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olivia\Dropbox (Energy Innovation)\Documents\EPS_Models by Region\Texas\Model_TX\InputData\trans\SYVbT\"/>
    </mc:Choice>
  </mc:AlternateContent>
  <xr:revisionPtr revIDLastSave="0" documentId="13_ncr:1_{B67D8D9A-B2C3-4934-A304-EE6380EEBD94}" xr6:coauthVersionLast="45" xr6:coauthVersionMax="45" xr10:uidLastSave="{00000000-0000-0000-0000-000000000000}"/>
  <bookViews>
    <workbookView xWindow="-98" yWindow="-98" windowWidth="19396" windowHeight="10395" firstSheet="6" activeTab="12" xr2:uid="{CC94F6DA-AB58-4EE9-8122-0241AAFF391A}"/>
  </bookViews>
  <sheets>
    <sheet name="About" sheetId="1" r:id="rId1"/>
    <sheet name="NREL_TX_transportation_stock" sheetId="14" r:id="rId2"/>
    <sheet name="NREL_pivot" sheetId="15" r:id="rId3"/>
    <sheet name="AEO 37" sheetId="3" r:id="rId4"/>
    <sheet name="AEO49" sheetId="17" r:id="rId5"/>
    <sheet name="TX_AEO49" sheetId="19" r:id="rId6"/>
    <sheet name="NTS1-11" sheetId="20" r:id="rId7"/>
    <sheet name="TX_NTS 1-11" sheetId="21" r:id="rId8"/>
    <sheet name="NRBS 40" sheetId="9" r:id="rId9"/>
    <sheet name="FRA" sheetId="10" r:id="rId10"/>
    <sheet name="school and intercity buses" sheetId="16" r:id="rId11"/>
    <sheet name="Misc" sheetId="11" r:id="rId12"/>
    <sheet name="SYVbT-passenger" sheetId="12" r:id="rId13"/>
    <sheet name="SYVbT-freight" sheetId="13" r:id="rId14"/>
  </sheets>
  <definedNames>
    <definedName name="_xlnm._FilterDatabase" localSheetId="1" hidden="1">NREL_TX_transportation_stock!$A$1:$I$1</definedName>
    <definedName name="Eno_TM">#REF!</definedName>
    <definedName name="Eno_Tons">#REF!</definedName>
    <definedName name="msp">#REF!</definedName>
    <definedName name="mtausausa">#REF!</definedName>
    <definedName name="mtsua">#REF!</definedName>
    <definedName name="musvta">#REF!</definedName>
    <definedName name="Sum_T2">#REF!</definedName>
    <definedName name="Sum_TTM">#REF!</definedName>
    <definedName name="ti_tbl_50">#REF!</definedName>
    <definedName name="ti_tbl_69">#REF!</definedName>
    <definedName name="VISA">#REF!</definedName>
  </definedNames>
  <calcPr calcId="191029"/>
  <pivotCaches>
    <pivotCache cacheId="13" r:id="rId15"/>
    <pivotCache cacheId="14" r:id="rId16"/>
    <pivotCache cacheId="15"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0" roundtripDataSignature="AMtx7mjYUXT3GHNfVzGJKO+R1RFphBIzEA=="/>
    </ext>
  </extLst>
</workbook>
</file>

<file path=xl/calcChain.xml><?xml version="1.0" encoding="utf-8"?>
<calcChain xmlns="http://schemas.openxmlformats.org/spreadsheetml/2006/main">
  <c r="AF45" i="21" l="1"/>
  <c r="B5" i="12" l="1"/>
  <c r="E5" i="12"/>
  <c r="E6" i="13"/>
  <c r="AG46" i="21"/>
  <c r="AH46" i="21"/>
  <c r="AI46" i="21"/>
  <c r="AJ46" i="21"/>
  <c r="AF46" i="21"/>
  <c r="E5" i="13"/>
  <c r="AJ45" i="21" l="1"/>
  <c r="AJ42" i="21"/>
  <c r="AJ38" i="21"/>
  <c r="AJ33" i="21"/>
  <c r="AJ31" i="21"/>
  <c r="AJ30" i="21"/>
  <c r="AJ23" i="21"/>
  <c r="AG45" i="21"/>
  <c r="AH45" i="21"/>
  <c r="AI45" i="21"/>
  <c r="AF13" i="21"/>
  <c r="AG42" i="21"/>
  <c r="AH42" i="21"/>
  <c r="AI42" i="21"/>
  <c r="AF42" i="21"/>
  <c r="AG38" i="21"/>
  <c r="AH38" i="21"/>
  <c r="AI38" i="21"/>
  <c r="AF38" i="21"/>
  <c r="AG33" i="21"/>
  <c r="AH33" i="21"/>
  <c r="AI33" i="21"/>
  <c r="AF33" i="21"/>
  <c r="AG31" i="21"/>
  <c r="AH31" i="21"/>
  <c r="AI31" i="21"/>
  <c r="AF31" i="21"/>
  <c r="AG30" i="21"/>
  <c r="AH30" i="21"/>
  <c r="AI30" i="21"/>
  <c r="AF30" i="21"/>
  <c r="AI23" i="21"/>
  <c r="AO11" i="21"/>
  <c r="G23" i="21"/>
  <c r="O23" i="21"/>
  <c r="W23" i="21"/>
  <c r="AE23" i="21"/>
  <c r="AR14" i="21"/>
  <c r="H23" i="21" s="1"/>
  <c r="AI4" i="21"/>
  <c r="AJ4" i="21"/>
  <c r="AK4" i="21"/>
  <c r="AL4" i="21"/>
  <c r="AM4" i="21"/>
  <c r="AN4" i="21"/>
  <c r="AO4" i="21"/>
  <c r="AP4" i="21"/>
  <c r="AQ4" i="21"/>
  <c r="AR4" i="21"/>
  <c r="AS4" i="21"/>
  <c r="AT4" i="21"/>
  <c r="AU4" i="21"/>
  <c r="AV4" i="21"/>
  <c r="AW4" i="21"/>
  <c r="AX4" i="21"/>
  <c r="AY4" i="21"/>
  <c r="AZ4" i="21"/>
  <c r="BA4" i="21"/>
  <c r="BB4" i="21"/>
  <c r="BC4" i="21"/>
  <c r="BD4" i="21"/>
  <c r="BE4" i="21"/>
  <c r="BF4" i="21"/>
  <c r="BG4" i="21"/>
  <c r="BH4" i="21"/>
  <c r="BI4" i="21"/>
  <c r="BJ4" i="21"/>
  <c r="BK4" i="21"/>
  <c r="BL4" i="21"/>
  <c r="BM4" i="21"/>
  <c r="BN4" i="21"/>
  <c r="AH4" i="21"/>
  <c r="AO9" i="21"/>
  <c r="E20" i="9"/>
  <c r="D19" i="9"/>
  <c r="D23" i="9"/>
  <c r="B21" i="9"/>
  <c r="B4" i="9"/>
  <c r="G26" i="9" s="1"/>
  <c r="AB19" i="20"/>
  <c r="AA19" i="20"/>
  <c r="AD23" i="21" l="1"/>
  <c r="V23" i="21"/>
  <c r="N23" i="21"/>
  <c r="F23" i="21"/>
  <c r="B23" i="21"/>
  <c r="AC23" i="21"/>
  <c r="U23" i="21"/>
  <c r="M23" i="21"/>
  <c r="E23" i="21"/>
  <c r="AB23" i="21"/>
  <c r="T23" i="21"/>
  <c r="L23" i="21"/>
  <c r="D23" i="21"/>
  <c r="D7" i="12"/>
  <c r="AA23" i="21"/>
  <c r="S23" i="21"/>
  <c r="K23" i="21"/>
  <c r="C23" i="21"/>
  <c r="AH23" i="21"/>
  <c r="Z23" i="21"/>
  <c r="R23" i="21"/>
  <c r="J23" i="21"/>
  <c r="AG23" i="21"/>
  <c r="Y23" i="21"/>
  <c r="Q23" i="21"/>
  <c r="I23" i="21"/>
  <c r="AF23" i="21"/>
  <c r="X23" i="21"/>
  <c r="P23" i="21"/>
  <c r="E24" i="9"/>
  <c r="B26" i="9"/>
  <c r="F26" i="9"/>
  <c r="E21" i="9"/>
  <c r="B25" i="9"/>
  <c r="D21" i="9"/>
  <c r="E26" i="9"/>
  <c r="F23" i="9"/>
  <c r="G20" i="9"/>
  <c r="B24" i="9"/>
  <c r="C25" i="9"/>
  <c r="C21" i="9"/>
  <c r="G25" i="9"/>
  <c r="E23" i="9"/>
  <c r="F20" i="9"/>
  <c r="B19" i="9"/>
  <c r="D26" i="9"/>
  <c r="D22" i="9"/>
  <c r="F21" i="9"/>
  <c r="C26" i="9"/>
  <c r="C22" i="9"/>
  <c r="G23" i="9"/>
  <c r="D25" i="9"/>
  <c r="B23" i="9"/>
  <c r="D24" i="9"/>
  <c r="D20" i="9"/>
  <c r="F25" i="9"/>
  <c r="G22" i="9"/>
  <c r="B22" i="9"/>
  <c r="C24" i="9"/>
  <c r="C20" i="9"/>
  <c r="E25" i="9"/>
  <c r="F22" i="9"/>
  <c r="G19" i="9"/>
  <c r="G24" i="9"/>
  <c r="E22" i="9"/>
  <c r="F19" i="9"/>
  <c r="B20" i="9"/>
  <c r="C23" i="9"/>
  <c r="C19" i="9"/>
  <c r="F24" i="9"/>
  <c r="G21" i="9"/>
  <c r="E19" i="9"/>
  <c r="AJ12" i="19"/>
  <c r="E4" i="12" a="1"/>
  <c r="E4" i="12" s="1"/>
  <c r="E12" i="19" l="1"/>
  <c r="F12" i="19" s="1"/>
  <c r="G12" i="19" s="1"/>
  <c r="H12" i="19" s="1"/>
  <c r="I12" i="19" s="1"/>
  <c r="J12" i="19" s="1"/>
  <c r="K12" i="19"/>
  <c r="L12" i="19" s="1"/>
  <c r="M12" i="19" s="1"/>
  <c r="N12" i="19" s="1"/>
  <c r="O12" i="19" s="1"/>
  <c r="P12" i="19" s="1"/>
  <c r="Q12" i="19" s="1"/>
  <c r="R12" i="19" s="1"/>
  <c r="S12" i="19" s="1"/>
  <c r="T12" i="19" s="1"/>
  <c r="U12" i="19" s="1"/>
  <c r="V12" i="19" s="1"/>
  <c r="W12" i="19" s="1"/>
  <c r="X12" i="19" s="1"/>
  <c r="Y12" i="19" s="1"/>
  <c r="Z12" i="19" s="1"/>
  <c r="AA12" i="19" s="1"/>
  <c r="AB12" i="19" s="1"/>
  <c r="AC12" i="19" s="1"/>
  <c r="AD12" i="19" s="1"/>
  <c r="AE12" i="19" s="1"/>
  <c r="AF12" i="19" s="1"/>
  <c r="AG12" i="19" s="1"/>
  <c r="AH12" i="19" s="1"/>
  <c r="AI12" i="19" s="1"/>
  <c r="E13" i="19"/>
  <c r="F13" i="19"/>
  <c r="G13" i="19" s="1"/>
  <c r="H13" i="19" s="1"/>
  <c r="I13" i="19" s="1"/>
  <c r="J13" i="19" s="1"/>
  <c r="K13" i="19" s="1"/>
  <c r="L13" i="19" s="1"/>
  <c r="M13" i="19" s="1"/>
  <c r="N13" i="19" s="1"/>
  <c r="O13" i="19" s="1"/>
  <c r="P13" i="19" s="1"/>
  <c r="Q13" i="19" s="1"/>
  <c r="R13" i="19" s="1"/>
  <c r="S13" i="19" s="1"/>
  <c r="T13" i="19" s="1"/>
  <c r="U13" i="19" s="1"/>
  <c r="V13" i="19" s="1"/>
  <c r="W13" i="19" s="1"/>
  <c r="X13" i="19" s="1"/>
  <c r="Y13" i="19" s="1"/>
  <c r="Z13" i="19" s="1"/>
  <c r="AA13" i="19" s="1"/>
  <c r="AB13" i="19" s="1"/>
  <c r="AC13" i="19" s="1"/>
  <c r="AD13" i="19" s="1"/>
  <c r="AE13" i="19" s="1"/>
  <c r="AF13" i="19" s="1"/>
  <c r="AG13" i="19" s="1"/>
  <c r="AH13" i="19" s="1"/>
  <c r="AI13" i="19" s="1"/>
  <c r="AJ13" i="19" s="1"/>
  <c r="E14" i="19"/>
  <c r="F14" i="19" s="1"/>
  <c r="G14" i="19" s="1"/>
  <c r="H14" i="19"/>
  <c r="I14" i="19" s="1"/>
  <c r="J14" i="19" s="1"/>
  <c r="K14" i="19" s="1"/>
  <c r="L14" i="19" s="1"/>
  <c r="M14" i="19" s="1"/>
  <c r="N14" i="19" s="1"/>
  <c r="O14" i="19" s="1"/>
  <c r="P14" i="19" s="1"/>
  <c r="Q14" i="19" s="1"/>
  <c r="R14" i="19" s="1"/>
  <c r="S14" i="19" s="1"/>
  <c r="T14" i="19" s="1"/>
  <c r="U14" i="19" s="1"/>
  <c r="V14" i="19" s="1"/>
  <c r="W14" i="19" s="1"/>
  <c r="X14" i="19" s="1"/>
  <c r="Y14" i="19" s="1"/>
  <c r="Z14" i="19" s="1"/>
  <c r="AA14" i="19" s="1"/>
  <c r="AB14" i="19" s="1"/>
  <c r="AC14" i="19" s="1"/>
  <c r="AD14" i="19" s="1"/>
  <c r="AE14" i="19" s="1"/>
  <c r="AF14" i="19" s="1"/>
  <c r="AG14" i="19" s="1"/>
  <c r="AH14" i="19" s="1"/>
  <c r="AI14" i="19" s="1"/>
  <c r="AJ14" i="19" s="1"/>
  <c r="E15" i="19"/>
  <c r="F15" i="19" s="1"/>
  <c r="G15" i="19" s="1"/>
  <c r="H15" i="19" s="1"/>
  <c r="I15" i="19" s="1"/>
  <c r="J15" i="19" s="1"/>
  <c r="K15" i="19" s="1"/>
  <c r="L15" i="19" s="1"/>
  <c r="M15" i="19" s="1"/>
  <c r="N15" i="19" s="1"/>
  <c r="O15" i="19" s="1"/>
  <c r="P15" i="19" s="1"/>
  <c r="Q15" i="19" s="1"/>
  <c r="R15" i="19" s="1"/>
  <c r="S15" i="19" s="1"/>
  <c r="T15" i="19" s="1"/>
  <c r="U15" i="19" s="1"/>
  <c r="V15" i="19" s="1"/>
  <c r="W15" i="19" s="1"/>
  <c r="X15" i="19" s="1"/>
  <c r="Y15" i="19" s="1"/>
  <c r="Z15" i="19" s="1"/>
  <c r="AA15" i="19" s="1"/>
  <c r="AB15" i="19" s="1"/>
  <c r="AC15" i="19" s="1"/>
  <c r="AD15" i="19" s="1"/>
  <c r="AE15" i="19" s="1"/>
  <c r="AF15" i="19" s="1"/>
  <c r="AG15" i="19" s="1"/>
  <c r="AH15" i="19" s="1"/>
  <c r="AI15" i="19" s="1"/>
  <c r="AJ15" i="19" s="1"/>
  <c r="E16" i="19"/>
  <c r="F16" i="19"/>
  <c r="G16" i="19"/>
  <c r="H16" i="19"/>
  <c r="I16" i="19" s="1"/>
  <c r="J16" i="19" s="1"/>
  <c r="K16" i="19" s="1"/>
  <c r="L16" i="19" s="1"/>
  <c r="M16" i="19" s="1"/>
  <c r="N16" i="19" s="1"/>
  <c r="O16" i="19" s="1"/>
  <c r="P16" i="19" s="1"/>
  <c r="Q16" i="19" s="1"/>
  <c r="R16" i="19" s="1"/>
  <c r="S16" i="19" s="1"/>
  <c r="T16" i="19" s="1"/>
  <c r="U16" i="19" s="1"/>
  <c r="V16" i="19" s="1"/>
  <c r="W16" i="19" s="1"/>
  <c r="X16" i="19" s="1"/>
  <c r="Y16" i="19" s="1"/>
  <c r="Z16" i="19" s="1"/>
  <c r="AA16" i="19" s="1"/>
  <c r="AB16" i="19" s="1"/>
  <c r="AC16" i="19" s="1"/>
  <c r="AD16" i="19" s="1"/>
  <c r="AE16" i="19" s="1"/>
  <c r="AF16" i="19" s="1"/>
  <c r="AG16" i="19" s="1"/>
  <c r="AH16" i="19" s="1"/>
  <c r="AI16" i="19" s="1"/>
  <c r="AJ16" i="19" s="1"/>
  <c r="E17" i="19"/>
  <c r="F17" i="19"/>
  <c r="G17" i="19" s="1"/>
  <c r="H17" i="19" s="1"/>
  <c r="I17" i="19" s="1"/>
  <c r="J17" i="19" s="1"/>
  <c r="K17" i="19" s="1"/>
  <c r="L17" i="19" s="1"/>
  <c r="M17" i="19" s="1"/>
  <c r="N17" i="19" s="1"/>
  <c r="O17" i="19" s="1"/>
  <c r="P17" i="19" s="1"/>
  <c r="Q17" i="19" s="1"/>
  <c r="R17" i="19" s="1"/>
  <c r="S17" i="19" s="1"/>
  <c r="T17" i="19" s="1"/>
  <c r="U17" i="19" s="1"/>
  <c r="V17" i="19" s="1"/>
  <c r="W17" i="19" s="1"/>
  <c r="X17" i="19" s="1"/>
  <c r="Y17" i="19" s="1"/>
  <c r="Z17" i="19" s="1"/>
  <c r="AA17" i="19" s="1"/>
  <c r="AB17" i="19" s="1"/>
  <c r="AC17" i="19" s="1"/>
  <c r="AD17" i="19"/>
  <c r="AE17" i="19" s="1"/>
  <c r="AF17" i="19" s="1"/>
  <c r="AG17" i="19" s="1"/>
  <c r="AH17" i="19" s="1"/>
  <c r="AI17" i="19" s="1"/>
  <c r="AJ17" i="19" s="1"/>
  <c r="E18" i="19"/>
  <c r="F18" i="19"/>
  <c r="G18" i="19" s="1"/>
  <c r="H18" i="19" s="1"/>
  <c r="I18" i="19" s="1"/>
  <c r="J18" i="19"/>
  <c r="K18" i="19" s="1"/>
  <c r="L18" i="19" s="1"/>
  <c r="M18" i="19" s="1"/>
  <c r="N18" i="19" s="1"/>
  <c r="O18" i="19" s="1"/>
  <c r="P18" i="19" s="1"/>
  <c r="Q18" i="19" s="1"/>
  <c r="R18" i="19" s="1"/>
  <c r="S18" i="19" s="1"/>
  <c r="T18" i="19" s="1"/>
  <c r="U18" i="19" s="1"/>
  <c r="V18" i="19"/>
  <c r="W18" i="19" s="1"/>
  <c r="X18" i="19" s="1"/>
  <c r="Y18" i="19" s="1"/>
  <c r="Z18" i="19" s="1"/>
  <c r="AA18" i="19" s="1"/>
  <c r="AB18" i="19" s="1"/>
  <c r="AC18" i="19" s="1"/>
  <c r="AD18" i="19" s="1"/>
  <c r="AE18" i="19" s="1"/>
  <c r="AF18" i="19" s="1"/>
  <c r="AG18" i="19" s="1"/>
  <c r="AH18" i="19" s="1"/>
  <c r="AI18" i="19" s="1"/>
  <c r="AJ18" i="19" s="1"/>
  <c r="E19" i="19"/>
  <c r="F19" i="19" s="1"/>
  <c r="G19" i="19" s="1"/>
  <c r="H19" i="19"/>
  <c r="I19" i="19" s="1"/>
  <c r="J19" i="19" s="1"/>
  <c r="K19" i="19" s="1"/>
  <c r="L19" i="19" s="1"/>
  <c r="M19" i="19" s="1"/>
  <c r="N19" i="19" s="1"/>
  <c r="O19" i="19" s="1"/>
  <c r="P19" i="19"/>
  <c r="Q19" i="19" s="1"/>
  <c r="R19" i="19" s="1"/>
  <c r="S19" i="19" s="1"/>
  <c r="T19" i="19" s="1"/>
  <c r="U19" i="19" s="1"/>
  <c r="V19" i="19" s="1"/>
  <c r="W19" i="19" s="1"/>
  <c r="X19" i="19" s="1"/>
  <c r="Y19" i="19" s="1"/>
  <c r="Z19" i="19" s="1"/>
  <c r="AA19" i="19" s="1"/>
  <c r="AB19" i="19" s="1"/>
  <c r="AC19" i="19" s="1"/>
  <c r="AD19" i="19" s="1"/>
  <c r="AE19" i="19" s="1"/>
  <c r="AF19" i="19" s="1"/>
  <c r="AG19" i="19" s="1"/>
  <c r="AH19" i="19" s="1"/>
  <c r="AI19" i="19" s="1"/>
  <c r="AJ19" i="19" s="1"/>
  <c r="E20" i="19"/>
  <c r="F20" i="19"/>
  <c r="G20" i="19"/>
  <c r="H20" i="19" s="1"/>
  <c r="I20" i="19" s="1"/>
  <c r="J20" i="19"/>
  <c r="K20" i="19" s="1"/>
  <c r="L20" i="19" s="1"/>
  <c r="M20" i="19" s="1"/>
  <c r="N20" i="19" s="1"/>
  <c r="O20" i="19" s="1"/>
  <c r="P20" i="19" s="1"/>
  <c r="Q20" i="19" s="1"/>
  <c r="R20" i="19" s="1"/>
  <c r="S20" i="19" s="1"/>
  <c r="T20" i="19" s="1"/>
  <c r="U20" i="19" s="1"/>
  <c r="V20" i="19" s="1"/>
  <c r="W20" i="19" s="1"/>
  <c r="X20" i="19" s="1"/>
  <c r="Y20" i="19" s="1"/>
  <c r="Z20" i="19" s="1"/>
  <c r="AA20" i="19" s="1"/>
  <c r="AB20" i="19" s="1"/>
  <c r="AC20" i="19" s="1"/>
  <c r="AD20" i="19" s="1"/>
  <c r="AE20" i="19" s="1"/>
  <c r="AF20" i="19" s="1"/>
  <c r="AG20" i="19" s="1"/>
  <c r="AH20" i="19" s="1"/>
  <c r="AI20" i="19" s="1"/>
  <c r="AJ20" i="19" s="1"/>
  <c r="E21" i="19"/>
  <c r="F21" i="19"/>
  <c r="G21" i="19" s="1"/>
  <c r="H21" i="19" s="1"/>
  <c r="I21" i="19" s="1"/>
  <c r="J21" i="19" s="1"/>
  <c r="K21" i="19" s="1"/>
  <c r="L21" i="19" s="1"/>
  <c r="M21" i="19" s="1"/>
  <c r="N21" i="19" s="1"/>
  <c r="O21" i="19" s="1"/>
  <c r="P21" i="19" s="1"/>
  <c r="Q21" i="19" s="1"/>
  <c r="R21" i="19" s="1"/>
  <c r="S21" i="19" s="1"/>
  <c r="T21" i="19" s="1"/>
  <c r="U21" i="19" s="1"/>
  <c r="V21" i="19" s="1"/>
  <c r="W21" i="19" s="1"/>
  <c r="X21" i="19" s="1"/>
  <c r="Y21" i="19" s="1"/>
  <c r="Z21" i="19" s="1"/>
  <c r="AA21" i="19" s="1"/>
  <c r="AB21" i="19" s="1"/>
  <c r="AC21" i="19" s="1"/>
  <c r="AD21" i="19" s="1"/>
  <c r="AE21" i="19" s="1"/>
  <c r="AF21" i="19" s="1"/>
  <c r="AG21" i="19" s="1"/>
  <c r="AH21" i="19" s="1"/>
  <c r="AI21" i="19" s="1"/>
  <c r="AJ21" i="19" s="1"/>
  <c r="E22" i="19"/>
  <c r="F22" i="19"/>
  <c r="G22" i="19" s="1"/>
  <c r="H22" i="19" s="1"/>
  <c r="I22" i="19" s="1"/>
  <c r="J22" i="19" s="1"/>
  <c r="K22" i="19" s="1"/>
  <c r="L22" i="19" s="1"/>
  <c r="M22" i="19" s="1"/>
  <c r="N22" i="19"/>
  <c r="O22" i="19" s="1"/>
  <c r="P22" i="19" s="1"/>
  <c r="Q22" i="19" s="1"/>
  <c r="R22" i="19"/>
  <c r="S22" i="19" s="1"/>
  <c r="T22" i="19" s="1"/>
  <c r="U22" i="19" s="1"/>
  <c r="V22" i="19" s="1"/>
  <c r="W22" i="19" s="1"/>
  <c r="X22" i="19" s="1"/>
  <c r="Y22" i="19" s="1"/>
  <c r="Z22" i="19" s="1"/>
  <c r="AA22" i="19" s="1"/>
  <c r="AB22" i="19" s="1"/>
  <c r="AC22" i="19" s="1"/>
  <c r="AD22" i="19" s="1"/>
  <c r="AE22" i="19" s="1"/>
  <c r="AF22" i="19" s="1"/>
  <c r="AG22" i="19" s="1"/>
  <c r="AH22" i="19" s="1"/>
  <c r="AI22" i="19" s="1"/>
  <c r="AJ22" i="19" s="1"/>
  <c r="E23" i="19"/>
  <c r="F23" i="19" s="1"/>
  <c r="G23" i="19"/>
  <c r="H23" i="19"/>
  <c r="I23" i="19" s="1"/>
  <c r="J23" i="19" s="1"/>
  <c r="K23" i="19" s="1"/>
  <c r="L23" i="19" s="1"/>
  <c r="M23" i="19" s="1"/>
  <c r="N23" i="19" s="1"/>
  <c r="O23" i="19" s="1"/>
  <c r="P23" i="19" s="1"/>
  <c r="Q23" i="19" s="1"/>
  <c r="R23" i="19" s="1"/>
  <c r="S23" i="19" s="1"/>
  <c r="T23" i="19"/>
  <c r="U23" i="19" s="1"/>
  <c r="V23" i="19" s="1"/>
  <c r="W23" i="19" s="1"/>
  <c r="X23" i="19" s="1"/>
  <c r="Y23" i="19" s="1"/>
  <c r="Z23" i="19" s="1"/>
  <c r="AA23" i="19" s="1"/>
  <c r="AB23" i="19" s="1"/>
  <c r="AC23" i="19" s="1"/>
  <c r="AD23" i="19" s="1"/>
  <c r="AE23" i="19" s="1"/>
  <c r="AF23" i="19" s="1"/>
  <c r="AG23" i="19" s="1"/>
  <c r="AH23" i="19" s="1"/>
  <c r="AI23" i="19" s="1"/>
  <c r="AJ23" i="19" s="1"/>
  <c r="E24" i="19"/>
  <c r="F24" i="19"/>
  <c r="G24" i="19"/>
  <c r="H24" i="19" s="1"/>
  <c r="I24" i="19" s="1"/>
  <c r="J24" i="19" s="1"/>
  <c r="K24" i="19" s="1"/>
  <c r="L24" i="19"/>
  <c r="M24" i="19" s="1"/>
  <c r="N24" i="19" s="1"/>
  <c r="O24" i="19" s="1"/>
  <c r="P24" i="19" s="1"/>
  <c r="Q24" i="19" s="1"/>
  <c r="R24" i="19" s="1"/>
  <c r="S24" i="19" s="1"/>
  <c r="T24" i="19" s="1"/>
  <c r="U24" i="19" s="1"/>
  <c r="V24" i="19" s="1"/>
  <c r="W24" i="19" s="1"/>
  <c r="X24" i="19" s="1"/>
  <c r="Y24" i="19" s="1"/>
  <c r="Z24" i="19" s="1"/>
  <c r="AA24" i="19" s="1"/>
  <c r="AB24" i="19" s="1"/>
  <c r="AC24" i="19" s="1"/>
  <c r="AD24" i="19" s="1"/>
  <c r="AE24" i="19" s="1"/>
  <c r="AF24" i="19" s="1"/>
  <c r="AG24" i="19" s="1"/>
  <c r="AH24" i="19" s="1"/>
  <c r="AI24" i="19" s="1"/>
  <c r="AJ24" i="19" s="1"/>
  <c r="E25" i="19"/>
  <c r="F25" i="19" s="1"/>
  <c r="G25" i="19" s="1"/>
  <c r="H25" i="19" s="1"/>
  <c r="I25" i="19" s="1"/>
  <c r="J25" i="19" s="1"/>
  <c r="K25" i="19" s="1"/>
  <c r="L25" i="19" s="1"/>
  <c r="M25" i="19" s="1"/>
  <c r="N25" i="19" s="1"/>
  <c r="O25" i="19" s="1"/>
  <c r="P25" i="19" s="1"/>
  <c r="Q25" i="19" s="1"/>
  <c r="R25" i="19" s="1"/>
  <c r="S25" i="19" s="1"/>
  <c r="T25" i="19" s="1"/>
  <c r="U25" i="19" s="1"/>
  <c r="V25" i="19" s="1"/>
  <c r="W25" i="19" s="1"/>
  <c r="X25" i="19" s="1"/>
  <c r="Y25" i="19" s="1"/>
  <c r="Z25" i="19" s="1"/>
  <c r="AA25" i="19" s="1"/>
  <c r="AB25" i="19" s="1"/>
  <c r="AC25" i="19" s="1"/>
  <c r="AD25" i="19" s="1"/>
  <c r="AE25" i="19" s="1"/>
  <c r="AF25" i="19" s="1"/>
  <c r="AG25" i="19" s="1"/>
  <c r="AH25" i="19" s="1"/>
  <c r="AI25" i="19" s="1"/>
  <c r="AJ25" i="19" s="1"/>
  <c r="E26" i="19"/>
  <c r="F26" i="19" s="1"/>
  <c r="G26" i="19" s="1"/>
  <c r="H26" i="19" s="1"/>
  <c r="I26" i="19" s="1"/>
  <c r="J26" i="19" s="1"/>
  <c r="K26" i="19" s="1"/>
  <c r="L26" i="19" s="1"/>
  <c r="M26" i="19" s="1"/>
  <c r="N26" i="19" s="1"/>
  <c r="O26" i="19" s="1"/>
  <c r="P26" i="19" s="1"/>
  <c r="Q26" i="19" s="1"/>
  <c r="R26" i="19" s="1"/>
  <c r="S26" i="19" s="1"/>
  <c r="T26" i="19" s="1"/>
  <c r="U26" i="19" s="1"/>
  <c r="V26" i="19" s="1"/>
  <c r="W26" i="19" s="1"/>
  <c r="X26" i="19" s="1"/>
  <c r="Y26" i="19" s="1"/>
  <c r="Z26" i="19" s="1"/>
  <c r="AA26" i="19" s="1"/>
  <c r="AB26" i="19" s="1"/>
  <c r="AC26" i="19" s="1"/>
  <c r="AD26" i="19" s="1"/>
  <c r="AE26" i="19" s="1"/>
  <c r="AF26" i="19" s="1"/>
  <c r="AG26" i="19" s="1"/>
  <c r="AH26" i="19" s="1"/>
  <c r="AI26" i="19" s="1"/>
  <c r="AJ26" i="19" s="1"/>
  <c r="E27" i="19"/>
  <c r="F27" i="19" s="1"/>
  <c r="G27" i="19" s="1"/>
  <c r="H27" i="19" s="1"/>
  <c r="I27" i="19" s="1"/>
  <c r="J27" i="19" s="1"/>
  <c r="K27" i="19" s="1"/>
  <c r="L27" i="19" s="1"/>
  <c r="M27" i="19"/>
  <c r="N27" i="19" s="1"/>
  <c r="O27" i="19" s="1"/>
  <c r="P27" i="19" s="1"/>
  <c r="Q27" i="19" s="1"/>
  <c r="R27" i="19" s="1"/>
  <c r="S27" i="19" s="1"/>
  <c r="T27" i="19" s="1"/>
  <c r="U27" i="19" s="1"/>
  <c r="V27" i="19" s="1"/>
  <c r="W27" i="19" s="1"/>
  <c r="X27" i="19" s="1"/>
  <c r="Y27" i="19" s="1"/>
  <c r="Z27" i="19" s="1"/>
  <c r="AA27" i="19" s="1"/>
  <c r="AB27" i="19" s="1"/>
  <c r="AC27" i="19" s="1"/>
  <c r="AD27" i="19" s="1"/>
  <c r="AE27" i="19" s="1"/>
  <c r="AF27" i="19" s="1"/>
  <c r="AG27" i="19" s="1"/>
  <c r="AH27" i="19" s="1"/>
  <c r="AI27" i="19" s="1"/>
  <c r="AJ27" i="19" s="1"/>
  <c r="E28" i="19"/>
  <c r="F28" i="19"/>
  <c r="G28" i="19"/>
  <c r="H28" i="19"/>
  <c r="I28" i="19" s="1"/>
  <c r="J28" i="19" s="1"/>
  <c r="K28" i="19" s="1"/>
  <c r="L28" i="19" s="1"/>
  <c r="M28" i="19" s="1"/>
  <c r="N28" i="19" s="1"/>
  <c r="O28" i="19" s="1"/>
  <c r="P28" i="19" s="1"/>
  <c r="Q28" i="19" s="1"/>
  <c r="R28" i="19" s="1"/>
  <c r="S28" i="19" s="1"/>
  <c r="T28" i="19" s="1"/>
  <c r="U28" i="19" s="1"/>
  <c r="V28" i="19" s="1"/>
  <c r="W28" i="19" s="1"/>
  <c r="X28" i="19" s="1"/>
  <c r="Y28" i="19" s="1"/>
  <c r="Z28" i="19" s="1"/>
  <c r="AA28" i="19" s="1"/>
  <c r="AB28" i="19" s="1"/>
  <c r="AC28" i="19" s="1"/>
  <c r="AD28" i="19" s="1"/>
  <c r="AE28" i="19" s="1"/>
  <c r="AF28" i="19" s="1"/>
  <c r="AG28" i="19" s="1"/>
  <c r="AH28" i="19" s="1"/>
  <c r="AI28" i="19" s="1"/>
  <c r="AJ28" i="19" s="1"/>
  <c r="E29" i="19"/>
  <c r="F29" i="19"/>
  <c r="G29" i="19"/>
  <c r="H29" i="19" s="1"/>
  <c r="I29" i="19"/>
  <c r="J29" i="19" s="1"/>
  <c r="K29" i="19"/>
  <c r="L29" i="19" s="1"/>
  <c r="M29" i="19" s="1"/>
  <c r="N29" i="19" s="1"/>
  <c r="O29" i="19" s="1"/>
  <c r="P29" i="19" s="1"/>
  <c r="Q29" i="19" s="1"/>
  <c r="R29" i="19" s="1"/>
  <c r="S29" i="19" s="1"/>
  <c r="T29" i="19" s="1"/>
  <c r="U29" i="19" s="1"/>
  <c r="V29" i="19" s="1"/>
  <c r="W29" i="19" s="1"/>
  <c r="X29" i="19" s="1"/>
  <c r="Y29" i="19" s="1"/>
  <c r="Z29" i="19" s="1"/>
  <c r="AA29" i="19" s="1"/>
  <c r="AB29" i="19" s="1"/>
  <c r="AC29" i="19" s="1"/>
  <c r="AD29" i="19" s="1"/>
  <c r="AE29" i="19" s="1"/>
  <c r="AF29" i="19" s="1"/>
  <c r="AG29" i="19" s="1"/>
  <c r="AH29" i="19" s="1"/>
  <c r="AI29" i="19" s="1"/>
  <c r="AJ29" i="19" s="1"/>
  <c r="E30" i="19"/>
  <c r="F30" i="19" s="1"/>
  <c r="G30" i="19" s="1"/>
  <c r="H30" i="19" s="1"/>
  <c r="I30" i="19" s="1"/>
  <c r="J30" i="19" s="1"/>
  <c r="K30" i="19" s="1"/>
  <c r="L30" i="19" s="1"/>
  <c r="M30" i="19"/>
  <c r="N30" i="19"/>
  <c r="O30" i="19" s="1"/>
  <c r="P30" i="19" s="1"/>
  <c r="Q30" i="19" s="1"/>
  <c r="R30" i="19" s="1"/>
  <c r="S30" i="19" s="1"/>
  <c r="T30" i="19" s="1"/>
  <c r="U30" i="19" s="1"/>
  <c r="V30" i="19" s="1"/>
  <c r="W30" i="19" s="1"/>
  <c r="X30" i="19" s="1"/>
  <c r="Y30" i="19"/>
  <c r="Z30" i="19" s="1"/>
  <c r="AA30" i="19" s="1"/>
  <c r="AB30" i="19" s="1"/>
  <c r="AC30" i="19" s="1"/>
  <c r="AD30" i="19"/>
  <c r="AE30" i="19" s="1"/>
  <c r="AF30" i="19" s="1"/>
  <c r="AG30" i="19" s="1"/>
  <c r="AH30" i="19" s="1"/>
  <c r="AI30" i="19" s="1"/>
  <c r="AJ30" i="19" s="1"/>
  <c r="E31" i="19"/>
  <c r="F31" i="19" s="1"/>
  <c r="G31" i="19" s="1"/>
  <c r="H31" i="19" s="1"/>
  <c r="I31" i="19" s="1"/>
  <c r="J31" i="19" s="1"/>
  <c r="K31" i="19" s="1"/>
  <c r="L31" i="19" s="1"/>
  <c r="M31" i="19" s="1"/>
  <c r="N31" i="19" s="1"/>
  <c r="O31" i="19" s="1"/>
  <c r="P31" i="19" s="1"/>
  <c r="Q31" i="19" s="1"/>
  <c r="R31" i="19" s="1"/>
  <c r="S31" i="19" s="1"/>
  <c r="T31" i="19" s="1"/>
  <c r="U31" i="19" s="1"/>
  <c r="V31" i="19" s="1"/>
  <c r="W31" i="19"/>
  <c r="X31" i="19" s="1"/>
  <c r="Y31" i="19" s="1"/>
  <c r="Z31" i="19" s="1"/>
  <c r="AA31" i="19" s="1"/>
  <c r="AB31" i="19" s="1"/>
  <c r="AC31" i="19" s="1"/>
  <c r="AD31" i="19" s="1"/>
  <c r="AE31" i="19" s="1"/>
  <c r="AF31" i="19" s="1"/>
  <c r="AG31" i="19" s="1"/>
  <c r="AH31" i="19" s="1"/>
  <c r="AI31" i="19" s="1"/>
  <c r="AJ31" i="19" s="1"/>
  <c r="E32" i="19"/>
  <c r="F32" i="19"/>
  <c r="G32" i="19" s="1"/>
  <c r="H32" i="19"/>
  <c r="I32" i="19" s="1"/>
  <c r="J32" i="19" s="1"/>
  <c r="K32" i="19" s="1"/>
  <c r="L32" i="19" s="1"/>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E33" i="19"/>
  <c r="F33" i="19" s="1"/>
  <c r="G33" i="19"/>
  <c r="H33" i="19" s="1"/>
  <c r="I33" i="19" s="1"/>
  <c r="J33" i="19" s="1"/>
  <c r="K33" i="19"/>
  <c r="L33" i="19" s="1"/>
  <c r="M33" i="19" s="1"/>
  <c r="N33" i="19" s="1"/>
  <c r="O33" i="19" s="1"/>
  <c r="P33" i="19" s="1"/>
  <c r="Q33" i="19" s="1"/>
  <c r="R33" i="19" s="1"/>
  <c r="S33" i="19" s="1"/>
  <c r="T33" i="19" s="1"/>
  <c r="U33" i="19" s="1"/>
  <c r="V33" i="19" s="1"/>
  <c r="W33" i="19" s="1"/>
  <c r="X33" i="19" s="1"/>
  <c r="Y33" i="19" s="1"/>
  <c r="Z33" i="19" s="1"/>
  <c r="AA33" i="19"/>
  <c r="AB33" i="19" s="1"/>
  <c r="AC33" i="19" s="1"/>
  <c r="AD33" i="19" s="1"/>
  <c r="AE33" i="19" s="1"/>
  <c r="AF33" i="19" s="1"/>
  <c r="AG33" i="19"/>
  <c r="AH33" i="19" s="1"/>
  <c r="AI33" i="19" s="1"/>
  <c r="AJ33" i="19" s="1"/>
  <c r="E34" i="19"/>
  <c r="F34" i="19" s="1"/>
  <c r="G34" i="19"/>
  <c r="H34" i="19"/>
  <c r="I34" i="19" s="1"/>
  <c r="J34" i="19" s="1"/>
  <c r="K34" i="19" s="1"/>
  <c r="L34" i="19" s="1"/>
  <c r="M34" i="19"/>
  <c r="N34" i="19" s="1"/>
  <c r="O34" i="19" s="1"/>
  <c r="P34" i="19" s="1"/>
  <c r="Q34" i="19" s="1"/>
  <c r="R34" i="19"/>
  <c r="S34" i="19" s="1"/>
  <c r="T34" i="19" s="1"/>
  <c r="U34" i="19" s="1"/>
  <c r="V34" i="19" s="1"/>
  <c r="W34" i="19" s="1"/>
  <c r="X34" i="19" s="1"/>
  <c r="Y34" i="19" s="1"/>
  <c r="Z34" i="19" s="1"/>
  <c r="AA34" i="19" s="1"/>
  <c r="AB34" i="19" s="1"/>
  <c r="AC34" i="19" s="1"/>
  <c r="AD34" i="19" s="1"/>
  <c r="AE34" i="19" s="1"/>
  <c r="AF34" i="19" s="1"/>
  <c r="AG34" i="19" s="1"/>
  <c r="AH34" i="19" s="1"/>
  <c r="AI34" i="19" s="1"/>
  <c r="AJ34" i="19" s="1"/>
  <c r="E35" i="19"/>
  <c r="F35" i="19"/>
  <c r="G35" i="19" s="1"/>
  <c r="H35" i="19" s="1"/>
  <c r="I35" i="19"/>
  <c r="J35" i="19" s="1"/>
  <c r="K35" i="19" s="1"/>
  <c r="L35" i="19" s="1"/>
  <c r="M35" i="19" s="1"/>
  <c r="N35" i="19" s="1"/>
  <c r="O35" i="19"/>
  <c r="P35" i="19" s="1"/>
  <c r="Q35" i="19" s="1"/>
  <c r="R35" i="19" s="1"/>
  <c r="S35" i="19" s="1"/>
  <c r="T35" i="19" s="1"/>
  <c r="U35" i="19" s="1"/>
  <c r="V35" i="19" s="1"/>
  <c r="W35" i="19" s="1"/>
  <c r="X35" i="19" s="1"/>
  <c r="Y35" i="19" s="1"/>
  <c r="Z35" i="19" s="1"/>
  <c r="AA35" i="19" s="1"/>
  <c r="AB35" i="19" s="1"/>
  <c r="AC35" i="19" s="1"/>
  <c r="AD35" i="19" s="1"/>
  <c r="AE35" i="19" s="1"/>
  <c r="AF35" i="19" s="1"/>
  <c r="AG35" i="19" s="1"/>
  <c r="AH35" i="19" s="1"/>
  <c r="AI35" i="19" s="1"/>
  <c r="AJ35" i="19" s="1"/>
  <c r="E36" i="19"/>
  <c r="F36" i="19" s="1"/>
  <c r="G36" i="19" s="1"/>
  <c r="H36" i="19" s="1"/>
  <c r="I36" i="19" s="1"/>
  <c r="J36" i="19" s="1"/>
  <c r="K36" i="19" s="1"/>
  <c r="L36" i="19" s="1"/>
  <c r="M36" i="19"/>
  <c r="N36" i="19" s="1"/>
  <c r="O36" i="19" s="1"/>
  <c r="P36" i="19" s="1"/>
  <c r="Q36" i="19" s="1"/>
  <c r="R36" i="19" s="1"/>
  <c r="S36" i="19" s="1"/>
  <c r="T36" i="19" s="1"/>
  <c r="U36" i="19" s="1"/>
  <c r="V36" i="19" s="1"/>
  <c r="W36" i="19" s="1"/>
  <c r="X36" i="19" s="1"/>
  <c r="Y36" i="19" s="1"/>
  <c r="Z36" i="19" s="1"/>
  <c r="AA36" i="19" s="1"/>
  <c r="AB36" i="19" s="1"/>
  <c r="AC36" i="19" s="1"/>
  <c r="AD36" i="19" s="1"/>
  <c r="AE36" i="19" s="1"/>
  <c r="AF36" i="19" s="1"/>
  <c r="AG36" i="19" s="1"/>
  <c r="AH36" i="19" s="1"/>
  <c r="AI36" i="19" s="1"/>
  <c r="AJ36" i="19" s="1"/>
  <c r="E37" i="19"/>
  <c r="F37" i="19" s="1"/>
  <c r="G37" i="19"/>
  <c r="H37" i="19" s="1"/>
  <c r="I37" i="19" s="1"/>
  <c r="J37" i="19" s="1"/>
  <c r="K37" i="19" s="1"/>
  <c r="L37" i="19" s="1"/>
  <c r="M37" i="19"/>
  <c r="N37" i="19" s="1"/>
  <c r="O37" i="19" s="1"/>
  <c r="P37" i="19" s="1"/>
  <c r="Q37" i="19" s="1"/>
  <c r="R37" i="19" s="1"/>
  <c r="S37" i="19" s="1"/>
  <c r="T37" i="19" s="1"/>
  <c r="U37" i="19" s="1"/>
  <c r="V37" i="19" s="1"/>
  <c r="W37" i="19" s="1"/>
  <c r="X37" i="19" s="1"/>
  <c r="Y37" i="19" s="1"/>
  <c r="Z37" i="19" s="1"/>
  <c r="AA37" i="19" s="1"/>
  <c r="AB37" i="19" s="1"/>
  <c r="AC37" i="19" s="1"/>
  <c r="AD37" i="19" s="1"/>
  <c r="AE37" i="19" s="1"/>
  <c r="AF37" i="19" s="1"/>
  <c r="AG37" i="19" s="1"/>
  <c r="AH37" i="19" s="1"/>
  <c r="AI37" i="19" s="1"/>
  <c r="AJ37" i="19" s="1"/>
  <c r="E38" i="19"/>
  <c r="F38" i="19"/>
  <c r="G38" i="19" s="1"/>
  <c r="H38" i="19" s="1"/>
  <c r="I38" i="19"/>
  <c r="J38" i="19" s="1"/>
  <c r="K38" i="19" s="1"/>
  <c r="L38" i="19" s="1"/>
  <c r="M38" i="19" s="1"/>
  <c r="N38" i="19" s="1"/>
  <c r="O38" i="19" s="1"/>
  <c r="P38" i="19" s="1"/>
  <c r="Q38" i="19" s="1"/>
  <c r="R38" i="19" s="1"/>
  <c r="S38" i="19" s="1"/>
  <c r="T38" i="19"/>
  <c r="U38" i="19" s="1"/>
  <c r="V38" i="19" s="1"/>
  <c r="W38" i="19" s="1"/>
  <c r="X38" i="19" s="1"/>
  <c r="Y38" i="19" s="1"/>
  <c r="Z38" i="19" s="1"/>
  <c r="AA38" i="19" s="1"/>
  <c r="AB38" i="19" s="1"/>
  <c r="AC38" i="19" s="1"/>
  <c r="AD38" i="19" s="1"/>
  <c r="AE38" i="19" s="1"/>
  <c r="AF38" i="19" s="1"/>
  <c r="AG38" i="19" s="1"/>
  <c r="AH38" i="19" s="1"/>
  <c r="AI38" i="19" s="1"/>
  <c r="AJ38" i="19" s="1"/>
  <c r="E39" i="19"/>
  <c r="F39" i="19" s="1"/>
  <c r="G39" i="19"/>
  <c r="H39" i="19" s="1"/>
  <c r="I39" i="19" s="1"/>
  <c r="J39" i="19" s="1"/>
  <c r="K39" i="19" s="1"/>
  <c r="L39" i="19" s="1"/>
  <c r="M39" i="19" s="1"/>
  <c r="N39" i="19" s="1"/>
  <c r="O39" i="19" s="1"/>
  <c r="P39" i="19" s="1"/>
  <c r="Q39" i="19"/>
  <c r="R39" i="19" s="1"/>
  <c r="S39" i="19" s="1"/>
  <c r="T39" i="19" s="1"/>
  <c r="U39" i="19" s="1"/>
  <c r="V39" i="19" s="1"/>
  <c r="W39" i="19" s="1"/>
  <c r="X39" i="19" s="1"/>
  <c r="Y39" i="19" s="1"/>
  <c r="Z39" i="19" s="1"/>
  <c r="AA39" i="19" s="1"/>
  <c r="AB39" i="19" s="1"/>
  <c r="AC39" i="19" s="1"/>
  <c r="AD39" i="19" s="1"/>
  <c r="AE39" i="19" s="1"/>
  <c r="AF39" i="19" s="1"/>
  <c r="AG39" i="19" s="1"/>
  <c r="AH39" i="19" s="1"/>
  <c r="AI39" i="19" s="1"/>
  <c r="AJ39" i="19" s="1"/>
  <c r="E40" i="19"/>
  <c r="F40" i="19"/>
  <c r="G40" i="19"/>
  <c r="H40" i="19"/>
  <c r="I40" i="19" s="1"/>
  <c r="J40" i="19"/>
  <c r="K40" i="19" s="1"/>
  <c r="L40" i="19" s="1"/>
  <c r="M40" i="19" s="1"/>
  <c r="N40" i="19"/>
  <c r="O40" i="19" s="1"/>
  <c r="P40" i="19" s="1"/>
  <c r="Q40" i="19" s="1"/>
  <c r="R40" i="19" s="1"/>
  <c r="S40" i="19" s="1"/>
  <c r="T40" i="19" s="1"/>
  <c r="U40" i="19" s="1"/>
  <c r="V40" i="19" s="1"/>
  <c r="W40" i="19" s="1"/>
  <c r="X40" i="19" s="1"/>
  <c r="Y40" i="19" s="1"/>
  <c r="Z40" i="19" s="1"/>
  <c r="AA40" i="19" s="1"/>
  <c r="AB40" i="19" s="1"/>
  <c r="AC40" i="19" s="1"/>
  <c r="AD40" i="19" s="1"/>
  <c r="AE40" i="19" s="1"/>
  <c r="AF40" i="19" s="1"/>
  <c r="AG40" i="19" s="1"/>
  <c r="AH40" i="19" s="1"/>
  <c r="AI40" i="19" s="1"/>
  <c r="AJ40" i="19" s="1"/>
  <c r="E41" i="19"/>
  <c r="F41" i="19"/>
  <c r="G41" i="19" s="1"/>
  <c r="H41" i="19"/>
  <c r="I41" i="19" s="1"/>
  <c r="J41" i="19" s="1"/>
  <c r="K41" i="19" s="1"/>
  <c r="L41" i="19" s="1"/>
  <c r="M41" i="19" s="1"/>
  <c r="N41" i="19" s="1"/>
  <c r="O41" i="19" s="1"/>
  <c r="P41" i="19" s="1"/>
  <c r="Q41" i="19" s="1"/>
  <c r="R41" i="19" s="1"/>
  <c r="S41" i="19" s="1"/>
  <c r="T41" i="19" s="1"/>
  <c r="U41" i="19" s="1"/>
  <c r="V41" i="19" s="1"/>
  <c r="W41" i="19" s="1"/>
  <c r="X41" i="19" s="1"/>
  <c r="Y41" i="19" s="1"/>
  <c r="Z41" i="19" s="1"/>
  <c r="AA41" i="19" s="1"/>
  <c r="AB41" i="19" s="1"/>
  <c r="AC41" i="19" s="1"/>
  <c r="AD41" i="19" s="1"/>
  <c r="AE41" i="19" s="1"/>
  <c r="AF41" i="19" s="1"/>
  <c r="AG41" i="19" s="1"/>
  <c r="AH41" i="19" s="1"/>
  <c r="AI41" i="19" s="1"/>
  <c r="AJ41" i="19" s="1"/>
  <c r="E42" i="19"/>
  <c r="F42" i="19" s="1"/>
  <c r="G42" i="19"/>
  <c r="H42" i="19" s="1"/>
  <c r="I42" i="19" s="1"/>
  <c r="J42" i="19" s="1"/>
  <c r="K42" i="19" s="1"/>
  <c r="L42" i="19" s="1"/>
  <c r="M42" i="19" s="1"/>
  <c r="N42" i="19" s="1"/>
  <c r="O42" i="19" s="1"/>
  <c r="P42" i="19" s="1"/>
  <c r="Q42" i="19" s="1"/>
  <c r="R42" i="19" s="1"/>
  <c r="S42" i="19" s="1"/>
  <c r="T42" i="19" s="1"/>
  <c r="U42" i="19" s="1"/>
  <c r="V42" i="19" s="1"/>
  <c r="W42" i="19" s="1"/>
  <c r="X42" i="19" s="1"/>
  <c r="Y42" i="19" s="1"/>
  <c r="Z42" i="19" s="1"/>
  <c r="AA42" i="19" s="1"/>
  <c r="AB42" i="19" s="1"/>
  <c r="AC42" i="19" s="1"/>
  <c r="AD42" i="19" s="1"/>
  <c r="AE42" i="19" s="1"/>
  <c r="AF42" i="19" s="1"/>
  <c r="AG42" i="19" s="1"/>
  <c r="AH42" i="19" s="1"/>
  <c r="AI42" i="19" s="1"/>
  <c r="AJ42" i="19" s="1"/>
  <c r="E43" i="19"/>
  <c r="F43" i="19"/>
  <c r="G43" i="19" s="1"/>
  <c r="H43" i="19"/>
  <c r="I43" i="19" s="1"/>
  <c r="J43" i="19" s="1"/>
  <c r="K43" i="19" s="1"/>
  <c r="L43" i="19" s="1"/>
  <c r="M43" i="19" s="1"/>
  <c r="N43" i="19"/>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E44" i="19"/>
  <c r="F44" i="19" s="1"/>
  <c r="G44" i="19" s="1"/>
  <c r="H44" i="19" s="1"/>
  <c r="I44" i="19" s="1"/>
  <c r="J44" i="19" s="1"/>
  <c r="K44" i="19" s="1"/>
  <c r="L44" i="19" s="1"/>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E45" i="19"/>
  <c r="F45" i="19"/>
  <c r="G45" i="19"/>
  <c r="H45" i="19" s="1"/>
  <c r="I45" i="19" s="1"/>
  <c r="J45" i="19" s="1"/>
  <c r="K45" i="19" s="1"/>
  <c r="L45" i="19"/>
  <c r="M45" i="19" s="1"/>
  <c r="N45" i="19"/>
  <c r="O45" i="19" s="1"/>
  <c r="P45" i="19" s="1"/>
  <c r="Q45" i="19" s="1"/>
  <c r="R45" i="19" s="1"/>
  <c r="S45" i="19" s="1"/>
  <c r="T45" i="19" s="1"/>
  <c r="U45" i="19" s="1"/>
  <c r="V45" i="19" s="1"/>
  <c r="W45" i="19" s="1"/>
  <c r="X45" i="19" s="1"/>
  <c r="Y45" i="19" s="1"/>
  <c r="Z45" i="19" s="1"/>
  <c r="AA45" i="19" s="1"/>
  <c r="AB45" i="19" s="1"/>
  <c r="AC45" i="19" s="1"/>
  <c r="AD45" i="19" s="1"/>
  <c r="AE45" i="19" s="1"/>
  <c r="AF45" i="19" s="1"/>
  <c r="AG45" i="19" s="1"/>
  <c r="AH45" i="19" s="1"/>
  <c r="AI45" i="19" s="1"/>
  <c r="AJ45" i="19" s="1"/>
  <c r="E46" i="19"/>
  <c r="F46" i="19"/>
  <c r="G46" i="19" s="1"/>
  <c r="H46" i="19" s="1"/>
  <c r="I46" i="19" s="1"/>
  <c r="J46" i="19" s="1"/>
  <c r="K46" i="19" s="1"/>
  <c r="L46" i="19" s="1"/>
  <c r="M46" i="19"/>
  <c r="N46" i="19" s="1"/>
  <c r="O46" i="19" s="1"/>
  <c r="P46" i="19" s="1"/>
  <c r="Q46" i="19" s="1"/>
  <c r="R46" i="19" s="1"/>
  <c r="S46" i="19" s="1"/>
  <c r="T46" i="19" s="1"/>
  <c r="U46" i="19" s="1"/>
  <c r="V46" i="19" s="1"/>
  <c r="W46" i="19" s="1"/>
  <c r="X46" i="19" s="1"/>
  <c r="Y46" i="19" s="1"/>
  <c r="Z46" i="19" s="1"/>
  <c r="AA46" i="19" s="1"/>
  <c r="AB46" i="19" s="1"/>
  <c r="AC46" i="19" s="1"/>
  <c r="AD46" i="19" s="1"/>
  <c r="AE46" i="19" s="1"/>
  <c r="AF46" i="19" s="1"/>
  <c r="AG46" i="19" s="1"/>
  <c r="AH46" i="19" s="1"/>
  <c r="AI46" i="19" s="1"/>
  <c r="AJ46" i="19" s="1"/>
  <c r="E47" i="19"/>
  <c r="F47" i="19" s="1"/>
  <c r="G47" i="19" s="1"/>
  <c r="H47" i="19" s="1"/>
  <c r="I47" i="19" s="1"/>
  <c r="J47" i="19" s="1"/>
  <c r="K47" i="19" s="1"/>
  <c r="L47" i="19"/>
  <c r="M47" i="19" s="1"/>
  <c r="N47" i="19" s="1"/>
  <c r="O47" i="19" s="1"/>
  <c r="P47" i="19" s="1"/>
  <c r="Q47" i="19" s="1"/>
  <c r="R47" i="19" s="1"/>
  <c r="S47" i="19" s="1"/>
  <c r="T47" i="19" s="1"/>
  <c r="U47" i="19" s="1"/>
  <c r="V47" i="19" s="1"/>
  <c r="W47" i="19" s="1"/>
  <c r="X47" i="19" s="1"/>
  <c r="Y47" i="19" s="1"/>
  <c r="Z47" i="19" s="1"/>
  <c r="AA47" i="19" s="1"/>
  <c r="AB47" i="19" s="1"/>
  <c r="AC47" i="19" s="1"/>
  <c r="AD47" i="19" s="1"/>
  <c r="AE47" i="19" s="1"/>
  <c r="AF47" i="19" s="1"/>
  <c r="AG47" i="19" s="1"/>
  <c r="AH47" i="19" s="1"/>
  <c r="AI47" i="19" s="1"/>
  <c r="AJ47" i="19" s="1"/>
  <c r="E48" i="19"/>
  <c r="F48" i="19"/>
  <c r="G48" i="19"/>
  <c r="H48" i="19" s="1"/>
  <c r="I48" i="19" s="1"/>
  <c r="J48" i="19" s="1"/>
  <c r="K48" i="19" s="1"/>
  <c r="L48" i="19" s="1"/>
  <c r="M48" i="19" s="1"/>
  <c r="N48" i="19" s="1"/>
  <c r="O48" i="19" s="1"/>
  <c r="P48" i="19" s="1"/>
  <c r="Q48" i="19"/>
  <c r="R48" i="19" s="1"/>
  <c r="S48" i="19" s="1"/>
  <c r="T48" i="19" s="1"/>
  <c r="U48" i="19" s="1"/>
  <c r="V48" i="19" s="1"/>
  <c r="W48" i="19"/>
  <c r="X48" i="19" s="1"/>
  <c r="Y48" i="19" s="1"/>
  <c r="Z48" i="19" s="1"/>
  <c r="AA48" i="19" s="1"/>
  <c r="AB48" i="19" s="1"/>
  <c r="AC48" i="19" s="1"/>
  <c r="AD48" i="19" s="1"/>
  <c r="AE48" i="19" s="1"/>
  <c r="AF48" i="19" s="1"/>
  <c r="AG48" i="19"/>
  <c r="AH48" i="19" s="1"/>
  <c r="AI48" i="19" s="1"/>
  <c r="AJ48" i="19" s="1"/>
  <c r="E49" i="19"/>
  <c r="F49" i="19"/>
  <c r="G49" i="19" s="1"/>
  <c r="H49" i="19"/>
  <c r="I49" i="19" s="1"/>
  <c r="J49" i="19" s="1"/>
  <c r="K49" i="19" s="1"/>
  <c r="L49" i="19" s="1"/>
  <c r="M49" i="19" s="1"/>
  <c r="N49" i="19"/>
  <c r="O49" i="19" s="1"/>
  <c r="P49" i="19" s="1"/>
  <c r="Q49" i="19" s="1"/>
  <c r="R49" i="19" s="1"/>
  <c r="S49" i="19"/>
  <c r="T49" i="19" s="1"/>
  <c r="U49" i="19" s="1"/>
  <c r="V49" i="19" s="1"/>
  <c r="W49" i="19" s="1"/>
  <c r="X49" i="19" s="1"/>
  <c r="Y49" i="19" s="1"/>
  <c r="Z49" i="19" s="1"/>
  <c r="AA49" i="19" s="1"/>
  <c r="AB49" i="19" s="1"/>
  <c r="AC49" i="19" s="1"/>
  <c r="AD49" i="19" s="1"/>
  <c r="AE49" i="19" s="1"/>
  <c r="AF49" i="19" s="1"/>
  <c r="AG49" i="19" s="1"/>
  <c r="AH49" i="19" s="1"/>
  <c r="AI49" i="19" s="1"/>
  <c r="AJ49" i="19" s="1"/>
  <c r="E50" i="19"/>
  <c r="F50" i="19" s="1"/>
  <c r="G50" i="19"/>
  <c r="H50" i="19" s="1"/>
  <c r="I50" i="19" s="1"/>
  <c r="J50" i="19" s="1"/>
  <c r="K50" i="19" s="1"/>
  <c r="L50" i="19" s="1"/>
  <c r="M50" i="19"/>
  <c r="N50" i="19" s="1"/>
  <c r="O50" i="19" s="1"/>
  <c r="P50" i="19" s="1"/>
  <c r="Q50" i="19" s="1"/>
  <c r="R50" i="19"/>
  <c r="S50" i="19" s="1"/>
  <c r="T50" i="19" s="1"/>
  <c r="U50" i="19" s="1"/>
  <c r="V50" i="19" s="1"/>
  <c r="W50" i="19" s="1"/>
  <c r="X50" i="19" s="1"/>
  <c r="Y50" i="19" s="1"/>
  <c r="Z50" i="19" s="1"/>
  <c r="AA50" i="19" s="1"/>
  <c r="AB50" i="19" s="1"/>
  <c r="AC50" i="19" s="1"/>
  <c r="AD50" i="19" s="1"/>
  <c r="AE50" i="19" s="1"/>
  <c r="AF50" i="19" s="1"/>
  <c r="AG50" i="19" s="1"/>
  <c r="AH50" i="19" s="1"/>
  <c r="AI50" i="19" s="1"/>
  <c r="AJ50" i="19" s="1"/>
  <c r="E51" i="19"/>
  <c r="F51" i="19"/>
  <c r="G51" i="19" s="1"/>
  <c r="H51" i="19" s="1"/>
  <c r="I51" i="19" s="1"/>
  <c r="J51" i="19" s="1"/>
  <c r="K51" i="19" s="1"/>
  <c r="L51" i="19" s="1"/>
  <c r="M51" i="19" s="1"/>
  <c r="N51" i="19" s="1"/>
  <c r="O51" i="19" s="1"/>
  <c r="P51" i="19"/>
  <c r="Q51" i="19" s="1"/>
  <c r="R51" i="19" s="1"/>
  <c r="S51" i="19" s="1"/>
  <c r="T51" i="19" s="1"/>
  <c r="U51" i="19" s="1"/>
  <c r="V51" i="19" s="1"/>
  <c r="W51" i="19" s="1"/>
  <c r="X51" i="19" s="1"/>
  <c r="Y51" i="19" s="1"/>
  <c r="Z51" i="19" s="1"/>
  <c r="AA51" i="19" s="1"/>
  <c r="AB51" i="19" s="1"/>
  <c r="AC51" i="19" s="1"/>
  <c r="AD51" i="19" s="1"/>
  <c r="AE51" i="19" s="1"/>
  <c r="AF51" i="19" s="1"/>
  <c r="AG51" i="19" s="1"/>
  <c r="AH51" i="19" s="1"/>
  <c r="AI51" i="19" s="1"/>
  <c r="AJ51" i="19" s="1"/>
  <c r="E52" i="19"/>
  <c r="F52" i="19" s="1"/>
  <c r="G52" i="19" s="1"/>
  <c r="H52" i="19" s="1"/>
  <c r="I52" i="19" s="1"/>
  <c r="J52" i="19" s="1"/>
  <c r="K52" i="19"/>
  <c r="L52" i="19" s="1"/>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c r="E53" i="19"/>
  <c r="F53" i="19" s="1"/>
  <c r="G53" i="19" s="1"/>
  <c r="H53" i="19" s="1"/>
  <c r="I53" i="19" s="1"/>
  <c r="J53" i="19" s="1"/>
  <c r="K53" i="19" s="1"/>
  <c r="L53" i="19" s="1"/>
  <c r="M53" i="19" s="1"/>
  <c r="N53" i="19" s="1"/>
  <c r="O53" i="19" s="1"/>
  <c r="P53" i="19" s="1"/>
  <c r="Q53" i="19" s="1"/>
  <c r="R53" i="19"/>
  <c r="S53" i="19" s="1"/>
  <c r="T53" i="19" s="1"/>
  <c r="U53" i="19" s="1"/>
  <c r="V53" i="19" s="1"/>
  <c r="W53" i="19" s="1"/>
  <c r="X53" i="19"/>
  <c r="Y53" i="19" s="1"/>
  <c r="Z53" i="19" s="1"/>
  <c r="AA53" i="19" s="1"/>
  <c r="AB53" i="19" s="1"/>
  <c r="AC53" i="19" s="1"/>
  <c r="AD53" i="19" s="1"/>
  <c r="AE53" i="19" s="1"/>
  <c r="AF53" i="19" s="1"/>
  <c r="AG53" i="19" s="1"/>
  <c r="AH53" i="19" s="1"/>
  <c r="AI53" i="19" s="1"/>
  <c r="AJ53" i="19" s="1"/>
  <c r="E54" i="19"/>
  <c r="F54" i="19" s="1"/>
  <c r="G54" i="19" s="1"/>
  <c r="H54" i="19" s="1"/>
  <c r="I54" i="19" s="1"/>
  <c r="J54" i="19" s="1"/>
  <c r="K54" i="19" s="1"/>
  <c r="L54" i="19" s="1"/>
  <c r="M54" i="19" s="1"/>
  <c r="N54" i="19" s="1"/>
  <c r="O54" i="19" s="1"/>
  <c r="P54" i="19" s="1"/>
  <c r="Q54" i="19" s="1"/>
  <c r="R54" i="19" s="1"/>
  <c r="S54" i="19" s="1"/>
  <c r="T54" i="19" s="1"/>
  <c r="U54" i="19" s="1"/>
  <c r="V54" i="19" s="1"/>
  <c r="W54" i="19" s="1"/>
  <c r="X54" i="19" s="1"/>
  <c r="Y54" i="19" s="1"/>
  <c r="Z54" i="19" s="1"/>
  <c r="AA54" i="19" s="1"/>
  <c r="AB54" i="19" s="1"/>
  <c r="AC54" i="19" s="1"/>
  <c r="AD54" i="19" s="1"/>
  <c r="AE54" i="19" s="1"/>
  <c r="AF54" i="19" s="1"/>
  <c r="AG54" i="19" s="1"/>
  <c r="AH54" i="19" s="1"/>
  <c r="AI54" i="19" s="1"/>
  <c r="AJ54" i="19" s="1"/>
  <c r="E55" i="19"/>
  <c r="F55" i="19"/>
  <c r="G55" i="19" s="1"/>
  <c r="H55" i="19" s="1"/>
  <c r="I55" i="19"/>
  <c r="J55" i="19" s="1"/>
  <c r="K55" i="19" s="1"/>
  <c r="L55" i="19" s="1"/>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E56" i="19"/>
  <c r="F56" i="19" s="1"/>
  <c r="G56" i="19"/>
  <c r="H56" i="19" s="1"/>
  <c r="I56" i="19" s="1"/>
  <c r="J56" i="19" s="1"/>
  <c r="K56" i="19" s="1"/>
  <c r="L56" i="19" s="1"/>
  <c r="M56" i="19" s="1"/>
  <c r="N56" i="19" s="1"/>
  <c r="O56" i="19" s="1"/>
  <c r="P56" i="19" s="1"/>
  <c r="Q56" i="19" s="1"/>
  <c r="R56" i="19" s="1"/>
  <c r="S56" i="19" s="1"/>
  <c r="T56" i="19" s="1"/>
  <c r="U56" i="19" s="1"/>
  <c r="V56" i="19" s="1"/>
  <c r="W56" i="19" s="1"/>
  <c r="X56" i="19" s="1"/>
  <c r="Y56" i="19" s="1"/>
  <c r="Z56" i="19" s="1"/>
  <c r="AA56" i="19" s="1"/>
  <c r="AB56" i="19" s="1"/>
  <c r="AC56" i="19"/>
  <c r="AD56" i="19" s="1"/>
  <c r="AE56" i="19" s="1"/>
  <c r="AF56" i="19" s="1"/>
  <c r="AG56" i="19" s="1"/>
  <c r="AH56" i="19" s="1"/>
  <c r="AI56" i="19" s="1"/>
  <c r="AJ56" i="19" s="1"/>
  <c r="E57" i="19"/>
  <c r="F57" i="19"/>
  <c r="G57" i="19" s="1"/>
  <c r="H57" i="19" s="1"/>
  <c r="I57" i="19" s="1"/>
  <c r="J57" i="19" s="1"/>
  <c r="K57" i="19" s="1"/>
  <c r="L57" i="19"/>
  <c r="M57" i="19" s="1"/>
  <c r="N57" i="19" s="1"/>
  <c r="O57" i="19" s="1"/>
  <c r="P57" i="19" s="1"/>
  <c r="Q57" i="19" s="1"/>
  <c r="R57" i="19" s="1"/>
  <c r="S57" i="19" s="1"/>
  <c r="T57" i="19" s="1"/>
  <c r="U57" i="19" s="1"/>
  <c r="V57" i="19" s="1"/>
  <c r="W57" i="19" s="1"/>
  <c r="X57" i="19" s="1"/>
  <c r="Y57" i="19" s="1"/>
  <c r="Z57" i="19" s="1"/>
  <c r="AA57" i="19" s="1"/>
  <c r="AB57" i="19" s="1"/>
  <c r="AC57" i="19" s="1"/>
  <c r="AD57" i="19" s="1"/>
  <c r="AE57" i="19" s="1"/>
  <c r="AF57" i="19" s="1"/>
  <c r="AG57" i="19" s="1"/>
  <c r="AH57" i="19" s="1"/>
  <c r="AI57" i="19" s="1"/>
  <c r="AJ57" i="19" s="1"/>
  <c r="E58" i="19"/>
  <c r="F58" i="19"/>
  <c r="G58" i="19" s="1"/>
  <c r="H58" i="19" s="1"/>
  <c r="I58" i="19" s="1"/>
  <c r="J58" i="19" s="1"/>
  <c r="K58" i="19" s="1"/>
  <c r="L58" i="19" s="1"/>
  <c r="M58" i="19"/>
  <c r="N58" i="19" s="1"/>
  <c r="O58" i="19" s="1"/>
  <c r="P58" i="19" s="1"/>
  <c r="Q58" i="19" s="1"/>
  <c r="R58" i="19" s="1"/>
  <c r="S58" i="19" s="1"/>
  <c r="T58" i="19" s="1"/>
  <c r="U58" i="19" s="1"/>
  <c r="V58" i="19" s="1"/>
  <c r="W58" i="19" s="1"/>
  <c r="X58" i="19" s="1"/>
  <c r="Y58" i="19" s="1"/>
  <c r="Z58" i="19" s="1"/>
  <c r="AA58" i="19" s="1"/>
  <c r="AB58" i="19" s="1"/>
  <c r="AC58" i="19" s="1"/>
  <c r="AD58" i="19" s="1"/>
  <c r="AE58" i="19" s="1"/>
  <c r="AF58" i="19" s="1"/>
  <c r="AG58" i="19" s="1"/>
  <c r="AH58" i="19" s="1"/>
  <c r="AI58" i="19" s="1"/>
  <c r="AJ58" i="19" s="1"/>
  <c r="E59" i="19"/>
  <c r="F59" i="19" s="1"/>
  <c r="G59" i="19" s="1"/>
  <c r="H59" i="19" s="1"/>
  <c r="I59" i="19" s="1"/>
  <c r="J59" i="19"/>
  <c r="K59" i="19" s="1"/>
  <c r="L59" i="19" s="1"/>
  <c r="M59" i="19" s="1"/>
  <c r="N59" i="19" s="1"/>
  <c r="O59" i="19" s="1"/>
  <c r="P59" i="19" s="1"/>
  <c r="Q59" i="19" s="1"/>
  <c r="R59" i="19" s="1"/>
  <c r="S59" i="19" s="1"/>
  <c r="T59" i="19" s="1"/>
  <c r="U59" i="19" s="1"/>
  <c r="V59" i="19" s="1"/>
  <c r="W59" i="19" s="1"/>
  <c r="X59" i="19" s="1"/>
  <c r="Y59" i="19" s="1"/>
  <c r="Z59" i="19"/>
  <c r="AA59" i="19" s="1"/>
  <c r="AB59" i="19" s="1"/>
  <c r="AC59" i="19" s="1"/>
  <c r="AD59" i="19" s="1"/>
  <c r="AE59" i="19" s="1"/>
  <c r="AF59" i="19" s="1"/>
  <c r="AG59" i="19" s="1"/>
  <c r="AH59" i="19" s="1"/>
  <c r="AI59" i="19" s="1"/>
  <c r="AJ59" i="19" s="1"/>
  <c r="E60" i="19"/>
  <c r="F60" i="19"/>
  <c r="G60" i="19" s="1"/>
  <c r="H60" i="19" s="1"/>
  <c r="I60" i="19"/>
  <c r="J60" i="19" s="1"/>
  <c r="K60" i="19" s="1"/>
  <c r="L60" i="19" s="1"/>
  <c r="M60" i="19" s="1"/>
  <c r="N60" i="19" s="1"/>
  <c r="O60" i="19" s="1"/>
  <c r="P60" i="19" s="1"/>
  <c r="Q60" i="19" s="1"/>
  <c r="R60" i="19" s="1"/>
  <c r="S60" i="19" s="1"/>
  <c r="T60" i="19" s="1"/>
  <c r="U60" i="19" s="1"/>
  <c r="V60" i="19" s="1"/>
  <c r="W60" i="19" s="1"/>
  <c r="X60" i="19" s="1"/>
  <c r="Y60" i="19"/>
  <c r="Z60" i="19" s="1"/>
  <c r="AA60" i="19" s="1"/>
  <c r="AB60" i="19" s="1"/>
  <c r="AC60" i="19" s="1"/>
  <c r="AD60" i="19" s="1"/>
  <c r="AE60" i="19" s="1"/>
  <c r="AF60" i="19" s="1"/>
  <c r="AG60" i="19" s="1"/>
  <c r="AH60" i="19" s="1"/>
  <c r="AI60" i="19" s="1"/>
  <c r="AJ60" i="19" s="1"/>
  <c r="E61" i="19"/>
  <c r="F61" i="19" s="1"/>
  <c r="G61" i="19" s="1"/>
  <c r="H61" i="19" s="1"/>
  <c r="I61" i="19" s="1"/>
  <c r="J61" i="19" s="1"/>
  <c r="K61" i="19" s="1"/>
  <c r="L61" i="19" s="1"/>
  <c r="M61" i="19" s="1"/>
  <c r="N61" i="19" s="1"/>
  <c r="O61" i="19" s="1"/>
  <c r="P61" i="19" s="1"/>
  <c r="Q61" i="19" s="1"/>
  <c r="R61" i="19" s="1"/>
  <c r="S61" i="19" s="1"/>
  <c r="T61" i="19" s="1"/>
  <c r="U61" i="19" s="1"/>
  <c r="V61" i="19" s="1"/>
  <c r="W61" i="19" s="1"/>
  <c r="X61" i="19" s="1"/>
  <c r="Y61" i="19" s="1"/>
  <c r="Z61" i="19" s="1"/>
  <c r="AA61" i="19" s="1"/>
  <c r="AB61" i="19" s="1"/>
  <c r="AC61" i="19" s="1"/>
  <c r="AD61" i="19" s="1"/>
  <c r="AE61" i="19" s="1"/>
  <c r="AF61" i="19" s="1"/>
  <c r="AG61" i="19" s="1"/>
  <c r="AH61" i="19" s="1"/>
  <c r="AI61" i="19" s="1"/>
  <c r="AJ61" i="19" s="1"/>
  <c r="E62" i="19"/>
  <c r="F62" i="19" s="1"/>
  <c r="G62" i="19" s="1"/>
  <c r="H62" i="19" s="1"/>
  <c r="I62" i="19" s="1"/>
  <c r="J62" i="19" s="1"/>
  <c r="K62" i="19" s="1"/>
  <c r="L62" i="19" s="1"/>
  <c r="M62" i="19"/>
  <c r="N62" i="19" s="1"/>
  <c r="O62" i="19" s="1"/>
  <c r="P62" i="19" s="1"/>
  <c r="Q62" i="19" s="1"/>
  <c r="R62" i="19" s="1"/>
  <c r="S62" i="19" s="1"/>
  <c r="T62" i="19" s="1"/>
  <c r="U62" i="19" s="1"/>
  <c r="V62" i="19" s="1"/>
  <c r="W62" i="19" s="1"/>
  <c r="X62" i="19" s="1"/>
  <c r="Y62" i="19" s="1"/>
  <c r="Z62" i="19"/>
  <c r="AA62" i="19" s="1"/>
  <c r="AB62" i="19" s="1"/>
  <c r="AC62" i="19" s="1"/>
  <c r="AD62" i="19" s="1"/>
  <c r="AE62" i="19" s="1"/>
  <c r="AF62" i="19" s="1"/>
  <c r="AG62" i="19" s="1"/>
  <c r="AH62" i="19" s="1"/>
  <c r="AI62" i="19" s="1"/>
  <c r="AJ62" i="19" s="1"/>
  <c r="E63" i="19"/>
  <c r="F63" i="19"/>
  <c r="G63" i="19" s="1"/>
  <c r="H63" i="19"/>
  <c r="I63" i="19"/>
  <c r="J63" i="19" s="1"/>
  <c r="K63" i="19" s="1"/>
  <c r="L63" i="19" s="1"/>
  <c r="M63" i="19" s="1"/>
  <c r="N63" i="19" s="1"/>
  <c r="O63" i="19" s="1"/>
  <c r="P63" i="19" s="1"/>
  <c r="Q63" i="19" s="1"/>
  <c r="R63" i="19" s="1"/>
  <c r="S63" i="19" s="1"/>
  <c r="T63" i="19" s="1"/>
  <c r="U63" i="19" s="1"/>
  <c r="V63" i="19" s="1"/>
  <c r="W63" i="19" s="1"/>
  <c r="X63" i="19" s="1"/>
  <c r="Y63" i="19" s="1"/>
  <c r="Z63" i="19" s="1"/>
  <c r="AA63" i="19" s="1"/>
  <c r="AB63" i="19" s="1"/>
  <c r="AC63" i="19" s="1"/>
  <c r="AD63" i="19" s="1"/>
  <c r="AE63" i="19" s="1"/>
  <c r="AF63" i="19" s="1"/>
  <c r="AG63" i="19"/>
  <c r="AH63" i="19" s="1"/>
  <c r="AI63" i="19" s="1"/>
  <c r="AJ63" i="19" s="1"/>
  <c r="E64" i="19"/>
  <c r="F64" i="19" s="1"/>
  <c r="G64" i="19" s="1"/>
  <c r="H64" i="19" s="1"/>
  <c r="I64" i="19" s="1"/>
  <c r="J64" i="19"/>
  <c r="K64" i="19" s="1"/>
  <c r="L64" i="19" s="1"/>
  <c r="M64" i="19" s="1"/>
  <c r="N64" i="19" s="1"/>
  <c r="O64" i="19"/>
  <c r="P64" i="19" s="1"/>
  <c r="Q64" i="19" s="1"/>
  <c r="R64" i="19" s="1"/>
  <c r="S64" i="19" s="1"/>
  <c r="T64" i="19" s="1"/>
  <c r="U64" i="19" s="1"/>
  <c r="V64" i="19" s="1"/>
  <c r="W64" i="19" s="1"/>
  <c r="X64" i="19" s="1"/>
  <c r="Y64" i="19" s="1"/>
  <c r="Z64" i="19" s="1"/>
  <c r="AA64" i="19" s="1"/>
  <c r="AB64" i="19" s="1"/>
  <c r="AC64" i="19" s="1"/>
  <c r="AD64" i="19" s="1"/>
  <c r="AE64" i="19" s="1"/>
  <c r="AF64" i="19" s="1"/>
  <c r="AG64" i="19" s="1"/>
  <c r="AH64" i="19" s="1"/>
  <c r="AI64" i="19" s="1"/>
  <c r="AJ64" i="19" s="1"/>
  <c r="E65" i="19"/>
  <c r="F65" i="19"/>
  <c r="G65" i="19"/>
  <c r="H65" i="19" s="1"/>
  <c r="I65" i="19" s="1"/>
  <c r="J65" i="19"/>
  <c r="K65" i="19" s="1"/>
  <c r="L65" i="19" s="1"/>
  <c r="M65" i="19" s="1"/>
  <c r="N65" i="19" s="1"/>
  <c r="O65" i="19" s="1"/>
  <c r="P65" i="19" s="1"/>
  <c r="Q65" i="19" s="1"/>
  <c r="R65" i="19"/>
  <c r="S65" i="19" s="1"/>
  <c r="T65" i="19" s="1"/>
  <c r="U65" i="19" s="1"/>
  <c r="V65" i="19" s="1"/>
  <c r="W65" i="19" s="1"/>
  <c r="X65" i="19" s="1"/>
  <c r="Y65" i="19" s="1"/>
  <c r="Z65" i="19" s="1"/>
  <c r="AA65" i="19" s="1"/>
  <c r="AB65" i="19" s="1"/>
  <c r="AC65" i="19" s="1"/>
  <c r="AD65" i="19" s="1"/>
  <c r="AE65" i="19" s="1"/>
  <c r="AF65" i="19" s="1"/>
  <c r="AG65" i="19" s="1"/>
  <c r="AH65" i="19" s="1"/>
  <c r="AI65" i="19" s="1"/>
  <c r="AJ65" i="19" s="1"/>
  <c r="E66" i="19"/>
  <c r="F66" i="19"/>
  <c r="G66" i="19" s="1"/>
  <c r="H66" i="19" s="1"/>
  <c r="I66" i="19" s="1"/>
  <c r="J66" i="19" s="1"/>
  <c r="K66" i="19" s="1"/>
  <c r="L66" i="19" s="1"/>
  <c r="M66" i="19" s="1"/>
  <c r="N66" i="19" s="1"/>
  <c r="O66" i="19" s="1"/>
  <c r="P66" i="19" s="1"/>
  <c r="Q66" i="19" s="1"/>
  <c r="R66" i="19" s="1"/>
  <c r="S66" i="19"/>
  <c r="T66" i="19" s="1"/>
  <c r="U66" i="19" s="1"/>
  <c r="V66" i="19" s="1"/>
  <c r="W66" i="19" s="1"/>
  <c r="X66" i="19" s="1"/>
  <c r="Y66" i="19" s="1"/>
  <c r="Z66" i="19" s="1"/>
  <c r="AA66" i="19" s="1"/>
  <c r="AB66" i="19" s="1"/>
  <c r="AC66" i="19" s="1"/>
  <c r="AD66" i="19" s="1"/>
  <c r="AE66" i="19" s="1"/>
  <c r="AF66" i="19" s="1"/>
  <c r="AG66" i="19" s="1"/>
  <c r="AH66" i="19" s="1"/>
  <c r="AI66" i="19" s="1"/>
  <c r="AJ66" i="19" s="1"/>
  <c r="E67" i="19"/>
  <c r="F67" i="19" s="1"/>
  <c r="G67" i="19" s="1"/>
  <c r="H67" i="19" s="1"/>
  <c r="I67" i="19" s="1"/>
  <c r="J67" i="19" s="1"/>
  <c r="K67" i="19"/>
  <c r="L67" i="19" s="1"/>
  <c r="M67" i="19" s="1"/>
  <c r="N67" i="19" s="1"/>
  <c r="O67" i="19" s="1"/>
  <c r="P67" i="19" s="1"/>
  <c r="Q67" i="19" s="1"/>
  <c r="R67" i="19" s="1"/>
  <c r="S67" i="19" s="1"/>
  <c r="T67" i="19" s="1"/>
  <c r="U67" i="19" s="1"/>
  <c r="V67" i="19" s="1"/>
  <c r="W67" i="19" s="1"/>
  <c r="X67" i="19" s="1"/>
  <c r="Y67" i="19" s="1"/>
  <c r="Z67" i="19" s="1"/>
  <c r="AA67" i="19" s="1"/>
  <c r="AB67" i="19" s="1"/>
  <c r="AC67" i="19" s="1"/>
  <c r="AD67" i="19" s="1"/>
  <c r="AE67" i="19" s="1"/>
  <c r="AF67" i="19" s="1"/>
  <c r="AG67" i="19" s="1"/>
  <c r="AH67" i="19" s="1"/>
  <c r="AI67" i="19" s="1"/>
  <c r="AJ67" i="19" s="1"/>
  <c r="E68" i="19"/>
  <c r="F68" i="19" s="1"/>
  <c r="G68" i="19" s="1"/>
  <c r="H68" i="19" s="1"/>
  <c r="I68" i="19" s="1"/>
  <c r="J68" i="19"/>
  <c r="K68" i="19" s="1"/>
  <c r="L68" i="19" s="1"/>
  <c r="M68" i="19" s="1"/>
  <c r="N68" i="19" s="1"/>
  <c r="O68" i="19" s="1"/>
  <c r="P68" i="19" s="1"/>
  <c r="Q68" i="19" s="1"/>
  <c r="R68" i="19"/>
  <c r="S68" i="19" s="1"/>
  <c r="T68" i="19" s="1"/>
  <c r="U68" i="19" s="1"/>
  <c r="V68" i="19" s="1"/>
  <c r="W68" i="19" s="1"/>
  <c r="X68" i="19" s="1"/>
  <c r="Y68" i="19" s="1"/>
  <c r="Z68" i="19" s="1"/>
  <c r="AA68" i="19" s="1"/>
  <c r="AB68" i="19" s="1"/>
  <c r="AC68" i="19" s="1"/>
  <c r="AD68" i="19" s="1"/>
  <c r="AE68" i="19" s="1"/>
  <c r="AF68" i="19" s="1"/>
  <c r="AG68" i="19" s="1"/>
  <c r="AH68" i="19" s="1"/>
  <c r="AI68" i="19" s="1"/>
  <c r="AJ68" i="19" s="1"/>
  <c r="E69" i="19"/>
  <c r="F69" i="19"/>
  <c r="G69" i="19" s="1"/>
  <c r="H69" i="19" s="1"/>
  <c r="I69" i="19" s="1"/>
  <c r="J69" i="19" s="1"/>
  <c r="K69" i="19" s="1"/>
  <c r="L69" i="19" s="1"/>
  <c r="M69" i="19" s="1"/>
  <c r="N69" i="19" s="1"/>
  <c r="O69" i="19" s="1"/>
  <c r="P69" i="19"/>
  <c r="Q69" i="19" s="1"/>
  <c r="R69" i="19" s="1"/>
  <c r="S69" i="19" s="1"/>
  <c r="T69" i="19" s="1"/>
  <c r="U69" i="19" s="1"/>
  <c r="V69" i="19"/>
  <c r="W69" i="19" s="1"/>
  <c r="X69" i="19" s="1"/>
  <c r="Y69" i="19" s="1"/>
  <c r="Z69" i="19" s="1"/>
  <c r="AA69" i="19" s="1"/>
  <c r="AB69" i="19" s="1"/>
  <c r="AC69" i="19" s="1"/>
  <c r="AD69" i="19" s="1"/>
  <c r="AE69" i="19" s="1"/>
  <c r="AF69" i="19" s="1"/>
  <c r="AG69" i="19" s="1"/>
  <c r="AH69" i="19" s="1"/>
  <c r="AI69" i="19" s="1"/>
  <c r="AJ69" i="19" s="1"/>
  <c r="E70" i="19"/>
  <c r="F70" i="19" s="1"/>
  <c r="G70" i="19" s="1"/>
  <c r="H70" i="19" s="1"/>
  <c r="I70" i="19" s="1"/>
  <c r="J70" i="19" s="1"/>
  <c r="K70" i="19" s="1"/>
  <c r="L70" i="19" s="1"/>
  <c r="M70" i="19" s="1"/>
  <c r="N70" i="19" s="1"/>
  <c r="O70" i="19" s="1"/>
  <c r="P70" i="19" s="1"/>
  <c r="Q70" i="19" s="1"/>
  <c r="R70" i="19" s="1"/>
  <c r="S70" i="19" s="1"/>
  <c r="T70" i="19" s="1"/>
  <c r="U70" i="19" s="1"/>
  <c r="V70" i="19" s="1"/>
  <c r="W70" i="19" s="1"/>
  <c r="X70" i="19" s="1"/>
  <c r="Y70" i="19" s="1"/>
  <c r="Z70" i="19"/>
  <c r="AA70" i="19" s="1"/>
  <c r="AB70" i="19" s="1"/>
  <c r="AC70" i="19" s="1"/>
  <c r="AD70" i="19" s="1"/>
  <c r="AE70" i="19" s="1"/>
  <c r="AF70" i="19" s="1"/>
  <c r="AG70" i="19" s="1"/>
  <c r="AH70" i="19" s="1"/>
  <c r="AI70" i="19" s="1"/>
  <c r="AJ70" i="19" s="1"/>
  <c r="E71" i="19"/>
  <c r="F71" i="19"/>
  <c r="G71" i="19"/>
  <c r="H71" i="19" s="1"/>
  <c r="I71" i="19" s="1"/>
  <c r="J71" i="19" s="1"/>
  <c r="K71" i="19" s="1"/>
  <c r="L71" i="19"/>
  <c r="M71" i="19" s="1"/>
  <c r="N71" i="19" s="1"/>
  <c r="O71" i="19" s="1"/>
  <c r="P71" i="19" s="1"/>
  <c r="Q71" i="19" s="1"/>
  <c r="R71" i="19" s="1"/>
  <c r="S71" i="19" s="1"/>
  <c r="T71" i="19" s="1"/>
  <c r="U71" i="19" s="1"/>
  <c r="V71" i="19" s="1"/>
  <c r="W71" i="19" s="1"/>
  <c r="X71" i="19" s="1"/>
  <c r="Y71" i="19" s="1"/>
  <c r="Z71" i="19" s="1"/>
  <c r="AA71" i="19" s="1"/>
  <c r="AB71" i="19" s="1"/>
  <c r="AC71" i="19" s="1"/>
  <c r="AD71" i="19" s="1"/>
  <c r="AE71" i="19" s="1"/>
  <c r="AF71" i="19" s="1"/>
  <c r="AG71" i="19" s="1"/>
  <c r="AH71" i="19" s="1"/>
  <c r="AI71" i="19" s="1"/>
  <c r="AJ71" i="19" s="1"/>
  <c r="E72" i="19"/>
  <c r="F72" i="19"/>
  <c r="G72" i="19" s="1"/>
  <c r="H72" i="19" s="1"/>
  <c r="I72" i="19" s="1"/>
  <c r="J72" i="19" s="1"/>
  <c r="K72" i="19" s="1"/>
  <c r="L72" i="19" s="1"/>
  <c r="M72" i="19"/>
  <c r="N72" i="19" s="1"/>
  <c r="O72" i="19" s="1"/>
  <c r="P72" i="19" s="1"/>
  <c r="Q72" i="19" s="1"/>
  <c r="R72" i="19" s="1"/>
  <c r="S72" i="19" s="1"/>
  <c r="T72" i="19" s="1"/>
  <c r="U72" i="19" s="1"/>
  <c r="V72" i="19" s="1"/>
  <c r="W72" i="19" s="1"/>
  <c r="X72" i="19" s="1"/>
  <c r="Y72" i="19" s="1"/>
  <c r="Z72" i="19" s="1"/>
  <c r="AA72" i="19" s="1"/>
  <c r="AB72" i="19" s="1"/>
  <c r="AC72" i="19" s="1"/>
  <c r="AD72" i="19" s="1"/>
  <c r="AE72" i="19" s="1"/>
  <c r="AF72" i="19" s="1"/>
  <c r="AG72" i="19" s="1"/>
  <c r="AH72" i="19" s="1"/>
  <c r="AI72" i="19" s="1"/>
  <c r="AJ72" i="19" s="1"/>
  <c r="E73" i="19"/>
  <c r="F73" i="19" s="1"/>
  <c r="G73" i="19"/>
  <c r="H73" i="19" s="1"/>
  <c r="I73" i="19" s="1"/>
  <c r="J73" i="19" s="1"/>
  <c r="K73" i="19" s="1"/>
  <c r="L73" i="19" s="1"/>
  <c r="M73" i="19" s="1"/>
  <c r="N73" i="19" s="1"/>
  <c r="O73" i="19" s="1"/>
  <c r="P73" i="19" s="1"/>
  <c r="Q73" i="19" s="1"/>
  <c r="R73" i="19" s="1"/>
  <c r="S73" i="19" s="1"/>
  <c r="T73" i="19" s="1"/>
  <c r="U73" i="19"/>
  <c r="V73" i="19" s="1"/>
  <c r="W73" i="19"/>
  <c r="X73" i="19" s="1"/>
  <c r="Y73" i="19" s="1"/>
  <c r="Z73" i="19" s="1"/>
  <c r="AA73" i="19" s="1"/>
  <c r="AB73" i="19" s="1"/>
  <c r="AC73" i="19" s="1"/>
  <c r="AD73" i="19" s="1"/>
  <c r="AE73" i="19" s="1"/>
  <c r="AF73" i="19" s="1"/>
  <c r="AG73" i="19" s="1"/>
  <c r="AH73" i="19" s="1"/>
  <c r="AI73" i="19" s="1"/>
  <c r="AJ73" i="19" s="1"/>
  <c r="E74" i="19"/>
  <c r="F74" i="19"/>
  <c r="G74" i="19" s="1"/>
  <c r="H74" i="19" s="1"/>
  <c r="I74" i="19"/>
  <c r="J74" i="19" s="1"/>
  <c r="K74" i="19" s="1"/>
  <c r="L74" i="19"/>
  <c r="M74" i="19" s="1"/>
  <c r="N74" i="19" s="1"/>
  <c r="O74" i="19" s="1"/>
  <c r="P74" i="19" s="1"/>
  <c r="Q74" i="19" s="1"/>
  <c r="R74" i="19" s="1"/>
  <c r="S74" i="19" s="1"/>
  <c r="T74" i="19" s="1"/>
  <c r="U74" i="19" s="1"/>
  <c r="V74" i="19" s="1"/>
  <c r="W74" i="19" s="1"/>
  <c r="X74" i="19" s="1"/>
  <c r="Y74" i="19" s="1"/>
  <c r="Z74" i="19" s="1"/>
  <c r="AA74" i="19" s="1"/>
  <c r="AB74" i="19"/>
  <c r="AC74" i="19" s="1"/>
  <c r="AD74" i="19" s="1"/>
  <c r="AE74" i="19" s="1"/>
  <c r="AF74" i="19" s="1"/>
  <c r="AG74" i="19" s="1"/>
  <c r="AH74" i="19" s="1"/>
  <c r="AI74" i="19" s="1"/>
  <c r="AJ74" i="19" s="1"/>
  <c r="E75" i="19"/>
  <c r="F75" i="19" s="1"/>
  <c r="G75" i="19" s="1"/>
  <c r="H75" i="19" s="1"/>
  <c r="I75" i="19" s="1"/>
  <c r="J75" i="19" s="1"/>
  <c r="K75" i="19" s="1"/>
  <c r="L75" i="19" s="1"/>
  <c r="M75" i="19" s="1"/>
  <c r="N75" i="19" s="1"/>
  <c r="O75" i="19" s="1"/>
  <c r="P75" i="19" s="1"/>
  <c r="Q75" i="19" s="1"/>
  <c r="R75" i="19"/>
  <c r="S75" i="19" s="1"/>
  <c r="T75" i="19" s="1"/>
  <c r="U75" i="19" s="1"/>
  <c r="V75" i="19" s="1"/>
  <c r="W75" i="19" s="1"/>
  <c r="X75" i="19" s="1"/>
  <c r="Y75" i="19" s="1"/>
  <c r="Z75" i="19" s="1"/>
  <c r="AA75" i="19" s="1"/>
  <c r="AB75" i="19" s="1"/>
  <c r="AC75" i="19" s="1"/>
  <c r="AD75" i="19" s="1"/>
  <c r="AE75" i="19" s="1"/>
  <c r="AF75" i="19" s="1"/>
  <c r="AG75" i="19" s="1"/>
  <c r="AH75" i="19" s="1"/>
  <c r="AI75" i="19" s="1"/>
  <c r="AJ75" i="19" s="1"/>
  <c r="E76" i="19"/>
  <c r="F76" i="19" s="1"/>
  <c r="G76" i="19" s="1"/>
  <c r="H76" i="19" s="1"/>
  <c r="I76" i="19" s="1"/>
  <c r="J76" i="19" s="1"/>
  <c r="K76" i="19" s="1"/>
  <c r="L76" i="19" s="1"/>
  <c r="M76" i="19"/>
  <c r="N76" i="19" s="1"/>
  <c r="O76" i="19" s="1"/>
  <c r="P76" i="19" s="1"/>
  <c r="Q76" i="19"/>
  <c r="R76" i="19" s="1"/>
  <c r="S76" i="19" s="1"/>
  <c r="T76" i="19" s="1"/>
  <c r="U76" i="19" s="1"/>
  <c r="V76" i="19" s="1"/>
  <c r="W76" i="19" s="1"/>
  <c r="X76" i="19" s="1"/>
  <c r="Y76" i="19" s="1"/>
  <c r="Z76" i="19" s="1"/>
  <c r="AA76" i="19" s="1"/>
  <c r="AB76" i="19" s="1"/>
  <c r="AC76" i="19" s="1"/>
  <c r="AD76" i="19" s="1"/>
  <c r="AE76" i="19" s="1"/>
  <c r="AF76" i="19" s="1"/>
  <c r="AG76" i="19" s="1"/>
  <c r="AH76" i="19" s="1"/>
  <c r="AI76" i="19" s="1"/>
  <c r="AJ76" i="19" s="1"/>
  <c r="E77" i="19"/>
  <c r="F77" i="19"/>
  <c r="G77" i="19" s="1"/>
  <c r="H77" i="19" s="1"/>
  <c r="I77" i="19" s="1"/>
  <c r="J77" i="19" s="1"/>
  <c r="K77" i="19" s="1"/>
  <c r="L77" i="19" s="1"/>
  <c r="M77" i="19" s="1"/>
  <c r="N77" i="19" s="1"/>
  <c r="O77" i="19" s="1"/>
  <c r="P77" i="19" s="1"/>
  <c r="Q77" i="19" s="1"/>
  <c r="R77" i="19" s="1"/>
  <c r="S77" i="19"/>
  <c r="T77" i="19" s="1"/>
  <c r="U77" i="19" s="1"/>
  <c r="V77" i="19"/>
  <c r="W77" i="19" s="1"/>
  <c r="X77" i="19" s="1"/>
  <c r="Y77" i="19" s="1"/>
  <c r="Z77" i="19" s="1"/>
  <c r="AA77" i="19" s="1"/>
  <c r="AB77" i="19" s="1"/>
  <c r="AC77" i="19" s="1"/>
  <c r="AD77" i="19" s="1"/>
  <c r="AE77" i="19" s="1"/>
  <c r="AF77" i="19" s="1"/>
  <c r="AG77" i="19" s="1"/>
  <c r="AH77" i="19" s="1"/>
  <c r="AI77" i="19" s="1"/>
  <c r="AJ77" i="19" s="1"/>
  <c r="E78" i="19"/>
  <c r="F78" i="19" s="1"/>
  <c r="G78" i="19" s="1"/>
  <c r="H78" i="19" s="1"/>
  <c r="I78" i="19" s="1"/>
  <c r="J78" i="19" s="1"/>
  <c r="K78" i="19"/>
  <c r="L78" i="19" s="1"/>
  <c r="M78" i="19"/>
  <c r="N78" i="19" s="1"/>
  <c r="O78" i="19" s="1"/>
  <c r="P78" i="19" s="1"/>
  <c r="Q78" i="19" s="1"/>
  <c r="R78" i="19" s="1"/>
  <c r="S78" i="19" s="1"/>
  <c r="T78" i="19" s="1"/>
  <c r="U78" i="19" s="1"/>
  <c r="V78" i="19" s="1"/>
  <c r="W78" i="19" s="1"/>
  <c r="X78" i="19" s="1"/>
  <c r="Y78" i="19" s="1"/>
  <c r="Z78" i="19"/>
  <c r="AA78" i="19" s="1"/>
  <c r="AB78" i="19" s="1"/>
  <c r="AC78" i="19" s="1"/>
  <c r="AD78" i="19" s="1"/>
  <c r="AE78" i="19"/>
  <c r="AF78" i="19" s="1"/>
  <c r="AG78" i="19" s="1"/>
  <c r="AH78" i="19" s="1"/>
  <c r="AI78" i="19" s="1"/>
  <c r="AJ78" i="19" s="1"/>
  <c r="E79" i="19"/>
  <c r="F79" i="19"/>
  <c r="G79" i="19" s="1"/>
  <c r="H79" i="19" s="1"/>
  <c r="I79" i="19" s="1"/>
  <c r="J79" i="19" s="1"/>
  <c r="K79" i="19" s="1"/>
  <c r="L79" i="19" s="1"/>
  <c r="M79" i="19" s="1"/>
  <c r="N79" i="19"/>
  <c r="O79" i="19" s="1"/>
  <c r="P79" i="19" s="1"/>
  <c r="Q79" i="19"/>
  <c r="R79" i="19" s="1"/>
  <c r="S79" i="19" s="1"/>
  <c r="T79" i="19" s="1"/>
  <c r="U79" i="19" s="1"/>
  <c r="V79" i="19" s="1"/>
  <c r="W79" i="19" s="1"/>
  <c r="X79" i="19" s="1"/>
  <c r="Y79" i="19" s="1"/>
  <c r="Z79" i="19" s="1"/>
  <c r="AA79" i="19" s="1"/>
  <c r="AB79" i="19"/>
  <c r="AC79" i="19" s="1"/>
  <c r="AD79" i="19" s="1"/>
  <c r="AE79" i="19"/>
  <c r="AF79" i="19" s="1"/>
  <c r="AG79" i="19" s="1"/>
  <c r="AH79" i="19" s="1"/>
  <c r="AI79" i="19" s="1"/>
  <c r="AJ79" i="19" s="1"/>
  <c r="E80" i="19"/>
  <c r="F80" i="19"/>
  <c r="G80" i="19" s="1"/>
  <c r="H80" i="19" s="1"/>
  <c r="I80" i="19" s="1"/>
  <c r="J80" i="19" s="1"/>
  <c r="K80" i="19" s="1"/>
  <c r="L80" i="19" s="1"/>
  <c r="M80" i="19" s="1"/>
  <c r="N80" i="19" s="1"/>
  <c r="O80" i="19" s="1"/>
  <c r="P80" i="19" s="1"/>
  <c r="Q80" i="19" s="1"/>
  <c r="R80" i="19" s="1"/>
  <c r="S80" i="19" s="1"/>
  <c r="T80" i="19" s="1"/>
  <c r="U80" i="19" s="1"/>
  <c r="V80" i="19" s="1"/>
  <c r="W80" i="19" s="1"/>
  <c r="X80" i="19" s="1"/>
  <c r="Y80" i="19" s="1"/>
  <c r="Z80" i="19" s="1"/>
  <c r="AA80" i="19" s="1"/>
  <c r="AB80" i="19" s="1"/>
  <c r="AC80" i="19" s="1"/>
  <c r="AD80" i="19" s="1"/>
  <c r="AE80" i="19" s="1"/>
  <c r="AF80" i="19" s="1"/>
  <c r="AG80" i="19" s="1"/>
  <c r="AH80" i="19" s="1"/>
  <c r="AI80" i="19" s="1"/>
  <c r="AJ80" i="19" s="1"/>
  <c r="E81" i="19"/>
  <c r="F81" i="19" s="1"/>
  <c r="G81" i="19" s="1"/>
  <c r="H81" i="19" s="1"/>
  <c r="I81" i="19"/>
  <c r="J81" i="19" s="1"/>
  <c r="K81" i="19" s="1"/>
  <c r="L81" i="19" s="1"/>
  <c r="M81" i="19" s="1"/>
  <c r="N81" i="19" s="1"/>
  <c r="O81" i="19" s="1"/>
  <c r="P81" i="19" s="1"/>
  <c r="Q81" i="19" s="1"/>
  <c r="R81" i="19" s="1"/>
  <c r="S81" i="19" s="1"/>
  <c r="T81" i="19" s="1"/>
  <c r="U81" i="19"/>
  <c r="V81" i="19" s="1"/>
  <c r="W81" i="19" s="1"/>
  <c r="X81" i="19" s="1"/>
  <c r="Y81" i="19" s="1"/>
  <c r="Z81" i="19"/>
  <c r="AA81" i="19" s="1"/>
  <c r="AB81" i="19" s="1"/>
  <c r="AC81" i="19" s="1"/>
  <c r="AD81" i="19" s="1"/>
  <c r="AE81" i="19" s="1"/>
  <c r="AF81" i="19" s="1"/>
  <c r="AG81" i="19"/>
  <c r="AH81" i="19" s="1"/>
  <c r="AI81" i="19" s="1"/>
  <c r="AJ81" i="19" s="1"/>
  <c r="E82" i="19"/>
  <c r="F82" i="19"/>
  <c r="G82" i="19"/>
  <c r="H82" i="19" s="1"/>
  <c r="I82" i="19" s="1"/>
  <c r="J82" i="19" s="1"/>
  <c r="K82" i="19"/>
  <c r="L82" i="19" s="1"/>
  <c r="M82" i="19" s="1"/>
  <c r="N82" i="19" s="1"/>
  <c r="O82" i="19" s="1"/>
  <c r="P82" i="19" s="1"/>
  <c r="Q82" i="19" s="1"/>
  <c r="R82" i="19" s="1"/>
  <c r="S82" i="19"/>
  <c r="T82" i="19"/>
  <c r="U82" i="19" s="1"/>
  <c r="V82" i="19" s="1"/>
  <c r="W82" i="19" s="1"/>
  <c r="X82" i="19" s="1"/>
  <c r="Y82" i="19" s="1"/>
  <c r="Z82" i="19" s="1"/>
  <c r="AA82" i="19" s="1"/>
  <c r="AB82" i="19" s="1"/>
  <c r="AC82" i="19" s="1"/>
  <c r="AD82" i="19" s="1"/>
  <c r="AE82" i="19" s="1"/>
  <c r="AF82" i="19" s="1"/>
  <c r="AG82" i="19" s="1"/>
  <c r="AH82" i="19" s="1"/>
  <c r="AI82" i="19" s="1"/>
  <c r="AJ82" i="19" s="1"/>
  <c r="E83" i="19"/>
  <c r="F83" i="19"/>
  <c r="G83" i="19" s="1"/>
  <c r="H83" i="19" s="1"/>
  <c r="I83" i="19" s="1"/>
  <c r="J83" i="19"/>
  <c r="K83" i="19" s="1"/>
  <c r="L83" i="19" s="1"/>
  <c r="M83" i="19" s="1"/>
  <c r="N83" i="19" s="1"/>
  <c r="O83" i="19" s="1"/>
  <c r="P83" i="19"/>
  <c r="Q83" i="19" s="1"/>
  <c r="R83" i="19" s="1"/>
  <c r="S83" i="19" s="1"/>
  <c r="T83" i="19" s="1"/>
  <c r="U83" i="19" s="1"/>
  <c r="V83" i="19" s="1"/>
  <c r="W83" i="19" s="1"/>
  <c r="X83" i="19" s="1"/>
  <c r="Y83" i="19" s="1"/>
  <c r="Z83" i="19" s="1"/>
  <c r="AA83" i="19" s="1"/>
  <c r="AB83" i="19" s="1"/>
  <c r="AC83" i="19" s="1"/>
  <c r="AD83" i="19" s="1"/>
  <c r="AE83" i="19" s="1"/>
  <c r="AF83" i="19" s="1"/>
  <c r="AG83" i="19" s="1"/>
  <c r="AH83" i="19" s="1"/>
  <c r="AI83" i="19" s="1"/>
  <c r="AJ83" i="19" s="1"/>
  <c r="E84" i="19"/>
  <c r="F84" i="19"/>
  <c r="G84" i="19" s="1"/>
  <c r="H84" i="19" s="1"/>
  <c r="I84" i="19" s="1"/>
  <c r="J84" i="19" s="1"/>
  <c r="K84" i="19" s="1"/>
  <c r="L84" i="19" s="1"/>
  <c r="M84" i="19" s="1"/>
  <c r="N84" i="19" s="1"/>
  <c r="O84" i="19" s="1"/>
  <c r="P84" i="19" s="1"/>
  <c r="Q84" i="19" s="1"/>
  <c r="R84" i="19" s="1"/>
  <c r="S84" i="19" s="1"/>
  <c r="T84" i="19" s="1"/>
  <c r="U84" i="19" s="1"/>
  <c r="V84" i="19"/>
  <c r="W84" i="19" s="1"/>
  <c r="X84" i="19" s="1"/>
  <c r="Y84" i="19" s="1"/>
  <c r="Z84" i="19" s="1"/>
  <c r="AA84" i="19" s="1"/>
  <c r="AB84" i="19" s="1"/>
  <c r="AC84" i="19" s="1"/>
  <c r="AD84" i="19" s="1"/>
  <c r="AE84" i="19" s="1"/>
  <c r="AF84" i="19"/>
  <c r="AG84" i="19" s="1"/>
  <c r="AH84" i="19" s="1"/>
  <c r="AI84" i="19" s="1"/>
  <c r="AJ84" i="19"/>
  <c r="E85" i="19"/>
  <c r="F85" i="19" s="1"/>
  <c r="G85" i="19" s="1"/>
  <c r="H85" i="19" s="1"/>
  <c r="I85" i="19" s="1"/>
  <c r="J85" i="19" s="1"/>
  <c r="K85" i="19" s="1"/>
  <c r="L85" i="19" s="1"/>
  <c r="M85" i="19" s="1"/>
  <c r="N85" i="19" s="1"/>
  <c r="O85" i="19"/>
  <c r="P85" i="19" s="1"/>
  <c r="Q85" i="19" s="1"/>
  <c r="R85" i="19" s="1"/>
  <c r="S85" i="19" s="1"/>
  <c r="T85" i="19" s="1"/>
  <c r="U85" i="19" s="1"/>
  <c r="V85" i="19" s="1"/>
  <c r="W85" i="19" s="1"/>
  <c r="X85" i="19" s="1"/>
  <c r="Y85" i="19" s="1"/>
  <c r="Z85" i="19" s="1"/>
  <c r="AA85" i="19" s="1"/>
  <c r="AB85" i="19" s="1"/>
  <c r="AC85" i="19" s="1"/>
  <c r="AD85" i="19" s="1"/>
  <c r="AE85" i="19" s="1"/>
  <c r="AF85" i="19" s="1"/>
  <c r="AG85" i="19" s="1"/>
  <c r="AH85" i="19" s="1"/>
  <c r="AI85" i="19" s="1"/>
  <c r="AJ85" i="19" s="1"/>
  <c r="E86" i="19"/>
  <c r="F86" i="19"/>
  <c r="G86" i="19" s="1"/>
  <c r="H86" i="19"/>
  <c r="I86" i="19" s="1"/>
  <c r="J86" i="19" s="1"/>
  <c r="K86" i="19" s="1"/>
  <c r="L86" i="19" s="1"/>
  <c r="M86" i="19" s="1"/>
  <c r="N86" i="19" s="1"/>
  <c r="O86" i="19" s="1"/>
  <c r="P86" i="19" s="1"/>
  <c r="Q86" i="19" s="1"/>
  <c r="R86" i="19" s="1"/>
  <c r="S86" i="19" s="1"/>
  <c r="T86" i="19" s="1"/>
  <c r="U86" i="19" s="1"/>
  <c r="V86" i="19" s="1"/>
  <c r="W86" i="19" s="1"/>
  <c r="X86" i="19" s="1"/>
  <c r="Y86" i="19" s="1"/>
  <c r="Z86" i="19" s="1"/>
  <c r="AA86" i="19" s="1"/>
  <c r="AB86" i="19" s="1"/>
  <c r="AC86" i="19" s="1"/>
  <c r="AD86" i="19" s="1"/>
  <c r="AE86" i="19" s="1"/>
  <c r="AF86" i="19" s="1"/>
  <c r="AG86" i="19" s="1"/>
  <c r="AH86" i="19" s="1"/>
  <c r="AI86" i="19" s="1"/>
  <c r="AJ86" i="19" s="1"/>
  <c r="E87" i="19"/>
  <c r="F87" i="19"/>
  <c r="G87" i="19" s="1"/>
  <c r="H87" i="19" s="1"/>
  <c r="I87" i="19" s="1"/>
  <c r="J87" i="19"/>
  <c r="K87" i="19" s="1"/>
  <c r="L87" i="19" s="1"/>
  <c r="M87" i="19"/>
  <c r="N87" i="19" s="1"/>
  <c r="O87" i="19" s="1"/>
  <c r="P87" i="19" s="1"/>
  <c r="Q87" i="19" s="1"/>
  <c r="R87" i="19" s="1"/>
  <c r="S87" i="19" s="1"/>
  <c r="T87" i="19"/>
  <c r="U87" i="19"/>
  <c r="V87" i="19" s="1"/>
  <c r="W87" i="19" s="1"/>
  <c r="X87" i="19" s="1"/>
  <c r="Y87" i="19" s="1"/>
  <c r="Z87" i="19" s="1"/>
  <c r="AA87" i="19" s="1"/>
  <c r="AB87" i="19" s="1"/>
  <c r="AC87" i="19" s="1"/>
  <c r="AD87" i="19" s="1"/>
  <c r="AE87" i="19" s="1"/>
  <c r="AF87" i="19" s="1"/>
  <c r="AG87" i="19" s="1"/>
  <c r="AH87" i="19" s="1"/>
  <c r="AI87" i="19" s="1"/>
  <c r="AJ87" i="19" s="1"/>
  <c r="E88" i="19"/>
  <c r="F88" i="19" s="1"/>
  <c r="G88" i="19" s="1"/>
  <c r="H88" i="19" s="1"/>
  <c r="I88" i="19" s="1"/>
  <c r="J88" i="19"/>
  <c r="K88" i="19" s="1"/>
  <c r="L88" i="19" s="1"/>
  <c r="M88" i="19" s="1"/>
  <c r="N88" i="19"/>
  <c r="O88" i="19" s="1"/>
  <c r="P88" i="19" s="1"/>
  <c r="Q88" i="19" s="1"/>
  <c r="R88" i="19" s="1"/>
  <c r="S88" i="19" s="1"/>
  <c r="T88" i="19" s="1"/>
  <c r="U88" i="19" s="1"/>
  <c r="V88" i="19" s="1"/>
  <c r="W88" i="19" s="1"/>
  <c r="X88" i="19" s="1"/>
  <c r="Y88" i="19" s="1"/>
  <c r="Z88" i="19" s="1"/>
  <c r="AA88" i="19" s="1"/>
  <c r="AB88" i="19" s="1"/>
  <c r="AC88" i="19" s="1"/>
  <c r="AD88" i="19" s="1"/>
  <c r="AE88" i="19" s="1"/>
  <c r="AF88" i="19" s="1"/>
  <c r="AG88" i="19" s="1"/>
  <c r="AH88" i="19" s="1"/>
  <c r="AI88" i="19" s="1"/>
  <c r="AJ88" i="19" s="1"/>
  <c r="E89" i="19"/>
  <c r="F89" i="19" s="1"/>
  <c r="G89" i="19" s="1"/>
  <c r="H89" i="19" s="1"/>
  <c r="I89" i="19"/>
  <c r="J89" i="19" s="1"/>
  <c r="K89" i="19" s="1"/>
  <c r="L89" i="19" s="1"/>
  <c r="M89" i="19"/>
  <c r="N89" i="19" s="1"/>
  <c r="O89" i="19" s="1"/>
  <c r="P89" i="19" s="1"/>
  <c r="Q89" i="19" s="1"/>
  <c r="R89" i="19" s="1"/>
  <c r="S89" i="19" s="1"/>
  <c r="T89" i="19" s="1"/>
  <c r="U89" i="19" s="1"/>
  <c r="V89" i="19" s="1"/>
  <c r="W89" i="19" s="1"/>
  <c r="X89" i="19" s="1"/>
  <c r="Y89" i="19" s="1"/>
  <c r="Z89" i="19" s="1"/>
  <c r="AA89" i="19" s="1"/>
  <c r="AB89" i="19" s="1"/>
  <c r="AC89" i="19" s="1"/>
  <c r="AD89" i="19" s="1"/>
  <c r="AE89" i="19" s="1"/>
  <c r="AF89" i="19" s="1"/>
  <c r="AG89" i="19" s="1"/>
  <c r="AH89" i="19" s="1"/>
  <c r="AI89" i="19" s="1"/>
  <c r="AJ89" i="19" s="1"/>
  <c r="E90" i="19"/>
  <c r="F90" i="19"/>
  <c r="G90" i="19"/>
  <c r="H90" i="19" s="1"/>
  <c r="I90" i="19" s="1"/>
  <c r="J90" i="19" s="1"/>
  <c r="K90" i="19" s="1"/>
  <c r="L90" i="19"/>
  <c r="M90" i="19" s="1"/>
  <c r="N90" i="19" s="1"/>
  <c r="O90" i="19" s="1"/>
  <c r="P90" i="19" s="1"/>
  <c r="Q90" i="19" s="1"/>
  <c r="R90" i="19" s="1"/>
  <c r="S90" i="19" s="1"/>
  <c r="T90" i="19" s="1"/>
  <c r="U90" i="19" s="1"/>
  <c r="V90" i="19" s="1"/>
  <c r="W90" i="19" s="1"/>
  <c r="X90" i="19" s="1"/>
  <c r="Y90" i="19" s="1"/>
  <c r="Z90" i="19" s="1"/>
  <c r="AA90" i="19" s="1"/>
  <c r="AB90" i="19" s="1"/>
  <c r="AC90" i="19" s="1"/>
  <c r="AD90" i="19" s="1"/>
  <c r="AE90" i="19" s="1"/>
  <c r="AF90" i="19" s="1"/>
  <c r="AG90" i="19" s="1"/>
  <c r="AH90" i="19" s="1"/>
  <c r="AI90" i="19" s="1"/>
  <c r="AJ90" i="19" s="1"/>
  <c r="E91" i="19"/>
  <c r="F91" i="19" s="1"/>
  <c r="G91" i="19" s="1"/>
  <c r="H91" i="19"/>
  <c r="I91" i="19" s="1"/>
  <c r="J91" i="19" s="1"/>
  <c r="K91" i="19" s="1"/>
  <c r="L91" i="19" s="1"/>
  <c r="M91" i="19" s="1"/>
  <c r="N91" i="19" s="1"/>
  <c r="O91" i="19" s="1"/>
  <c r="P91" i="19"/>
  <c r="Q91" i="19" s="1"/>
  <c r="R91" i="19" s="1"/>
  <c r="S91" i="19" s="1"/>
  <c r="T91" i="19" s="1"/>
  <c r="U91" i="19" s="1"/>
  <c r="V91" i="19" s="1"/>
  <c r="W91" i="19" s="1"/>
  <c r="X91" i="19" s="1"/>
  <c r="Y91" i="19" s="1"/>
  <c r="Z91" i="19" s="1"/>
  <c r="AA91" i="19" s="1"/>
  <c r="AB91" i="19" s="1"/>
  <c r="AC91" i="19" s="1"/>
  <c r="AD91" i="19" s="1"/>
  <c r="AE91" i="19" s="1"/>
  <c r="AF91" i="19" s="1"/>
  <c r="AG91" i="19" s="1"/>
  <c r="AH91" i="19" s="1"/>
  <c r="AI91" i="19" s="1"/>
  <c r="AJ91" i="19" s="1"/>
  <c r="E92" i="19"/>
  <c r="F92" i="19" s="1"/>
  <c r="G92" i="19" s="1"/>
  <c r="H92" i="19" s="1"/>
  <c r="I92" i="19"/>
  <c r="J92" i="19"/>
  <c r="K92" i="19" s="1"/>
  <c r="L92" i="19"/>
  <c r="M92" i="19" s="1"/>
  <c r="N92" i="19" s="1"/>
  <c r="O92" i="19" s="1"/>
  <c r="P92" i="19" s="1"/>
  <c r="Q92" i="19" s="1"/>
  <c r="R92" i="19" s="1"/>
  <c r="S92" i="19" s="1"/>
  <c r="T92" i="19" s="1"/>
  <c r="U92" i="19" s="1"/>
  <c r="V92" i="19" s="1"/>
  <c r="W92" i="19" s="1"/>
  <c r="X92" i="19" s="1"/>
  <c r="Y92" i="19" s="1"/>
  <c r="Z92" i="19" s="1"/>
  <c r="AA92" i="19" s="1"/>
  <c r="AB92" i="19" s="1"/>
  <c r="AC92" i="19" s="1"/>
  <c r="AD92" i="19" s="1"/>
  <c r="AE92" i="19" s="1"/>
  <c r="AF92" i="19" s="1"/>
  <c r="AG92" i="19" s="1"/>
  <c r="AH92" i="19" s="1"/>
  <c r="AI92" i="19" s="1"/>
  <c r="AJ92" i="19" s="1"/>
  <c r="E93" i="19"/>
  <c r="F93" i="19"/>
  <c r="G93" i="19" s="1"/>
  <c r="H93" i="19" s="1"/>
  <c r="I93" i="19" s="1"/>
  <c r="J93" i="19" s="1"/>
  <c r="K93" i="19" s="1"/>
  <c r="L93" i="19" s="1"/>
  <c r="M93" i="19" s="1"/>
  <c r="N93" i="19" s="1"/>
  <c r="O93" i="19"/>
  <c r="P93" i="19" s="1"/>
  <c r="Q93" i="19" s="1"/>
  <c r="R93" i="19" s="1"/>
  <c r="S93" i="19" s="1"/>
  <c r="T93" i="19" s="1"/>
  <c r="U93" i="19" s="1"/>
  <c r="V93" i="19" s="1"/>
  <c r="W93" i="19" s="1"/>
  <c r="X93" i="19" s="1"/>
  <c r="Y93" i="19" s="1"/>
  <c r="Z93" i="19" s="1"/>
  <c r="AA93" i="19" s="1"/>
  <c r="AB93" i="19" s="1"/>
  <c r="AC93" i="19" s="1"/>
  <c r="AD93" i="19" s="1"/>
  <c r="AE93" i="19" s="1"/>
  <c r="AF93" i="19" s="1"/>
  <c r="AG93" i="19" s="1"/>
  <c r="AH93" i="19" s="1"/>
  <c r="AI93" i="19" s="1"/>
  <c r="AJ93" i="19" s="1"/>
  <c r="E94" i="19"/>
  <c r="F94" i="19"/>
  <c r="G94" i="19" s="1"/>
  <c r="H94" i="19"/>
  <c r="I94" i="19" s="1"/>
  <c r="J94" i="19"/>
  <c r="K94" i="19"/>
  <c r="L94" i="19"/>
  <c r="M94" i="19" s="1"/>
  <c r="N94" i="19" s="1"/>
  <c r="O94" i="19"/>
  <c r="P94" i="19" s="1"/>
  <c r="Q94" i="19" s="1"/>
  <c r="R94" i="19" s="1"/>
  <c r="S94" i="19" s="1"/>
  <c r="T94" i="19" s="1"/>
  <c r="U94" i="19" s="1"/>
  <c r="V94" i="19" s="1"/>
  <c r="W94" i="19" s="1"/>
  <c r="X94" i="19"/>
  <c r="Y94" i="19" s="1"/>
  <c r="Z94" i="19" s="1"/>
  <c r="AA94" i="19" s="1"/>
  <c r="AB94" i="19" s="1"/>
  <c r="AC94" i="19" s="1"/>
  <c r="AD94" i="19" s="1"/>
  <c r="AE94" i="19" s="1"/>
  <c r="AF94" i="19" s="1"/>
  <c r="AG94" i="19" s="1"/>
  <c r="AH94" i="19" s="1"/>
  <c r="AI94" i="19" s="1"/>
  <c r="AJ94" i="19" s="1"/>
  <c r="E95" i="19"/>
  <c r="F95" i="19"/>
  <c r="G95" i="19" s="1"/>
  <c r="H95" i="19" s="1"/>
  <c r="I95" i="19" s="1"/>
  <c r="J95" i="19" s="1"/>
  <c r="K95" i="19" s="1"/>
  <c r="L95" i="19" s="1"/>
  <c r="M95" i="19" s="1"/>
  <c r="N95" i="19" s="1"/>
  <c r="O95" i="19" s="1"/>
  <c r="P95" i="19" s="1"/>
  <c r="Q95" i="19" s="1"/>
  <c r="R95" i="19" s="1"/>
  <c r="S95" i="19" s="1"/>
  <c r="T95" i="19" s="1"/>
  <c r="U95" i="19" s="1"/>
  <c r="V95" i="19" s="1"/>
  <c r="W95" i="19" s="1"/>
  <c r="X95" i="19" s="1"/>
  <c r="Y95" i="19" s="1"/>
  <c r="Z95" i="19" s="1"/>
  <c r="AA95" i="19" s="1"/>
  <c r="AB95" i="19" s="1"/>
  <c r="AC95" i="19" s="1"/>
  <c r="AD95" i="19" s="1"/>
  <c r="AE95" i="19" s="1"/>
  <c r="AF95" i="19" s="1"/>
  <c r="AG95" i="19" s="1"/>
  <c r="AH95" i="19" s="1"/>
  <c r="AI95" i="19" s="1"/>
  <c r="AJ95" i="19" s="1"/>
  <c r="E96" i="19"/>
  <c r="F96" i="19"/>
  <c r="G96" i="19" s="1"/>
  <c r="H96" i="19" s="1"/>
  <c r="I96" i="19"/>
  <c r="J96" i="19" s="1"/>
  <c r="K96" i="19" s="1"/>
  <c r="L96" i="19" s="1"/>
  <c r="M96" i="19" s="1"/>
  <c r="N96" i="19" s="1"/>
  <c r="O96" i="19" s="1"/>
  <c r="P96" i="19"/>
  <c r="Q96" i="19"/>
  <c r="R96" i="19"/>
  <c r="S96" i="19" s="1"/>
  <c r="T96" i="19" s="1"/>
  <c r="U96" i="19" s="1"/>
  <c r="V96" i="19" s="1"/>
  <c r="W96" i="19" s="1"/>
  <c r="X96" i="19" s="1"/>
  <c r="Y96" i="19"/>
  <c r="Z96" i="19" s="1"/>
  <c r="AA96" i="19" s="1"/>
  <c r="AB96" i="19" s="1"/>
  <c r="AC96" i="19" s="1"/>
  <c r="AD96" i="19" s="1"/>
  <c r="AE96" i="19" s="1"/>
  <c r="AF96" i="19" s="1"/>
  <c r="AG96" i="19" s="1"/>
  <c r="AH96" i="19" s="1"/>
  <c r="AI96" i="19" s="1"/>
  <c r="AJ96" i="19" s="1"/>
  <c r="E97" i="19"/>
  <c r="F97" i="19" s="1"/>
  <c r="G97" i="19"/>
  <c r="H97" i="19"/>
  <c r="I97" i="19" s="1"/>
  <c r="J97" i="19"/>
  <c r="K97" i="19" s="1"/>
  <c r="L97" i="19" s="1"/>
  <c r="M97" i="19" s="1"/>
  <c r="N97" i="19" s="1"/>
  <c r="O97" i="19" s="1"/>
  <c r="P97" i="19" s="1"/>
  <c r="Q97" i="19" s="1"/>
  <c r="R97" i="19" s="1"/>
  <c r="S97" i="19" s="1"/>
  <c r="T97" i="19" s="1"/>
  <c r="U97" i="19" s="1"/>
  <c r="V97" i="19" s="1"/>
  <c r="W97" i="19" s="1"/>
  <c r="X97" i="19" s="1"/>
  <c r="Y97" i="19" s="1"/>
  <c r="Z97" i="19" s="1"/>
  <c r="AA97" i="19" s="1"/>
  <c r="AB97" i="19" s="1"/>
  <c r="AC97" i="19" s="1"/>
  <c r="AD97" i="19" s="1"/>
  <c r="AE97" i="19" s="1"/>
  <c r="AF97" i="19" s="1"/>
  <c r="AG97" i="19" s="1"/>
  <c r="AH97" i="19" s="1"/>
  <c r="AI97" i="19" s="1"/>
  <c r="AJ97" i="19" s="1"/>
  <c r="E98" i="19"/>
  <c r="F98" i="19"/>
  <c r="G98" i="19"/>
  <c r="H98" i="19" s="1"/>
  <c r="I98" i="19" s="1"/>
  <c r="J98" i="19" s="1"/>
  <c r="K98" i="19" s="1"/>
  <c r="L98" i="19"/>
  <c r="M98" i="19" s="1"/>
  <c r="N98" i="19" s="1"/>
  <c r="O98" i="19" s="1"/>
  <c r="P98" i="19" s="1"/>
  <c r="Q98" i="19" s="1"/>
  <c r="R98" i="19"/>
  <c r="S98" i="19" s="1"/>
  <c r="T98" i="19" s="1"/>
  <c r="U98" i="19" s="1"/>
  <c r="V98" i="19" s="1"/>
  <c r="W98" i="19" s="1"/>
  <c r="X98" i="19" s="1"/>
  <c r="Y98" i="19" s="1"/>
  <c r="Z98" i="19" s="1"/>
  <c r="AA98" i="19" s="1"/>
  <c r="AB98" i="19" s="1"/>
  <c r="AC98" i="19" s="1"/>
  <c r="AD98" i="19" s="1"/>
  <c r="AE98" i="19" s="1"/>
  <c r="AF98" i="19" s="1"/>
  <c r="AG98" i="19" s="1"/>
  <c r="AH98" i="19" s="1"/>
  <c r="AI98" i="19" s="1"/>
  <c r="AJ98" i="19" s="1"/>
  <c r="E99" i="19"/>
  <c r="F99" i="19"/>
  <c r="G99" i="19" s="1"/>
  <c r="H99" i="19" s="1"/>
  <c r="I99" i="19"/>
  <c r="J99" i="19" s="1"/>
  <c r="K99" i="19"/>
  <c r="L99" i="19"/>
  <c r="M99" i="19"/>
  <c r="N99" i="19" s="1"/>
  <c r="O99" i="19" s="1"/>
  <c r="P99" i="19" s="1"/>
  <c r="Q99" i="19" s="1"/>
  <c r="R99" i="19" s="1"/>
  <c r="S99" i="19" s="1"/>
  <c r="T99" i="19" s="1"/>
  <c r="U99" i="19" s="1"/>
  <c r="V99" i="19" s="1"/>
  <c r="W99" i="19" s="1"/>
  <c r="X99" i="19" s="1"/>
  <c r="Y99" i="19" s="1"/>
  <c r="Z99" i="19" s="1"/>
  <c r="AA99" i="19" s="1"/>
  <c r="AB99" i="19" s="1"/>
  <c r="AC99" i="19" s="1"/>
  <c r="AD99" i="19" s="1"/>
  <c r="AE99" i="19" s="1"/>
  <c r="AF99" i="19" s="1"/>
  <c r="AG99" i="19" s="1"/>
  <c r="AH99" i="19" s="1"/>
  <c r="AI99" i="19" s="1"/>
  <c r="AJ99" i="19" s="1"/>
  <c r="E100" i="19"/>
  <c r="F100" i="19" s="1"/>
  <c r="G100" i="19" s="1"/>
  <c r="H100" i="19" s="1"/>
  <c r="I100" i="19" s="1"/>
  <c r="J100" i="19" s="1"/>
  <c r="K100" i="19" s="1"/>
  <c r="L100" i="19" s="1"/>
  <c r="M100" i="19" s="1"/>
  <c r="N100" i="19" s="1"/>
  <c r="O100" i="19" s="1"/>
  <c r="P100" i="19" s="1"/>
  <c r="Q100" i="19" s="1"/>
  <c r="R100" i="19" s="1"/>
  <c r="S100" i="19" s="1"/>
  <c r="T100" i="19" s="1"/>
  <c r="U100" i="19" s="1"/>
  <c r="V100" i="19" s="1"/>
  <c r="W100" i="19" s="1"/>
  <c r="X100" i="19" s="1"/>
  <c r="Y100" i="19" s="1"/>
  <c r="Z100" i="19" s="1"/>
  <c r="AA100" i="19" s="1"/>
  <c r="AB100" i="19" s="1"/>
  <c r="AC100" i="19" s="1"/>
  <c r="AD100" i="19" s="1"/>
  <c r="AE100" i="19" s="1"/>
  <c r="AF100" i="19" s="1"/>
  <c r="AG100" i="19" s="1"/>
  <c r="AH100" i="19" s="1"/>
  <c r="AI100" i="19" s="1"/>
  <c r="AJ100" i="19" s="1"/>
  <c r="E101" i="19"/>
  <c r="F101" i="19"/>
  <c r="G101" i="19"/>
  <c r="H101" i="19" s="1"/>
  <c r="I101" i="19" s="1"/>
  <c r="J101" i="19" s="1"/>
  <c r="K101" i="19"/>
  <c r="L101" i="19" s="1"/>
  <c r="M101" i="19" s="1"/>
  <c r="N101" i="19" s="1"/>
  <c r="O101" i="19" s="1"/>
  <c r="P101" i="19" s="1"/>
  <c r="Q101" i="19" s="1"/>
  <c r="R101" i="19" s="1"/>
  <c r="S101" i="19" s="1"/>
  <c r="T101" i="19" s="1"/>
  <c r="U101" i="19" s="1"/>
  <c r="V101" i="19" s="1"/>
  <c r="W101" i="19" s="1"/>
  <c r="X101" i="19" s="1"/>
  <c r="Y101" i="19" s="1"/>
  <c r="Z101" i="19" s="1"/>
  <c r="AA101" i="19" s="1"/>
  <c r="AB101" i="19"/>
  <c r="AC101" i="19" s="1"/>
  <c r="AD101" i="19" s="1"/>
  <c r="AE101" i="19" s="1"/>
  <c r="AF101" i="19" s="1"/>
  <c r="AG101" i="19" s="1"/>
  <c r="AH101" i="19" s="1"/>
  <c r="AI101" i="19" s="1"/>
  <c r="AJ101" i="19" s="1"/>
  <c r="E102" i="19"/>
  <c r="F102" i="19"/>
  <c r="G102" i="19" s="1"/>
  <c r="H102" i="19" s="1"/>
  <c r="I102" i="19" s="1"/>
  <c r="J102" i="19" s="1"/>
  <c r="K102" i="19" s="1"/>
  <c r="L102" i="19" s="1"/>
  <c r="M102" i="19" s="1"/>
  <c r="N102" i="19" s="1"/>
  <c r="O102" i="19" s="1"/>
  <c r="P102" i="19" s="1"/>
  <c r="Q102" i="19" s="1"/>
  <c r="R102" i="19" s="1"/>
  <c r="S102" i="19" s="1"/>
  <c r="T102" i="19" s="1"/>
  <c r="U102" i="19" s="1"/>
  <c r="V102" i="19" s="1"/>
  <c r="W102" i="19" s="1"/>
  <c r="X102" i="19" s="1"/>
  <c r="Y102" i="19" s="1"/>
  <c r="Z102" i="19" s="1"/>
  <c r="AA102" i="19" s="1"/>
  <c r="AB102" i="19" s="1"/>
  <c r="AC102" i="19" s="1"/>
  <c r="AD102" i="19" s="1"/>
  <c r="AE102" i="19" s="1"/>
  <c r="AF102" i="19" s="1"/>
  <c r="AG102" i="19" s="1"/>
  <c r="AH102" i="19" s="1"/>
  <c r="AI102" i="19" s="1"/>
  <c r="AJ102" i="19" s="1"/>
  <c r="E103" i="19"/>
  <c r="F103" i="19" s="1"/>
  <c r="G103" i="19" s="1"/>
  <c r="H103" i="19" s="1"/>
  <c r="I103" i="19" s="1"/>
  <c r="J103" i="19" s="1"/>
  <c r="K103" i="19" s="1"/>
  <c r="L103" i="19" s="1"/>
  <c r="M103" i="19" s="1"/>
  <c r="N103" i="19" s="1"/>
  <c r="O103" i="19" s="1"/>
  <c r="P103" i="19" s="1"/>
  <c r="Q103" i="19" s="1"/>
  <c r="R103" i="19" s="1"/>
  <c r="S103" i="19" s="1"/>
  <c r="T103" i="19" s="1"/>
  <c r="U103" i="19" s="1"/>
  <c r="V103" i="19" s="1"/>
  <c r="W103" i="19" s="1"/>
  <c r="X103" i="19" s="1"/>
  <c r="Y103" i="19" s="1"/>
  <c r="Z103" i="19"/>
  <c r="AA103" i="19" s="1"/>
  <c r="AB103" i="19" s="1"/>
  <c r="AC103" i="19" s="1"/>
  <c r="AD103" i="19" s="1"/>
  <c r="AE103" i="19" s="1"/>
  <c r="AF103" i="19" s="1"/>
  <c r="AG103" i="19" s="1"/>
  <c r="AH103" i="19" s="1"/>
  <c r="AI103" i="19" s="1"/>
  <c r="AJ103" i="19" s="1"/>
  <c r="E104" i="19"/>
  <c r="F104" i="19"/>
  <c r="G104" i="19" s="1"/>
  <c r="H104" i="19" s="1"/>
  <c r="I104" i="19" s="1"/>
  <c r="J104" i="19" s="1"/>
  <c r="K104" i="19" s="1"/>
  <c r="L104" i="19" s="1"/>
  <c r="M104" i="19" s="1"/>
  <c r="N104" i="19" s="1"/>
  <c r="O104" i="19" s="1"/>
  <c r="P104" i="19" s="1"/>
  <c r="Q104" i="19" s="1"/>
  <c r="R104" i="19" s="1"/>
  <c r="S104" i="19" s="1"/>
  <c r="T104" i="19" s="1"/>
  <c r="U104" i="19" s="1"/>
  <c r="V104" i="19" s="1"/>
  <c r="W104" i="19" s="1"/>
  <c r="X104" i="19" s="1"/>
  <c r="Y104" i="19" s="1"/>
  <c r="Z104" i="19" s="1"/>
  <c r="AA104" i="19" s="1"/>
  <c r="AB104" i="19" s="1"/>
  <c r="AC104" i="19" s="1"/>
  <c r="AD104" i="19" s="1"/>
  <c r="AE104" i="19" s="1"/>
  <c r="AF104" i="19" s="1"/>
  <c r="AG104" i="19" s="1"/>
  <c r="AH104" i="19" s="1"/>
  <c r="AI104" i="19" s="1"/>
  <c r="AJ104" i="19" s="1"/>
  <c r="E105" i="19"/>
  <c r="F105" i="19" s="1"/>
  <c r="G105" i="19"/>
  <c r="H105" i="19" s="1"/>
  <c r="I105" i="19" s="1"/>
  <c r="J105" i="19" s="1"/>
  <c r="K105" i="19"/>
  <c r="L105" i="19" s="1"/>
  <c r="M105" i="19" s="1"/>
  <c r="N105" i="19" s="1"/>
  <c r="O105" i="19" s="1"/>
  <c r="P105" i="19" s="1"/>
  <c r="Q105" i="19" s="1"/>
  <c r="R105" i="19" s="1"/>
  <c r="S105" i="19" s="1"/>
  <c r="T105" i="19" s="1"/>
  <c r="U105" i="19" s="1"/>
  <c r="V105" i="19" s="1"/>
  <c r="W105" i="19" s="1"/>
  <c r="X105" i="19" s="1"/>
  <c r="Y105" i="19" s="1"/>
  <c r="Z105" i="19" s="1"/>
  <c r="AA105" i="19" s="1"/>
  <c r="AB105" i="19" s="1"/>
  <c r="AC105" i="19" s="1"/>
  <c r="AD105" i="19" s="1"/>
  <c r="AE105" i="19" s="1"/>
  <c r="AF105" i="19" s="1"/>
  <c r="AG105" i="19" s="1"/>
  <c r="AH105" i="19" s="1"/>
  <c r="AI105" i="19" s="1"/>
  <c r="AJ105" i="19" s="1"/>
  <c r="E106" i="19"/>
  <c r="F106" i="19"/>
  <c r="G106" i="19" s="1"/>
  <c r="H106" i="19" s="1"/>
  <c r="I106" i="19" s="1"/>
  <c r="J106" i="19" s="1"/>
  <c r="K106" i="19" s="1"/>
  <c r="L106" i="19" s="1"/>
  <c r="M106" i="19" s="1"/>
  <c r="N106" i="19" s="1"/>
  <c r="O106" i="19" s="1"/>
  <c r="P106" i="19" s="1"/>
  <c r="Q106" i="19" s="1"/>
  <c r="R106" i="19" s="1"/>
  <c r="S106" i="19" s="1"/>
  <c r="T106" i="19" s="1"/>
  <c r="U106" i="19" s="1"/>
  <c r="V106" i="19" s="1"/>
  <c r="W106" i="19" s="1"/>
  <c r="X106" i="19" s="1"/>
  <c r="Y106" i="19" s="1"/>
  <c r="Z106" i="19" s="1"/>
  <c r="AA106" i="19" s="1"/>
  <c r="AB106" i="19" s="1"/>
  <c r="AC106" i="19" s="1"/>
  <c r="AD106" i="19" s="1"/>
  <c r="AE106" i="19" s="1"/>
  <c r="AF106" i="19" s="1"/>
  <c r="AG106" i="19" s="1"/>
  <c r="AH106" i="19" s="1"/>
  <c r="AI106" i="19" s="1"/>
  <c r="AJ106" i="19" s="1"/>
  <c r="E107" i="19"/>
  <c r="F107" i="19"/>
  <c r="G107" i="19" s="1"/>
  <c r="H107" i="19" s="1"/>
  <c r="I107" i="19"/>
  <c r="J107" i="19" s="1"/>
  <c r="K107" i="19" s="1"/>
  <c r="L107" i="19" s="1"/>
  <c r="M107" i="19" s="1"/>
  <c r="N107" i="19" s="1"/>
  <c r="O107" i="19" s="1"/>
  <c r="P107" i="19" s="1"/>
  <c r="Q107" i="19" s="1"/>
  <c r="R107" i="19" s="1"/>
  <c r="S107" i="19" s="1"/>
  <c r="T107" i="19" s="1"/>
  <c r="U107" i="19" s="1"/>
  <c r="V107" i="19" s="1"/>
  <c r="W107" i="19" s="1"/>
  <c r="X107" i="19" s="1"/>
  <c r="Y107" i="19" s="1"/>
  <c r="Z107" i="19" s="1"/>
  <c r="AA107" i="19" s="1"/>
  <c r="AB107" i="19" s="1"/>
  <c r="AC107" i="19" s="1"/>
  <c r="AD107" i="19" s="1"/>
  <c r="AE107" i="19" s="1"/>
  <c r="AF107" i="19" s="1"/>
  <c r="AG107" i="19" s="1"/>
  <c r="AH107" i="19" s="1"/>
  <c r="AI107" i="19" s="1"/>
  <c r="AJ107" i="19" s="1"/>
  <c r="E108" i="19"/>
  <c r="F108" i="19" s="1"/>
  <c r="G108" i="19" s="1"/>
  <c r="H108" i="19" s="1"/>
  <c r="I108" i="19" s="1"/>
  <c r="J108" i="19" s="1"/>
  <c r="K108" i="19"/>
  <c r="L108" i="19"/>
  <c r="M108" i="19" s="1"/>
  <c r="N108" i="19" s="1"/>
  <c r="O108" i="19" s="1"/>
  <c r="P108" i="19" s="1"/>
  <c r="Q108" i="19" s="1"/>
  <c r="R108" i="19" s="1"/>
  <c r="S108" i="19" s="1"/>
  <c r="T108" i="19" s="1"/>
  <c r="U108" i="19" s="1"/>
  <c r="V108" i="19" s="1"/>
  <c r="W108" i="19" s="1"/>
  <c r="X108" i="19" s="1"/>
  <c r="Y108" i="19" s="1"/>
  <c r="Z108" i="19" s="1"/>
  <c r="AA108" i="19" s="1"/>
  <c r="AB108" i="19" s="1"/>
  <c r="AC108" i="19" s="1"/>
  <c r="AD108" i="19" s="1"/>
  <c r="AE108" i="19" s="1"/>
  <c r="AF108" i="19" s="1"/>
  <c r="AG108" i="19" s="1"/>
  <c r="AH108" i="19" s="1"/>
  <c r="AI108" i="19" s="1"/>
  <c r="AJ108" i="19" s="1"/>
  <c r="E109" i="19"/>
  <c r="F109" i="19"/>
  <c r="G109" i="19"/>
  <c r="H109" i="19" s="1"/>
  <c r="I109" i="19"/>
  <c r="J109" i="19"/>
  <c r="K109" i="19" s="1"/>
  <c r="L109" i="19"/>
  <c r="M109" i="19" s="1"/>
  <c r="N109" i="19" s="1"/>
  <c r="O109" i="19"/>
  <c r="P109" i="19" s="1"/>
  <c r="Q109" i="19" s="1"/>
  <c r="R109" i="19" s="1"/>
  <c r="S109" i="19" s="1"/>
  <c r="T109" i="19" s="1"/>
  <c r="U109" i="19" s="1"/>
  <c r="V109" i="19" s="1"/>
  <c r="W109" i="19" s="1"/>
  <c r="X109" i="19" s="1"/>
  <c r="Y109" i="19" s="1"/>
  <c r="Z109" i="19" s="1"/>
  <c r="AA109" i="19" s="1"/>
  <c r="AB109" i="19" s="1"/>
  <c r="AC109" i="19" s="1"/>
  <c r="AD109" i="19" s="1"/>
  <c r="AE109" i="19" s="1"/>
  <c r="AF109" i="19" s="1"/>
  <c r="AG109" i="19" s="1"/>
  <c r="AH109" i="19" s="1"/>
  <c r="AI109" i="19" s="1"/>
  <c r="AJ109" i="19" s="1"/>
  <c r="E110" i="19"/>
  <c r="F110" i="19"/>
  <c r="G110" i="19" s="1"/>
  <c r="H110" i="19"/>
  <c r="I110" i="19"/>
  <c r="J110" i="19" s="1"/>
  <c r="K110" i="19"/>
  <c r="L110" i="19" s="1"/>
  <c r="M110" i="19" s="1"/>
  <c r="N110" i="19" s="1"/>
  <c r="O110" i="19" s="1"/>
  <c r="P110" i="19" s="1"/>
  <c r="Q110" i="19" s="1"/>
  <c r="R110" i="19" s="1"/>
  <c r="S110" i="19" s="1"/>
  <c r="T110" i="19" s="1"/>
  <c r="U110" i="19" s="1"/>
  <c r="V110" i="19" s="1"/>
  <c r="W110" i="19" s="1"/>
  <c r="X110" i="19"/>
  <c r="Y110" i="19" s="1"/>
  <c r="Z110" i="19" s="1"/>
  <c r="AA110" i="19" s="1"/>
  <c r="AB110" i="19" s="1"/>
  <c r="AC110" i="19" s="1"/>
  <c r="AD110" i="19" s="1"/>
  <c r="AE110" i="19" s="1"/>
  <c r="AF110" i="19" s="1"/>
  <c r="AG110" i="19" s="1"/>
  <c r="AH110" i="19" s="1"/>
  <c r="AI110" i="19" s="1"/>
  <c r="AJ110" i="19" s="1"/>
  <c r="E111" i="19"/>
  <c r="F111" i="19" s="1"/>
  <c r="G111" i="19" s="1"/>
  <c r="H111" i="19" s="1"/>
  <c r="I111" i="19" s="1"/>
  <c r="J111" i="19" s="1"/>
  <c r="K111" i="19" s="1"/>
  <c r="L111" i="19" s="1"/>
  <c r="M111" i="19" s="1"/>
  <c r="N111" i="19" s="1"/>
  <c r="O111" i="19" s="1"/>
  <c r="P111" i="19" s="1"/>
  <c r="Q111" i="19" s="1"/>
  <c r="R111" i="19" s="1"/>
  <c r="S111" i="19" s="1"/>
  <c r="T111" i="19" s="1"/>
  <c r="U111" i="19" s="1"/>
  <c r="V111" i="19" s="1"/>
  <c r="W111" i="19" s="1"/>
  <c r="X111" i="19" s="1"/>
  <c r="Y111" i="19" s="1"/>
  <c r="Z111" i="19" s="1"/>
  <c r="AA111" i="19" s="1"/>
  <c r="AB111" i="19" s="1"/>
  <c r="AC111" i="19" s="1"/>
  <c r="AD111" i="19" s="1"/>
  <c r="AE111" i="19" s="1"/>
  <c r="AF111" i="19" s="1"/>
  <c r="AG111" i="19" s="1"/>
  <c r="AH111" i="19" s="1"/>
  <c r="AI111" i="19" s="1"/>
  <c r="AJ111" i="19" s="1"/>
  <c r="E112" i="19"/>
  <c r="F112" i="19"/>
  <c r="G112" i="19" s="1"/>
  <c r="H112" i="19"/>
  <c r="I112" i="19"/>
  <c r="J112" i="19" s="1"/>
  <c r="K112" i="19" s="1"/>
  <c r="L112" i="19"/>
  <c r="M112" i="19" s="1"/>
  <c r="N112" i="19" s="1"/>
  <c r="O112" i="19" s="1"/>
  <c r="P112" i="19" s="1"/>
  <c r="Q112" i="19" s="1"/>
  <c r="R112" i="19" s="1"/>
  <c r="S112" i="19" s="1"/>
  <c r="T112" i="19" s="1"/>
  <c r="U112" i="19" s="1"/>
  <c r="V112" i="19" s="1"/>
  <c r="W112" i="19" s="1"/>
  <c r="X112" i="19"/>
  <c r="Y112" i="19" s="1"/>
  <c r="Z112" i="19" s="1"/>
  <c r="AA112" i="19" s="1"/>
  <c r="AB112" i="19" s="1"/>
  <c r="AC112" i="19" s="1"/>
  <c r="AD112" i="19" s="1"/>
  <c r="AE112" i="19" s="1"/>
  <c r="AF112" i="19" s="1"/>
  <c r="AG112" i="19" s="1"/>
  <c r="AH112" i="19" s="1"/>
  <c r="AI112" i="19" s="1"/>
  <c r="AJ112" i="19" s="1"/>
  <c r="E113" i="19"/>
  <c r="F113" i="19" s="1"/>
  <c r="G113" i="19" s="1"/>
  <c r="H113" i="19" s="1"/>
  <c r="I113" i="19" s="1"/>
  <c r="J113" i="19" s="1"/>
  <c r="K113" i="19" s="1"/>
  <c r="L113" i="19" s="1"/>
  <c r="M113" i="19"/>
  <c r="N113" i="19" s="1"/>
  <c r="O113" i="19" s="1"/>
  <c r="P113" i="19" s="1"/>
  <c r="Q113" i="19" s="1"/>
  <c r="R113" i="19" s="1"/>
  <c r="S113" i="19" s="1"/>
  <c r="T113" i="19" s="1"/>
  <c r="U113" i="19" s="1"/>
  <c r="V113" i="19" s="1"/>
  <c r="W113" i="19" s="1"/>
  <c r="X113" i="19" s="1"/>
  <c r="Y113" i="19" s="1"/>
  <c r="Z113" i="19" s="1"/>
  <c r="AA113" i="19" s="1"/>
  <c r="AB113" i="19" s="1"/>
  <c r="AC113" i="19" s="1"/>
  <c r="AD113" i="19" s="1"/>
  <c r="AE113" i="19" s="1"/>
  <c r="AF113" i="19" s="1"/>
  <c r="AG113" i="19" s="1"/>
  <c r="AH113" i="19" s="1"/>
  <c r="AI113" i="19" s="1"/>
  <c r="AJ113" i="19" s="1"/>
  <c r="E114" i="19"/>
  <c r="F114" i="19"/>
  <c r="G114" i="19" s="1"/>
  <c r="H114" i="19" s="1"/>
  <c r="I114" i="19" s="1"/>
  <c r="J114" i="19" s="1"/>
  <c r="K114" i="19" s="1"/>
  <c r="L114" i="19" s="1"/>
  <c r="M114" i="19" s="1"/>
  <c r="N114" i="19" s="1"/>
  <c r="O114" i="19" s="1"/>
  <c r="P114" i="19" s="1"/>
  <c r="Q114" i="19" s="1"/>
  <c r="R114" i="19" s="1"/>
  <c r="S114" i="19" s="1"/>
  <c r="T114" i="19" s="1"/>
  <c r="U114" i="19" s="1"/>
  <c r="V114" i="19" s="1"/>
  <c r="W114" i="19" s="1"/>
  <c r="X114" i="19" s="1"/>
  <c r="Y114" i="19" s="1"/>
  <c r="Z114" i="19" s="1"/>
  <c r="AA114" i="19" s="1"/>
  <c r="AB114" i="19" s="1"/>
  <c r="AC114" i="19" s="1"/>
  <c r="AD114" i="19" s="1"/>
  <c r="AE114" i="19" s="1"/>
  <c r="AF114" i="19" s="1"/>
  <c r="AG114" i="19" s="1"/>
  <c r="AH114" i="19" s="1"/>
  <c r="AI114" i="19" s="1"/>
  <c r="AJ114" i="19" s="1"/>
  <c r="E115" i="19"/>
  <c r="F115" i="19"/>
  <c r="G115" i="19" s="1"/>
  <c r="H115" i="19" s="1"/>
  <c r="I115" i="19" s="1"/>
  <c r="J115" i="19" s="1"/>
  <c r="K115" i="19" s="1"/>
  <c r="L115" i="19" s="1"/>
  <c r="M115" i="19" s="1"/>
  <c r="N115" i="19" s="1"/>
  <c r="O115" i="19" s="1"/>
  <c r="P115" i="19" s="1"/>
  <c r="Q115" i="19" s="1"/>
  <c r="R115" i="19" s="1"/>
  <c r="S115" i="19" s="1"/>
  <c r="T115" i="19" s="1"/>
  <c r="U115" i="19" s="1"/>
  <c r="V115" i="19" s="1"/>
  <c r="W115" i="19" s="1"/>
  <c r="X115" i="19" s="1"/>
  <c r="Y115" i="19" s="1"/>
  <c r="Z115" i="19" s="1"/>
  <c r="AA115" i="19" s="1"/>
  <c r="AB115" i="19" s="1"/>
  <c r="AC115" i="19" s="1"/>
  <c r="AD115" i="19" s="1"/>
  <c r="AE115" i="19" s="1"/>
  <c r="AF115" i="19" s="1"/>
  <c r="AG115" i="19" s="1"/>
  <c r="AH115" i="19" s="1"/>
  <c r="AI115" i="19" s="1"/>
  <c r="AJ115" i="19" s="1"/>
  <c r="E116" i="19"/>
  <c r="F116" i="19" s="1"/>
  <c r="G116" i="19"/>
  <c r="H116" i="19"/>
  <c r="I116" i="19" s="1"/>
  <c r="J116" i="19"/>
  <c r="K116" i="19" s="1"/>
  <c r="L116" i="19"/>
  <c r="M116" i="19" s="1"/>
  <c r="N116" i="19" s="1"/>
  <c r="O116" i="19" s="1"/>
  <c r="P116" i="19" s="1"/>
  <c r="Q116" i="19" s="1"/>
  <c r="R116" i="19" s="1"/>
  <c r="S116" i="19" s="1"/>
  <c r="T116" i="19" s="1"/>
  <c r="U116" i="19" s="1"/>
  <c r="V116" i="19" s="1"/>
  <c r="W116" i="19" s="1"/>
  <c r="X116" i="19" s="1"/>
  <c r="Y116" i="19" s="1"/>
  <c r="Z116" i="19" s="1"/>
  <c r="AA116" i="19" s="1"/>
  <c r="AB116" i="19" s="1"/>
  <c r="AC116" i="19" s="1"/>
  <c r="AD116" i="19" s="1"/>
  <c r="AE116" i="19" s="1"/>
  <c r="AF116" i="19" s="1"/>
  <c r="AG116" i="19" s="1"/>
  <c r="AH116" i="19" s="1"/>
  <c r="AI116" i="19" s="1"/>
  <c r="AJ116" i="19" s="1"/>
  <c r="E117" i="19"/>
  <c r="F117" i="19"/>
  <c r="G117" i="19"/>
  <c r="H117" i="19" s="1"/>
  <c r="I117" i="19"/>
  <c r="J117" i="19"/>
  <c r="K117" i="19" s="1"/>
  <c r="L117" i="19"/>
  <c r="M117" i="19" s="1"/>
  <c r="N117" i="19" s="1"/>
  <c r="O117" i="19"/>
  <c r="P117" i="19" s="1"/>
  <c r="Q117" i="19" s="1"/>
  <c r="R117" i="19" s="1"/>
  <c r="S117" i="19" s="1"/>
  <c r="T117" i="19" s="1"/>
  <c r="U117" i="19" s="1"/>
  <c r="V117" i="19" s="1"/>
  <c r="W117" i="19" s="1"/>
  <c r="X117" i="19" s="1"/>
  <c r="Y117" i="19" s="1"/>
  <c r="Z117" i="19" s="1"/>
  <c r="AA117" i="19" s="1"/>
  <c r="AB117" i="19" s="1"/>
  <c r="AC117" i="19" s="1"/>
  <c r="AD117" i="19" s="1"/>
  <c r="AE117" i="19" s="1"/>
  <c r="AF117" i="19" s="1"/>
  <c r="AG117" i="19" s="1"/>
  <c r="AH117" i="19" s="1"/>
  <c r="AI117" i="19" s="1"/>
  <c r="AJ117" i="19" s="1"/>
  <c r="E118" i="19"/>
  <c r="F118" i="19" s="1"/>
  <c r="G118" i="19" s="1"/>
  <c r="H118" i="19" s="1"/>
  <c r="I118" i="19" s="1"/>
  <c r="J118" i="19" s="1"/>
  <c r="K118" i="19" s="1"/>
  <c r="L118" i="19" s="1"/>
  <c r="M118" i="19" s="1"/>
  <c r="N118" i="19" s="1"/>
  <c r="O118" i="19" s="1"/>
  <c r="P118" i="19" s="1"/>
  <c r="Q118" i="19"/>
  <c r="R118" i="19" s="1"/>
  <c r="S118" i="19" s="1"/>
  <c r="T118" i="19" s="1"/>
  <c r="U118" i="19" s="1"/>
  <c r="V118" i="19" s="1"/>
  <c r="W118" i="19" s="1"/>
  <c r="X118" i="19" s="1"/>
  <c r="Y118" i="19" s="1"/>
  <c r="Z118" i="19" s="1"/>
  <c r="AA118" i="19" s="1"/>
  <c r="AB118" i="19" s="1"/>
  <c r="AC118" i="19" s="1"/>
  <c r="AD118" i="19" s="1"/>
  <c r="AE118" i="19" s="1"/>
  <c r="AF118" i="19" s="1"/>
  <c r="AG118" i="19" s="1"/>
  <c r="AH118" i="19" s="1"/>
  <c r="AI118" i="19" s="1"/>
  <c r="AJ118" i="19" s="1"/>
  <c r="E119" i="19"/>
  <c r="F119" i="19" s="1"/>
  <c r="G119" i="19" s="1"/>
  <c r="H119" i="19" s="1"/>
  <c r="I119" i="19" s="1"/>
  <c r="J119" i="19"/>
  <c r="K119" i="19" s="1"/>
  <c r="L119" i="19" s="1"/>
  <c r="M119" i="19" s="1"/>
  <c r="N119" i="19" s="1"/>
  <c r="O119" i="19" s="1"/>
  <c r="P119" i="19" s="1"/>
  <c r="Q119" i="19" s="1"/>
  <c r="R119" i="19" s="1"/>
  <c r="S119" i="19" s="1"/>
  <c r="T119" i="19" s="1"/>
  <c r="U119" i="19" s="1"/>
  <c r="V119" i="19" s="1"/>
  <c r="W119" i="19" s="1"/>
  <c r="X119" i="19" s="1"/>
  <c r="Y119" i="19" s="1"/>
  <c r="Z119" i="19"/>
  <c r="AA119" i="19" s="1"/>
  <c r="AB119" i="19" s="1"/>
  <c r="AC119" i="19" s="1"/>
  <c r="AD119" i="19" s="1"/>
  <c r="AE119" i="19" s="1"/>
  <c r="AF119" i="19" s="1"/>
  <c r="AG119" i="19" s="1"/>
  <c r="AH119" i="19" s="1"/>
  <c r="AI119" i="19" s="1"/>
  <c r="AJ119" i="19" s="1"/>
  <c r="E120" i="19"/>
  <c r="F120" i="19"/>
  <c r="G120" i="19"/>
  <c r="H120" i="19"/>
  <c r="I120" i="19" s="1"/>
  <c r="J120" i="19" s="1"/>
  <c r="K120" i="19" s="1"/>
  <c r="L120" i="19" s="1"/>
  <c r="M120" i="19" s="1"/>
  <c r="N120" i="19" s="1"/>
  <c r="O120" i="19" s="1"/>
  <c r="P120" i="19" s="1"/>
  <c r="Q120" i="19" s="1"/>
  <c r="R120" i="19" s="1"/>
  <c r="S120" i="19" s="1"/>
  <c r="T120" i="19" s="1"/>
  <c r="U120" i="19" s="1"/>
  <c r="V120" i="19" s="1"/>
  <c r="W120" i="19" s="1"/>
  <c r="X120" i="19" s="1"/>
  <c r="Y120" i="19" s="1"/>
  <c r="Z120" i="19" s="1"/>
  <c r="AA120" i="19" s="1"/>
  <c r="AB120" i="19" s="1"/>
  <c r="AC120" i="19" s="1"/>
  <c r="AD120" i="19" s="1"/>
  <c r="AE120" i="19" s="1"/>
  <c r="AF120" i="19" s="1"/>
  <c r="AG120" i="19" s="1"/>
  <c r="AH120" i="19" s="1"/>
  <c r="AI120" i="19" s="1"/>
  <c r="AJ120" i="19" s="1"/>
  <c r="E121" i="19"/>
  <c r="F121" i="19"/>
  <c r="G121" i="19"/>
  <c r="H121" i="19" s="1"/>
  <c r="I121" i="19" s="1"/>
  <c r="J121" i="19" s="1"/>
  <c r="K121" i="19" s="1"/>
  <c r="L121" i="19" s="1"/>
  <c r="M121" i="19" s="1"/>
  <c r="N121" i="19" s="1"/>
  <c r="O121" i="19" s="1"/>
  <c r="P121" i="19" s="1"/>
  <c r="Q121" i="19" s="1"/>
  <c r="R121" i="19" s="1"/>
  <c r="S121" i="19" s="1"/>
  <c r="T121" i="19" s="1"/>
  <c r="U121" i="19" s="1"/>
  <c r="V121" i="19" s="1"/>
  <c r="W121" i="19" s="1"/>
  <c r="X121" i="19" s="1"/>
  <c r="Y121" i="19" s="1"/>
  <c r="Z121" i="19" s="1"/>
  <c r="AA121" i="19" s="1"/>
  <c r="AB121" i="19" s="1"/>
  <c r="AC121" i="19" s="1"/>
  <c r="AD121" i="19" s="1"/>
  <c r="AE121" i="19" s="1"/>
  <c r="AF121" i="19" s="1"/>
  <c r="AG121" i="19" s="1"/>
  <c r="AH121" i="19" s="1"/>
  <c r="AI121" i="19" s="1"/>
  <c r="AJ121" i="19" s="1"/>
  <c r="E122" i="19"/>
  <c r="F122" i="19"/>
  <c r="G122" i="19" s="1"/>
  <c r="H122" i="19" s="1"/>
  <c r="I122" i="19" s="1"/>
  <c r="J122" i="19" s="1"/>
  <c r="K122" i="19" s="1"/>
  <c r="L122" i="19" s="1"/>
  <c r="M122" i="19" s="1"/>
  <c r="N122" i="19" s="1"/>
  <c r="O122" i="19" s="1"/>
  <c r="P122" i="19" s="1"/>
  <c r="Q122" i="19" s="1"/>
  <c r="R122" i="19"/>
  <c r="S122" i="19" s="1"/>
  <c r="T122" i="19" s="1"/>
  <c r="U122" i="19" s="1"/>
  <c r="V122" i="19" s="1"/>
  <c r="W122" i="19" s="1"/>
  <c r="X122" i="19" s="1"/>
  <c r="Y122" i="19" s="1"/>
  <c r="Z122" i="19" s="1"/>
  <c r="AA122" i="19" s="1"/>
  <c r="AB122" i="19"/>
  <c r="AC122" i="19" s="1"/>
  <c r="AD122" i="19" s="1"/>
  <c r="AE122" i="19" s="1"/>
  <c r="AF122" i="19" s="1"/>
  <c r="AG122" i="19" s="1"/>
  <c r="AH122" i="19" s="1"/>
  <c r="AI122" i="19" s="1"/>
  <c r="AJ122" i="19" s="1"/>
  <c r="E123" i="19"/>
  <c r="F123" i="19"/>
  <c r="G123" i="19" s="1"/>
  <c r="H123" i="19" s="1"/>
  <c r="I123" i="19" s="1"/>
  <c r="J123" i="19" s="1"/>
  <c r="K123" i="19" s="1"/>
  <c r="L123" i="19" s="1"/>
  <c r="M123" i="19" s="1"/>
  <c r="N123" i="19" s="1"/>
  <c r="O123" i="19" s="1"/>
  <c r="P123" i="19" s="1"/>
  <c r="Q123" i="19" s="1"/>
  <c r="R123" i="19" s="1"/>
  <c r="S123" i="19" s="1"/>
  <c r="T123" i="19" s="1"/>
  <c r="U123" i="19" s="1"/>
  <c r="V123" i="19" s="1"/>
  <c r="W123" i="19" s="1"/>
  <c r="X123" i="19" s="1"/>
  <c r="Y123" i="19" s="1"/>
  <c r="Z123" i="19" s="1"/>
  <c r="AA123" i="19" s="1"/>
  <c r="AB123" i="19" s="1"/>
  <c r="AC123" i="19" s="1"/>
  <c r="AD123" i="19" s="1"/>
  <c r="AE123" i="19" s="1"/>
  <c r="AF123" i="19" s="1"/>
  <c r="AG123" i="19" s="1"/>
  <c r="AH123" i="19" s="1"/>
  <c r="AI123" i="19" s="1"/>
  <c r="AJ123" i="19" s="1"/>
  <c r="E124" i="19"/>
  <c r="F124" i="19" s="1"/>
  <c r="G124" i="19" s="1"/>
  <c r="H124" i="19" s="1"/>
  <c r="I124" i="19" s="1"/>
  <c r="J124" i="19" s="1"/>
  <c r="K124" i="19" s="1"/>
  <c r="L124" i="19" s="1"/>
  <c r="M124" i="19" s="1"/>
  <c r="N124" i="19" s="1"/>
  <c r="O124" i="19" s="1"/>
  <c r="P124" i="19" s="1"/>
  <c r="Q124" i="19" s="1"/>
  <c r="R124" i="19" s="1"/>
  <c r="S124" i="19" s="1"/>
  <c r="T124" i="19" s="1"/>
  <c r="U124" i="19" s="1"/>
  <c r="V124" i="19" s="1"/>
  <c r="W124" i="19" s="1"/>
  <c r="X124" i="19" s="1"/>
  <c r="Y124" i="19" s="1"/>
  <c r="Z124" i="19" s="1"/>
  <c r="AA124" i="19" s="1"/>
  <c r="AB124" i="19" s="1"/>
  <c r="AC124" i="19" s="1"/>
  <c r="AD124" i="19" s="1"/>
  <c r="AE124" i="19" s="1"/>
  <c r="AF124" i="19" s="1"/>
  <c r="AG124" i="19" s="1"/>
  <c r="AH124" i="19" s="1"/>
  <c r="AI124" i="19" s="1"/>
  <c r="AJ124" i="19" s="1"/>
  <c r="E125" i="19"/>
  <c r="F125" i="19"/>
  <c r="G125" i="19"/>
  <c r="H125" i="19"/>
  <c r="I125" i="19"/>
  <c r="J125" i="19" s="1"/>
  <c r="K125" i="19" s="1"/>
  <c r="L125" i="19" s="1"/>
  <c r="M125" i="19" s="1"/>
  <c r="N125" i="19" s="1"/>
  <c r="O125" i="19" s="1"/>
  <c r="P125" i="19" s="1"/>
  <c r="Q125" i="19" s="1"/>
  <c r="R125" i="19" s="1"/>
  <c r="S125" i="19"/>
  <c r="T125" i="19" s="1"/>
  <c r="U125" i="19" s="1"/>
  <c r="V125" i="19" s="1"/>
  <c r="W125" i="19" s="1"/>
  <c r="X125" i="19" s="1"/>
  <c r="Y125" i="19" s="1"/>
  <c r="Z125" i="19" s="1"/>
  <c r="AA125" i="19" s="1"/>
  <c r="AB125" i="19" s="1"/>
  <c r="AC125" i="19" s="1"/>
  <c r="AD125" i="19" s="1"/>
  <c r="AE125" i="19" s="1"/>
  <c r="AF125" i="19" s="1"/>
  <c r="AG125" i="19" s="1"/>
  <c r="AH125" i="19" s="1"/>
  <c r="AI125" i="19" s="1"/>
  <c r="AJ125" i="19" s="1"/>
  <c r="E126" i="19"/>
  <c r="F126" i="19"/>
  <c r="G126" i="19"/>
  <c r="H126" i="19" s="1"/>
  <c r="I126" i="19" s="1"/>
  <c r="J126" i="19" s="1"/>
  <c r="K126" i="19" s="1"/>
  <c r="L126" i="19" s="1"/>
  <c r="M126" i="19" s="1"/>
  <c r="N126" i="19" s="1"/>
  <c r="O126" i="19"/>
  <c r="P126" i="19" s="1"/>
  <c r="Q126" i="19" s="1"/>
  <c r="R126" i="19" s="1"/>
  <c r="S126" i="19" s="1"/>
  <c r="T126" i="19" s="1"/>
  <c r="U126" i="19" s="1"/>
  <c r="V126" i="19" s="1"/>
  <c r="W126" i="19" s="1"/>
  <c r="X126" i="19" s="1"/>
  <c r="Y126" i="19" s="1"/>
  <c r="Z126" i="19" s="1"/>
  <c r="AA126" i="19" s="1"/>
  <c r="AB126" i="19" s="1"/>
  <c r="AC126" i="19" s="1"/>
  <c r="AD126" i="19" s="1"/>
  <c r="AE126" i="19" s="1"/>
  <c r="AF126" i="19" s="1"/>
  <c r="AG126" i="19" s="1"/>
  <c r="AH126" i="19" s="1"/>
  <c r="AI126" i="19" s="1"/>
  <c r="AJ126" i="19" s="1"/>
  <c r="E127" i="19"/>
  <c r="F127" i="19"/>
  <c r="G127" i="19"/>
  <c r="H127" i="19" s="1"/>
  <c r="I127" i="19" s="1"/>
  <c r="J127" i="19" s="1"/>
  <c r="K127" i="19" s="1"/>
  <c r="L127" i="19" s="1"/>
  <c r="M127" i="19" s="1"/>
  <c r="N127" i="19"/>
  <c r="O127" i="19" s="1"/>
  <c r="P127" i="19" s="1"/>
  <c r="Q127" i="19" s="1"/>
  <c r="R127" i="19" s="1"/>
  <c r="S127" i="19" s="1"/>
  <c r="T127" i="19" s="1"/>
  <c r="U127" i="19" s="1"/>
  <c r="V127" i="19" s="1"/>
  <c r="W127" i="19" s="1"/>
  <c r="X127" i="19" s="1"/>
  <c r="Y127" i="19" s="1"/>
  <c r="Z127" i="19" s="1"/>
  <c r="AA127" i="19" s="1"/>
  <c r="AB127" i="19" s="1"/>
  <c r="AC127" i="19" s="1"/>
  <c r="AD127" i="19" s="1"/>
  <c r="AE127" i="19" s="1"/>
  <c r="AF127" i="19" s="1"/>
  <c r="AG127" i="19" s="1"/>
  <c r="AH127" i="19" s="1"/>
  <c r="AI127" i="19" s="1"/>
  <c r="AJ127" i="19" s="1"/>
  <c r="E128" i="19"/>
  <c r="F128" i="19"/>
  <c r="G128" i="19" s="1"/>
  <c r="H128" i="19" s="1"/>
  <c r="I128" i="19" s="1"/>
  <c r="J128" i="19" s="1"/>
  <c r="K128" i="19" s="1"/>
  <c r="L128" i="19" s="1"/>
  <c r="M128" i="19" s="1"/>
  <c r="N128" i="19" s="1"/>
  <c r="O128" i="19" s="1"/>
  <c r="P128" i="19" s="1"/>
  <c r="Q128" i="19" s="1"/>
  <c r="R128" i="19" s="1"/>
  <c r="S128" i="19" s="1"/>
  <c r="T128" i="19" s="1"/>
  <c r="U128" i="19" s="1"/>
  <c r="V128" i="19" s="1"/>
  <c r="W128" i="19" s="1"/>
  <c r="X128" i="19" s="1"/>
  <c r="Y128" i="19" s="1"/>
  <c r="Z128" i="19" s="1"/>
  <c r="AA128" i="19" s="1"/>
  <c r="AB128" i="19" s="1"/>
  <c r="AC128" i="19" s="1"/>
  <c r="AD128" i="19" s="1"/>
  <c r="AE128" i="19" s="1"/>
  <c r="AF128" i="19" s="1"/>
  <c r="AG128" i="19" s="1"/>
  <c r="AH128" i="19" s="1"/>
  <c r="AI128" i="19" s="1"/>
  <c r="AJ128" i="19" s="1"/>
  <c r="E129" i="19"/>
  <c r="F129" i="19" s="1"/>
  <c r="G129" i="19" s="1"/>
  <c r="H129" i="19"/>
  <c r="I129" i="19" s="1"/>
  <c r="J129" i="19" s="1"/>
  <c r="K129" i="19" s="1"/>
  <c r="L129" i="19" s="1"/>
  <c r="M129" i="19" s="1"/>
  <c r="N129" i="19" s="1"/>
  <c r="O129" i="19" s="1"/>
  <c r="P129" i="19" s="1"/>
  <c r="Q129" i="19" s="1"/>
  <c r="R129" i="19" s="1"/>
  <c r="S129" i="19" s="1"/>
  <c r="T129" i="19" s="1"/>
  <c r="U129" i="19" s="1"/>
  <c r="V129" i="19" s="1"/>
  <c r="W129" i="19" s="1"/>
  <c r="X129" i="19" s="1"/>
  <c r="Y129" i="19" s="1"/>
  <c r="Z129" i="19" s="1"/>
  <c r="AA129" i="19" s="1"/>
  <c r="AB129" i="19" s="1"/>
  <c r="AC129" i="19" s="1"/>
  <c r="AD129" i="19" s="1"/>
  <c r="AE129" i="19" s="1"/>
  <c r="AF129" i="19" s="1"/>
  <c r="AG129" i="19" s="1"/>
  <c r="AH129" i="19" s="1"/>
  <c r="AI129" i="19" s="1"/>
  <c r="AJ129" i="19" s="1"/>
  <c r="E130" i="19"/>
  <c r="F130" i="19"/>
  <c r="G130" i="19"/>
  <c r="H130" i="19" s="1"/>
  <c r="I130" i="19" s="1"/>
  <c r="J130" i="19" s="1"/>
  <c r="K130" i="19" s="1"/>
  <c r="L130" i="19" s="1"/>
  <c r="M130" i="19" s="1"/>
  <c r="N130" i="19" s="1"/>
  <c r="O130" i="19" s="1"/>
  <c r="P130" i="19" s="1"/>
  <c r="Q130" i="19" s="1"/>
  <c r="R130" i="19" s="1"/>
  <c r="S130" i="19" s="1"/>
  <c r="T130" i="19" s="1"/>
  <c r="U130" i="19" s="1"/>
  <c r="V130" i="19" s="1"/>
  <c r="W130" i="19" s="1"/>
  <c r="X130" i="19" s="1"/>
  <c r="Y130" i="19" s="1"/>
  <c r="Z130" i="19" s="1"/>
  <c r="AA130" i="19" s="1"/>
  <c r="AB130" i="19" s="1"/>
  <c r="AC130" i="19" s="1"/>
  <c r="AD130" i="19" s="1"/>
  <c r="AE130" i="19" s="1"/>
  <c r="AF130" i="19" s="1"/>
  <c r="AG130" i="19" s="1"/>
  <c r="AH130" i="19" s="1"/>
  <c r="AI130" i="19" s="1"/>
  <c r="AJ130" i="19" s="1"/>
  <c r="E131" i="19"/>
  <c r="F131" i="19"/>
  <c r="G131" i="19" s="1"/>
  <c r="H131" i="19" s="1"/>
  <c r="I131" i="19" s="1"/>
  <c r="J131" i="19" s="1"/>
  <c r="K131" i="19" s="1"/>
  <c r="L131" i="19" s="1"/>
  <c r="M131" i="19" s="1"/>
  <c r="N131" i="19" s="1"/>
  <c r="O131" i="19" s="1"/>
  <c r="P131" i="19" s="1"/>
  <c r="Q131" i="19" s="1"/>
  <c r="R131" i="19" s="1"/>
  <c r="S131" i="19" s="1"/>
  <c r="T131" i="19" s="1"/>
  <c r="U131" i="19" s="1"/>
  <c r="V131" i="19" s="1"/>
  <c r="W131" i="19" s="1"/>
  <c r="X131" i="19" s="1"/>
  <c r="Y131" i="19" s="1"/>
  <c r="Z131" i="19" s="1"/>
  <c r="AA131" i="19" s="1"/>
  <c r="AB131" i="19" s="1"/>
  <c r="AC131" i="19" s="1"/>
  <c r="AD131" i="19" s="1"/>
  <c r="AE131" i="19" s="1"/>
  <c r="AF131" i="19" s="1"/>
  <c r="AG131" i="19" s="1"/>
  <c r="AH131" i="19" s="1"/>
  <c r="AI131" i="19" s="1"/>
  <c r="AJ131" i="19" s="1"/>
  <c r="E132" i="19"/>
  <c r="F132" i="19" s="1"/>
  <c r="G132" i="19" s="1"/>
  <c r="H132" i="19" s="1"/>
  <c r="I132" i="19" s="1"/>
  <c r="J132" i="19" s="1"/>
  <c r="K132" i="19" s="1"/>
  <c r="L132" i="19" s="1"/>
  <c r="M132" i="19" s="1"/>
  <c r="N132" i="19" s="1"/>
  <c r="O132" i="19" s="1"/>
  <c r="P132" i="19" s="1"/>
  <c r="Q132" i="19" s="1"/>
  <c r="R132" i="19" s="1"/>
  <c r="S132" i="19" s="1"/>
  <c r="T132" i="19" s="1"/>
  <c r="U132" i="19" s="1"/>
  <c r="V132" i="19" s="1"/>
  <c r="W132" i="19" s="1"/>
  <c r="X132" i="19" s="1"/>
  <c r="Y132" i="19" s="1"/>
  <c r="Z132" i="19" s="1"/>
  <c r="AA132" i="19" s="1"/>
  <c r="AB132" i="19" s="1"/>
  <c r="AC132" i="19" s="1"/>
  <c r="AD132" i="19" s="1"/>
  <c r="AE132" i="19" s="1"/>
  <c r="AF132" i="19" s="1"/>
  <c r="AG132" i="19" s="1"/>
  <c r="AH132" i="19" s="1"/>
  <c r="AI132" i="19" s="1"/>
  <c r="AJ132" i="19" s="1"/>
  <c r="E133" i="19"/>
  <c r="F133" i="19"/>
  <c r="G133" i="19"/>
  <c r="H133" i="19" s="1"/>
  <c r="I133" i="19" s="1"/>
  <c r="J133" i="19" s="1"/>
  <c r="K133" i="19"/>
  <c r="L133" i="19" s="1"/>
  <c r="M133" i="19" s="1"/>
  <c r="N133" i="19" s="1"/>
  <c r="O133" i="19" s="1"/>
  <c r="P133" i="19" s="1"/>
  <c r="Q133" i="19" s="1"/>
  <c r="R133" i="19" s="1"/>
  <c r="S133" i="19" s="1"/>
  <c r="T133" i="19" s="1"/>
  <c r="U133" i="19" s="1"/>
  <c r="V133" i="19" s="1"/>
  <c r="W133" i="19" s="1"/>
  <c r="X133" i="19" s="1"/>
  <c r="Y133" i="19" s="1"/>
  <c r="Z133" i="19" s="1"/>
  <c r="AA133" i="19" s="1"/>
  <c r="AB133" i="19" s="1"/>
  <c r="AC133" i="19" s="1"/>
  <c r="AD133" i="19" s="1"/>
  <c r="AE133" i="19" s="1"/>
  <c r="AF133" i="19" s="1"/>
  <c r="AG133" i="19" s="1"/>
  <c r="AH133" i="19" s="1"/>
  <c r="AI133" i="19" s="1"/>
  <c r="AJ133" i="19" s="1"/>
  <c r="E134" i="19"/>
  <c r="F134" i="19"/>
  <c r="G134" i="19"/>
  <c r="H134" i="19" s="1"/>
  <c r="I134" i="19" s="1"/>
  <c r="J134" i="19"/>
  <c r="K134" i="19" s="1"/>
  <c r="L134" i="19" s="1"/>
  <c r="M134" i="19" s="1"/>
  <c r="N134" i="19" s="1"/>
  <c r="O134" i="19"/>
  <c r="P134" i="19" s="1"/>
  <c r="Q134" i="19" s="1"/>
  <c r="R134" i="19" s="1"/>
  <c r="S134" i="19" s="1"/>
  <c r="T134" i="19" s="1"/>
  <c r="U134" i="19" s="1"/>
  <c r="V134" i="19" s="1"/>
  <c r="W134" i="19" s="1"/>
  <c r="X134" i="19" s="1"/>
  <c r="Y134" i="19" s="1"/>
  <c r="Z134" i="19" s="1"/>
  <c r="AA134" i="19" s="1"/>
  <c r="AB134" i="19" s="1"/>
  <c r="AC134" i="19" s="1"/>
  <c r="AD134" i="19" s="1"/>
  <c r="AE134" i="19" s="1"/>
  <c r="AF134" i="19" s="1"/>
  <c r="AG134" i="19" s="1"/>
  <c r="AH134" i="19" s="1"/>
  <c r="AI134" i="19" s="1"/>
  <c r="AJ134" i="19" s="1"/>
  <c r="E135" i="19"/>
  <c r="F135" i="19" s="1"/>
  <c r="G135" i="19"/>
  <c r="H135" i="19" s="1"/>
  <c r="I135" i="19" s="1"/>
  <c r="J135" i="19" s="1"/>
  <c r="K135" i="19" s="1"/>
  <c r="L135" i="19" s="1"/>
  <c r="M135" i="19" s="1"/>
  <c r="N135" i="19" s="1"/>
  <c r="O135" i="19" s="1"/>
  <c r="P135" i="19" s="1"/>
  <c r="Q135" i="19" s="1"/>
  <c r="R135" i="19" s="1"/>
  <c r="S135" i="19" s="1"/>
  <c r="T135" i="19" s="1"/>
  <c r="U135" i="19" s="1"/>
  <c r="V135" i="19" s="1"/>
  <c r="W135" i="19" s="1"/>
  <c r="X135" i="19" s="1"/>
  <c r="Y135" i="19" s="1"/>
  <c r="Z135" i="19" s="1"/>
  <c r="AA135" i="19" s="1"/>
  <c r="AB135" i="19" s="1"/>
  <c r="AC135" i="19" s="1"/>
  <c r="AD135" i="19" s="1"/>
  <c r="AE135" i="19" s="1"/>
  <c r="AF135" i="19" s="1"/>
  <c r="AG135" i="19" s="1"/>
  <c r="AH135" i="19" s="1"/>
  <c r="AI135" i="19" s="1"/>
  <c r="AJ135" i="19" s="1"/>
  <c r="E136" i="19"/>
  <c r="F136" i="19" s="1"/>
  <c r="G136" i="19" s="1"/>
  <c r="H136" i="19"/>
  <c r="I136" i="19" s="1"/>
  <c r="J136" i="19" s="1"/>
  <c r="K136" i="19" s="1"/>
  <c r="L136" i="19" s="1"/>
  <c r="M136" i="19" s="1"/>
  <c r="N136" i="19" s="1"/>
  <c r="O136" i="19" s="1"/>
  <c r="P136" i="19" s="1"/>
  <c r="Q136" i="19" s="1"/>
  <c r="R136" i="19" s="1"/>
  <c r="S136" i="19" s="1"/>
  <c r="T136" i="19" s="1"/>
  <c r="U136" i="19" s="1"/>
  <c r="V136" i="19" s="1"/>
  <c r="W136" i="19" s="1"/>
  <c r="X136" i="19" s="1"/>
  <c r="Y136" i="19" s="1"/>
  <c r="Z136" i="19" s="1"/>
  <c r="AA136" i="19" s="1"/>
  <c r="AB136" i="19" s="1"/>
  <c r="AC136" i="19" s="1"/>
  <c r="AD136" i="19" s="1"/>
  <c r="AE136" i="19" s="1"/>
  <c r="AF136" i="19" s="1"/>
  <c r="AG136" i="19" s="1"/>
  <c r="AH136" i="19" s="1"/>
  <c r="AI136" i="19" s="1"/>
  <c r="AJ136" i="19" s="1"/>
  <c r="E137" i="19"/>
  <c r="F137" i="19" s="1"/>
  <c r="G137" i="19" s="1"/>
  <c r="H137" i="19" s="1"/>
  <c r="I137" i="19" s="1"/>
  <c r="J137" i="19" s="1"/>
  <c r="K137" i="19" s="1"/>
  <c r="L137" i="19" s="1"/>
  <c r="M137" i="19" s="1"/>
  <c r="N137" i="19" s="1"/>
  <c r="O137" i="19" s="1"/>
  <c r="P137" i="19" s="1"/>
  <c r="Q137" i="19" s="1"/>
  <c r="R137" i="19" s="1"/>
  <c r="S137" i="19" s="1"/>
  <c r="T137" i="19" s="1"/>
  <c r="U137" i="19" s="1"/>
  <c r="V137" i="19" s="1"/>
  <c r="W137" i="19" s="1"/>
  <c r="X137" i="19" s="1"/>
  <c r="Y137" i="19" s="1"/>
  <c r="Z137" i="19" s="1"/>
  <c r="AA137" i="19" s="1"/>
  <c r="AB137" i="19" s="1"/>
  <c r="AC137" i="19" s="1"/>
  <c r="AD137" i="19" s="1"/>
  <c r="AE137" i="19" s="1"/>
  <c r="AF137" i="19" s="1"/>
  <c r="AG137" i="19" s="1"/>
  <c r="AH137" i="19" s="1"/>
  <c r="AI137" i="19" s="1"/>
  <c r="AJ137" i="19" s="1"/>
  <c r="E138" i="19"/>
  <c r="F138" i="19"/>
  <c r="G138" i="19" s="1"/>
  <c r="H138" i="19" s="1"/>
  <c r="I138" i="19" s="1"/>
  <c r="J138" i="19" s="1"/>
  <c r="K138" i="19" s="1"/>
  <c r="L138" i="19" s="1"/>
  <c r="M138" i="19" s="1"/>
  <c r="N138" i="19" s="1"/>
  <c r="O138" i="19" s="1"/>
  <c r="P138" i="19" s="1"/>
  <c r="Q138" i="19" s="1"/>
  <c r="R138" i="19" s="1"/>
  <c r="S138" i="19" s="1"/>
  <c r="T138" i="19" s="1"/>
  <c r="U138" i="19" s="1"/>
  <c r="V138" i="19" s="1"/>
  <c r="W138" i="19" s="1"/>
  <c r="X138" i="19" s="1"/>
  <c r="Y138" i="19" s="1"/>
  <c r="Z138" i="19" s="1"/>
  <c r="AA138" i="19" s="1"/>
  <c r="AB138" i="19" s="1"/>
  <c r="AC138" i="19" s="1"/>
  <c r="AD138" i="19" s="1"/>
  <c r="AE138" i="19" s="1"/>
  <c r="AF138" i="19" s="1"/>
  <c r="AG138" i="19" s="1"/>
  <c r="AH138" i="19" s="1"/>
  <c r="AI138" i="19" s="1"/>
  <c r="AJ138" i="19" s="1"/>
  <c r="E139" i="19"/>
  <c r="F139" i="19"/>
  <c r="G139" i="19" s="1"/>
  <c r="H139" i="19" s="1"/>
  <c r="I139" i="19" s="1"/>
  <c r="J139" i="19"/>
  <c r="K139" i="19" s="1"/>
  <c r="L139" i="19" s="1"/>
  <c r="M139" i="19" s="1"/>
  <c r="N139" i="19" s="1"/>
  <c r="O139" i="19" s="1"/>
  <c r="P139" i="19" s="1"/>
  <c r="Q139" i="19" s="1"/>
  <c r="R139" i="19" s="1"/>
  <c r="S139" i="19" s="1"/>
  <c r="T139" i="19" s="1"/>
  <c r="U139" i="19" s="1"/>
  <c r="V139" i="19" s="1"/>
  <c r="W139" i="19" s="1"/>
  <c r="X139" i="19" s="1"/>
  <c r="Y139" i="19" s="1"/>
  <c r="Z139" i="19" s="1"/>
  <c r="AA139" i="19" s="1"/>
  <c r="AB139" i="19" s="1"/>
  <c r="AC139" i="19" s="1"/>
  <c r="AD139" i="19" s="1"/>
  <c r="AE139" i="19" s="1"/>
  <c r="AF139" i="19" s="1"/>
  <c r="AG139" i="19" s="1"/>
  <c r="AH139" i="19" s="1"/>
  <c r="AI139" i="19" s="1"/>
  <c r="AJ139" i="19" s="1"/>
  <c r="E140" i="19"/>
  <c r="F140" i="19" s="1"/>
  <c r="G140" i="19" s="1"/>
  <c r="H140" i="19"/>
  <c r="I140" i="19" s="1"/>
  <c r="J140" i="19" s="1"/>
  <c r="K140" i="19" s="1"/>
  <c r="L140" i="19" s="1"/>
  <c r="M140" i="19" s="1"/>
  <c r="N140" i="19" s="1"/>
  <c r="O140" i="19" s="1"/>
  <c r="P140" i="19"/>
  <c r="Q140" i="19" s="1"/>
  <c r="R140" i="19" s="1"/>
  <c r="S140" i="19" s="1"/>
  <c r="T140" i="19" s="1"/>
  <c r="U140" i="19" s="1"/>
  <c r="V140" i="19" s="1"/>
  <c r="W140" i="19" s="1"/>
  <c r="X140" i="19" s="1"/>
  <c r="Y140" i="19" s="1"/>
  <c r="Z140" i="19" s="1"/>
  <c r="AA140" i="19" s="1"/>
  <c r="AB140" i="19" s="1"/>
  <c r="AC140" i="19" s="1"/>
  <c r="AD140" i="19" s="1"/>
  <c r="AE140" i="19" s="1"/>
  <c r="AF140" i="19" s="1"/>
  <c r="AG140" i="19" s="1"/>
  <c r="AH140" i="19" s="1"/>
  <c r="AI140" i="19" s="1"/>
  <c r="AJ140" i="19" s="1"/>
  <c r="E141" i="19"/>
  <c r="F141" i="19"/>
  <c r="G141" i="19"/>
  <c r="H141" i="19" s="1"/>
  <c r="I141" i="19" s="1"/>
  <c r="J141" i="19" s="1"/>
  <c r="K141" i="19" s="1"/>
  <c r="L141" i="19" s="1"/>
  <c r="M141" i="19" s="1"/>
  <c r="N141" i="19" s="1"/>
  <c r="O141" i="19" s="1"/>
  <c r="P141" i="19" s="1"/>
  <c r="Q141" i="19" s="1"/>
  <c r="R141" i="19" s="1"/>
  <c r="S141" i="19" s="1"/>
  <c r="T141" i="19" s="1"/>
  <c r="U141" i="19" s="1"/>
  <c r="V141" i="19" s="1"/>
  <c r="W141" i="19" s="1"/>
  <c r="X141" i="19" s="1"/>
  <c r="Y141" i="19" s="1"/>
  <c r="Z141" i="19" s="1"/>
  <c r="AA141" i="19" s="1"/>
  <c r="AB141" i="19" s="1"/>
  <c r="AC141" i="19" s="1"/>
  <c r="AD141" i="19" s="1"/>
  <c r="AE141" i="19" s="1"/>
  <c r="AF141" i="19" s="1"/>
  <c r="AG141" i="19" s="1"/>
  <c r="AH141" i="19" s="1"/>
  <c r="AI141" i="19" s="1"/>
  <c r="AJ141" i="19" s="1"/>
  <c r="E142" i="19"/>
  <c r="F142" i="19"/>
  <c r="G142" i="19" s="1"/>
  <c r="H142" i="19" s="1"/>
  <c r="I142" i="19" s="1"/>
  <c r="J142" i="19" s="1"/>
  <c r="K142" i="19" s="1"/>
  <c r="L142" i="19" s="1"/>
  <c r="M142" i="19" s="1"/>
  <c r="N142" i="19" s="1"/>
  <c r="O142" i="19" s="1"/>
  <c r="P142" i="19" s="1"/>
  <c r="Q142" i="19" s="1"/>
  <c r="R142" i="19" s="1"/>
  <c r="S142" i="19" s="1"/>
  <c r="T142" i="19" s="1"/>
  <c r="U142" i="19" s="1"/>
  <c r="V142" i="19" s="1"/>
  <c r="W142" i="19" s="1"/>
  <c r="X142" i="19" s="1"/>
  <c r="Y142" i="19" s="1"/>
  <c r="Z142" i="19" s="1"/>
  <c r="AA142" i="19" s="1"/>
  <c r="AB142" i="19" s="1"/>
  <c r="AC142" i="19" s="1"/>
  <c r="AD142" i="19" s="1"/>
  <c r="AE142" i="19" s="1"/>
  <c r="AF142" i="19" s="1"/>
  <c r="AG142" i="19" s="1"/>
  <c r="AH142" i="19" s="1"/>
  <c r="AI142" i="19" s="1"/>
  <c r="AJ142" i="19" s="1"/>
  <c r="E143" i="19"/>
  <c r="F143" i="19"/>
  <c r="G143" i="19" s="1"/>
  <c r="H143" i="19" s="1"/>
  <c r="I143" i="19" s="1"/>
  <c r="J143" i="19" s="1"/>
  <c r="K143" i="19" s="1"/>
  <c r="L143" i="19" s="1"/>
  <c r="M143" i="19" s="1"/>
  <c r="N143" i="19" s="1"/>
  <c r="O143" i="19" s="1"/>
  <c r="P143" i="19" s="1"/>
  <c r="Q143" i="19" s="1"/>
  <c r="R143" i="19" s="1"/>
  <c r="S143" i="19" s="1"/>
  <c r="T143" i="19" s="1"/>
  <c r="U143" i="19" s="1"/>
  <c r="V143" i="19" s="1"/>
  <c r="W143" i="19" s="1"/>
  <c r="X143" i="19" s="1"/>
  <c r="Y143" i="19" s="1"/>
  <c r="Z143" i="19" s="1"/>
  <c r="AA143" i="19" s="1"/>
  <c r="AB143" i="19" s="1"/>
  <c r="AC143" i="19" s="1"/>
  <c r="AD143" i="19" s="1"/>
  <c r="AE143" i="19" s="1"/>
  <c r="AF143" i="19" s="1"/>
  <c r="AG143" i="19" s="1"/>
  <c r="AH143" i="19" s="1"/>
  <c r="AI143" i="19" s="1"/>
  <c r="AJ143" i="19" s="1"/>
  <c r="E144" i="19"/>
  <c r="F144" i="19"/>
  <c r="G144" i="19" s="1"/>
  <c r="H144" i="19" s="1"/>
  <c r="I144" i="19" s="1"/>
  <c r="J144" i="19" s="1"/>
  <c r="K144" i="19" s="1"/>
  <c r="L144" i="19" s="1"/>
  <c r="M144" i="19" s="1"/>
  <c r="N144" i="19" s="1"/>
  <c r="O144" i="19" s="1"/>
  <c r="P144" i="19" s="1"/>
  <c r="Q144" i="19" s="1"/>
  <c r="R144" i="19" s="1"/>
  <c r="S144" i="19" s="1"/>
  <c r="T144" i="19" s="1"/>
  <c r="U144" i="19" s="1"/>
  <c r="V144" i="19" s="1"/>
  <c r="W144" i="19" s="1"/>
  <c r="X144" i="19" s="1"/>
  <c r="Y144" i="19" s="1"/>
  <c r="Z144" i="19" s="1"/>
  <c r="AA144" i="19" s="1"/>
  <c r="AB144" i="19" s="1"/>
  <c r="AC144" i="19" s="1"/>
  <c r="AD144" i="19" s="1"/>
  <c r="AE144" i="19" s="1"/>
  <c r="AF144" i="19" s="1"/>
  <c r="AG144" i="19" s="1"/>
  <c r="AH144" i="19" s="1"/>
  <c r="AI144" i="19" s="1"/>
  <c r="AJ144" i="19" s="1"/>
  <c r="E145" i="19"/>
  <c r="F145" i="19" s="1"/>
  <c r="G145" i="19" s="1"/>
  <c r="H145" i="19" s="1"/>
  <c r="I145" i="19" s="1"/>
  <c r="J145" i="19" s="1"/>
  <c r="K145" i="19" s="1"/>
  <c r="L145" i="19" s="1"/>
  <c r="M145" i="19" s="1"/>
  <c r="N145" i="19" s="1"/>
  <c r="O145" i="19" s="1"/>
  <c r="P145" i="19" s="1"/>
  <c r="Q145" i="19" s="1"/>
  <c r="R145" i="19" s="1"/>
  <c r="S145" i="19" s="1"/>
  <c r="T145" i="19" s="1"/>
  <c r="U145" i="19" s="1"/>
  <c r="V145" i="19" s="1"/>
  <c r="W145" i="19" s="1"/>
  <c r="X145" i="19" s="1"/>
  <c r="Y145" i="19" s="1"/>
  <c r="Z145" i="19" s="1"/>
  <c r="AA145" i="19" s="1"/>
  <c r="AB145" i="19" s="1"/>
  <c r="AC145" i="19" s="1"/>
  <c r="AD145" i="19" s="1"/>
  <c r="AE145" i="19" s="1"/>
  <c r="AF145" i="19" s="1"/>
  <c r="AG145" i="19" s="1"/>
  <c r="AH145" i="19" s="1"/>
  <c r="AI145" i="19" s="1"/>
  <c r="AJ145" i="19" s="1"/>
  <c r="E146" i="19"/>
  <c r="F146" i="19"/>
  <c r="G146" i="19"/>
  <c r="H146" i="19" s="1"/>
  <c r="I146" i="19" s="1"/>
  <c r="J146" i="19" s="1"/>
  <c r="K146" i="19" s="1"/>
  <c r="L146" i="19" s="1"/>
  <c r="M146" i="19" s="1"/>
  <c r="N146" i="19" s="1"/>
  <c r="O146" i="19" s="1"/>
  <c r="P146" i="19" s="1"/>
  <c r="Q146" i="19" s="1"/>
  <c r="R146" i="19" s="1"/>
  <c r="S146" i="19" s="1"/>
  <c r="T146" i="19" s="1"/>
  <c r="U146" i="19" s="1"/>
  <c r="V146" i="19" s="1"/>
  <c r="W146" i="19" s="1"/>
  <c r="X146" i="19" s="1"/>
  <c r="Y146" i="19" s="1"/>
  <c r="Z146" i="19" s="1"/>
  <c r="AA146" i="19" s="1"/>
  <c r="AB146" i="19" s="1"/>
  <c r="AC146" i="19" s="1"/>
  <c r="AD146" i="19" s="1"/>
  <c r="AE146" i="19" s="1"/>
  <c r="AF146" i="19" s="1"/>
  <c r="AG146" i="19" s="1"/>
  <c r="AH146" i="19" s="1"/>
  <c r="AI146" i="19" s="1"/>
  <c r="AJ146" i="19" s="1"/>
  <c r="E147" i="19"/>
  <c r="F147" i="19"/>
  <c r="G147" i="19" s="1"/>
  <c r="H147" i="19" s="1"/>
  <c r="I147" i="19" s="1"/>
  <c r="J147" i="19" s="1"/>
  <c r="K147" i="19" s="1"/>
  <c r="L147" i="19" s="1"/>
  <c r="M147" i="19" s="1"/>
  <c r="N147" i="19" s="1"/>
  <c r="O147" i="19" s="1"/>
  <c r="P147" i="19" s="1"/>
  <c r="Q147" i="19" s="1"/>
  <c r="R147" i="19" s="1"/>
  <c r="S147" i="19" s="1"/>
  <c r="T147" i="19" s="1"/>
  <c r="U147" i="19" s="1"/>
  <c r="V147" i="19" s="1"/>
  <c r="W147" i="19" s="1"/>
  <c r="X147" i="19" s="1"/>
  <c r="Y147" i="19" s="1"/>
  <c r="Z147" i="19" s="1"/>
  <c r="AA147" i="19" s="1"/>
  <c r="AB147" i="19" s="1"/>
  <c r="AC147" i="19" s="1"/>
  <c r="AD147" i="19" s="1"/>
  <c r="AE147" i="19" s="1"/>
  <c r="AF147" i="19" s="1"/>
  <c r="AG147" i="19" s="1"/>
  <c r="AH147" i="19" s="1"/>
  <c r="AI147" i="19" s="1"/>
  <c r="AJ147" i="19" s="1"/>
  <c r="E148" i="19"/>
  <c r="F148" i="19" s="1"/>
  <c r="G148" i="19"/>
  <c r="H148" i="19" s="1"/>
  <c r="I148" i="19" s="1"/>
  <c r="J148" i="19" s="1"/>
  <c r="K148" i="19" s="1"/>
  <c r="L148" i="19" s="1"/>
  <c r="M148" i="19" s="1"/>
  <c r="N148" i="19" s="1"/>
  <c r="O148" i="19" s="1"/>
  <c r="P148" i="19" s="1"/>
  <c r="Q148" i="19" s="1"/>
  <c r="R148" i="19" s="1"/>
  <c r="S148" i="19" s="1"/>
  <c r="T148" i="19" s="1"/>
  <c r="U148" i="19" s="1"/>
  <c r="V148" i="19" s="1"/>
  <c r="W148" i="19" s="1"/>
  <c r="X148" i="19" s="1"/>
  <c r="Y148" i="19" s="1"/>
  <c r="Z148" i="19" s="1"/>
  <c r="AA148" i="19" s="1"/>
  <c r="AB148" i="19" s="1"/>
  <c r="AC148" i="19" s="1"/>
  <c r="AD148" i="19" s="1"/>
  <c r="AE148" i="19" s="1"/>
  <c r="AF148" i="19" s="1"/>
  <c r="AG148" i="19" s="1"/>
  <c r="AH148" i="19" s="1"/>
  <c r="AI148" i="19" s="1"/>
  <c r="AJ148" i="19" s="1"/>
  <c r="E149" i="19"/>
  <c r="F149" i="19"/>
  <c r="G149" i="19"/>
  <c r="H149" i="19" s="1"/>
  <c r="I149" i="19" s="1"/>
  <c r="J149" i="19" s="1"/>
  <c r="K149" i="19" s="1"/>
  <c r="L149" i="19" s="1"/>
  <c r="M149" i="19" s="1"/>
  <c r="N149" i="19" s="1"/>
  <c r="O149" i="19" s="1"/>
  <c r="P149" i="19" s="1"/>
  <c r="Q149" i="19" s="1"/>
  <c r="R149" i="19" s="1"/>
  <c r="S149" i="19" s="1"/>
  <c r="T149" i="19" s="1"/>
  <c r="U149" i="19" s="1"/>
  <c r="V149" i="19" s="1"/>
  <c r="W149" i="19" s="1"/>
  <c r="X149" i="19" s="1"/>
  <c r="Y149" i="19" s="1"/>
  <c r="Z149" i="19" s="1"/>
  <c r="AA149" i="19" s="1"/>
  <c r="AB149" i="19" s="1"/>
  <c r="AC149" i="19" s="1"/>
  <c r="AD149" i="19" s="1"/>
  <c r="AE149" i="19" s="1"/>
  <c r="AF149" i="19" s="1"/>
  <c r="AG149" i="19" s="1"/>
  <c r="AH149" i="19" s="1"/>
  <c r="AI149" i="19" s="1"/>
  <c r="AJ149" i="19" s="1"/>
  <c r="E150" i="19"/>
  <c r="F150" i="19" s="1"/>
  <c r="G150" i="19" s="1"/>
  <c r="H150" i="19" s="1"/>
  <c r="I150" i="19" s="1"/>
  <c r="J150" i="19" s="1"/>
  <c r="K150" i="19" s="1"/>
  <c r="L150" i="19" s="1"/>
  <c r="M150" i="19" s="1"/>
  <c r="N150" i="19" s="1"/>
  <c r="O150" i="19" s="1"/>
  <c r="P150" i="19" s="1"/>
  <c r="Q150" i="19" s="1"/>
  <c r="R150" i="19" s="1"/>
  <c r="S150" i="19" s="1"/>
  <c r="T150" i="19" s="1"/>
  <c r="U150" i="19" s="1"/>
  <c r="V150" i="19" s="1"/>
  <c r="W150" i="19" s="1"/>
  <c r="X150" i="19" s="1"/>
  <c r="Y150" i="19" s="1"/>
  <c r="Z150" i="19" s="1"/>
  <c r="AA150" i="19" s="1"/>
  <c r="AB150" i="19" s="1"/>
  <c r="AC150" i="19" s="1"/>
  <c r="AD150" i="19" s="1"/>
  <c r="AE150" i="19" s="1"/>
  <c r="AF150" i="19" s="1"/>
  <c r="AG150" i="19" s="1"/>
  <c r="AH150" i="19" s="1"/>
  <c r="AI150" i="19" s="1"/>
  <c r="AJ150" i="19" s="1"/>
  <c r="E151" i="19"/>
  <c r="F151" i="19" s="1"/>
  <c r="G151" i="19"/>
  <c r="H151" i="19" s="1"/>
  <c r="I151" i="19" s="1"/>
  <c r="J151" i="19" s="1"/>
  <c r="K151" i="19" s="1"/>
  <c r="L151" i="19" s="1"/>
  <c r="M151" i="19" s="1"/>
  <c r="N151" i="19" s="1"/>
  <c r="O151" i="19" s="1"/>
  <c r="P151" i="19" s="1"/>
  <c r="Q151" i="19" s="1"/>
  <c r="R151" i="19" s="1"/>
  <c r="S151" i="19" s="1"/>
  <c r="T151" i="19" s="1"/>
  <c r="U151" i="19" s="1"/>
  <c r="V151" i="19" s="1"/>
  <c r="W151" i="19" s="1"/>
  <c r="X151" i="19" s="1"/>
  <c r="Y151" i="19" s="1"/>
  <c r="Z151" i="19" s="1"/>
  <c r="AA151" i="19" s="1"/>
  <c r="AB151" i="19" s="1"/>
  <c r="AC151" i="19" s="1"/>
  <c r="AD151" i="19" s="1"/>
  <c r="AE151" i="19" s="1"/>
  <c r="AF151" i="19" s="1"/>
  <c r="AG151" i="19" s="1"/>
  <c r="AH151" i="19" s="1"/>
  <c r="AI151" i="19" s="1"/>
  <c r="AJ151" i="19" s="1"/>
  <c r="E152" i="19"/>
  <c r="F152" i="19" s="1"/>
  <c r="G152" i="19" s="1"/>
  <c r="H152" i="19" s="1"/>
  <c r="I152" i="19" s="1"/>
  <c r="J152" i="19" s="1"/>
  <c r="K152" i="19" s="1"/>
  <c r="L152" i="19" s="1"/>
  <c r="M152" i="19" s="1"/>
  <c r="N152" i="19" s="1"/>
  <c r="O152" i="19" s="1"/>
  <c r="P152" i="19" s="1"/>
  <c r="Q152" i="19" s="1"/>
  <c r="R152" i="19" s="1"/>
  <c r="S152" i="19" s="1"/>
  <c r="T152" i="19" s="1"/>
  <c r="U152" i="19" s="1"/>
  <c r="V152" i="19" s="1"/>
  <c r="W152" i="19" s="1"/>
  <c r="X152" i="19" s="1"/>
  <c r="Y152" i="19" s="1"/>
  <c r="Z152" i="19" s="1"/>
  <c r="AA152" i="19" s="1"/>
  <c r="AB152" i="19" s="1"/>
  <c r="AC152" i="19" s="1"/>
  <c r="AD152" i="19" s="1"/>
  <c r="AE152" i="19" s="1"/>
  <c r="AF152" i="19" s="1"/>
  <c r="AG152" i="19" s="1"/>
  <c r="AH152" i="19" s="1"/>
  <c r="AI152" i="19" s="1"/>
  <c r="AJ152" i="19" s="1"/>
  <c r="E153" i="19"/>
  <c r="F153" i="19"/>
  <c r="G153" i="19" s="1"/>
  <c r="H153" i="19" s="1"/>
  <c r="I153" i="19" s="1"/>
  <c r="J153" i="19" s="1"/>
  <c r="K153" i="19" s="1"/>
  <c r="L153" i="19" s="1"/>
  <c r="M153" i="19" s="1"/>
  <c r="N153" i="19" s="1"/>
  <c r="O153" i="19" s="1"/>
  <c r="P153" i="19" s="1"/>
  <c r="Q153" i="19" s="1"/>
  <c r="R153" i="19" s="1"/>
  <c r="S153" i="19" s="1"/>
  <c r="T153" i="19" s="1"/>
  <c r="U153" i="19" s="1"/>
  <c r="V153" i="19" s="1"/>
  <c r="W153" i="19" s="1"/>
  <c r="X153" i="19" s="1"/>
  <c r="Y153" i="19" s="1"/>
  <c r="Z153" i="19" s="1"/>
  <c r="AA153" i="19" s="1"/>
  <c r="AB153" i="19" s="1"/>
  <c r="AC153" i="19" s="1"/>
  <c r="AD153" i="19" s="1"/>
  <c r="AE153" i="19" s="1"/>
  <c r="AF153" i="19" s="1"/>
  <c r="AG153" i="19" s="1"/>
  <c r="AH153" i="19" s="1"/>
  <c r="AI153" i="19" s="1"/>
  <c r="AJ153" i="19" s="1"/>
  <c r="E154" i="19"/>
  <c r="F154" i="19" s="1"/>
  <c r="G154" i="19" s="1"/>
  <c r="H154" i="19" s="1"/>
  <c r="I154" i="19" s="1"/>
  <c r="J154" i="19" s="1"/>
  <c r="K154" i="19" s="1"/>
  <c r="L154" i="19" s="1"/>
  <c r="M154" i="19" s="1"/>
  <c r="N154" i="19" s="1"/>
  <c r="O154" i="19" s="1"/>
  <c r="P154" i="19" s="1"/>
  <c r="Q154" i="19" s="1"/>
  <c r="R154" i="19" s="1"/>
  <c r="S154" i="19" s="1"/>
  <c r="T154" i="19" s="1"/>
  <c r="U154" i="19" s="1"/>
  <c r="V154" i="19" s="1"/>
  <c r="W154" i="19" s="1"/>
  <c r="X154" i="19" s="1"/>
  <c r="Y154" i="19" s="1"/>
  <c r="Z154" i="19" s="1"/>
  <c r="AA154" i="19" s="1"/>
  <c r="AB154" i="19" s="1"/>
  <c r="AC154" i="19" s="1"/>
  <c r="AD154" i="19" s="1"/>
  <c r="AE154" i="19" s="1"/>
  <c r="AF154" i="19" s="1"/>
  <c r="AG154" i="19" s="1"/>
  <c r="AH154" i="19" s="1"/>
  <c r="AI154" i="19" s="1"/>
  <c r="AJ154" i="19" s="1"/>
  <c r="E155" i="19"/>
  <c r="F155" i="19" s="1"/>
  <c r="G155" i="19" s="1"/>
  <c r="H155" i="19" s="1"/>
  <c r="I155" i="19" s="1"/>
  <c r="J155" i="19" s="1"/>
  <c r="K155" i="19" s="1"/>
  <c r="L155" i="19" s="1"/>
  <c r="M155" i="19" s="1"/>
  <c r="N155" i="19" s="1"/>
  <c r="O155" i="19" s="1"/>
  <c r="P155" i="19" s="1"/>
  <c r="Q155" i="19" s="1"/>
  <c r="R155" i="19" s="1"/>
  <c r="S155" i="19" s="1"/>
  <c r="T155" i="19" s="1"/>
  <c r="U155" i="19" s="1"/>
  <c r="V155" i="19" s="1"/>
  <c r="W155" i="19" s="1"/>
  <c r="X155" i="19" s="1"/>
  <c r="Y155" i="19" s="1"/>
  <c r="Z155" i="19" s="1"/>
  <c r="AA155" i="19" s="1"/>
  <c r="AB155" i="19" s="1"/>
  <c r="AC155" i="19" s="1"/>
  <c r="AD155" i="19" s="1"/>
  <c r="AE155" i="19" s="1"/>
  <c r="AF155" i="19" s="1"/>
  <c r="AG155" i="19" s="1"/>
  <c r="AH155" i="19" s="1"/>
  <c r="AI155" i="19" s="1"/>
  <c r="AJ155" i="19" s="1"/>
  <c r="E156" i="19"/>
  <c r="F156" i="19"/>
  <c r="G156" i="19" s="1"/>
  <c r="H156" i="19" s="1"/>
  <c r="I156" i="19" s="1"/>
  <c r="J156" i="19" s="1"/>
  <c r="K156" i="19" s="1"/>
  <c r="L156" i="19" s="1"/>
  <c r="M156" i="19" s="1"/>
  <c r="N156" i="19" s="1"/>
  <c r="O156" i="19" s="1"/>
  <c r="P156" i="19" s="1"/>
  <c r="Q156" i="19" s="1"/>
  <c r="R156" i="19" s="1"/>
  <c r="S156" i="19" s="1"/>
  <c r="T156" i="19" s="1"/>
  <c r="U156" i="19" s="1"/>
  <c r="V156" i="19" s="1"/>
  <c r="W156" i="19" s="1"/>
  <c r="X156" i="19" s="1"/>
  <c r="Y156" i="19" s="1"/>
  <c r="Z156" i="19" s="1"/>
  <c r="AA156" i="19" s="1"/>
  <c r="AB156" i="19" s="1"/>
  <c r="AC156" i="19" s="1"/>
  <c r="AD156" i="19" s="1"/>
  <c r="AE156" i="19" s="1"/>
  <c r="AF156" i="19" s="1"/>
  <c r="AG156" i="19" s="1"/>
  <c r="AH156" i="19" s="1"/>
  <c r="AI156" i="19" s="1"/>
  <c r="AJ156" i="19" s="1"/>
  <c r="E157" i="19"/>
  <c r="F157" i="19" s="1"/>
  <c r="G157" i="19" s="1"/>
  <c r="H157" i="19" s="1"/>
  <c r="I157" i="19" s="1"/>
  <c r="J157" i="19" s="1"/>
  <c r="K157" i="19" s="1"/>
  <c r="L157" i="19" s="1"/>
  <c r="M157" i="19" s="1"/>
  <c r="N157" i="19" s="1"/>
  <c r="O157" i="19" s="1"/>
  <c r="P157" i="19" s="1"/>
  <c r="Q157" i="19" s="1"/>
  <c r="R157" i="19" s="1"/>
  <c r="S157" i="19" s="1"/>
  <c r="T157" i="19" s="1"/>
  <c r="U157" i="19" s="1"/>
  <c r="V157" i="19" s="1"/>
  <c r="W157" i="19" s="1"/>
  <c r="X157" i="19" s="1"/>
  <c r="Y157" i="19" s="1"/>
  <c r="Z157" i="19" s="1"/>
  <c r="AA157" i="19" s="1"/>
  <c r="AB157" i="19" s="1"/>
  <c r="AC157" i="19" s="1"/>
  <c r="AD157" i="19" s="1"/>
  <c r="AE157" i="19" s="1"/>
  <c r="AF157" i="19" s="1"/>
  <c r="AG157" i="19" s="1"/>
  <c r="AH157" i="19" s="1"/>
  <c r="AI157" i="19" s="1"/>
  <c r="AJ157" i="19" s="1"/>
  <c r="E158" i="19"/>
  <c r="F158" i="19" s="1"/>
  <c r="G158" i="19" s="1"/>
  <c r="H158" i="19" s="1"/>
  <c r="I158" i="19" s="1"/>
  <c r="J158" i="19" s="1"/>
  <c r="K158" i="19" s="1"/>
  <c r="L158" i="19" s="1"/>
  <c r="M158" i="19" s="1"/>
  <c r="N158" i="19" s="1"/>
  <c r="O158" i="19" s="1"/>
  <c r="P158" i="19" s="1"/>
  <c r="Q158" i="19" s="1"/>
  <c r="R158" i="19" s="1"/>
  <c r="S158" i="19" s="1"/>
  <c r="T158" i="19" s="1"/>
  <c r="U158" i="19" s="1"/>
  <c r="V158" i="19" s="1"/>
  <c r="W158" i="19" s="1"/>
  <c r="X158" i="19" s="1"/>
  <c r="Y158" i="19" s="1"/>
  <c r="Z158" i="19" s="1"/>
  <c r="AA158" i="19" s="1"/>
  <c r="AB158" i="19" s="1"/>
  <c r="AC158" i="19" s="1"/>
  <c r="AD158" i="19" s="1"/>
  <c r="AE158" i="19" s="1"/>
  <c r="AF158" i="19" s="1"/>
  <c r="AG158" i="19" s="1"/>
  <c r="AH158" i="19" s="1"/>
  <c r="AI158" i="19" s="1"/>
  <c r="AJ158" i="19" s="1"/>
  <c r="E159" i="19"/>
  <c r="F159" i="19"/>
  <c r="G159" i="19" s="1"/>
  <c r="H159" i="19" s="1"/>
  <c r="I159" i="19" s="1"/>
  <c r="J159" i="19" s="1"/>
  <c r="K159" i="19" s="1"/>
  <c r="L159" i="19" s="1"/>
  <c r="M159" i="19" s="1"/>
  <c r="N159" i="19" s="1"/>
  <c r="O159" i="19" s="1"/>
  <c r="P159" i="19" s="1"/>
  <c r="Q159" i="19" s="1"/>
  <c r="R159" i="19" s="1"/>
  <c r="S159" i="19" s="1"/>
  <c r="T159" i="19" s="1"/>
  <c r="U159" i="19" s="1"/>
  <c r="V159" i="19" s="1"/>
  <c r="W159" i="19" s="1"/>
  <c r="X159" i="19" s="1"/>
  <c r="Y159" i="19" s="1"/>
  <c r="Z159" i="19" s="1"/>
  <c r="AA159" i="19" s="1"/>
  <c r="AB159" i="19" s="1"/>
  <c r="AC159" i="19" s="1"/>
  <c r="AD159" i="19" s="1"/>
  <c r="AE159" i="19" s="1"/>
  <c r="AF159" i="19" s="1"/>
  <c r="AG159" i="19" s="1"/>
  <c r="AH159" i="19" s="1"/>
  <c r="AI159" i="19" s="1"/>
  <c r="AJ159" i="19" s="1"/>
  <c r="E160" i="19"/>
  <c r="F160" i="19" s="1"/>
  <c r="G160" i="19" s="1"/>
  <c r="H160" i="19" s="1"/>
  <c r="I160" i="19" s="1"/>
  <c r="J160" i="19" s="1"/>
  <c r="K160" i="19" s="1"/>
  <c r="L160" i="19" s="1"/>
  <c r="M160" i="19" s="1"/>
  <c r="N160" i="19" s="1"/>
  <c r="O160" i="19" s="1"/>
  <c r="P160" i="19" s="1"/>
  <c r="Q160" i="19" s="1"/>
  <c r="R160" i="19" s="1"/>
  <c r="S160" i="19" s="1"/>
  <c r="T160" i="19" s="1"/>
  <c r="U160" i="19" s="1"/>
  <c r="V160" i="19" s="1"/>
  <c r="W160" i="19" s="1"/>
  <c r="X160" i="19" s="1"/>
  <c r="Y160" i="19" s="1"/>
  <c r="Z160" i="19" s="1"/>
  <c r="AA160" i="19" s="1"/>
  <c r="AB160" i="19" s="1"/>
  <c r="AC160" i="19" s="1"/>
  <c r="AD160" i="19" s="1"/>
  <c r="AE160" i="19" s="1"/>
  <c r="AF160" i="19" s="1"/>
  <c r="AG160" i="19" s="1"/>
  <c r="AH160" i="19" s="1"/>
  <c r="AI160" i="19" s="1"/>
  <c r="AJ160" i="19" s="1"/>
  <c r="E161" i="19"/>
  <c r="F161" i="19"/>
  <c r="G161" i="19" s="1"/>
  <c r="H161" i="19" s="1"/>
  <c r="I161" i="19" s="1"/>
  <c r="J161" i="19" s="1"/>
  <c r="K161" i="19" s="1"/>
  <c r="L161" i="19" s="1"/>
  <c r="M161" i="19" s="1"/>
  <c r="N161" i="19" s="1"/>
  <c r="O161" i="19" s="1"/>
  <c r="P161" i="19" s="1"/>
  <c r="Q161" i="19" s="1"/>
  <c r="R161" i="19" s="1"/>
  <c r="S161" i="19" s="1"/>
  <c r="T161" i="19" s="1"/>
  <c r="U161" i="19" s="1"/>
  <c r="V161" i="19" s="1"/>
  <c r="W161" i="19" s="1"/>
  <c r="X161" i="19" s="1"/>
  <c r="Y161" i="19" s="1"/>
  <c r="Z161" i="19" s="1"/>
  <c r="AA161" i="19" s="1"/>
  <c r="AB161" i="19" s="1"/>
  <c r="AC161" i="19" s="1"/>
  <c r="AD161" i="19" s="1"/>
  <c r="AE161" i="19" s="1"/>
  <c r="AF161" i="19" s="1"/>
  <c r="AG161" i="19" s="1"/>
  <c r="AH161" i="19" s="1"/>
  <c r="AI161" i="19" s="1"/>
  <c r="AJ161" i="19" s="1"/>
  <c r="E162" i="19"/>
  <c r="F162" i="19" s="1"/>
  <c r="G162" i="19" s="1"/>
  <c r="H162" i="19" s="1"/>
  <c r="I162" i="19" s="1"/>
  <c r="J162" i="19" s="1"/>
  <c r="K162" i="19" s="1"/>
  <c r="L162" i="19" s="1"/>
  <c r="M162" i="19" s="1"/>
  <c r="N162" i="19" s="1"/>
  <c r="O162" i="19" s="1"/>
  <c r="P162" i="19" s="1"/>
  <c r="Q162" i="19" s="1"/>
  <c r="R162" i="19" s="1"/>
  <c r="S162" i="19" s="1"/>
  <c r="T162" i="19" s="1"/>
  <c r="U162" i="19" s="1"/>
  <c r="V162" i="19" s="1"/>
  <c r="W162" i="19" s="1"/>
  <c r="X162" i="19" s="1"/>
  <c r="Y162" i="19" s="1"/>
  <c r="Z162" i="19" s="1"/>
  <c r="AA162" i="19" s="1"/>
  <c r="AB162" i="19" s="1"/>
  <c r="AC162" i="19" s="1"/>
  <c r="AD162" i="19" s="1"/>
  <c r="AE162" i="19" s="1"/>
  <c r="AF162" i="19" s="1"/>
  <c r="AG162" i="19" s="1"/>
  <c r="AH162" i="19" s="1"/>
  <c r="AI162" i="19" s="1"/>
  <c r="AJ162" i="19" s="1"/>
  <c r="E163" i="19"/>
  <c r="F163" i="19" s="1"/>
  <c r="G163" i="19"/>
  <c r="H163" i="19" s="1"/>
  <c r="I163" i="19" s="1"/>
  <c r="J163" i="19" s="1"/>
  <c r="K163" i="19" s="1"/>
  <c r="L163" i="19" s="1"/>
  <c r="M163" i="19" s="1"/>
  <c r="N163" i="19" s="1"/>
  <c r="O163" i="19" s="1"/>
  <c r="P163" i="19" s="1"/>
  <c r="Q163" i="19" s="1"/>
  <c r="R163" i="19" s="1"/>
  <c r="S163" i="19" s="1"/>
  <c r="T163" i="19" s="1"/>
  <c r="U163" i="19" s="1"/>
  <c r="V163" i="19" s="1"/>
  <c r="W163" i="19" s="1"/>
  <c r="X163" i="19" s="1"/>
  <c r="Y163" i="19" s="1"/>
  <c r="Z163" i="19" s="1"/>
  <c r="AA163" i="19" s="1"/>
  <c r="AB163" i="19" s="1"/>
  <c r="AC163" i="19" s="1"/>
  <c r="AD163" i="19" s="1"/>
  <c r="AE163" i="19" s="1"/>
  <c r="AF163" i="19" s="1"/>
  <c r="AG163" i="19" s="1"/>
  <c r="AH163" i="19" s="1"/>
  <c r="AI163" i="19" s="1"/>
  <c r="AJ163" i="19" s="1"/>
  <c r="E164" i="19"/>
  <c r="F164" i="19"/>
  <c r="G164" i="19" s="1"/>
  <c r="H164" i="19" s="1"/>
  <c r="I164" i="19"/>
  <c r="J164" i="19" s="1"/>
  <c r="K164" i="19" s="1"/>
  <c r="L164" i="19" s="1"/>
  <c r="M164" i="19" s="1"/>
  <c r="N164" i="19" s="1"/>
  <c r="O164" i="19" s="1"/>
  <c r="P164" i="19" s="1"/>
  <c r="Q164" i="19" s="1"/>
  <c r="R164" i="19" s="1"/>
  <c r="S164" i="19" s="1"/>
  <c r="T164" i="19" s="1"/>
  <c r="U164" i="19" s="1"/>
  <c r="V164" i="19" s="1"/>
  <c r="W164" i="19" s="1"/>
  <c r="X164" i="19" s="1"/>
  <c r="Y164" i="19" s="1"/>
  <c r="Z164" i="19" s="1"/>
  <c r="AA164" i="19" s="1"/>
  <c r="AB164" i="19" s="1"/>
  <c r="AC164" i="19" s="1"/>
  <c r="AD164" i="19" s="1"/>
  <c r="AE164" i="19" s="1"/>
  <c r="AF164" i="19" s="1"/>
  <c r="AG164" i="19" s="1"/>
  <c r="AH164" i="19" s="1"/>
  <c r="AI164" i="19" s="1"/>
  <c r="AJ164" i="19" s="1"/>
  <c r="E165" i="19"/>
  <c r="F165" i="19" s="1"/>
  <c r="G165" i="19" s="1"/>
  <c r="H165" i="19" s="1"/>
  <c r="I165" i="19" s="1"/>
  <c r="J165" i="19" s="1"/>
  <c r="K165" i="19" s="1"/>
  <c r="L165" i="19" s="1"/>
  <c r="M165" i="19" s="1"/>
  <c r="N165" i="19" s="1"/>
  <c r="O165" i="19" s="1"/>
  <c r="P165" i="19" s="1"/>
  <c r="Q165" i="19" s="1"/>
  <c r="R165" i="19" s="1"/>
  <c r="S165" i="19" s="1"/>
  <c r="T165" i="19" s="1"/>
  <c r="U165" i="19" s="1"/>
  <c r="V165" i="19" s="1"/>
  <c r="W165" i="19" s="1"/>
  <c r="X165" i="19" s="1"/>
  <c r="Y165" i="19" s="1"/>
  <c r="Z165" i="19" s="1"/>
  <c r="AA165" i="19" s="1"/>
  <c r="AB165" i="19" s="1"/>
  <c r="AC165" i="19" s="1"/>
  <c r="AD165" i="19" s="1"/>
  <c r="AE165" i="19" s="1"/>
  <c r="AF165" i="19" s="1"/>
  <c r="AG165" i="19" s="1"/>
  <c r="AH165" i="19" s="1"/>
  <c r="AI165" i="19" s="1"/>
  <c r="AJ165" i="19" s="1"/>
  <c r="E166" i="19"/>
  <c r="F166" i="19" s="1"/>
  <c r="G166" i="19" s="1"/>
  <c r="H166" i="19" s="1"/>
  <c r="I166" i="19" s="1"/>
  <c r="J166" i="19" s="1"/>
  <c r="K166" i="19" s="1"/>
  <c r="L166" i="19" s="1"/>
  <c r="M166" i="19" s="1"/>
  <c r="N166" i="19" s="1"/>
  <c r="O166" i="19" s="1"/>
  <c r="P166" i="19" s="1"/>
  <c r="Q166" i="19" s="1"/>
  <c r="R166" i="19" s="1"/>
  <c r="S166" i="19" s="1"/>
  <c r="T166" i="19" s="1"/>
  <c r="U166" i="19" s="1"/>
  <c r="V166" i="19" s="1"/>
  <c r="W166" i="19" s="1"/>
  <c r="X166" i="19" s="1"/>
  <c r="Y166" i="19" s="1"/>
  <c r="Z166" i="19" s="1"/>
  <c r="AA166" i="19" s="1"/>
  <c r="AB166" i="19" s="1"/>
  <c r="AC166" i="19" s="1"/>
  <c r="AD166" i="19" s="1"/>
  <c r="AE166" i="19" s="1"/>
  <c r="AF166" i="19" s="1"/>
  <c r="AG166" i="19" s="1"/>
  <c r="AH166" i="19" s="1"/>
  <c r="AI166" i="19" s="1"/>
  <c r="AJ166" i="19" s="1"/>
  <c r="E167" i="19"/>
  <c r="F167" i="19"/>
  <c r="G167" i="19" s="1"/>
  <c r="H167" i="19" s="1"/>
  <c r="I167" i="19" s="1"/>
  <c r="J167" i="19" s="1"/>
  <c r="K167" i="19" s="1"/>
  <c r="L167" i="19" s="1"/>
  <c r="M167" i="19" s="1"/>
  <c r="N167" i="19" s="1"/>
  <c r="O167" i="19" s="1"/>
  <c r="P167" i="19" s="1"/>
  <c r="Q167" i="19" s="1"/>
  <c r="R167" i="19" s="1"/>
  <c r="S167" i="19" s="1"/>
  <c r="T167" i="19" s="1"/>
  <c r="U167" i="19" s="1"/>
  <c r="V167" i="19" s="1"/>
  <c r="W167" i="19" s="1"/>
  <c r="X167" i="19" s="1"/>
  <c r="Y167" i="19" s="1"/>
  <c r="Z167" i="19" s="1"/>
  <c r="AA167" i="19" s="1"/>
  <c r="AB167" i="19" s="1"/>
  <c r="AC167" i="19" s="1"/>
  <c r="AD167" i="19" s="1"/>
  <c r="AE167" i="19" s="1"/>
  <c r="AF167" i="19" s="1"/>
  <c r="AG167" i="19" s="1"/>
  <c r="AH167" i="19" s="1"/>
  <c r="AI167" i="19" s="1"/>
  <c r="AJ167" i="19" s="1"/>
  <c r="E168" i="19"/>
  <c r="F168" i="19" s="1"/>
  <c r="G168" i="19" s="1"/>
  <c r="H168" i="19" s="1"/>
  <c r="I168" i="19" s="1"/>
  <c r="J168" i="19" s="1"/>
  <c r="K168" i="19" s="1"/>
  <c r="L168" i="19" s="1"/>
  <c r="M168" i="19" s="1"/>
  <c r="N168" i="19" s="1"/>
  <c r="O168" i="19" s="1"/>
  <c r="P168" i="19" s="1"/>
  <c r="Q168" i="19" s="1"/>
  <c r="R168" i="19" s="1"/>
  <c r="S168" i="19" s="1"/>
  <c r="T168" i="19" s="1"/>
  <c r="U168" i="19" s="1"/>
  <c r="V168" i="19" s="1"/>
  <c r="W168" i="19" s="1"/>
  <c r="X168" i="19" s="1"/>
  <c r="Y168" i="19" s="1"/>
  <c r="Z168" i="19" s="1"/>
  <c r="AA168" i="19" s="1"/>
  <c r="AB168" i="19" s="1"/>
  <c r="AC168" i="19" s="1"/>
  <c r="AD168" i="19" s="1"/>
  <c r="AE168" i="19" s="1"/>
  <c r="AF168" i="19" s="1"/>
  <c r="AG168" i="19" s="1"/>
  <c r="AH168" i="19" s="1"/>
  <c r="AI168" i="19" s="1"/>
  <c r="AJ168" i="19" s="1"/>
  <c r="E169" i="19"/>
  <c r="F169" i="19"/>
  <c r="G169" i="19" s="1"/>
  <c r="H169" i="19" s="1"/>
  <c r="I169" i="19" s="1"/>
  <c r="J169" i="19" s="1"/>
  <c r="K169" i="19" s="1"/>
  <c r="L169" i="19" s="1"/>
  <c r="M169" i="19" s="1"/>
  <c r="N169" i="19" s="1"/>
  <c r="O169" i="19" s="1"/>
  <c r="P169" i="19" s="1"/>
  <c r="Q169" i="19" s="1"/>
  <c r="R169" i="19" s="1"/>
  <c r="S169" i="19" s="1"/>
  <c r="T169" i="19" s="1"/>
  <c r="U169" i="19" s="1"/>
  <c r="V169" i="19" s="1"/>
  <c r="W169" i="19" s="1"/>
  <c r="X169" i="19" s="1"/>
  <c r="Y169" i="19" s="1"/>
  <c r="Z169" i="19" s="1"/>
  <c r="AA169" i="19" s="1"/>
  <c r="AB169" i="19" s="1"/>
  <c r="AC169" i="19" s="1"/>
  <c r="AD169" i="19" s="1"/>
  <c r="AE169" i="19" s="1"/>
  <c r="AF169" i="19" s="1"/>
  <c r="AG169" i="19" s="1"/>
  <c r="AH169" i="19" s="1"/>
  <c r="AI169" i="19" s="1"/>
  <c r="AJ169" i="19" s="1"/>
  <c r="E170" i="19"/>
  <c r="F170" i="19" s="1"/>
  <c r="G170" i="19" s="1"/>
  <c r="H170" i="19" s="1"/>
  <c r="I170" i="19" s="1"/>
  <c r="J170" i="19" s="1"/>
  <c r="K170" i="19" s="1"/>
  <c r="L170" i="19" s="1"/>
  <c r="M170" i="19" s="1"/>
  <c r="N170" i="19" s="1"/>
  <c r="O170" i="19" s="1"/>
  <c r="P170" i="19" s="1"/>
  <c r="Q170" i="19" s="1"/>
  <c r="R170" i="19" s="1"/>
  <c r="S170" i="19" s="1"/>
  <c r="T170" i="19" s="1"/>
  <c r="U170" i="19" s="1"/>
  <c r="V170" i="19" s="1"/>
  <c r="W170" i="19" s="1"/>
  <c r="X170" i="19" s="1"/>
  <c r="Y170" i="19" s="1"/>
  <c r="Z170" i="19" s="1"/>
  <c r="AA170" i="19" s="1"/>
  <c r="AB170" i="19" s="1"/>
  <c r="AC170" i="19" s="1"/>
  <c r="AD170" i="19" s="1"/>
  <c r="AE170" i="19" s="1"/>
  <c r="AF170" i="19" s="1"/>
  <c r="AG170" i="19" s="1"/>
  <c r="AH170" i="19" s="1"/>
  <c r="AI170" i="19" s="1"/>
  <c r="AJ170" i="19" s="1"/>
  <c r="E171" i="19"/>
  <c r="F171" i="19" s="1"/>
  <c r="G171" i="19" s="1"/>
  <c r="H171" i="19" s="1"/>
  <c r="I171" i="19" s="1"/>
  <c r="J171" i="19" s="1"/>
  <c r="K171" i="19" s="1"/>
  <c r="L171" i="19" s="1"/>
  <c r="M171" i="19" s="1"/>
  <c r="N171" i="19" s="1"/>
  <c r="O171" i="19" s="1"/>
  <c r="P171" i="19" s="1"/>
  <c r="Q171" i="19" s="1"/>
  <c r="R171" i="19" s="1"/>
  <c r="S171" i="19" s="1"/>
  <c r="T171" i="19" s="1"/>
  <c r="U171" i="19" s="1"/>
  <c r="V171" i="19" s="1"/>
  <c r="W171" i="19" s="1"/>
  <c r="X171" i="19" s="1"/>
  <c r="Y171" i="19" s="1"/>
  <c r="Z171" i="19" s="1"/>
  <c r="AA171" i="19" s="1"/>
  <c r="AB171" i="19" s="1"/>
  <c r="AC171" i="19" s="1"/>
  <c r="AD171" i="19" s="1"/>
  <c r="AE171" i="19" s="1"/>
  <c r="AF171" i="19" s="1"/>
  <c r="AG171" i="19" s="1"/>
  <c r="AH171" i="19" s="1"/>
  <c r="AI171" i="19" s="1"/>
  <c r="AJ171" i="19" s="1"/>
  <c r="E172" i="19"/>
  <c r="F172" i="19" s="1"/>
  <c r="G172" i="19" s="1"/>
  <c r="H172" i="19" s="1"/>
  <c r="I172" i="19" s="1"/>
  <c r="J172" i="19" s="1"/>
  <c r="K172" i="19" s="1"/>
  <c r="L172" i="19" s="1"/>
  <c r="M172" i="19" s="1"/>
  <c r="N172" i="19" s="1"/>
  <c r="O172" i="19" s="1"/>
  <c r="P172" i="19" s="1"/>
  <c r="Q172" i="19" s="1"/>
  <c r="R172" i="19" s="1"/>
  <c r="S172" i="19" s="1"/>
  <c r="T172" i="19" s="1"/>
  <c r="U172" i="19" s="1"/>
  <c r="V172" i="19" s="1"/>
  <c r="W172" i="19" s="1"/>
  <c r="X172" i="19" s="1"/>
  <c r="Y172" i="19" s="1"/>
  <c r="Z172" i="19" s="1"/>
  <c r="AA172" i="19" s="1"/>
  <c r="AB172" i="19" s="1"/>
  <c r="AC172" i="19" s="1"/>
  <c r="AD172" i="19" s="1"/>
  <c r="AE172" i="19" s="1"/>
  <c r="AF172" i="19" s="1"/>
  <c r="AG172" i="19" s="1"/>
  <c r="AH172" i="19" s="1"/>
  <c r="AI172" i="19" s="1"/>
  <c r="AJ172" i="19" s="1"/>
  <c r="E173" i="19"/>
  <c r="F173" i="19" s="1"/>
  <c r="G173" i="19" s="1"/>
  <c r="H173" i="19" s="1"/>
  <c r="I173" i="19" s="1"/>
  <c r="J173" i="19" s="1"/>
  <c r="K173" i="19" s="1"/>
  <c r="L173" i="19" s="1"/>
  <c r="M173" i="19" s="1"/>
  <c r="N173" i="19" s="1"/>
  <c r="O173" i="19" s="1"/>
  <c r="P173" i="19" s="1"/>
  <c r="Q173" i="19" s="1"/>
  <c r="R173" i="19" s="1"/>
  <c r="S173" i="19" s="1"/>
  <c r="T173" i="19" s="1"/>
  <c r="U173" i="19" s="1"/>
  <c r="V173" i="19" s="1"/>
  <c r="W173" i="19" s="1"/>
  <c r="X173" i="19" s="1"/>
  <c r="Y173" i="19" s="1"/>
  <c r="Z173" i="19" s="1"/>
  <c r="AA173" i="19" s="1"/>
  <c r="AB173" i="19" s="1"/>
  <c r="AC173" i="19" s="1"/>
  <c r="AD173" i="19" s="1"/>
  <c r="AE173" i="19" s="1"/>
  <c r="AF173" i="19" s="1"/>
  <c r="AG173" i="19" s="1"/>
  <c r="AH173" i="19" s="1"/>
  <c r="AI173" i="19" s="1"/>
  <c r="AJ173" i="19" s="1"/>
  <c r="E174" i="19"/>
  <c r="F174" i="19"/>
  <c r="G174" i="19" s="1"/>
  <c r="H174" i="19" s="1"/>
  <c r="I174" i="19" s="1"/>
  <c r="J174" i="19" s="1"/>
  <c r="K174" i="19" s="1"/>
  <c r="L174" i="19" s="1"/>
  <c r="M174" i="19" s="1"/>
  <c r="N174" i="19" s="1"/>
  <c r="O174" i="19" s="1"/>
  <c r="P174" i="19" s="1"/>
  <c r="Q174" i="19" s="1"/>
  <c r="R174" i="19" s="1"/>
  <c r="S174" i="19" s="1"/>
  <c r="T174" i="19" s="1"/>
  <c r="U174" i="19" s="1"/>
  <c r="V174" i="19" s="1"/>
  <c r="W174" i="19" s="1"/>
  <c r="X174" i="19" s="1"/>
  <c r="Y174" i="19" s="1"/>
  <c r="Z174" i="19" s="1"/>
  <c r="AA174" i="19" s="1"/>
  <c r="AB174" i="19" s="1"/>
  <c r="AC174" i="19" s="1"/>
  <c r="AD174" i="19" s="1"/>
  <c r="AE174" i="19" s="1"/>
  <c r="AF174" i="19" s="1"/>
  <c r="AG174" i="19" s="1"/>
  <c r="AH174" i="19" s="1"/>
  <c r="AI174" i="19" s="1"/>
  <c r="AJ174" i="19" s="1"/>
  <c r="E175" i="19"/>
  <c r="F175" i="19" s="1"/>
  <c r="G175" i="19" s="1"/>
  <c r="H175" i="19" s="1"/>
  <c r="I175" i="19" s="1"/>
  <c r="J175" i="19" s="1"/>
  <c r="K175" i="19" s="1"/>
  <c r="L175" i="19" s="1"/>
  <c r="M175" i="19" s="1"/>
  <c r="N175" i="19" s="1"/>
  <c r="O175" i="19" s="1"/>
  <c r="P175" i="19" s="1"/>
  <c r="Q175" i="19" s="1"/>
  <c r="R175" i="19" s="1"/>
  <c r="S175" i="19" s="1"/>
  <c r="T175" i="19" s="1"/>
  <c r="U175" i="19" s="1"/>
  <c r="V175" i="19" s="1"/>
  <c r="W175" i="19" s="1"/>
  <c r="X175" i="19" s="1"/>
  <c r="Y175" i="19" s="1"/>
  <c r="Z175" i="19" s="1"/>
  <c r="AA175" i="19" s="1"/>
  <c r="AB175" i="19" s="1"/>
  <c r="AC175" i="19" s="1"/>
  <c r="AD175" i="19" s="1"/>
  <c r="AE175" i="19" s="1"/>
  <c r="AF175" i="19" s="1"/>
  <c r="AG175" i="19" s="1"/>
  <c r="AH175" i="19" s="1"/>
  <c r="AI175" i="19" s="1"/>
  <c r="AJ175" i="19" s="1"/>
  <c r="E176" i="19"/>
  <c r="F176" i="19" s="1"/>
  <c r="G176" i="19" s="1"/>
  <c r="H176" i="19" s="1"/>
  <c r="I176" i="19" s="1"/>
  <c r="J176" i="19" s="1"/>
  <c r="K176" i="19" s="1"/>
  <c r="L176" i="19" s="1"/>
  <c r="M176" i="19" s="1"/>
  <c r="N176" i="19" s="1"/>
  <c r="O176" i="19" s="1"/>
  <c r="P176" i="19" s="1"/>
  <c r="Q176" i="19" s="1"/>
  <c r="R176" i="19" s="1"/>
  <c r="S176" i="19" s="1"/>
  <c r="T176" i="19" s="1"/>
  <c r="U176" i="19" s="1"/>
  <c r="V176" i="19" s="1"/>
  <c r="W176" i="19" s="1"/>
  <c r="X176" i="19" s="1"/>
  <c r="Y176" i="19" s="1"/>
  <c r="Z176" i="19" s="1"/>
  <c r="AA176" i="19" s="1"/>
  <c r="AB176" i="19" s="1"/>
  <c r="AC176" i="19" s="1"/>
  <c r="AD176" i="19" s="1"/>
  <c r="AE176" i="19" s="1"/>
  <c r="AF176" i="19" s="1"/>
  <c r="AG176" i="19" s="1"/>
  <c r="AH176" i="19" s="1"/>
  <c r="AI176" i="19" s="1"/>
  <c r="AJ176" i="19" s="1"/>
  <c r="E177" i="19"/>
  <c r="F177" i="19" s="1"/>
  <c r="G177" i="19" s="1"/>
  <c r="H177" i="19" s="1"/>
  <c r="I177" i="19" s="1"/>
  <c r="J177" i="19" s="1"/>
  <c r="K177" i="19" s="1"/>
  <c r="L177" i="19" s="1"/>
  <c r="M177" i="19" s="1"/>
  <c r="N177" i="19" s="1"/>
  <c r="O177" i="19" s="1"/>
  <c r="P177" i="19" s="1"/>
  <c r="Q177" i="19" s="1"/>
  <c r="R177" i="19" s="1"/>
  <c r="S177" i="19" s="1"/>
  <c r="T177" i="19" s="1"/>
  <c r="U177" i="19" s="1"/>
  <c r="V177" i="19" s="1"/>
  <c r="W177" i="19" s="1"/>
  <c r="X177" i="19" s="1"/>
  <c r="Y177" i="19" s="1"/>
  <c r="Z177" i="19" s="1"/>
  <c r="AA177" i="19" s="1"/>
  <c r="AB177" i="19" s="1"/>
  <c r="AC177" i="19" s="1"/>
  <c r="AD177" i="19" s="1"/>
  <c r="AE177" i="19" s="1"/>
  <c r="AF177" i="19" s="1"/>
  <c r="AG177" i="19" s="1"/>
  <c r="AH177" i="19" s="1"/>
  <c r="AI177" i="19" s="1"/>
  <c r="AJ177" i="19" s="1"/>
  <c r="E178" i="19"/>
  <c r="F178" i="19"/>
  <c r="G178" i="19" s="1"/>
  <c r="H178" i="19" s="1"/>
  <c r="I178" i="19" s="1"/>
  <c r="J178" i="19" s="1"/>
  <c r="K178" i="19" s="1"/>
  <c r="L178" i="19" s="1"/>
  <c r="M178" i="19" s="1"/>
  <c r="N178" i="19" s="1"/>
  <c r="O178" i="19" s="1"/>
  <c r="P178" i="19" s="1"/>
  <c r="Q178" i="19" s="1"/>
  <c r="R178" i="19" s="1"/>
  <c r="S178" i="19" s="1"/>
  <c r="T178" i="19" s="1"/>
  <c r="U178" i="19" s="1"/>
  <c r="V178" i="19" s="1"/>
  <c r="W178" i="19" s="1"/>
  <c r="X178" i="19" s="1"/>
  <c r="Y178" i="19" s="1"/>
  <c r="Z178" i="19" s="1"/>
  <c r="AA178" i="19" s="1"/>
  <c r="AB178" i="19" s="1"/>
  <c r="AC178" i="19" s="1"/>
  <c r="AD178" i="19" s="1"/>
  <c r="AE178" i="19" s="1"/>
  <c r="AF178" i="19" s="1"/>
  <c r="AG178" i="19" s="1"/>
  <c r="AH178" i="19" s="1"/>
  <c r="AI178" i="19" s="1"/>
  <c r="AJ178" i="19" s="1"/>
  <c r="E179" i="19"/>
  <c r="F179" i="19" s="1"/>
  <c r="G179" i="19" s="1"/>
  <c r="H179" i="19" s="1"/>
  <c r="I179" i="19" s="1"/>
  <c r="J179" i="19" s="1"/>
  <c r="K179" i="19" s="1"/>
  <c r="L179" i="19" s="1"/>
  <c r="M179" i="19" s="1"/>
  <c r="N179" i="19" s="1"/>
  <c r="O179" i="19" s="1"/>
  <c r="P179" i="19" s="1"/>
  <c r="Q179" i="19" s="1"/>
  <c r="R179" i="19" s="1"/>
  <c r="S179" i="19" s="1"/>
  <c r="T179" i="19" s="1"/>
  <c r="U179" i="19" s="1"/>
  <c r="V179" i="19" s="1"/>
  <c r="W179" i="19" s="1"/>
  <c r="X179" i="19" s="1"/>
  <c r="Y179" i="19" s="1"/>
  <c r="Z179" i="19" s="1"/>
  <c r="AA179" i="19" s="1"/>
  <c r="AB179" i="19" s="1"/>
  <c r="AC179" i="19" s="1"/>
  <c r="AD179" i="19" s="1"/>
  <c r="AE179" i="19" s="1"/>
  <c r="AF179" i="19" s="1"/>
  <c r="AG179" i="19" s="1"/>
  <c r="AH179" i="19" s="1"/>
  <c r="AI179" i="19" s="1"/>
  <c r="AJ179" i="19" s="1"/>
  <c r="E180" i="19"/>
  <c r="F180" i="19" s="1"/>
  <c r="G180" i="19" s="1"/>
  <c r="H180" i="19" s="1"/>
  <c r="I180" i="19" s="1"/>
  <c r="J180" i="19" s="1"/>
  <c r="K180" i="19" s="1"/>
  <c r="L180" i="19" s="1"/>
  <c r="M180" i="19" s="1"/>
  <c r="N180" i="19" s="1"/>
  <c r="O180" i="19" s="1"/>
  <c r="P180" i="19" s="1"/>
  <c r="Q180" i="19" s="1"/>
  <c r="R180" i="19" s="1"/>
  <c r="S180" i="19" s="1"/>
  <c r="T180" i="19" s="1"/>
  <c r="U180" i="19" s="1"/>
  <c r="V180" i="19" s="1"/>
  <c r="W180" i="19" s="1"/>
  <c r="X180" i="19" s="1"/>
  <c r="Y180" i="19" s="1"/>
  <c r="Z180" i="19" s="1"/>
  <c r="AA180" i="19" s="1"/>
  <c r="AB180" i="19" s="1"/>
  <c r="AC180" i="19" s="1"/>
  <c r="AD180" i="19" s="1"/>
  <c r="AE180" i="19" s="1"/>
  <c r="AF180" i="19" s="1"/>
  <c r="AG180" i="19" s="1"/>
  <c r="AH180" i="19" s="1"/>
  <c r="AI180" i="19" s="1"/>
  <c r="AJ180" i="19" s="1"/>
  <c r="D68" i="19"/>
  <c r="C68"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2" i="19"/>
  <c r="C65" i="19"/>
  <c r="C66" i="19"/>
  <c r="C67"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C137" i="19"/>
  <c r="C138" i="19"/>
  <c r="C139" i="19"/>
  <c r="C140" i="19"/>
  <c r="C141" i="19"/>
  <c r="C142" i="19"/>
  <c r="C143" i="19"/>
  <c r="C144" i="19"/>
  <c r="C145" i="19"/>
  <c r="C146" i="19"/>
  <c r="C147" i="19"/>
  <c r="C148" i="19"/>
  <c r="C149" i="19"/>
  <c r="C150" i="19"/>
  <c r="C151" i="19"/>
  <c r="C152" i="19"/>
  <c r="C153" i="19"/>
  <c r="C154" i="19"/>
  <c r="C155" i="19"/>
  <c r="C156" i="19"/>
  <c r="C157" i="19"/>
  <c r="C158" i="19"/>
  <c r="C159" i="19"/>
  <c r="C160" i="19"/>
  <c r="C161" i="19"/>
  <c r="C162" i="19"/>
  <c r="C163" i="19"/>
  <c r="C164" i="19"/>
  <c r="C165" i="19"/>
  <c r="C166" i="19"/>
  <c r="C167" i="19"/>
  <c r="C168" i="19"/>
  <c r="C169" i="19"/>
  <c r="C170" i="19"/>
  <c r="C171" i="19"/>
  <c r="C172" i="19"/>
  <c r="C173" i="19"/>
  <c r="C174" i="19"/>
  <c r="C175" i="19"/>
  <c r="C176" i="19"/>
  <c r="C177" i="19"/>
  <c r="C178" i="19"/>
  <c r="C179" i="19"/>
  <c r="C180" i="19"/>
  <c r="C181" i="19"/>
  <c r="C182" i="19"/>
  <c r="C183" i="19"/>
  <c r="C184" i="19"/>
  <c r="C185" i="19"/>
  <c r="C186" i="19"/>
  <c r="C187" i="19"/>
  <c r="C188" i="19"/>
  <c r="C189" i="19"/>
  <c r="C190" i="19"/>
  <c r="C191" i="19"/>
  <c r="C192" i="19"/>
  <c r="C193"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12" i="19"/>
  <c r="AJ6" i="19"/>
  <c r="AI6" i="19"/>
  <c r="AH6"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B26" i="16" l="1"/>
  <c r="B79" i="15" l="1"/>
  <c r="C79" i="15" s="1"/>
  <c r="B78" i="15"/>
  <c r="C78" i="15" s="1"/>
  <c r="E57" i="15" l="1"/>
  <c r="F56" i="15" l="1"/>
  <c r="E56" i="15"/>
  <c r="D56" i="15"/>
  <c r="C2" i="13" l="1"/>
  <c r="D2" i="13"/>
  <c r="E2" i="13"/>
  <c r="F2" i="13"/>
  <c r="G2" i="13"/>
  <c r="H2" i="13"/>
  <c r="F3" i="13"/>
  <c r="H3" i="13"/>
  <c r="B2" i="13"/>
  <c r="F2" i="12"/>
  <c r="E2" i="12"/>
  <c r="D2" i="12"/>
  <c r="G62" i="15"/>
  <c r="G3" i="13" s="1"/>
  <c r="E62" i="15"/>
  <c r="E3" i="13" s="1"/>
  <c r="D62" i="15"/>
  <c r="D3" i="13" s="1"/>
  <c r="C62" i="15"/>
  <c r="C3" i="13" s="1"/>
  <c r="B62" i="15"/>
  <c r="B3" i="13" s="1"/>
  <c r="D57" i="15"/>
  <c r="C57" i="15"/>
  <c r="B57" i="15"/>
  <c r="G56" i="15"/>
  <c r="G2" i="12" s="1"/>
  <c r="C56" i="15"/>
  <c r="C2" i="12" s="1"/>
  <c r="B56" i="15"/>
  <c r="B2" i="12" s="1"/>
  <c r="H56" i="15"/>
  <c r="H2" i="12" s="1"/>
  <c r="F30" i="16" l="1"/>
  <c r="F3" i="12" s="1"/>
  <c r="G30" i="16"/>
  <c r="G3" i="12" s="1"/>
  <c r="H30" i="16"/>
  <c r="H3" i="12" s="1"/>
  <c r="B30" i="16"/>
  <c r="B3" i="12" s="1"/>
  <c r="E30" i="16"/>
  <c r="E3" i="12" s="1"/>
  <c r="C30" i="16"/>
  <c r="C3" i="12" s="1"/>
  <c r="D30" i="16"/>
  <c r="D3" i="12" s="1"/>
  <c r="A6" i="11" a="1"/>
  <c r="A6" i="11" s="1"/>
  <c r="E6" i="12" s="1"/>
  <c r="A5" i="11" a="1"/>
  <c r="A5" i="11" s="1"/>
  <c r="D6" i="12" s="1"/>
  <c r="E7" i="11"/>
  <c r="C4" i="10"/>
  <c r="C3" i="10"/>
  <c r="C2" i="10"/>
  <c r="AC227" i="3"/>
  <c r="W193" i="3"/>
  <c r="I172" i="3"/>
  <c r="O164" i="3"/>
  <c r="Y163" i="3"/>
  <c r="AC160" i="3"/>
  <c r="C157" i="3"/>
  <c r="AC151" i="3"/>
  <c r="AC175" i="3" s="1"/>
  <c r="U151" i="3"/>
  <c r="AJ150" i="3"/>
  <c r="AJ151" i="3" s="1"/>
  <c r="AJ176" i="3" s="1"/>
  <c r="AI150" i="3"/>
  <c r="AI151" i="3" s="1"/>
  <c r="AH150" i="3"/>
  <c r="AH151" i="3" s="1"/>
  <c r="AG150" i="3"/>
  <c r="AG151" i="3" s="1"/>
  <c r="AF150" i="3"/>
  <c r="AF151" i="3" s="1"/>
  <c r="AE150" i="3"/>
  <c r="AE151" i="3" s="1"/>
  <c r="AD150" i="3"/>
  <c r="AD151" i="3" s="1"/>
  <c r="AC150" i="3"/>
  <c r="AB150" i="3"/>
  <c r="AB151" i="3" s="1"/>
  <c r="AB154" i="3" s="1"/>
  <c r="AA150" i="3"/>
  <c r="AA151" i="3" s="1"/>
  <c r="Z150" i="3"/>
  <c r="Z151" i="3" s="1"/>
  <c r="Y150" i="3"/>
  <c r="Y151" i="3" s="1"/>
  <c r="X150" i="3"/>
  <c r="X151" i="3" s="1"/>
  <c r="W150" i="3"/>
  <c r="W151" i="3" s="1"/>
  <c r="V150" i="3"/>
  <c r="V151" i="3" s="1"/>
  <c r="U150" i="3"/>
  <c r="T150" i="3"/>
  <c r="T151" i="3" s="1"/>
  <c r="T154" i="3" s="1"/>
  <c r="S150" i="3"/>
  <c r="S151" i="3" s="1"/>
  <c r="R150" i="3"/>
  <c r="R151" i="3" s="1"/>
  <c r="Q150" i="3"/>
  <c r="Q151" i="3" s="1"/>
  <c r="P150" i="3"/>
  <c r="P151" i="3" s="1"/>
  <c r="O150" i="3"/>
  <c r="O151" i="3" s="1"/>
  <c r="N150" i="3"/>
  <c r="N151" i="3" s="1"/>
  <c r="M150" i="3"/>
  <c r="M151" i="3" s="1"/>
  <c r="M165" i="3" s="1"/>
  <c r="L150" i="3"/>
  <c r="L151" i="3" s="1"/>
  <c r="L154" i="3" s="1"/>
  <c r="K150" i="3"/>
  <c r="K151" i="3" s="1"/>
  <c r="J150" i="3"/>
  <c r="J151" i="3" s="1"/>
  <c r="I150" i="3"/>
  <c r="I151" i="3" s="1"/>
  <c r="H150" i="3"/>
  <c r="H151" i="3" s="1"/>
  <c r="G150" i="3"/>
  <c r="G151" i="3" s="1"/>
  <c r="F150" i="3"/>
  <c r="F151" i="3" s="1"/>
  <c r="E150" i="3"/>
  <c r="E151" i="3" s="1"/>
  <c r="E169" i="3" s="1"/>
  <c r="D150" i="3"/>
  <c r="D151" i="3" s="1"/>
  <c r="D154" i="3" s="1"/>
  <c r="C146" i="3"/>
  <c r="G168" i="3" s="1"/>
  <c r="AK116" i="3"/>
  <c r="AK115" i="3"/>
  <c r="AK114" i="3"/>
  <c r="AK113" i="3"/>
  <c r="AK112" i="3"/>
  <c r="AK111" i="3"/>
  <c r="AK110" i="3"/>
  <c r="AK109" i="3"/>
  <c r="AK108" i="3"/>
  <c r="AK107" i="3"/>
  <c r="AK106" i="3"/>
  <c r="AK105" i="3"/>
  <c r="AK104" i="3"/>
  <c r="AK103" i="3"/>
  <c r="AK102" i="3"/>
  <c r="AK101" i="3"/>
  <c r="AK100" i="3"/>
  <c r="AK99" i="3"/>
  <c r="AK98" i="3"/>
  <c r="AK97" i="3"/>
  <c r="AK96" i="3"/>
  <c r="AK95" i="3"/>
  <c r="AK94" i="3"/>
  <c r="AK93" i="3"/>
  <c r="AK92" i="3"/>
  <c r="AK91" i="3"/>
  <c r="AK90" i="3"/>
  <c r="AK89" i="3"/>
  <c r="AK88" i="3"/>
  <c r="AK87" i="3"/>
  <c r="AK86" i="3"/>
  <c r="AK85" i="3"/>
  <c r="AK84" i="3"/>
  <c r="AK83" i="3"/>
  <c r="AK82" i="3"/>
  <c r="AK81" i="3"/>
  <c r="AK80" i="3"/>
  <c r="AK79" i="3"/>
  <c r="AK78" i="3"/>
  <c r="AK77" i="3"/>
  <c r="AK76" i="3"/>
  <c r="AK75" i="3"/>
  <c r="AK74" i="3"/>
  <c r="AK73" i="3"/>
  <c r="AK72" i="3"/>
  <c r="AK71" i="3"/>
  <c r="AK70" i="3"/>
  <c r="AK69" i="3"/>
  <c r="AK68" i="3"/>
  <c r="AK67" i="3"/>
  <c r="AK66" i="3"/>
  <c r="AK65" i="3"/>
  <c r="AK64" i="3"/>
  <c r="AK63" i="3"/>
  <c r="AK62" i="3"/>
  <c r="AK61" i="3"/>
  <c r="AK60" i="3"/>
  <c r="AK59" i="3"/>
  <c r="AK58" i="3"/>
  <c r="AK57" i="3"/>
  <c r="AK56" i="3"/>
  <c r="AK55" i="3"/>
  <c r="AK54" i="3"/>
  <c r="AK53" i="3"/>
  <c r="AK52" i="3"/>
  <c r="AK51" i="3"/>
  <c r="AK50" i="3"/>
  <c r="AK49" i="3"/>
  <c r="AK48" i="3"/>
  <c r="AK47" i="3"/>
  <c r="AK46" i="3"/>
  <c r="AK45" i="3"/>
  <c r="AK44" i="3"/>
  <c r="AK43" i="3"/>
  <c r="AK42" i="3"/>
  <c r="AK41" i="3"/>
  <c r="AK40" i="3"/>
  <c r="AK39" i="3"/>
  <c r="AK38" i="3"/>
  <c r="AK37" i="3"/>
  <c r="AK36" i="3"/>
  <c r="AK35" i="3"/>
  <c r="AK34" i="3"/>
  <c r="AK33" i="3"/>
  <c r="AK32" i="3"/>
  <c r="AK31" i="3"/>
  <c r="AK30" i="3"/>
  <c r="AK29" i="3"/>
  <c r="AK28" i="3"/>
  <c r="AK27" i="3"/>
  <c r="AK26" i="3"/>
  <c r="AK25" i="3"/>
  <c r="AK24" i="3"/>
  <c r="AK23" i="3"/>
  <c r="AK22" i="3"/>
  <c r="AK21" i="3"/>
  <c r="AK20" i="3"/>
  <c r="AK19" i="3"/>
  <c r="AK18" i="3"/>
  <c r="AK17" i="3"/>
  <c r="AK16" i="3"/>
  <c r="AM15" i="3"/>
  <c r="AK15" i="3"/>
  <c r="U160" i="3" l="1"/>
  <c r="C162" i="3"/>
  <c r="K200" i="3"/>
  <c r="L213" i="3"/>
  <c r="I167" i="3"/>
  <c r="Q163" i="3"/>
  <c r="Y177" i="3"/>
  <c r="AG154" i="3"/>
  <c r="AI153" i="3"/>
  <c r="Q167" i="3"/>
  <c r="G155" i="3"/>
  <c r="AI251" i="3"/>
  <c r="P178" i="3"/>
  <c r="K166" i="3"/>
  <c r="W159" i="3"/>
  <c r="AA153" i="3"/>
  <c r="G175" i="3"/>
  <c r="C166" i="3"/>
  <c r="AG158" i="3"/>
  <c r="K153" i="3"/>
  <c r="E174" i="3"/>
  <c r="U165" i="3"/>
  <c r="AA157" i="3"/>
  <c r="C153" i="3"/>
  <c r="C205" i="3"/>
  <c r="M169" i="3"/>
  <c r="S162" i="3"/>
  <c r="AE155" i="3"/>
  <c r="K171" i="3"/>
  <c r="S171" i="3"/>
  <c r="AA190" i="3"/>
  <c r="AI171" i="3"/>
  <c r="AC156" i="3"/>
  <c r="C171" i="3"/>
  <c r="J182" i="3"/>
  <c r="Z222" i="3"/>
  <c r="F153" i="3"/>
  <c r="N153" i="3"/>
  <c r="V153" i="3"/>
  <c r="AD153" i="3"/>
  <c r="G203" i="3"/>
  <c r="O173" i="3"/>
  <c r="W173" i="3"/>
  <c r="AE173" i="3"/>
  <c r="S153" i="3"/>
  <c r="O155" i="3"/>
  <c r="K157" i="3"/>
  <c r="G159" i="3"/>
  <c r="AG163" i="3"/>
  <c r="AC165" i="3"/>
  <c r="Y167" i="3"/>
  <c r="U169" i="3"/>
  <c r="Q172" i="3"/>
  <c r="N174" i="3"/>
  <c r="N179" i="3"/>
  <c r="S195" i="3"/>
  <c r="AA217" i="3"/>
  <c r="W155" i="3"/>
  <c r="S157" i="3"/>
  <c r="O159" i="3"/>
  <c r="K162" i="3"/>
  <c r="G164" i="3"/>
  <c r="AG167" i="3"/>
  <c r="AC169" i="3"/>
  <c r="Y172" i="3"/>
  <c r="Y174" i="3"/>
  <c r="L181" i="3"/>
  <c r="O197" i="3"/>
  <c r="AG172" i="3"/>
  <c r="I154" i="3"/>
  <c r="E156" i="3"/>
  <c r="AI157" i="3"/>
  <c r="AE159" i="3"/>
  <c r="AA162" i="3"/>
  <c r="W164" i="3"/>
  <c r="S166" i="3"/>
  <c r="O168" i="3"/>
  <c r="G173" i="3"/>
  <c r="E184" i="3"/>
  <c r="V240" i="3"/>
  <c r="Q154" i="3"/>
  <c r="M156" i="3"/>
  <c r="I158" i="3"/>
  <c r="E160" i="3"/>
  <c r="AI162" i="3"/>
  <c r="AE164" i="3"/>
  <c r="AA166" i="3"/>
  <c r="W168" i="3"/>
  <c r="N176" i="3"/>
  <c r="AI185" i="3"/>
  <c r="Y154" i="3"/>
  <c r="U156" i="3"/>
  <c r="Q158" i="3"/>
  <c r="M160" i="3"/>
  <c r="I163" i="3"/>
  <c r="E165" i="3"/>
  <c r="AI166" i="3"/>
  <c r="AE168" i="3"/>
  <c r="AA171" i="3"/>
  <c r="AE188" i="3"/>
  <c r="AG206" i="3"/>
  <c r="Y158" i="3"/>
  <c r="AD209" i="3"/>
  <c r="D153" i="3"/>
  <c r="L153" i="3"/>
  <c r="T153" i="3"/>
  <c r="AB153" i="3"/>
  <c r="AJ153" i="3"/>
  <c r="J154" i="3"/>
  <c r="R154" i="3"/>
  <c r="Z154" i="3"/>
  <c r="AH154" i="3"/>
  <c r="H155" i="3"/>
  <c r="P155" i="3"/>
  <c r="X155" i="3"/>
  <c r="AF155" i="3"/>
  <c r="F156" i="3"/>
  <c r="N156" i="3"/>
  <c r="V156" i="3"/>
  <c r="AD156" i="3"/>
  <c r="D157" i="3"/>
  <c r="L157" i="3"/>
  <c r="T157" i="3"/>
  <c r="AB157" i="3"/>
  <c r="AJ157" i="3"/>
  <c r="J158" i="3"/>
  <c r="R158" i="3"/>
  <c r="Z158" i="3"/>
  <c r="AH158" i="3"/>
  <c r="H159" i="3"/>
  <c r="P159" i="3"/>
  <c r="X159" i="3"/>
  <c r="AF159" i="3"/>
  <c r="F160" i="3"/>
  <c r="N160" i="3"/>
  <c r="V160" i="3"/>
  <c r="AD160" i="3"/>
  <c r="D162" i="3"/>
  <c r="L162" i="3"/>
  <c r="T162" i="3"/>
  <c r="AB162" i="3"/>
  <c r="AJ162" i="3"/>
  <c r="J163" i="3"/>
  <c r="R163" i="3"/>
  <c r="Z163" i="3"/>
  <c r="AH163" i="3"/>
  <c r="H164" i="3"/>
  <c r="P164" i="3"/>
  <c r="X164" i="3"/>
  <c r="AF164" i="3"/>
  <c r="F165" i="3"/>
  <c r="N165" i="3"/>
  <c r="V165" i="3"/>
  <c r="AD165" i="3"/>
  <c r="D166" i="3"/>
  <c r="L166" i="3"/>
  <c r="T166" i="3"/>
  <c r="AB166" i="3"/>
  <c r="AJ166" i="3"/>
  <c r="J167" i="3"/>
  <c r="R167" i="3"/>
  <c r="Z167" i="3"/>
  <c r="AH167" i="3"/>
  <c r="H168" i="3"/>
  <c r="P168" i="3"/>
  <c r="X168" i="3"/>
  <c r="AF168" i="3"/>
  <c r="F169" i="3"/>
  <c r="N169" i="3"/>
  <c r="V169" i="3"/>
  <c r="AD169" i="3"/>
  <c r="D171" i="3"/>
  <c r="L171" i="3"/>
  <c r="T171" i="3"/>
  <c r="AB171" i="3"/>
  <c r="AJ171" i="3"/>
  <c r="J172" i="3"/>
  <c r="R172" i="3"/>
  <c r="Z172" i="3"/>
  <c r="AH172" i="3"/>
  <c r="H173" i="3"/>
  <c r="P173" i="3"/>
  <c r="X173" i="3"/>
  <c r="AF173" i="3"/>
  <c r="F174" i="3"/>
  <c r="O174" i="3"/>
  <c r="Z174" i="3"/>
  <c r="H175" i="3"/>
  <c r="AD175" i="3"/>
  <c r="S176" i="3"/>
  <c r="D177" i="3"/>
  <c r="Z177" i="3"/>
  <c r="W178" i="3"/>
  <c r="U179" i="3"/>
  <c r="S181" i="3"/>
  <c r="Q182" i="3"/>
  <c r="M184" i="3"/>
  <c r="I187" i="3"/>
  <c r="E189" i="3"/>
  <c r="AI190" i="3"/>
  <c r="AE193" i="3"/>
  <c r="AA195" i="3"/>
  <c r="W197" i="3"/>
  <c r="S200" i="3"/>
  <c r="O203" i="3"/>
  <c r="K205" i="3"/>
  <c r="G208" i="3"/>
  <c r="G210" i="3"/>
  <c r="AB213" i="3"/>
  <c r="O218" i="3"/>
  <c r="O223" i="3"/>
  <c r="N228" i="3"/>
  <c r="R242" i="3"/>
  <c r="E153" i="3"/>
  <c r="M153" i="3"/>
  <c r="U153" i="3"/>
  <c r="AC153" i="3"/>
  <c r="C154" i="3"/>
  <c r="K154" i="3"/>
  <c r="S154" i="3"/>
  <c r="AA154" i="3"/>
  <c r="AI154" i="3"/>
  <c r="I155" i="3"/>
  <c r="Q155" i="3"/>
  <c r="Y155" i="3"/>
  <c r="AG155" i="3"/>
  <c r="G156" i="3"/>
  <c r="O156" i="3"/>
  <c r="W156" i="3"/>
  <c r="AE156" i="3"/>
  <c r="E157" i="3"/>
  <c r="M157" i="3"/>
  <c r="U157" i="3"/>
  <c r="AC157" i="3"/>
  <c r="C158" i="3"/>
  <c r="K158" i="3"/>
  <c r="S158" i="3"/>
  <c r="AA158" i="3"/>
  <c r="AI158" i="3"/>
  <c r="I159" i="3"/>
  <c r="Q159" i="3"/>
  <c r="Y159" i="3"/>
  <c r="AG159" i="3"/>
  <c r="G160" i="3"/>
  <c r="O160" i="3"/>
  <c r="W160" i="3"/>
  <c r="AE160" i="3"/>
  <c r="E162" i="3"/>
  <c r="M162" i="3"/>
  <c r="U162" i="3"/>
  <c r="AC162" i="3"/>
  <c r="C163" i="3"/>
  <c r="K163" i="3"/>
  <c r="S163" i="3"/>
  <c r="AA163" i="3"/>
  <c r="AI163" i="3"/>
  <c r="I164" i="3"/>
  <c r="Q164" i="3"/>
  <c r="Y164" i="3"/>
  <c r="AG164" i="3"/>
  <c r="G165" i="3"/>
  <c r="O165" i="3"/>
  <c r="W165" i="3"/>
  <c r="AE165" i="3"/>
  <c r="E166" i="3"/>
  <c r="M166" i="3"/>
  <c r="U166" i="3"/>
  <c r="AC166" i="3"/>
  <c r="C167" i="3"/>
  <c r="K167" i="3"/>
  <c r="S167" i="3"/>
  <c r="AA167" i="3"/>
  <c r="AI167" i="3"/>
  <c r="I168" i="3"/>
  <c r="Q168" i="3"/>
  <c r="Y168" i="3"/>
  <c r="AG168" i="3"/>
  <c r="G169" i="3"/>
  <c r="O169" i="3"/>
  <c r="W169" i="3"/>
  <c r="AE169" i="3"/>
  <c r="E171" i="3"/>
  <c r="M171" i="3"/>
  <c r="U171" i="3"/>
  <c r="AC171" i="3"/>
  <c r="C172" i="3"/>
  <c r="K172" i="3"/>
  <c r="S172" i="3"/>
  <c r="AA172" i="3"/>
  <c r="AI172" i="3"/>
  <c r="I173" i="3"/>
  <c r="Q173" i="3"/>
  <c r="Y173" i="3"/>
  <c r="AG173" i="3"/>
  <c r="G174" i="3"/>
  <c r="P174" i="3"/>
  <c r="AE174" i="3"/>
  <c r="M175" i="3"/>
  <c r="AF175" i="3"/>
  <c r="T176" i="3"/>
  <c r="I177" i="3"/>
  <c r="AB177" i="3"/>
  <c r="X178" i="3"/>
  <c r="V179" i="3"/>
  <c r="T181" i="3"/>
  <c r="Y182" i="3"/>
  <c r="U184" i="3"/>
  <c r="Q187" i="3"/>
  <c r="M189" i="3"/>
  <c r="I191" i="3"/>
  <c r="E194" i="3"/>
  <c r="AI195" i="3"/>
  <c r="AE197" i="3"/>
  <c r="AA200" i="3"/>
  <c r="W203" i="3"/>
  <c r="S205" i="3"/>
  <c r="O208" i="3"/>
  <c r="R210" i="3"/>
  <c r="J214" i="3"/>
  <c r="AH218" i="3"/>
  <c r="C224" i="3"/>
  <c r="L229" i="3"/>
  <c r="O244" i="3"/>
  <c r="AJ154" i="3"/>
  <c r="J155" i="3"/>
  <c r="R155" i="3"/>
  <c r="Z155" i="3"/>
  <c r="AH155" i="3"/>
  <c r="H156" i="3"/>
  <c r="P156" i="3"/>
  <c r="X156" i="3"/>
  <c r="AF156" i="3"/>
  <c r="F157" i="3"/>
  <c r="N157" i="3"/>
  <c r="V157" i="3"/>
  <c r="AD157" i="3"/>
  <c r="D158" i="3"/>
  <c r="L158" i="3"/>
  <c r="T158" i="3"/>
  <c r="AB158" i="3"/>
  <c r="AJ158" i="3"/>
  <c r="J159" i="3"/>
  <c r="R159" i="3"/>
  <c r="Z159" i="3"/>
  <c r="AH159" i="3"/>
  <c r="H160" i="3"/>
  <c r="P160" i="3"/>
  <c r="X160" i="3"/>
  <c r="AF160" i="3"/>
  <c r="F162" i="3"/>
  <c r="N162" i="3"/>
  <c r="V162" i="3"/>
  <c r="AD162" i="3"/>
  <c r="D163" i="3"/>
  <c r="L163" i="3"/>
  <c r="T163" i="3"/>
  <c r="AB163" i="3"/>
  <c r="AJ163" i="3"/>
  <c r="J164" i="3"/>
  <c r="R164" i="3"/>
  <c r="Z164" i="3"/>
  <c r="AH164" i="3"/>
  <c r="H165" i="3"/>
  <c r="P165" i="3"/>
  <c r="X165" i="3"/>
  <c r="AF165" i="3"/>
  <c r="F166" i="3"/>
  <c r="N166" i="3"/>
  <c r="V166" i="3"/>
  <c r="AD166" i="3"/>
  <c r="D167" i="3"/>
  <c r="L167" i="3"/>
  <c r="T167" i="3"/>
  <c r="AB167" i="3"/>
  <c r="AJ167" i="3"/>
  <c r="J168" i="3"/>
  <c r="R168" i="3"/>
  <c r="Z168" i="3"/>
  <c r="AH168" i="3"/>
  <c r="H169" i="3"/>
  <c r="P169" i="3"/>
  <c r="X169" i="3"/>
  <c r="AF169" i="3"/>
  <c r="F171" i="3"/>
  <c r="N171" i="3"/>
  <c r="V171" i="3"/>
  <c r="AD171" i="3"/>
  <c r="D172" i="3"/>
  <c r="L172" i="3"/>
  <c r="T172" i="3"/>
  <c r="AB172" i="3"/>
  <c r="AJ172" i="3"/>
  <c r="J173" i="3"/>
  <c r="R173" i="3"/>
  <c r="Z173" i="3"/>
  <c r="AH173" i="3"/>
  <c r="H174" i="3"/>
  <c r="Q174" i="3"/>
  <c r="AF174" i="3"/>
  <c r="N175" i="3"/>
  <c r="C176" i="3"/>
  <c r="V176" i="3"/>
  <c r="J177" i="3"/>
  <c r="AG177" i="3"/>
  <c r="AE178" i="3"/>
  <c r="AC179" i="3"/>
  <c r="AA181" i="3"/>
  <c r="AG182" i="3"/>
  <c r="AC184" i="3"/>
  <c r="Y187" i="3"/>
  <c r="U189" i="3"/>
  <c r="Q191" i="3"/>
  <c r="M194" i="3"/>
  <c r="I196" i="3"/>
  <c r="E199" i="3"/>
  <c r="AI200" i="3"/>
  <c r="AE203" i="3"/>
  <c r="AA205" i="3"/>
  <c r="W208" i="3"/>
  <c r="AH210" i="3"/>
  <c r="Z214" i="3"/>
  <c r="W219" i="3"/>
  <c r="V224" i="3"/>
  <c r="H231" i="3"/>
  <c r="AG247" i="3"/>
  <c r="G153" i="3"/>
  <c r="O153" i="3"/>
  <c r="W153" i="3"/>
  <c r="AE153" i="3"/>
  <c r="E154" i="3"/>
  <c r="M154" i="3"/>
  <c r="U154" i="3"/>
  <c r="AC154" i="3"/>
  <c r="C155" i="3"/>
  <c r="K155" i="3"/>
  <c r="S155" i="3"/>
  <c r="AA155" i="3"/>
  <c r="AI155" i="3"/>
  <c r="I156" i="3"/>
  <c r="Q156" i="3"/>
  <c r="Y156" i="3"/>
  <c r="AG156" i="3"/>
  <c r="G157" i="3"/>
  <c r="O157" i="3"/>
  <c r="W157" i="3"/>
  <c r="AE157" i="3"/>
  <c r="E158" i="3"/>
  <c r="M158" i="3"/>
  <c r="U158" i="3"/>
  <c r="AC158" i="3"/>
  <c r="C159" i="3"/>
  <c r="K159" i="3"/>
  <c r="S159" i="3"/>
  <c r="AA159" i="3"/>
  <c r="AI159" i="3"/>
  <c r="I160" i="3"/>
  <c r="Q160" i="3"/>
  <c r="Y160" i="3"/>
  <c r="AG160" i="3"/>
  <c r="G162" i="3"/>
  <c r="O162" i="3"/>
  <c r="W162" i="3"/>
  <c r="AE162" i="3"/>
  <c r="E163" i="3"/>
  <c r="M163" i="3"/>
  <c r="U163" i="3"/>
  <c r="AC163" i="3"/>
  <c r="C164" i="3"/>
  <c r="K164" i="3"/>
  <c r="S164" i="3"/>
  <c r="AA164" i="3"/>
  <c r="AI164" i="3"/>
  <c r="I165" i="3"/>
  <c r="Q165" i="3"/>
  <c r="Y165" i="3"/>
  <c r="AG165" i="3"/>
  <c r="G166" i="3"/>
  <c r="O166" i="3"/>
  <c r="W166" i="3"/>
  <c r="AE166" i="3"/>
  <c r="E167" i="3"/>
  <c r="M167" i="3"/>
  <c r="U167" i="3"/>
  <c r="AC167" i="3"/>
  <c r="C168" i="3"/>
  <c r="K168" i="3"/>
  <c r="S168" i="3"/>
  <c r="AA168" i="3"/>
  <c r="AI168" i="3"/>
  <c r="I169" i="3"/>
  <c r="Q169" i="3"/>
  <c r="Y169" i="3"/>
  <c r="AG169" i="3"/>
  <c r="G171" i="3"/>
  <c r="O171" i="3"/>
  <c r="W171" i="3"/>
  <c r="AE171" i="3"/>
  <c r="E172" i="3"/>
  <c r="M172" i="3"/>
  <c r="U172" i="3"/>
  <c r="AC172" i="3"/>
  <c r="C173" i="3"/>
  <c r="K173" i="3"/>
  <c r="S173" i="3"/>
  <c r="AA173" i="3"/>
  <c r="AI173" i="3"/>
  <c r="I174" i="3"/>
  <c r="R174" i="3"/>
  <c r="AG174" i="3"/>
  <c r="P175" i="3"/>
  <c r="D176" i="3"/>
  <c r="AA176" i="3"/>
  <c r="L177" i="3"/>
  <c r="AH177" i="3"/>
  <c r="AF178" i="3"/>
  <c r="AD179" i="3"/>
  <c r="AB181" i="3"/>
  <c r="G183" i="3"/>
  <c r="C185" i="3"/>
  <c r="AG187" i="3"/>
  <c r="AC189" i="3"/>
  <c r="Y191" i="3"/>
  <c r="U194" i="3"/>
  <c r="Q196" i="3"/>
  <c r="M199" i="3"/>
  <c r="I201" i="3"/>
  <c r="E204" i="3"/>
  <c r="AI205" i="3"/>
  <c r="AE208" i="3"/>
  <c r="P211" i="3"/>
  <c r="H215" i="3"/>
  <c r="K220" i="3"/>
  <c r="K225" i="3"/>
  <c r="D233" i="3"/>
  <c r="AH254" i="3"/>
  <c r="Z254" i="3"/>
  <c r="R254" i="3"/>
  <c r="J254" i="3"/>
  <c r="AJ252" i="3"/>
  <c r="AB252" i="3"/>
  <c r="T252" i="3"/>
  <c r="L252" i="3"/>
  <c r="D252" i="3"/>
  <c r="AD251" i="3"/>
  <c r="V251" i="3"/>
  <c r="N251" i="3"/>
  <c r="F251" i="3"/>
  <c r="J250" i="3"/>
  <c r="AJ249" i="3"/>
  <c r="AB249" i="3"/>
  <c r="T249" i="3"/>
  <c r="L249" i="3"/>
  <c r="D249" i="3"/>
  <c r="AD248" i="3"/>
  <c r="V248" i="3"/>
  <c r="N248" i="3"/>
  <c r="F248" i="3"/>
  <c r="AF247" i="3"/>
  <c r="X247" i="3"/>
  <c r="P247" i="3"/>
  <c r="H247" i="3"/>
  <c r="AH245" i="3"/>
  <c r="Z245" i="3"/>
  <c r="R245" i="3"/>
  <c r="J245" i="3"/>
  <c r="AJ244" i="3"/>
  <c r="AB244" i="3"/>
  <c r="T244" i="3"/>
  <c r="L244" i="3"/>
  <c r="AF254" i="3"/>
  <c r="X254" i="3"/>
  <c r="P254" i="3"/>
  <c r="H254" i="3"/>
  <c r="AH252" i="3"/>
  <c r="Z252" i="3"/>
  <c r="R252" i="3"/>
  <c r="J252" i="3"/>
  <c r="AJ251" i="3"/>
  <c r="AB251" i="3"/>
  <c r="T251" i="3"/>
  <c r="L251" i="3"/>
  <c r="D251" i="3"/>
  <c r="H250" i="3"/>
  <c r="AH249" i="3"/>
  <c r="Z249" i="3"/>
  <c r="R249" i="3"/>
  <c r="J249" i="3"/>
  <c r="AJ248" i="3"/>
  <c r="AB248" i="3"/>
  <c r="T248" i="3"/>
  <c r="L248" i="3"/>
  <c r="D248" i="3"/>
  <c r="AD247" i="3"/>
  <c r="V247" i="3"/>
  <c r="N247" i="3"/>
  <c r="F247" i="3"/>
  <c r="AF245" i="3"/>
  <c r="X245" i="3"/>
  <c r="P245" i="3"/>
  <c r="H245" i="3"/>
  <c r="AH244" i="3"/>
  <c r="Z244" i="3"/>
  <c r="R244" i="3"/>
  <c r="AD254" i="3"/>
  <c r="V254" i="3"/>
  <c r="N254" i="3"/>
  <c r="F254" i="3"/>
  <c r="AF252" i="3"/>
  <c r="X252" i="3"/>
  <c r="P252" i="3"/>
  <c r="H252" i="3"/>
  <c r="AH251" i="3"/>
  <c r="Z251" i="3"/>
  <c r="R251" i="3"/>
  <c r="J251" i="3"/>
  <c r="N250" i="3"/>
  <c r="F250" i="3"/>
  <c r="AF249" i="3"/>
  <c r="X249" i="3"/>
  <c r="P249" i="3"/>
  <c r="H249" i="3"/>
  <c r="AH248" i="3"/>
  <c r="Z248" i="3"/>
  <c r="AC254" i="3"/>
  <c r="U254" i="3"/>
  <c r="M254" i="3"/>
  <c r="E254" i="3"/>
  <c r="AE252" i="3"/>
  <c r="W252" i="3"/>
  <c r="O252" i="3"/>
  <c r="G252" i="3"/>
  <c r="AG251" i="3"/>
  <c r="Y251" i="3"/>
  <c r="Q251" i="3"/>
  <c r="I251" i="3"/>
  <c r="M250" i="3"/>
  <c r="E250" i="3"/>
  <c r="AE249" i="3"/>
  <c r="W249" i="3"/>
  <c r="O249" i="3"/>
  <c r="G249" i="3"/>
  <c r="AG248" i="3"/>
  <c r="Y248" i="3"/>
  <c r="AB254" i="3"/>
  <c r="L254" i="3"/>
  <c r="AD252" i="3"/>
  <c r="N252" i="3"/>
  <c r="AF251" i="3"/>
  <c r="P251" i="3"/>
  <c r="L250" i="3"/>
  <c r="AD249" i="3"/>
  <c r="N249" i="3"/>
  <c r="AF248" i="3"/>
  <c r="R248" i="3"/>
  <c r="H248" i="3"/>
  <c r="AE247" i="3"/>
  <c r="T247" i="3"/>
  <c r="J247" i="3"/>
  <c r="AG245" i="3"/>
  <c r="V245" i="3"/>
  <c r="L245" i="3"/>
  <c r="AI244" i="3"/>
  <c r="X244" i="3"/>
  <c r="N244" i="3"/>
  <c r="E244" i="3"/>
  <c r="AE243" i="3"/>
  <c r="W243" i="3"/>
  <c r="O243" i="3"/>
  <c r="G243" i="3"/>
  <c r="AG242" i="3"/>
  <c r="Y242" i="3"/>
  <c r="Q242" i="3"/>
  <c r="I242" i="3"/>
  <c r="AI241" i="3"/>
  <c r="AA241" i="3"/>
  <c r="S241" i="3"/>
  <c r="K241" i="3"/>
  <c r="C241" i="3"/>
  <c r="AC240" i="3"/>
  <c r="U240" i="3"/>
  <c r="M240" i="3"/>
  <c r="E240" i="3"/>
  <c r="AE239" i="3"/>
  <c r="W239" i="3"/>
  <c r="O239" i="3"/>
  <c r="G239" i="3"/>
  <c r="AG238" i="3"/>
  <c r="Y238" i="3"/>
  <c r="Q238" i="3"/>
  <c r="I238" i="3"/>
  <c r="AI237" i="3"/>
  <c r="AA237" i="3"/>
  <c r="S237" i="3"/>
  <c r="K237" i="3"/>
  <c r="C237" i="3"/>
  <c r="AC236" i="3"/>
  <c r="U236" i="3"/>
  <c r="M236" i="3"/>
  <c r="E236" i="3"/>
  <c r="AE235" i="3"/>
  <c r="W235" i="3"/>
  <c r="O235" i="3"/>
  <c r="G235" i="3"/>
  <c r="AG234" i="3"/>
  <c r="Y234" i="3"/>
  <c r="Q234" i="3"/>
  <c r="I234" i="3"/>
  <c r="AI233" i="3"/>
  <c r="AA233" i="3"/>
  <c r="S233" i="3"/>
  <c r="K233" i="3"/>
  <c r="C233" i="3"/>
  <c r="AC232" i="3"/>
  <c r="U232" i="3"/>
  <c r="M232" i="3"/>
  <c r="E232" i="3"/>
  <c r="AE231" i="3"/>
  <c r="W231" i="3"/>
  <c r="O231" i="3"/>
  <c r="G231" i="3"/>
  <c r="AG230" i="3"/>
  <c r="Y230" i="3"/>
  <c r="Q230" i="3"/>
  <c r="I230" i="3"/>
  <c r="AI229" i="3"/>
  <c r="AA229" i="3"/>
  <c r="S229" i="3"/>
  <c r="K229" i="3"/>
  <c r="AA254" i="3"/>
  <c r="K254" i="3"/>
  <c r="AC252" i="3"/>
  <c r="M252" i="3"/>
  <c r="AE251" i="3"/>
  <c r="O251" i="3"/>
  <c r="K250" i="3"/>
  <c r="AC249" i="3"/>
  <c r="M249" i="3"/>
  <c r="AE248" i="3"/>
  <c r="Q248" i="3"/>
  <c r="G248" i="3"/>
  <c r="AC247" i="3"/>
  <c r="S247" i="3"/>
  <c r="I247" i="3"/>
  <c r="AE245" i="3"/>
  <c r="U245" i="3"/>
  <c r="K245" i="3"/>
  <c r="AG244" i="3"/>
  <c r="W244" i="3"/>
  <c r="M244" i="3"/>
  <c r="D244" i="3"/>
  <c r="AD243" i="3"/>
  <c r="V243" i="3"/>
  <c r="N243" i="3"/>
  <c r="F243" i="3"/>
  <c r="AF242" i="3"/>
  <c r="X242" i="3"/>
  <c r="P242" i="3"/>
  <c r="H242" i="3"/>
  <c r="AH241" i="3"/>
  <c r="Z241" i="3"/>
  <c r="R241" i="3"/>
  <c r="J241" i="3"/>
  <c r="AJ240" i="3"/>
  <c r="AB240" i="3"/>
  <c r="T240" i="3"/>
  <c r="L240" i="3"/>
  <c r="D240" i="3"/>
  <c r="AD239" i="3"/>
  <c r="V239" i="3"/>
  <c r="N239" i="3"/>
  <c r="F239" i="3"/>
  <c r="AF238" i="3"/>
  <c r="X238" i="3"/>
  <c r="P238" i="3"/>
  <c r="H238" i="3"/>
  <c r="AH237" i="3"/>
  <c r="Z237" i="3"/>
  <c r="R237" i="3"/>
  <c r="J237" i="3"/>
  <c r="AJ236" i="3"/>
  <c r="AB236" i="3"/>
  <c r="T236" i="3"/>
  <c r="L236" i="3"/>
  <c r="D236" i="3"/>
  <c r="AD235" i="3"/>
  <c r="V235" i="3"/>
  <c r="N235" i="3"/>
  <c r="F235" i="3"/>
  <c r="AF234" i="3"/>
  <c r="X234" i="3"/>
  <c r="P234" i="3"/>
  <c r="H234" i="3"/>
  <c r="AH233" i="3"/>
  <c r="Z233" i="3"/>
  <c r="R233" i="3"/>
  <c r="J233" i="3"/>
  <c r="AJ232" i="3"/>
  <c r="AB232" i="3"/>
  <c r="T232" i="3"/>
  <c r="L232" i="3"/>
  <c r="D232" i="3"/>
  <c r="AD231" i="3"/>
  <c r="V231" i="3"/>
  <c r="N231" i="3"/>
  <c r="F231" i="3"/>
  <c r="AF230" i="3"/>
  <c r="X230" i="3"/>
  <c r="P230" i="3"/>
  <c r="H230" i="3"/>
  <c r="AH229" i="3"/>
  <c r="Z229" i="3"/>
  <c r="R229" i="3"/>
  <c r="J229" i="3"/>
  <c r="AJ228" i="3"/>
  <c r="AB228" i="3"/>
  <c r="T228" i="3"/>
  <c r="L228" i="3"/>
  <c r="D228" i="3"/>
  <c r="AD227" i="3"/>
  <c r="V227" i="3"/>
  <c r="N227" i="3"/>
  <c r="F227" i="3"/>
  <c r="AF226" i="3"/>
  <c r="X226" i="3"/>
  <c r="P226" i="3"/>
  <c r="H226" i="3"/>
  <c r="AH225" i="3"/>
  <c r="Z225" i="3"/>
  <c r="R225" i="3"/>
  <c r="J225" i="3"/>
  <c r="AJ224" i="3"/>
  <c r="AB224" i="3"/>
  <c r="T224" i="3"/>
  <c r="L224" i="3"/>
  <c r="D224" i="3"/>
  <c r="AD223" i="3"/>
  <c r="V223" i="3"/>
  <c r="N223" i="3"/>
  <c r="F223" i="3"/>
  <c r="AF222" i="3"/>
  <c r="X222" i="3"/>
  <c r="P222" i="3"/>
  <c r="H222" i="3"/>
  <c r="AH221" i="3"/>
  <c r="Z221" i="3"/>
  <c r="R221" i="3"/>
  <c r="J221" i="3"/>
  <c r="AJ220" i="3"/>
  <c r="AB220" i="3"/>
  <c r="T220" i="3"/>
  <c r="L220" i="3"/>
  <c r="D220" i="3"/>
  <c r="AD219" i="3"/>
  <c r="V219" i="3"/>
  <c r="N219" i="3"/>
  <c r="F219" i="3"/>
  <c r="AF218" i="3"/>
  <c r="X218" i="3"/>
  <c r="P218" i="3"/>
  <c r="H218" i="3"/>
  <c r="AH217" i="3"/>
  <c r="Z217" i="3"/>
  <c r="R217" i="3"/>
  <c r="J217" i="3"/>
  <c r="AJ216" i="3"/>
  <c r="AB216" i="3"/>
  <c r="T216" i="3"/>
  <c r="L216" i="3"/>
  <c r="D216" i="3"/>
  <c r="AD215" i="3"/>
  <c r="V215" i="3"/>
  <c r="N215" i="3"/>
  <c r="F215" i="3"/>
  <c r="AF214" i="3"/>
  <c r="X214" i="3"/>
  <c r="P214" i="3"/>
  <c r="H214" i="3"/>
  <c r="AH213" i="3"/>
  <c r="Z213" i="3"/>
  <c r="R213" i="3"/>
  <c r="J213" i="3"/>
  <c r="AJ212" i="3"/>
  <c r="AB212" i="3"/>
  <c r="T212" i="3"/>
  <c r="L212" i="3"/>
  <c r="D212" i="3"/>
  <c r="AD211" i="3"/>
  <c r="V211" i="3"/>
  <c r="N211" i="3"/>
  <c r="F211" i="3"/>
  <c r="AF210" i="3"/>
  <c r="X210" i="3"/>
  <c r="P210" i="3"/>
  <c r="H210" i="3"/>
  <c r="AH209" i="3"/>
  <c r="Y254" i="3"/>
  <c r="I254" i="3"/>
  <c r="AA252" i="3"/>
  <c r="K252" i="3"/>
  <c r="AC251" i="3"/>
  <c r="M251" i="3"/>
  <c r="I250" i="3"/>
  <c r="AA249" i="3"/>
  <c r="K249" i="3"/>
  <c r="AC248" i="3"/>
  <c r="P248" i="3"/>
  <c r="E248" i="3"/>
  <c r="AB247" i="3"/>
  <c r="R247" i="3"/>
  <c r="G247" i="3"/>
  <c r="AD245" i="3"/>
  <c r="T245" i="3"/>
  <c r="I245" i="3"/>
  <c r="AF244" i="3"/>
  <c r="V244" i="3"/>
  <c r="K244" i="3"/>
  <c r="C244" i="3"/>
  <c r="AC243" i="3"/>
  <c r="U243" i="3"/>
  <c r="M243" i="3"/>
  <c r="E243" i="3"/>
  <c r="AE242" i="3"/>
  <c r="W242" i="3"/>
  <c r="O242" i="3"/>
  <c r="G242" i="3"/>
  <c r="AG241" i="3"/>
  <c r="Y241" i="3"/>
  <c r="Q241" i="3"/>
  <c r="I241" i="3"/>
  <c r="AI240" i="3"/>
  <c r="AA240" i="3"/>
  <c r="S240" i="3"/>
  <c r="K240" i="3"/>
  <c r="C240" i="3"/>
  <c r="AC239" i="3"/>
  <c r="U239" i="3"/>
  <c r="M239" i="3"/>
  <c r="E239" i="3"/>
  <c r="AE238" i="3"/>
  <c r="W238" i="3"/>
  <c r="O238" i="3"/>
  <c r="G238" i="3"/>
  <c r="AG237" i="3"/>
  <c r="Y237" i="3"/>
  <c r="Q237" i="3"/>
  <c r="I237" i="3"/>
  <c r="AI236" i="3"/>
  <c r="AA236" i="3"/>
  <c r="S236" i="3"/>
  <c r="K236" i="3"/>
  <c r="C236" i="3"/>
  <c r="AC235" i="3"/>
  <c r="U235" i="3"/>
  <c r="M235" i="3"/>
  <c r="E235" i="3"/>
  <c r="AE234" i="3"/>
  <c r="W234" i="3"/>
  <c r="O234" i="3"/>
  <c r="G234" i="3"/>
  <c r="AG233" i="3"/>
  <c r="Y233" i="3"/>
  <c r="Q233" i="3"/>
  <c r="I233" i="3"/>
  <c r="AI232" i="3"/>
  <c r="AA232" i="3"/>
  <c r="S232" i="3"/>
  <c r="K232" i="3"/>
  <c r="C232" i="3"/>
  <c r="AC231" i="3"/>
  <c r="U231" i="3"/>
  <c r="M231" i="3"/>
  <c r="E231" i="3"/>
  <c r="AE230" i="3"/>
  <c r="W230" i="3"/>
  <c r="O230" i="3"/>
  <c r="G230" i="3"/>
  <c r="AG229" i="3"/>
  <c r="Y229" i="3"/>
  <c r="Q229" i="3"/>
  <c r="I229" i="3"/>
  <c r="AI228" i="3"/>
  <c r="AA228" i="3"/>
  <c r="W254" i="3"/>
  <c r="G254" i="3"/>
  <c r="Y252" i="3"/>
  <c r="I252" i="3"/>
  <c r="AA251" i="3"/>
  <c r="K251" i="3"/>
  <c r="G250" i="3"/>
  <c r="Y249" i="3"/>
  <c r="I249" i="3"/>
  <c r="AA248" i="3"/>
  <c r="O248" i="3"/>
  <c r="C248" i="3"/>
  <c r="AA247" i="3"/>
  <c r="Q247" i="3"/>
  <c r="E247" i="3"/>
  <c r="AC245" i="3"/>
  <c r="S245" i="3"/>
  <c r="G245" i="3"/>
  <c r="AE244" i="3"/>
  <c r="U244" i="3"/>
  <c r="J244" i="3"/>
  <c r="AJ243" i="3"/>
  <c r="AB243" i="3"/>
  <c r="T243" i="3"/>
  <c r="L243" i="3"/>
  <c r="D243" i="3"/>
  <c r="AD242" i="3"/>
  <c r="V242" i="3"/>
  <c r="N242" i="3"/>
  <c r="F242" i="3"/>
  <c r="AF241" i="3"/>
  <c r="X241" i="3"/>
  <c r="P241" i="3"/>
  <c r="H241" i="3"/>
  <c r="AH240" i="3"/>
  <c r="Z240" i="3"/>
  <c r="R240" i="3"/>
  <c r="J240" i="3"/>
  <c r="AJ239" i="3"/>
  <c r="AB239" i="3"/>
  <c r="T239" i="3"/>
  <c r="L239" i="3"/>
  <c r="D239" i="3"/>
  <c r="AD238" i="3"/>
  <c r="V238" i="3"/>
  <c r="N238" i="3"/>
  <c r="F238" i="3"/>
  <c r="AF237" i="3"/>
  <c r="X237" i="3"/>
  <c r="P237" i="3"/>
  <c r="H237" i="3"/>
  <c r="AH236" i="3"/>
  <c r="Z236" i="3"/>
  <c r="R236" i="3"/>
  <c r="J236" i="3"/>
  <c r="AJ235" i="3"/>
  <c r="AB235" i="3"/>
  <c r="T235" i="3"/>
  <c r="L235" i="3"/>
  <c r="D235" i="3"/>
  <c r="AD234" i="3"/>
  <c r="V234" i="3"/>
  <c r="N234" i="3"/>
  <c r="F234" i="3"/>
  <c r="AF233" i="3"/>
  <c r="X233" i="3"/>
  <c r="P233" i="3"/>
  <c r="H233" i="3"/>
  <c r="AH232" i="3"/>
  <c r="Z232" i="3"/>
  <c r="R232" i="3"/>
  <c r="J232" i="3"/>
  <c r="AJ231" i="3"/>
  <c r="AB231" i="3"/>
  <c r="T231" i="3"/>
  <c r="L231" i="3"/>
  <c r="D231" i="3"/>
  <c r="AD230" i="3"/>
  <c r="V230" i="3"/>
  <c r="N230" i="3"/>
  <c r="F230" i="3"/>
  <c r="AF229" i="3"/>
  <c r="X229" i="3"/>
  <c r="P229" i="3"/>
  <c r="H229" i="3"/>
  <c r="AH228" i="3"/>
  <c r="Z228" i="3"/>
  <c r="R228" i="3"/>
  <c r="J228" i="3"/>
  <c r="AJ227" i="3"/>
  <c r="AB227" i="3"/>
  <c r="T227" i="3"/>
  <c r="L227" i="3"/>
  <c r="D227" i="3"/>
  <c r="AD226" i="3"/>
  <c r="V226" i="3"/>
  <c r="N226" i="3"/>
  <c r="F226" i="3"/>
  <c r="AF225" i="3"/>
  <c r="X225" i="3"/>
  <c r="P225" i="3"/>
  <c r="H225" i="3"/>
  <c r="AH224" i="3"/>
  <c r="Z224" i="3"/>
  <c r="R224" i="3"/>
  <c r="J224" i="3"/>
  <c r="AJ223" i="3"/>
  <c r="AB223" i="3"/>
  <c r="T223" i="3"/>
  <c r="L223" i="3"/>
  <c r="D223" i="3"/>
  <c r="AD222" i="3"/>
  <c r="V222" i="3"/>
  <c r="N222" i="3"/>
  <c r="F222" i="3"/>
  <c r="AF221" i="3"/>
  <c r="X221" i="3"/>
  <c r="P221" i="3"/>
  <c r="H221" i="3"/>
  <c r="AH220" i="3"/>
  <c r="Z220" i="3"/>
  <c r="R220" i="3"/>
  <c r="J220" i="3"/>
  <c r="AJ219" i="3"/>
  <c r="AB219" i="3"/>
  <c r="T219" i="3"/>
  <c r="L219" i="3"/>
  <c r="D219" i="3"/>
  <c r="AD218" i="3"/>
  <c r="V218" i="3"/>
  <c r="N218" i="3"/>
  <c r="F218" i="3"/>
  <c r="AF217" i="3"/>
  <c r="X217" i="3"/>
  <c r="P217" i="3"/>
  <c r="H217" i="3"/>
  <c r="AH216" i="3"/>
  <c r="Z216" i="3"/>
  <c r="R216" i="3"/>
  <c r="J216" i="3"/>
  <c r="AJ215" i="3"/>
  <c r="AB215" i="3"/>
  <c r="T215" i="3"/>
  <c r="L215" i="3"/>
  <c r="D215" i="3"/>
  <c r="AD214" i="3"/>
  <c r="V214" i="3"/>
  <c r="N214" i="3"/>
  <c r="F214" i="3"/>
  <c r="AF213" i="3"/>
  <c r="X213" i="3"/>
  <c r="P213" i="3"/>
  <c r="H213" i="3"/>
  <c r="AH212" i="3"/>
  <c r="Z212" i="3"/>
  <c r="R212" i="3"/>
  <c r="J212" i="3"/>
  <c r="AJ211" i="3"/>
  <c r="AB211" i="3"/>
  <c r="T211" i="3"/>
  <c r="L211" i="3"/>
  <c r="D211" i="3"/>
  <c r="AD210" i="3"/>
  <c r="V210" i="3"/>
  <c r="N210" i="3"/>
  <c r="F210" i="3"/>
  <c r="AF209" i="3"/>
  <c r="X209" i="3"/>
  <c r="AJ254" i="3"/>
  <c r="T254" i="3"/>
  <c r="D254" i="3"/>
  <c r="V252" i="3"/>
  <c r="F252" i="3"/>
  <c r="X251" i="3"/>
  <c r="H251" i="3"/>
  <c r="D250" i="3"/>
  <c r="V249" i="3"/>
  <c r="F249" i="3"/>
  <c r="X248" i="3"/>
  <c r="M248" i="3"/>
  <c r="AJ247" i="3"/>
  <c r="Z247" i="3"/>
  <c r="O247" i="3"/>
  <c r="D247" i="3"/>
  <c r="AB245" i="3"/>
  <c r="Q245" i="3"/>
  <c r="F245" i="3"/>
  <c r="AD244" i="3"/>
  <c r="S244" i="3"/>
  <c r="I244" i="3"/>
  <c r="AI243" i="3"/>
  <c r="AA243" i="3"/>
  <c r="S243" i="3"/>
  <c r="K243" i="3"/>
  <c r="C243" i="3"/>
  <c r="AC242" i="3"/>
  <c r="U242" i="3"/>
  <c r="M242" i="3"/>
  <c r="E242" i="3"/>
  <c r="AE241" i="3"/>
  <c r="W241" i="3"/>
  <c r="O241" i="3"/>
  <c r="G241" i="3"/>
  <c r="AG240" i="3"/>
  <c r="Y240" i="3"/>
  <c r="Q240" i="3"/>
  <c r="I240" i="3"/>
  <c r="AI239" i="3"/>
  <c r="AA239" i="3"/>
  <c r="S239" i="3"/>
  <c r="K239" i="3"/>
  <c r="C239" i="3"/>
  <c r="AC238" i="3"/>
  <c r="U238" i="3"/>
  <c r="M238" i="3"/>
  <c r="E238" i="3"/>
  <c r="AE237" i="3"/>
  <c r="W237" i="3"/>
  <c r="O237" i="3"/>
  <c r="G237" i="3"/>
  <c r="AG236" i="3"/>
  <c r="Y236" i="3"/>
  <c r="Q236" i="3"/>
  <c r="I236" i="3"/>
  <c r="AI235" i="3"/>
  <c r="AA235" i="3"/>
  <c r="S235" i="3"/>
  <c r="K235" i="3"/>
  <c r="C235" i="3"/>
  <c r="AC234" i="3"/>
  <c r="U234" i="3"/>
  <c r="M234" i="3"/>
  <c r="E234" i="3"/>
  <c r="AE233" i="3"/>
  <c r="W233" i="3"/>
  <c r="O233" i="3"/>
  <c r="G233" i="3"/>
  <c r="AG232" i="3"/>
  <c r="Y232" i="3"/>
  <c r="Q232" i="3"/>
  <c r="I232" i="3"/>
  <c r="AI231" i="3"/>
  <c r="AA231" i="3"/>
  <c r="S231" i="3"/>
  <c r="K231" i="3"/>
  <c r="C231" i="3"/>
  <c r="AC230" i="3"/>
  <c r="U230" i="3"/>
  <c r="M230" i="3"/>
  <c r="E230" i="3"/>
  <c r="AE229" i="3"/>
  <c r="W229" i="3"/>
  <c r="O229" i="3"/>
  <c r="G229" i="3"/>
  <c r="AG228" i="3"/>
  <c r="Y228" i="3"/>
  <c r="Q228" i="3"/>
  <c r="I228" i="3"/>
  <c r="AI227" i="3"/>
  <c r="AA227" i="3"/>
  <c r="S227" i="3"/>
  <c r="K227" i="3"/>
  <c r="C227" i="3"/>
  <c r="AC226" i="3"/>
  <c r="U226" i="3"/>
  <c r="M226" i="3"/>
  <c r="E226" i="3"/>
  <c r="AE225" i="3"/>
  <c r="W225" i="3"/>
  <c r="O225" i="3"/>
  <c r="G225" i="3"/>
  <c r="AG224" i="3"/>
  <c r="Y224" i="3"/>
  <c r="Q224" i="3"/>
  <c r="I224" i="3"/>
  <c r="AI223" i="3"/>
  <c r="AA223" i="3"/>
  <c r="S223" i="3"/>
  <c r="K223" i="3"/>
  <c r="C223" i="3"/>
  <c r="AC222" i="3"/>
  <c r="U222" i="3"/>
  <c r="M222" i="3"/>
  <c r="E222" i="3"/>
  <c r="AE221" i="3"/>
  <c r="W221" i="3"/>
  <c r="O221" i="3"/>
  <c r="G221" i="3"/>
  <c r="AG220" i="3"/>
  <c r="Y220" i="3"/>
  <c r="Q220" i="3"/>
  <c r="I220" i="3"/>
  <c r="AI219" i="3"/>
  <c r="AA219" i="3"/>
  <c r="S219" i="3"/>
  <c r="K219" i="3"/>
  <c r="C219" i="3"/>
  <c r="AC218" i="3"/>
  <c r="U218" i="3"/>
  <c r="M218" i="3"/>
  <c r="E218" i="3"/>
  <c r="AE217" i="3"/>
  <c r="W217" i="3"/>
  <c r="O217" i="3"/>
  <c r="G217" i="3"/>
  <c r="AG216" i="3"/>
  <c r="Y216" i="3"/>
  <c r="Q216" i="3"/>
  <c r="I216" i="3"/>
  <c r="AI215" i="3"/>
  <c r="AA215" i="3"/>
  <c r="S215" i="3"/>
  <c r="K215" i="3"/>
  <c r="AI254" i="3"/>
  <c r="S254" i="3"/>
  <c r="C254" i="3"/>
  <c r="U252" i="3"/>
  <c r="E252" i="3"/>
  <c r="W251" i="3"/>
  <c r="G251" i="3"/>
  <c r="C250" i="3"/>
  <c r="U249" i="3"/>
  <c r="E249" i="3"/>
  <c r="W248" i="3"/>
  <c r="K248" i="3"/>
  <c r="AI247" i="3"/>
  <c r="Y247" i="3"/>
  <c r="M247" i="3"/>
  <c r="C247" i="3"/>
  <c r="AA245" i="3"/>
  <c r="O245" i="3"/>
  <c r="E245" i="3"/>
  <c r="AC244" i="3"/>
  <c r="Q244" i="3"/>
  <c r="H244" i="3"/>
  <c r="AH243" i="3"/>
  <c r="Z243" i="3"/>
  <c r="R243" i="3"/>
  <c r="J243" i="3"/>
  <c r="AJ242" i="3"/>
  <c r="AB242" i="3"/>
  <c r="T242" i="3"/>
  <c r="L242" i="3"/>
  <c r="D242" i="3"/>
  <c r="AD241" i="3"/>
  <c r="V241" i="3"/>
  <c r="N241" i="3"/>
  <c r="F241" i="3"/>
  <c r="AF240" i="3"/>
  <c r="X240" i="3"/>
  <c r="P240" i="3"/>
  <c r="H240" i="3"/>
  <c r="AH239" i="3"/>
  <c r="Z239" i="3"/>
  <c r="R239" i="3"/>
  <c r="J239" i="3"/>
  <c r="AJ238" i="3"/>
  <c r="AB238" i="3"/>
  <c r="T238" i="3"/>
  <c r="L238" i="3"/>
  <c r="D238" i="3"/>
  <c r="AD237" i="3"/>
  <c r="V237" i="3"/>
  <c r="N237" i="3"/>
  <c r="F237" i="3"/>
  <c r="AF236" i="3"/>
  <c r="X236" i="3"/>
  <c r="P236" i="3"/>
  <c r="H236" i="3"/>
  <c r="AH235" i="3"/>
  <c r="Z235" i="3"/>
  <c r="R235" i="3"/>
  <c r="J235" i="3"/>
  <c r="AJ234" i="3"/>
  <c r="AB234" i="3"/>
  <c r="T234" i="3"/>
  <c r="L234" i="3"/>
  <c r="D234" i="3"/>
  <c r="AD233" i="3"/>
  <c r="V233" i="3"/>
  <c r="N233" i="3"/>
  <c r="F233" i="3"/>
  <c r="AF232" i="3"/>
  <c r="X232" i="3"/>
  <c r="P232" i="3"/>
  <c r="H232" i="3"/>
  <c r="AH231" i="3"/>
  <c r="Z231" i="3"/>
  <c r="R231" i="3"/>
  <c r="J231" i="3"/>
  <c r="AJ230" i="3"/>
  <c r="AB230" i="3"/>
  <c r="T230" i="3"/>
  <c r="L230" i="3"/>
  <c r="D230" i="3"/>
  <c r="AD229" i="3"/>
  <c r="V229" i="3"/>
  <c r="N229" i="3"/>
  <c r="F229" i="3"/>
  <c r="AF228" i="3"/>
  <c r="X228" i="3"/>
  <c r="P228" i="3"/>
  <c r="H228" i="3"/>
  <c r="AH227" i="3"/>
  <c r="Z227" i="3"/>
  <c r="R227" i="3"/>
  <c r="J227" i="3"/>
  <c r="AJ226" i="3"/>
  <c r="AB226" i="3"/>
  <c r="T226" i="3"/>
  <c r="L226" i="3"/>
  <c r="D226" i="3"/>
  <c r="AD225" i="3"/>
  <c r="V225" i="3"/>
  <c r="N225" i="3"/>
  <c r="F225" i="3"/>
  <c r="AF224" i="3"/>
  <c r="X224" i="3"/>
  <c r="P224" i="3"/>
  <c r="H224" i="3"/>
  <c r="AH223" i="3"/>
  <c r="Z223" i="3"/>
  <c r="R223" i="3"/>
  <c r="J223" i="3"/>
  <c r="AJ222" i="3"/>
  <c r="AB222" i="3"/>
  <c r="T222" i="3"/>
  <c r="L222" i="3"/>
  <c r="D222" i="3"/>
  <c r="AD221" i="3"/>
  <c r="V221" i="3"/>
  <c r="N221" i="3"/>
  <c r="F221" i="3"/>
  <c r="AF220" i="3"/>
  <c r="X220" i="3"/>
  <c r="P220" i="3"/>
  <c r="H220" i="3"/>
  <c r="AH219" i="3"/>
  <c r="Z219" i="3"/>
  <c r="R219" i="3"/>
  <c r="J219" i="3"/>
  <c r="AJ218" i="3"/>
  <c r="AB218" i="3"/>
  <c r="T218" i="3"/>
  <c r="L218" i="3"/>
  <c r="D218" i="3"/>
  <c r="AD217" i="3"/>
  <c r="V217" i="3"/>
  <c r="N217" i="3"/>
  <c r="F217" i="3"/>
  <c r="AF216" i="3"/>
  <c r="X216" i="3"/>
  <c r="P216" i="3"/>
  <c r="H216" i="3"/>
  <c r="AH215" i="3"/>
  <c r="Z215" i="3"/>
  <c r="R215" i="3"/>
  <c r="J215" i="3"/>
  <c r="AJ214" i="3"/>
  <c r="AB214" i="3"/>
  <c r="T214" i="3"/>
  <c r="L214" i="3"/>
  <c r="D214" i="3"/>
  <c r="AD213" i="3"/>
  <c r="V213" i="3"/>
  <c r="N213" i="3"/>
  <c r="F213" i="3"/>
  <c r="AF212" i="3"/>
  <c r="X212" i="3"/>
  <c r="P212" i="3"/>
  <c r="H212" i="3"/>
  <c r="AH211" i="3"/>
  <c r="Z211" i="3"/>
  <c r="R211" i="3"/>
  <c r="J211" i="3"/>
  <c r="AJ210" i="3"/>
  <c r="AB210" i="3"/>
  <c r="T210" i="3"/>
  <c r="AG254" i="3"/>
  <c r="Q254" i="3"/>
  <c r="AI252" i="3"/>
  <c r="S252" i="3"/>
  <c r="C252" i="3"/>
  <c r="U251" i="3"/>
  <c r="E251" i="3"/>
  <c r="AI249" i="3"/>
  <c r="S249" i="3"/>
  <c r="C249" i="3"/>
  <c r="U248" i="3"/>
  <c r="J248" i="3"/>
  <c r="AH247" i="3"/>
  <c r="W247" i="3"/>
  <c r="L247" i="3"/>
  <c r="AJ245" i="3"/>
  <c r="Y245" i="3"/>
  <c r="N245" i="3"/>
  <c r="D245" i="3"/>
  <c r="AA244" i="3"/>
  <c r="P244" i="3"/>
  <c r="G244" i="3"/>
  <c r="AG243" i="3"/>
  <c r="Y243" i="3"/>
  <c r="Q243" i="3"/>
  <c r="I243" i="3"/>
  <c r="AI242" i="3"/>
  <c r="AA242" i="3"/>
  <c r="S242" i="3"/>
  <c r="K242" i="3"/>
  <c r="C242" i="3"/>
  <c r="AC241" i="3"/>
  <c r="U241" i="3"/>
  <c r="M241" i="3"/>
  <c r="E241" i="3"/>
  <c r="AE240" i="3"/>
  <c r="W240" i="3"/>
  <c r="O240" i="3"/>
  <c r="G240" i="3"/>
  <c r="AG239" i="3"/>
  <c r="Y239" i="3"/>
  <c r="Q239" i="3"/>
  <c r="I239" i="3"/>
  <c r="AI238" i="3"/>
  <c r="AA238" i="3"/>
  <c r="S238" i="3"/>
  <c r="K238" i="3"/>
  <c r="C238" i="3"/>
  <c r="AC237" i="3"/>
  <c r="U237" i="3"/>
  <c r="M237" i="3"/>
  <c r="E237" i="3"/>
  <c r="AE236" i="3"/>
  <c r="W236" i="3"/>
  <c r="O236" i="3"/>
  <c r="G236" i="3"/>
  <c r="AG235" i="3"/>
  <c r="Y235" i="3"/>
  <c r="Q235" i="3"/>
  <c r="I235" i="3"/>
  <c r="AI234" i="3"/>
  <c r="AA234" i="3"/>
  <c r="S234" i="3"/>
  <c r="K234" i="3"/>
  <c r="C234" i="3"/>
  <c r="AC233" i="3"/>
  <c r="U233" i="3"/>
  <c r="M233" i="3"/>
  <c r="E233" i="3"/>
  <c r="AE232" i="3"/>
  <c r="W232" i="3"/>
  <c r="O232" i="3"/>
  <c r="G232" i="3"/>
  <c r="AG231" i="3"/>
  <c r="Y231" i="3"/>
  <c r="Q231" i="3"/>
  <c r="I231" i="3"/>
  <c r="AI230" i="3"/>
  <c r="AA230" i="3"/>
  <c r="S230" i="3"/>
  <c r="K230" i="3"/>
  <c r="C230" i="3"/>
  <c r="AC229" i="3"/>
  <c r="U229" i="3"/>
  <c r="M229" i="3"/>
  <c r="E229" i="3"/>
  <c r="AE228" i="3"/>
  <c r="W228" i="3"/>
  <c r="O228" i="3"/>
  <c r="G228" i="3"/>
  <c r="AG227" i="3"/>
  <c r="Y227" i="3"/>
  <c r="Q227" i="3"/>
  <c r="I227" i="3"/>
  <c r="AI226" i="3"/>
  <c r="AA226" i="3"/>
  <c r="S226" i="3"/>
  <c r="K226" i="3"/>
  <c r="C226" i="3"/>
  <c r="AC225" i="3"/>
  <c r="U225" i="3"/>
  <c r="M225" i="3"/>
  <c r="E225" i="3"/>
  <c r="AE224" i="3"/>
  <c r="W224" i="3"/>
  <c r="O224" i="3"/>
  <c r="G224" i="3"/>
  <c r="AG223" i="3"/>
  <c r="Y223" i="3"/>
  <c r="Q223" i="3"/>
  <c r="I223" i="3"/>
  <c r="AI222" i="3"/>
  <c r="AA222" i="3"/>
  <c r="S222" i="3"/>
  <c r="K222" i="3"/>
  <c r="C222" i="3"/>
  <c r="AC221" i="3"/>
  <c r="U221" i="3"/>
  <c r="M221" i="3"/>
  <c r="E221" i="3"/>
  <c r="AE220" i="3"/>
  <c r="W220" i="3"/>
  <c r="O220" i="3"/>
  <c r="G220" i="3"/>
  <c r="AG219" i="3"/>
  <c r="Y219" i="3"/>
  <c r="Q219" i="3"/>
  <c r="I219" i="3"/>
  <c r="AI218" i="3"/>
  <c r="AA218" i="3"/>
  <c r="S218" i="3"/>
  <c r="K218" i="3"/>
  <c r="C218" i="3"/>
  <c r="AC217" i="3"/>
  <c r="U217" i="3"/>
  <c r="M217" i="3"/>
  <c r="E217" i="3"/>
  <c r="AE216" i="3"/>
  <c r="W216" i="3"/>
  <c r="O216" i="3"/>
  <c r="G216" i="3"/>
  <c r="AG215" i="3"/>
  <c r="Y215" i="3"/>
  <c r="Q215" i="3"/>
  <c r="I215" i="3"/>
  <c r="AI214" i="3"/>
  <c r="AA214" i="3"/>
  <c r="S214" i="3"/>
  <c r="K214" i="3"/>
  <c r="C214" i="3"/>
  <c r="AC213" i="3"/>
  <c r="U213" i="3"/>
  <c r="M213" i="3"/>
  <c r="E213" i="3"/>
  <c r="AE212" i="3"/>
  <c r="W212" i="3"/>
  <c r="O212" i="3"/>
  <c r="G212" i="3"/>
  <c r="AG211" i="3"/>
  <c r="Y211" i="3"/>
  <c r="Q211" i="3"/>
  <c r="I211" i="3"/>
  <c r="AI210" i="3"/>
  <c r="AA210" i="3"/>
  <c r="S210" i="3"/>
  <c r="S251" i="3"/>
  <c r="U247" i="3"/>
  <c r="F244" i="3"/>
  <c r="J242" i="3"/>
  <c r="N240" i="3"/>
  <c r="R238" i="3"/>
  <c r="V236" i="3"/>
  <c r="Z234" i="3"/>
  <c r="AD232" i="3"/>
  <c r="AH230" i="3"/>
  <c r="D229" i="3"/>
  <c r="M228" i="3"/>
  <c r="X227" i="3"/>
  <c r="E227" i="3"/>
  <c r="Q226" i="3"/>
  <c r="AB225" i="3"/>
  <c r="I225" i="3"/>
  <c r="U224" i="3"/>
  <c r="AF223" i="3"/>
  <c r="M223" i="3"/>
  <c r="Y222" i="3"/>
  <c r="AJ221" i="3"/>
  <c r="Q221" i="3"/>
  <c r="AC220" i="3"/>
  <c r="F220" i="3"/>
  <c r="U219" i="3"/>
  <c r="AG218" i="3"/>
  <c r="J218" i="3"/>
  <c r="Y217" i="3"/>
  <c r="C217" i="3"/>
  <c r="N216" i="3"/>
  <c r="AC215" i="3"/>
  <c r="G215" i="3"/>
  <c r="Y214" i="3"/>
  <c r="I214" i="3"/>
  <c r="AA213" i="3"/>
  <c r="K213" i="3"/>
  <c r="AC212" i="3"/>
  <c r="M212" i="3"/>
  <c r="AE211" i="3"/>
  <c r="O211" i="3"/>
  <c r="AG210" i="3"/>
  <c r="Q210" i="3"/>
  <c r="E210" i="3"/>
  <c r="AC209" i="3"/>
  <c r="T209" i="3"/>
  <c r="L209" i="3"/>
  <c r="D209" i="3"/>
  <c r="AD208" i="3"/>
  <c r="V208" i="3"/>
  <c r="N208" i="3"/>
  <c r="F208" i="3"/>
  <c r="AF206" i="3"/>
  <c r="X206" i="3"/>
  <c r="P206" i="3"/>
  <c r="H206" i="3"/>
  <c r="AH205" i="3"/>
  <c r="Z205" i="3"/>
  <c r="R205" i="3"/>
  <c r="J205" i="3"/>
  <c r="AJ204" i="3"/>
  <c r="AB204" i="3"/>
  <c r="T204" i="3"/>
  <c r="L204" i="3"/>
  <c r="D204" i="3"/>
  <c r="AD203" i="3"/>
  <c r="V203" i="3"/>
  <c r="N203" i="3"/>
  <c r="F203" i="3"/>
  <c r="AF201" i="3"/>
  <c r="X201" i="3"/>
  <c r="P201" i="3"/>
  <c r="H201" i="3"/>
  <c r="AH200" i="3"/>
  <c r="Z200" i="3"/>
  <c r="R200" i="3"/>
  <c r="J200" i="3"/>
  <c r="AJ199" i="3"/>
  <c r="AB199" i="3"/>
  <c r="T199" i="3"/>
  <c r="L199" i="3"/>
  <c r="D199" i="3"/>
  <c r="AD197" i="3"/>
  <c r="V197" i="3"/>
  <c r="N197" i="3"/>
  <c r="F197" i="3"/>
  <c r="AF196" i="3"/>
  <c r="X196" i="3"/>
  <c r="P196" i="3"/>
  <c r="H196" i="3"/>
  <c r="AH195" i="3"/>
  <c r="Z195" i="3"/>
  <c r="R195" i="3"/>
  <c r="J195" i="3"/>
  <c r="AJ194" i="3"/>
  <c r="AB194" i="3"/>
  <c r="T194" i="3"/>
  <c r="L194" i="3"/>
  <c r="D194" i="3"/>
  <c r="AD193" i="3"/>
  <c r="V193" i="3"/>
  <c r="N193" i="3"/>
  <c r="F193" i="3"/>
  <c r="AF191" i="3"/>
  <c r="X191" i="3"/>
  <c r="P191" i="3"/>
  <c r="H191" i="3"/>
  <c r="AH190" i="3"/>
  <c r="Z190" i="3"/>
  <c r="R190" i="3"/>
  <c r="J190" i="3"/>
  <c r="AJ189" i="3"/>
  <c r="AB189" i="3"/>
  <c r="T189" i="3"/>
  <c r="L189" i="3"/>
  <c r="D189" i="3"/>
  <c r="AD188" i="3"/>
  <c r="V188" i="3"/>
  <c r="N188" i="3"/>
  <c r="F188" i="3"/>
  <c r="AF187" i="3"/>
  <c r="X187" i="3"/>
  <c r="P187" i="3"/>
  <c r="H187" i="3"/>
  <c r="AH185" i="3"/>
  <c r="Z185" i="3"/>
  <c r="R185" i="3"/>
  <c r="J185" i="3"/>
  <c r="AJ184" i="3"/>
  <c r="AB184" i="3"/>
  <c r="T184" i="3"/>
  <c r="L184" i="3"/>
  <c r="D184" i="3"/>
  <c r="AD183" i="3"/>
  <c r="V183" i="3"/>
  <c r="N183" i="3"/>
  <c r="F183" i="3"/>
  <c r="AF182" i="3"/>
  <c r="X182" i="3"/>
  <c r="P182" i="3"/>
  <c r="H182" i="3"/>
  <c r="AH181" i="3"/>
  <c r="Z181" i="3"/>
  <c r="R181" i="3"/>
  <c r="J181" i="3"/>
  <c r="AJ179" i="3"/>
  <c r="AB179" i="3"/>
  <c r="T179" i="3"/>
  <c r="L179" i="3"/>
  <c r="D179" i="3"/>
  <c r="AD178" i="3"/>
  <c r="V178" i="3"/>
  <c r="N178" i="3"/>
  <c r="F178" i="3"/>
  <c r="AF177" i="3"/>
  <c r="X177" i="3"/>
  <c r="P177" i="3"/>
  <c r="H177" i="3"/>
  <c r="AH176" i="3"/>
  <c r="Z176" i="3"/>
  <c r="R176" i="3"/>
  <c r="J176" i="3"/>
  <c r="AJ175" i="3"/>
  <c r="AB175" i="3"/>
  <c r="T175" i="3"/>
  <c r="L175" i="3"/>
  <c r="D175" i="3"/>
  <c r="AD174" i="3"/>
  <c r="V174" i="3"/>
  <c r="C251" i="3"/>
  <c r="K247" i="3"/>
  <c r="AF243" i="3"/>
  <c r="AJ241" i="3"/>
  <c r="F240" i="3"/>
  <c r="J238" i="3"/>
  <c r="N236" i="3"/>
  <c r="R234" i="3"/>
  <c r="V232" i="3"/>
  <c r="Z230" i="3"/>
  <c r="C229" i="3"/>
  <c r="K228" i="3"/>
  <c r="W227" i="3"/>
  <c r="AH226" i="3"/>
  <c r="O226" i="3"/>
  <c r="AA225" i="3"/>
  <c r="D225" i="3"/>
  <c r="S224" i="3"/>
  <c r="AE223" i="3"/>
  <c r="H223" i="3"/>
  <c r="W222" i="3"/>
  <c r="AI221" i="3"/>
  <c r="L221" i="3"/>
  <c r="AA220" i="3"/>
  <c r="E220" i="3"/>
  <c r="P219" i="3"/>
  <c r="AE218" i="3"/>
  <c r="I218" i="3"/>
  <c r="T217" i="3"/>
  <c r="AI216" i="3"/>
  <c r="M216" i="3"/>
  <c r="X215" i="3"/>
  <c r="E215" i="3"/>
  <c r="W214" i="3"/>
  <c r="G214" i="3"/>
  <c r="Y213" i="3"/>
  <c r="I213" i="3"/>
  <c r="AA212" i="3"/>
  <c r="K212" i="3"/>
  <c r="AC211" i="3"/>
  <c r="M211" i="3"/>
  <c r="AE210" i="3"/>
  <c r="O210" i="3"/>
  <c r="D210" i="3"/>
  <c r="AB209" i="3"/>
  <c r="S209" i="3"/>
  <c r="K209" i="3"/>
  <c r="C209" i="3"/>
  <c r="AC208" i="3"/>
  <c r="U208" i="3"/>
  <c r="M208" i="3"/>
  <c r="E208" i="3"/>
  <c r="AE206" i="3"/>
  <c r="W206" i="3"/>
  <c r="O206" i="3"/>
  <c r="G206" i="3"/>
  <c r="AG205" i="3"/>
  <c r="Y205" i="3"/>
  <c r="Q205" i="3"/>
  <c r="I205" i="3"/>
  <c r="AI204" i="3"/>
  <c r="AA204" i="3"/>
  <c r="S204" i="3"/>
  <c r="K204" i="3"/>
  <c r="C204" i="3"/>
  <c r="AC203" i="3"/>
  <c r="U203" i="3"/>
  <c r="M203" i="3"/>
  <c r="E203" i="3"/>
  <c r="AE201" i="3"/>
  <c r="W201" i="3"/>
  <c r="O201" i="3"/>
  <c r="G201" i="3"/>
  <c r="AG200" i="3"/>
  <c r="Y200" i="3"/>
  <c r="Q200" i="3"/>
  <c r="I200" i="3"/>
  <c r="AI199" i="3"/>
  <c r="AA199" i="3"/>
  <c r="S199" i="3"/>
  <c r="K199" i="3"/>
  <c r="C199" i="3"/>
  <c r="AC197" i="3"/>
  <c r="U197" i="3"/>
  <c r="M197" i="3"/>
  <c r="E197" i="3"/>
  <c r="AE196" i="3"/>
  <c r="W196" i="3"/>
  <c r="O196" i="3"/>
  <c r="G196" i="3"/>
  <c r="AG195" i="3"/>
  <c r="Y195" i="3"/>
  <c r="Q195" i="3"/>
  <c r="I195" i="3"/>
  <c r="AI194" i="3"/>
  <c r="AA194" i="3"/>
  <c r="S194" i="3"/>
  <c r="K194" i="3"/>
  <c r="C194" i="3"/>
  <c r="AC193" i="3"/>
  <c r="U193" i="3"/>
  <c r="M193" i="3"/>
  <c r="E193" i="3"/>
  <c r="AE191" i="3"/>
  <c r="W191" i="3"/>
  <c r="O191" i="3"/>
  <c r="G191" i="3"/>
  <c r="AG190" i="3"/>
  <c r="Y190" i="3"/>
  <c r="Q190" i="3"/>
  <c r="I190" i="3"/>
  <c r="AI189" i="3"/>
  <c r="AA189" i="3"/>
  <c r="S189" i="3"/>
  <c r="K189" i="3"/>
  <c r="C189" i="3"/>
  <c r="AC188" i="3"/>
  <c r="U188" i="3"/>
  <c r="M188" i="3"/>
  <c r="E188" i="3"/>
  <c r="AE187" i="3"/>
  <c r="W187" i="3"/>
  <c r="O187" i="3"/>
  <c r="G187" i="3"/>
  <c r="AG185" i="3"/>
  <c r="Y185" i="3"/>
  <c r="Q185" i="3"/>
  <c r="I185" i="3"/>
  <c r="AI184" i="3"/>
  <c r="AA184" i="3"/>
  <c r="S184" i="3"/>
  <c r="K184" i="3"/>
  <c r="C184" i="3"/>
  <c r="AC183" i="3"/>
  <c r="U183" i="3"/>
  <c r="M183" i="3"/>
  <c r="E183" i="3"/>
  <c r="AE182" i="3"/>
  <c r="W182" i="3"/>
  <c r="O182" i="3"/>
  <c r="G182" i="3"/>
  <c r="AG181" i="3"/>
  <c r="Y181" i="3"/>
  <c r="Q181" i="3"/>
  <c r="I181" i="3"/>
  <c r="AI179" i="3"/>
  <c r="AA179" i="3"/>
  <c r="S179" i="3"/>
  <c r="K179" i="3"/>
  <c r="C179" i="3"/>
  <c r="AC178" i="3"/>
  <c r="U178" i="3"/>
  <c r="M178" i="3"/>
  <c r="E178" i="3"/>
  <c r="AE177" i="3"/>
  <c r="W177" i="3"/>
  <c r="O177" i="3"/>
  <c r="G177" i="3"/>
  <c r="AG176" i="3"/>
  <c r="Y176" i="3"/>
  <c r="Q176" i="3"/>
  <c r="I176" i="3"/>
  <c r="AI175" i="3"/>
  <c r="AA175" i="3"/>
  <c r="S175" i="3"/>
  <c r="K175" i="3"/>
  <c r="C175" i="3"/>
  <c r="AC174" i="3"/>
  <c r="U174" i="3"/>
  <c r="M174" i="3"/>
  <c r="AG249" i="3"/>
  <c r="AI245" i="3"/>
  <c r="X243" i="3"/>
  <c r="AB241" i="3"/>
  <c r="AF239" i="3"/>
  <c r="AJ237" i="3"/>
  <c r="F236" i="3"/>
  <c r="J234" i="3"/>
  <c r="N232" i="3"/>
  <c r="R230" i="3"/>
  <c r="AD228" i="3"/>
  <c r="F228" i="3"/>
  <c r="U227" i="3"/>
  <c r="AG226" i="3"/>
  <c r="J226" i="3"/>
  <c r="Y225" i="3"/>
  <c r="C225" i="3"/>
  <c r="N224" i="3"/>
  <c r="AC223" i="3"/>
  <c r="G223" i="3"/>
  <c r="R222" i="3"/>
  <c r="AG221" i="3"/>
  <c r="K221" i="3"/>
  <c r="V220" i="3"/>
  <c r="C220" i="3"/>
  <c r="O219" i="3"/>
  <c r="Z218" i="3"/>
  <c r="G218" i="3"/>
  <c r="S217" i="3"/>
  <c r="AD216" i="3"/>
  <c r="K216" i="3"/>
  <c r="W215" i="3"/>
  <c r="C215" i="3"/>
  <c r="U214" i="3"/>
  <c r="E214" i="3"/>
  <c r="W213" i="3"/>
  <c r="G213" i="3"/>
  <c r="Y212" i="3"/>
  <c r="I212" i="3"/>
  <c r="AA211" i="3"/>
  <c r="K211" i="3"/>
  <c r="AC210" i="3"/>
  <c r="M210" i="3"/>
  <c r="C210" i="3"/>
  <c r="AA209" i="3"/>
  <c r="R209" i="3"/>
  <c r="J209" i="3"/>
  <c r="AJ208" i="3"/>
  <c r="AB208" i="3"/>
  <c r="T208" i="3"/>
  <c r="L208" i="3"/>
  <c r="D208" i="3"/>
  <c r="AD206" i="3"/>
  <c r="V206" i="3"/>
  <c r="N206" i="3"/>
  <c r="F206" i="3"/>
  <c r="AF205" i="3"/>
  <c r="X205" i="3"/>
  <c r="P205" i="3"/>
  <c r="H205" i="3"/>
  <c r="AH204" i="3"/>
  <c r="Z204" i="3"/>
  <c r="R204" i="3"/>
  <c r="J204" i="3"/>
  <c r="AJ203" i="3"/>
  <c r="AB203" i="3"/>
  <c r="T203" i="3"/>
  <c r="L203" i="3"/>
  <c r="D203" i="3"/>
  <c r="AD201" i="3"/>
  <c r="V201" i="3"/>
  <c r="N201" i="3"/>
  <c r="F201" i="3"/>
  <c r="AF200" i="3"/>
  <c r="X200" i="3"/>
  <c r="P200" i="3"/>
  <c r="H200" i="3"/>
  <c r="AH199" i="3"/>
  <c r="Z199" i="3"/>
  <c r="R199" i="3"/>
  <c r="J199" i="3"/>
  <c r="AJ197" i="3"/>
  <c r="AB197" i="3"/>
  <c r="T197" i="3"/>
  <c r="L197" i="3"/>
  <c r="D197" i="3"/>
  <c r="AD196" i="3"/>
  <c r="V196" i="3"/>
  <c r="N196" i="3"/>
  <c r="F196" i="3"/>
  <c r="AF195" i="3"/>
  <c r="X195" i="3"/>
  <c r="P195" i="3"/>
  <c r="H195" i="3"/>
  <c r="AH194" i="3"/>
  <c r="Z194" i="3"/>
  <c r="R194" i="3"/>
  <c r="J194" i="3"/>
  <c r="AJ193" i="3"/>
  <c r="AB193" i="3"/>
  <c r="T193" i="3"/>
  <c r="L193" i="3"/>
  <c r="D193" i="3"/>
  <c r="AD191" i="3"/>
  <c r="V191" i="3"/>
  <c r="N191" i="3"/>
  <c r="F191" i="3"/>
  <c r="AF190" i="3"/>
  <c r="X190" i="3"/>
  <c r="P190" i="3"/>
  <c r="H190" i="3"/>
  <c r="AH189" i="3"/>
  <c r="Z189" i="3"/>
  <c r="R189" i="3"/>
  <c r="J189" i="3"/>
  <c r="AJ188" i="3"/>
  <c r="AB188" i="3"/>
  <c r="T188" i="3"/>
  <c r="L188" i="3"/>
  <c r="D188" i="3"/>
  <c r="AD187" i="3"/>
  <c r="V187" i="3"/>
  <c r="N187" i="3"/>
  <c r="F187" i="3"/>
  <c r="AF185" i="3"/>
  <c r="X185" i="3"/>
  <c r="P185" i="3"/>
  <c r="H185" i="3"/>
  <c r="AH184" i="3"/>
  <c r="Z184" i="3"/>
  <c r="R184" i="3"/>
  <c r="J184" i="3"/>
  <c r="AJ183" i="3"/>
  <c r="AB183" i="3"/>
  <c r="T183" i="3"/>
  <c r="L183" i="3"/>
  <c r="D183" i="3"/>
  <c r="AD182" i="3"/>
  <c r="V182" i="3"/>
  <c r="N182" i="3"/>
  <c r="F182" i="3"/>
  <c r="AF181" i="3"/>
  <c r="X181" i="3"/>
  <c r="P181" i="3"/>
  <c r="H181" i="3"/>
  <c r="AH179" i="3"/>
  <c r="Z179" i="3"/>
  <c r="R179" i="3"/>
  <c r="J179" i="3"/>
  <c r="AJ178" i="3"/>
  <c r="AB178" i="3"/>
  <c r="T178" i="3"/>
  <c r="L178" i="3"/>
  <c r="D178" i="3"/>
  <c r="AD177" i="3"/>
  <c r="V177" i="3"/>
  <c r="N177" i="3"/>
  <c r="F177" i="3"/>
  <c r="AF176" i="3"/>
  <c r="X176" i="3"/>
  <c r="P176" i="3"/>
  <c r="H176" i="3"/>
  <c r="AH175" i="3"/>
  <c r="Z175" i="3"/>
  <c r="R175" i="3"/>
  <c r="J175" i="3"/>
  <c r="AJ174" i="3"/>
  <c r="AB174" i="3"/>
  <c r="AE254" i="3"/>
  <c r="Q249" i="3"/>
  <c r="W245" i="3"/>
  <c r="P243" i="3"/>
  <c r="T241" i="3"/>
  <c r="X239" i="3"/>
  <c r="AB237" i="3"/>
  <c r="AF235" i="3"/>
  <c r="AJ233" i="3"/>
  <c r="F232" i="3"/>
  <c r="J230" i="3"/>
  <c r="AC228" i="3"/>
  <c r="E228" i="3"/>
  <c r="P227" i="3"/>
  <c r="AE226" i="3"/>
  <c r="I226" i="3"/>
  <c r="T225" i="3"/>
  <c r="AI224" i="3"/>
  <c r="M224" i="3"/>
  <c r="X223" i="3"/>
  <c r="E223" i="3"/>
  <c r="Q222" i="3"/>
  <c r="AB221" i="3"/>
  <c r="I221" i="3"/>
  <c r="U220" i="3"/>
  <c r="AF219" i="3"/>
  <c r="M219" i="3"/>
  <c r="Y218" i="3"/>
  <c r="AJ217" i="3"/>
  <c r="Q217" i="3"/>
  <c r="AC216" i="3"/>
  <c r="F216" i="3"/>
  <c r="U215" i="3"/>
  <c r="AH214" i="3"/>
  <c r="R214" i="3"/>
  <c r="AJ213" i="3"/>
  <c r="T213" i="3"/>
  <c r="D213" i="3"/>
  <c r="V212" i="3"/>
  <c r="F212" i="3"/>
  <c r="X211" i="3"/>
  <c r="H211" i="3"/>
  <c r="Z210" i="3"/>
  <c r="L210" i="3"/>
  <c r="AJ209" i="3"/>
  <c r="Z209" i="3"/>
  <c r="Q209" i="3"/>
  <c r="I209" i="3"/>
  <c r="AI208" i="3"/>
  <c r="AA208" i="3"/>
  <c r="S208" i="3"/>
  <c r="K208" i="3"/>
  <c r="C208" i="3"/>
  <c r="AC206" i="3"/>
  <c r="U206" i="3"/>
  <c r="M206" i="3"/>
  <c r="E206" i="3"/>
  <c r="AE205" i="3"/>
  <c r="W205" i="3"/>
  <c r="O205" i="3"/>
  <c r="G205" i="3"/>
  <c r="AG204" i="3"/>
  <c r="Y204" i="3"/>
  <c r="Q204" i="3"/>
  <c r="I204" i="3"/>
  <c r="AI203" i="3"/>
  <c r="AA203" i="3"/>
  <c r="S203" i="3"/>
  <c r="K203" i="3"/>
  <c r="C203" i="3"/>
  <c r="AC201" i="3"/>
  <c r="U201" i="3"/>
  <c r="M201" i="3"/>
  <c r="E201" i="3"/>
  <c r="AE200" i="3"/>
  <c r="W200" i="3"/>
  <c r="O200" i="3"/>
  <c r="G200" i="3"/>
  <c r="AG199" i="3"/>
  <c r="Y199" i="3"/>
  <c r="Q199" i="3"/>
  <c r="I199" i="3"/>
  <c r="AI197" i="3"/>
  <c r="AA197" i="3"/>
  <c r="S197" i="3"/>
  <c r="K197" i="3"/>
  <c r="C197" i="3"/>
  <c r="AC196" i="3"/>
  <c r="U196" i="3"/>
  <c r="M196" i="3"/>
  <c r="E196" i="3"/>
  <c r="AE195" i="3"/>
  <c r="W195" i="3"/>
  <c r="O195" i="3"/>
  <c r="G195" i="3"/>
  <c r="AG194" i="3"/>
  <c r="Y194" i="3"/>
  <c r="Q194" i="3"/>
  <c r="I194" i="3"/>
  <c r="AI193" i="3"/>
  <c r="AA193" i="3"/>
  <c r="S193" i="3"/>
  <c r="K193" i="3"/>
  <c r="C193" i="3"/>
  <c r="AC191" i="3"/>
  <c r="U191" i="3"/>
  <c r="M191" i="3"/>
  <c r="E191" i="3"/>
  <c r="AE190" i="3"/>
  <c r="W190" i="3"/>
  <c r="O190" i="3"/>
  <c r="G190" i="3"/>
  <c r="AG189" i="3"/>
  <c r="Y189" i="3"/>
  <c r="Q189" i="3"/>
  <c r="I189" i="3"/>
  <c r="AI188" i="3"/>
  <c r="AA188" i="3"/>
  <c r="S188" i="3"/>
  <c r="K188" i="3"/>
  <c r="C188" i="3"/>
  <c r="AC187" i="3"/>
  <c r="U187" i="3"/>
  <c r="M187" i="3"/>
  <c r="E187" i="3"/>
  <c r="AE185" i="3"/>
  <c r="W185" i="3"/>
  <c r="O185" i="3"/>
  <c r="G185" i="3"/>
  <c r="AG184" i="3"/>
  <c r="Y184" i="3"/>
  <c r="Q184" i="3"/>
  <c r="I184" i="3"/>
  <c r="AI183" i="3"/>
  <c r="AA183" i="3"/>
  <c r="S183" i="3"/>
  <c r="K183" i="3"/>
  <c r="C183" i="3"/>
  <c r="AC182" i="3"/>
  <c r="U182" i="3"/>
  <c r="M182" i="3"/>
  <c r="E182" i="3"/>
  <c r="AE181" i="3"/>
  <c r="W181" i="3"/>
  <c r="O181" i="3"/>
  <c r="G181" i="3"/>
  <c r="AG179" i="3"/>
  <c r="Y179" i="3"/>
  <c r="Q179" i="3"/>
  <c r="I179" i="3"/>
  <c r="AI178" i="3"/>
  <c r="AA178" i="3"/>
  <c r="S178" i="3"/>
  <c r="K178" i="3"/>
  <c r="C178" i="3"/>
  <c r="AC177" i="3"/>
  <c r="U177" i="3"/>
  <c r="M177" i="3"/>
  <c r="E177" i="3"/>
  <c r="AE176" i="3"/>
  <c r="W176" i="3"/>
  <c r="O176" i="3"/>
  <c r="G176" i="3"/>
  <c r="AG175" i="3"/>
  <c r="Y175" i="3"/>
  <c r="Q175" i="3"/>
  <c r="I175" i="3"/>
  <c r="AI174" i="3"/>
  <c r="AA174" i="3"/>
  <c r="S174" i="3"/>
  <c r="O254" i="3"/>
  <c r="AI248" i="3"/>
  <c r="M245" i="3"/>
  <c r="H243" i="3"/>
  <c r="L241" i="3"/>
  <c r="P239" i="3"/>
  <c r="T237" i="3"/>
  <c r="X235" i="3"/>
  <c r="AB233" i="3"/>
  <c r="AF231" i="3"/>
  <c r="AJ229" i="3"/>
  <c r="V228" i="3"/>
  <c r="C228" i="3"/>
  <c r="O227" i="3"/>
  <c r="Z226" i="3"/>
  <c r="G226" i="3"/>
  <c r="S225" i="3"/>
  <c r="AD224" i="3"/>
  <c r="K224" i="3"/>
  <c r="W223" i="3"/>
  <c r="AH222" i="3"/>
  <c r="O222" i="3"/>
  <c r="AA221" i="3"/>
  <c r="D221" i="3"/>
  <c r="S220" i="3"/>
  <c r="AE219" i="3"/>
  <c r="H219" i="3"/>
  <c r="W218" i="3"/>
  <c r="AI217" i="3"/>
  <c r="L217" i="3"/>
  <c r="AA216" i="3"/>
  <c r="E216" i="3"/>
  <c r="P215" i="3"/>
  <c r="AG214" i="3"/>
  <c r="Q214" i="3"/>
  <c r="AI213" i="3"/>
  <c r="S213" i="3"/>
  <c r="C213" i="3"/>
  <c r="U212" i="3"/>
  <c r="E212" i="3"/>
  <c r="W211" i="3"/>
  <c r="G211" i="3"/>
  <c r="Y210" i="3"/>
  <c r="K210" i="3"/>
  <c r="AI209" i="3"/>
  <c r="Y209" i="3"/>
  <c r="P209" i="3"/>
  <c r="H209" i="3"/>
  <c r="AH208" i="3"/>
  <c r="Z208" i="3"/>
  <c r="R208" i="3"/>
  <c r="J208" i="3"/>
  <c r="AJ206" i="3"/>
  <c r="AB206" i="3"/>
  <c r="T206" i="3"/>
  <c r="L206" i="3"/>
  <c r="D206" i="3"/>
  <c r="AD205" i="3"/>
  <c r="V205" i="3"/>
  <c r="N205" i="3"/>
  <c r="F205" i="3"/>
  <c r="AF204" i="3"/>
  <c r="X204" i="3"/>
  <c r="P204" i="3"/>
  <c r="H204" i="3"/>
  <c r="AH203" i="3"/>
  <c r="Z203" i="3"/>
  <c r="R203" i="3"/>
  <c r="J203" i="3"/>
  <c r="AJ201" i="3"/>
  <c r="AB201" i="3"/>
  <c r="T201" i="3"/>
  <c r="L201" i="3"/>
  <c r="D201" i="3"/>
  <c r="AD200" i="3"/>
  <c r="V200" i="3"/>
  <c r="N200" i="3"/>
  <c r="F200" i="3"/>
  <c r="AF199" i="3"/>
  <c r="X199" i="3"/>
  <c r="P199" i="3"/>
  <c r="H199" i="3"/>
  <c r="AH197" i="3"/>
  <c r="Z197" i="3"/>
  <c r="R197" i="3"/>
  <c r="J197" i="3"/>
  <c r="AJ196" i="3"/>
  <c r="AB196" i="3"/>
  <c r="T196" i="3"/>
  <c r="L196" i="3"/>
  <c r="D196" i="3"/>
  <c r="AD195" i="3"/>
  <c r="V195" i="3"/>
  <c r="N195" i="3"/>
  <c r="F195" i="3"/>
  <c r="AF194" i="3"/>
  <c r="X194" i="3"/>
  <c r="P194" i="3"/>
  <c r="H194" i="3"/>
  <c r="AH193" i="3"/>
  <c r="Z193" i="3"/>
  <c r="R193" i="3"/>
  <c r="J193" i="3"/>
  <c r="AJ191" i="3"/>
  <c r="AB191" i="3"/>
  <c r="T191" i="3"/>
  <c r="L191" i="3"/>
  <c r="D191" i="3"/>
  <c r="AD190" i="3"/>
  <c r="V190" i="3"/>
  <c r="N190" i="3"/>
  <c r="F190" i="3"/>
  <c r="AF189" i="3"/>
  <c r="X189" i="3"/>
  <c r="P189" i="3"/>
  <c r="H189" i="3"/>
  <c r="AH188" i="3"/>
  <c r="Z188" i="3"/>
  <c r="R188" i="3"/>
  <c r="J188" i="3"/>
  <c r="AJ187" i="3"/>
  <c r="AB187" i="3"/>
  <c r="T187" i="3"/>
  <c r="L187" i="3"/>
  <c r="D187" i="3"/>
  <c r="AD185" i="3"/>
  <c r="V185" i="3"/>
  <c r="N185" i="3"/>
  <c r="F185" i="3"/>
  <c r="AF184" i="3"/>
  <c r="X184" i="3"/>
  <c r="P184" i="3"/>
  <c r="H184" i="3"/>
  <c r="AH183" i="3"/>
  <c r="Z183" i="3"/>
  <c r="R183" i="3"/>
  <c r="J183" i="3"/>
  <c r="AJ182" i="3"/>
  <c r="AB182" i="3"/>
  <c r="T182" i="3"/>
  <c r="L182" i="3"/>
  <c r="D182" i="3"/>
  <c r="AD181" i="3"/>
  <c r="V181" i="3"/>
  <c r="N181" i="3"/>
  <c r="F181" i="3"/>
  <c r="AF179" i="3"/>
  <c r="X179" i="3"/>
  <c r="P179" i="3"/>
  <c r="H179" i="3"/>
  <c r="AH178" i="3"/>
  <c r="Z178" i="3"/>
  <c r="R178" i="3"/>
  <c r="J178" i="3"/>
  <c r="AJ177" i="3"/>
  <c r="AG252" i="3"/>
  <c r="S248" i="3"/>
  <c r="C245" i="3"/>
  <c r="AH242" i="3"/>
  <c r="D241" i="3"/>
  <c r="H239" i="3"/>
  <c r="L237" i="3"/>
  <c r="P235" i="3"/>
  <c r="T233" i="3"/>
  <c r="X231" i="3"/>
  <c r="AB229" i="3"/>
  <c r="U228" i="3"/>
  <c r="AF227" i="3"/>
  <c r="M227" i="3"/>
  <c r="Y226" i="3"/>
  <c r="AJ225" i="3"/>
  <c r="Q225" i="3"/>
  <c r="AC224" i="3"/>
  <c r="F224" i="3"/>
  <c r="U223" i="3"/>
  <c r="AG222" i="3"/>
  <c r="J222" i="3"/>
  <c r="Y221" i="3"/>
  <c r="C221" i="3"/>
  <c r="N220" i="3"/>
  <c r="AC219" i="3"/>
  <c r="G219" i="3"/>
  <c r="R218" i="3"/>
  <c r="AG217" i="3"/>
  <c r="K217" i="3"/>
  <c r="V216" i="3"/>
  <c r="C216" i="3"/>
  <c r="O215" i="3"/>
  <c r="AE214" i="3"/>
  <c r="O214" i="3"/>
  <c r="AG213" i="3"/>
  <c r="Q213" i="3"/>
  <c r="AI212" i="3"/>
  <c r="S212" i="3"/>
  <c r="C212" i="3"/>
  <c r="U211" i="3"/>
  <c r="E211" i="3"/>
  <c r="W210" i="3"/>
  <c r="J210" i="3"/>
  <c r="AG209" i="3"/>
  <c r="W209" i="3"/>
  <c r="O209" i="3"/>
  <c r="G209" i="3"/>
  <c r="AG208" i="3"/>
  <c r="Y208" i="3"/>
  <c r="Q208" i="3"/>
  <c r="I208" i="3"/>
  <c r="AI206" i="3"/>
  <c r="AA206" i="3"/>
  <c r="S206" i="3"/>
  <c r="K206" i="3"/>
  <c r="C206" i="3"/>
  <c r="AC205" i="3"/>
  <c r="U205" i="3"/>
  <c r="M205" i="3"/>
  <c r="E205" i="3"/>
  <c r="AE204" i="3"/>
  <c r="W204" i="3"/>
  <c r="O204" i="3"/>
  <c r="G204" i="3"/>
  <c r="AG203" i="3"/>
  <c r="Y203" i="3"/>
  <c r="Q203" i="3"/>
  <c r="I203" i="3"/>
  <c r="AI201" i="3"/>
  <c r="AA201" i="3"/>
  <c r="S201" i="3"/>
  <c r="K201" i="3"/>
  <c r="C201" i="3"/>
  <c r="AC200" i="3"/>
  <c r="U200" i="3"/>
  <c r="M200" i="3"/>
  <c r="E200" i="3"/>
  <c r="AE199" i="3"/>
  <c r="W199" i="3"/>
  <c r="O199" i="3"/>
  <c r="G199" i="3"/>
  <c r="AG197" i="3"/>
  <c r="Y197" i="3"/>
  <c r="Q197" i="3"/>
  <c r="I197" i="3"/>
  <c r="AI196" i="3"/>
  <c r="AA196" i="3"/>
  <c r="S196" i="3"/>
  <c r="K196" i="3"/>
  <c r="C196" i="3"/>
  <c r="AC195" i="3"/>
  <c r="U195" i="3"/>
  <c r="M195" i="3"/>
  <c r="E195" i="3"/>
  <c r="AE194" i="3"/>
  <c r="W194" i="3"/>
  <c r="O194" i="3"/>
  <c r="G194" i="3"/>
  <c r="AG193" i="3"/>
  <c r="Y193" i="3"/>
  <c r="Q193" i="3"/>
  <c r="I193" i="3"/>
  <c r="AI191" i="3"/>
  <c r="AA191" i="3"/>
  <c r="S191" i="3"/>
  <c r="K191" i="3"/>
  <c r="C191" i="3"/>
  <c r="AC190" i="3"/>
  <c r="U190" i="3"/>
  <c r="M190" i="3"/>
  <c r="E190" i="3"/>
  <c r="AE189" i="3"/>
  <c r="W189" i="3"/>
  <c r="O189" i="3"/>
  <c r="G189" i="3"/>
  <c r="AG188" i="3"/>
  <c r="Y188" i="3"/>
  <c r="Q188" i="3"/>
  <c r="I188" i="3"/>
  <c r="AI187" i="3"/>
  <c r="AA187" i="3"/>
  <c r="S187" i="3"/>
  <c r="K187" i="3"/>
  <c r="C187" i="3"/>
  <c r="AC185" i="3"/>
  <c r="U185" i="3"/>
  <c r="M185" i="3"/>
  <c r="E185" i="3"/>
  <c r="AE184" i="3"/>
  <c r="W184" i="3"/>
  <c r="O184" i="3"/>
  <c r="G184" i="3"/>
  <c r="AG183" i="3"/>
  <c r="Y183" i="3"/>
  <c r="Q183" i="3"/>
  <c r="I183" i="3"/>
  <c r="AI182" i="3"/>
  <c r="AA182" i="3"/>
  <c r="S182" i="3"/>
  <c r="K182" i="3"/>
  <c r="C182" i="3"/>
  <c r="AC181" i="3"/>
  <c r="U181" i="3"/>
  <c r="M181" i="3"/>
  <c r="E181" i="3"/>
  <c r="AE179" i="3"/>
  <c r="W179" i="3"/>
  <c r="O179" i="3"/>
  <c r="G179" i="3"/>
  <c r="AG178" i="3"/>
  <c r="Y178" i="3"/>
  <c r="Q178" i="3"/>
  <c r="I178" i="3"/>
  <c r="AI177" i="3"/>
  <c r="AA177" i="3"/>
  <c r="S177" i="3"/>
  <c r="K177" i="3"/>
  <c r="C177" i="3"/>
  <c r="AC176" i="3"/>
  <c r="U176" i="3"/>
  <c r="M176" i="3"/>
  <c r="E176" i="3"/>
  <c r="AE175" i="3"/>
  <c r="W175" i="3"/>
  <c r="O175" i="3"/>
  <c r="Q252" i="3"/>
  <c r="I248" i="3"/>
  <c r="Y244" i="3"/>
  <c r="Z242" i="3"/>
  <c r="AD240" i="3"/>
  <c r="AH238" i="3"/>
  <c r="D237" i="3"/>
  <c r="H235" i="3"/>
  <c r="L233" i="3"/>
  <c r="P231" i="3"/>
  <c r="T229" i="3"/>
  <c r="S228" i="3"/>
  <c r="AE227" i="3"/>
  <c r="H227" i="3"/>
  <c r="W226" i="3"/>
  <c r="AI225" i="3"/>
  <c r="L225" i="3"/>
  <c r="AA224" i="3"/>
  <c r="E224" i="3"/>
  <c r="P223" i="3"/>
  <c r="AE222" i="3"/>
  <c r="I222" i="3"/>
  <c r="T221" i="3"/>
  <c r="AI220" i="3"/>
  <c r="M220" i="3"/>
  <c r="X219" i="3"/>
  <c r="E219" i="3"/>
  <c r="Q218" i="3"/>
  <c r="AB217" i="3"/>
  <c r="I217" i="3"/>
  <c r="U216" i="3"/>
  <c r="AF215" i="3"/>
  <c r="M215" i="3"/>
  <c r="AC214" i="3"/>
  <c r="M214" i="3"/>
  <c r="AE213" i="3"/>
  <c r="O213" i="3"/>
  <c r="AG212" i="3"/>
  <c r="Q212" i="3"/>
  <c r="AI211" i="3"/>
  <c r="S211" i="3"/>
  <c r="C211" i="3"/>
  <c r="U210" i="3"/>
  <c r="I210" i="3"/>
  <c r="AE209" i="3"/>
  <c r="V209" i="3"/>
  <c r="N209" i="3"/>
  <c r="F209" i="3"/>
  <c r="AF208" i="3"/>
  <c r="X208" i="3"/>
  <c r="P208" i="3"/>
  <c r="H208" i="3"/>
  <c r="AH206" i="3"/>
  <c r="Z206" i="3"/>
  <c r="R206" i="3"/>
  <c r="J206" i="3"/>
  <c r="AJ205" i="3"/>
  <c r="AB205" i="3"/>
  <c r="T205" i="3"/>
  <c r="L205" i="3"/>
  <c r="D205" i="3"/>
  <c r="AD204" i="3"/>
  <c r="V204" i="3"/>
  <c r="N204" i="3"/>
  <c r="F204" i="3"/>
  <c r="AF203" i="3"/>
  <c r="X203" i="3"/>
  <c r="P203" i="3"/>
  <c r="H203" i="3"/>
  <c r="AH201" i="3"/>
  <c r="Z201" i="3"/>
  <c r="R201" i="3"/>
  <c r="J201" i="3"/>
  <c r="AJ200" i="3"/>
  <c r="AB200" i="3"/>
  <c r="T200" i="3"/>
  <c r="L200" i="3"/>
  <c r="D200" i="3"/>
  <c r="AD199" i="3"/>
  <c r="V199" i="3"/>
  <c r="N199" i="3"/>
  <c r="F199" i="3"/>
  <c r="AF197" i="3"/>
  <c r="X197" i="3"/>
  <c r="P197" i="3"/>
  <c r="H197" i="3"/>
  <c r="AH196" i="3"/>
  <c r="Z196" i="3"/>
  <c r="R196" i="3"/>
  <c r="J196" i="3"/>
  <c r="AJ195" i="3"/>
  <c r="AB195" i="3"/>
  <c r="T195" i="3"/>
  <c r="L195" i="3"/>
  <c r="D195" i="3"/>
  <c r="AD194" i="3"/>
  <c r="V194" i="3"/>
  <c r="N194" i="3"/>
  <c r="F194" i="3"/>
  <c r="AF193" i="3"/>
  <c r="X193" i="3"/>
  <c r="P193" i="3"/>
  <c r="H193" i="3"/>
  <c r="AH191" i="3"/>
  <c r="Z191" i="3"/>
  <c r="R191" i="3"/>
  <c r="J191" i="3"/>
  <c r="AJ190" i="3"/>
  <c r="AB190" i="3"/>
  <c r="T190" i="3"/>
  <c r="L190" i="3"/>
  <c r="D190" i="3"/>
  <c r="AD189" i="3"/>
  <c r="V189" i="3"/>
  <c r="N189" i="3"/>
  <c r="F189" i="3"/>
  <c r="AF188" i="3"/>
  <c r="X188" i="3"/>
  <c r="P188" i="3"/>
  <c r="H188" i="3"/>
  <c r="AH187" i="3"/>
  <c r="Z187" i="3"/>
  <c r="R187" i="3"/>
  <c r="J187" i="3"/>
  <c r="AJ185" i="3"/>
  <c r="AB185" i="3"/>
  <c r="T185" i="3"/>
  <c r="L185" i="3"/>
  <c r="D185" i="3"/>
  <c r="AD184" i="3"/>
  <c r="V184" i="3"/>
  <c r="N184" i="3"/>
  <c r="F184" i="3"/>
  <c r="AF183" i="3"/>
  <c r="X183" i="3"/>
  <c r="P183" i="3"/>
  <c r="H183" i="3"/>
  <c r="AH182" i="3"/>
  <c r="Z182" i="3"/>
  <c r="R182" i="3"/>
  <c r="H153" i="3"/>
  <c r="P153" i="3"/>
  <c r="X153" i="3"/>
  <c r="AF153" i="3"/>
  <c r="F154" i="3"/>
  <c r="N154" i="3"/>
  <c r="V154" i="3"/>
  <c r="AD154" i="3"/>
  <c r="D155" i="3"/>
  <c r="L155" i="3"/>
  <c r="T155" i="3"/>
  <c r="AB155" i="3"/>
  <c r="AJ155" i="3"/>
  <c r="J156" i="3"/>
  <c r="R156" i="3"/>
  <c r="Z156" i="3"/>
  <c r="AH156" i="3"/>
  <c r="H157" i="3"/>
  <c r="P157" i="3"/>
  <c r="X157" i="3"/>
  <c r="AF157" i="3"/>
  <c r="F158" i="3"/>
  <c r="N158" i="3"/>
  <c r="V158" i="3"/>
  <c r="AD158" i="3"/>
  <c r="D159" i="3"/>
  <c r="L159" i="3"/>
  <c r="T159" i="3"/>
  <c r="AB159" i="3"/>
  <c r="AJ159" i="3"/>
  <c r="J160" i="3"/>
  <c r="R160" i="3"/>
  <c r="Z160" i="3"/>
  <c r="AH160" i="3"/>
  <c r="H162" i="3"/>
  <c r="P162" i="3"/>
  <c r="X162" i="3"/>
  <c r="AF162" i="3"/>
  <c r="F163" i="3"/>
  <c r="N163" i="3"/>
  <c r="V163" i="3"/>
  <c r="AD163" i="3"/>
  <c r="D164" i="3"/>
  <c r="L164" i="3"/>
  <c r="T164" i="3"/>
  <c r="AB164" i="3"/>
  <c r="AJ164" i="3"/>
  <c r="J165" i="3"/>
  <c r="R165" i="3"/>
  <c r="Z165" i="3"/>
  <c r="AH165" i="3"/>
  <c r="H166" i="3"/>
  <c r="P166" i="3"/>
  <c r="X166" i="3"/>
  <c r="AF166" i="3"/>
  <c r="F167" i="3"/>
  <c r="N167" i="3"/>
  <c r="V167" i="3"/>
  <c r="AD167" i="3"/>
  <c r="D168" i="3"/>
  <c r="L168" i="3"/>
  <c r="T168" i="3"/>
  <c r="AB168" i="3"/>
  <c r="AJ168" i="3"/>
  <c r="J169" i="3"/>
  <c r="R169" i="3"/>
  <c r="Z169" i="3"/>
  <c r="AH169" i="3"/>
  <c r="H171" i="3"/>
  <c r="P171" i="3"/>
  <c r="X171" i="3"/>
  <c r="AF171" i="3"/>
  <c r="F172" i="3"/>
  <c r="N172" i="3"/>
  <c r="V172" i="3"/>
  <c r="AD172" i="3"/>
  <c r="D173" i="3"/>
  <c r="L173" i="3"/>
  <c r="T173" i="3"/>
  <c r="AB173" i="3"/>
  <c r="AJ173" i="3"/>
  <c r="J174" i="3"/>
  <c r="T174" i="3"/>
  <c r="AH174" i="3"/>
  <c r="U175" i="3"/>
  <c r="F176" i="3"/>
  <c r="AB176" i="3"/>
  <c r="Q177" i="3"/>
  <c r="G178" i="3"/>
  <c r="E179" i="3"/>
  <c r="C181" i="3"/>
  <c r="AI181" i="3"/>
  <c r="O183" i="3"/>
  <c r="K185" i="3"/>
  <c r="G188" i="3"/>
  <c r="C190" i="3"/>
  <c r="AG191" i="3"/>
  <c r="AC194" i="3"/>
  <c r="Y196" i="3"/>
  <c r="U199" i="3"/>
  <c r="Q201" i="3"/>
  <c r="M204" i="3"/>
  <c r="I206" i="3"/>
  <c r="E209" i="3"/>
  <c r="AF211" i="3"/>
  <c r="AE215" i="3"/>
  <c r="AD220" i="3"/>
  <c r="AG225" i="3"/>
  <c r="AH234" i="3"/>
  <c r="I153" i="3"/>
  <c r="Q153" i="3"/>
  <c r="Y153" i="3"/>
  <c r="AG153" i="3"/>
  <c r="G154" i="3"/>
  <c r="O154" i="3"/>
  <c r="W154" i="3"/>
  <c r="AE154" i="3"/>
  <c r="E155" i="3"/>
  <c r="M155" i="3"/>
  <c r="U155" i="3"/>
  <c r="AC155" i="3"/>
  <c r="C156" i="3"/>
  <c r="K156" i="3"/>
  <c r="S156" i="3"/>
  <c r="AA156" i="3"/>
  <c r="AI156" i="3"/>
  <c r="I157" i="3"/>
  <c r="Q157" i="3"/>
  <c r="Y157" i="3"/>
  <c r="AG157" i="3"/>
  <c r="G158" i="3"/>
  <c r="O158" i="3"/>
  <c r="W158" i="3"/>
  <c r="AE158" i="3"/>
  <c r="E159" i="3"/>
  <c r="M159" i="3"/>
  <c r="U159" i="3"/>
  <c r="AC159" i="3"/>
  <c r="C160" i="3"/>
  <c r="K160" i="3"/>
  <c r="S160" i="3"/>
  <c r="AA160" i="3"/>
  <c r="AI160" i="3"/>
  <c r="I162" i="3"/>
  <c r="Q162" i="3"/>
  <c r="Y162" i="3"/>
  <c r="AG162" i="3"/>
  <c r="G163" i="3"/>
  <c r="O163" i="3"/>
  <c r="W163" i="3"/>
  <c r="AE163" i="3"/>
  <c r="E164" i="3"/>
  <c r="M164" i="3"/>
  <c r="U164" i="3"/>
  <c r="AC164" i="3"/>
  <c r="C165" i="3"/>
  <c r="K165" i="3"/>
  <c r="S165" i="3"/>
  <c r="AA165" i="3"/>
  <c r="AI165" i="3"/>
  <c r="I166" i="3"/>
  <c r="Q166" i="3"/>
  <c r="Y166" i="3"/>
  <c r="AG166" i="3"/>
  <c r="G167" i="3"/>
  <c r="O167" i="3"/>
  <c r="W167" i="3"/>
  <c r="AE167" i="3"/>
  <c r="E168" i="3"/>
  <c r="M168" i="3"/>
  <c r="U168" i="3"/>
  <c r="AC168" i="3"/>
  <c r="C169" i="3"/>
  <c r="K169" i="3"/>
  <c r="S169" i="3"/>
  <c r="AA169" i="3"/>
  <c r="AI169" i="3"/>
  <c r="I171" i="3"/>
  <c r="Q171" i="3"/>
  <c r="Y171" i="3"/>
  <c r="AG171" i="3"/>
  <c r="G172" i="3"/>
  <c r="O172" i="3"/>
  <c r="W172" i="3"/>
  <c r="AE172" i="3"/>
  <c r="E173" i="3"/>
  <c r="M173" i="3"/>
  <c r="U173" i="3"/>
  <c r="AC173" i="3"/>
  <c r="C174" i="3"/>
  <c r="K174" i="3"/>
  <c r="W174" i="3"/>
  <c r="E175" i="3"/>
  <c r="V175" i="3"/>
  <c r="K176" i="3"/>
  <c r="AD176" i="3"/>
  <c r="R177" i="3"/>
  <c r="H178" i="3"/>
  <c r="F179" i="3"/>
  <c r="D181" i="3"/>
  <c r="AJ181" i="3"/>
  <c r="W183" i="3"/>
  <c r="S185" i="3"/>
  <c r="O188" i="3"/>
  <c r="K190" i="3"/>
  <c r="G193" i="3"/>
  <c r="C195" i="3"/>
  <c r="AG196" i="3"/>
  <c r="AC199" i="3"/>
  <c r="Y201" i="3"/>
  <c r="U204" i="3"/>
  <c r="Q206" i="3"/>
  <c r="M209" i="3"/>
  <c r="N212" i="3"/>
  <c r="S216" i="3"/>
  <c r="S221" i="3"/>
  <c r="R226" i="3"/>
  <c r="AD236" i="3"/>
  <c r="J153" i="3"/>
  <c r="R153" i="3"/>
  <c r="Z153" i="3"/>
  <c r="AH153" i="3"/>
  <c r="H154" i="3"/>
  <c r="P154" i="3"/>
  <c r="X154" i="3"/>
  <c r="AF154" i="3"/>
  <c r="F155" i="3"/>
  <c r="N155" i="3"/>
  <c r="V155" i="3"/>
  <c r="AD155" i="3"/>
  <c r="D156" i="3"/>
  <c r="L156" i="3"/>
  <c r="T156" i="3"/>
  <c r="AB156" i="3"/>
  <c r="AJ156" i="3"/>
  <c r="J157" i="3"/>
  <c r="R157" i="3"/>
  <c r="Z157" i="3"/>
  <c r="AH157" i="3"/>
  <c r="H158" i="3"/>
  <c r="P158" i="3"/>
  <c r="X158" i="3"/>
  <c r="AF158" i="3"/>
  <c r="F159" i="3"/>
  <c r="N159" i="3"/>
  <c r="V159" i="3"/>
  <c r="AD159" i="3"/>
  <c r="D160" i="3"/>
  <c r="L160" i="3"/>
  <c r="T160" i="3"/>
  <c r="AB160" i="3"/>
  <c r="AJ160" i="3"/>
  <c r="J162" i="3"/>
  <c r="R162" i="3"/>
  <c r="Z162" i="3"/>
  <c r="AH162" i="3"/>
  <c r="H163" i="3"/>
  <c r="P163" i="3"/>
  <c r="X163" i="3"/>
  <c r="AF163" i="3"/>
  <c r="F164" i="3"/>
  <c r="N164" i="3"/>
  <c r="V164" i="3"/>
  <c r="AD164" i="3"/>
  <c r="D165" i="3"/>
  <c r="L165" i="3"/>
  <c r="T165" i="3"/>
  <c r="AB165" i="3"/>
  <c r="AJ165" i="3"/>
  <c r="J166" i="3"/>
  <c r="R166" i="3"/>
  <c r="Z166" i="3"/>
  <c r="AH166" i="3"/>
  <c r="H167" i="3"/>
  <c r="P167" i="3"/>
  <c r="X167" i="3"/>
  <c r="AF167" i="3"/>
  <c r="F168" i="3"/>
  <c r="N168" i="3"/>
  <c r="V168" i="3"/>
  <c r="AD168" i="3"/>
  <c r="D169" i="3"/>
  <c r="L169" i="3"/>
  <c r="T169" i="3"/>
  <c r="AB169" i="3"/>
  <c r="AJ169" i="3"/>
  <c r="J171" i="3"/>
  <c r="R171" i="3"/>
  <c r="Z171" i="3"/>
  <c r="AH171" i="3"/>
  <c r="H172" i="3"/>
  <c r="P172" i="3"/>
  <c r="X172" i="3"/>
  <c r="AF172" i="3"/>
  <c r="F173" i="3"/>
  <c r="N173" i="3"/>
  <c r="V173" i="3"/>
  <c r="AD173" i="3"/>
  <c r="D174" i="3"/>
  <c r="L174" i="3"/>
  <c r="X174" i="3"/>
  <c r="F175" i="3"/>
  <c r="X175" i="3"/>
  <c r="L176" i="3"/>
  <c r="AI176" i="3"/>
  <c r="T177" i="3"/>
  <c r="O178" i="3"/>
  <c r="M179" i="3"/>
  <c r="K181" i="3"/>
  <c r="I182" i="3"/>
  <c r="AE183" i="3"/>
  <c r="AA185" i="3"/>
  <c r="W188" i="3"/>
  <c r="S190" i="3"/>
  <c r="O193" i="3"/>
  <c r="K195" i="3"/>
  <c r="G197" i="3"/>
  <c r="C200" i="3"/>
  <c r="AG201" i="3"/>
  <c r="AC204" i="3"/>
  <c r="Y206" i="3"/>
  <c r="U209" i="3"/>
  <c r="AD212" i="3"/>
  <c r="D217" i="3"/>
  <c r="G222" i="3"/>
  <c r="G227" i="3"/>
  <c r="Z238"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<sst xmlns="http://schemas.openxmlformats.org/spreadsheetml/2006/main" count="9586" uniqueCount="701">
  <si>
    <t>SYVbT Start Year Vehicles by Technology</t>
  </si>
  <si>
    <t>Sources:</t>
  </si>
  <si>
    <t>LDVs</t>
  </si>
  <si>
    <t>EIA</t>
  </si>
  <si>
    <t>Annual Energy Outlook 2019</t>
  </si>
  <si>
    <t>DoT</t>
  </si>
  <si>
    <t>National Transportation Statistics 2018 Q4</t>
  </si>
  <si>
    <t>https://www.bts.gov/content/number-us-aircraft-vehicles-vessels-and-other-conveyances</t>
  </si>
  <si>
    <t>Table 1-11</t>
  </si>
  <si>
    <t>passenger ships</t>
  </si>
  <si>
    <t>U.S. Coast Guard</t>
  </si>
  <si>
    <t>National Recreational Boating Survey 2012</t>
  </si>
  <si>
    <t>Page 63, Table 40</t>
  </si>
  <si>
    <t>Class II and Class III (Small) Railroad Statistics</t>
  </si>
  <si>
    <t>Federal Railroad Administration</t>
  </si>
  <si>
    <t>Summary of Class II and Class III Railroad Capital Needs and Funding Sources</t>
  </si>
  <si>
    <t>http://www.infrastructurereportcard.org/wp-content/uploads/2018/05/C1-140212-001_D1-FRA-Report-on-RRs-Report-9-30.pdf</t>
  </si>
  <si>
    <t>Page 4</t>
  </si>
  <si>
    <t>aircraft</t>
  </si>
  <si>
    <t>https://www.eia.gov/outlooks/aeo/supplement/excel/suptab_49.xlsx</t>
  </si>
  <si>
    <t>Table 49</t>
  </si>
  <si>
    <t>Notes</t>
  </si>
  <si>
    <t>The start year is the year prior the first simulated year in the model.</t>
  </si>
  <si>
    <t>For passenger rail, we have locomotives explicitly only for Amtrak, and cars for light, heavy,</t>
  </si>
  <si>
    <t>and commuter rail.  We assume an average of 10 cars per train for light, heavy, and commuter rail.</t>
  </si>
  <si>
    <t>For freight rail, we only have explicit data on the number of locomotives from Class I railroads</t>
  </si>
  <si>
    <t>(from NTS 1-11).  We estimate the number of locomotives from Class II and III</t>
  </si>
  <si>
    <t>railroads via a ratio of revenue relative to class I (FRA).</t>
  </si>
  <si>
    <t>Our source for freight ships (NTS 1-11) includes pushers (towboats and tugs) in the self-propelled</t>
  </si>
  <si>
    <t>vessels category.  We include these because they typically are propelling one or more non-self-propelled</t>
  </si>
  <si>
    <t>barges or vessels, and we want to include these vessels when they are being pushed.  The easiest way</t>
  </si>
  <si>
    <t>to do this is to track the pushers, in the same way we track locomotives for rail but not rail cars.</t>
  </si>
  <si>
    <t>Our source for motorcycles (NTS 1-11) doesn't differentiate by technology type, and we don't</t>
  </si>
  <si>
    <t>have data on motorcycles by fuel type or by technology from AEO, so we assume all</t>
  </si>
  <si>
    <t>motorcycles are gasoline vehicles.</t>
  </si>
  <si>
    <t>Start Year</t>
  </si>
  <si>
    <t>Notes (Sarah Dodamead):</t>
  </si>
  <si>
    <t>https://www.bts.dot.gov/sites/bts.dot.gov/files/states2020/Texas.pdf</t>
  </si>
  <si>
    <t xml:space="preserve">Multplier used to translate LDV data  from USA to TX was found ^ at the above link. </t>
  </si>
  <si>
    <t>Fuel consumption was updated per the combined population and person miles multplier</t>
  </si>
  <si>
    <t>Vehical Stock updated per vehical regristration multplier:</t>
  </si>
  <si>
    <t>https://www.aar.org/data-center/railroads-states/</t>
  </si>
  <si>
    <t>Port-ton USA:</t>
  </si>
  <si>
    <t>https://www.bts.gov/content/tonnage-top-50-us-water-ports-ranked-total-tons</t>
  </si>
  <si>
    <t xml:space="preserve">(U.S., 2014, EIA AEO 2016, Table 49)*(Texas Share of U.S. General Aviation Aircraft, figure 17 https://ftp.dot.state.tx.us/pub/txdot-info/avn/tasp_2010.pdf) </t>
  </si>
  <si>
    <t>AEO 37:</t>
  </si>
  <si>
    <t>Updated with transportation energy consumption multplier found : https://www.eia.gov/state/seds/sep_sum/html/pdf/rank_use.pdf</t>
  </si>
  <si>
    <t xml:space="preserve">TX trans energy consumption / us trans energy consumption = multplier </t>
  </si>
  <si>
    <t>AEO 49:</t>
  </si>
  <si>
    <r>
      <t xml:space="preserve">Percentage of US aircraft stock in TX was gathered form </t>
    </r>
    <r>
      <rPr>
        <u/>
        <sz val="11"/>
        <color rgb="FF1155CC"/>
        <rFont val="Arial"/>
        <family val="2"/>
      </rPr>
      <t>https://ftp.dot.state.tx.us/pub/txdot-info/avn/tasp_2010.pdf</t>
    </r>
    <r>
      <rPr>
        <sz val="11"/>
        <color theme="1"/>
        <rFont val="Arial"/>
        <family val="2"/>
      </rPr>
      <t xml:space="preserve"> figure 17 and increased annually bu percent increase in tx population </t>
    </r>
  </si>
  <si>
    <t>https://www.fhwa.dot.gov/policyinformation/statistics/2017/mv1.cfm</t>
  </si>
  <si>
    <t>NTS 1-11</t>
  </si>
  <si>
    <t>Motercycles were updated using a TX/USA ratio then increased annual by an increase in population percentage</t>
  </si>
  <si>
    <t>All rail was updated with class 1 railroad miles operated in 2015 in TX/USA because thats where the most reliable ratio could be found. The value was increased annually by percentage increase of population</t>
  </si>
  <si>
    <r>
      <t xml:space="preserve">TX: </t>
    </r>
    <r>
      <rPr>
        <u/>
        <sz val="11"/>
        <color rgb="FF1155CC"/>
        <rFont val="Arial"/>
        <family val="2"/>
      </rPr>
      <t>https://texasalmanac.com/topics/business/railroads-texas</t>
    </r>
  </si>
  <si>
    <t>USA:https://www.statista.com/statistics/183410/united-states-class-i-rail-mileage-since-1990/#:~:text=In%202018%2C%20the%20Class%20I,of%20around%2092%2C837%20statute%20miles.&amp;text=Ever%20since%20the%20founding%20of,growth%20of%20the%20United%20States.</t>
  </si>
  <si>
    <t>Self propolled vessels were updated with a port-ton multipiler found at https://www.bts.gov/content/tonnage-top-50-us-water-ports-ranked-total-tons</t>
  </si>
  <si>
    <t>NRBS was updated with a rec boat multipiler</t>
  </si>
  <si>
    <t>FRA</t>
  </si>
  <si>
    <t>Updated with a miles of railroad operated multplier</t>
  </si>
  <si>
    <r>
      <t xml:space="preserve">TX: </t>
    </r>
    <r>
      <rPr>
        <u/>
        <sz val="11"/>
        <color rgb="FF1155CC"/>
        <rFont val="Arial"/>
        <family val="2"/>
      </rPr>
      <t>https://texasalmanac.com/topics/business/railroads-texas</t>
    </r>
  </si>
  <si>
    <t xml:space="preserve">Calculations are only using Revenues so multplier was applied to that row </t>
  </si>
  <si>
    <t>Freight multplier is used for class 2 rail ways</t>
  </si>
  <si>
    <t>Miles of freight railroad in texas and US: https://www.aar.org/data-center/railroads-states/</t>
  </si>
  <si>
    <t>Misc:</t>
  </si>
  <si>
    <t xml:space="preserve">The number of EV busses was found by adding the number of EV busses in all of the major cities and including some of the busses that are planned but have not been bought yet. </t>
  </si>
  <si>
    <t>https://communityimpact.com/austin/northwest-austin/transportation/2020/01/27/capital-metro-increases-initial-investment-in-electric-buses-to-12-vehicles-in-2020/#:~:text=The%20additional%20two%20buses%20will,80%20electric%20buses%20in%20service.</t>
  </si>
  <si>
    <t>https://www.govtech.com/fs/transportation/Dallas-Plugs-into-Electric-Buses.html</t>
  </si>
  <si>
    <t>http://texasclimatenews.org/?p=16835</t>
  </si>
  <si>
    <t>ref2019.d111618a</t>
  </si>
  <si>
    <t>Report</t>
  </si>
  <si>
    <t>Scenario</t>
  </si>
  <si>
    <t>ref2019</t>
  </si>
  <si>
    <t>Reference case</t>
  </si>
  <si>
    <t>Datekey</t>
  </si>
  <si>
    <t>d111618a</t>
  </si>
  <si>
    <t>Release Date</t>
  </si>
  <si>
    <t>2018-</t>
  </si>
  <si>
    <t>Bus Transportation</t>
  </si>
  <si>
    <t>Air</t>
  </si>
  <si>
    <t>Rail</t>
  </si>
  <si>
    <t>Domestic Shipping</t>
  </si>
  <si>
    <t>Recreational Boats</t>
  </si>
  <si>
    <t>Military Use</t>
  </si>
  <si>
    <t>Lubricants</t>
  </si>
  <si>
    <t xml:space="preserve"> January 2019</t>
  </si>
  <si>
    <t>TEF000</t>
  </si>
  <si>
    <t>37. Transportation Sector Energy Use by Fuel Type Within a Mode</t>
  </si>
  <si>
    <t>(trillion Btu)</t>
  </si>
  <si>
    <t/>
  </si>
  <si>
    <t xml:space="preserve"> Mode and Type</t>
  </si>
  <si>
    <t>TEF000:ba_Total</t>
  </si>
  <si>
    <t>Light-Duty Vehicle</t>
  </si>
  <si>
    <t>TEF000:ba_MotorGasoline</t>
  </si>
  <si>
    <t>Motor Gasoline excluding E85 1/</t>
  </si>
  <si>
    <t>TEF000:ba_Ethanol</t>
  </si>
  <si>
    <t>E85 1/</t>
  </si>
  <si>
    <t>TEF000:ba_Distillate(di</t>
  </si>
  <si>
    <t>Distillate Fuel Oil (diesel)</t>
  </si>
  <si>
    <t>TEF000:ba_CompressedNat</t>
  </si>
  <si>
    <t>Compressed/Liquefied Natural Gas</t>
  </si>
  <si>
    <t>TEF000:ba_LiquefiedPetr</t>
  </si>
  <si>
    <t>Propane</t>
  </si>
  <si>
    <t>TEF000:ba_Electricity</t>
  </si>
  <si>
    <t>Electricity</t>
  </si>
  <si>
    <t>TEF000:ba_LiquidHydroge</t>
  </si>
  <si>
    <t>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</si>
  <si>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</si>
  <si>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</si>
  <si>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</si>
  <si>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</si>
  <si>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</si>
  <si>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</si>
  <si>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</si>
  <si>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</si>
  <si>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</si>
  <si>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</si>
  <si>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</si>
  <si>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</si>
  <si>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Motor Gasoline</t>
  </si>
  <si>
    <t>TEF000:da_Distillate(di</t>
  </si>
  <si>
    <t>TEF000:da_CompressedNat</t>
  </si>
  <si>
    <t>TEF000:da_LiquefiedPetr</t>
  </si>
  <si>
    <t>TEF000:ft_eeeeeeeeeee85</t>
  </si>
  <si>
    <t>E85</t>
  </si>
  <si>
    <t>TEF000:ft_electricity</t>
  </si>
  <si>
    <t>TEF000:ft_hydrogen</t>
  </si>
  <si>
    <t>TEF000:ea_Total</t>
  </si>
  <si>
    <t>Freight Rail 4/</t>
  </si>
  <si>
    <t>TEF000:ea_Distillate(di</t>
  </si>
  <si>
    <t>TEF000:ea_ResidualOil</t>
  </si>
  <si>
    <t>Residual Fuel Oil</t>
  </si>
  <si>
    <t>TEF000:ea_SeeEnGee</t>
  </si>
  <si>
    <t>Compressed Natural Gas</t>
  </si>
  <si>
    <t>TEF000:ea_LiquidNG</t>
  </si>
  <si>
    <t>Liquefied Natural Gas</t>
  </si>
  <si>
    <t>TEF000:fa_Total</t>
  </si>
  <si>
    <t>TEF000:fa_Distillate(di</t>
  </si>
  <si>
    <t>TEF000:fa_ResidualOil</t>
  </si>
  <si>
    <t>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</si>
  <si>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</si>
  <si>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</si>
  <si>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</si>
  <si>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</si>
  <si>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</si>
  <si>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</si>
  <si>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</si>
  <si>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</si>
  <si>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</si>
  <si>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</si>
  <si>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</si>
  <si>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Jet Fuel</t>
  </si>
  <si>
    <t>TEF000:ha_AviationGasol</t>
  </si>
  <si>
    <t>Aviation Gasoline</t>
  </si>
  <si>
    <t>TEF000:ia_Total</t>
  </si>
  <si>
    <t>TEF000:ia_JetFuel</t>
  </si>
  <si>
    <t>Jet Fuel and Aviation Gasoline</t>
  </si>
  <si>
    <t>TEF000:ia_ResidualFuel</t>
  </si>
  <si>
    <t>TEF000:ia_Distillate</t>
  </si>
  <si>
    <t>Distillates and Diesel</t>
  </si>
  <si>
    <t>TEF000:ja_Total</t>
  </si>
  <si>
    <t>TEF000:bus_transit_tot</t>
  </si>
  <si>
    <t>Transit Bus</t>
  </si>
  <si>
    <t>TEF000:ja_TransitBus(mo</t>
  </si>
  <si>
    <t>TEF000:bus_transit_e85</t>
  </si>
  <si>
    <t>TEF000:ja_TransitBus(di</t>
  </si>
  <si>
    <t>TEF000:bus_transit_CNG</t>
  </si>
  <si>
    <t>TEF000:bus_transit_LPG</t>
  </si>
  <si>
    <t>TEF000:bus_transit_elec</t>
  </si>
  <si>
    <t>TEF000:bus_transit_hydr</t>
  </si>
  <si>
    <t>TEF000:bus_inter_total</t>
  </si>
  <si>
    <t>Intercity Bus</t>
  </si>
  <si>
    <t>TEF000:bus_inter_motor</t>
  </si>
  <si>
    <t>TEF000:bus_inter_e85</t>
  </si>
  <si>
    <t>TEF000:ja_IntercityBus(</t>
  </si>
  <si>
    <t>TEF000:bus_inter_CNG</t>
  </si>
  <si>
    <t>TEF000:bus_inter_LPG</t>
  </si>
  <si>
    <t>TEF000:bus_inter_elec</t>
  </si>
  <si>
    <t>TEF000:bus_inter_hydrog</t>
  </si>
  <si>
    <t>TEF000:bus_school_total</t>
  </si>
  <si>
    <t>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</si>
  <si>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</si>
  <si>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</si>
  <si>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</si>
  <si>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</si>
  <si>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</si>
  <si>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</si>
  <si>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</si>
  <si>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</si>
  <si>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</si>
  <si>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</si>
  <si>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Intercity Rail</t>
  </si>
  <si>
    <t>TEF000:ka_InterElect</t>
  </si>
  <si>
    <t>TEF000:la_InterDiesel</t>
  </si>
  <si>
    <t>Diesel</t>
  </si>
  <si>
    <t>TEF000:la_InterCNG</t>
  </si>
  <si>
    <t>TEF000:la_InterLNG</t>
  </si>
  <si>
    <t>TEF000:la_TransitRail</t>
  </si>
  <si>
    <t>Transit Rail</t>
  </si>
  <si>
    <t>TEF000:la_TransitElect</t>
  </si>
  <si>
    <t>TEF000:ma_CommuterRail</t>
  </si>
  <si>
    <t>Commuter Rail</t>
  </si>
  <si>
    <t>TEF000:ma_CommuteElect</t>
  </si>
  <si>
    <t>TEF000:ma_CommuteDiesel</t>
  </si>
  <si>
    <t>TEF000:ma_CommuteCNG</t>
  </si>
  <si>
    <t>TEF000:ma_CommuteLNG</t>
  </si>
  <si>
    <t>TEF000:na_RecreationBoa</t>
  </si>
  <si>
    <t>TEF000:na_RecreateGas</t>
  </si>
  <si>
    <t>Gasoline</t>
  </si>
  <si>
    <t>TEF000:na_RecreateDies</t>
  </si>
  <si>
    <t>TEF000:na_Lubricants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</si>
  <si>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</si>
  <si>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</si>
  <si>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</si>
  <si>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</si>
  <si>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</si>
  <si>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</si>
  <si>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</si>
  <si>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</si>
  <si>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</si>
  <si>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Btu = British thermal unit.</t>
  </si>
  <si>
    <t xml:space="preserve">   - - = Not applicable.</t>
  </si>
  <si>
    <t xml:space="preserve">   Note:  Includes estimated consumption for petroleum and other liquids.  Totals may not equal sum of components due to independent rounding.</t>
  </si>
  <si>
    <t>Data for 2017 are model results and may differ from official EIA data reports.</t>
  </si>
  <si>
    <t xml:space="preserve">   Sources:  2017 compressed and liquefied natural gas volumes:  U.S. Energy Information Administration (EIA),</t>
  </si>
  <si>
    <t>AEO2019 National Energy Modeling System run ref2019.d111618a.  Other 2017 values derived using:  EIA, Monthly</t>
  </si>
  <si>
    <t>Energy Review, September 2018; EIA, Fuel Oil and Kerosene Sales 2014; EIA, State Energy Data System 2016; Oak Ridge</t>
  </si>
  <si>
    <t>National Laboratory, Transportation Energy Data Book:  Edition 36; Department of Defense, Defense Logistics Agency Energy,</t>
  </si>
  <si>
    <t>Fiscal Year 2015 Fact Book; and EIA, AEO2019 National Energy Modeling System run ref2019.d111618a.  2018 and</t>
  </si>
  <si>
    <t>projections:  EIA, AEO2019 National Energy Modeling System run ref2019.d111618a.</t>
  </si>
  <si>
    <t>https://www.eia.gov/state/seds/sep_sum/html/pdf/rank_use.pdf</t>
  </si>
  <si>
    <t>TX trans energy consumption:</t>
  </si>
  <si>
    <t>US trans energy consumption:</t>
  </si>
  <si>
    <t>ratio:</t>
  </si>
  <si>
    <t>year</t>
  </si>
  <si>
    <t>% TX population of USA population</t>
  </si>
  <si>
    <t xml:space="preserve">Percent increase </t>
  </si>
  <si>
    <t>ATS000</t>
  </si>
  <si>
    <t>49. Aircraft Stock</t>
  </si>
  <si>
    <t>Stock</t>
  </si>
  <si>
    <t>Aircraft Stock</t>
  </si>
  <si>
    <t>ATS000:stk_U.S.Total</t>
  </si>
  <si>
    <t xml:space="preserve">  United States</t>
  </si>
  <si>
    <t>ATS000:stk_USNarrowBody</t>
  </si>
  <si>
    <t xml:space="preserve">    Narrow Body Aircraft</t>
  </si>
  <si>
    <t>ATS000:stk_USWideBody</t>
  </si>
  <si>
    <t xml:space="preserve">    Wide Body Aircraft</t>
  </si>
  <si>
    <t>ATS000:stk_USRegional</t>
  </si>
  <si>
    <t xml:space="preserve">    Regional Jets</t>
  </si>
  <si>
    <t>ATS000:stk_Canada</t>
  </si>
  <si>
    <t xml:space="preserve">  Canada</t>
  </si>
  <si>
    <t>ATS000:stk_Canada-nb</t>
  </si>
  <si>
    <t>ATS000:stk_Canada-wb</t>
  </si>
  <si>
    <t>ATS000:stk_Canada-rj</t>
  </si>
  <si>
    <t>ATS000:stk_Central_Am</t>
  </si>
  <si>
    <t xml:space="preserve">  Central America</t>
  </si>
  <si>
    <t>ATS000:stk_Central_Am-n</t>
  </si>
  <si>
    <t>ATS000:stk_Central_Am-w</t>
  </si>
  <si>
    <t>ATS000:stk_Central_Am-r</t>
  </si>
  <si>
    <t>ATS000:stk_South_Am</t>
  </si>
  <si>
    <t xml:space="preserve">  South America</t>
  </si>
  <si>
    <t>ATS000:stk_South_Am-nb</t>
  </si>
  <si>
    <t>ATS000:stk_South_Am-wb</t>
  </si>
  <si>
    <t>ATS000:stk_South_Am-rj</t>
  </si>
  <si>
    <t>ATS000:stk_Europe</t>
  </si>
  <si>
    <t xml:space="preserve">  Europe</t>
  </si>
  <si>
    <t>ATS000:stk_Europe-nb</t>
  </si>
  <si>
    <t>ATS000:stk_Europe-wb</t>
  </si>
  <si>
    <t>ATS000:stk_Europe-rj</t>
  </si>
  <si>
    <t>ATS000:stk_Africa</t>
  </si>
  <si>
    <t xml:space="preserve">  Africa</t>
  </si>
  <si>
    <t>ATS000:stk_Africa-nb</t>
  </si>
  <si>
    <t>ATS000:stk_Africa-wb</t>
  </si>
  <si>
    <t>ATS000:stk_Africa-rj</t>
  </si>
  <si>
    <t>ATS000:stk_Mideast</t>
  </si>
  <si>
    <t xml:space="preserve">  Mideast</t>
  </si>
  <si>
    <t>ATS000:stk_Mideast-nb</t>
  </si>
  <si>
    <t>ATS000:stk_Mideast-wb</t>
  </si>
  <si>
    <t>ATS000:stk_Mideast-rj</t>
  </si>
  <si>
    <t>ATS000:stk_Russia</t>
  </si>
  <si>
    <t xml:space="preserve">  Commonwealth of Independent States</t>
  </si>
  <si>
    <t>ATS000:stk_Russia-nb</t>
  </si>
  <si>
    <t>ATS000:stk_Russia-wb</t>
  </si>
  <si>
    <t>ATS000:stk_Russia-rj</t>
  </si>
  <si>
    <t>ATS000:stk_China</t>
  </si>
  <si>
    <t xml:space="preserve">  China</t>
  </si>
  <si>
    <t>ATS000:stk_China-nb</t>
  </si>
  <si>
    <t>ATS000:stk_China-wb</t>
  </si>
  <si>
    <t>ATS000:stk_China-rj</t>
  </si>
  <si>
    <t>ATS000:stk_NE_Asia</t>
  </si>
  <si>
    <t xml:space="preserve">  Northeast Asia</t>
  </si>
  <si>
    <t>ATS000:stk_NE_Asia-nb</t>
  </si>
  <si>
    <t>ATS000:stk_NE_Asia-wb</t>
  </si>
  <si>
    <t>ATS000:stk_NE_Asia-rj</t>
  </si>
  <si>
    <t>ATS000:stk_SE_Asia</t>
  </si>
  <si>
    <t xml:space="preserve">  Southeast Asia</t>
  </si>
  <si>
    <t>ATS000:stk_SE_Asia-nb</t>
  </si>
  <si>
    <t>ATS000:stk_SE_Asia-wb</t>
  </si>
  <si>
    <t>ATS000:stk_SE_Asia-rj</t>
  </si>
  <si>
    <t>ATS000:stk_SW_Asia</t>
  </si>
  <si>
    <t xml:space="preserve">  Southwest Asia</t>
  </si>
  <si>
    <t>ATS000:stk_SW_Asia-nb</t>
  </si>
  <si>
    <t>ATS000:stk_SW_Asia-wb</t>
  </si>
  <si>
    <t>ATS000:stk_SW_Asia-rj</t>
  </si>
  <si>
    <t>ATS000:stk_Oceania</t>
  </si>
  <si>
    <t xml:space="preserve">  Oceania</t>
  </si>
  <si>
    <t>ATS000:stk_Oceania-nb</t>
  </si>
  <si>
    <t>ATS000:stk_Oceania-wb</t>
  </si>
  <si>
    <t>ATS000:stk_Oceania-rj</t>
  </si>
  <si>
    <t>ATS000:stk_WorldTotal</t>
  </si>
  <si>
    <t>Total World</t>
  </si>
  <si>
    <t>Aircraft Active Stock</t>
  </si>
  <si>
    <t>ATS000:act_U.S.Total</t>
  </si>
  <si>
    <t>ATS000:act_USNarrowBody</t>
  </si>
  <si>
    <t>ATS000:act_USWideBody</t>
  </si>
  <si>
    <t>ATS000:act_USRegional</t>
  </si>
  <si>
    <t>ATS000:act_Canada</t>
  </si>
  <si>
    <t>ATS000:act_Canada-nb</t>
  </si>
  <si>
    <t>ATS000:act_Canada-wb</t>
  </si>
  <si>
    <t>ATS000:act_Canada-rj</t>
  </si>
  <si>
    <t>ATS000:act_Central_Am</t>
  </si>
  <si>
    <t>ATS000:act_Central_Am-n</t>
  </si>
  <si>
    <t>ATS000:act_Central_Am-w</t>
  </si>
  <si>
    <t>ATS000:act_Central_Am-r</t>
  </si>
  <si>
    <t>ATS000:act_South_Am</t>
  </si>
  <si>
    <t>ATS000:act_South_Am-nb</t>
  </si>
  <si>
    <t>ATS000:act_South_Am-wb</t>
  </si>
  <si>
    <t>ATS000:act_South_Am-rj</t>
  </si>
  <si>
    <t>ATS000:act_Europe</t>
  </si>
  <si>
    <t>ATS000:act_Europe-nb</t>
  </si>
  <si>
    <t>ATS000:act_Europe-wb</t>
  </si>
  <si>
    <t>ATS000:act_Europe-rj</t>
  </si>
  <si>
    <t>ATS000:act_Africa</t>
  </si>
  <si>
    <t>ATS000:act_Africa-nb</t>
  </si>
  <si>
    <t>ATS000:act_Africa-wb</t>
  </si>
  <si>
    <t>ATS000:act_Africa-rj</t>
  </si>
  <si>
    <t>ATS000:act_Mideast</t>
  </si>
  <si>
    <t>ATS000:act_Mideast-nb</t>
  </si>
  <si>
    <t>ATS000:act_Mideast-wb</t>
  </si>
  <si>
    <t>ATS000:act_Mideast-rj</t>
  </si>
  <si>
    <t>ATS000:act_Russia</t>
  </si>
  <si>
    <t>ATS000:act_Russia-nb</t>
  </si>
  <si>
    <t>ATS000:act_Russia-wb</t>
  </si>
  <si>
    <t>ATS000:act_Russia-rj</t>
  </si>
  <si>
    <t>ATS000:act_China</t>
  </si>
  <si>
    <t>ATS000:act_China-nb</t>
  </si>
  <si>
    <t>ATS000:act_China-wb</t>
  </si>
  <si>
    <t>ATS000:act_China-rj</t>
  </si>
  <si>
    <t>ATS000:act_NE_Asia</t>
  </si>
  <si>
    <t>ATS000:act_NE_Asia-nb</t>
  </si>
  <si>
    <t>ATS000:act_NE_Asia-wb</t>
  </si>
  <si>
    <t>ATS000:act_NE_Asia-rj</t>
  </si>
  <si>
    <t>ATS000:act_SE_Asia</t>
  </si>
  <si>
    <t>ATS000:act_SE_Asia-nb</t>
  </si>
  <si>
    <t>ATS000:act_SE_Asia-wb</t>
  </si>
  <si>
    <t>ATS000:act_SE_Asia-rj</t>
  </si>
  <si>
    <t>ATS000:act_SW_Asia</t>
  </si>
  <si>
    <t>ATS000:act_SW_Asia-nb</t>
  </si>
  <si>
    <t>ATS000:act_SW_Asia-wb</t>
  </si>
  <si>
    <t>ATS000:act_SW_Asia-rj</t>
  </si>
  <si>
    <t>ATS000:act_Oceania</t>
  </si>
  <si>
    <t>ATS000:act_Oceania-nb</t>
  </si>
  <si>
    <t>ATS000:act_Oceania-wb</t>
  </si>
  <si>
    <t>ATS000:act_Oceania-rj</t>
  </si>
  <si>
    <t>ATS000:act_WorldTotal</t>
  </si>
  <si>
    <t>Aircraft Parked Stock</t>
  </si>
  <si>
    <t>ATS000:prk_U.S.Total</t>
  </si>
  <si>
    <t>ATS000:prk_USNarrowBody</t>
  </si>
  <si>
    <t>- -</t>
  </si>
  <si>
    <t>ATS000:prk_USWideBody</t>
  </si>
  <si>
    <t>ATS000:prk_USRegional</t>
  </si>
  <si>
    <t>ATS000:prk_Canada</t>
  </si>
  <si>
    <t>ATS000:prk_Canada-nb</t>
  </si>
  <si>
    <t>ATS000:prk_Canada-wb</t>
  </si>
  <si>
    <t>ATS000:prk_Canada-rj</t>
  </si>
  <si>
    <t>ATS000:prk_Central_Am</t>
  </si>
  <si>
    <t>ATS000:prk_Central_Am-n</t>
  </si>
  <si>
    <t>ATS000:prk_Central_Am-w</t>
  </si>
  <si>
    <t>ATS000:prk_Central_Am-r</t>
  </si>
  <si>
    <t>ATS000:prk_South_Am</t>
  </si>
  <si>
    <t>ATS000:prk_South_Am-nb</t>
  </si>
  <si>
    <t>ATS000:prk_South_Am-wb</t>
  </si>
  <si>
    <t>ATS000:prk_South_Am-rj</t>
  </si>
  <si>
    <t>ATS000:prk_Europe</t>
  </si>
  <si>
    <t>ATS000:prk_Europe-nb</t>
  </si>
  <si>
    <t>ATS000:prk_Europe-wb</t>
  </si>
  <si>
    <t>ATS000:prk_Europe-rj</t>
  </si>
  <si>
    <t>ATS000:prk_Africa</t>
  </si>
  <si>
    <t>ATS000:prk_Africa-nb</t>
  </si>
  <si>
    <t>ATS000:prk_Africa-wb</t>
  </si>
  <si>
    <t>ATS000:prk_Africa-rj</t>
  </si>
  <si>
    <t>ATS000:prk_Mideast</t>
  </si>
  <si>
    <t>ATS000:prk_Mideast-nb</t>
  </si>
  <si>
    <t>ATS000:prk_Mideast-wb</t>
  </si>
  <si>
    <t>ATS000:prk_Mideast-rj</t>
  </si>
  <si>
    <t>ATS000:prk_Russia</t>
  </si>
  <si>
    <t>ATS000:prk_Russia-nb</t>
  </si>
  <si>
    <t>ATS000:prk_Russia-wb</t>
  </si>
  <si>
    <t>ATS000:prk_Russia-rj</t>
  </si>
  <si>
    <t>ATS000:prk_China</t>
  </si>
  <si>
    <t>ATS000:prk_China-nb</t>
  </si>
  <si>
    <t>ATS000:prk_China-wb</t>
  </si>
  <si>
    <t>ATS000:prk_China-rj</t>
  </si>
  <si>
    <t>ATS000:prk_NE_Asia</t>
  </si>
  <si>
    <t>ATS000:prk_NE_Asia-nb</t>
  </si>
  <si>
    <t>ATS000:prk_NE_Asia-wb</t>
  </si>
  <si>
    <t>ATS000:prk_NE_Asia-rj</t>
  </si>
  <si>
    <t>ATS000:prk_SE_Asia</t>
  </si>
  <si>
    <t>ATS000:prk_SE_Asia-nb</t>
  </si>
  <si>
    <t>ATS000:prk_SE_Asia-wb</t>
  </si>
  <si>
    <t>ATS000:prk_SE_Asia-rj</t>
  </si>
  <si>
    <t>ATS000:prk_SW_Asia</t>
  </si>
  <si>
    <t>ATS000:prk_SW_Asia-nb</t>
  </si>
  <si>
    <t>ATS000:prk_SW_Asia-wb</t>
  </si>
  <si>
    <t>ATS000:prk_SW_Asia-rj</t>
  </si>
  <si>
    <t>ATS000:prk_Oceania</t>
  </si>
  <si>
    <t>ATS000:prk_Oceania-nb</t>
  </si>
  <si>
    <t>ATS000:prk_Oceania-wb</t>
  </si>
  <si>
    <t>ATS000:prk_Oceania-rj</t>
  </si>
  <si>
    <t>ATS000:prk_WorldTotal</t>
  </si>
  <si>
    <t>Aircraft Cargo Stock</t>
  </si>
  <si>
    <t>ATS000:crg_U.S.Total</t>
  </si>
  <si>
    <t>ATS000:crg_Canada</t>
  </si>
  <si>
    <t>ATS000:crg_Central_Am</t>
  </si>
  <si>
    <t>ATS000:crg_South_Am</t>
  </si>
  <si>
    <t>ATS000:crg_Europe</t>
  </si>
  <si>
    <t>ATS000:crg_Africa</t>
  </si>
  <si>
    <t>ATS000:crg_Mideast</t>
  </si>
  <si>
    <t>ATS000:crg_Russia</t>
  </si>
  <si>
    <t>ATS000:crg_China</t>
  </si>
  <si>
    <t>ATS000:crg_NE_Asia</t>
  </si>
  <si>
    <t>ATS000:crg_SE_Asia</t>
  </si>
  <si>
    <t>ATS000:crg_SW_Asia</t>
  </si>
  <si>
    <t>ATS000:crg_Oceania</t>
  </si>
  <si>
    <t>ATS000:crg_WorldTotal</t>
  </si>
  <si>
    <t xml:space="preserve">   Source:  Energy Information Administration, AEO2019 National Energy Modeling System run ref2019.d111618a.</t>
  </si>
  <si>
    <t>Port-ton TX:</t>
  </si>
  <si>
    <t>TX</t>
  </si>
  <si>
    <t>USA</t>
  </si>
  <si>
    <t>multplier:</t>
  </si>
  <si>
    <t>U</t>
  </si>
  <si>
    <t>Highway, total (registered vehicles)</t>
  </si>
  <si>
    <r>
      <t>Light duty vehicle, long wheel base</t>
    </r>
    <r>
      <rPr>
        <vertAlign val="superscript"/>
        <sz val="11"/>
        <rFont val="Arial Narrow"/>
        <family val="2"/>
      </rPr>
      <t>c</t>
    </r>
  </si>
  <si>
    <t>Bus</t>
  </si>
  <si>
    <t>Heavy rail cars</t>
  </si>
  <si>
    <t>Trolley bus</t>
  </si>
  <si>
    <t>Commuter rail cars and locomotives</t>
  </si>
  <si>
    <t>Demand responsive</t>
  </si>
  <si>
    <t>Class I, freight cars</t>
  </si>
  <si>
    <t>Class I, locomotive</t>
  </si>
  <si>
    <t>Nonclass I freight cars</t>
  </si>
  <si>
    <t>Car companies and shippers freight cars</t>
  </si>
  <si>
    <t>Amtrak, passenger train car</t>
  </si>
  <si>
    <t>Amtrak, locomotive</t>
  </si>
  <si>
    <t xml:space="preserve">Water </t>
  </si>
  <si>
    <t>class 1 railroad miles operated (2015)</t>
  </si>
  <si>
    <t>TX Bus VMT(TX Total VMT/US Total VMT) https://www.fhwa.dot.gov/policyinformation/statistics/2014/vm2.cfm for TX data, https://www.bts.gov/content/us-vehicle-miles for USA data</t>
  </si>
  <si>
    <t>Motercycle ownership multipiler:</t>
  </si>
  <si>
    <t>TX: https://texasalmanac.com/topics/business/railroads-texas</t>
  </si>
  <si>
    <t>2014 (TX Total VMT/US Total VMT) https://www.fhwa.dot.gov/policyinformation/statistics/2014/vm2.cfm for TX data, https://www.bts.gov/content/us-vehicle-miles for USA data</t>
  </si>
  <si>
    <t>Multplier found by (TX rail miles / USA rail miles) (2017) https://www.aar.org/wp-content/uploads/2019/05/AAR-State-Rankings-2017.pdf</t>
  </si>
  <si>
    <t>Multipiler</t>
  </si>
  <si>
    <t>Multipiler:</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</si>
  <si>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</si>
  <si>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</si>
  <si>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</si>
  <si>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</si>
  <si>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</si>
  <si>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</si>
  <si>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</si>
  <si>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</si>
  <si>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</si>
  <si>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</si>
  <si>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</si>
  <si>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</si>
  <si>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</si>
  <si>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</si>
  <si>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</si>
  <si>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</si>
  <si>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https://www.uscgboating.org/assets/1/workflow_staging/News/614.pdf</t>
  </si>
  <si>
    <t>texas share of south(Table 7)*south share of usa(Table 9)</t>
  </si>
  <si>
    <t>Railroad Type</t>
  </si>
  <si>
    <t>Number of Companies</t>
  </si>
  <si>
    <t>Miles of Track</t>
  </si>
  <si>
    <t>Employees</t>
  </si>
  <si>
    <t>Revenues (bil)</t>
  </si>
  <si>
    <t>Class I</t>
  </si>
  <si>
    <t>Class II (Regional)</t>
  </si>
  <si>
    <t>Class III (Local)</t>
  </si>
  <si>
    <t>Notes&amp;Calculations (Sarah Dodamead):</t>
  </si>
  <si>
    <t>Did not update Employees colunm.</t>
  </si>
  <si>
    <t>Local rail lines TX</t>
  </si>
  <si>
    <t>https://texasalmanac.com/topics/business/railroads-texas</t>
  </si>
  <si>
    <t>Miles of freight railroad in texas:</t>
  </si>
  <si>
    <t>cars per commuter rail train</t>
  </si>
  <si>
    <t>electric buses in the TX</t>
  </si>
  <si>
    <t>https://www.statista.com/statistics/802526/us-public-buses-in-operation/</t>
  </si>
  <si>
    <t>evbus multplier:</t>
  </si>
  <si>
    <t>share of passenger ships that is gasoline</t>
  </si>
  <si>
    <t>Tx public bus fleet:</t>
  </si>
  <si>
    <t>share of passenger ships that is diesel</t>
  </si>
  <si>
    <t>http://ftp.dot.state.tx.us/pub/txdot-info/ptn/transit_stats/2017.pdf</t>
  </si>
  <si>
    <t>Austin</t>
  </si>
  <si>
    <t>San Antonio, Houston</t>
  </si>
  <si>
    <t>Dallas</t>
  </si>
  <si>
    <t>The transit system hopes to have 40 e-buses in service by 2024</t>
  </si>
  <si>
    <t>San Antonio, Dallas, Austin, Fort Worth, Lubbock and Port Arthur all have purchased small numbers of e-buses, with transit officials expressing strong interest in expanding those fleets.</t>
  </si>
  <si>
    <t xml:space="preserve">The EV bus number was selected summing the existing busses found in Austin and Dallas and increasing the number to account for busses planned to be integrated into the system per the articles above. </t>
  </si>
  <si>
    <t>Number of Vehicles</t>
  </si>
  <si>
    <t>battery electric vehicle</t>
  </si>
  <si>
    <t>natural gas vehicle</t>
  </si>
  <si>
    <t>gasoline vehicle</t>
  </si>
  <si>
    <t>diesel vehicle</t>
  </si>
  <si>
    <t>plugin hybrid vehicle</t>
  </si>
  <si>
    <t>LPG vehicle</t>
  </si>
  <si>
    <t>hydrogen vehicle</t>
  </si>
  <si>
    <t>HDVs</t>
  </si>
  <si>
    <t>rail</t>
  </si>
  <si>
    <t>ships</t>
  </si>
  <si>
    <t>motorbikes</t>
  </si>
  <si>
    <t>col0</t>
  </si>
  <si>
    <t>SCENARIO</t>
  </si>
  <si>
    <t>SECTOR</t>
  </si>
  <si>
    <t>DEMAND_TECHNOLOGY</t>
  </si>
  <si>
    <t>STATE</t>
  </si>
  <si>
    <t>SUBSECTOR</t>
  </si>
  <si>
    <t>YEAR</t>
  </si>
  <si>
    <t>UNIT</t>
  </si>
  <si>
    <t>VALUE</t>
  </si>
  <si>
    <t>REFERENCE ELECTRIFICATION - MODERATE TECHNOLOGY ADVANCEMENT</t>
  </si>
  <si>
    <t>TRANSPORTATION</t>
  </si>
  <si>
    <t>REFERENCE MEDIUM - DUTY DIESEL VEHICLE</t>
  </si>
  <si>
    <t>TEXAS</t>
  </si>
  <si>
    <t>MEDIUM DUTY TRUCKS</t>
  </si>
  <si>
    <t>TRUCK</t>
  </si>
  <si>
    <t>REFERENCE MEDIUM-DUTY GASOLINE VEHICLE</t>
  </si>
  <si>
    <t>REFERENCE MEDIUM-DUTY CNG VEHICLE</t>
  </si>
  <si>
    <t>REFERENCE LPG MEDIUM-DUTY VEHICLE</t>
  </si>
  <si>
    <t>BATTERY ELECTRIC MEDIUM-DUTY VEHICLE</t>
  </si>
  <si>
    <t>REFERENCE DIESEL HEAVY-DUTY VEHICLE</t>
  </si>
  <si>
    <t>HEAVY DUTY TRUCKS</t>
  </si>
  <si>
    <t>LNG HEAVY-DUTY VEHICLE</t>
  </si>
  <si>
    <t>REFERENCE GASOLINE HEAVY-DUTY VEHICLE</t>
  </si>
  <si>
    <t>REFERENCE PROPANE HEAVY-DUTY VEHICLE</t>
  </si>
  <si>
    <t>REFERENCE GASOLINE LIGHT-DUTY AUTO</t>
  </si>
  <si>
    <t>LIGHT DUTY AUTOS</t>
  </si>
  <si>
    <t>CAR</t>
  </si>
  <si>
    <t>ELECTRIC LIGHT-DUTY AUTO - 200 MILE RANGE</t>
  </si>
  <si>
    <t>PHEV - 50 MILE RANGE - LIGHT DUTY AUTO</t>
  </si>
  <si>
    <t>PHEV - 25 MILE RANGE - LIGHT DUTY AUTO</t>
  </si>
  <si>
    <t>CNG LIGHT-DUTY AUTO</t>
  </si>
  <si>
    <t>PROPANE ICE LIGHT-DUTY AUTO</t>
  </si>
  <si>
    <t>HYDROGEN FUEL-CELL LIGHT-DUTY AUTO</t>
  </si>
  <si>
    <t>DIESEL - ELECTRIC HYBRID LIGHT-DUTY AUTO</t>
  </si>
  <si>
    <t>GASOLINE-ELECTRIC HYBRID LIGHT-DUTY AUTO</t>
  </si>
  <si>
    <t>REFERENCE TDI LIGHT-DUTY AUTO</t>
  </si>
  <si>
    <t>REFERENCE GASOLINE LIGHT-DUTY TRUCK</t>
  </si>
  <si>
    <t>LIGHT DUTY TRUCKS</t>
  </si>
  <si>
    <t>ELECTRIC LIGHT-DUTY TRUCK - 200 MILE RANGE</t>
  </si>
  <si>
    <t>PHEV - GASOLINE - 50 MILE RANGE - LIGHT DUTY TRUCK</t>
  </si>
  <si>
    <t>PHEV - GASOLINE - 25 MILE RANGE - LIGHT DUTY TRUCK</t>
  </si>
  <si>
    <t>CNG LIGHT-DUTY TRUCK</t>
  </si>
  <si>
    <t>PROPANE ICE LIGHT-DUTY TRUCK</t>
  </si>
  <si>
    <t>HYDROGEN FUEL-CELL LIGHT-DUTY TRUCK</t>
  </si>
  <si>
    <t>ELECTRIC - DIESEL HYBRID LIGHT-DUTY TRUCK</t>
  </si>
  <si>
    <t>ELECTRIC - GASOLINE HYBRID LIGHT-DUTY TRUCK</t>
  </si>
  <si>
    <t>REFERENCE TDI LIGHT-DUTY TRUCK</t>
  </si>
  <si>
    <t>ELECTRIC HEAVY DUTY VEHICLE</t>
  </si>
  <si>
    <t>ELECTRIC LIGHT-DUTY AUTO - 100 MILE RANGE</t>
  </si>
  <si>
    <t>ELECTRIC LIGHT-DUTY AUTO - 300 MILE RANGE</t>
  </si>
  <si>
    <t>ELECTRIC LIGHT-DUTY TRUCK - 100 MILE RANGE</t>
  </si>
  <si>
    <t>ELECTRIC LIGHT-DUTY TRUCK - 300 MILE RANGE</t>
  </si>
  <si>
    <t>ELECTRIC TRANSIT BUS</t>
  </si>
  <si>
    <t>TRANSIT BUSES</t>
  </si>
  <si>
    <t>BUS</t>
  </si>
  <si>
    <t>DIESEL TRANSIT BUS</t>
  </si>
  <si>
    <t>CNG TRANSIT BUS</t>
  </si>
  <si>
    <t>HYBRID ELECTRIC TRANSIT BUS</t>
  </si>
  <si>
    <t>GASOLINE TRANSIT BUS</t>
  </si>
  <si>
    <t>Row Labels</t>
  </si>
  <si>
    <t>Grand Total</t>
  </si>
  <si>
    <t>Sum of VALUE</t>
  </si>
  <si>
    <t>Passenger</t>
  </si>
  <si>
    <t>Freight</t>
  </si>
  <si>
    <t>rail, motorbikes</t>
  </si>
  <si>
    <t>All Other Vehicle Types</t>
  </si>
  <si>
    <t>National Renewable Energy Laboratory</t>
  </si>
  <si>
    <t>Electrification Futures Study</t>
  </si>
  <si>
    <t>https://data.nrel.gov/submissions/92</t>
  </si>
  <si>
    <t>Stock table, Reference Electrification Scenario</t>
  </si>
  <si>
    <t>For Texas, the start year is 2018, as the first simulated year is 2019.</t>
  </si>
  <si>
    <t>PASSENGER RAIL</t>
  </si>
  <si>
    <t>Sum of MMBTU</t>
  </si>
  <si>
    <t>Column Labels</t>
  </si>
  <si>
    <t>DIESEL FUEL</t>
  </si>
  <si>
    <t>ELECTRICITY</t>
  </si>
  <si>
    <t>See source data in trans/SYFAFE</t>
  </si>
  <si>
    <t>Percentage rail that is electricity</t>
  </si>
  <si>
    <t>Electric efficiency adjustment</t>
  </si>
  <si>
    <t>Source: https://www.eesi.org/articles/view/electrification-of-u.s.-railways-pie-in-the-sky-or-realistic-goal</t>
  </si>
  <si>
    <t>Diesel efficiency adjustment</t>
  </si>
  <si>
    <t>2018 MMBTU*efficieny</t>
  </si>
  <si>
    <t>% of Rail Travel</t>
  </si>
  <si>
    <t>NREL only reports the number of transit buses (not school or intercity buses).</t>
  </si>
  <si>
    <t>However, they do report the energy consumption and psgr-miles traveled by</t>
  </si>
  <si>
    <t>GIGAMILE</t>
  </si>
  <si>
    <t>GIGATON_MILE</t>
  </si>
  <si>
    <t>MILE</t>
  </si>
  <si>
    <t>PASSENGER_MILE</t>
  </si>
  <si>
    <t>SEAT_MILE</t>
  </si>
  <si>
    <t>AVIATION</t>
  </si>
  <si>
    <t>FREIGHT RAIL</t>
  </si>
  <si>
    <t>SCHOOL AND INTERCITY BUSES</t>
  </si>
  <si>
    <t>number of vehicles</t>
  </si>
  <si>
    <t>school and intercity buses. Therefore, we back out a number of vehicles</t>
  </si>
  <si>
    <t>using the total passenger-miles (NREL), average distance traveled (see trans/BAADTbVT),</t>
  </si>
  <si>
    <t>AVLo</t>
  </si>
  <si>
    <t>BAADTbVT</t>
  </si>
  <si>
    <t>and average loading (see trans/AVLo). We assume the technology breakdown is the same as</t>
  </si>
  <si>
    <t>for transit buses.</t>
  </si>
  <si>
    <t>AEO 49-Scaled For Texas</t>
  </si>
  <si>
    <t>Percent of US aircraft stock in TX</t>
  </si>
  <si>
    <t>TX Population Change (proxy for growth rate of relative aircraft stock)</t>
  </si>
  <si>
    <r>
      <t>Table 1-11:</t>
    </r>
    <r>
      <rPr>
        <b/>
        <sz val="14"/>
        <rFont val="Arial"/>
        <family val="2"/>
      </rPr>
      <t xml:space="preserve"> </t>
    </r>
    <r>
      <rPr>
        <b/>
        <sz val="12"/>
        <rFont val="Arial"/>
        <family val="2"/>
      </rPr>
      <t>Number of U.S. Aircraft, Vehicles, Vessels, and Other Conveyances</t>
    </r>
  </si>
  <si>
    <r>
      <t>Air carrier</t>
    </r>
    <r>
      <rPr>
        <vertAlign val="superscript"/>
        <sz val="11"/>
        <rFont val="Arial Narrow"/>
        <family val="2"/>
      </rPr>
      <t>a</t>
    </r>
  </si>
  <si>
    <r>
      <t>General aviation</t>
    </r>
    <r>
      <rPr>
        <vertAlign val="superscript"/>
        <sz val="11"/>
        <rFont val="Arial Narrow"/>
        <family val="2"/>
      </rPr>
      <t xml:space="preserve">b </t>
    </r>
    <r>
      <rPr>
        <sz val="11"/>
        <rFont val="Arial Narrow"/>
        <family val="2"/>
      </rPr>
      <t>(active fleet)</t>
    </r>
  </si>
  <si>
    <r>
      <t>Light duty vehicle, short wheel base</t>
    </r>
    <r>
      <rPr>
        <vertAlign val="superscript"/>
        <sz val="11"/>
        <rFont val="Arial Narrow"/>
        <family val="2"/>
      </rPr>
      <t>c,d</t>
    </r>
  </si>
  <si>
    <r>
      <t>Motorcycle</t>
    </r>
    <r>
      <rPr>
        <vertAlign val="superscript"/>
        <sz val="11"/>
        <rFont val="Arial Narrow"/>
        <family val="2"/>
      </rPr>
      <t>d</t>
    </r>
  </si>
  <si>
    <r>
      <t>Truck, single-unit 2-axle 6-tire or more</t>
    </r>
    <r>
      <rPr>
        <vertAlign val="superscript"/>
        <sz val="11"/>
        <rFont val="Arial Narrow"/>
        <family val="2"/>
      </rPr>
      <t>e,f</t>
    </r>
  </si>
  <si>
    <r>
      <t>Truck, combination</t>
    </r>
    <r>
      <rPr>
        <vertAlign val="superscript"/>
        <sz val="11"/>
        <rFont val="Arial Narrow"/>
        <family val="2"/>
      </rPr>
      <t>e,f</t>
    </r>
  </si>
  <si>
    <r>
      <t>Transit</t>
    </r>
    <r>
      <rPr>
        <b/>
        <vertAlign val="superscript"/>
        <sz val="11"/>
        <rFont val="Arial Narrow"/>
        <family val="2"/>
      </rPr>
      <t>g</t>
    </r>
  </si>
  <si>
    <r>
      <t>Motor bus</t>
    </r>
    <r>
      <rPr>
        <vertAlign val="superscript"/>
        <sz val="11"/>
        <rFont val="Arial Narrow"/>
        <family val="2"/>
      </rPr>
      <t>h</t>
    </r>
  </si>
  <si>
    <r>
      <t>Light rail cars</t>
    </r>
    <r>
      <rPr>
        <vertAlign val="superscript"/>
        <sz val="11"/>
        <rFont val="Arial Narrow"/>
        <family val="2"/>
      </rPr>
      <t>i</t>
    </r>
  </si>
  <si>
    <r>
      <t>Other</t>
    </r>
    <r>
      <rPr>
        <vertAlign val="superscript"/>
        <sz val="11"/>
        <rFont val="Arial Narrow"/>
        <family val="2"/>
      </rPr>
      <t>j</t>
    </r>
  </si>
  <si>
    <r>
      <t>Nonself-propelled vessels</t>
    </r>
    <r>
      <rPr>
        <vertAlign val="superscript"/>
        <sz val="11"/>
        <rFont val="Arial Narrow"/>
        <family val="2"/>
      </rPr>
      <t>k,l</t>
    </r>
  </si>
  <si>
    <r>
      <t>Self-propelled vessels</t>
    </r>
    <r>
      <rPr>
        <vertAlign val="superscript"/>
        <sz val="11"/>
        <rFont val="Arial Narrow"/>
        <family val="2"/>
      </rPr>
      <t>m,o</t>
    </r>
  </si>
  <si>
    <r>
      <t>Oceangoing self-propelled vessels (1,000 gross tons and over)</t>
    </r>
    <r>
      <rPr>
        <vertAlign val="superscript"/>
        <sz val="11"/>
        <rFont val="Arial Narrow"/>
        <family val="2"/>
      </rPr>
      <t>n,p</t>
    </r>
  </si>
  <si>
    <r>
      <t>Recreational boats</t>
    </r>
    <r>
      <rPr>
        <vertAlign val="superscript"/>
        <sz val="11"/>
        <rFont val="Arial Narrow"/>
        <family val="2"/>
      </rPr>
      <t>o</t>
    </r>
  </si>
  <si>
    <r>
      <t>KEY:</t>
    </r>
    <r>
      <rPr>
        <sz val="9"/>
        <rFont val="Arial"/>
        <family val="2"/>
      </rPr>
      <t xml:space="preserve"> U = data are not available; R = revised.</t>
    </r>
  </si>
  <si>
    <r>
      <t>a</t>
    </r>
    <r>
      <rPr>
        <sz val="9"/>
        <rFont val="Arial"/>
        <family val="2"/>
      </rPr>
      <t xml:space="preserve"> </t>
    </r>
    <r>
      <rPr>
        <i/>
        <sz val="9"/>
        <rFont val="Arial"/>
        <family val="2"/>
      </rPr>
      <t xml:space="preserve">Air carrier </t>
    </r>
    <r>
      <rPr>
        <sz val="9"/>
        <rFont val="Arial"/>
        <family val="2"/>
      </rPr>
      <t>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r>
  </si>
  <si>
    <r>
      <t>b</t>
    </r>
    <r>
      <rPr>
        <sz val="9"/>
        <rFont val="Arial"/>
        <family val="2"/>
      </rPr>
      <t xml:space="preserve">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r>
  </si>
  <si>
    <r>
      <rPr>
        <vertAlign val="superscript"/>
        <sz val="9"/>
        <rFont val="Arial"/>
        <family val="2"/>
      </rPr>
      <t xml:space="preserve">c </t>
    </r>
    <r>
      <rPr>
        <sz val="9"/>
        <rFont val="Arial"/>
        <family val="2"/>
      </rPr>
      <t>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t>
    </r>
    <r>
      <rPr>
        <sz val="9"/>
        <rFont val="Arial"/>
        <family val="2"/>
      </rPr>
      <t xml:space="preserve"> 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Data for 1960-2006 are not comparable to data for 2007 and later. This edition of table 1-11 is not comparable to those before the 2019 edition.</t>
    </r>
  </si>
  <si>
    <r>
      <t xml:space="preserve">d </t>
    </r>
    <r>
      <rPr>
        <sz val="9"/>
        <rFont val="Arial"/>
        <family val="2"/>
      </rPr>
      <t xml:space="preserve">1960-1993 </t>
    </r>
    <r>
      <rPr>
        <i/>
        <sz val="9"/>
        <rFont val="Arial"/>
        <family val="2"/>
      </rPr>
      <t>Motocycle</t>
    </r>
    <r>
      <rPr>
        <sz val="9"/>
        <rFont val="Arial"/>
        <family val="2"/>
      </rPr>
      <t xml:space="preserve"> data is included in </t>
    </r>
    <r>
      <rPr>
        <i/>
        <sz val="9"/>
        <rFont val="Arial"/>
        <family val="2"/>
      </rPr>
      <t>Light duty vehicle, short wheel base</t>
    </r>
    <r>
      <rPr>
        <sz val="9"/>
        <rFont val="Arial"/>
        <family val="2"/>
      </rPr>
      <t>.</t>
    </r>
  </si>
  <si>
    <r>
      <t xml:space="preserve">e </t>
    </r>
    <r>
      <rPr>
        <sz val="9"/>
        <rFont val="Arial"/>
        <family val="2"/>
      </rPr>
      <t xml:space="preserve">In 1960, this category includes all </t>
    </r>
    <r>
      <rPr>
        <i/>
        <sz val="9"/>
        <rFont val="Arial"/>
        <family val="2"/>
      </rPr>
      <t>Trucks</t>
    </r>
    <r>
      <rPr>
        <sz val="9"/>
        <rFont val="Arial"/>
        <family val="2"/>
      </rPr>
      <t xml:space="preserve"> and </t>
    </r>
    <r>
      <rPr>
        <i/>
        <sz val="9"/>
        <rFont val="Arial"/>
        <family val="2"/>
      </rPr>
      <t>Light duty vehicle, long wheel base</t>
    </r>
    <r>
      <rPr>
        <sz val="9"/>
        <rFont val="Arial"/>
        <family val="2"/>
      </rPr>
      <t>.</t>
    </r>
  </si>
  <si>
    <r>
      <t>f</t>
    </r>
    <r>
      <rPr>
        <sz val="9"/>
        <rFont val="Arial"/>
        <family val="2"/>
      </rPr>
      <t xml:space="preserve"> 1965: Light duty vehicle, long wheel base data included in all</t>
    </r>
    <r>
      <rPr>
        <i/>
        <sz val="9"/>
        <rFont val="Arial"/>
        <family val="2"/>
      </rPr>
      <t xml:space="preserve"> Trucks</t>
    </r>
    <r>
      <rPr>
        <sz val="9"/>
        <rFont val="Arial"/>
        <family val="2"/>
      </rPr>
      <t>.</t>
    </r>
  </si>
  <si>
    <r>
      <t xml:space="preserve">g </t>
    </r>
    <r>
      <rPr>
        <sz val="9"/>
        <rFont val="Arial"/>
        <family val="2"/>
      </rPr>
      <t>Prior to 1984, excludes most rural and smaller systems funded via Sections 18 and 16(b)(2), Urban Mass Transportation Act of 1964, as amended. Also prior to 1984, includes total vehicles owned and leased. Incudes vehicles available at maximum service.</t>
    </r>
  </si>
  <si>
    <r>
      <t xml:space="preserve">h </t>
    </r>
    <r>
      <rPr>
        <sz val="9"/>
        <rFont val="Arial"/>
        <family val="2"/>
      </rPr>
      <t xml:space="preserve">Beginning in 2011, </t>
    </r>
    <r>
      <rPr>
        <i/>
        <sz val="9"/>
        <rFont val="Arial"/>
        <family val="2"/>
      </rPr>
      <t>Motor bus</t>
    </r>
    <r>
      <rPr>
        <sz val="9"/>
        <rFont val="Arial"/>
        <family val="2"/>
      </rPr>
      <t xml:space="preserve"> includes Bus, Bus Rapid Transit, and Commuter Bus</t>
    </r>
    <r>
      <rPr>
        <i/>
        <sz val="9"/>
        <rFont val="Arial"/>
        <family val="2"/>
      </rPr>
      <t>.</t>
    </r>
  </si>
  <si>
    <r>
      <t xml:space="preserve">i </t>
    </r>
    <r>
      <rPr>
        <sz val="9"/>
        <rFont val="Arial"/>
        <family val="2"/>
      </rPr>
      <t xml:space="preserve">Beginning in 2011, </t>
    </r>
    <r>
      <rPr>
        <i/>
        <sz val="9"/>
        <rFont val="Arial"/>
        <family val="2"/>
      </rPr>
      <t>Light rail cars</t>
    </r>
    <r>
      <rPr>
        <sz val="9"/>
        <rFont val="Arial"/>
        <family val="2"/>
      </rPr>
      <t xml:space="preserve"> includes Light Rail, Street Car Rail, and Hybrid Rail.</t>
    </r>
  </si>
  <si>
    <r>
      <rPr>
        <vertAlign val="superscript"/>
        <sz val="9"/>
        <rFont val="Arial"/>
        <family val="2"/>
      </rPr>
      <t>j</t>
    </r>
    <r>
      <rPr>
        <sz val="9"/>
        <rFont val="Arial"/>
        <family val="2"/>
      </rPr>
      <t xml:space="preserve"> </t>
    </r>
    <r>
      <rPr>
        <i/>
        <sz val="9"/>
        <rFont val="Arial"/>
        <family val="2"/>
      </rPr>
      <t>Other</t>
    </r>
    <r>
      <rPr>
        <sz val="9"/>
        <rFont val="Arial"/>
        <family val="2"/>
      </rPr>
      <t xml:space="preserve"> includes Alaska railroad, automated guideway transit, cable car, ferry boat, inclined plane, monorail, publico, and vanpool.</t>
    </r>
  </si>
  <si>
    <r>
      <t>k</t>
    </r>
    <r>
      <rPr>
        <i/>
        <vertAlign val="superscript"/>
        <sz val="9"/>
        <rFont val="Arial"/>
        <family val="2"/>
      </rPr>
      <t xml:space="preserve"> </t>
    </r>
    <r>
      <rPr>
        <i/>
        <sz val="9"/>
        <rFont val="Arial"/>
        <family val="2"/>
      </rPr>
      <t>Nonself-propelled vessels</t>
    </r>
    <r>
      <rPr>
        <sz val="9"/>
        <rFont val="Arial"/>
        <family val="2"/>
      </rPr>
      <t xml:space="preserve"> include dry-cargo barges, tank barges, and railroad-car floats.</t>
    </r>
  </si>
  <si>
    <r>
      <t xml:space="preserve">l </t>
    </r>
    <r>
      <rPr>
        <sz val="9"/>
        <rFont val="Arial"/>
        <family val="2"/>
      </rPr>
      <t>Data for Jan. 1, 1991-June 30, 1991 included in 1990 figure.</t>
    </r>
  </si>
  <si>
    <r>
      <t xml:space="preserve">m </t>
    </r>
    <r>
      <rPr>
        <i/>
        <sz val="9"/>
        <rFont val="Arial"/>
        <family val="2"/>
      </rPr>
      <t>Self-propelled vessels</t>
    </r>
    <r>
      <rPr>
        <sz val="9"/>
        <rFont val="Arial"/>
        <family val="2"/>
      </rPr>
      <t xml:space="preserve"> include dry-cargo and/or passenger, offshore supply vessels, railroad-car ferries, tankers, and towboats.</t>
    </r>
  </si>
  <si>
    <r>
      <t xml:space="preserve">n </t>
    </r>
    <r>
      <rPr>
        <sz val="9"/>
        <rFont val="Arial"/>
        <family val="2"/>
      </rPr>
      <t xml:space="preserve">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r>
  </si>
  <si>
    <r>
      <t xml:space="preserve">o </t>
    </r>
    <r>
      <rPr>
        <i/>
        <sz val="9"/>
        <rFont val="Arial"/>
        <family val="2"/>
      </rPr>
      <t>Recreational vessels</t>
    </r>
    <r>
      <rPr>
        <sz val="9"/>
        <rFont val="Arial"/>
        <family val="2"/>
      </rPr>
      <t xml:space="preserve"> that are required to be numbered in accordance with Chapter 123 of Title 46 U.S.C.</t>
    </r>
  </si>
  <si>
    <r>
      <t xml:space="preserve">p </t>
    </r>
    <r>
      <rPr>
        <i/>
        <sz val="9"/>
        <rFont val="Arial"/>
        <family val="2"/>
      </rPr>
      <t xml:space="preserve">Fleet </t>
    </r>
    <r>
      <rPr>
        <sz val="9"/>
        <rFont val="Arial"/>
        <family val="2"/>
      </rPr>
      <t>is as of January of each year.</t>
    </r>
  </si>
  <si>
    <r>
      <t xml:space="preserve">NOTES </t>
    </r>
    <r>
      <rPr>
        <sz val="9"/>
        <rFont val="Arial"/>
        <family val="2"/>
      </rPr>
      <t xml:space="preserve"> </t>
    </r>
  </si>
  <si>
    <r>
      <t xml:space="preserve">Transit </t>
    </r>
    <r>
      <rPr>
        <i/>
        <sz val="9"/>
        <rFont val="Arial"/>
        <family val="2"/>
      </rPr>
      <t>Motor bus</t>
    </r>
    <r>
      <rPr>
        <sz val="9"/>
        <rFont val="Arial"/>
        <family val="2"/>
      </rPr>
      <t xml:space="preserve"> figure is also included as part of bus in the </t>
    </r>
    <r>
      <rPr>
        <i/>
        <sz val="9"/>
        <rFont val="Arial"/>
        <family val="2"/>
      </rPr>
      <t xml:space="preserve">Highway </t>
    </r>
    <r>
      <rPr>
        <sz val="9"/>
        <rFont val="Arial"/>
        <family val="2"/>
      </rPr>
      <t>category.</t>
    </r>
  </si>
  <si>
    <r>
      <rPr>
        <i/>
        <sz val="9"/>
        <rFont val="Arial"/>
        <family val="2"/>
      </rPr>
      <t xml:space="preserve">Bus </t>
    </r>
    <r>
      <rPr>
        <sz val="9"/>
        <rFont val="Arial"/>
        <family val="2"/>
      </rPr>
      <t xml:space="preserve">and </t>
    </r>
    <r>
      <rPr>
        <i/>
        <sz val="9"/>
        <rFont val="Arial"/>
        <family val="2"/>
      </rPr>
      <t xml:space="preserve">Demand response/Paratransit </t>
    </r>
    <r>
      <rPr>
        <sz val="9"/>
        <rFont val="Arial"/>
        <family val="2"/>
      </rPr>
      <t xml:space="preserve">in these tables refer to a mode of service, not to a specific vehicle type. </t>
    </r>
    <r>
      <rPr>
        <i/>
        <sz val="9"/>
        <rFont val="Arial"/>
        <family val="2"/>
      </rPr>
      <t>Demand responsive</t>
    </r>
    <r>
      <rPr>
        <sz val="9"/>
        <rFont val="Arial"/>
        <family val="2"/>
      </rPr>
      <t xml:space="preserve"> service, defined as roadway service directly from an origin to a destination determined by the rider and not following a fixed-route, is usually provided by vans, small buses and in a limited number of cases by large buses. </t>
    </r>
    <r>
      <rPr>
        <i/>
        <sz val="9"/>
        <rFont val="Arial"/>
        <family val="2"/>
      </rPr>
      <t>Bus</t>
    </r>
    <r>
      <rPr>
        <sz val="9"/>
        <rFont val="Arial"/>
        <family val="2"/>
      </rPr>
      <t xml:space="preserve"> service is a variety of roadway services that share the characteristic of being entirely or partially fixed routes. </t>
    </r>
    <r>
      <rPr>
        <i/>
        <sz val="9"/>
        <rFont val="Arial"/>
        <family val="2"/>
      </rPr>
      <t>Bus</t>
    </r>
    <r>
      <rPr>
        <sz val="9"/>
        <rFont val="Arial"/>
        <family val="2"/>
      </rPr>
      <t xml:space="preserve"> service includes local service, express service, subscription service, diversionary route service, loop service, and other types. Although </t>
    </r>
    <r>
      <rPr>
        <i/>
        <sz val="9"/>
        <rFont val="Arial"/>
        <family val="2"/>
      </rPr>
      <t xml:space="preserve">Bus </t>
    </r>
    <r>
      <rPr>
        <sz val="9"/>
        <rFont val="Arial"/>
        <family val="2"/>
      </rPr>
      <t>service is normally provided by buses, it can be provided by smaller vehicles that may be considered large vans.</t>
    </r>
  </si>
  <si>
    <t xml:space="preserve">For more detail on oceangoing vessels, see table 1-23. </t>
  </si>
  <si>
    <r>
      <rPr>
        <i/>
        <sz val="9"/>
        <rFont val="Arial"/>
        <family val="2"/>
      </rPr>
      <t xml:space="preserve">Transit </t>
    </r>
    <r>
      <rPr>
        <sz val="9"/>
        <rFont val="Arial"/>
        <family val="2"/>
      </rPr>
      <t>data for 1996 and later years are obtained from the National Transit Database and cannot be compared with data for earlier years.</t>
    </r>
  </si>
  <si>
    <r>
      <t xml:space="preserve">Association of American Railroad changed the equipment reporting style from Railroad Facts 2015 edition, </t>
    </r>
    <r>
      <rPr>
        <i/>
        <sz val="9"/>
        <rFont val="Arial"/>
        <family val="2"/>
      </rPr>
      <t>Nonclass I freight cars</t>
    </r>
    <r>
      <rPr>
        <sz val="9"/>
        <rFont val="Arial"/>
        <family val="2"/>
      </rPr>
      <t xml:space="preserve"> and </t>
    </r>
    <r>
      <rPr>
        <i/>
        <sz val="9"/>
        <rFont val="Arial"/>
        <family val="2"/>
      </rPr>
      <t xml:space="preserve">Car companies and shippers freight cars </t>
    </r>
    <r>
      <rPr>
        <sz val="9"/>
        <rFont val="Arial"/>
        <family val="2"/>
      </rPr>
      <t>data will no longer be provided by AAR.</t>
    </r>
  </si>
  <si>
    <t>SOURCES</t>
  </si>
  <si>
    <t>Air:</t>
  </si>
  <si>
    <t>Air carrier:</t>
  </si>
  <si>
    <r>
      <t>1960-65: U.S. Department of Transportation, Federal Aviation Administration,</t>
    </r>
    <r>
      <rPr>
        <i/>
        <sz val="9"/>
        <rFont val="Arial"/>
        <family val="2"/>
      </rPr>
      <t xml:space="preserve"> FAA Statistical Handbook of Aviation, </t>
    </r>
    <r>
      <rPr>
        <sz val="9"/>
        <rFont val="Arial"/>
        <family val="2"/>
      </rPr>
      <t>(Washington, DC: 1970), table 5.3.</t>
    </r>
  </si>
  <si>
    <r>
      <t xml:space="preserve">1970-75: Ibid., </t>
    </r>
    <r>
      <rPr>
        <i/>
        <sz val="9"/>
        <rFont val="Arial"/>
        <family val="2"/>
      </rPr>
      <t xml:space="preserve">1979 edition </t>
    </r>
    <r>
      <rPr>
        <sz val="9"/>
        <rFont val="Arial"/>
        <family val="2"/>
      </rPr>
      <t>(Washington, DC: 1979), table 5.1.</t>
    </r>
  </si>
  <si>
    <r>
      <t>1980-85: Ibid., C</t>
    </r>
    <r>
      <rPr>
        <i/>
        <sz val="9"/>
        <rFont val="Arial"/>
        <family val="2"/>
      </rPr>
      <t xml:space="preserve">alendar Year 1986 </t>
    </r>
    <r>
      <rPr>
        <sz val="9"/>
        <rFont val="Arial"/>
        <family val="2"/>
      </rPr>
      <t>(Washington, DC: 1986), table 5.1.</t>
    </r>
  </si>
  <si>
    <r>
      <t xml:space="preserve">1990-94: Ibid., </t>
    </r>
    <r>
      <rPr>
        <i/>
        <sz val="9"/>
        <rFont val="Arial"/>
        <family val="2"/>
      </rPr>
      <t>Calendar Year 1997</t>
    </r>
    <r>
      <rPr>
        <sz val="9"/>
        <rFont val="Arial"/>
        <family val="2"/>
      </rPr>
      <t xml:space="preserve"> (Washington, DC: unpublished), table 5.1, personal communication, Mar. 19, 1999.</t>
    </r>
  </si>
  <si>
    <r>
      <t>1995-2018: Ibid.,</t>
    </r>
    <r>
      <rPr>
        <i/>
        <sz val="9"/>
        <rFont val="Arial"/>
        <family val="2"/>
      </rPr>
      <t xml:space="preserve"> FAA Aerospace Forecasts</t>
    </r>
    <r>
      <rPr>
        <sz val="9"/>
        <rFont val="Arial"/>
        <family val="2"/>
      </rPr>
      <t>, tables  21, 22, and 27, available at https://www.faa.gov/data_research/aviation/aerospace_forecasts/ as of Mar. 23, 2020.</t>
    </r>
  </si>
  <si>
    <t>General aviation:</t>
  </si>
  <si>
    <r>
      <t xml:space="preserve">1960-65: U.S. Department of Transportation, Federal Aviation Administration, </t>
    </r>
    <r>
      <rPr>
        <i/>
        <sz val="9"/>
        <rFont val="Arial"/>
        <family val="2"/>
      </rPr>
      <t>FAA Statistical Handbook of Aviation, 1969</t>
    </r>
    <r>
      <rPr>
        <sz val="9"/>
        <rFont val="Arial"/>
        <family val="2"/>
      </rPr>
      <t xml:space="preserve"> (Washington, DC: 1969), table 9.10.</t>
    </r>
  </si>
  <si>
    <r>
      <t xml:space="preserve">1970-75: Ibid., </t>
    </r>
    <r>
      <rPr>
        <i/>
        <sz val="9"/>
        <rFont val="Arial"/>
        <family val="2"/>
      </rPr>
      <t>Calendar Year 1976</t>
    </r>
    <r>
      <rPr>
        <sz val="9"/>
        <rFont val="Arial"/>
        <family val="2"/>
      </rPr>
      <t xml:space="preserve"> (Washington, DC: 1976), table 8-6.</t>
    </r>
  </si>
  <si>
    <r>
      <t xml:space="preserve">1980: Ibid., </t>
    </r>
    <r>
      <rPr>
        <i/>
        <sz val="9"/>
        <rFont val="Arial"/>
        <family val="2"/>
      </rPr>
      <t>General Aviation Activity Survey, Calendar Year 1980</t>
    </r>
    <r>
      <rPr>
        <sz val="9"/>
        <rFont val="Arial"/>
        <family val="2"/>
      </rPr>
      <t xml:space="preserve"> (Washington, DC: 1981), table 1-3.</t>
    </r>
  </si>
  <si>
    <r>
      <t xml:space="preserve">1985: Ibid., </t>
    </r>
    <r>
      <rPr>
        <i/>
        <sz val="9"/>
        <rFont val="Arial"/>
        <family val="2"/>
      </rPr>
      <t xml:space="preserve">Calendar Year 1985 </t>
    </r>
    <r>
      <rPr>
        <sz val="9"/>
        <rFont val="Arial"/>
        <family val="2"/>
      </rPr>
      <t>(Washington, DC: 1987), table 2-9.</t>
    </r>
  </si>
  <si>
    <r>
      <t xml:space="preserve">1990-2018: Ibid., </t>
    </r>
    <r>
      <rPr>
        <i/>
        <sz val="9"/>
        <rFont val="Arial"/>
        <family val="2"/>
      </rPr>
      <t xml:space="preserve">General Aviation and Air Taxi Activity Survey </t>
    </r>
    <r>
      <rPr>
        <sz val="9"/>
        <rFont val="Arial"/>
        <family val="2"/>
      </rPr>
      <t>(Annual Issues), table 1.1, available at http://www.faa.gov/data_research/aviation_data_statistics/general_aviation/ as of Mar. 18, 2020.</t>
    </r>
  </si>
  <si>
    <t>Highway:</t>
  </si>
  <si>
    <r>
      <t xml:space="preserve">1960-93: U.S. Department of Transportation, Federal Highway Administration, </t>
    </r>
    <r>
      <rPr>
        <i/>
        <sz val="9"/>
        <rFont val="Arial"/>
        <family val="2"/>
      </rPr>
      <t>Highway Statistics Summary to 1995,</t>
    </r>
    <r>
      <rPr>
        <sz val="9"/>
        <rFont val="Arial"/>
        <family val="2"/>
      </rPr>
      <t xml:space="preserve"> FHWA-PL-97-009 (Washington, DC: July 1997), table VM-201A, available at http://www.fhwa.dot.gov/policyinformation/statistics.cfm as of Mar. 18, 2020.</t>
    </r>
  </si>
  <si>
    <r>
      <t>1994-2018: Ibid.,</t>
    </r>
    <r>
      <rPr>
        <i/>
        <sz val="9"/>
        <rFont val="Arial"/>
        <family val="2"/>
      </rPr>
      <t xml:space="preserve"> Highway Statistics</t>
    </r>
    <r>
      <rPr>
        <sz val="9"/>
        <rFont val="Arial"/>
        <family val="2"/>
      </rPr>
      <t xml:space="preserve"> (Washington, DC: Annual Issues), table VM-1, available at http://www.fhwa.dot.gov/policyinformation/statistics.cfm as of Mar. 18, 2020.</t>
    </r>
  </si>
  <si>
    <t>Transit:</t>
  </si>
  <si>
    <r>
      <t>1960-1995: American Public Transit Association,</t>
    </r>
    <r>
      <rPr>
        <i/>
        <sz val="9"/>
        <rFont val="Arial"/>
        <family val="2"/>
      </rPr>
      <t xml:space="preserve"> Public Transportation Fact Book, Appendix A: Historical Tables </t>
    </r>
    <r>
      <rPr>
        <sz val="9"/>
        <rFont val="Arial"/>
        <family val="2"/>
      </rPr>
      <t>(Washington, DC), table 17.</t>
    </r>
  </si>
  <si>
    <r>
      <t xml:space="preserve">1996-2001: U.S. Department of Transportation, Federal Transit Administration, </t>
    </r>
    <r>
      <rPr>
        <i/>
        <sz val="9"/>
        <rFont val="Arial"/>
        <family val="2"/>
      </rPr>
      <t xml:space="preserve">National Transit Database, </t>
    </r>
    <r>
      <rPr>
        <sz val="9"/>
        <rFont val="Arial"/>
        <family val="2"/>
      </rPr>
      <t>table 19 (Washington, DC: Annual Issues).</t>
    </r>
  </si>
  <si>
    <r>
      <t xml:space="preserve">2002-18: Ibid., </t>
    </r>
    <r>
      <rPr>
        <i/>
        <sz val="9"/>
        <rFont val="Arial"/>
        <family val="2"/>
      </rPr>
      <t xml:space="preserve">National Transit Database, </t>
    </r>
    <r>
      <rPr>
        <sz val="9"/>
        <rFont val="Arial"/>
        <family val="2"/>
      </rPr>
      <t>Annual Database Agency Mode Service (Washington, DC: Annual Issues), available at https://www.transit.dot.gov/ntd/ntd-data as of Mar. 19, 2020.</t>
    </r>
  </si>
  <si>
    <t>Rail (all categories, except Amtrak):</t>
  </si>
  <si>
    <r>
      <t xml:space="preserve">Association of American Railroads, </t>
    </r>
    <r>
      <rPr>
        <i/>
        <sz val="9"/>
        <rFont val="Arial"/>
        <family val="2"/>
      </rPr>
      <t xml:space="preserve">Railroad Facts </t>
    </r>
    <r>
      <rPr>
        <sz val="9"/>
        <rFont val="Arial"/>
        <family val="2"/>
      </rPr>
      <t>(Washington, DC: Annual Issues), p. 9 and 65, and similar pages in earlier editions.</t>
    </r>
  </si>
  <si>
    <t>Amtrak:</t>
  </si>
  <si>
    <t>1975-80: Amtrak, State and Local Affairs Department, personal communication.</t>
  </si>
  <si>
    <r>
      <t>1985-2000: Ibid.,</t>
    </r>
    <r>
      <rPr>
        <i/>
        <sz val="9"/>
        <rFont val="Arial"/>
        <family val="2"/>
      </rPr>
      <t xml:space="preserve"> Amtrak Annual Report, </t>
    </r>
    <r>
      <rPr>
        <sz val="9"/>
        <rFont val="Arial"/>
        <family val="2"/>
      </rPr>
      <t>Statistical Appendix (Washington, DC: Annual Issues),</t>
    </r>
    <r>
      <rPr>
        <b/>
        <sz val="9"/>
        <rFont val="Arial"/>
        <family val="2"/>
      </rPr>
      <t xml:space="preserve"> </t>
    </r>
    <r>
      <rPr>
        <sz val="9"/>
        <rFont val="Arial"/>
        <family val="2"/>
      </rPr>
      <t>p. 47.</t>
    </r>
  </si>
  <si>
    <r>
      <t xml:space="preserve">2001-18: Association of American Railroads, </t>
    </r>
    <r>
      <rPr>
        <i/>
        <sz val="9"/>
        <rFont val="Arial"/>
        <family val="2"/>
      </rPr>
      <t xml:space="preserve">Railroad Facts </t>
    </r>
    <r>
      <rPr>
        <sz val="9"/>
        <rFont val="Arial"/>
        <family val="2"/>
      </rPr>
      <t>(Washington, DC: Annual Issues), p. 73 and similar pages in earlier editions.</t>
    </r>
  </si>
  <si>
    <t>Water transportation:</t>
  </si>
  <si>
    <t>Nonself-propelled vessels and self-propelled vessels:</t>
  </si>
  <si>
    <r>
      <t>1960-1996: U.S. Army, Corps of Engineers,</t>
    </r>
    <r>
      <rPr>
        <i/>
        <sz val="9"/>
        <rFont val="Arial"/>
        <family val="2"/>
      </rPr>
      <t xml:space="preserve"> Waterborne Transportation Lines of The United States, Volume 1, </t>
    </r>
    <r>
      <rPr>
        <sz val="9"/>
        <rFont val="Arial"/>
        <family val="2"/>
      </rPr>
      <t>National Summaries (New Orleans, LA : Annual Issues), table 1, available at https://www.iwr.usace.army.mil/about/technical-centers/wcsc-waterborne-commerce-statistics-center/ as of Nov. 14, 2016.</t>
    </r>
  </si>
  <si>
    <r>
      <t xml:space="preserve">1997-2018: Ibid., </t>
    </r>
    <r>
      <rPr>
        <i/>
        <sz val="9"/>
        <rFont val="Arial"/>
        <family val="2"/>
      </rPr>
      <t>Waterborne Transportation Lines of The United States, Volume 1, National Summaries</t>
    </r>
    <r>
      <rPr>
        <sz val="9"/>
        <rFont val="Arial"/>
        <family val="2"/>
      </rPr>
      <t xml:space="preserve"> (New Orleans, LA : Annual Issues), table 2, available at https://www.iwr.usace.army.mil/about/technical-centers/wcsc-waterborne-commerce-statistics-center/ as of Mar. 19, 2020.</t>
    </r>
  </si>
  <si>
    <t>Oceangoing self-propelled vessels:</t>
  </si>
  <si>
    <r>
      <t xml:space="preserve">1960-99: U.S. Department of Transportation, Maritime Administration, </t>
    </r>
    <r>
      <rPr>
        <i/>
        <sz val="9"/>
        <rFont val="Arial"/>
        <family val="2"/>
      </rPr>
      <t xml:space="preserve">Merchant Fleets of the World </t>
    </r>
    <r>
      <rPr>
        <sz val="9"/>
        <rFont val="Arial"/>
        <family val="2"/>
      </rPr>
      <t>(Washington, DC: Annual issues), and unpublished revisions.</t>
    </r>
  </si>
  <si>
    <r>
      <t xml:space="preserve">2017-18: Ibid., Vessel Fleet lists, </t>
    </r>
    <r>
      <rPr>
        <i/>
        <sz val="9"/>
        <rFont val="Arial"/>
        <family val="2"/>
      </rPr>
      <t>2000-2019 U.S.-Flag Privately-Owned Fleet Summary</t>
    </r>
    <r>
      <rPr>
        <sz val="9"/>
        <rFont val="Arial"/>
        <family val="2"/>
      </rPr>
      <t>, available at https://www.maritime.dot.gov/data-reports/data-statistics/data-statistics as of Mar. 19, 2020.</t>
    </r>
  </si>
  <si>
    <t>Recreational boats:</t>
  </si>
  <si>
    <r>
      <t xml:space="preserve">U.S. Department of Transportation, U.S. Coast Guard, </t>
    </r>
    <r>
      <rPr>
        <i/>
        <sz val="9"/>
        <rFont val="Arial"/>
        <family val="2"/>
      </rPr>
      <t xml:space="preserve">Boating Statistics </t>
    </r>
    <r>
      <rPr>
        <sz val="9"/>
        <rFont val="Arial"/>
        <family val="2"/>
      </rPr>
      <t>(Washington, DC: Annual Issues), table 36 and table 35 in earlier editions, available at http://uscgboating.org/statistics/accident_statistics.php as of  Mar. 19, 2020.</t>
    </r>
  </si>
  <si>
    <t>https://www.uscgboating.org/library/recreational-boating-servey/USCG-2012-NRBS-Report.pdf</t>
  </si>
  <si>
    <t>Texas Scaling Factor</t>
  </si>
  <si>
    <t>Scaled for Texas</t>
  </si>
  <si>
    <t>NTS 1-11 - Scaled for Texas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</si>
</sst>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R\)\ #,##0"/>
    <numFmt numFmtId="166" formatCode="&quot;(R)&quot;\ #,##0;&quot;(R) -&quot;#,##0;&quot;(R) &quot;\ 0"/>
    <numFmt numFmtId="167" formatCode="#,##0.000000"/>
    <numFmt numFmtId="168" formatCode="_(* #,##0_);_(* \(#,##0\);_(* &quot;-&quot;??_);_(@_)"/>
    <numFmt numFmtId="169" formatCode="0.000"/>
    <numFmt numFmtId="170" formatCode="_(* #,##0.000_);_(* \(#,##0.000\);_(* &quot;-&quot;??_);_(@_)"/>
    <numFmt numFmtId="171" formatCode="\ #,##0"/>
  </numFmts>
  <fonts count="69" x14ac:knownFonts="1">
    <font>
      <sz val="11"/>
      <color theme="1"/>
      <name val="Arial"/>
    </font>
    <font>
      <sz val="11"/>
      <color theme="1"/>
      <name val="Calibri"/>
      <family val="2"/>
      <scheme val="minor"/>
    </font>
    <font>
      <sz val="11"/>
      <color theme="1"/>
      <name val="Calibri"/>
      <family val="2"/>
      <scheme val="minor"/>
    </font>
    <font>
      <b/>
      <sz val="11"/>
      <color rgb="FF000000"/>
      <name val="Calibri"/>
      <family val="2"/>
    </font>
    <font>
      <b/>
      <sz val="11"/>
      <color theme="1"/>
      <name val="Calibri"/>
      <family val="2"/>
    </font>
    <font>
      <sz val="11"/>
      <color theme="1"/>
      <name val="Calibri"/>
      <family val="2"/>
    </font>
    <font>
      <sz val="11"/>
      <color theme="1"/>
      <name val="Calibri"/>
      <family val="2"/>
    </font>
    <font>
      <u/>
      <sz val="11"/>
      <color rgb="FF0000FF"/>
      <name val="Arial"/>
      <family val="2"/>
    </font>
    <font>
      <sz val="11"/>
      <color rgb="FF000000"/>
      <name val="Calibri"/>
      <family val="2"/>
    </font>
    <font>
      <u/>
      <sz val="11"/>
      <color rgb="FF0000FF"/>
      <name val="Calibri"/>
      <family val="2"/>
    </font>
    <font>
      <sz val="8"/>
      <color theme="1"/>
      <name val="Arial"/>
      <family val="2"/>
    </font>
    <font>
      <u/>
      <sz val="11"/>
      <color rgb="FF0000FF"/>
      <name val="Arial"/>
      <family val="2"/>
    </font>
    <font>
      <u/>
      <sz val="10"/>
      <color rgb="FF0000FF"/>
      <name val="Arial"/>
      <family val="2"/>
    </font>
    <font>
      <sz val="10"/>
      <color theme="1"/>
      <name val="Arial"/>
      <family val="2"/>
    </font>
    <font>
      <u/>
      <sz val="11"/>
      <color rgb="FF0000FF"/>
      <name val="Calibri"/>
      <family val="2"/>
    </font>
    <font>
      <sz val="9"/>
      <color rgb="FF000000"/>
      <name val="Calibri"/>
      <family val="2"/>
    </font>
    <font>
      <b/>
      <sz val="9"/>
      <color rgb="FF000000"/>
      <name val="Calibri"/>
      <family val="2"/>
    </font>
    <font>
      <b/>
      <sz val="12"/>
      <color rgb="FF0066CC"/>
      <name val="Calibri"/>
      <family val="2"/>
    </font>
    <font>
      <sz val="9"/>
      <color theme="1"/>
      <name val="Calibri"/>
      <family val="2"/>
    </font>
    <font>
      <b/>
      <sz val="11"/>
      <color theme="1"/>
      <name val="Arial"/>
      <family val="2"/>
    </font>
    <font>
      <sz val="10"/>
      <color rgb="FF000000"/>
      <name val="Arial"/>
      <family val="2"/>
    </font>
    <font>
      <sz val="11"/>
      <name val="Arial"/>
      <family val="2"/>
    </font>
    <font>
      <u/>
      <sz val="11"/>
      <color rgb="FF0000FF"/>
      <name val="Calibri"/>
      <family val="2"/>
    </font>
    <font>
      <sz val="11"/>
      <color theme="1"/>
      <name val="Arial"/>
      <family val="2"/>
    </font>
    <font>
      <b/>
      <sz val="11"/>
      <color theme="1"/>
      <name val="Arial Narrow"/>
      <family val="2"/>
    </font>
    <font>
      <u/>
      <sz val="11"/>
      <color rgb="FF1155CC"/>
      <name val="Arial"/>
      <family val="2"/>
    </font>
    <font>
      <b/>
      <sz val="14"/>
      <name val="Arial"/>
      <family val="2"/>
    </font>
    <font>
      <b/>
      <sz val="12"/>
      <name val="Arial"/>
      <family val="2"/>
    </font>
    <font>
      <vertAlign val="superscript"/>
      <sz val="11"/>
      <name val="Arial Narrow"/>
      <family val="2"/>
    </font>
    <font>
      <b/>
      <vertAlign val="superscript"/>
      <sz val="11"/>
      <name val="Arial Narrow"/>
      <family val="2"/>
    </font>
    <font>
      <b/>
      <sz val="11"/>
      <color theme="1"/>
      <name val="Arial"/>
      <family val="2"/>
    </font>
    <font>
      <sz val="11"/>
      <color theme="1"/>
      <name val="Arial"/>
      <family val="2"/>
    </font>
    <font>
      <i/>
      <sz val="11"/>
      <color theme="1"/>
      <name val="Calibri"/>
      <family val="2"/>
      <scheme val="minor"/>
    </font>
    <font>
      <u/>
      <sz val="11"/>
      <color theme="10"/>
      <name val="Arial"/>
      <family val="2"/>
    </font>
    <font>
      <b/>
      <sz val="11"/>
      <color theme="1"/>
      <name val="Calibri"/>
      <family val="2"/>
      <scheme val="minor"/>
    </font>
    <font>
      <sz val="9"/>
      <color indexed="8"/>
      <name val="Calibri"/>
      <family val="2"/>
    </font>
    <font>
      <b/>
      <sz val="9"/>
      <color indexed="8"/>
      <name val="Calibri"/>
      <family val="2"/>
    </font>
    <font>
      <sz val="10"/>
      <color indexed="8"/>
      <name val="Arial"/>
      <family val="2"/>
    </font>
    <font>
      <sz val="8"/>
      <name val="Arial"/>
      <family val="2"/>
    </font>
    <font>
      <b/>
      <sz val="12"/>
      <color indexed="30"/>
      <name val="Calibri"/>
      <family val="2"/>
    </font>
    <font>
      <b/>
      <sz val="14"/>
      <color indexed="8"/>
      <name val="Calibri"/>
      <family val="2"/>
    </font>
    <font>
      <sz val="14"/>
      <color indexed="8"/>
      <name val="Calibri"/>
      <family val="2"/>
    </font>
    <font>
      <sz val="11"/>
      <color theme="1"/>
      <name val="Calibri"/>
      <family val="2"/>
      <scheme val="major"/>
    </font>
    <font>
      <sz val="11"/>
      <color rgb="FF000000"/>
      <name val="Calibri"/>
      <family val="2"/>
      <scheme val="major"/>
    </font>
    <font>
      <sz val="14"/>
      <color indexed="8"/>
      <name val="Calibri"/>
      <family val="2"/>
      <scheme val="major"/>
    </font>
    <font>
      <sz val="9"/>
      <color theme="0" tint="-0.499984740745262"/>
      <name val="Calibri"/>
      <family val="2"/>
    </font>
    <font>
      <sz val="8"/>
      <color theme="0" tint="-0.499984740745262"/>
      <name val="Arial"/>
      <family val="2"/>
    </font>
    <font>
      <sz val="11"/>
      <color indexed="8"/>
      <name val="Calibri"/>
      <family val="2"/>
      <scheme val="major"/>
    </font>
    <font>
      <b/>
      <sz val="14"/>
      <name val="Helv"/>
    </font>
    <font>
      <sz val="10"/>
      <name val="Arial"/>
      <family val="2"/>
    </font>
    <font>
      <sz val="11"/>
      <name val="Arial Narrow"/>
      <family val="2"/>
    </font>
    <font>
      <b/>
      <sz val="10"/>
      <name val="Helv"/>
    </font>
    <font>
      <b/>
      <sz val="11"/>
      <name val="Arial Narrow"/>
      <family val="2"/>
    </font>
    <font>
      <sz val="8"/>
      <name val="Helv"/>
    </font>
    <font>
      <b/>
      <sz val="9"/>
      <name val="Arial"/>
      <family val="2"/>
    </font>
    <font>
      <sz val="9"/>
      <name val="Arial"/>
      <family val="2"/>
    </font>
    <font>
      <vertAlign val="superscript"/>
      <sz val="9"/>
      <name val="Arial"/>
      <family val="2"/>
    </font>
    <font>
      <i/>
      <sz val="9"/>
      <name val="Arial"/>
      <family val="2"/>
    </font>
    <font>
      <i/>
      <vertAlign val="superscript"/>
      <sz val="9"/>
      <name val="Arial"/>
      <family val="2"/>
    </font>
    <font>
      <sz val="8"/>
      <name val="Arial Narrow"/>
      <family val="2"/>
    </font>
    <font>
      <sz val="10"/>
      <name val="Arial Narrow"/>
      <family val="2"/>
    </font>
    <font>
      <sz val="11"/>
      <color rgb="FF000000"/>
      <name val="Calibri"/>
      <family val="2"/>
      <scheme val="minor"/>
    </font>
    <font>
      <sz val="10"/>
      <color theme="1"/>
      <name val="Calibri"/>
      <family val="2"/>
      <scheme val="minor"/>
    </font>
    <font>
      <sz val="8"/>
      <color theme="1"/>
      <name val="Calibri"/>
      <family val="2"/>
      <scheme val="minor"/>
    </font>
    <font>
      <u/>
      <sz val="11"/>
      <color rgb="FF0000FF"/>
      <name val="Calibri"/>
      <family val="2"/>
      <scheme val="minor"/>
    </font>
    <font>
      <b/>
      <sz val="8"/>
      <color theme="1"/>
      <name val="Arial"/>
      <family val="2"/>
    </font>
    <font>
      <sz val="12"/>
      <color theme="1"/>
      <name val="Calibri"/>
      <family val="2"/>
      <scheme val="minor"/>
    </font>
    <font>
      <u/>
      <sz val="12"/>
      <color rgb="FF0000FF"/>
      <name val="Calibri"/>
      <family val="2"/>
      <scheme val="minor"/>
    </font>
    <font>
      <sz val="12"/>
      <color rgb="FF444444"/>
      <name val="Calibri"/>
      <family val="2"/>
      <scheme val="minor"/>
    </font>
  </fonts>
  <fills count="14">
    <fill>
      <patternFill patternType="none"/>
    </fill>
    <fill>
      <patternFill patternType="gray125"/>
    </fill>
    <fill>
      <patternFill patternType="solid">
        <fgColor rgb="FFBFBFBF"/>
        <bgColor rgb="FFBFBFBF"/>
      </patternFill>
    </fill>
    <fill>
      <patternFill patternType="solid">
        <fgColor rgb="FFD0E0E3"/>
        <bgColor rgb="FFD0E0E3"/>
      </patternFill>
    </fill>
    <fill>
      <patternFill patternType="solid">
        <fgColor rgb="FFFFFF00"/>
        <bgColor rgb="FFFFFF00"/>
      </patternFill>
    </fill>
    <fill>
      <patternFill patternType="solid">
        <fgColor rgb="FFFFFFFF"/>
        <bgColor rgb="FFFFFFFF"/>
      </patternFill>
    </fill>
    <fill>
      <patternFill patternType="solid">
        <fgColor theme="8"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FF00"/>
        <bgColor indexed="64"/>
      </patternFill>
    </fill>
    <fill>
      <patternFill patternType="solid">
        <fgColor theme="2" tint="-4.9989318521683403E-2"/>
        <bgColor indexed="64"/>
      </patternFill>
    </fill>
    <fill>
      <patternFill patternType="solid">
        <fgColor rgb="FFFFF097"/>
        <bgColor indexed="64"/>
      </patternFill>
    </fill>
    <fill>
      <patternFill patternType="solid">
        <fgColor theme="6" tint="0.39997558519241921"/>
        <bgColor indexed="64"/>
      </patternFill>
    </fill>
  </fills>
  <borders count="1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ck">
        <color rgb="FF0096D7"/>
      </bottom>
      <diagonal/>
    </border>
    <border>
      <left/>
      <right/>
      <top style="medium">
        <color rgb="FF0096D7"/>
      </top>
      <bottom/>
      <diagonal/>
    </border>
    <border>
      <left/>
      <right/>
      <top/>
      <bottom style="thin">
        <color rgb="FFBFBFBF"/>
      </bottom>
      <diagonal/>
    </border>
    <border>
      <left/>
      <right/>
      <top/>
      <bottom style="dotted">
        <color rgb="FFBFBFBF"/>
      </bottom>
      <diagonal/>
    </border>
    <border>
      <left/>
      <right/>
      <top/>
      <bottom style="thin">
        <color rgb="FFBFBFBF"/>
      </bottom>
      <diagonal/>
    </border>
    <border>
      <left style="thin">
        <color indexed="64"/>
      </left>
      <right style="thin">
        <color indexed="64"/>
      </right>
      <top style="thin">
        <color indexed="64"/>
      </top>
      <bottom style="thin">
        <color indexed="64"/>
      </bottom>
      <diagonal/>
    </border>
    <border>
      <left/>
      <right/>
      <top/>
      <bottom style="dashed">
        <color rgb="FFBFBFBF"/>
      </bottom>
      <diagonal/>
    </border>
    <border>
      <left/>
      <right/>
      <top/>
      <bottom style="medium">
        <color auto="1"/>
      </bottom>
      <diagonal/>
    </border>
    <border>
      <left/>
      <right/>
      <top/>
      <bottom style="thin">
        <color indexed="64"/>
      </bottom>
      <diagonal/>
    </border>
    <border>
      <left/>
      <right/>
      <top/>
      <bottom style="thin">
        <color indexed="22"/>
      </bottom>
      <diagonal/>
    </border>
    <border>
      <left/>
      <right/>
      <top style="medium">
        <color auto="1"/>
      </top>
      <bottom style="thin">
        <color auto="1"/>
      </bottom>
      <diagonal/>
    </border>
    <border>
      <left/>
      <right/>
      <top style="medium">
        <color indexed="64"/>
      </top>
      <bottom/>
      <diagonal/>
    </border>
    <border>
      <left style="thin">
        <color rgb="FF000000"/>
      </left>
      <right style="thin">
        <color rgb="FF000000"/>
      </right>
      <top style="thin">
        <color indexed="64"/>
      </top>
      <bottom style="thin">
        <color indexed="64"/>
      </bottom>
      <diagonal/>
    </border>
    <border>
      <left/>
      <right/>
      <top style="thin">
        <color indexed="64"/>
      </top>
      <bottom style="thin">
        <color indexed="64"/>
      </bottom>
      <diagonal/>
    </border>
  </borders>
  <cellStyleXfs count="18">
    <xf numFmtId="0" fontId="0" fillId="0" borderId="0"/>
    <xf numFmtId="43" fontId="23" fillId="0" borderId="0" applyFont="0" applyFill="0" applyBorder="0" applyAlignment="0" applyProtection="0"/>
    <xf numFmtId="0" fontId="2" fillId="0" borderId="1"/>
    <xf numFmtId="9" fontId="31" fillId="0" borderId="0" applyFont="0" applyFill="0" applyBorder="0" applyAlignment="0" applyProtection="0"/>
    <xf numFmtId="0" fontId="33" fillId="0" borderId="0" applyNumberFormat="0" applyFill="0" applyBorder="0" applyAlignment="0" applyProtection="0"/>
    <xf numFmtId="0" fontId="35" fillId="0" borderId="1"/>
    <xf numFmtId="0" fontId="35" fillId="0" borderId="1" applyNumberFormat="0" applyFill="0" applyBorder="0" applyAlignment="0" applyProtection="0"/>
    <xf numFmtId="0" fontId="36" fillId="0" borderId="3" applyNumberFormat="0" applyProtection="0">
      <alignment wrapText="1"/>
    </xf>
    <xf numFmtId="0" fontId="39" fillId="0" borderId="1" applyNumberFormat="0" applyProtection="0">
      <alignment horizontal="left"/>
    </xf>
    <xf numFmtId="0" fontId="36" fillId="0" borderId="7" applyNumberFormat="0" applyProtection="0">
      <alignment wrapText="1"/>
    </xf>
    <xf numFmtId="0" fontId="35" fillId="0" borderId="9" applyNumberFormat="0" applyFont="0" applyProtection="0">
      <alignment wrapText="1"/>
    </xf>
    <xf numFmtId="0" fontId="35" fillId="0" borderId="4" applyNumberFormat="0" applyProtection="0">
      <alignment wrapText="1"/>
    </xf>
    <xf numFmtId="0" fontId="48" fillId="0" borderId="1">
      <alignment horizontal="left" vertical="top"/>
    </xf>
    <xf numFmtId="0" fontId="49" fillId="0" borderId="1"/>
    <xf numFmtId="0" fontId="51" fillId="0" borderId="12">
      <alignment horizontal="left"/>
    </xf>
    <xf numFmtId="0" fontId="51" fillId="0" borderId="12">
      <alignment horizontal="left" vertical="center"/>
    </xf>
    <xf numFmtId="3" fontId="53" fillId="0" borderId="12">
      <alignment horizontal="right" vertical="center"/>
    </xf>
    <xf numFmtId="0" fontId="53" fillId="0" borderId="1">
      <alignment horizontal="left"/>
    </xf>
  </cellStyleXfs>
  <cellXfs count="256">
    <xf numFmtId="0" fontId="0" fillId="0" borderId="0" xfId="0" applyFont="1" applyAlignment="1"/>
    <xf numFmtId="0" fontId="3" fillId="0" borderId="0" xfId="0" applyFont="1" applyAlignment="1"/>
    <xf numFmtId="0" fontId="4" fillId="0" borderId="0" xfId="0" applyFont="1"/>
    <xf numFmtId="0" fontId="4" fillId="2" borderId="1" xfId="0" applyFont="1" applyFill="1" applyBorder="1"/>
    <xf numFmtId="0" fontId="5" fillId="0" borderId="0" xfId="0" applyFont="1"/>
    <xf numFmtId="0" fontId="6" fillId="0" borderId="0" xfId="0" applyFont="1" applyAlignment="1">
      <alignment horizontal="left"/>
    </xf>
    <xf numFmtId="0" fontId="5" fillId="0" borderId="0" xfId="0" applyFont="1" applyAlignment="1"/>
    <xf numFmtId="0" fontId="7" fillId="0" borderId="0" xfId="0" applyFont="1" applyAlignment="1"/>
    <xf numFmtId="0" fontId="9" fillId="0" borderId="0" xfId="0" applyFont="1" applyAlignment="1"/>
    <xf numFmtId="0" fontId="10" fillId="0" borderId="0" xfId="0" applyFont="1"/>
    <xf numFmtId="0" fontId="11" fillId="0" borderId="0" xfId="0" applyFont="1" applyAlignment="1"/>
    <xf numFmtId="0" fontId="12" fillId="0" borderId="0" xfId="0" applyFont="1" applyAlignment="1"/>
    <xf numFmtId="0" fontId="13" fillId="0" borderId="0" xfId="0" applyFont="1" applyAlignment="1"/>
    <xf numFmtId="0" fontId="5" fillId="0" borderId="0" xfId="0" applyFont="1" applyAlignment="1"/>
    <xf numFmtId="0" fontId="14" fillId="0" borderId="0" xfId="0" applyFont="1" applyAlignment="1"/>
    <xf numFmtId="0" fontId="6" fillId="0" borderId="0" xfId="0" applyFont="1" applyAlignment="1"/>
    <xf numFmtId="0" fontId="6" fillId="0" borderId="0" xfId="0" applyFont="1" applyAlignment="1"/>
    <xf numFmtId="0" fontId="6" fillId="0" borderId="2" xfId="0" applyFont="1" applyBorder="1" applyAlignment="1"/>
    <xf numFmtId="0" fontId="6" fillId="0" borderId="2" xfId="0" applyFont="1" applyBorder="1" applyAlignment="1"/>
    <xf numFmtId="0" fontId="6" fillId="0" borderId="0" xfId="0" applyFont="1" applyAlignment="1">
      <alignment horizontal="right"/>
    </xf>
    <xf numFmtId="0" fontId="8" fillId="0" borderId="0" xfId="0" applyFont="1" applyAlignment="1">
      <alignment horizontal="right"/>
    </xf>
    <xf numFmtId="0" fontId="6" fillId="0" borderId="0" xfId="0" applyFont="1" applyAlignment="1">
      <alignment horizontal="right"/>
    </xf>
    <xf numFmtId="0" fontId="15" fillId="0" borderId="0" xfId="0" applyFont="1"/>
    <xf numFmtId="0" fontId="16" fillId="0" borderId="3" xfId="0" applyFont="1" applyBorder="1" applyAlignment="1">
      <alignment wrapText="1"/>
    </xf>
    <xf numFmtId="0" fontId="20" fillId="0" borderId="0" xfId="0" applyFont="1"/>
    <xf numFmtId="0" fontId="17" fillId="0" borderId="0" xfId="0" applyFont="1" applyAlignment="1">
      <alignment horizontal="left"/>
    </xf>
    <xf numFmtId="0" fontId="16" fillId="0" borderId="0" xfId="0" applyFont="1" applyAlignment="1"/>
    <xf numFmtId="3" fontId="16" fillId="0" borderId="0" xfId="0" applyNumberFormat="1" applyFont="1" applyAlignment="1">
      <alignment horizontal="right"/>
    </xf>
    <xf numFmtId="164" fontId="16" fillId="0" borderId="0" xfId="0" applyNumberFormat="1" applyFont="1" applyAlignment="1">
      <alignment horizontal="right"/>
    </xf>
    <xf numFmtId="0" fontId="8" fillId="0" borderId="0" xfId="0" applyFont="1" applyAlignment="1"/>
    <xf numFmtId="3" fontId="8" fillId="0" borderId="0" xfId="0" applyNumberFormat="1" applyFont="1" applyAlignment="1">
      <alignment horizontal="right"/>
    </xf>
    <xf numFmtId="0" fontId="8" fillId="0" borderId="0" xfId="0" applyFont="1" applyAlignment="1"/>
    <xf numFmtId="3" fontId="6" fillId="0" borderId="0" xfId="0" applyNumberFormat="1" applyFont="1"/>
    <xf numFmtId="0" fontId="18" fillId="0" borderId="0" xfId="0" applyFont="1"/>
    <xf numFmtId="0" fontId="16" fillId="0" borderId="5" xfId="0" applyFont="1" applyBorder="1" applyAlignment="1">
      <alignment wrapText="1"/>
    </xf>
    <xf numFmtId="0" fontId="22" fillId="0" borderId="2" xfId="0" applyFont="1" applyBorder="1" applyAlignment="1"/>
    <xf numFmtId="0" fontId="6" fillId="0" borderId="6" xfId="0" applyFont="1" applyBorder="1" applyAlignment="1">
      <alignment wrapText="1"/>
    </xf>
    <xf numFmtId="0" fontId="6" fillId="3" borderId="0" xfId="0" applyFont="1" applyFill="1" applyAlignment="1">
      <alignment horizontal="right"/>
    </xf>
    <xf numFmtId="0" fontId="23" fillId="0" borderId="0" xfId="0" applyFont="1" applyAlignment="1"/>
    <xf numFmtId="0" fontId="23" fillId="0" borderId="0" xfId="0" applyFont="1" applyAlignment="1"/>
    <xf numFmtId="0" fontId="23" fillId="0" borderId="2" xfId="0" applyFont="1" applyBorder="1" applyAlignment="1"/>
    <xf numFmtId="0" fontId="23" fillId="0" borderId="0" xfId="0" applyFont="1" applyAlignment="1">
      <alignment horizontal="right"/>
    </xf>
    <xf numFmtId="0" fontId="6" fillId="0" borderId="1" xfId="0" applyFont="1" applyBorder="1"/>
    <xf numFmtId="0" fontId="6" fillId="0" borderId="0" xfId="0" applyFont="1" applyAlignment="1"/>
    <xf numFmtId="0" fontId="13" fillId="0" borderId="0" xfId="0" applyFont="1"/>
    <xf numFmtId="0" fontId="24" fillId="0" borderId="0" xfId="0" applyFont="1" applyAlignment="1">
      <alignment horizontal="left"/>
    </xf>
    <xf numFmtId="0" fontId="10" fillId="0" borderId="0" xfId="0" applyFont="1" applyAlignment="1"/>
    <xf numFmtId="3" fontId="6" fillId="0" borderId="0" xfId="0" applyNumberFormat="1" applyFont="1" applyAlignment="1"/>
    <xf numFmtId="0" fontId="4" fillId="0" borderId="1" xfId="0" applyFont="1" applyBorder="1" applyAlignment="1">
      <alignment horizontal="right"/>
    </xf>
    <xf numFmtId="0" fontId="4" fillId="0" borderId="0" xfId="0" applyFont="1" applyAlignment="1">
      <alignment horizontal="right"/>
    </xf>
    <xf numFmtId="0" fontId="4" fillId="4" borderId="1" xfId="0" applyFont="1" applyFill="1" applyBorder="1" applyAlignment="1">
      <alignment horizontal="right"/>
    </xf>
    <xf numFmtId="0" fontId="6" fillId="4" borderId="1" xfId="0" applyFont="1" applyFill="1" applyBorder="1"/>
    <xf numFmtId="0" fontId="4" fillId="0" borderId="0" xfId="0" applyFont="1" applyAlignment="1">
      <alignment wrapText="1"/>
    </xf>
    <xf numFmtId="1" fontId="6" fillId="0" borderId="0" xfId="0" applyNumberFormat="1" applyFont="1"/>
    <xf numFmtId="168" fontId="6" fillId="0" borderId="0" xfId="0" applyNumberFormat="1" applyFont="1"/>
    <xf numFmtId="0" fontId="6" fillId="0" borderId="0" xfId="0" applyFont="1"/>
    <xf numFmtId="1" fontId="8" fillId="0" borderId="0" xfId="0" applyNumberFormat="1" applyFont="1" applyAlignment="1"/>
    <xf numFmtId="0" fontId="0" fillId="0" borderId="0" xfId="0" applyFont="1" applyAlignment="1"/>
    <xf numFmtId="0" fontId="2" fillId="0" borderId="1" xfId="2"/>
    <xf numFmtId="11" fontId="2" fillId="0" borderId="1" xfId="2" applyNumberFormat="1"/>
    <xf numFmtId="0" fontId="0" fillId="0" borderId="0" xfId="0" pivotButton="1" applyFont="1" applyAlignment="1"/>
    <xf numFmtId="0" fontId="0" fillId="0" borderId="0" xfId="0" applyFont="1" applyAlignment="1">
      <alignment horizontal="left"/>
    </xf>
    <xf numFmtId="0" fontId="0" fillId="0" borderId="0" xfId="0" applyFont="1" applyAlignment="1">
      <alignment horizontal="left" indent="1"/>
    </xf>
    <xf numFmtId="0" fontId="0" fillId="0" borderId="0" xfId="0" applyFont="1" applyAlignment="1">
      <alignment horizontal="left" indent="2"/>
    </xf>
    <xf numFmtId="0" fontId="30" fillId="0" borderId="0" xfId="0" applyFont="1" applyAlignment="1"/>
    <xf numFmtId="0" fontId="4" fillId="0" borderId="0" xfId="0" applyFont="1" applyAlignment="1">
      <alignment horizontal="right" wrapText="1"/>
    </xf>
    <xf numFmtId="0" fontId="0" fillId="0" borderId="0" xfId="0" applyFont="1" applyAlignment="1">
      <alignment wrapText="1"/>
    </xf>
    <xf numFmtId="0" fontId="0" fillId="0" borderId="8" xfId="0" applyFont="1" applyBorder="1" applyAlignment="1"/>
    <xf numFmtId="43" fontId="0" fillId="0" borderId="0" xfId="1" applyFont="1" applyAlignment="1"/>
    <xf numFmtId="43" fontId="4" fillId="0" borderId="0" xfId="1" applyFont="1" applyAlignment="1">
      <alignment horizontal="right" wrapText="1"/>
    </xf>
    <xf numFmtId="43" fontId="0" fillId="0" borderId="0" xfId="1" applyFont="1" applyAlignment="1">
      <alignment wrapText="1"/>
    </xf>
    <xf numFmtId="43" fontId="0" fillId="0" borderId="8" xfId="1" applyFont="1" applyBorder="1" applyAlignment="1">
      <alignment wrapText="1"/>
    </xf>
    <xf numFmtId="43" fontId="0" fillId="0" borderId="8" xfId="1" applyFont="1" applyBorder="1" applyAlignment="1"/>
    <xf numFmtId="43" fontId="0" fillId="0" borderId="0" xfId="0" applyNumberFormat="1" applyFont="1" applyAlignment="1"/>
    <xf numFmtId="43" fontId="0" fillId="0" borderId="8" xfId="0" applyNumberFormat="1" applyFont="1" applyBorder="1" applyAlignment="1"/>
    <xf numFmtId="0" fontId="0" fillId="0" borderId="0" xfId="0" applyFont="1" applyAlignment="1"/>
    <xf numFmtId="0" fontId="0" fillId="0" borderId="0" xfId="0" applyNumberFormat="1" applyFont="1" applyAlignment="1"/>
    <xf numFmtId="0" fontId="19" fillId="0" borderId="0" xfId="0" applyFont="1" applyAlignment="1">
      <alignment horizontal="left" indent="2"/>
    </xf>
    <xf numFmtId="0" fontId="0" fillId="0" borderId="0" xfId="0" applyFont="1" applyAlignment="1"/>
    <xf numFmtId="0" fontId="0" fillId="0" borderId="0" xfId="0" applyFont="1" applyAlignment="1"/>
    <xf numFmtId="0" fontId="0" fillId="0" borderId="0" xfId="0"/>
    <xf numFmtId="0" fontId="0" fillId="0" borderId="0" xfId="0" applyNumberFormat="1"/>
    <xf numFmtId="0" fontId="0" fillId="0" borderId="0" xfId="0" applyAlignment="1">
      <alignment horizontal="left"/>
    </xf>
    <xf numFmtId="0" fontId="0" fillId="0" borderId="0" xfId="0" pivotButton="1"/>
    <xf numFmtId="0" fontId="19" fillId="0" borderId="0" xfId="0" applyFont="1" applyAlignment="1"/>
    <xf numFmtId="0" fontId="0" fillId="0" borderId="0" xfId="1" applyNumberFormat="1" applyFont="1"/>
    <xf numFmtId="169" fontId="0" fillId="0" borderId="0" xfId="1" applyNumberFormat="1" applyFont="1"/>
    <xf numFmtId="0" fontId="32" fillId="0" borderId="0" xfId="1" applyNumberFormat="1" applyFont="1"/>
    <xf numFmtId="0" fontId="23" fillId="0" borderId="0" xfId="0" applyFont="1"/>
    <xf numFmtId="43" fontId="23" fillId="0" borderId="0" xfId="1" applyFont="1" applyAlignment="1">
      <alignment horizontal="right"/>
    </xf>
    <xf numFmtId="9" fontId="0" fillId="0" borderId="0" xfId="3" applyFont="1" applyAlignment="1"/>
    <xf numFmtId="0" fontId="0" fillId="0" borderId="0" xfId="0" applyFont="1" applyAlignment="1"/>
    <xf numFmtId="0" fontId="0" fillId="6" borderId="0" xfId="0" applyFont="1" applyFill="1" applyAlignment="1">
      <alignment horizontal="left"/>
    </xf>
    <xf numFmtId="168" fontId="0" fillId="6" borderId="0" xfId="0" applyNumberFormat="1" applyFont="1" applyFill="1" applyAlignment="1"/>
    <xf numFmtId="0" fontId="0" fillId="7" borderId="0" xfId="0" applyFont="1" applyFill="1" applyAlignment="1">
      <alignment horizontal="left"/>
    </xf>
    <xf numFmtId="168" fontId="0" fillId="7" borderId="0" xfId="0" applyNumberFormat="1" applyFont="1" applyFill="1" applyAlignment="1"/>
    <xf numFmtId="168" fontId="0" fillId="0" borderId="0" xfId="0" applyNumberFormat="1" applyFont="1" applyAlignment="1"/>
    <xf numFmtId="168" fontId="19" fillId="0" borderId="0" xfId="0" applyNumberFormat="1" applyFont="1" applyAlignment="1"/>
    <xf numFmtId="0" fontId="35" fillId="0" borderId="1" xfId="5"/>
    <xf numFmtId="0" fontId="35" fillId="0" borderId="1" xfId="6"/>
    <xf numFmtId="0" fontId="36" fillId="0" borderId="3" xfId="7">
      <alignment wrapText="1"/>
    </xf>
    <xf numFmtId="0" fontId="37" fillId="0" borderId="1" xfId="5" applyFont="1"/>
    <xf numFmtId="0" fontId="38" fillId="0" borderId="1" xfId="5" applyFont="1"/>
    <xf numFmtId="0" fontId="39" fillId="0" borderId="1" xfId="8">
      <alignment horizontal="left"/>
    </xf>
    <xf numFmtId="0" fontId="35" fillId="0" borderId="1" xfId="5" applyAlignment="1">
      <alignment horizontal="left"/>
    </xf>
    <xf numFmtId="0" fontId="36" fillId="0" borderId="7" xfId="9">
      <alignment wrapText="1"/>
    </xf>
    <xf numFmtId="0" fontId="0" fillId="0" borderId="9" xfId="10" applyFont="1">
      <alignment wrapText="1"/>
    </xf>
    <xf numFmtId="3" fontId="0" fillId="0" borderId="9" xfId="10" applyNumberFormat="1" applyFont="1" applyAlignment="1">
      <alignment horizontal="right" wrapText="1"/>
    </xf>
    <xf numFmtId="164" fontId="0" fillId="0" borderId="9" xfId="10" applyNumberFormat="1" applyFont="1" applyAlignment="1">
      <alignment horizontal="right" wrapText="1"/>
    </xf>
    <xf numFmtId="3" fontId="36" fillId="0" borderId="7" xfId="9" applyNumberFormat="1" applyAlignment="1">
      <alignment horizontal="right" wrapText="1"/>
    </xf>
    <xf numFmtId="164" fontId="36" fillId="0" borderId="7" xfId="9" applyNumberFormat="1" applyAlignment="1">
      <alignment horizontal="right" wrapText="1"/>
    </xf>
    <xf numFmtId="0" fontId="40" fillId="8" borderId="1" xfId="5" applyFont="1" applyFill="1"/>
    <xf numFmtId="0" fontId="41" fillId="8" borderId="1" xfId="5" applyFont="1" applyFill="1"/>
    <xf numFmtId="0" fontId="35" fillId="9" borderId="1" xfId="5" applyFill="1"/>
    <xf numFmtId="0" fontId="40" fillId="0" borderId="1" xfId="5" applyFont="1" applyFill="1"/>
    <xf numFmtId="0" fontId="41" fillId="0" borderId="1" xfId="5" applyFont="1" applyFill="1"/>
    <xf numFmtId="0" fontId="42" fillId="0" borderId="0" xfId="0" applyFont="1" applyAlignment="1"/>
    <xf numFmtId="0" fontId="43" fillId="0" borderId="0" xfId="0" applyFont="1" applyAlignment="1">
      <alignment horizontal="right"/>
    </xf>
    <xf numFmtId="0" fontId="44" fillId="0" borderId="1" xfId="5" applyFont="1" applyFill="1"/>
    <xf numFmtId="0" fontId="45" fillId="0" borderId="1" xfId="5" applyFont="1"/>
    <xf numFmtId="0" fontId="46" fillId="0" borderId="1" xfId="5" applyFont="1"/>
    <xf numFmtId="0" fontId="47" fillId="0" borderId="1" xfId="5" applyFont="1" applyFill="1"/>
    <xf numFmtId="170" fontId="43" fillId="0" borderId="0" xfId="1" applyNumberFormat="1" applyFont="1" applyAlignment="1">
      <alignment horizontal="right"/>
    </xf>
    <xf numFmtId="43" fontId="35" fillId="9" borderId="1" xfId="1" applyFont="1" applyFill="1" applyBorder="1"/>
    <xf numFmtId="0" fontId="47" fillId="0" borderId="1" xfId="5" applyFont="1" applyFill="1" applyAlignment="1">
      <alignment wrapText="1"/>
    </xf>
    <xf numFmtId="0" fontId="0" fillId="10" borderId="8" xfId="0" applyFont="1" applyFill="1" applyBorder="1" applyAlignment="1"/>
    <xf numFmtId="0" fontId="4" fillId="0" borderId="0" xfId="0" applyFont="1" applyAlignment="1"/>
    <xf numFmtId="0" fontId="49" fillId="0" borderId="1" xfId="13"/>
    <xf numFmtId="0" fontId="50" fillId="0" borderId="11" xfId="13" applyFont="1" applyBorder="1" applyAlignment="1">
      <alignment horizontal="center"/>
    </xf>
    <xf numFmtId="0" fontId="52" fillId="0" borderId="11" xfId="14" applyFont="1" applyBorder="1" applyAlignment="1">
      <alignment horizontal="center"/>
    </xf>
    <xf numFmtId="0" fontId="52" fillId="0" borderId="11" xfId="13" applyFont="1" applyBorder="1" applyAlignment="1">
      <alignment horizontal="center"/>
    </xf>
    <xf numFmtId="0" fontId="52" fillId="0" borderId="13" xfId="13" applyFont="1" applyBorder="1" applyAlignment="1">
      <alignment horizontal="center"/>
    </xf>
    <xf numFmtId="0" fontId="50" fillId="0" borderId="1" xfId="13" applyFont="1" applyAlignment="1">
      <alignment horizontal="center"/>
    </xf>
    <xf numFmtId="0" fontId="52" fillId="0" borderId="1" xfId="15" quotePrefix="1" applyFont="1" applyBorder="1" applyAlignment="1">
      <alignment horizontal="left"/>
    </xf>
    <xf numFmtId="3" fontId="50" fillId="0" borderId="1" xfId="16" applyFont="1" applyBorder="1" applyAlignment="1">
      <alignment horizontal="right"/>
    </xf>
    <xf numFmtId="3" fontId="50" fillId="0" borderId="1" xfId="13" applyNumberFormat="1" applyFont="1"/>
    <xf numFmtId="3" fontId="52" fillId="0" borderId="1" xfId="13" applyNumberFormat="1" applyFont="1"/>
    <xf numFmtId="0" fontId="52" fillId="0" borderId="1" xfId="13" applyFont="1"/>
    <xf numFmtId="0" fontId="50" fillId="0" borderId="1" xfId="13" applyFont="1"/>
    <xf numFmtId="0" fontId="50" fillId="0" borderId="1" xfId="15" applyFont="1" applyBorder="1" applyAlignment="1">
      <alignment horizontal="left"/>
    </xf>
    <xf numFmtId="3" fontId="50" fillId="0" borderId="1" xfId="13" applyNumberFormat="1" applyFont="1" applyAlignment="1">
      <alignment horizontal="right"/>
    </xf>
    <xf numFmtId="165" fontId="50" fillId="0" borderId="1" xfId="13" applyNumberFormat="1" applyFont="1"/>
    <xf numFmtId="165" fontId="50" fillId="0" borderId="1" xfId="16" applyNumberFormat="1" applyFont="1" applyBorder="1" applyAlignment="1">
      <alignment horizontal="right"/>
    </xf>
    <xf numFmtId="3" fontId="52" fillId="0" borderId="1" xfId="16" applyFont="1" applyBorder="1" applyAlignment="1">
      <alignment horizontal="right"/>
    </xf>
    <xf numFmtId="165" fontId="52" fillId="0" borderId="1" xfId="16" applyNumberFormat="1" applyFont="1" applyBorder="1" applyAlignment="1">
      <alignment horizontal="right"/>
    </xf>
    <xf numFmtId="0" fontId="50" fillId="0" borderId="1" xfId="13" applyFont="1" applyAlignment="1">
      <alignment horizontal="left"/>
    </xf>
    <xf numFmtId="0" fontId="52" fillId="0" borderId="1" xfId="15" applyFont="1" applyBorder="1" applyAlignment="1">
      <alignment horizontal="left"/>
    </xf>
    <xf numFmtId="0" fontId="50" fillId="0" borderId="1" xfId="13" applyFont="1" applyAlignment="1">
      <alignment horizontal="right"/>
    </xf>
    <xf numFmtId="3" fontId="50" fillId="0" borderId="1" xfId="15" applyNumberFormat="1" applyFont="1" applyBorder="1" applyAlignment="1">
      <alignment horizontal="right"/>
    </xf>
    <xf numFmtId="165" fontId="50" fillId="0" borderId="1" xfId="15" applyNumberFormat="1" applyFont="1" applyBorder="1" applyAlignment="1">
      <alignment horizontal="right"/>
    </xf>
    <xf numFmtId="165" fontId="50" fillId="0" borderId="1" xfId="13" applyNumberFormat="1" applyFont="1" applyAlignment="1">
      <alignment horizontal="right"/>
    </xf>
    <xf numFmtId="165" fontId="50" fillId="0" borderId="1" xfId="13" applyNumberFormat="1" applyFont="1" applyAlignment="1">
      <alignment horizontal="right" wrapText="1"/>
    </xf>
    <xf numFmtId="0" fontId="50" fillId="0" borderId="1" xfId="15" applyFont="1" applyBorder="1" applyAlignment="1">
      <alignment horizontal="left" wrapText="1"/>
    </xf>
    <xf numFmtId="171" fontId="50" fillId="0" borderId="1" xfId="13" applyNumberFormat="1" applyFont="1"/>
    <xf numFmtId="0" fontId="50" fillId="0" borderId="10" xfId="15" applyFont="1" applyBorder="1" applyAlignment="1">
      <alignment horizontal="left"/>
    </xf>
    <xf numFmtId="3" fontId="50" fillId="0" borderId="10" xfId="16" applyFont="1" applyBorder="1" applyAlignment="1">
      <alignment horizontal="right"/>
    </xf>
    <xf numFmtId="3" fontId="50" fillId="0" borderId="10" xfId="15" applyNumberFormat="1" applyFont="1" applyBorder="1" applyAlignment="1">
      <alignment horizontal="right"/>
    </xf>
    <xf numFmtId="3" fontId="50" fillId="0" borderId="10" xfId="13" applyNumberFormat="1" applyFont="1" applyBorder="1"/>
    <xf numFmtId="3" fontId="50" fillId="0" borderId="10" xfId="13" applyNumberFormat="1" applyFont="1" applyBorder="1" applyAlignment="1">
      <alignment horizontal="right"/>
    </xf>
    <xf numFmtId="0" fontId="54" fillId="0" borderId="14" xfId="13" applyFont="1" applyBorder="1" applyAlignment="1">
      <alignment vertical="center" wrapText="1"/>
    </xf>
    <xf numFmtId="3" fontId="55" fillId="0" borderId="1" xfId="13" applyNumberFormat="1" applyFont="1" applyAlignment="1">
      <alignment horizontal="left" vertical="center"/>
    </xf>
    <xf numFmtId="0" fontId="55" fillId="0" borderId="1" xfId="13" applyFont="1" applyAlignment="1">
      <alignment vertical="center"/>
    </xf>
    <xf numFmtId="0" fontId="55" fillId="0" borderId="1" xfId="13" applyFont="1"/>
    <xf numFmtId="0" fontId="54" fillId="0" borderId="1" xfId="13" applyFont="1" applyAlignment="1">
      <alignment vertical="center" wrapText="1"/>
    </xf>
    <xf numFmtId="3" fontId="55" fillId="0" borderId="1" xfId="13" applyNumberFormat="1" applyFont="1" applyAlignment="1">
      <alignment horizontal="right" vertical="center"/>
    </xf>
    <xf numFmtId="0" fontId="56" fillId="0" borderId="1" xfId="15" applyFont="1" applyBorder="1" applyAlignment="1">
      <alignment vertical="center" wrapText="1"/>
    </xf>
    <xf numFmtId="0" fontId="55" fillId="0" borderId="1" xfId="13" applyFont="1" applyAlignment="1">
      <alignment horizontal="left" vertical="center"/>
    </xf>
    <xf numFmtId="0" fontId="56" fillId="0" borderId="1" xfId="17" applyFont="1" applyAlignment="1">
      <alignment vertical="center" wrapText="1"/>
    </xf>
    <xf numFmtId="0" fontId="55" fillId="0" borderId="1" xfId="17" applyFont="1" applyAlignment="1">
      <alignment vertical="center" wrapText="1"/>
    </xf>
    <xf numFmtId="0" fontId="56" fillId="0" borderId="1" xfId="17" applyFont="1" applyAlignment="1">
      <alignment horizontal="left" vertical="center" wrapText="1"/>
    </xf>
    <xf numFmtId="0" fontId="54" fillId="0" borderId="1" xfId="17" applyFont="1" applyAlignment="1">
      <alignment vertical="center" wrapText="1"/>
    </xf>
    <xf numFmtId="0" fontId="55" fillId="0" borderId="1" xfId="13" applyFont="1" applyAlignment="1">
      <alignment vertical="center" wrapText="1"/>
    </xf>
    <xf numFmtId="2" fontId="55" fillId="0" borderId="1" xfId="13" applyNumberFormat="1" applyFont="1" applyAlignment="1">
      <alignment vertical="center" wrapText="1"/>
    </xf>
    <xf numFmtId="0" fontId="55" fillId="0" borderId="1" xfId="13" applyFont="1" applyAlignment="1">
      <alignment horizontal="left" vertical="center" wrapText="1"/>
    </xf>
    <xf numFmtId="0" fontId="55" fillId="0" borderId="1" xfId="13" applyFont="1" applyAlignment="1">
      <alignment horizontal="center" vertical="center" wrapText="1"/>
    </xf>
    <xf numFmtId="49" fontId="57" fillId="0" borderId="1" xfId="13" applyNumberFormat="1" applyFont="1" applyAlignment="1">
      <alignment vertical="center" wrapText="1"/>
    </xf>
    <xf numFmtId="49" fontId="55" fillId="0" borderId="1" xfId="13" applyNumberFormat="1" applyFont="1" applyAlignment="1">
      <alignment horizontal="left" vertical="center" wrapText="1"/>
    </xf>
    <xf numFmtId="49" fontId="55" fillId="0" borderId="1" xfId="13" applyNumberFormat="1" applyFont="1" applyAlignment="1">
      <alignment vertical="center" wrapText="1"/>
    </xf>
    <xf numFmtId="49" fontId="54" fillId="0" borderId="1" xfId="13" applyNumberFormat="1" applyFont="1" applyAlignment="1">
      <alignment vertical="center" wrapText="1"/>
    </xf>
    <xf numFmtId="49" fontId="55" fillId="0" borderId="1" xfId="13" applyNumberFormat="1" applyFont="1" applyAlignment="1">
      <alignment wrapText="1"/>
    </xf>
    <xf numFmtId="49" fontId="55" fillId="0" borderId="1" xfId="13" applyNumberFormat="1" applyFont="1" applyAlignment="1">
      <alignment horizontal="left" wrapText="1"/>
    </xf>
    <xf numFmtId="0" fontId="55" fillId="0" borderId="1" xfId="13" applyFont="1" applyAlignment="1">
      <alignment horizontal="left" wrapText="1"/>
    </xf>
    <xf numFmtId="49" fontId="54" fillId="0" borderId="1" xfId="13" applyNumberFormat="1" applyFont="1" applyAlignment="1">
      <alignment horizontal="left"/>
    </xf>
    <xf numFmtId="49" fontId="38" fillId="0" borderId="1" xfId="13" applyNumberFormat="1" applyFont="1" applyAlignment="1">
      <alignment horizontal="left"/>
    </xf>
    <xf numFmtId="0" fontId="38" fillId="0" borderId="1" xfId="13" applyFont="1" applyAlignment="1">
      <alignment horizontal="left"/>
    </xf>
    <xf numFmtId="0" fontId="59" fillId="0" borderId="1" xfId="13" applyFont="1" applyAlignment="1">
      <alignment horizontal="left"/>
    </xf>
    <xf numFmtId="0" fontId="38" fillId="0" borderId="1" xfId="13" applyFont="1"/>
    <xf numFmtId="0" fontId="59" fillId="0" borderId="1" xfId="13" applyFont="1"/>
    <xf numFmtId="0" fontId="60" fillId="0" borderId="1" xfId="13" applyFont="1"/>
    <xf numFmtId="0" fontId="33" fillId="0" borderId="0" xfId="4" applyAlignment="1"/>
    <xf numFmtId="0" fontId="3" fillId="11" borderId="15" xfId="0" applyFont="1" applyFill="1" applyBorder="1" applyAlignment="1"/>
    <xf numFmtId="0" fontId="6" fillId="11" borderId="16" xfId="0" applyFont="1" applyFill="1" applyBorder="1" applyAlignment="1"/>
    <xf numFmtId="0" fontId="6" fillId="0" borderId="0" xfId="0" applyFont="1" applyAlignment="1">
      <alignment wrapText="1"/>
    </xf>
    <xf numFmtId="168" fontId="6" fillId="9" borderId="0" xfId="1" applyNumberFormat="1" applyFont="1" applyFill="1" applyAlignment="1"/>
    <xf numFmtId="0" fontId="4" fillId="7" borderId="16" xfId="0" applyFont="1" applyFill="1" applyBorder="1" applyAlignment="1"/>
    <xf numFmtId="0" fontId="0" fillId="7" borderId="16" xfId="0" applyFont="1" applyFill="1" applyBorder="1" applyAlignment="1"/>
    <xf numFmtId="0" fontId="1" fillId="0" borderId="0" xfId="0" applyFont="1" applyAlignment="1"/>
    <xf numFmtId="0" fontId="61" fillId="0" borderId="0" xfId="0" applyFont="1" applyAlignment="1">
      <alignment horizontal="right"/>
    </xf>
    <xf numFmtId="0" fontId="1" fillId="0" borderId="1" xfId="0" applyFont="1" applyBorder="1" applyAlignment="1"/>
    <xf numFmtId="0" fontId="61" fillId="0" borderId="1" xfId="0" applyFont="1" applyBorder="1" applyAlignment="1">
      <alignment horizontal="right"/>
    </xf>
    <xf numFmtId="0" fontId="1" fillId="0" borderId="1" xfId="0" applyFont="1" applyBorder="1" applyAlignment="1">
      <alignment horizontal="right"/>
    </xf>
    <xf numFmtId="0" fontId="34" fillId="0" borderId="0" xfId="0" applyFont="1" applyAlignment="1"/>
    <xf numFmtId="0" fontId="62" fillId="0" borderId="0" xfId="0" applyFont="1" applyAlignment="1"/>
    <xf numFmtId="0" fontId="63" fillId="0" borderId="0" xfId="0" applyFont="1"/>
    <xf numFmtId="0" fontId="61" fillId="0" borderId="0" xfId="0" applyFont="1" applyAlignment="1"/>
    <xf numFmtId="0" fontId="64" fillId="0" borderId="0" xfId="0" applyFont="1" applyAlignment="1"/>
    <xf numFmtId="0" fontId="1" fillId="0" borderId="0" xfId="0" applyFont="1"/>
    <xf numFmtId="0" fontId="34" fillId="0" borderId="0" xfId="0" applyFont="1" applyAlignment="1">
      <alignment horizontal="left"/>
    </xf>
    <xf numFmtId="0" fontId="62" fillId="0" borderId="0" xfId="0" applyFont="1"/>
    <xf numFmtId="0" fontId="50" fillId="12" borderId="1" xfId="15" applyFont="1" applyFill="1" applyBorder="1" applyAlignment="1">
      <alignment horizontal="left"/>
    </xf>
    <xf numFmtId="0" fontId="1" fillId="12" borderId="0" xfId="0" applyFont="1" applyFill="1" applyAlignment="1"/>
    <xf numFmtId="166" fontId="50" fillId="12" borderId="1" xfId="15" applyNumberFormat="1" applyFont="1" applyFill="1" applyBorder="1" applyAlignment="1">
      <alignment horizontal="left"/>
    </xf>
    <xf numFmtId="3" fontId="1" fillId="12" borderId="0" xfId="0" applyNumberFormat="1" applyFont="1" applyFill="1" applyAlignment="1"/>
    <xf numFmtId="0" fontId="27" fillId="0" borderId="10" xfId="12" applyFont="1" applyBorder="1" applyAlignment="1">
      <alignment wrapText="1"/>
    </xf>
    <xf numFmtId="0" fontId="65" fillId="0" borderId="0" xfId="0" applyFont="1" applyAlignment="1"/>
    <xf numFmtId="168" fontId="1" fillId="12" borderId="0" xfId="1" applyNumberFormat="1" applyFont="1" applyFill="1" applyAlignment="1"/>
    <xf numFmtId="3" fontId="50" fillId="12" borderId="1" xfId="16" applyFont="1" applyFill="1" applyBorder="1" applyAlignment="1">
      <alignment horizontal="right"/>
    </xf>
    <xf numFmtId="3" fontId="50" fillId="12" borderId="1" xfId="13" applyNumberFormat="1" applyFont="1" applyFill="1"/>
    <xf numFmtId="0" fontId="50" fillId="12" borderId="1" xfId="13" applyFont="1" applyFill="1"/>
    <xf numFmtId="3" fontId="50" fillId="12" borderId="1" xfId="13" applyNumberFormat="1" applyFont="1" applyFill="1" applyAlignment="1">
      <alignment horizontal="right"/>
    </xf>
    <xf numFmtId="0" fontId="50" fillId="13" borderId="1" xfId="15" applyFont="1" applyFill="1" applyBorder="1" applyAlignment="1">
      <alignment horizontal="left"/>
    </xf>
    <xf numFmtId="0" fontId="1" fillId="13" borderId="0" xfId="0" applyFont="1" applyFill="1" applyAlignment="1"/>
    <xf numFmtId="168" fontId="1" fillId="13" borderId="0" xfId="1" applyNumberFormat="1" applyFont="1" applyFill="1" applyAlignment="1"/>
    <xf numFmtId="3" fontId="0" fillId="0" borderId="0" xfId="0" applyNumberFormat="1" applyFont="1" applyAlignment="1"/>
    <xf numFmtId="0" fontId="50" fillId="12" borderId="1" xfId="15" applyFont="1" applyFill="1" applyBorder="1" applyAlignment="1">
      <alignment horizontal="left" wrapText="1"/>
    </xf>
    <xf numFmtId="1" fontId="5" fillId="0" borderId="0" xfId="0" applyNumberFormat="1" applyFont="1" applyFill="1"/>
    <xf numFmtId="0" fontId="66" fillId="0" borderId="0" xfId="0" applyFont="1"/>
    <xf numFmtId="0" fontId="66" fillId="0" borderId="0" xfId="0" applyFont="1" applyAlignment="1"/>
    <xf numFmtId="0" fontId="66" fillId="0" borderId="1" xfId="0" applyFont="1" applyBorder="1"/>
    <xf numFmtId="0" fontId="67" fillId="0" borderId="0" xfId="0" applyFont="1" applyAlignment="1"/>
    <xf numFmtId="164" fontId="66" fillId="0" borderId="0" xfId="3" applyNumberFormat="1" applyFont="1" applyFill="1"/>
    <xf numFmtId="167" fontId="66" fillId="0" borderId="0" xfId="0" applyNumberFormat="1" applyFont="1"/>
    <xf numFmtId="0" fontId="68" fillId="5" borderId="0" xfId="0" applyFont="1" applyFill="1" applyAlignment="1"/>
    <xf numFmtId="0" fontId="15" fillId="0" borderId="4" xfId="0" applyFont="1" applyBorder="1" applyAlignment="1">
      <alignment wrapText="1"/>
    </xf>
    <xf numFmtId="0" fontId="21" fillId="0" borderId="4" xfId="0" applyFont="1" applyBorder="1"/>
    <xf numFmtId="0" fontId="35" fillId="0" borderId="4" xfId="11">
      <alignment wrapText="1"/>
    </xf>
    <xf numFmtId="0" fontId="55" fillId="0" borderId="1" xfId="13" applyFont="1" applyAlignment="1">
      <alignment wrapText="1"/>
    </xf>
    <xf numFmtId="49" fontId="57" fillId="0" borderId="1" xfId="13" applyNumberFormat="1" applyFont="1" applyAlignment="1">
      <alignment vertical="center" wrapText="1"/>
    </xf>
    <xf numFmtId="49" fontId="55" fillId="0" borderId="1" xfId="13" applyNumberFormat="1" applyFont="1" applyAlignment="1">
      <alignment vertical="center" wrapText="1"/>
    </xf>
    <xf numFmtId="49" fontId="54" fillId="0" borderId="1" xfId="13" applyNumberFormat="1" applyFont="1" applyAlignment="1">
      <alignment vertical="center" wrapText="1"/>
    </xf>
    <xf numFmtId="0" fontId="55" fillId="0" borderId="1" xfId="13" applyFont="1" applyAlignment="1">
      <alignment vertical="center" wrapText="1"/>
    </xf>
    <xf numFmtId="49" fontId="55" fillId="0" borderId="1" xfId="13" applyNumberFormat="1" applyFont="1" applyAlignment="1">
      <alignment horizontal="left" wrapText="1"/>
    </xf>
    <xf numFmtId="49" fontId="55" fillId="0" borderId="1" xfId="13" applyNumberFormat="1" applyFont="1" applyAlignment="1">
      <alignment wrapText="1"/>
    </xf>
    <xf numFmtId="49" fontId="55" fillId="0" borderId="1" xfId="13" applyNumberFormat="1" applyFont="1" applyAlignment="1">
      <alignment horizontal="left" vertical="center" wrapText="1"/>
    </xf>
    <xf numFmtId="0" fontId="55" fillId="0" borderId="1" xfId="13" applyFont="1" applyAlignment="1">
      <alignment horizontal="left" vertical="center" wrapText="1"/>
    </xf>
    <xf numFmtId="0" fontId="55" fillId="0" borderId="1" xfId="13" applyFont="1" applyAlignment="1">
      <alignment horizontal="center" vertical="center" wrapText="1"/>
    </xf>
    <xf numFmtId="0" fontId="54" fillId="0" borderId="1" xfId="13" applyFont="1" applyAlignment="1">
      <alignment vertical="center" wrapText="1"/>
    </xf>
    <xf numFmtId="0" fontId="56" fillId="0" borderId="1" xfId="17" applyFont="1" applyAlignment="1">
      <alignment vertical="center" wrapText="1"/>
    </xf>
    <xf numFmtId="0" fontId="54" fillId="0" borderId="1" xfId="17" applyFont="1" applyAlignment="1">
      <alignment vertical="center" wrapText="1"/>
    </xf>
    <xf numFmtId="2" fontId="55" fillId="0" borderId="1" xfId="13" applyNumberFormat="1" applyFont="1" applyAlignment="1">
      <alignment vertical="center" wrapText="1"/>
    </xf>
    <xf numFmtId="0" fontId="55" fillId="0" borderId="1" xfId="17" applyFont="1" applyAlignment="1">
      <alignment vertical="center" wrapText="1"/>
    </xf>
    <xf numFmtId="0" fontId="56" fillId="0" borderId="1" xfId="17" applyFont="1" applyAlignment="1">
      <alignment horizontal="left" vertical="center" wrapText="1"/>
    </xf>
    <xf numFmtId="0" fontId="27" fillId="0" borderId="10" xfId="12" applyFont="1" applyBorder="1" applyAlignment="1">
      <alignment horizontal="left" wrapText="1"/>
    </xf>
    <xf numFmtId="0" fontId="49" fillId="0" borderId="10" xfId="13" applyBorder="1"/>
    <xf numFmtId="0" fontId="54" fillId="0" borderId="14" xfId="13" applyFont="1" applyBorder="1" applyAlignment="1">
      <alignment vertical="center" wrapText="1"/>
    </xf>
    <xf numFmtId="0" fontId="56" fillId="0" borderId="1" xfId="15" applyFont="1" applyBorder="1" applyAlignment="1">
      <alignment vertical="center" wrapText="1"/>
    </xf>
  </cellXfs>
  <cellStyles count="18">
    <cellStyle name="Body: normal cell" xfId="10" xr:uid="{650CD9EA-04A0-4749-9924-3BC8003111D1}"/>
    <cellStyle name="Comma" xfId="1" builtinId="3"/>
    <cellStyle name="Data_Sheet1 (2)_1" xfId="16" xr:uid="{9E3DC779-3538-4BC7-BAE6-FB7F64236CC9}"/>
    <cellStyle name="Font: Calibri, 9pt regular" xfId="6" xr:uid="{E46650DC-0C9B-4DB6-BCF6-DEBE7DF1E680}"/>
    <cellStyle name="Footnotes: top row" xfId="11" xr:uid="{6E43A1A4-69D0-46C1-B7BF-5BBD0DD8E158}"/>
    <cellStyle name="Header: bottom row" xfId="7" xr:uid="{E38F5710-1C41-47C7-AE5B-39C032E50BEE}"/>
    <cellStyle name="Hed Side" xfId="14" xr:uid="{9BD26457-D8EA-4F92-9146-6C530B2BD0E8}"/>
    <cellStyle name="Hed Side_Sheet1 (2)_1" xfId="15" xr:uid="{1CE97E7A-DFA4-41D0-B7D0-3DB2590FC7C4}"/>
    <cellStyle name="Hyperlink" xfId="4" builtinId="8"/>
    <cellStyle name="Normal" xfId="0" builtinId="0"/>
    <cellStyle name="Normal 2" xfId="2" xr:uid="{00000000-0005-0000-0000-000002000000}"/>
    <cellStyle name="Normal 3" xfId="5" xr:uid="{E3B793BA-F11B-41E5-8DBD-F5CF307CAF7D}"/>
    <cellStyle name="Normal 4" xfId="13" xr:uid="{D30F3C9B-4495-494C-A3CC-3C5DE0C2099E}"/>
    <cellStyle name="Parent row" xfId="9" xr:uid="{49DC4DCA-E5FF-4956-9A22-FF6AAEEDD4C4}"/>
    <cellStyle name="Percent" xfId="3" builtinId="5"/>
    <cellStyle name="Source Text" xfId="17" xr:uid="{1927FEFE-7845-40F4-91C2-00BC1002B1E9}"/>
    <cellStyle name="Table title" xfId="8" xr:uid="{A4BF8079-FA03-432B-AFD4-4A38ED90D87B}"/>
    <cellStyle name="Title-1" xfId="12" xr:uid="{D031F1FF-2971-4336-AAF6-9671F0B43D25}"/>
  </cellStyles>
  <dxfs count="22">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rgb="FFFFFF00"/>
        </patternFill>
      </fill>
    </dxf>
    <dxf>
      <fill>
        <patternFill patternType="solid">
          <bgColor rgb="FFFFFF00"/>
        </patternFill>
      </fill>
    </dxf>
    <dxf>
      <numFmt numFmtId="168" formatCode="_(* #,##0_);_(* \(#,##0\);_(* &quot;-&quot;??_);_(@_)"/>
    </dxf>
    <dxf>
      <fill>
        <patternFill>
          <bgColor rgb="FFFFFF00"/>
        </patternFill>
      </fill>
    </dxf>
    <dxf>
      <fill>
        <patternFill>
          <bgColor rgb="FFFFFF00"/>
        </patternFill>
      </fill>
    </dxf>
    <dxf>
      <fill>
        <patternFill>
          <bgColor rgb="FFFFFF00"/>
        </patternFill>
      </fill>
    </dxf>
    <dxf>
      <font>
        <b/>
      </font>
    </dxf>
    <dxf>
      <font>
        <b/>
      </font>
    </dxf>
  </dxfs>
  <tableStyles count="0" defaultTableStyle="TableStyleMedium2" defaultPivotStyle="PivotStyleLight16"/>
  <colors>
    <mruColors>
      <color rgb="FFFFF0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Meghan/Documents/eps-texas/InputData/trans/SYFAFE/Start%20Year%20Fleet%20Avg%20Fuel%20Economy.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Meghan/Documents/eps-texas/InputData/trans/BAADTbVT/BAU%20Avg%20Annual%20Dist%20Traveled%20by%20Veh%20Type.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ivia Ashmoore" refreshedDate="44046.412201273146" createdVersion="6" refreshedVersion="6" minRefreshableVersion="3" recordCount="1326" xr:uid="{00000000-000A-0000-FFFF-FFFFC3000000}">
  <cacheSource type="worksheet">
    <worksheetSource ref="B1:I1327" sheet="NREL_TX_transportation_stock"/>
  </cacheSource>
  <cacheFields count="8">
    <cacheField name="SCENARIO" numFmtId="0">
      <sharedItems count="1">
        <s v="REFERENCE ELECTRIFICATION - MODERATE TECHNOLOGY ADVANCEMENT"/>
      </sharedItems>
    </cacheField>
    <cacheField name="SECTOR" numFmtId="0">
      <sharedItems count="1">
        <s v="TRANSPORTATION"/>
      </sharedItems>
    </cacheField>
    <cacheField name="DEMAND_TECHNOLOGY" numFmtId="0">
      <sharedItems count="39">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haredItems>
    </cacheField>
    <cacheField name="STATE" numFmtId="0">
      <sharedItems/>
    </cacheField>
    <cacheField name="SUBSECTOR" numFmtId="0">
      <sharedItems count="5">
        <s v="MEDIUM DUTY TRUCKS"/>
        <s v="HEAVY DUTY TRUCKS"/>
        <s v="LIGHT DUTY AUTOS"/>
        <s v="LIGHT DUTY TRUCKS"/>
        <s v="TRANSIT BUSES"/>
      </sharedItems>
    </cacheField>
    <cacheField name="YEAR" numFmtId="0">
      <sharedItems containsSemiMixedTypes="0" containsString="0" containsNumber="1" containsInteger="1" minValue="2017" maxValue="2050"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UNIT" numFmtId="0">
      <sharedItems count="3">
        <s v="TRUCK"/>
        <s v="CAR"/>
        <s v="BUS"/>
      </sharedItems>
    </cacheField>
    <cacheField name="VALUE" numFmtId="0">
      <sharedItems containsSemiMixedTypes="0" containsString="0" containsNumber="1" minValue="0" maxValue="10573148.477515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048.7034025463" createdVersion="6" refreshedVersion="6" minRefreshableVersion="3" recordCount="35472" xr:uid="{00000000-000A-0000-FFFF-FFFFC4000000}">
  <cacheSource type="worksheet">
    <worksheetSource ref="A1:I1048576" sheet="NREL_energy_demand" r:id="rId2"/>
  </cacheSource>
  <cacheFields count="9">
    <cacheField name="col0" numFmtId="0">
      <sharedItems containsString="0" containsBlank="1" containsNumber="1" containsInteger="1" minValue="258" maxValue="1807343"/>
    </cacheField>
    <cacheField name="SCENARIO" numFmtId="0">
      <sharedItems containsBlank="1" count="2">
        <s v="REFERENCE ELECTRIFICATION - MODERATE TECHNOLOGY ADVANCEMENT"/>
        <m/>
      </sharedItems>
    </cacheField>
    <cacheField name="YEAR" numFmtId="0">
      <sharedItems containsString="0" containsBlank="1" containsNumber="1" containsInteger="1" minValue="2017" maxValue="2050" count="35">
        <n v="2017"/>
        <n v="2018"/>
        <n v="2019"/>
        <n v="2020"/>
        <n v="2021"/>
        <n v="2022"/>
        <n v="2023"/>
        <n v="2024"/>
        <n v="2025"/>
        <n v="2026"/>
        <n v="2027"/>
        <n v="2028"/>
        <n v="2029"/>
        <n v="2030"/>
        <n v="2031"/>
        <n v="2032"/>
        <n v="2033"/>
        <n v="2034"/>
        <n v="2035"/>
        <n v="2036"/>
        <n v="2037"/>
        <n v="2038"/>
        <n v="2039"/>
        <n v="2040"/>
        <n v="2041"/>
        <n v="2042"/>
        <n v="2043"/>
        <n v="2044"/>
        <n v="2045"/>
        <n v="2046"/>
        <n v="2047"/>
        <n v="2048"/>
        <n v="2049"/>
        <n v="2050"/>
        <m/>
      </sharedItems>
    </cacheField>
    <cacheField name="DEMAND_TECHNOLOGY" numFmtId="0">
      <sharedItems containsBlank="1" count="254">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MEDIUM - DUTY DIESEL VEHICLE"/>
        <s v="REFERENCE MEDIUM-DUTY GASOLINE VEHICLE"/>
        <s v="REFERENCE MEDIUM-DUTY CNG VEHICLE"/>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 v="DUCTLESS MINI-SPLIT HEAT PUMP - HEATING"/>
        <s v="DUCTLESS MINI-SPLIT HEAT PUMP - COOLING"/>
        <s v="THROUGH-THE-WALL HEAT PUMP - HEATING"/>
        <s v="THROUGH-THE-WALL HEAT PUMP - COOLING"/>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m/>
      </sharedItems>
    </cacheField>
    <cacheField name="STATE" numFmtId="0">
      <sharedItems containsBlank="1"/>
    </cacheField>
    <cacheField name="SECTOR" numFmtId="0">
      <sharedItems containsBlank="1" count="5">
        <s v="RESIDENTIAL"/>
        <s v="TRANSPORTATION"/>
        <s v="COMMERCIAL"/>
        <s v="PRODUCTIVE"/>
        <m/>
      </sharedItems>
    </cacheField>
    <cacheField name="SUBSECTOR" numFmtId="0">
      <sharedItems containsBlank="1" count="67">
        <s v="RESIDENTIAL SPACE HEATING"/>
        <s v="RESIDENTIAL LIGHTING"/>
        <s v="MEDIUM DUTY TRUCKS"/>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HEAVY DUTY TRUCKS"/>
        <s v="LIGHT DUTY AUTOS"/>
        <s v="LIGHT DUTY TRUCKS"/>
        <s v="INDUSTRIAL SPACE HEATING"/>
        <s v="INDUSTRIAL BOILERS"/>
        <s v="INDUSTRIAL PROCESS HEAT"/>
        <s v="INDUSTRIAL MACHINE DRIVES"/>
        <s v="TRANSIT BUSES"/>
        <s v="INDUSTRIAL DRYING"/>
        <s v="INDUSTRIAL CURING"/>
        <s v="COMMERCIAL LIGHTING"/>
        <s v="RESIDENTIAL COMPUTERS AND RELATED"/>
        <s v="RESIDENTIAL SECONDARY HEATING"/>
        <s v="RESIDENTIAL TELEVISIONS AND RELATED"/>
        <s v="RESIDENTIAL FURNACE FANS"/>
        <s v="RESIDENTIAL OTHER USES"/>
        <s v="OFFICE EQUIPMENT (P.C.)"/>
        <s v="OFFICE EQUIPMENT (NON-P.C.)"/>
        <s v="COMMERCIAL OTHER"/>
        <s v="DISTRICT SERVICES"/>
        <s v="SCHOOL AND INTERCITY BUSES"/>
        <s v="PASSENGER RAIL"/>
        <s v="FREIGHT RAIL"/>
        <s v="AVIATION"/>
        <s v="DOMESTIC SHIPPING"/>
        <s v="MILITARY USE"/>
        <s v="MOTORCYCLES"/>
        <s v="LUBRICANTS"/>
        <s v="INTERNATIONAL SHIPPING"/>
        <s v="RECREATIONAL BOATS"/>
        <s v="AGRICULTURE-CROPS"/>
        <s v="AGRICULTURE-OTHER"/>
        <s v="METAL AND OTHER NON-METALLIC MINING"/>
        <s v="CONSTRUCTION"/>
        <s v="FOOD AND KINDRED PRODUCTS"/>
        <s v="PAPER AND ALLIED PRODUCTS"/>
        <s v="BULK CHEMICALS"/>
        <s v="GLASS AND GLASS PRODUCTS"/>
        <s v="CEMENT"/>
        <s v="IRON AND STEEL "/>
        <s v="ALUMINUM INDUSTRY"/>
        <s v="FABRICATED METAL PRODUCTS"/>
        <s v="MACHINERY"/>
        <s v="COMPUTER AND ELECTRONIC PRODUCTS"/>
        <s v="TRANSPORTATION EQUIPMENT"/>
        <s v="ELECTRICAL EQUIP., APPLIANCES, AND COMPONENTS"/>
        <s v="WOOD PRODUCTS"/>
        <s v="PLASTIC AND RUBBER PRODUCTS"/>
        <s v="BALANCE OF MANUFACTURING OTHER"/>
        <m/>
      </sharedItems>
    </cacheField>
    <cacheField name="FINAL_ENERGY" numFmtId="0">
      <sharedItems containsBlank="1" count="25">
        <s v="ELECTRICITY"/>
        <s v="DIESEL FUEL"/>
        <s v="PIPELINE GAS"/>
        <s v="LPG FUEL"/>
        <s v="BIOMASS - WOOD"/>
        <s v="KEROSENE FUEL"/>
        <s v="GASOLINE FUEL"/>
        <s v="COMPRESSED PIPELINE GAS"/>
        <s v="SOLAR "/>
        <s v="LIQUEFIED PIPELINE GAS"/>
        <s v="LIQUID HYDROGEN"/>
        <s v="RESIDUAL FUEL OIL"/>
        <s v="COAL"/>
        <s v="OTHER PETROLEUM"/>
        <s v="PETROLEUM COKE"/>
        <s v="STEAM"/>
        <s v="JET FUEL"/>
        <s v="LUBRICANTS"/>
        <s v="MUNICIPAL SOLID WASTE"/>
        <s v="ASPHALT"/>
        <s v="PETROCHEMICAL FEEDSTOCKS"/>
        <s v="LPG FEEDSTOCKS"/>
        <s v="NATURAL GAS FEEDSTOCKS"/>
        <s v="COKING COAL"/>
        <m/>
      </sharedItems>
    </cacheField>
    <cacheField name="MMBTU" numFmtId="0">
      <sharedItems containsString="0" containsBlank="1" containsNumber="1" minValue="0" maxValue="977748182.7061870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053.337753009262" createdVersion="6" refreshedVersion="6" minRefreshableVersion="3" recordCount="30872" xr:uid="{00000000-000A-0000-FFFF-FFFFC5000000}">
  <cacheSource type="worksheet">
    <worksheetSource ref="B1:J30873" sheet="NREL_TX_service_demand" r:id="rId2"/>
  </cacheSource>
  <cacheFields count="9">
    <cacheField name="SCENARIO" numFmtId="0">
      <sharedItems/>
    </cacheField>
    <cacheField name="SECTOR" numFmtId="0">
      <sharedItems count="4">
        <s v="RESIDENTIAL"/>
        <s v="COMMERCIAL"/>
        <s v="TRANSPORTATION"/>
        <s v="PRODUCTIVE"/>
      </sharedItems>
    </cacheField>
    <cacheField name="DEMAND_TECHNOLOGY" numFmtId="0">
      <sharedItems containsBlank="1"/>
    </cacheField>
    <cacheField name="STATE" numFmtId="0">
      <sharedItems/>
    </cacheField>
    <cacheField name="SUBSECTOR" numFmtId="0">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numFmtId="0">
      <sharedItems containsSemiMixedTypes="0" containsString="0" containsNumber="1" containsInteger="1" minValue="2017" maxValue="2050"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numFmtId="0">
      <sharedItems containsBlank="1" containsMixedTypes="1" containsNumber="1" containsInteger="1" minValue="9999" maxValue="9999"/>
    </cacheField>
    <cacheField name="UNIT" numFmtId="0">
      <sharedItems count="15">
        <s v="MMBTU"/>
        <s v="KILOLUMEN_HOUR"/>
        <s v="CUBIC_FEET"/>
        <s v="CUBIC_FOOT_CYCLE"/>
        <s v="LB"/>
        <s v="CYCLE"/>
        <s v="TERABTU"/>
        <s v="GIGACUBIC_FOOT"/>
        <s v="GIGALUMEN_YEAR"/>
        <s v="GIGAMILE"/>
        <s v="MILE"/>
        <s v="PASSENGER_MILE"/>
        <s v="GIGATON_MILE"/>
        <s v="SEAT_MILE"/>
        <s v="TBTU"/>
      </sharedItems>
    </cacheField>
    <cacheField name="VALUE" numFmtId="0">
      <sharedItems containsSemiMixedTypes="0" containsString="0" containsNumber="1" minValue="0" maxValue="295020006227.046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6">
  <r>
    <x v="0"/>
    <x v="0"/>
    <x v="0"/>
    <s v="TEXAS"/>
    <x v="0"/>
    <x v="0"/>
    <x v="0"/>
    <n v="224820.47361349399"/>
  </r>
  <r>
    <x v="0"/>
    <x v="0"/>
    <x v="0"/>
    <s v="TEXAS"/>
    <x v="0"/>
    <x v="1"/>
    <x v="0"/>
    <n v="230161.012370262"/>
  </r>
  <r>
    <x v="0"/>
    <x v="0"/>
    <x v="0"/>
    <s v="TEXAS"/>
    <x v="0"/>
    <x v="2"/>
    <x v="0"/>
    <n v="235054.83352849999"/>
  </r>
  <r>
    <x v="0"/>
    <x v="0"/>
    <x v="0"/>
    <s v="TEXAS"/>
    <x v="0"/>
    <x v="3"/>
    <x v="0"/>
    <n v="241889.81830925599"/>
  </r>
  <r>
    <x v="0"/>
    <x v="0"/>
    <x v="0"/>
    <s v="TEXAS"/>
    <x v="0"/>
    <x v="4"/>
    <x v="0"/>
    <n v="250275.259126683"/>
  </r>
  <r>
    <x v="0"/>
    <x v="0"/>
    <x v="0"/>
    <s v="TEXAS"/>
    <x v="0"/>
    <x v="5"/>
    <x v="0"/>
    <n v="258629.685008806"/>
  </r>
  <r>
    <x v="0"/>
    <x v="0"/>
    <x v="0"/>
    <s v="TEXAS"/>
    <x v="0"/>
    <x v="6"/>
    <x v="0"/>
    <n v="267443.70538781898"/>
  </r>
  <r>
    <x v="0"/>
    <x v="0"/>
    <x v="0"/>
    <s v="TEXAS"/>
    <x v="0"/>
    <x v="7"/>
    <x v="0"/>
    <n v="275427.33096904599"/>
  </r>
  <r>
    <x v="0"/>
    <x v="0"/>
    <x v="0"/>
    <s v="TEXAS"/>
    <x v="0"/>
    <x v="8"/>
    <x v="0"/>
    <n v="281384.10607978998"/>
  </r>
  <r>
    <x v="0"/>
    <x v="0"/>
    <x v="0"/>
    <s v="TEXAS"/>
    <x v="0"/>
    <x v="9"/>
    <x v="0"/>
    <n v="285926.35072580399"/>
  </r>
  <r>
    <x v="0"/>
    <x v="0"/>
    <x v="0"/>
    <s v="TEXAS"/>
    <x v="0"/>
    <x v="10"/>
    <x v="0"/>
    <n v="291537.88906535099"/>
  </r>
  <r>
    <x v="0"/>
    <x v="0"/>
    <x v="0"/>
    <s v="TEXAS"/>
    <x v="0"/>
    <x v="11"/>
    <x v="0"/>
    <n v="297459.37942505802"/>
  </r>
  <r>
    <x v="0"/>
    <x v="0"/>
    <x v="0"/>
    <s v="TEXAS"/>
    <x v="0"/>
    <x v="12"/>
    <x v="0"/>
    <n v="303365.90628021501"/>
  </r>
  <r>
    <x v="0"/>
    <x v="0"/>
    <x v="0"/>
    <s v="TEXAS"/>
    <x v="0"/>
    <x v="13"/>
    <x v="0"/>
    <n v="308622.15447111899"/>
  </r>
  <r>
    <x v="0"/>
    <x v="0"/>
    <x v="0"/>
    <s v="TEXAS"/>
    <x v="0"/>
    <x v="14"/>
    <x v="0"/>
    <n v="314061.894085432"/>
  </r>
  <r>
    <x v="0"/>
    <x v="0"/>
    <x v="0"/>
    <s v="TEXAS"/>
    <x v="0"/>
    <x v="15"/>
    <x v="0"/>
    <n v="318734.147676263"/>
  </r>
  <r>
    <x v="0"/>
    <x v="0"/>
    <x v="0"/>
    <s v="TEXAS"/>
    <x v="0"/>
    <x v="16"/>
    <x v="0"/>
    <n v="324592.87050342298"/>
  </r>
  <r>
    <x v="0"/>
    <x v="0"/>
    <x v="0"/>
    <s v="TEXAS"/>
    <x v="0"/>
    <x v="17"/>
    <x v="0"/>
    <n v="330799.01468393399"/>
  </r>
  <r>
    <x v="0"/>
    <x v="0"/>
    <x v="0"/>
    <s v="TEXAS"/>
    <x v="0"/>
    <x v="18"/>
    <x v="0"/>
    <n v="336614.0152963"/>
  </r>
  <r>
    <x v="0"/>
    <x v="0"/>
    <x v="0"/>
    <s v="TEXAS"/>
    <x v="0"/>
    <x v="19"/>
    <x v="0"/>
    <n v="342132.05445874803"/>
  </r>
  <r>
    <x v="0"/>
    <x v="0"/>
    <x v="0"/>
    <s v="TEXAS"/>
    <x v="0"/>
    <x v="20"/>
    <x v="0"/>
    <n v="347948.274700056"/>
  </r>
  <r>
    <x v="0"/>
    <x v="0"/>
    <x v="0"/>
    <s v="TEXAS"/>
    <x v="0"/>
    <x v="21"/>
    <x v="0"/>
    <n v="354639.12896953401"/>
  </r>
  <r>
    <x v="0"/>
    <x v="0"/>
    <x v="0"/>
    <s v="TEXAS"/>
    <x v="0"/>
    <x v="22"/>
    <x v="0"/>
    <n v="359920.92725626699"/>
  </r>
  <r>
    <x v="0"/>
    <x v="0"/>
    <x v="0"/>
    <s v="TEXAS"/>
    <x v="0"/>
    <x v="23"/>
    <x v="0"/>
    <n v="366203.40651116503"/>
  </r>
  <r>
    <x v="0"/>
    <x v="0"/>
    <x v="0"/>
    <s v="TEXAS"/>
    <x v="0"/>
    <x v="24"/>
    <x v="0"/>
    <n v="372103.228486982"/>
  </r>
  <r>
    <x v="0"/>
    <x v="0"/>
    <x v="0"/>
    <s v="TEXAS"/>
    <x v="0"/>
    <x v="25"/>
    <x v="0"/>
    <n v="378643.11249323201"/>
  </r>
  <r>
    <x v="0"/>
    <x v="0"/>
    <x v="0"/>
    <s v="TEXAS"/>
    <x v="0"/>
    <x v="26"/>
    <x v="0"/>
    <n v="385728.46759938"/>
  </r>
  <r>
    <x v="0"/>
    <x v="0"/>
    <x v="0"/>
    <s v="TEXAS"/>
    <x v="0"/>
    <x v="27"/>
    <x v="0"/>
    <n v="392518.20039493701"/>
  </r>
  <r>
    <x v="0"/>
    <x v="0"/>
    <x v="0"/>
    <s v="TEXAS"/>
    <x v="0"/>
    <x v="28"/>
    <x v="0"/>
    <n v="399362.52378712798"/>
  </r>
  <r>
    <x v="0"/>
    <x v="0"/>
    <x v="0"/>
    <s v="TEXAS"/>
    <x v="0"/>
    <x v="29"/>
    <x v="0"/>
    <n v="406800.87156012398"/>
  </r>
  <r>
    <x v="0"/>
    <x v="0"/>
    <x v="0"/>
    <s v="TEXAS"/>
    <x v="0"/>
    <x v="30"/>
    <x v="0"/>
    <n v="413821.14316851099"/>
  </r>
  <r>
    <x v="0"/>
    <x v="0"/>
    <x v="0"/>
    <s v="TEXAS"/>
    <x v="0"/>
    <x v="31"/>
    <x v="0"/>
    <n v="421317.02509492799"/>
  </r>
  <r>
    <x v="0"/>
    <x v="0"/>
    <x v="0"/>
    <s v="TEXAS"/>
    <x v="0"/>
    <x v="32"/>
    <x v="0"/>
    <n v="429541.03700397699"/>
  </r>
  <r>
    <x v="0"/>
    <x v="0"/>
    <x v="0"/>
    <s v="TEXAS"/>
    <x v="0"/>
    <x v="33"/>
    <x v="0"/>
    <n v="437884.67211420002"/>
  </r>
  <r>
    <x v="0"/>
    <x v="0"/>
    <x v="1"/>
    <s v="TEXAS"/>
    <x v="0"/>
    <x v="0"/>
    <x v="0"/>
    <n v="110424.190220055"/>
  </r>
  <r>
    <x v="0"/>
    <x v="0"/>
    <x v="1"/>
    <s v="TEXAS"/>
    <x v="0"/>
    <x v="1"/>
    <x v="0"/>
    <n v="113047.281694227"/>
  </r>
  <r>
    <x v="0"/>
    <x v="0"/>
    <x v="1"/>
    <s v="TEXAS"/>
    <x v="0"/>
    <x v="2"/>
    <x v="0"/>
    <n v="115450.96063767299"/>
  </r>
  <r>
    <x v="0"/>
    <x v="0"/>
    <x v="1"/>
    <s v="TEXAS"/>
    <x v="0"/>
    <x v="3"/>
    <x v="0"/>
    <n v="118808.073303839"/>
  </r>
  <r>
    <x v="0"/>
    <x v="0"/>
    <x v="1"/>
    <s v="TEXAS"/>
    <x v="0"/>
    <x v="4"/>
    <x v="0"/>
    <n v="122926.717380243"/>
  </r>
  <r>
    <x v="0"/>
    <x v="0"/>
    <x v="1"/>
    <s v="TEXAS"/>
    <x v="0"/>
    <x v="5"/>
    <x v="0"/>
    <n v="127030.127972523"/>
  </r>
  <r>
    <x v="0"/>
    <x v="0"/>
    <x v="1"/>
    <s v="TEXAS"/>
    <x v="0"/>
    <x v="6"/>
    <x v="0"/>
    <n v="131359.27579119001"/>
  </r>
  <r>
    <x v="0"/>
    <x v="0"/>
    <x v="1"/>
    <s v="TEXAS"/>
    <x v="0"/>
    <x v="7"/>
    <x v="0"/>
    <n v="135280.56185405399"/>
  </r>
  <r>
    <x v="0"/>
    <x v="0"/>
    <x v="1"/>
    <s v="TEXAS"/>
    <x v="0"/>
    <x v="8"/>
    <x v="0"/>
    <n v="138206.32772116899"/>
  </r>
  <r>
    <x v="0"/>
    <x v="0"/>
    <x v="1"/>
    <s v="TEXAS"/>
    <x v="0"/>
    <x v="9"/>
    <x v="0"/>
    <n v="140437.32420808001"/>
  </r>
  <r>
    <x v="0"/>
    <x v="0"/>
    <x v="1"/>
    <s v="TEXAS"/>
    <x v="0"/>
    <x v="10"/>
    <x v="0"/>
    <n v="143193.52148439499"/>
  </r>
  <r>
    <x v="0"/>
    <x v="0"/>
    <x v="1"/>
    <s v="TEXAS"/>
    <x v="0"/>
    <x v="11"/>
    <x v="0"/>
    <n v="146101.95667873899"/>
  </r>
  <r>
    <x v="0"/>
    <x v="0"/>
    <x v="1"/>
    <s v="TEXAS"/>
    <x v="0"/>
    <x v="12"/>
    <x v="0"/>
    <n v="149003.04230724301"/>
  </r>
  <r>
    <x v="0"/>
    <x v="0"/>
    <x v="1"/>
    <s v="TEXAS"/>
    <x v="0"/>
    <x v="13"/>
    <x v="0"/>
    <n v="151584.73311479"/>
  </r>
  <r>
    <x v="0"/>
    <x v="0"/>
    <x v="1"/>
    <s v="TEXAS"/>
    <x v="0"/>
    <x v="14"/>
    <x v="0"/>
    <n v="154256.548685071"/>
  </r>
  <r>
    <x v="0"/>
    <x v="0"/>
    <x v="1"/>
    <s v="TEXAS"/>
    <x v="0"/>
    <x v="15"/>
    <x v="0"/>
    <n v="156551.40115547899"/>
  </r>
  <r>
    <x v="0"/>
    <x v="0"/>
    <x v="1"/>
    <s v="TEXAS"/>
    <x v="0"/>
    <x v="16"/>
    <x v="0"/>
    <n v="159429.00706705201"/>
  </r>
  <r>
    <x v="0"/>
    <x v="0"/>
    <x v="1"/>
    <s v="TEXAS"/>
    <x v="0"/>
    <x v="17"/>
    <x v="0"/>
    <n v="162477.25456207301"/>
  </r>
  <r>
    <x v="0"/>
    <x v="0"/>
    <x v="1"/>
    <s v="TEXAS"/>
    <x v="0"/>
    <x v="18"/>
    <x v="0"/>
    <n v="165333.385604896"/>
  </r>
  <r>
    <x v="0"/>
    <x v="0"/>
    <x v="1"/>
    <s v="TEXAS"/>
    <x v="0"/>
    <x v="19"/>
    <x v="0"/>
    <n v="168043.65925712301"/>
  </r>
  <r>
    <x v="0"/>
    <x v="0"/>
    <x v="1"/>
    <s v="TEXAS"/>
    <x v="0"/>
    <x v="20"/>
    <x v="0"/>
    <n v="170900.38934031001"/>
  </r>
  <r>
    <x v="0"/>
    <x v="0"/>
    <x v="1"/>
    <s v="TEXAS"/>
    <x v="0"/>
    <x v="21"/>
    <x v="0"/>
    <n v="174186.709988569"/>
  </r>
  <r>
    <x v="0"/>
    <x v="0"/>
    <x v="1"/>
    <s v="TEXAS"/>
    <x v="0"/>
    <x v="22"/>
    <x v="0"/>
    <n v="176780.95013647"/>
  </r>
  <r>
    <x v="0"/>
    <x v="0"/>
    <x v="1"/>
    <s v="TEXAS"/>
    <x v="0"/>
    <x v="23"/>
    <x v="0"/>
    <n v="179866.69083057201"/>
  </r>
  <r>
    <x v="0"/>
    <x v="0"/>
    <x v="1"/>
    <s v="TEXAS"/>
    <x v="0"/>
    <x v="24"/>
    <x v="0"/>
    <n v="182764.48324979001"/>
  </r>
  <r>
    <x v="0"/>
    <x v="0"/>
    <x v="1"/>
    <s v="TEXAS"/>
    <x v="0"/>
    <x v="25"/>
    <x v="0"/>
    <n v="185976.652426004"/>
  </r>
  <r>
    <x v="0"/>
    <x v="0"/>
    <x v="1"/>
    <s v="TEXAS"/>
    <x v="0"/>
    <x v="26"/>
    <x v="0"/>
    <n v="189456.738502875"/>
  </r>
  <r>
    <x v="0"/>
    <x v="0"/>
    <x v="1"/>
    <s v="TEXAS"/>
    <x v="0"/>
    <x v="27"/>
    <x v="0"/>
    <n v="192791.624928962"/>
  </r>
  <r>
    <x v="0"/>
    <x v="0"/>
    <x v="1"/>
    <s v="TEXAS"/>
    <x v="0"/>
    <x v="28"/>
    <x v="0"/>
    <n v="196153.32440427801"/>
  </r>
  <r>
    <x v="0"/>
    <x v="0"/>
    <x v="1"/>
    <s v="TEXAS"/>
    <x v="0"/>
    <x v="29"/>
    <x v="0"/>
    <n v="199806.78850479599"/>
  </r>
  <r>
    <x v="0"/>
    <x v="0"/>
    <x v="1"/>
    <s v="TEXAS"/>
    <x v="0"/>
    <x v="30"/>
    <x v="0"/>
    <n v="203254.90777534599"/>
  </r>
  <r>
    <x v="0"/>
    <x v="0"/>
    <x v="1"/>
    <s v="TEXAS"/>
    <x v="0"/>
    <x v="31"/>
    <x v="0"/>
    <n v="206936.63070033499"/>
  </r>
  <r>
    <x v="0"/>
    <x v="0"/>
    <x v="1"/>
    <s v="TEXAS"/>
    <x v="0"/>
    <x v="32"/>
    <x v="0"/>
    <n v="210975.98637297799"/>
  </r>
  <r>
    <x v="0"/>
    <x v="0"/>
    <x v="1"/>
    <s v="TEXAS"/>
    <x v="0"/>
    <x v="33"/>
    <x v="0"/>
    <n v="215074.096904148"/>
  </r>
  <r>
    <x v="0"/>
    <x v="0"/>
    <x v="2"/>
    <s v="TEXAS"/>
    <x v="0"/>
    <x v="0"/>
    <x v="0"/>
    <n v="2383.2559040299798"/>
  </r>
  <r>
    <x v="0"/>
    <x v="0"/>
    <x v="2"/>
    <s v="TEXAS"/>
    <x v="0"/>
    <x v="1"/>
    <x v="0"/>
    <n v="2439.86938908405"/>
  </r>
  <r>
    <x v="0"/>
    <x v="0"/>
    <x v="2"/>
    <s v="TEXAS"/>
    <x v="0"/>
    <x v="2"/>
    <x v="0"/>
    <n v="2491.7473518922202"/>
  </r>
  <r>
    <x v="0"/>
    <x v="0"/>
    <x v="2"/>
    <s v="TEXAS"/>
    <x v="0"/>
    <x v="3"/>
    <x v="0"/>
    <n v="2564.20302094618"/>
  </r>
  <r>
    <x v="0"/>
    <x v="0"/>
    <x v="2"/>
    <s v="TEXAS"/>
    <x v="0"/>
    <x v="4"/>
    <x v="0"/>
    <n v="2653.0946197174899"/>
  </r>
  <r>
    <x v="0"/>
    <x v="0"/>
    <x v="2"/>
    <s v="TEXAS"/>
    <x v="0"/>
    <x v="5"/>
    <x v="0"/>
    <n v="2741.6574382559002"/>
  </r>
  <r>
    <x v="0"/>
    <x v="0"/>
    <x v="2"/>
    <s v="TEXAS"/>
    <x v="0"/>
    <x v="6"/>
    <x v="0"/>
    <n v="2835.0922832630999"/>
  </r>
  <r>
    <x v="0"/>
    <x v="0"/>
    <x v="2"/>
    <s v="TEXAS"/>
    <x v="0"/>
    <x v="7"/>
    <x v="0"/>
    <n v="2919.7243565623298"/>
  </r>
  <r>
    <x v="0"/>
    <x v="0"/>
    <x v="2"/>
    <s v="TEXAS"/>
    <x v="0"/>
    <x v="8"/>
    <x v="0"/>
    <n v="2982.8703824712702"/>
  </r>
  <r>
    <x v="0"/>
    <x v="0"/>
    <x v="2"/>
    <s v="TEXAS"/>
    <x v="0"/>
    <x v="9"/>
    <x v="0"/>
    <n v="3031.0213857859098"/>
  </r>
  <r>
    <x v="0"/>
    <x v="0"/>
    <x v="2"/>
    <s v="TEXAS"/>
    <x v="0"/>
    <x v="10"/>
    <x v="0"/>
    <n v="3090.50765793659"/>
  </r>
  <r>
    <x v="0"/>
    <x v="0"/>
    <x v="2"/>
    <s v="TEXAS"/>
    <x v="0"/>
    <x v="11"/>
    <x v="0"/>
    <n v="3153.27964054832"/>
  </r>
  <r>
    <x v="0"/>
    <x v="0"/>
    <x v="2"/>
    <s v="TEXAS"/>
    <x v="0"/>
    <x v="12"/>
    <x v="0"/>
    <n v="3215.89299943691"/>
  </r>
  <r>
    <x v="0"/>
    <x v="0"/>
    <x v="2"/>
    <s v="TEXAS"/>
    <x v="0"/>
    <x v="13"/>
    <x v="0"/>
    <n v="3271.61294492352"/>
  </r>
  <r>
    <x v="0"/>
    <x v="0"/>
    <x v="2"/>
    <s v="TEXAS"/>
    <x v="0"/>
    <x v="14"/>
    <x v="0"/>
    <n v="3329.2780291741901"/>
  </r>
  <r>
    <x v="0"/>
    <x v="0"/>
    <x v="2"/>
    <s v="TEXAS"/>
    <x v="0"/>
    <x v="15"/>
    <x v="0"/>
    <n v="3378.8072191829901"/>
  </r>
  <r>
    <x v="0"/>
    <x v="0"/>
    <x v="2"/>
    <s v="TEXAS"/>
    <x v="0"/>
    <x v="16"/>
    <x v="0"/>
    <n v="3440.9138215910498"/>
  </r>
  <r>
    <x v="0"/>
    <x v="0"/>
    <x v="2"/>
    <s v="TEXAS"/>
    <x v="0"/>
    <x v="17"/>
    <x v="0"/>
    <n v="3506.7033358720901"/>
  </r>
  <r>
    <x v="0"/>
    <x v="0"/>
    <x v="2"/>
    <s v="TEXAS"/>
    <x v="0"/>
    <x v="18"/>
    <x v="0"/>
    <n v="3568.34645190424"/>
  </r>
  <r>
    <x v="0"/>
    <x v="0"/>
    <x v="2"/>
    <s v="TEXAS"/>
    <x v="0"/>
    <x v="19"/>
    <x v="0"/>
    <n v="3626.8415667005002"/>
  </r>
  <r>
    <x v="0"/>
    <x v="0"/>
    <x v="2"/>
    <s v="TEXAS"/>
    <x v="0"/>
    <x v="20"/>
    <x v="0"/>
    <n v="3688.4976116613698"/>
  </r>
  <r>
    <x v="0"/>
    <x v="0"/>
    <x v="2"/>
    <s v="TEXAS"/>
    <x v="0"/>
    <x v="21"/>
    <x v="0"/>
    <n v="3759.42539543676"/>
  </r>
  <r>
    <x v="0"/>
    <x v="0"/>
    <x v="2"/>
    <s v="TEXAS"/>
    <x v="0"/>
    <x v="22"/>
    <x v="0"/>
    <n v="3815.4161899957699"/>
  </r>
  <r>
    <x v="0"/>
    <x v="0"/>
    <x v="2"/>
    <s v="TEXAS"/>
    <x v="0"/>
    <x v="23"/>
    <x v="0"/>
    <n v="3882.0149100123499"/>
  </r>
  <r>
    <x v="0"/>
    <x v="0"/>
    <x v="2"/>
    <s v="TEXAS"/>
    <x v="0"/>
    <x v="24"/>
    <x v="0"/>
    <n v="3944.5571924415099"/>
  </r>
  <r>
    <x v="0"/>
    <x v="0"/>
    <x v="2"/>
    <s v="TEXAS"/>
    <x v="0"/>
    <x v="25"/>
    <x v="0"/>
    <n v="4013.8845847339098"/>
  </r>
  <r>
    <x v="0"/>
    <x v="0"/>
    <x v="2"/>
    <s v="TEXAS"/>
    <x v="0"/>
    <x v="26"/>
    <x v="0"/>
    <n v="4088.9943561771702"/>
  </r>
  <r>
    <x v="0"/>
    <x v="0"/>
    <x v="2"/>
    <s v="TEXAS"/>
    <x v="0"/>
    <x v="27"/>
    <x v="0"/>
    <n v="4160.9703222078097"/>
  </r>
  <r>
    <x v="0"/>
    <x v="0"/>
    <x v="2"/>
    <s v="TEXAS"/>
    <x v="0"/>
    <x v="28"/>
    <x v="0"/>
    <n v="4233.5249871427004"/>
  </r>
  <r>
    <x v="0"/>
    <x v="0"/>
    <x v="2"/>
    <s v="TEXAS"/>
    <x v="0"/>
    <x v="29"/>
    <x v="0"/>
    <n v="4312.3767303193399"/>
  </r>
  <r>
    <x v="0"/>
    <x v="0"/>
    <x v="2"/>
    <s v="TEXAS"/>
    <x v="0"/>
    <x v="30"/>
    <x v="0"/>
    <n v="4386.7965706909299"/>
  </r>
  <r>
    <x v="0"/>
    <x v="0"/>
    <x v="2"/>
    <s v="TEXAS"/>
    <x v="0"/>
    <x v="31"/>
    <x v="0"/>
    <n v="4466.2582165540098"/>
  </r>
  <r>
    <x v="0"/>
    <x v="0"/>
    <x v="2"/>
    <s v="TEXAS"/>
    <x v="0"/>
    <x v="32"/>
    <x v="0"/>
    <n v="4553.4385548124801"/>
  </r>
  <r>
    <x v="0"/>
    <x v="0"/>
    <x v="2"/>
    <s v="TEXAS"/>
    <x v="0"/>
    <x v="33"/>
    <x v="0"/>
    <n v="4641.8869835427604"/>
  </r>
  <r>
    <x v="0"/>
    <x v="0"/>
    <x v="3"/>
    <s v="TEXAS"/>
    <x v="0"/>
    <x v="0"/>
    <x v="0"/>
    <n v="3177.6986675757798"/>
  </r>
  <r>
    <x v="0"/>
    <x v="0"/>
    <x v="3"/>
    <s v="TEXAS"/>
    <x v="0"/>
    <x v="1"/>
    <x v="0"/>
    <n v="3253.2165182861099"/>
  </r>
  <r>
    <x v="0"/>
    <x v="0"/>
    <x v="3"/>
    <s v="TEXAS"/>
    <x v="0"/>
    <x v="2"/>
    <x v="0"/>
    <n v="3322.4402239442002"/>
  </r>
  <r>
    <x v="0"/>
    <x v="0"/>
    <x v="3"/>
    <s v="TEXAS"/>
    <x v="0"/>
    <x v="3"/>
    <x v="0"/>
    <n v="3419.1093396963201"/>
  </r>
  <r>
    <x v="0"/>
    <x v="0"/>
    <x v="3"/>
    <s v="TEXAS"/>
    <x v="0"/>
    <x v="4"/>
    <x v="0"/>
    <n v="3537.6495302510498"/>
  </r>
  <r>
    <x v="0"/>
    <x v="0"/>
    <x v="3"/>
    <s v="TEXAS"/>
    <x v="0"/>
    <x v="5"/>
    <x v="0"/>
    <n v="3655.5701459964498"/>
  </r>
  <r>
    <x v="0"/>
    <x v="0"/>
    <x v="3"/>
    <s v="TEXAS"/>
    <x v="0"/>
    <x v="6"/>
    <x v="0"/>
    <n v="3779.5194878103598"/>
  </r>
  <r>
    <x v="0"/>
    <x v="0"/>
    <x v="3"/>
    <s v="TEXAS"/>
    <x v="0"/>
    <x v="7"/>
    <x v="0"/>
    <n v="3890.7975651885399"/>
  </r>
  <r>
    <x v="0"/>
    <x v="0"/>
    <x v="3"/>
    <s v="TEXAS"/>
    <x v="0"/>
    <x v="8"/>
    <x v="0"/>
    <n v="3972.0427683732801"/>
  </r>
  <r>
    <x v="0"/>
    <x v="0"/>
    <x v="3"/>
    <s v="TEXAS"/>
    <x v="0"/>
    <x v="9"/>
    <x v="0"/>
    <n v="4032.3803808320599"/>
  </r>
  <r>
    <x v="0"/>
    <x v="0"/>
    <x v="3"/>
    <s v="TEXAS"/>
    <x v="0"/>
    <x v="10"/>
    <x v="0"/>
    <n v="4110.1384174244304"/>
  </r>
  <r>
    <x v="0"/>
    <x v="0"/>
    <x v="3"/>
    <s v="TEXAS"/>
    <x v="0"/>
    <x v="11"/>
    <x v="0"/>
    <n v="4200.4900641403301"/>
  </r>
  <r>
    <x v="0"/>
    <x v="0"/>
    <x v="3"/>
    <s v="TEXAS"/>
    <x v="0"/>
    <x v="12"/>
    <x v="0"/>
    <n v="4299.3614340043896"/>
  </r>
  <r>
    <x v="0"/>
    <x v="0"/>
    <x v="3"/>
    <s v="TEXAS"/>
    <x v="0"/>
    <x v="13"/>
    <x v="0"/>
    <n v="4386.7625407290097"/>
  </r>
  <r>
    <x v="0"/>
    <x v="0"/>
    <x v="3"/>
    <s v="TEXAS"/>
    <x v="0"/>
    <x v="14"/>
    <x v="0"/>
    <n v="4467.2418012810604"/>
  </r>
  <r>
    <x v="0"/>
    <x v="0"/>
    <x v="3"/>
    <s v="TEXAS"/>
    <x v="0"/>
    <x v="15"/>
    <x v="0"/>
    <n v="4527.9017020812298"/>
  </r>
  <r>
    <x v="0"/>
    <x v="0"/>
    <x v="3"/>
    <s v="TEXAS"/>
    <x v="0"/>
    <x v="16"/>
    <x v="0"/>
    <n v="4601.3675288774903"/>
  </r>
  <r>
    <x v="0"/>
    <x v="0"/>
    <x v="3"/>
    <s v="TEXAS"/>
    <x v="0"/>
    <x v="17"/>
    <x v="0"/>
    <n v="4682.8090426186"/>
  </r>
  <r>
    <x v="0"/>
    <x v="0"/>
    <x v="3"/>
    <s v="TEXAS"/>
    <x v="0"/>
    <x v="18"/>
    <x v="0"/>
    <n v="4762.7184874274499"/>
  </r>
  <r>
    <x v="0"/>
    <x v="0"/>
    <x v="3"/>
    <s v="TEXAS"/>
    <x v="0"/>
    <x v="19"/>
    <x v="0"/>
    <n v="4841.7448354589496"/>
  </r>
  <r>
    <x v="0"/>
    <x v="0"/>
    <x v="3"/>
    <s v="TEXAS"/>
    <x v="0"/>
    <x v="20"/>
    <x v="0"/>
    <n v="4924.1502857969399"/>
  </r>
  <r>
    <x v="0"/>
    <x v="0"/>
    <x v="3"/>
    <s v="TEXAS"/>
    <x v="0"/>
    <x v="21"/>
    <x v="0"/>
    <n v="5018.1629092038402"/>
  </r>
  <r>
    <x v="0"/>
    <x v="0"/>
    <x v="3"/>
    <s v="TEXAS"/>
    <x v="0"/>
    <x v="22"/>
    <x v="0"/>
    <n v="5092.5671172255998"/>
  </r>
  <r>
    <x v="0"/>
    <x v="0"/>
    <x v="3"/>
    <s v="TEXAS"/>
    <x v="0"/>
    <x v="23"/>
    <x v="0"/>
    <n v="5177.7863483532401"/>
  </r>
  <r>
    <x v="0"/>
    <x v="0"/>
    <x v="3"/>
    <s v="TEXAS"/>
    <x v="0"/>
    <x v="24"/>
    <x v="0"/>
    <n v="5255.2928236162497"/>
  </r>
  <r>
    <x v="0"/>
    <x v="0"/>
    <x v="3"/>
    <s v="TEXAS"/>
    <x v="0"/>
    <x v="25"/>
    <x v="0"/>
    <n v="5342.8893189065102"/>
  </r>
  <r>
    <x v="0"/>
    <x v="0"/>
    <x v="3"/>
    <s v="TEXAS"/>
    <x v="0"/>
    <x v="26"/>
    <x v="0"/>
    <n v="5440.9746561955499"/>
  </r>
  <r>
    <x v="0"/>
    <x v="0"/>
    <x v="3"/>
    <s v="TEXAS"/>
    <x v="0"/>
    <x v="27"/>
    <x v="0"/>
    <n v="5538.3952337208302"/>
  </r>
  <r>
    <x v="0"/>
    <x v="0"/>
    <x v="3"/>
    <s v="TEXAS"/>
    <x v="0"/>
    <x v="28"/>
    <x v="0"/>
    <n v="5639.4166102929003"/>
  </r>
  <r>
    <x v="0"/>
    <x v="0"/>
    <x v="3"/>
    <s v="TEXAS"/>
    <x v="0"/>
    <x v="29"/>
    <x v="0"/>
    <n v="5749.2806801132301"/>
  </r>
  <r>
    <x v="0"/>
    <x v="0"/>
    <x v="3"/>
    <s v="TEXAS"/>
    <x v="0"/>
    <x v="30"/>
    <x v="0"/>
    <n v="5852.3867836887603"/>
  </r>
  <r>
    <x v="0"/>
    <x v="0"/>
    <x v="3"/>
    <s v="TEXAS"/>
    <x v="0"/>
    <x v="31"/>
    <x v="0"/>
    <n v="5962.4984385097696"/>
  </r>
  <r>
    <x v="0"/>
    <x v="0"/>
    <x v="3"/>
    <s v="TEXAS"/>
    <x v="0"/>
    <x v="32"/>
    <x v="0"/>
    <n v="6083.8606851004097"/>
  </r>
  <r>
    <x v="0"/>
    <x v="0"/>
    <x v="3"/>
    <s v="TEXAS"/>
    <x v="0"/>
    <x v="33"/>
    <x v="0"/>
    <n v="6206.2314619239296"/>
  </r>
  <r>
    <x v="0"/>
    <x v="0"/>
    <x v="4"/>
    <s v="TEXAS"/>
    <x v="0"/>
    <x v="0"/>
    <x v="0"/>
    <n v="5.1060250570378498"/>
  </r>
  <r>
    <x v="0"/>
    <x v="0"/>
    <x v="4"/>
    <s v="TEXAS"/>
    <x v="0"/>
    <x v="1"/>
    <x v="0"/>
    <n v="9.0566106588848605"/>
  </r>
  <r>
    <x v="0"/>
    <x v="0"/>
    <x v="4"/>
    <s v="TEXAS"/>
    <x v="0"/>
    <x v="2"/>
    <x v="0"/>
    <n v="14.147740537299001"/>
  </r>
  <r>
    <x v="0"/>
    <x v="0"/>
    <x v="4"/>
    <s v="TEXAS"/>
    <x v="0"/>
    <x v="3"/>
    <x v="0"/>
    <n v="21.683762513660501"/>
  </r>
  <r>
    <x v="0"/>
    <x v="0"/>
    <x v="4"/>
    <s v="TEXAS"/>
    <x v="0"/>
    <x v="4"/>
    <x v="0"/>
    <n v="32.4738409969302"/>
  </r>
  <r>
    <x v="0"/>
    <x v="0"/>
    <x v="4"/>
    <s v="TEXAS"/>
    <x v="0"/>
    <x v="5"/>
    <x v="0"/>
    <n v="46.644631302883397"/>
  </r>
  <r>
    <x v="0"/>
    <x v="0"/>
    <x v="4"/>
    <s v="TEXAS"/>
    <x v="0"/>
    <x v="6"/>
    <x v="0"/>
    <n v="65.639948158428197"/>
  </r>
  <r>
    <x v="0"/>
    <x v="0"/>
    <x v="4"/>
    <s v="TEXAS"/>
    <x v="0"/>
    <x v="7"/>
    <x v="0"/>
    <n v="89.348631764860698"/>
  </r>
  <r>
    <x v="0"/>
    <x v="0"/>
    <x v="4"/>
    <s v="TEXAS"/>
    <x v="0"/>
    <x v="8"/>
    <x v="0"/>
    <n v="116.692799087165"/>
  </r>
  <r>
    <x v="0"/>
    <x v="0"/>
    <x v="4"/>
    <s v="TEXAS"/>
    <x v="0"/>
    <x v="9"/>
    <x v="0"/>
    <n v="148.511792445428"/>
  </r>
  <r>
    <x v="0"/>
    <x v="0"/>
    <x v="4"/>
    <s v="TEXAS"/>
    <x v="0"/>
    <x v="10"/>
    <x v="0"/>
    <n v="190.79380290515601"/>
  </r>
  <r>
    <x v="0"/>
    <x v="0"/>
    <x v="4"/>
    <s v="TEXAS"/>
    <x v="0"/>
    <x v="11"/>
    <x v="0"/>
    <n v="243.24268123793399"/>
  </r>
  <r>
    <x v="0"/>
    <x v="0"/>
    <x v="4"/>
    <s v="TEXAS"/>
    <x v="0"/>
    <x v="12"/>
    <x v="0"/>
    <n v="306.51381177389902"/>
  </r>
  <r>
    <x v="0"/>
    <x v="0"/>
    <x v="4"/>
    <s v="TEXAS"/>
    <x v="0"/>
    <x v="13"/>
    <x v="0"/>
    <n v="381.34985077149599"/>
  </r>
  <r>
    <x v="0"/>
    <x v="0"/>
    <x v="4"/>
    <s v="TEXAS"/>
    <x v="0"/>
    <x v="14"/>
    <x v="0"/>
    <n v="478.61025576481001"/>
  </r>
  <r>
    <x v="0"/>
    <x v="0"/>
    <x v="4"/>
    <s v="TEXAS"/>
    <x v="0"/>
    <x v="15"/>
    <x v="0"/>
    <n v="599.66825298491597"/>
  </r>
  <r>
    <x v="0"/>
    <x v="0"/>
    <x v="4"/>
    <s v="TEXAS"/>
    <x v="0"/>
    <x v="16"/>
    <x v="0"/>
    <n v="763.26514675822"/>
  </r>
  <r>
    <x v="0"/>
    <x v="0"/>
    <x v="4"/>
    <s v="TEXAS"/>
    <x v="0"/>
    <x v="17"/>
    <x v="0"/>
    <n v="963.61960057428098"/>
  </r>
  <r>
    <x v="0"/>
    <x v="0"/>
    <x v="4"/>
    <s v="TEXAS"/>
    <x v="0"/>
    <x v="18"/>
    <x v="0"/>
    <n v="1189.56316501571"/>
  </r>
  <r>
    <x v="0"/>
    <x v="0"/>
    <x v="4"/>
    <s v="TEXAS"/>
    <x v="0"/>
    <x v="19"/>
    <x v="0"/>
    <n v="1436.7149165501401"/>
  </r>
  <r>
    <x v="0"/>
    <x v="0"/>
    <x v="4"/>
    <s v="TEXAS"/>
    <x v="0"/>
    <x v="20"/>
    <x v="0"/>
    <n v="1708.4063773964399"/>
  </r>
  <r>
    <x v="0"/>
    <x v="0"/>
    <x v="4"/>
    <s v="TEXAS"/>
    <x v="0"/>
    <x v="21"/>
    <x v="0"/>
    <n v="2010.16255643573"/>
  </r>
  <r>
    <x v="0"/>
    <x v="0"/>
    <x v="4"/>
    <s v="TEXAS"/>
    <x v="0"/>
    <x v="22"/>
    <x v="0"/>
    <n v="2310.0027097234301"/>
  </r>
  <r>
    <x v="0"/>
    <x v="0"/>
    <x v="4"/>
    <s v="TEXAS"/>
    <x v="0"/>
    <x v="23"/>
    <x v="0"/>
    <n v="2636.06003027413"/>
  </r>
  <r>
    <x v="0"/>
    <x v="0"/>
    <x v="4"/>
    <s v="TEXAS"/>
    <x v="0"/>
    <x v="24"/>
    <x v="0"/>
    <n v="2965.4941275381598"/>
  </r>
  <r>
    <x v="0"/>
    <x v="0"/>
    <x v="4"/>
    <s v="TEXAS"/>
    <x v="0"/>
    <x v="25"/>
    <x v="0"/>
    <n v="3306.3459982967202"/>
  </r>
  <r>
    <x v="0"/>
    <x v="0"/>
    <x v="4"/>
    <s v="TEXAS"/>
    <x v="0"/>
    <x v="26"/>
    <x v="0"/>
    <n v="3650.0438376569"/>
  </r>
  <r>
    <x v="0"/>
    <x v="0"/>
    <x v="4"/>
    <s v="TEXAS"/>
    <x v="0"/>
    <x v="27"/>
    <x v="0"/>
    <n v="3978.29354576778"/>
  </r>
  <r>
    <x v="0"/>
    <x v="0"/>
    <x v="4"/>
    <s v="TEXAS"/>
    <x v="0"/>
    <x v="28"/>
    <x v="0"/>
    <n v="4292.9436415566797"/>
  </r>
  <r>
    <x v="0"/>
    <x v="0"/>
    <x v="4"/>
    <s v="TEXAS"/>
    <x v="0"/>
    <x v="29"/>
    <x v="0"/>
    <n v="4601.7645253664896"/>
  </r>
  <r>
    <x v="0"/>
    <x v="0"/>
    <x v="4"/>
    <s v="TEXAS"/>
    <x v="0"/>
    <x v="30"/>
    <x v="0"/>
    <n v="4891.0850518480001"/>
  </r>
  <r>
    <x v="0"/>
    <x v="0"/>
    <x v="4"/>
    <s v="TEXAS"/>
    <x v="0"/>
    <x v="31"/>
    <x v="0"/>
    <n v="5175.8498452889698"/>
  </r>
  <r>
    <x v="0"/>
    <x v="0"/>
    <x v="4"/>
    <s v="TEXAS"/>
    <x v="0"/>
    <x v="32"/>
    <x v="0"/>
    <n v="5460.6733467541999"/>
  </r>
  <r>
    <x v="0"/>
    <x v="0"/>
    <x v="4"/>
    <s v="TEXAS"/>
    <x v="0"/>
    <x v="33"/>
    <x v="0"/>
    <n v="5736.9766996443204"/>
  </r>
  <r>
    <x v="0"/>
    <x v="0"/>
    <x v="5"/>
    <s v="TEXAS"/>
    <x v="1"/>
    <x v="0"/>
    <x v="0"/>
    <n v="361626.932585717"/>
  </r>
  <r>
    <x v="0"/>
    <x v="0"/>
    <x v="5"/>
    <s v="TEXAS"/>
    <x v="1"/>
    <x v="1"/>
    <x v="0"/>
    <n v="367317.74857055501"/>
  </r>
  <r>
    <x v="0"/>
    <x v="0"/>
    <x v="5"/>
    <s v="TEXAS"/>
    <x v="1"/>
    <x v="2"/>
    <x v="0"/>
    <n v="371501.47127818002"/>
  </r>
  <r>
    <x v="0"/>
    <x v="0"/>
    <x v="5"/>
    <s v="TEXAS"/>
    <x v="1"/>
    <x v="3"/>
    <x v="0"/>
    <n v="375975.09598642797"/>
  </r>
  <r>
    <x v="0"/>
    <x v="0"/>
    <x v="5"/>
    <s v="TEXAS"/>
    <x v="1"/>
    <x v="4"/>
    <x v="0"/>
    <n v="381383.95249120798"/>
  </r>
  <r>
    <x v="0"/>
    <x v="0"/>
    <x v="5"/>
    <s v="TEXAS"/>
    <x v="1"/>
    <x v="5"/>
    <x v="0"/>
    <n v="385764.25258281798"/>
  </r>
  <r>
    <x v="0"/>
    <x v="0"/>
    <x v="5"/>
    <s v="TEXAS"/>
    <x v="1"/>
    <x v="6"/>
    <x v="0"/>
    <n v="389036.571055607"/>
  </r>
  <r>
    <x v="0"/>
    <x v="0"/>
    <x v="5"/>
    <s v="TEXAS"/>
    <x v="1"/>
    <x v="7"/>
    <x v="0"/>
    <n v="391647.67469135701"/>
  </r>
  <r>
    <x v="0"/>
    <x v="0"/>
    <x v="5"/>
    <s v="TEXAS"/>
    <x v="1"/>
    <x v="8"/>
    <x v="0"/>
    <n v="391997.14559621899"/>
  </r>
  <r>
    <x v="0"/>
    <x v="0"/>
    <x v="5"/>
    <s v="TEXAS"/>
    <x v="1"/>
    <x v="9"/>
    <x v="0"/>
    <n v="390517.851140983"/>
  </r>
  <r>
    <x v="0"/>
    <x v="0"/>
    <x v="5"/>
    <s v="TEXAS"/>
    <x v="1"/>
    <x v="10"/>
    <x v="0"/>
    <n v="390251.77670205501"/>
  </r>
  <r>
    <x v="0"/>
    <x v="0"/>
    <x v="5"/>
    <s v="TEXAS"/>
    <x v="1"/>
    <x v="11"/>
    <x v="0"/>
    <n v="390656.84525087097"/>
  </r>
  <r>
    <x v="0"/>
    <x v="0"/>
    <x v="5"/>
    <s v="TEXAS"/>
    <x v="1"/>
    <x v="12"/>
    <x v="0"/>
    <n v="391661.57410234603"/>
  </r>
  <r>
    <x v="0"/>
    <x v="0"/>
    <x v="5"/>
    <s v="TEXAS"/>
    <x v="1"/>
    <x v="13"/>
    <x v="0"/>
    <n v="393474.45442131202"/>
  </r>
  <r>
    <x v="0"/>
    <x v="0"/>
    <x v="5"/>
    <s v="TEXAS"/>
    <x v="1"/>
    <x v="14"/>
    <x v="0"/>
    <n v="394919.99316414603"/>
  </r>
  <r>
    <x v="0"/>
    <x v="0"/>
    <x v="5"/>
    <s v="TEXAS"/>
    <x v="1"/>
    <x v="15"/>
    <x v="0"/>
    <n v="396715.00281184103"/>
  </r>
  <r>
    <x v="0"/>
    <x v="0"/>
    <x v="5"/>
    <s v="TEXAS"/>
    <x v="1"/>
    <x v="16"/>
    <x v="0"/>
    <n v="400310.97899765498"/>
  </r>
  <r>
    <x v="0"/>
    <x v="0"/>
    <x v="5"/>
    <s v="TEXAS"/>
    <x v="1"/>
    <x v="17"/>
    <x v="0"/>
    <n v="405263.14056994597"/>
  </r>
  <r>
    <x v="0"/>
    <x v="0"/>
    <x v="5"/>
    <s v="TEXAS"/>
    <x v="1"/>
    <x v="18"/>
    <x v="0"/>
    <n v="410753.40791051701"/>
  </r>
  <r>
    <x v="0"/>
    <x v="0"/>
    <x v="5"/>
    <s v="TEXAS"/>
    <x v="1"/>
    <x v="19"/>
    <x v="0"/>
    <n v="415755.21023634"/>
  </r>
  <r>
    <x v="0"/>
    <x v="0"/>
    <x v="5"/>
    <s v="TEXAS"/>
    <x v="1"/>
    <x v="20"/>
    <x v="0"/>
    <n v="421596.93411191303"/>
  </r>
  <r>
    <x v="0"/>
    <x v="0"/>
    <x v="5"/>
    <s v="TEXAS"/>
    <x v="1"/>
    <x v="21"/>
    <x v="0"/>
    <n v="428222.98189328198"/>
  </r>
  <r>
    <x v="0"/>
    <x v="0"/>
    <x v="5"/>
    <s v="TEXAS"/>
    <x v="1"/>
    <x v="22"/>
    <x v="0"/>
    <n v="434322.83768721903"/>
  </r>
  <r>
    <x v="0"/>
    <x v="0"/>
    <x v="5"/>
    <s v="TEXAS"/>
    <x v="1"/>
    <x v="23"/>
    <x v="0"/>
    <n v="439410.02210911497"/>
  </r>
  <r>
    <x v="0"/>
    <x v="0"/>
    <x v="5"/>
    <s v="TEXAS"/>
    <x v="1"/>
    <x v="24"/>
    <x v="0"/>
    <n v="445511.86353319301"/>
  </r>
  <r>
    <x v="0"/>
    <x v="0"/>
    <x v="5"/>
    <s v="TEXAS"/>
    <x v="1"/>
    <x v="25"/>
    <x v="0"/>
    <n v="451748.72780687601"/>
  </r>
  <r>
    <x v="0"/>
    <x v="0"/>
    <x v="5"/>
    <s v="TEXAS"/>
    <x v="1"/>
    <x v="26"/>
    <x v="0"/>
    <n v="458855.29808242898"/>
  </r>
  <r>
    <x v="0"/>
    <x v="0"/>
    <x v="5"/>
    <s v="TEXAS"/>
    <x v="1"/>
    <x v="27"/>
    <x v="0"/>
    <n v="466003.56659094902"/>
  </r>
  <r>
    <x v="0"/>
    <x v="0"/>
    <x v="5"/>
    <s v="TEXAS"/>
    <x v="1"/>
    <x v="28"/>
    <x v="0"/>
    <n v="472953.27208534302"/>
  </r>
  <r>
    <x v="0"/>
    <x v="0"/>
    <x v="5"/>
    <s v="TEXAS"/>
    <x v="1"/>
    <x v="29"/>
    <x v="0"/>
    <n v="479988.35967581102"/>
  </r>
  <r>
    <x v="0"/>
    <x v="0"/>
    <x v="5"/>
    <s v="TEXAS"/>
    <x v="1"/>
    <x v="30"/>
    <x v="0"/>
    <n v="486350.31864839297"/>
  </r>
  <r>
    <x v="0"/>
    <x v="0"/>
    <x v="5"/>
    <s v="TEXAS"/>
    <x v="1"/>
    <x v="31"/>
    <x v="0"/>
    <n v="492696.39257984498"/>
  </r>
  <r>
    <x v="0"/>
    <x v="0"/>
    <x v="5"/>
    <s v="TEXAS"/>
    <x v="1"/>
    <x v="32"/>
    <x v="0"/>
    <n v="499816.86226638698"/>
  </r>
  <r>
    <x v="0"/>
    <x v="0"/>
    <x v="5"/>
    <s v="TEXAS"/>
    <x v="1"/>
    <x v="33"/>
    <x v="0"/>
    <n v="507320.55857019097"/>
  </r>
  <r>
    <x v="0"/>
    <x v="0"/>
    <x v="6"/>
    <s v="TEXAS"/>
    <x v="1"/>
    <x v="0"/>
    <x v="0"/>
    <n v="787.85824092748896"/>
  </r>
  <r>
    <x v="0"/>
    <x v="0"/>
    <x v="6"/>
    <s v="TEXAS"/>
    <x v="1"/>
    <x v="1"/>
    <x v="0"/>
    <n v="800.256532833454"/>
  </r>
  <r>
    <x v="0"/>
    <x v="0"/>
    <x v="6"/>
    <s v="TEXAS"/>
    <x v="1"/>
    <x v="2"/>
    <x v="0"/>
    <n v="809.37139712021894"/>
  </r>
  <r>
    <x v="0"/>
    <x v="0"/>
    <x v="6"/>
    <s v="TEXAS"/>
    <x v="1"/>
    <x v="3"/>
    <x v="0"/>
    <n v="819.11785617958299"/>
  </r>
  <r>
    <x v="0"/>
    <x v="0"/>
    <x v="6"/>
    <s v="TEXAS"/>
    <x v="1"/>
    <x v="4"/>
    <x v="0"/>
    <n v="830.90185727932101"/>
  </r>
  <r>
    <x v="0"/>
    <x v="0"/>
    <x v="6"/>
    <s v="TEXAS"/>
    <x v="1"/>
    <x v="5"/>
    <x v="0"/>
    <n v="840.44499473380802"/>
  </r>
  <r>
    <x v="0"/>
    <x v="0"/>
    <x v="6"/>
    <s v="TEXAS"/>
    <x v="1"/>
    <x v="6"/>
    <x v="0"/>
    <n v="847.57422887931796"/>
  </r>
  <r>
    <x v="0"/>
    <x v="0"/>
    <x v="6"/>
    <s v="TEXAS"/>
    <x v="1"/>
    <x v="7"/>
    <x v="0"/>
    <n v="853.26290782430897"/>
  </r>
  <r>
    <x v="0"/>
    <x v="0"/>
    <x v="6"/>
    <s v="TEXAS"/>
    <x v="1"/>
    <x v="8"/>
    <x v="0"/>
    <n v="854.02428234470301"/>
  </r>
  <r>
    <x v="0"/>
    <x v="0"/>
    <x v="6"/>
    <s v="TEXAS"/>
    <x v="1"/>
    <x v="9"/>
    <x v="0"/>
    <n v="850.80141860780702"/>
  </r>
  <r>
    <x v="0"/>
    <x v="0"/>
    <x v="6"/>
    <s v="TEXAS"/>
    <x v="1"/>
    <x v="10"/>
    <x v="0"/>
    <n v="850.22173573432497"/>
  </r>
  <r>
    <x v="0"/>
    <x v="0"/>
    <x v="6"/>
    <s v="TEXAS"/>
    <x v="1"/>
    <x v="11"/>
    <x v="0"/>
    <n v="851.104238019327"/>
  </r>
  <r>
    <x v="0"/>
    <x v="0"/>
    <x v="6"/>
    <s v="TEXAS"/>
    <x v="1"/>
    <x v="12"/>
    <x v="0"/>
    <n v="853.29318976546097"/>
  </r>
  <r>
    <x v="0"/>
    <x v="0"/>
    <x v="6"/>
    <s v="TEXAS"/>
    <x v="1"/>
    <x v="13"/>
    <x v="0"/>
    <n v="857.24282009000501"/>
  </r>
  <r>
    <x v="0"/>
    <x v="0"/>
    <x v="6"/>
    <s v="TEXAS"/>
    <x v="1"/>
    <x v="14"/>
    <x v="0"/>
    <n v="860.39214196981902"/>
  </r>
  <r>
    <x v="0"/>
    <x v="0"/>
    <x v="6"/>
    <s v="TEXAS"/>
    <x v="1"/>
    <x v="15"/>
    <x v="0"/>
    <n v="864.30283837002503"/>
  </r>
  <r>
    <x v="0"/>
    <x v="0"/>
    <x v="6"/>
    <s v="TEXAS"/>
    <x v="1"/>
    <x v="16"/>
    <x v="0"/>
    <n v="872.13720914521798"/>
  </r>
  <r>
    <x v="0"/>
    <x v="0"/>
    <x v="6"/>
    <s v="TEXAS"/>
    <x v="1"/>
    <x v="17"/>
    <x v="0"/>
    <n v="882.92623217853202"/>
  </r>
  <r>
    <x v="0"/>
    <x v="0"/>
    <x v="6"/>
    <s v="TEXAS"/>
    <x v="1"/>
    <x v="18"/>
    <x v="0"/>
    <n v="894.88759893358895"/>
  </r>
  <r>
    <x v="0"/>
    <x v="0"/>
    <x v="6"/>
    <s v="TEXAS"/>
    <x v="1"/>
    <x v="19"/>
    <x v="0"/>
    <n v="905.78477175673197"/>
  </r>
  <r>
    <x v="0"/>
    <x v="0"/>
    <x v="6"/>
    <s v="TEXAS"/>
    <x v="1"/>
    <x v="20"/>
    <x v="0"/>
    <n v="918.51183902377602"/>
  </r>
  <r>
    <x v="0"/>
    <x v="0"/>
    <x v="6"/>
    <s v="TEXAS"/>
    <x v="1"/>
    <x v="21"/>
    <x v="0"/>
    <n v="932.94767297011401"/>
  </r>
  <r>
    <x v="0"/>
    <x v="0"/>
    <x v="6"/>
    <s v="TEXAS"/>
    <x v="1"/>
    <x v="22"/>
    <x v="0"/>
    <n v="946.23711914426804"/>
  </r>
  <r>
    <x v="0"/>
    <x v="0"/>
    <x v="6"/>
    <s v="TEXAS"/>
    <x v="1"/>
    <x v="23"/>
    <x v="0"/>
    <n v="957.32030960591601"/>
  </r>
  <r>
    <x v="0"/>
    <x v="0"/>
    <x v="6"/>
    <s v="TEXAS"/>
    <x v="1"/>
    <x v="24"/>
    <x v="0"/>
    <n v="970.614081771663"/>
  </r>
  <r>
    <x v="0"/>
    <x v="0"/>
    <x v="6"/>
    <s v="TEXAS"/>
    <x v="1"/>
    <x v="25"/>
    <x v="0"/>
    <n v="984.20202136574403"/>
  </r>
  <r>
    <x v="0"/>
    <x v="0"/>
    <x v="6"/>
    <s v="TEXAS"/>
    <x v="1"/>
    <x v="26"/>
    <x v="0"/>
    <n v="999.68474527762396"/>
  </r>
  <r>
    <x v="0"/>
    <x v="0"/>
    <x v="6"/>
    <s v="TEXAS"/>
    <x v="1"/>
    <x v="27"/>
    <x v="0"/>
    <n v="1015.25831501296"/>
  </r>
  <r>
    <x v="0"/>
    <x v="0"/>
    <x v="6"/>
    <s v="TEXAS"/>
    <x v="1"/>
    <x v="28"/>
    <x v="0"/>
    <n v="1030.3992855889801"/>
  </r>
  <r>
    <x v="0"/>
    <x v="0"/>
    <x v="6"/>
    <s v="TEXAS"/>
    <x v="1"/>
    <x v="29"/>
    <x v="0"/>
    <n v="1045.7262738034999"/>
  </r>
  <r>
    <x v="0"/>
    <x v="0"/>
    <x v="6"/>
    <s v="TEXAS"/>
    <x v="1"/>
    <x v="30"/>
    <x v="0"/>
    <n v="1059.5867508679501"/>
  </r>
  <r>
    <x v="0"/>
    <x v="0"/>
    <x v="6"/>
    <s v="TEXAS"/>
    <x v="1"/>
    <x v="31"/>
    <x v="0"/>
    <n v="1073.4126199996599"/>
  </r>
  <r>
    <x v="0"/>
    <x v="0"/>
    <x v="6"/>
    <s v="TEXAS"/>
    <x v="1"/>
    <x v="32"/>
    <x v="0"/>
    <n v="1088.92562585269"/>
  </r>
  <r>
    <x v="0"/>
    <x v="0"/>
    <x v="6"/>
    <s v="TEXAS"/>
    <x v="1"/>
    <x v="33"/>
    <x v="0"/>
    <n v="1105.2735480832"/>
  </r>
  <r>
    <x v="0"/>
    <x v="0"/>
    <x v="7"/>
    <s v="TEXAS"/>
    <x v="1"/>
    <x v="0"/>
    <x v="0"/>
    <n v="29938.6131552445"/>
  </r>
  <r>
    <x v="0"/>
    <x v="0"/>
    <x v="7"/>
    <s v="TEXAS"/>
    <x v="1"/>
    <x v="1"/>
    <x v="0"/>
    <n v="30409.748247671199"/>
  </r>
  <r>
    <x v="0"/>
    <x v="0"/>
    <x v="7"/>
    <s v="TEXAS"/>
    <x v="1"/>
    <x v="2"/>
    <x v="0"/>
    <n v="30756.113090568299"/>
  </r>
  <r>
    <x v="0"/>
    <x v="0"/>
    <x v="7"/>
    <s v="TEXAS"/>
    <x v="1"/>
    <x v="3"/>
    <x v="0"/>
    <n v="31126.478534824098"/>
  </r>
  <r>
    <x v="0"/>
    <x v="0"/>
    <x v="7"/>
    <s v="TEXAS"/>
    <x v="1"/>
    <x v="4"/>
    <x v="0"/>
    <n v="31574.270576614199"/>
  </r>
  <r>
    <x v="0"/>
    <x v="0"/>
    <x v="7"/>
    <s v="TEXAS"/>
    <x v="1"/>
    <x v="5"/>
    <x v="0"/>
    <n v="31936.909799884699"/>
  </r>
  <r>
    <x v="0"/>
    <x v="0"/>
    <x v="7"/>
    <s v="TEXAS"/>
    <x v="1"/>
    <x v="6"/>
    <x v="0"/>
    <n v="32207.820697414001"/>
  </r>
  <r>
    <x v="0"/>
    <x v="0"/>
    <x v="7"/>
    <s v="TEXAS"/>
    <x v="1"/>
    <x v="7"/>
    <x v="0"/>
    <n v="32423.990497323699"/>
  </r>
  <r>
    <x v="0"/>
    <x v="0"/>
    <x v="7"/>
    <s v="TEXAS"/>
    <x v="1"/>
    <x v="8"/>
    <x v="0"/>
    <n v="32452.9227290987"/>
  </r>
  <r>
    <x v="0"/>
    <x v="0"/>
    <x v="7"/>
    <s v="TEXAS"/>
    <x v="1"/>
    <x v="9"/>
    <x v="0"/>
    <n v="32330.453907096598"/>
  </r>
  <r>
    <x v="0"/>
    <x v="0"/>
    <x v="7"/>
    <s v="TEXAS"/>
    <x v="1"/>
    <x v="10"/>
    <x v="0"/>
    <n v="32308.425957904299"/>
  </r>
  <r>
    <x v="0"/>
    <x v="0"/>
    <x v="7"/>
    <s v="TEXAS"/>
    <x v="1"/>
    <x v="11"/>
    <x v="0"/>
    <n v="32341.961044734398"/>
  </r>
  <r>
    <x v="0"/>
    <x v="0"/>
    <x v="7"/>
    <s v="TEXAS"/>
    <x v="1"/>
    <x v="12"/>
    <x v="0"/>
    <n v="32425.141211087499"/>
  </r>
  <r>
    <x v="0"/>
    <x v="0"/>
    <x v="7"/>
    <s v="TEXAS"/>
    <x v="1"/>
    <x v="13"/>
    <x v="0"/>
    <n v="32575.227163420201"/>
  </r>
  <r>
    <x v="0"/>
    <x v="0"/>
    <x v="7"/>
    <s v="TEXAS"/>
    <x v="1"/>
    <x v="14"/>
    <x v="0"/>
    <n v="32694.901394853099"/>
  </r>
  <r>
    <x v="0"/>
    <x v="0"/>
    <x v="7"/>
    <s v="TEXAS"/>
    <x v="1"/>
    <x v="15"/>
    <x v="0"/>
    <n v="32843.507858060897"/>
  </r>
  <r>
    <x v="0"/>
    <x v="0"/>
    <x v="7"/>
    <s v="TEXAS"/>
    <x v="1"/>
    <x v="16"/>
    <x v="0"/>
    <n v="33141.213947518198"/>
  </r>
  <r>
    <x v="0"/>
    <x v="0"/>
    <x v="7"/>
    <s v="TEXAS"/>
    <x v="1"/>
    <x v="17"/>
    <x v="0"/>
    <n v="33551.196822784201"/>
  </r>
  <r>
    <x v="0"/>
    <x v="0"/>
    <x v="7"/>
    <s v="TEXAS"/>
    <x v="1"/>
    <x v="18"/>
    <x v="0"/>
    <n v="34005.728759476297"/>
  </r>
  <r>
    <x v="0"/>
    <x v="0"/>
    <x v="7"/>
    <s v="TEXAS"/>
    <x v="1"/>
    <x v="19"/>
    <x v="0"/>
    <n v="34419.821326755802"/>
  </r>
  <r>
    <x v="0"/>
    <x v="0"/>
    <x v="7"/>
    <s v="TEXAS"/>
    <x v="1"/>
    <x v="20"/>
    <x v="0"/>
    <n v="34903.449882903398"/>
  </r>
  <r>
    <x v="0"/>
    <x v="0"/>
    <x v="7"/>
    <s v="TEXAS"/>
    <x v="1"/>
    <x v="21"/>
    <x v="0"/>
    <n v="35452.0115728643"/>
  </r>
  <r>
    <x v="0"/>
    <x v="0"/>
    <x v="7"/>
    <s v="TEXAS"/>
    <x v="1"/>
    <x v="22"/>
    <x v="0"/>
    <n v="35957.010527482198"/>
  </r>
  <r>
    <x v="0"/>
    <x v="0"/>
    <x v="7"/>
    <s v="TEXAS"/>
    <x v="1"/>
    <x v="23"/>
    <x v="0"/>
    <n v="36378.171765024803"/>
  </r>
  <r>
    <x v="0"/>
    <x v="0"/>
    <x v="7"/>
    <s v="TEXAS"/>
    <x v="1"/>
    <x v="24"/>
    <x v="0"/>
    <n v="36883.335107323197"/>
  </r>
  <r>
    <x v="0"/>
    <x v="0"/>
    <x v="7"/>
    <s v="TEXAS"/>
    <x v="1"/>
    <x v="25"/>
    <x v="0"/>
    <n v="37399.6768118982"/>
  </r>
  <r>
    <x v="0"/>
    <x v="0"/>
    <x v="7"/>
    <s v="TEXAS"/>
    <x v="1"/>
    <x v="26"/>
    <x v="0"/>
    <n v="37988.020320549702"/>
  </r>
  <r>
    <x v="0"/>
    <x v="0"/>
    <x v="7"/>
    <s v="TEXAS"/>
    <x v="1"/>
    <x v="27"/>
    <x v="0"/>
    <n v="38579.815970492498"/>
  </r>
  <r>
    <x v="0"/>
    <x v="0"/>
    <x v="7"/>
    <s v="TEXAS"/>
    <x v="1"/>
    <x v="28"/>
    <x v="0"/>
    <n v="39155.1728523813"/>
  </r>
  <r>
    <x v="0"/>
    <x v="0"/>
    <x v="7"/>
    <s v="TEXAS"/>
    <x v="1"/>
    <x v="29"/>
    <x v="0"/>
    <n v="39737.598404533303"/>
  </r>
  <r>
    <x v="0"/>
    <x v="0"/>
    <x v="7"/>
    <s v="TEXAS"/>
    <x v="1"/>
    <x v="30"/>
    <x v="0"/>
    <n v="40264.2965329824"/>
  </r>
  <r>
    <x v="0"/>
    <x v="0"/>
    <x v="7"/>
    <s v="TEXAS"/>
    <x v="1"/>
    <x v="31"/>
    <x v="0"/>
    <n v="40789.679559987198"/>
  </r>
  <r>
    <x v="0"/>
    <x v="0"/>
    <x v="7"/>
    <s v="TEXAS"/>
    <x v="1"/>
    <x v="32"/>
    <x v="0"/>
    <n v="41379.173782402402"/>
  </r>
  <r>
    <x v="0"/>
    <x v="0"/>
    <x v="7"/>
    <s v="TEXAS"/>
    <x v="1"/>
    <x v="33"/>
    <x v="0"/>
    <n v="42000.394827161799"/>
  </r>
  <r>
    <x v="0"/>
    <x v="0"/>
    <x v="8"/>
    <s v="TEXAS"/>
    <x v="1"/>
    <x v="0"/>
    <x v="0"/>
    <n v="3151.4329637099499"/>
  </r>
  <r>
    <x v="0"/>
    <x v="0"/>
    <x v="8"/>
    <s v="TEXAS"/>
    <x v="1"/>
    <x v="1"/>
    <x v="0"/>
    <n v="3201.0261313338101"/>
  </r>
  <r>
    <x v="0"/>
    <x v="0"/>
    <x v="8"/>
    <s v="TEXAS"/>
    <x v="1"/>
    <x v="2"/>
    <x v="0"/>
    <n v="3237.4855884808699"/>
  </r>
  <r>
    <x v="0"/>
    <x v="0"/>
    <x v="8"/>
    <s v="TEXAS"/>
    <x v="1"/>
    <x v="3"/>
    <x v="0"/>
    <n v="3276.4714247183301"/>
  </r>
  <r>
    <x v="0"/>
    <x v="0"/>
    <x v="8"/>
    <s v="TEXAS"/>
    <x v="1"/>
    <x v="4"/>
    <x v="0"/>
    <n v="3323.6074291172799"/>
  </r>
  <r>
    <x v="0"/>
    <x v="0"/>
    <x v="8"/>
    <s v="TEXAS"/>
    <x v="1"/>
    <x v="5"/>
    <x v="0"/>
    <n v="3361.7799789352298"/>
  </r>
  <r>
    <x v="0"/>
    <x v="0"/>
    <x v="8"/>
    <s v="TEXAS"/>
    <x v="1"/>
    <x v="6"/>
    <x v="0"/>
    <n v="3390.29691551727"/>
  </r>
  <r>
    <x v="0"/>
    <x v="0"/>
    <x v="8"/>
    <s v="TEXAS"/>
    <x v="1"/>
    <x v="7"/>
    <x v="0"/>
    <n v="3413.05163129723"/>
  </r>
  <r>
    <x v="0"/>
    <x v="0"/>
    <x v="8"/>
    <s v="TEXAS"/>
    <x v="1"/>
    <x v="8"/>
    <x v="0"/>
    <n v="3416.0971293788102"/>
  </r>
  <r>
    <x v="0"/>
    <x v="0"/>
    <x v="8"/>
    <s v="TEXAS"/>
    <x v="1"/>
    <x v="9"/>
    <x v="0"/>
    <n v="3403.2056744312199"/>
  </r>
  <r>
    <x v="0"/>
    <x v="0"/>
    <x v="8"/>
    <s v="TEXAS"/>
    <x v="1"/>
    <x v="10"/>
    <x v="0"/>
    <n v="3400.8869429372999"/>
  </r>
  <r>
    <x v="0"/>
    <x v="0"/>
    <x v="8"/>
    <s v="TEXAS"/>
    <x v="1"/>
    <x v="11"/>
    <x v="0"/>
    <n v="3404.4169520773098"/>
  </r>
  <r>
    <x v="0"/>
    <x v="0"/>
    <x v="8"/>
    <s v="TEXAS"/>
    <x v="1"/>
    <x v="12"/>
    <x v="0"/>
    <n v="3413.1727590618402"/>
  </r>
  <r>
    <x v="0"/>
    <x v="0"/>
    <x v="8"/>
    <s v="TEXAS"/>
    <x v="1"/>
    <x v="13"/>
    <x v="0"/>
    <n v="3428.97128036002"/>
  </r>
  <r>
    <x v="0"/>
    <x v="0"/>
    <x v="8"/>
    <s v="TEXAS"/>
    <x v="1"/>
    <x v="14"/>
    <x v="0"/>
    <n v="3441.5685678792702"/>
  </r>
  <r>
    <x v="0"/>
    <x v="0"/>
    <x v="8"/>
    <s v="TEXAS"/>
    <x v="1"/>
    <x v="15"/>
    <x v="0"/>
    <n v="3457.2113534801001"/>
  </r>
  <r>
    <x v="0"/>
    <x v="0"/>
    <x v="8"/>
    <s v="TEXAS"/>
    <x v="1"/>
    <x v="16"/>
    <x v="0"/>
    <n v="3488.5488365808701"/>
  </r>
  <r>
    <x v="0"/>
    <x v="0"/>
    <x v="8"/>
    <s v="TEXAS"/>
    <x v="1"/>
    <x v="17"/>
    <x v="0"/>
    <n v="3531.7049287141299"/>
  </r>
  <r>
    <x v="0"/>
    <x v="0"/>
    <x v="8"/>
    <s v="TEXAS"/>
    <x v="1"/>
    <x v="18"/>
    <x v="0"/>
    <n v="3579.5503957343499"/>
  </r>
  <r>
    <x v="0"/>
    <x v="0"/>
    <x v="8"/>
    <s v="TEXAS"/>
    <x v="1"/>
    <x v="19"/>
    <x v="0"/>
    <n v="3623.1390870269202"/>
  </r>
  <r>
    <x v="0"/>
    <x v="0"/>
    <x v="8"/>
    <s v="TEXAS"/>
    <x v="1"/>
    <x v="20"/>
    <x v="0"/>
    <n v="3674.0473560951"/>
  </r>
  <r>
    <x v="0"/>
    <x v="0"/>
    <x v="8"/>
    <s v="TEXAS"/>
    <x v="1"/>
    <x v="21"/>
    <x v="0"/>
    <n v="3731.7906918804501"/>
  </r>
  <r>
    <x v="0"/>
    <x v="0"/>
    <x v="8"/>
    <s v="TEXAS"/>
    <x v="1"/>
    <x v="22"/>
    <x v="0"/>
    <n v="3784.9484765770699"/>
  </r>
  <r>
    <x v="0"/>
    <x v="0"/>
    <x v="8"/>
    <s v="TEXAS"/>
    <x v="1"/>
    <x v="23"/>
    <x v="0"/>
    <n v="3829.2812384236599"/>
  </r>
  <r>
    <x v="0"/>
    <x v="0"/>
    <x v="8"/>
    <s v="TEXAS"/>
    <x v="1"/>
    <x v="24"/>
    <x v="0"/>
    <n v="3882.4563270866502"/>
  </r>
  <r>
    <x v="0"/>
    <x v="0"/>
    <x v="8"/>
    <s v="TEXAS"/>
    <x v="1"/>
    <x v="25"/>
    <x v="0"/>
    <n v="3936.8080854629702"/>
  </r>
  <r>
    <x v="0"/>
    <x v="0"/>
    <x v="8"/>
    <s v="TEXAS"/>
    <x v="1"/>
    <x v="26"/>
    <x v="0"/>
    <n v="3998.7389811104899"/>
  </r>
  <r>
    <x v="0"/>
    <x v="0"/>
    <x v="8"/>
    <s v="TEXAS"/>
    <x v="1"/>
    <x v="27"/>
    <x v="0"/>
    <n v="4061.03326005184"/>
  </r>
  <r>
    <x v="0"/>
    <x v="0"/>
    <x v="8"/>
    <s v="TEXAS"/>
    <x v="1"/>
    <x v="28"/>
    <x v="0"/>
    <n v="4121.5971423559304"/>
  </r>
  <r>
    <x v="0"/>
    <x v="0"/>
    <x v="8"/>
    <s v="TEXAS"/>
    <x v="1"/>
    <x v="29"/>
    <x v="0"/>
    <n v="4182.9050952140296"/>
  </r>
  <r>
    <x v="0"/>
    <x v="0"/>
    <x v="8"/>
    <s v="TEXAS"/>
    <x v="1"/>
    <x v="30"/>
    <x v="0"/>
    <n v="4238.3470034718302"/>
  </r>
  <r>
    <x v="0"/>
    <x v="0"/>
    <x v="8"/>
    <s v="TEXAS"/>
    <x v="1"/>
    <x v="31"/>
    <x v="0"/>
    <n v="4293.6504799986496"/>
  </r>
  <r>
    <x v="0"/>
    <x v="0"/>
    <x v="8"/>
    <s v="TEXAS"/>
    <x v="1"/>
    <x v="32"/>
    <x v="0"/>
    <n v="4355.7025034107801"/>
  </r>
  <r>
    <x v="0"/>
    <x v="0"/>
    <x v="8"/>
    <s v="TEXAS"/>
    <x v="1"/>
    <x v="33"/>
    <x v="0"/>
    <n v="4421.0941923328201"/>
  </r>
  <r>
    <x v="0"/>
    <x v="0"/>
    <x v="9"/>
    <s v="TEXAS"/>
    <x v="2"/>
    <x v="0"/>
    <x v="1"/>
    <n v="7823207.0202725204"/>
  </r>
  <r>
    <x v="0"/>
    <x v="0"/>
    <x v="9"/>
    <s v="TEXAS"/>
    <x v="2"/>
    <x v="1"/>
    <x v="1"/>
    <n v="7722563.0857831603"/>
  </r>
  <r>
    <x v="0"/>
    <x v="0"/>
    <x v="9"/>
    <s v="TEXAS"/>
    <x v="2"/>
    <x v="2"/>
    <x v="1"/>
    <n v="7610676.5647937404"/>
  </r>
  <r>
    <x v="0"/>
    <x v="0"/>
    <x v="9"/>
    <s v="TEXAS"/>
    <x v="2"/>
    <x v="3"/>
    <x v="1"/>
    <n v="7488667.8206435097"/>
  </r>
  <r>
    <x v="0"/>
    <x v="0"/>
    <x v="9"/>
    <s v="TEXAS"/>
    <x v="2"/>
    <x v="4"/>
    <x v="1"/>
    <n v="7397271.2676231395"/>
  </r>
  <r>
    <x v="0"/>
    <x v="0"/>
    <x v="9"/>
    <s v="TEXAS"/>
    <x v="2"/>
    <x v="5"/>
    <x v="1"/>
    <n v="7290878.2413153397"/>
  </r>
  <r>
    <x v="0"/>
    <x v="0"/>
    <x v="9"/>
    <s v="TEXAS"/>
    <x v="2"/>
    <x v="6"/>
    <x v="1"/>
    <n v="7170294.6918854797"/>
  </r>
  <r>
    <x v="0"/>
    <x v="0"/>
    <x v="9"/>
    <s v="TEXAS"/>
    <x v="2"/>
    <x v="7"/>
    <x v="1"/>
    <n v="7039531.7768802503"/>
  </r>
  <r>
    <x v="0"/>
    <x v="0"/>
    <x v="9"/>
    <s v="TEXAS"/>
    <x v="2"/>
    <x v="8"/>
    <x v="1"/>
    <n v="6896103.27756109"/>
  </r>
  <r>
    <x v="0"/>
    <x v="0"/>
    <x v="9"/>
    <s v="TEXAS"/>
    <x v="2"/>
    <x v="9"/>
    <x v="1"/>
    <n v="6794929.9935804801"/>
  </r>
  <r>
    <x v="0"/>
    <x v="0"/>
    <x v="9"/>
    <s v="TEXAS"/>
    <x v="2"/>
    <x v="10"/>
    <x v="1"/>
    <n v="6693167.5825521601"/>
  </r>
  <r>
    <x v="0"/>
    <x v="0"/>
    <x v="9"/>
    <s v="TEXAS"/>
    <x v="2"/>
    <x v="11"/>
    <x v="1"/>
    <n v="6593335.5172823798"/>
  </r>
  <r>
    <x v="0"/>
    <x v="0"/>
    <x v="9"/>
    <s v="TEXAS"/>
    <x v="2"/>
    <x v="12"/>
    <x v="1"/>
    <n v="6495412.1870729299"/>
  </r>
  <r>
    <x v="0"/>
    <x v="0"/>
    <x v="9"/>
    <s v="TEXAS"/>
    <x v="2"/>
    <x v="13"/>
    <x v="1"/>
    <n v="6397600.1927817296"/>
  </r>
  <r>
    <x v="0"/>
    <x v="0"/>
    <x v="9"/>
    <s v="TEXAS"/>
    <x v="2"/>
    <x v="14"/>
    <x v="1"/>
    <n v="6312550.59935454"/>
  </r>
  <r>
    <x v="0"/>
    <x v="0"/>
    <x v="9"/>
    <s v="TEXAS"/>
    <x v="2"/>
    <x v="15"/>
    <x v="1"/>
    <n v="6231795.5638352102"/>
  </r>
  <r>
    <x v="0"/>
    <x v="0"/>
    <x v="9"/>
    <s v="TEXAS"/>
    <x v="2"/>
    <x v="16"/>
    <x v="1"/>
    <n v="6155195.7450726898"/>
  </r>
  <r>
    <x v="0"/>
    <x v="0"/>
    <x v="9"/>
    <s v="TEXAS"/>
    <x v="2"/>
    <x v="17"/>
    <x v="1"/>
    <n v="6083931.4040122004"/>
  </r>
  <r>
    <x v="0"/>
    <x v="0"/>
    <x v="9"/>
    <s v="TEXAS"/>
    <x v="2"/>
    <x v="18"/>
    <x v="1"/>
    <n v="6019192.6306268396"/>
  </r>
  <r>
    <x v="0"/>
    <x v="0"/>
    <x v="9"/>
    <s v="TEXAS"/>
    <x v="2"/>
    <x v="19"/>
    <x v="1"/>
    <n v="5994643.8033687696"/>
  </r>
  <r>
    <x v="0"/>
    <x v="0"/>
    <x v="9"/>
    <s v="TEXAS"/>
    <x v="2"/>
    <x v="20"/>
    <x v="1"/>
    <n v="5977986.5801118296"/>
  </r>
  <r>
    <x v="0"/>
    <x v="0"/>
    <x v="9"/>
    <s v="TEXAS"/>
    <x v="2"/>
    <x v="21"/>
    <x v="1"/>
    <n v="5969396.6223308099"/>
  </r>
  <r>
    <x v="0"/>
    <x v="0"/>
    <x v="9"/>
    <s v="TEXAS"/>
    <x v="2"/>
    <x v="22"/>
    <x v="1"/>
    <n v="5966869.0739942798"/>
  </r>
  <r>
    <x v="0"/>
    <x v="0"/>
    <x v="9"/>
    <s v="TEXAS"/>
    <x v="2"/>
    <x v="23"/>
    <x v="1"/>
    <n v="5969908.75619628"/>
  </r>
  <r>
    <x v="0"/>
    <x v="0"/>
    <x v="9"/>
    <s v="TEXAS"/>
    <x v="2"/>
    <x v="24"/>
    <x v="1"/>
    <n v="5999961.5506205698"/>
  </r>
  <r>
    <x v="0"/>
    <x v="0"/>
    <x v="9"/>
    <s v="TEXAS"/>
    <x v="2"/>
    <x v="25"/>
    <x v="1"/>
    <n v="6034323.23353671"/>
  </r>
  <r>
    <x v="0"/>
    <x v="0"/>
    <x v="9"/>
    <s v="TEXAS"/>
    <x v="2"/>
    <x v="26"/>
    <x v="1"/>
    <n v="6071440.5623130901"/>
  </r>
  <r>
    <x v="0"/>
    <x v="0"/>
    <x v="9"/>
    <s v="TEXAS"/>
    <x v="2"/>
    <x v="27"/>
    <x v="1"/>
    <n v="6110482.9137243396"/>
  </r>
  <r>
    <x v="0"/>
    <x v="0"/>
    <x v="9"/>
    <s v="TEXAS"/>
    <x v="2"/>
    <x v="28"/>
    <x v="1"/>
    <n v="6151579.2073171996"/>
  </r>
  <r>
    <x v="0"/>
    <x v="0"/>
    <x v="9"/>
    <s v="TEXAS"/>
    <x v="2"/>
    <x v="29"/>
    <x v="1"/>
    <n v="6195968.5897482596"/>
  </r>
  <r>
    <x v="0"/>
    <x v="0"/>
    <x v="9"/>
    <s v="TEXAS"/>
    <x v="2"/>
    <x v="30"/>
    <x v="1"/>
    <n v="6240400.5401150901"/>
  </r>
  <r>
    <x v="0"/>
    <x v="0"/>
    <x v="9"/>
    <s v="TEXAS"/>
    <x v="2"/>
    <x v="31"/>
    <x v="1"/>
    <n v="6285917.8875110196"/>
  </r>
  <r>
    <x v="0"/>
    <x v="0"/>
    <x v="9"/>
    <s v="TEXAS"/>
    <x v="2"/>
    <x v="32"/>
    <x v="1"/>
    <n v="6332396.6862930702"/>
  </r>
  <r>
    <x v="0"/>
    <x v="0"/>
    <x v="9"/>
    <s v="TEXAS"/>
    <x v="2"/>
    <x v="33"/>
    <x v="1"/>
    <n v="6378718.1712612696"/>
  </r>
  <r>
    <x v="0"/>
    <x v="0"/>
    <x v="10"/>
    <s v="TEXAS"/>
    <x v="2"/>
    <x v="0"/>
    <x v="1"/>
    <n v="29340.1010134518"/>
  </r>
  <r>
    <x v="0"/>
    <x v="0"/>
    <x v="10"/>
    <s v="TEXAS"/>
    <x v="2"/>
    <x v="1"/>
    <x v="1"/>
    <n v="36044.309282770802"/>
  </r>
  <r>
    <x v="0"/>
    <x v="0"/>
    <x v="10"/>
    <s v="TEXAS"/>
    <x v="2"/>
    <x v="2"/>
    <x v="1"/>
    <n v="48086.187773495003"/>
  </r>
  <r>
    <x v="0"/>
    <x v="0"/>
    <x v="10"/>
    <s v="TEXAS"/>
    <x v="2"/>
    <x v="3"/>
    <x v="1"/>
    <n v="65620.857393297905"/>
  </r>
  <r>
    <x v="0"/>
    <x v="0"/>
    <x v="10"/>
    <s v="TEXAS"/>
    <x v="2"/>
    <x v="4"/>
    <x v="1"/>
    <n v="91003.371813129299"/>
  </r>
  <r>
    <x v="0"/>
    <x v="0"/>
    <x v="10"/>
    <s v="TEXAS"/>
    <x v="2"/>
    <x v="5"/>
    <x v="1"/>
    <n v="122638.540422363"/>
  </r>
  <r>
    <x v="0"/>
    <x v="0"/>
    <x v="10"/>
    <s v="TEXAS"/>
    <x v="2"/>
    <x v="6"/>
    <x v="1"/>
    <n v="160938.63940214401"/>
  </r>
  <r>
    <x v="0"/>
    <x v="0"/>
    <x v="10"/>
    <s v="TEXAS"/>
    <x v="2"/>
    <x v="7"/>
    <x v="1"/>
    <n v="203254.459116235"/>
  </r>
  <r>
    <x v="0"/>
    <x v="0"/>
    <x v="10"/>
    <s v="TEXAS"/>
    <x v="2"/>
    <x v="8"/>
    <x v="1"/>
    <n v="251778.09385930299"/>
  </r>
  <r>
    <x v="0"/>
    <x v="0"/>
    <x v="10"/>
    <s v="TEXAS"/>
    <x v="2"/>
    <x v="9"/>
    <x v="1"/>
    <n v="305774.27333695698"/>
  </r>
  <r>
    <x v="0"/>
    <x v="0"/>
    <x v="10"/>
    <s v="TEXAS"/>
    <x v="2"/>
    <x v="10"/>
    <x v="1"/>
    <n v="358994.64380948502"/>
  </r>
  <r>
    <x v="0"/>
    <x v="0"/>
    <x v="10"/>
    <s v="TEXAS"/>
    <x v="2"/>
    <x v="11"/>
    <x v="1"/>
    <n v="410163.593897074"/>
  </r>
  <r>
    <x v="0"/>
    <x v="0"/>
    <x v="10"/>
    <s v="TEXAS"/>
    <x v="2"/>
    <x v="12"/>
    <x v="1"/>
    <n v="459455.89935243898"/>
  </r>
  <r>
    <x v="0"/>
    <x v="0"/>
    <x v="10"/>
    <s v="TEXAS"/>
    <x v="2"/>
    <x v="13"/>
    <x v="1"/>
    <n v="508192.03331039799"/>
  </r>
  <r>
    <x v="0"/>
    <x v="0"/>
    <x v="10"/>
    <s v="TEXAS"/>
    <x v="2"/>
    <x v="14"/>
    <x v="1"/>
    <n v="555550.74333869002"/>
  </r>
  <r>
    <x v="0"/>
    <x v="0"/>
    <x v="10"/>
    <s v="TEXAS"/>
    <x v="2"/>
    <x v="15"/>
    <x v="1"/>
    <n v="599417.14486457"/>
  </r>
  <r>
    <x v="0"/>
    <x v="0"/>
    <x v="10"/>
    <s v="TEXAS"/>
    <x v="2"/>
    <x v="16"/>
    <x v="1"/>
    <n v="640508.80945036199"/>
  </r>
  <r>
    <x v="0"/>
    <x v="0"/>
    <x v="10"/>
    <s v="TEXAS"/>
    <x v="2"/>
    <x v="17"/>
    <x v="1"/>
    <n v="678369.40601654805"/>
  </r>
  <r>
    <x v="0"/>
    <x v="0"/>
    <x v="10"/>
    <s v="TEXAS"/>
    <x v="2"/>
    <x v="18"/>
    <x v="1"/>
    <n v="712416.75732507405"/>
  </r>
  <r>
    <x v="0"/>
    <x v="0"/>
    <x v="10"/>
    <s v="TEXAS"/>
    <x v="2"/>
    <x v="19"/>
    <x v="1"/>
    <n v="746814.36731346697"/>
  </r>
  <r>
    <x v="0"/>
    <x v="0"/>
    <x v="10"/>
    <s v="TEXAS"/>
    <x v="2"/>
    <x v="20"/>
    <x v="1"/>
    <n v="776641.92490871099"/>
  </r>
  <r>
    <x v="0"/>
    <x v="0"/>
    <x v="10"/>
    <s v="TEXAS"/>
    <x v="2"/>
    <x v="21"/>
    <x v="1"/>
    <n v="801637.74926785904"/>
  </r>
  <r>
    <x v="0"/>
    <x v="0"/>
    <x v="10"/>
    <s v="TEXAS"/>
    <x v="2"/>
    <x v="22"/>
    <x v="1"/>
    <n v="823538.64487890899"/>
  </r>
  <r>
    <x v="0"/>
    <x v="0"/>
    <x v="10"/>
    <s v="TEXAS"/>
    <x v="2"/>
    <x v="23"/>
    <x v="1"/>
    <n v="842831.00231617002"/>
  </r>
  <r>
    <x v="0"/>
    <x v="0"/>
    <x v="10"/>
    <s v="TEXAS"/>
    <x v="2"/>
    <x v="24"/>
    <x v="1"/>
    <n v="862518.22311690496"/>
  </r>
  <r>
    <x v="0"/>
    <x v="0"/>
    <x v="10"/>
    <s v="TEXAS"/>
    <x v="2"/>
    <x v="25"/>
    <x v="1"/>
    <n v="880581.09599451895"/>
  </r>
  <r>
    <x v="0"/>
    <x v="0"/>
    <x v="10"/>
    <s v="TEXAS"/>
    <x v="2"/>
    <x v="26"/>
    <x v="1"/>
    <n v="897888.91508261405"/>
  </r>
  <r>
    <x v="0"/>
    <x v="0"/>
    <x v="10"/>
    <s v="TEXAS"/>
    <x v="2"/>
    <x v="27"/>
    <x v="1"/>
    <n v="914908.37222592405"/>
  </r>
  <r>
    <x v="0"/>
    <x v="0"/>
    <x v="10"/>
    <s v="TEXAS"/>
    <x v="2"/>
    <x v="28"/>
    <x v="1"/>
    <n v="931612.29499888897"/>
  </r>
  <r>
    <x v="0"/>
    <x v="0"/>
    <x v="10"/>
    <s v="TEXAS"/>
    <x v="2"/>
    <x v="29"/>
    <x v="1"/>
    <n v="948912.41070317198"/>
  </r>
  <r>
    <x v="0"/>
    <x v="0"/>
    <x v="10"/>
    <s v="TEXAS"/>
    <x v="2"/>
    <x v="30"/>
    <x v="1"/>
    <n v="966925.19958474801"/>
  </r>
  <r>
    <x v="0"/>
    <x v="0"/>
    <x v="10"/>
    <s v="TEXAS"/>
    <x v="2"/>
    <x v="31"/>
    <x v="1"/>
    <n v="984999.68572838104"/>
  </r>
  <r>
    <x v="0"/>
    <x v="0"/>
    <x v="10"/>
    <s v="TEXAS"/>
    <x v="2"/>
    <x v="32"/>
    <x v="1"/>
    <n v="1003202.0639837"/>
  </r>
  <r>
    <x v="0"/>
    <x v="0"/>
    <x v="10"/>
    <s v="TEXAS"/>
    <x v="2"/>
    <x v="33"/>
    <x v="1"/>
    <n v="1022238.6877767"/>
  </r>
  <r>
    <x v="0"/>
    <x v="0"/>
    <x v="11"/>
    <s v="TEXAS"/>
    <x v="2"/>
    <x v="0"/>
    <x v="1"/>
    <n v="16748.8284201684"/>
  </r>
  <r>
    <x v="0"/>
    <x v="0"/>
    <x v="11"/>
    <s v="TEXAS"/>
    <x v="2"/>
    <x v="1"/>
    <x v="1"/>
    <n v="22674.350638282001"/>
  </r>
  <r>
    <x v="0"/>
    <x v="0"/>
    <x v="11"/>
    <s v="TEXAS"/>
    <x v="2"/>
    <x v="2"/>
    <x v="1"/>
    <n v="30720.891393994301"/>
  </r>
  <r>
    <x v="0"/>
    <x v="0"/>
    <x v="11"/>
    <s v="TEXAS"/>
    <x v="2"/>
    <x v="3"/>
    <x v="1"/>
    <n v="40626.2461106829"/>
  </r>
  <r>
    <x v="0"/>
    <x v="0"/>
    <x v="11"/>
    <s v="TEXAS"/>
    <x v="2"/>
    <x v="4"/>
    <x v="1"/>
    <n v="54095.8060844879"/>
  </r>
  <r>
    <x v="0"/>
    <x v="0"/>
    <x v="11"/>
    <s v="TEXAS"/>
    <x v="2"/>
    <x v="5"/>
    <x v="1"/>
    <n v="69654.411668870598"/>
  </r>
  <r>
    <x v="0"/>
    <x v="0"/>
    <x v="11"/>
    <s v="TEXAS"/>
    <x v="2"/>
    <x v="6"/>
    <x v="1"/>
    <n v="85889.072314417499"/>
  </r>
  <r>
    <x v="0"/>
    <x v="0"/>
    <x v="11"/>
    <s v="TEXAS"/>
    <x v="2"/>
    <x v="7"/>
    <x v="1"/>
    <n v="102693.006804655"/>
  </r>
  <r>
    <x v="0"/>
    <x v="0"/>
    <x v="11"/>
    <s v="TEXAS"/>
    <x v="2"/>
    <x v="8"/>
    <x v="1"/>
    <n v="120959.64093545001"/>
  </r>
  <r>
    <x v="0"/>
    <x v="0"/>
    <x v="11"/>
    <s v="TEXAS"/>
    <x v="2"/>
    <x v="9"/>
    <x v="1"/>
    <n v="141652.17033235999"/>
  </r>
  <r>
    <x v="0"/>
    <x v="0"/>
    <x v="11"/>
    <s v="TEXAS"/>
    <x v="2"/>
    <x v="10"/>
    <x v="1"/>
    <n v="161978.038180712"/>
  </r>
  <r>
    <x v="0"/>
    <x v="0"/>
    <x v="11"/>
    <s v="TEXAS"/>
    <x v="2"/>
    <x v="11"/>
    <x v="1"/>
    <n v="181257.009292401"/>
  </r>
  <r>
    <x v="0"/>
    <x v="0"/>
    <x v="11"/>
    <s v="TEXAS"/>
    <x v="2"/>
    <x v="12"/>
    <x v="1"/>
    <n v="199505.55383477901"/>
  </r>
  <r>
    <x v="0"/>
    <x v="0"/>
    <x v="11"/>
    <s v="TEXAS"/>
    <x v="2"/>
    <x v="13"/>
    <x v="1"/>
    <n v="217006.90155804899"/>
  </r>
  <r>
    <x v="0"/>
    <x v="0"/>
    <x v="11"/>
    <s v="TEXAS"/>
    <x v="2"/>
    <x v="14"/>
    <x v="1"/>
    <n v="234234.88889777899"/>
  </r>
  <r>
    <x v="0"/>
    <x v="0"/>
    <x v="11"/>
    <s v="TEXAS"/>
    <x v="2"/>
    <x v="15"/>
    <x v="1"/>
    <n v="249978.92445212801"/>
  </r>
  <r>
    <x v="0"/>
    <x v="0"/>
    <x v="11"/>
    <s v="TEXAS"/>
    <x v="2"/>
    <x v="16"/>
    <x v="1"/>
    <n v="264601.92034506"/>
  </r>
  <r>
    <x v="0"/>
    <x v="0"/>
    <x v="11"/>
    <s v="TEXAS"/>
    <x v="2"/>
    <x v="17"/>
    <x v="1"/>
    <n v="277991.21775733097"/>
  </r>
  <r>
    <x v="0"/>
    <x v="0"/>
    <x v="11"/>
    <s v="TEXAS"/>
    <x v="2"/>
    <x v="18"/>
    <x v="1"/>
    <n v="289985.19458200998"/>
  </r>
  <r>
    <x v="0"/>
    <x v="0"/>
    <x v="11"/>
    <s v="TEXAS"/>
    <x v="2"/>
    <x v="19"/>
    <x v="1"/>
    <n v="302498.93099669903"/>
  </r>
  <r>
    <x v="0"/>
    <x v="0"/>
    <x v="11"/>
    <s v="TEXAS"/>
    <x v="2"/>
    <x v="20"/>
    <x v="1"/>
    <n v="313684.07429799897"/>
  </r>
  <r>
    <x v="0"/>
    <x v="0"/>
    <x v="11"/>
    <s v="TEXAS"/>
    <x v="2"/>
    <x v="21"/>
    <x v="1"/>
    <n v="323636.39463473298"/>
  </r>
  <r>
    <x v="0"/>
    <x v="0"/>
    <x v="11"/>
    <s v="TEXAS"/>
    <x v="2"/>
    <x v="22"/>
    <x v="1"/>
    <n v="332808.815028187"/>
  </r>
  <r>
    <x v="0"/>
    <x v="0"/>
    <x v="11"/>
    <s v="TEXAS"/>
    <x v="2"/>
    <x v="23"/>
    <x v="1"/>
    <n v="341332.62551471399"/>
  </r>
  <r>
    <x v="0"/>
    <x v="0"/>
    <x v="11"/>
    <s v="TEXAS"/>
    <x v="2"/>
    <x v="24"/>
    <x v="1"/>
    <n v="350363.01497175999"/>
  </r>
  <r>
    <x v="0"/>
    <x v="0"/>
    <x v="11"/>
    <s v="TEXAS"/>
    <x v="2"/>
    <x v="25"/>
    <x v="1"/>
    <n v="358808.80942214798"/>
  </r>
  <r>
    <x v="0"/>
    <x v="0"/>
    <x v="11"/>
    <s v="TEXAS"/>
    <x v="2"/>
    <x v="26"/>
    <x v="1"/>
    <n v="366844.20305103599"/>
  </r>
  <r>
    <x v="0"/>
    <x v="0"/>
    <x v="11"/>
    <s v="TEXAS"/>
    <x v="2"/>
    <x v="27"/>
    <x v="1"/>
    <n v="374501.63572997903"/>
  </r>
  <r>
    <x v="0"/>
    <x v="0"/>
    <x v="11"/>
    <s v="TEXAS"/>
    <x v="2"/>
    <x v="28"/>
    <x v="1"/>
    <n v="381591.96420925698"/>
  </r>
  <r>
    <x v="0"/>
    <x v="0"/>
    <x v="11"/>
    <s v="TEXAS"/>
    <x v="2"/>
    <x v="29"/>
    <x v="1"/>
    <n v="388511.45313679503"/>
  </r>
  <r>
    <x v="0"/>
    <x v="0"/>
    <x v="11"/>
    <s v="TEXAS"/>
    <x v="2"/>
    <x v="30"/>
    <x v="1"/>
    <n v="395401.36519958999"/>
  </r>
  <r>
    <x v="0"/>
    <x v="0"/>
    <x v="11"/>
    <s v="TEXAS"/>
    <x v="2"/>
    <x v="31"/>
    <x v="1"/>
    <n v="401901.36379595002"/>
  </r>
  <r>
    <x v="0"/>
    <x v="0"/>
    <x v="11"/>
    <s v="TEXAS"/>
    <x v="2"/>
    <x v="32"/>
    <x v="1"/>
    <n v="407987.78247858101"/>
  </r>
  <r>
    <x v="0"/>
    <x v="0"/>
    <x v="11"/>
    <s v="TEXAS"/>
    <x v="2"/>
    <x v="33"/>
    <x v="1"/>
    <n v="413986.52548466"/>
  </r>
  <r>
    <x v="0"/>
    <x v="0"/>
    <x v="12"/>
    <s v="TEXAS"/>
    <x v="2"/>
    <x v="0"/>
    <x v="1"/>
    <n v="54729.951711327798"/>
  </r>
  <r>
    <x v="0"/>
    <x v="0"/>
    <x v="12"/>
    <s v="TEXAS"/>
    <x v="2"/>
    <x v="1"/>
    <x v="1"/>
    <n v="55293.214787956902"/>
  </r>
  <r>
    <x v="0"/>
    <x v="0"/>
    <x v="12"/>
    <s v="TEXAS"/>
    <x v="2"/>
    <x v="2"/>
    <x v="1"/>
    <n v="57110.269464719699"/>
  </r>
  <r>
    <x v="0"/>
    <x v="0"/>
    <x v="12"/>
    <s v="TEXAS"/>
    <x v="2"/>
    <x v="3"/>
    <x v="1"/>
    <n v="59883.323426214003"/>
  </r>
  <r>
    <x v="0"/>
    <x v="0"/>
    <x v="12"/>
    <s v="TEXAS"/>
    <x v="2"/>
    <x v="4"/>
    <x v="1"/>
    <n v="65837.268147893701"/>
  </r>
  <r>
    <x v="0"/>
    <x v="0"/>
    <x v="12"/>
    <s v="TEXAS"/>
    <x v="2"/>
    <x v="5"/>
    <x v="1"/>
    <n v="73591.585989112005"/>
  </r>
  <r>
    <x v="0"/>
    <x v="0"/>
    <x v="12"/>
    <s v="TEXAS"/>
    <x v="2"/>
    <x v="6"/>
    <x v="1"/>
    <n v="82541.925978727202"/>
  </r>
  <r>
    <x v="0"/>
    <x v="0"/>
    <x v="12"/>
    <s v="TEXAS"/>
    <x v="2"/>
    <x v="7"/>
    <x v="1"/>
    <n v="92463.000108973996"/>
  </r>
  <r>
    <x v="0"/>
    <x v="0"/>
    <x v="12"/>
    <s v="TEXAS"/>
    <x v="2"/>
    <x v="8"/>
    <x v="1"/>
    <n v="102923.24524657099"/>
  </r>
  <r>
    <x v="0"/>
    <x v="0"/>
    <x v="12"/>
    <s v="TEXAS"/>
    <x v="2"/>
    <x v="9"/>
    <x v="1"/>
    <n v="115033.164335664"/>
  </r>
  <r>
    <x v="0"/>
    <x v="0"/>
    <x v="12"/>
    <s v="TEXAS"/>
    <x v="2"/>
    <x v="10"/>
    <x v="1"/>
    <n v="126671.198191706"/>
  </r>
  <r>
    <x v="0"/>
    <x v="0"/>
    <x v="12"/>
    <s v="TEXAS"/>
    <x v="2"/>
    <x v="11"/>
    <x v="1"/>
    <n v="137486.11035364101"/>
  </r>
  <r>
    <x v="0"/>
    <x v="0"/>
    <x v="12"/>
    <s v="TEXAS"/>
    <x v="2"/>
    <x v="12"/>
    <x v="1"/>
    <n v="147565.68251341401"/>
  </r>
  <r>
    <x v="0"/>
    <x v="0"/>
    <x v="12"/>
    <s v="TEXAS"/>
    <x v="2"/>
    <x v="13"/>
    <x v="1"/>
    <n v="157629.03777217399"/>
  </r>
  <r>
    <x v="0"/>
    <x v="0"/>
    <x v="12"/>
    <s v="TEXAS"/>
    <x v="2"/>
    <x v="14"/>
    <x v="1"/>
    <n v="167303.34424822699"/>
  </r>
  <r>
    <x v="0"/>
    <x v="0"/>
    <x v="12"/>
    <s v="TEXAS"/>
    <x v="2"/>
    <x v="15"/>
    <x v="1"/>
    <n v="176224.78465273901"/>
  </r>
  <r>
    <x v="0"/>
    <x v="0"/>
    <x v="12"/>
    <s v="TEXAS"/>
    <x v="2"/>
    <x v="16"/>
    <x v="1"/>
    <n v="184220.259513053"/>
  </r>
  <r>
    <x v="0"/>
    <x v="0"/>
    <x v="12"/>
    <s v="TEXAS"/>
    <x v="2"/>
    <x v="17"/>
    <x v="1"/>
    <n v="191122.48273614599"/>
  </r>
  <r>
    <x v="0"/>
    <x v="0"/>
    <x v="12"/>
    <s v="TEXAS"/>
    <x v="2"/>
    <x v="18"/>
    <x v="1"/>
    <n v="196758.901004099"/>
  </r>
  <r>
    <x v="0"/>
    <x v="0"/>
    <x v="12"/>
    <s v="TEXAS"/>
    <x v="2"/>
    <x v="19"/>
    <x v="1"/>
    <n v="202084.5008371"/>
  </r>
  <r>
    <x v="0"/>
    <x v="0"/>
    <x v="12"/>
    <s v="TEXAS"/>
    <x v="2"/>
    <x v="20"/>
    <x v="1"/>
    <n v="205972.598524131"/>
  </r>
  <r>
    <x v="0"/>
    <x v="0"/>
    <x v="12"/>
    <s v="TEXAS"/>
    <x v="2"/>
    <x v="21"/>
    <x v="1"/>
    <n v="208494.078098853"/>
  </r>
  <r>
    <x v="0"/>
    <x v="0"/>
    <x v="12"/>
    <s v="TEXAS"/>
    <x v="2"/>
    <x v="22"/>
    <x v="1"/>
    <n v="209946.25241163501"/>
  </r>
  <r>
    <x v="0"/>
    <x v="0"/>
    <x v="12"/>
    <s v="TEXAS"/>
    <x v="2"/>
    <x v="23"/>
    <x v="1"/>
    <n v="210543.02609695101"/>
  </r>
  <r>
    <x v="0"/>
    <x v="0"/>
    <x v="12"/>
    <s v="TEXAS"/>
    <x v="2"/>
    <x v="24"/>
    <x v="1"/>
    <n v="211153.84220117499"/>
  </r>
  <r>
    <x v="0"/>
    <x v="0"/>
    <x v="12"/>
    <s v="TEXAS"/>
    <x v="2"/>
    <x v="25"/>
    <x v="1"/>
    <n v="211461.93483248199"/>
  </r>
  <r>
    <x v="0"/>
    <x v="0"/>
    <x v="12"/>
    <s v="TEXAS"/>
    <x v="2"/>
    <x v="26"/>
    <x v="1"/>
    <n v="211707.79762097"/>
  </r>
  <r>
    <x v="0"/>
    <x v="0"/>
    <x v="12"/>
    <s v="TEXAS"/>
    <x v="2"/>
    <x v="27"/>
    <x v="1"/>
    <n v="211974.44589229199"/>
  </r>
  <r>
    <x v="0"/>
    <x v="0"/>
    <x v="12"/>
    <s v="TEXAS"/>
    <x v="2"/>
    <x v="28"/>
    <x v="1"/>
    <n v="212173.40444687501"/>
  </r>
  <r>
    <x v="0"/>
    <x v="0"/>
    <x v="12"/>
    <s v="TEXAS"/>
    <x v="2"/>
    <x v="29"/>
    <x v="1"/>
    <n v="212521.123025785"/>
  </r>
  <r>
    <x v="0"/>
    <x v="0"/>
    <x v="12"/>
    <s v="TEXAS"/>
    <x v="2"/>
    <x v="30"/>
    <x v="1"/>
    <n v="213097.45850406299"/>
  </r>
  <r>
    <x v="0"/>
    <x v="0"/>
    <x v="12"/>
    <s v="TEXAS"/>
    <x v="2"/>
    <x v="31"/>
    <x v="1"/>
    <n v="213721.539389018"/>
  </r>
  <r>
    <x v="0"/>
    <x v="0"/>
    <x v="12"/>
    <s v="TEXAS"/>
    <x v="2"/>
    <x v="32"/>
    <x v="1"/>
    <n v="214366.169232352"/>
  </r>
  <r>
    <x v="0"/>
    <x v="0"/>
    <x v="12"/>
    <s v="TEXAS"/>
    <x v="2"/>
    <x v="33"/>
    <x v="1"/>
    <n v="215180.90560703201"/>
  </r>
  <r>
    <x v="0"/>
    <x v="0"/>
    <x v="13"/>
    <s v="TEXAS"/>
    <x v="2"/>
    <x v="0"/>
    <x v="1"/>
    <n v="4086.73188656209"/>
  </r>
  <r>
    <x v="0"/>
    <x v="0"/>
    <x v="13"/>
    <s v="TEXAS"/>
    <x v="2"/>
    <x v="1"/>
    <x v="1"/>
    <n v="4030.26830812043"/>
  </r>
  <r>
    <x v="0"/>
    <x v="0"/>
    <x v="13"/>
    <s v="TEXAS"/>
    <x v="2"/>
    <x v="2"/>
    <x v="1"/>
    <n v="3967.5726574384698"/>
  </r>
  <r>
    <x v="0"/>
    <x v="0"/>
    <x v="13"/>
    <s v="TEXAS"/>
    <x v="2"/>
    <x v="3"/>
    <x v="1"/>
    <n v="3897.4411711500102"/>
  </r>
  <r>
    <x v="0"/>
    <x v="0"/>
    <x v="13"/>
    <s v="TEXAS"/>
    <x v="2"/>
    <x v="4"/>
    <x v="1"/>
    <n v="3844.69329985474"/>
  </r>
  <r>
    <x v="0"/>
    <x v="0"/>
    <x v="13"/>
    <s v="TEXAS"/>
    <x v="2"/>
    <x v="5"/>
    <x v="1"/>
    <n v="3785.2469855990698"/>
  </r>
  <r>
    <x v="0"/>
    <x v="0"/>
    <x v="13"/>
    <s v="TEXAS"/>
    <x v="2"/>
    <x v="6"/>
    <x v="1"/>
    <n v="3723.4229608339801"/>
  </r>
  <r>
    <x v="0"/>
    <x v="0"/>
    <x v="13"/>
    <s v="TEXAS"/>
    <x v="2"/>
    <x v="7"/>
    <x v="1"/>
    <n v="3654.9735004127901"/>
  </r>
  <r>
    <x v="0"/>
    <x v="0"/>
    <x v="13"/>
    <s v="TEXAS"/>
    <x v="2"/>
    <x v="8"/>
    <x v="1"/>
    <n v="3587.599550074"/>
  </r>
  <r>
    <x v="0"/>
    <x v="0"/>
    <x v="13"/>
    <s v="TEXAS"/>
    <x v="2"/>
    <x v="9"/>
    <x v="1"/>
    <n v="3542.1003216716699"/>
  </r>
  <r>
    <x v="0"/>
    <x v="0"/>
    <x v="13"/>
    <s v="TEXAS"/>
    <x v="2"/>
    <x v="10"/>
    <x v="1"/>
    <n v="3497.9215840748602"/>
  </r>
  <r>
    <x v="0"/>
    <x v="0"/>
    <x v="13"/>
    <s v="TEXAS"/>
    <x v="2"/>
    <x v="11"/>
    <x v="1"/>
    <n v="3458.1534888581"/>
  </r>
  <r>
    <x v="0"/>
    <x v="0"/>
    <x v="13"/>
    <s v="TEXAS"/>
    <x v="2"/>
    <x v="12"/>
    <x v="1"/>
    <n v="3418.9536424949201"/>
  </r>
  <r>
    <x v="0"/>
    <x v="0"/>
    <x v="13"/>
    <s v="TEXAS"/>
    <x v="2"/>
    <x v="13"/>
    <x v="1"/>
    <n v="3384.60721535729"/>
  </r>
  <r>
    <x v="0"/>
    <x v="0"/>
    <x v="13"/>
    <s v="TEXAS"/>
    <x v="2"/>
    <x v="14"/>
    <x v="1"/>
    <n v="3357.2654781410702"/>
  </r>
  <r>
    <x v="0"/>
    <x v="0"/>
    <x v="13"/>
    <s v="TEXAS"/>
    <x v="2"/>
    <x v="15"/>
    <x v="1"/>
    <n v="3330.58225469117"/>
  </r>
  <r>
    <x v="0"/>
    <x v="0"/>
    <x v="13"/>
    <s v="TEXAS"/>
    <x v="2"/>
    <x v="16"/>
    <x v="1"/>
    <n v="3307.7711278816801"/>
  </r>
  <r>
    <x v="0"/>
    <x v="0"/>
    <x v="13"/>
    <s v="TEXAS"/>
    <x v="2"/>
    <x v="17"/>
    <x v="1"/>
    <n v="3284.0391973832998"/>
  </r>
  <r>
    <x v="0"/>
    <x v="0"/>
    <x v="13"/>
    <s v="TEXAS"/>
    <x v="2"/>
    <x v="18"/>
    <x v="1"/>
    <n v="3264.2074704893698"/>
  </r>
  <r>
    <x v="0"/>
    <x v="0"/>
    <x v="13"/>
    <s v="TEXAS"/>
    <x v="2"/>
    <x v="19"/>
    <x v="1"/>
    <n v="3267.6369912363398"/>
  </r>
  <r>
    <x v="0"/>
    <x v="0"/>
    <x v="13"/>
    <s v="TEXAS"/>
    <x v="2"/>
    <x v="20"/>
    <x v="1"/>
    <n v="3272.176896381"/>
  </r>
  <r>
    <x v="0"/>
    <x v="0"/>
    <x v="13"/>
    <s v="TEXAS"/>
    <x v="2"/>
    <x v="21"/>
    <x v="1"/>
    <n v="3282.19196919449"/>
  </r>
  <r>
    <x v="0"/>
    <x v="0"/>
    <x v="13"/>
    <s v="TEXAS"/>
    <x v="2"/>
    <x v="22"/>
    <x v="1"/>
    <n v="3291.8374085055002"/>
  </r>
  <r>
    <x v="0"/>
    <x v="0"/>
    <x v="13"/>
    <s v="TEXAS"/>
    <x v="2"/>
    <x v="23"/>
    <x v="1"/>
    <n v="3305.4623920587301"/>
  </r>
  <r>
    <x v="0"/>
    <x v="0"/>
    <x v="13"/>
    <s v="TEXAS"/>
    <x v="2"/>
    <x v="24"/>
    <x v="1"/>
    <n v="3332.4523118214402"/>
  </r>
  <r>
    <x v="0"/>
    <x v="0"/>
    <x v="13"/>
    <s v="TEXAS"/>
    <x v="2"/>
    <x v="25"/>
    <x v="1"/>
    <n v="3360.2434534592799"/>
  </r>
  <r>
    <x v="0"/>
    <x v="0"/>
    <x v="13"/>
    <s v="TEXAS"/>
    <x v="2"/>
    <x v="26"/>
    <x v="1"/>
    <n v="3388.2718937569698"/>
  </r>
  <r>
    <x v="0"/>
    <x v="0"/>
    <x v="13"/>
    <s v="TEXAS"/>
    <x v="2"/>
    <x v="27"/>
    <x v="1"/>
    <n v="3416.3327479882801"/>
  </r>
  <r>
    <x v="0"/>
    <x v="0"/>
    <x v="13"/>
    <s v="TEXAS"/>
    <x v="2"/>
    <x v="28"/>
    <x v="1"/>
    <n v="3444.6741584420201"/>
  </r>
  <r>
    <x v="0"/>
    <x v="0"/>
    <x v="13"/>
    <s v="TEXAS"/>
    <x v="2"/>
    <x v="29"/>
    <x v="1"/>
    <n v="3474.11877137799"/>
  </r>
  <r>
    <x v="0"/>
    <x v="0"/>
    <x v="13"/>
    <s v="TEXAS"/>
    <x v="2"/>
    <x v="30"/>
    <x v="1"/>
    <n v="3502.96366944183"/>
  </r>
  <r>
    <x v="0"/>
    <x v="0"/>
    <x v="13"/>
    <s v="TEXAS"/>
    <x v="2"/>
    <x v="31"/>
    <x v="1"/>
    <n v="3531.9493678891699"/>
  </r>
  <r>
    <x v="0"/>
    <x v="0"/>
    <x v="13"/>
    <s v="TEXAS"/>
    <x v="2"/>
    <x v="32"/>
    <x v="1"/>
    <n v="3561.1374985397401"/>
  </r>
  <r>
    <x v="0"/>
    <x v="0"/>
    <x v="13"/>
    <s v="TEXAS"/>
    <x v="2"/>
    <x v="33"/>
    <x v="1"/>
    <n v="3589.9661430436699"/>
  </r>
  <r>
    <x v="0"/>
    <x v="0"/>
    <x v="14"/>
    <s v="TEXAS"/>
    <x v="2"/>
    <x v="0"/>
    <x v="1"/>
    <n v="3857.4200882448199"/>
  </r>
  <r>
    <x v="0"/>
    <x v="0"/>
    <x v="14"/>
    <s v="TEXAS"/>
    <x v="2"/>
    <x v="1"/>
    <x v="1"/>
    <n v="4048.71451680474"/>
  </r>
  <r>
    <x v="0"/>
    <x v="0"/>
    <x v="14"/>
    <s v="TEXAS"/>
    <x v="2"/>
    <x v="2"/>
    <x v="1"/>
    <n v="4229.4688507768196"/>
  </r>
  <r>
    <x v="0"/>
    <x v="0"/>
    <x v="14"/>
    <s v="TEXAS"/>
    <x v="2"/>
    <x v="3"/>
    <x v="1"/>
    <n v="4402.7654150809803"/>
  </r>
  <r>
    <x v="0"/>
    <x v="0"/>
    <x v="14"/>
    <s v="TEXAS"/>
    <x v="2"/>
    <x v="4"/>
    <x v="1"/>
    <n v="4609.88085699781"/>
  </r>
  <r>
    <x v="0"/>
    <x v="0"/>
    <x v="14"/>
    <s v="TEXAS"/>
    <x v="2"/>
    <x v="5"/>
    <x v="1"/>
    <n v="4808.3770964949499"/>
  </r>
  <r>
    <x v="0"/>
    <x v="0"/>
    <x v="14"/>
    <s v="TEXAS"/>
    <x v="2"/>
    <x v="6"/>
    <x v="1"/>
    <n v="4998.6269484504701"/>
  </r>
  <r>
    <x v="0"/>
    <x v="0"/>
    <x v="14"/>
    <s v="TEXAS"/>
    <x v="2"/>
    <x v="7"/>
    <x v="1"/>
    <n v="5177.9548355542802"/>
  </r>
  <r>
    <x v="0"/>
    <x v="0"/>
    <x v="14"/>
    <s v="TEXAS"/>
    <x v="2"/>
    <x v="8"/>
    <x v="1"/>
    <n v="5334.7249970246003"/>
  </r>
  <r>
    <x v="0"/>
    <x v="0"/>
    <x v="14"/>
    <s v="TEXAS"/>
    <x v="2"/>
    <x v="9"/>
    <x v="1"/>
    <n v="5515.6071005747099"/>
  </r>
  <r>
    <x v="0"/>
    <x v="0"/>
    <x v="14"/>
    <s v="TEXAS"/>
    <x v="2"/>
    <x v="10"/>
    <x v="1"/>
    <n v="5664.2718112510902"/>
  </r>
  <r>
    <x v="0"/>
    <x v="0"/>
    <x v="14"/>
    <s v="TEXAS"/>
    <x v="2"/>
    <x v="11"/>
    <x v="1"/>
    <n v="5776.7790564775396"/>
  </r>
  <r>
    <x v="0"/>
    <x v="0"/>
    <x v="14"/>
    <s v="TEXAS"/>
    <x v="2"/>
    <x v="12"/>
    <x v="1"/>
    <n v="5850.10302872784"/>
  </r>
  <r>
    <x v="0"/>
    <x v="0"/>
    <x v="14"/>
    <s v="TEXAS"/>
    <x v="2"/>
    <x v="13"/>
    <x v="1"/>
    <n v="5881.1392754876297"/>
  </r>
  <r>
    <x v="0"/>
    <x v="0"/>
    <x v="14"/>
    <s v="TEXAS"/>
    <x v="2"/>
    <x v="14"/>
    <x v="1"/>
    <n v="5894.8643037706997"/>
  </r>
  <r>
    <x v="0"/>
    <x v="0"/>
    <x v="14"/>
    <s v="TEXAS"/>
    <x v="2"/>
    <x v="15"/>
    <x v="1"/>
    <n v="5900.3188534988203"/>
  </r>
  <r>
    <x v="0"/>
    <x v="0"/>
    <x v="14"/>
    <s v="TEXAS"/>
    <x v="2"/>
    <x v="16"/>
    <x v="1"/>
    <n v="5907.6091726240302"/>
  </r>
  <r>
    <x v="0"/>
    <x v="0"/>
    <x v="14"/>
    <s v="TEXAS"/>
    <x v="2"/>
    <x v="17"/>
    <x v="1"/>
    <n v="5925.6277296909302"/>
  </r>
  <r>
    <x v="0"/>
    <x v="0"/>
    <x v="14"/>
    <s v="TEXAS"/>
    <x v="2"/>
    <x v="18"/>
    <x v="1"/>
    <n v="5950.0384298047202"/>
  </r>
  <r>
    <x v="0"/>
    <x v="0"/>
    <x v="14"/>
    <s v="TEXAS"/>
    <x v="2"/>
    <x v="19"/>
    <x v="1"/>
    <n v="6021.9108888102501"/>
  </r>
  <r>
    <x v="0"/>
    <x v="0"/>
    <x v="14"/>
    <s v="TEXAS"/>
    <x v="2"/>
    <x v="20"/>
    <x v="1"/>
    <n v="6101.06697571527"/>
  </r>
  <r>
    <x v="0"/>
    <x v="0"/>
    <x v="14"/>
    <s v="TEXAS"/>
    <x v="2"/>
    <x v="21"/>
    <x v="1"/>
    <n v="6191.5522711077501"/>
  </r>
  <r>
    <x v="0"/>
    <x v="0"/>
    <x v="14"/>
    <s v="TEXAS"/>
    <x v="2"/>
    <x v="22"/>
    <x v="1"/>
    <n v="6286.5077743190004"/>
  </r>
  <r>
    <x v="0"/>
    <x v="0"/>
    <x v="14"/>
    <s v="TEXAS"/>
    <x v="2"/>
    <x v="23"/>
    <x v="1"/>
    <n v="6390.2123885954497"/>
  </r>
  <r>
    <x v="0"/>
    <x v="0"/>
    <x v="14"/>
    <s v="TEXAS"/>
    <x v="2"/>
    <x v="24"/>
    <x v="1"/>
    <n v="6518.85214300196"/>
  </r>
  <r>
    <x v="0"/>
    <x v="0"/>
    <x v="14"/>
    <s v="TEXAS"/>
    <x v="2"/>
    <x v="25"/>
    <x v="1"/>
    <n v="6646.0276451141899"/>
  </r>
  <r>
    <x v="0"/>
    <x v="0"/>
    <x v="14"/>
    <s v="TEXAS"/>
    <x v="2"/>
    <x v="26"/>
    <x v="1"/>
    <n v="6770.5250982636198"/>
  </r>
  <r>
    <x v="0"/>
    <x v="0"/>
    <x v="14"/>
    <s v="TEXAS"/>
    <x v="2"/>
    <x v="27"/>
    <x v="1"/>
    <n v="6891.5513659205299"/>
  </r>
  <r>
    <x v="0"/>
    <x v="0"/>
    <x v="14"/>
    <s v="TEXAS"/>
    <x v="2"/>
    <x v="28"/>
    <x v="1"/>
    <n v="7009.0969841849201"/>
  </r>
  <r>
    <x v="0"/>
    <x v="0"/>
    <x v="14"/>
    <s v="TEXAS"/>
    <x v="2"/>
    <x v="29"/>
    <x v="1"/>
    <n v="7124.4080435968099"/>
  </r>
  <r>
    <x v="0"/>
    <x v="0"/>
    <x v="14"/>
    <s v="TEXAS"/>
    <x v="2"/>
    <x v="30"/>
    <x v="1"/>
    <n v="7233.4814096398504"/>
  </r>
  <r>
    <x v="0"/>
    <x v="0"/>
    <x v="14"/>
    <s v="TEXAS"/>
    <x v="2"/>
    <x v="31"/>
    <x v="1"/>
    <n v="7337.5816218681302"/>
  </r>
  <r>
    <x v="0"/>
    <x v="0"/>
    <x v="14"/>
    <s v="TEXAS"/>
    <x v="2"/>
    <x v="32"/>
    <x v="1"/>
    <n v="7436.61983453827"/>
  </r>
  <r>
    <x v="0"/>
    <x v="0"/>
    <x v="14"/>
    <s v="TEXAS"/>
    <x v="2"/>
    <x v="33"/>
    <x v="1"/>
    <n v="7529.3500539866"/>
  </r>
  <r>
    <x v="0"/>
    <x v="0"/>
    <x v="15"/>
    <s v="TEXAS"/>
    <x v="2"/>
    <x v="0"/>
    <x v="1"/>
    <n v="0"/>
  </r>
  <r>
    <x v="0"/>
    <x v="0"/>
    <x v="15"/>
    <s v="TEXAS"/>
    <x v="2"/>
    <x v="1"/>
    <x v="1"/>
    <n v="0"/>
  </r>
  <r>
    <x v="0"/>
    <x v="0"/>
    <x v="15"/>
    <s v="TEXAS"/>
    <x v="2"/>
    <x v="2"/>
    <x v="1"/>
    <n v="0"/>
  </r>
  <r>
    <x v="0"/>
    <x v="0"/>
    <x v="15"/>
    <s v="TEXAS"/>
    <x v="2"/>
    <x v="3"/>
    <x v="1"/>
    <n v="0"/>
  </r>
  <r>
    <x v="0"/>
    <x v="0"/>
    <x v="15"/>
    <s v="TEXAS"/>
    <x v="2"/>
    <x v="4"/>
    <x v="1"/>
    <n v="0"/>
  </r>
  <r>
    <x v="0"/>
    <x v="0"/>
    <x v="15"/>
    <s v="TEXAS"/>
    <x v="2"/>
    <x v="5"/>
    <x v="1"/>
    <n v="0"/>
  </r>
  <r>
    <x v="0"/>
    <x v="0"/>
    <x v="15"/>
    <s v="TEXAS"/>
    <x v="2"/>
    <x v="6"/>
    <x v="1"/>
    <n v="0"/>
  </r>
  <r>
    <x v="0"/>
    <x v="0"/>
    <x v="15"/>
    <s v="TEXAS"/>
    <x v="2"/>
    <x v="7"/>
    <x v="1"/>
    <n v="0"/>
  </r>
  <r>
    <x v="0"/>
    <x v="0"/>
    <x v="15"/>
    <s v="TEXAS"/>
    <x v="2"/>
    <x v="8"/>
    <x v="1"/>
    <n v="0"/>
  </r>
  <r>
    <x v="0"/>
    <x v="0"/>
    <x v="15"/>
    <s v="TEXAS"/>
    <x v="2"/>
    <x v="9"/>
    <x v="1"/>
    <n v="0"/>
  </r>
  <r>
    <x v="0"/>
    <x v="0"/>
    <x v="15"/>
    <s v="TEXAS"/>
    <x v="2"/>
    <x v="10"/>
    <x v="1"/>
    <n v="0"/>
  </r>
  <r>
    <x v="0"/>
    <x v="0"/>
    <x v="15"/>
    <s v="TEXAS"/>
    <x v="2"/>
    <x v="11"/>
    <x v="1"/>
    <n v="5.1148805215464401"/>
  </r>
  <r>
    <x v="0"/>
    <x v="0"/>
    <x v="15"/>
    <s v="TEXAS"/>
    <x v="2"/>
    <x v="12"/>
    <x v="1"/>
    <n v="10.0374025425553"/>
  </r>
  <r>
    <x v="0"/>
    <x v="0"/>
    <x v="15"/>
    <s v="TEXAS"/>
    <x v="2"/>
    <x v="13"/>
    <x v="1"/>
    <n v="14.817005232090001"/>
  </r>
  <r>
    <x v="0"/>
    <x v="0"/>
    <x v="15"/>
    <s v="TEXAS"/>
    <x v="2"/>
    <x v="14"/>
    <x v="1"/>
    <n v="19.5656528232788"/>
  </r>
  <r>
    <x v="0"/>
    <x v="0"/>
    <x v="15"/>
    <s v="TEXAS"/>
    <x v="2"/>
    <x v="15"/>
    <x v="1"/>
    <n v="28.837545198370002"/>
  </r>
  <r>
    <x v="0"/>
    <x v="0"/>
    <x v="15"/>
    <s v="TEXAS"/>
    <x v="2"/>
    <x v="16"/>
    <x v="1"/>
    <n v="37.810907932511398"/>
  </r>
  <r>
    <x v="0"/>
    <x v="0"/>
    <x v="15"/>
    <s v="TEXAS"/>
    <x v="2"/>
    <x v="17"/>
    <x v="1"/>
    <n v="50.946584844287798"/>
  </r>
  <r>
    <x v="0"/>
    <x v="0"/>
    <x v="15"/>
    <s v="TEXAS"/>
    <x v="2"/>
    <x v="18"/>
    <x v="1"/>
    <n v="68.136939733552893"/>
  </r>
  <r>
    <x v="0"/>
    <x v="0"/>
    <x v="15"/>
    <s v="TEXAS"/>
    <x v="2"/>
    <x v="19"/>
    <x v="1"/>
    <n v="91.455655040714504"/>
  </r>
  <r>
    <x v="0"/>
    <x v="0"/>
    <x v="15"/>
    <s v="TEXAS"/>
    <x v="2"/>
    <x v="20"/>
    <x v="1"/>
    <n v="119.379952338526"/>
  </r>
  <r>
    <x v="0"/>
    <x v="0"/>
    <x v="15"/>
    <s v="TEXAS"/>
    <x v="2"/>
    <x v="21"/>
    <x v="1"/>
    <n v="156.59888269270201"/>
  </r>
  <r>
    <x v="0"/>
    <x v="0"/>
    <x v="15"/>
    <s v="TEXAS"/>
    <x v="2"/>
    <x v="22"/>
    <x v="1"/>
    <n v="202.831217914511"/>
  </r>
  <r>
    <x v="0"/>
    <x v="0"/>
    <x v="15"/>
    <s v="TEXAS"/>
    <x v="2"/>
    <x v="23"/>
    <x v="1"/>
    <n v="257.88694841509403"/>
  </r>
  <r>
    <x v="0"/>
    <x v="0"/>
    <x v="15"/>
    <s v="TEXAS"/>
    <x v="2"/>
    <x v="24"/>
    <x v="1"/>
    <n v="315.74815477821801"/>
  </r>
  <r>
    <x v="0"/>
    <x v="0"/>
    <x v="15"/>
    <s v="TEXAS"/>
    <x v="2"/>
    <x v="25"/>
    <x v="1"/>
    <n v="373.186176539185"/>
  </r>
  <r>
    <x v="0"/>
    <x v="0"/>
    <x v="15"/>
    <s v="TEXAS"/>
    <x v="2"/>
    <x v="26"/>
    <x v="1"/>
    <n v="429.79223392209201"/>
  </r>
  <r>
    <x v="0"/>
    <x v="0"/>
    <x v="15"/>
    <s v="TEXAS"/>
    <x v="2"/>
    <x v="27"/>
    <x v="1"/>
    <n v="485.107548053112"/>
  </r>
  <r>
    <x v="0"/>
    <x v="0"/>
    <x v="15"/>
    <s v="TEXAS"/>
    <x v="2"/>
    <x v="28"/>
    <x v="1"/>
    <n v="538.74858269254605"/>
  </r>
  <r>
    <x v="0"/>
    <x v="0"/>
    <x v="15"/>
    <s v="TEXAS"/>
    <x v="2"/>
    <x v="29"/>
    <x v="1"/>
    <n v="590.55642466997199"/>
  </r>
  <r>
    <x v="0"/>
    <x v="0"/>
    <x v="15"/>
    <s v="TEXAS"/>
    <x v="2"/>
    <x v="30"/>
    <x v="1"/>
    <n v="639.83068870262196"/>
  </r>
  <r>
    <x v="0"/>
    <x v="0"/>
    <x v="15"/>
    <s v="TEXAS"/>
    <x v="2"/>
    <x v="31"/>
    <x v="1"/>
    <n v="686.43513269340895"/>
  </r>
  <r>
    <x v="0"/>
    <x v="0"/>
    <x v="15"/>
    <s v="TEXAS"/>
    <x v="2"/>
    <x v="32"/>
    <x v="1"/>
    <n v="729.97803562105605"/>
  </r>
  <r>
    <x v="0"/>
    <x v="0"/>
    <x v="15"/>
    <s v="TEXAS"/>
    <x v="2"/>
    <x v="33"/>
    <x v="1"/>
    <n v="769.87806253426504"/>
  </r>
  <r>
    <x v="0"/>
    <x v="0"/>
    <x v="16"/>
    <s v="TEXAS"/>
    <x v="2"/>
    <x v="0"/>
    <x v="1"/>
    <n v="5.8714256228738897"/>
  </r>
  <r>
    <x v="0"/>
    <x v="0"/>
    <x v="16"/>
    <s v="TEXAS"/>
    <x v="2"/>
    <x v="1"/>
    <x v="1"/>
    <n v="23.274062964323601"/>
  </r>
  <r>
    <x v="0"/>
    <x v="0"/>
    <x v="16"/>
    <s v="TEXAS"/>
    <x v="2"/>
    <x v="2"/>
    <x v="1"/>
    <n v="51.460751972211"/>
  </r>
  <r>
    <x v="0"/>
    <x v="0"/>
    <x v="16"/>
    <s v="TEXAS"/>
    <x v="2"/>
    <x v="3"/>
    <x v="1"/>
    <n v="89.505514925621597"/>
  </r>
  <r>
    <x v="0"/>
    <x v="0"/>
    <x v="16"/>
    <s v="TEXAS"/>
    <x v="2"/>
    <x v="4"/>
    <x v="1"/>
    <n v="177.863340926174"/>
  </r>
  <r>
    <x v="0"/>
    <x v="0"/>
    <x v="16"/>
    <s v="TEXAS"/>
    <x v="2"/>
    <x v="5"/>
    <x v="1"/>
    <n v="423.18247359645699"/>
  </r>
  <r>
    <x v="0"/>
    <x v="0"/>
    <x v="16"/>
    <s v="TEXAS"/>
    <x v="2"/>
    <x v="6"/>
    <x v="1"/>
    <n v="834.22489004809199"/>
  </r>
  <r>
    <x v="0"/>
    <x v="0"/>
    <x v="16"/>
    <s v="TEXAS"/>
    <x v="2"/>
    <x v="7"/>
    <x v="1"/>
    <n v="1372.7475439116399"/>
  </r>
  <r>
    <x v="0"/>
    <x v="0"/>
    <x v="16"/>
    <s v="TEXAS"/>
    <x v="2"/>
    <x v="8"/>
    <x v="1"/>
    <n v="2082.58348563961"/>
  </r>
  <r>
    <x v="0"/>
    <x v="0"/>
    <x v="16"/>
    <s v="TEXAS"/>
    <x v="2"/>
    <x v="9"/>
    <x v="1"/>
    <n v="3042.7015196225502"/>
  </r>
  <r>
    <x v="0"/>
    <x v="0"/>
    <x v="16"/>
    <s v="TEXAS"/>
    <x v="2"/>
    <x v="10"/>
    <x v="1"/>
    <n v="4123.76596821362"/>
  </r>
  <r>
    <x v="0"/>
    <x v="0"/>
    <x v="16"/>
    <s v="TEXAS"/>
    <x v="2"/>
    <x v="11"/>
    <x v="1"/>
    <n v="5288.7110202686799"/>
  </r>
  <r>
    <x v="0"/>
    <x v="0"/>
    <x v="16"/>
    <s v="TEXAS"/>
    <x v="2"/>
    <x v="12"/>
    <x v="1"/>
    <n v="6501.3027433360903"/>
  </r>
  <r>
    <x v="0"/>
    <x v="0"/>
    <x v="16"/>
    <s v="TEXAS"/>
    <x v="2"/>
    <x v="13"/>
    <x v="1"/>
    <n v="7729.6662648383099"/>
  </r>
  <r>
    <x v="0"/>
    <x v="0"/>
    <x v="16"/>
    <s v="TEXAS"/>
    <x v="2"/>
    <x v="14"/>
    <x v="1"/>
    <n v="8997.71870224536"/>
  </r>
  <r>
    <x v="0"/>
    <x v="0"/>
    <x v="16"/>
    <s v="TEXAS"/>
    <x v="2"/>
    <x v="15"/>
    <x v="1"/>
    <n v="10270.4849872532"/>
  </r>
  <r>
    <x v="0"/>
    <x v="0"/>
    <x v="16"/>
    <s v="TEXAS"/>
    <x v="2"/>
    <x v="16"/>
    <x v="1"/>
    <n v="11532.080935292201"/>
  </r>
  <r>
    <x v="0"/>
    <x v="0"/>
    <x v="16"/>
    <s v="TEXAS"/>
    <x v="2"/>
    <x v="17"/>
    <x v="1"/>
    <n v="12771.3207458533"/>
  </r>
  <r>
    <x v="0"/>
    <x v="0"/>
    <x v="16"/>
    <s v="TEXAS"/>
    <x v="2"/>
    <x v="18"/>
    <x v="1"/>
    <n v="13987.42220714"/>
  </r>
  <r>
    <x v="0"/>
    <x v="0"/>
    <x v="16"/>
    <s v="TEXAS"/>
    <x v="2"/>
    <x v="19"/>
    <x v="1"/>
    <n v="15290.5459494238"/>
  </r>
  <r>
    <x v="0"/>
    <x v="0"/>
    <x v="16"/>
    <s v="TEXAS"/>
    <x v="2"/>
    <x v="20"/>
    <x v="1"/>
    <n v="16541.906163162999"/>
  </r>
  <r>
    <x v="0"/>
    <x v="0"/>
    <x v="16"/>
    <s v="TEXAS"/>
    <x v="2"/>
    <x v="21"/>
    <x v="1"/>
    <n v="17715.0928673979"/>
  </r>
  <r>
    <x v="0"/>
    <x v="0"/>
    <x v="16"/>
    <s v="TEXAS"/>
    <x v="2"/>
    <x v="22"/>
    <x v="1"/>
    <n v="18793.174439392202"/>
  </r>
  <r>
    <x v="0"/>
    <x v="0"/>
    <x v="16"/>
    <s v="TEXAS"/>
    <x v="2"/>
    <x v="23"/>
    <x v="1"/>
    <n v="19762.906964061902"/>
  </r>
  <r>
    <x v="0"/>
    <x v="0"/>
    <x v="16"/>
    <s v="TEXAS"/>
    <x v="2"/>
    <x v="24"/>
    <x v="1"/>
    <n v="20686.295995841399"/>
  </r>
  <r>
    <x v="0"/>
    <x v="0"/>
    <x v="16"/>
    <s v="TEXAS"/>
    <x v="2"/>
    <x v="25"/>
    <x v="1"/>
    <n v="21484.954333993199"/>
  </r>
  <r>
    <x v="0"/>
    <x v="0"/>
    <x v="16"/>
    <s v="TEXAS"/>
    <x v="2"/>
    <x v="26"/>
    <x v="1"/>
    <n v="22170.9883037769"/>
  </r>
  <r>
    <x v="0"/>
    <x v="0"/>
    <x v="16"/>
    <s v="TEXAS"/>
    <x v="2"/>
    <x v="27"/>
    <x v="1"/>
    <n v="22760.582111314499"/>
  </r>
  <r>
    <x v="0"/>
    <x v="0"/>
    <x v="16"/>
    <s v="TEXAS"/>
    <x v="2"/>
    <x v="28"/>
    <x v="1"/>
    <n v="23272.461438451399"/>
  </r>
  <r>
    <x v="0"/>
    <x v="0"/>
    <x v="16"/>
    <s v="TEXAS"/>
    <x v="2"/>
    <x v="29"/>
    <x v="1"/>
    <n v="23727.7563317247"/>
  </r>
  <r>
    <x v="0"/>
    <x v="0"/>
    <x v="16"/>
    <s v="TEXAS"/>
    <x v="2"/>
    <x v="30"/>
    <x v="1"/>
    <n v="24127.4380119956"/>
  </r>
  <r>
    <x v="0"/>
    <x v="0"/>
    <x v="16"/>
    <s v="TEXAS"/>
    <x v="2"/>
    <x v="31"/>
    <x v="1"/>
    <n v="24487.0490428497"/>
  </r>
  <r>
    <x v="0"/>
    <x v="0"/>
    <x v="16"/>
    <s v="TEXAS"/>
    <x v="2"/>
    <x v="32"/>
    <x v="1"/>
    <n v="24814.957724500498"/>
  </r>
  <r>
    <x v="0"/>
    <x v="0"/>
    <x v="16"/>
    <s v="TEXAS"/>
    <x v="2"/>
    <x v="33"/>
    <x v="1"/>
    <n v="25113.499390432899"/>
  </r>
  <r>
    <x v="0"/>
    <x v="0"/>
    <x v="17"/>
    <s v="TEXAS"/>
    <x v="2"/>
    <x v="0"/>
    <x v="1"/>
    <n v="408010.873827681"/>
  </r>
  <r>
    <x v="0"/>
    <x v="0"/>
    <x v="17"/>
    <s v="TEXAS"/>
    <x v="2"/>
    <x v="1"/>
    <x v="1"/>
    <n v="400771.61979792401"/>
  </r>
  <r>
    <x v="0"/>
    <x v="0"/>
    <x v="17"/>
    <s v="TEXAS"/>
    <x v="2"/>
    <x v="2"/>
    <x v="1"/>
    <n v="393533.18425895501"/>
  </r>
  <r>
    <x v="0"/>
    <x v="0"/>
    <x v="17"/>
    <s v="TEXAS"/>
    <x v="2"/>
    <x v="3"/>
    <x v="1"/>
    <n v="386011.18957952602"/>
  </r>
  <r>
    <x v="0"/>
    <x v="0"/>
    <x v="17"/>
    <s v="TEXAS"/>
    <x v="2"/>
    <x v="4"/>
    <x v="1"/>
    <n v="380677.72261821298"/>
  </r>
  <r>
    <x v="0"/>
    <x v="0"/>
    <x v="17"/>
    <s v="TEXAS"/>
    <x v="2"/>
    <x v="5"/>
    <x v="1"/>
    <n v="375690.74793705501"/>
  </r>
  <r>
    <x v="0"/>
    <x v="0"/>
    <x v="17"/>
    <s v="TEXAS"/>
    <x v="2"/>
    <x v="6"/>
    <x v="1"/>
    <n v="371622.56047600397"/>
  </r>
  <r>
    <x v="0"/>
    <x v="0"/>
    <x v="17"/>
    <s v="TEXAS"/>
    <x v="2"/>
    <x v="7"/>
    <x v="1"/>
    <n v="368023.76824114501"/>
  </r>
  <r>
    <x v="0"/>
    <x v="0"/>
    <x v="17"/>
    <s v="TEXAS"/>
    <x v="2"/>
    <x v="8"/>
    <x v="1"/>
    <n v="365492.41429351899"/>
  </r>
  <r>
    <x v="0"/>
    <x v="0"/>
    <x v="17"/>
    <s v="TEXAS"/>
    <x v="2"/>
    <x v="9"/>
    <x v="1"/>
    <n v="367168.46411835001"/>
  </r>
  <r>
    <x v="0"/>
    <x v="0"/>
    <x v="17"/>
    <s v="TEXAS"/>
    <x v="2"/>
    <x v="10"/>
    <x v="1"/>
    <n v="370141.24710763397"/>
  </r>
  <r>
    <x v="0"/>
    <x v="0"/>
    <x v="17"/>
    <s v="TEXAS"/>
    <x v="2"/>
    <x v="11"/>
    <x v="1"/>
    <n v="374451.21976322099"/>
  </r>
  <r>
    <x v="0"/>
    <x v="0"/>
    <x v="17"/>
    <s v="TEXAS"/>
    <x v="2"/>
    <x v="12"/>
    <x v="1"/>
    <n v="379893.92317870801"/>
  </r>
  <r>
    <x v="0"/>
    <x v="0"/>
    <x v="17"/>
    <s v="TEXAS"/>
    <x v="2"/>
    <x v="13"/>
    <x v="1"/>
    <n v="386072.66708610998"/>
  </r>
  <r>
    <x v="0"/>
    <x v="0"/>
    <x v="17"/>
    <s v="TEXAS"/>
    <x v="2"/>
    <x v="14"/>
    <x v="1"/>
    <n v="393857.33863059001"/>
  </r>
  <r>
    <x v="0"/>
    <x v="0"/>
    <x v="17"/>
    <s v="TEXAS"/>
    <x v="2"/>
    <x v="15"/>
    <x v="1"/>
    <n v="402302.71795387502"/>
  </r>
  <r>
    <x v="0"/>
    <x v="0"/>
    <x v="17"/>
    <s v="TEXAS"/>
    <x v="2"/>
    <x v="16"/>
    <x v="1"/>
    <n v="411096.10682665498"/>
  </r>
  <r>
    <x v="0"/>
    <x v="0"/>
    <x v="17"/>
    <s v="TEXAS"/>
    <x v="2"/>
    <x v="17"/>
    <x v="1"/>
    <n v="420047.50175440498"/>
  </r>
  <r>
    <x v="0"/>
    <x v="0"/>
    <x v="17"/>
    <s v="TEXAS"/>
    <x v="2"/>
    <x v="18"/>
    <x v="1"/>
    <n v="429060.73269811302"/>
  </r>
  <r>
    <x v="0"/>
    <x v="0"/>
    <x v="17"/>
    <s v="TEXAS"/>
    <x v="2"/>
    <x v="19"/>
    <x v="1"/>
    <n v="440947.31832770898"/>
  </r>
  <r>
    <x v="0"/>
    <x v="0"/>
    <x v="17"/>
    <s v="TEXAS"/>
    <x v="2"/>
    <x v="20"/>
    <x v="1"/>
    <n v="452782.56536478299"/>
  </r>
  <r>
    <x v="0"/>
    <x v="0"/>
    <x v="17"/>
    <s v="TEXAS"/>
    <x v="2"/>
    <x v="21"/>
    <x v="1"/>
    <n v="464449.43010071199"/>
  </r>
  <r>
    <x v="0"/>
    <x v="0"/>
    <x v="17"/>
    <s v="TEXAS"/>
    <x v="2"/>
    <x v="22"/>
    <x v="1"/>
    <n v="475649.25479077501"/>
  </r>
  <r>
    <x v="0"/>
    <x v="0"/>
    <x v="17"/>
    <s v="TEXAS"/>
    <x v="2"/>
    <x v="23"/>
    <x v="1"/>
    <n v="486203.77369833097"/>
  </r>
  <r>
    <x v="0"/>
    <x v="0"/>
    <x v="17"/>
    <s v="TEXAS"/>
    <x v="2"/>
    <x v="24"/>
    <x v="1"/>
    <n v="497784.53812762798"/>
  </r>
  <r>
    <x v="0"/>
    <x v="0"/>
    <x v="17"/>
    <s v="TEXAS"/>
    <x v="2"/>
    <x v="25"/>
    <x v="1"/>
    <n v="508438.51006804698"/>
  </r>
  <r>
    <x v="0"/>
    <x v="0"/>
    <x v="17"/>
    <s v="TEXAS"/>
    <x v="2"/>
    <x v="26"/>
    <x v="1"/>
    <n v="518150.31309774902"/>
  </r>
  <r>
    <x v="0"/>
    <x v="0"/>
    <x v="17"/>
    <s v="TEXAS"/>
    <x v="2"/>
    <x v="27"/>
    <x v="1"/>
    <n v="526973.06274658605"/>
  </r>
  <r>
    <x v="0"/>
    <x v="0"/>
    <x v="17"/>
    <s v="TEXAS"/>
    <x v="2"/>
    <x v="28"/>
    <x v="1"/>
    <n v="535039.41829325794"/>
  </r>
  <r>
    <x v="0"/>
    <x v="0"/>
    <x v="17"/>
    <s v="TEXAS"/>
    <x v="2"/>
    <x v="29"/>
    <x v="1"/>
    <n v="542582.78779199999"/>
  </r>
  <r>
    <x v="0"/>
    <x v="0"/>
    <x v="17"/>
    <s v="TEXAS"/>
    <x v="2"/>
    <x v="30"/>
    <x v="1"/>
    <n v="549439.36989024398"/>
  </r>
  <r>
    <x v="0"/>
    <x v="0"/>
    <x v="17"/>
    <s v="TEXAS"/>
    <x v="2"/>
    <x v="31"/>
    <x v="1"/>
    <n v="555825.73479330097"/>
  </r>
  <r>
    <x v="0"/>
    <x v="0"/>
    <x v="17"/>
    <s v="TEXAS"/>
    <x v="2"/>
    <x v="32"/>
    <x v="1"/>
    <n v="561838.00872830499"/>
  </r>
  <r>
    <x v="0"/>
    <x v="0"/>
    <x v="17"/>
    <s v="TEXAS"/>
    <x v="2"/>
    <x v="33"/>
    <x v="1"/>
    <n v="567462.56395247299"/>
  </r>
  <r>
    <x v="0"/>
    <x v="0"/>
    <x v="18"/>
    <s v="TEXAS"/>
    <x v="2"/>
    <x v="0"/>
    <x v="1"/>
    <n v="209099.24553806899"/>
  </r>
  <r>
    <x v="0"/>
    <x v="0"/>
    <x v="18"/>
    <s v="TEXAS"/>
    <x v="2"/>
    <x v="1"/>
    <x v="1"/>
    <n v="211377.57170585901"/>
  </r>
  <r>
    <x v="0"/>
    <x v="0"/>
    <x v="18"/>
    <s v="TEXAS"/>
    <x v="2"/>
    <x v="2"/>
    <x v="1"/>
    <n v="214283.08876662"/>
  </r>
  <r>
    <x v="0"/>
    <x v="0"/>
    <x v="18"/>
    <s v="TEXAS"/>
    <x v="2"/>
    <x v="3"/>
    <x v="1"/>
    <n v="218090.910703242"/>
  </r>
  <r>
    <x v="0"/>
    <x v="0"/>
    <x v="18"/>
    <s v="TEXAS"/>
    <x v="2"/>
    <x v="4"/>
    <x v="1"/>
    <n v="225264.48822730701"/>
  </r>
  <r>
    <x v="0"/>
    <x v="0"/>
    <x v="18"/>
    <s v="TEXAS"/>
    <x v="2"/>
    <x v="5"/>
    <x v="1"/>
    <n v="234362.25800053001"/>
  </r>
  <r>
    <x v="0"/>
    <x v="0"/>
    <x v="18"/>
    <s v="TEXAS"/>
    <x v="2"/>
    <x v="6"/>
    <x v="1"/>
    <n v="245440.36620287999"/>
  </r>
  <r>
    <x v="0"/>
    <x v="0"/>
    <x v="18"/>
    <s v="TEXAS"/>
    <x v="2"/>
    <x v="7"/>
    <x v="1"/>
    <n v="258073.94785038201"/>
  </r>
  <r>
    <x v="0"/>
    <x v="0"/>
    <x v="18"/>
    <s v="TEXAS"/>
    <x v="2"/>
    <x v="8"/>
    <x v="1"/>
    <n v="272323.94731758803"/>
  </r>
  <r>
    <x v="0"/>
    <x v="0"/>
    <x v="18"/>
    <s v="TEXAS"/>
    <x v="2"/>
    <x v="9"/>
    <x v="1"/>
    <n v="290298.65325524902"/>
  </r>
  <r>
    <x v="0"/>
    <x v="0"/>
    <x v="18"/>
    <s v="TEXAS"/>
    <x v="2"/>
    <x v="10"/>
    <x v="1"/>
    <n v="307848.42983827001"/>
  </r>
  <r>
    <x v="0"/>
    <x v="0"/>
    <x v="18"/>
    <s v="TEXAS"/>
    <x v="2"/>
    <x v="11"/>
    <x v="1"/>
    <n v="324852.68458656501"/>
  </r>
  <r>
    <x v="0"/>
    <x v="0"/>
    <x v="18"/>
    <s v="TEXAS"/>
    <x v="2"/>
    <x v="12"/>
    <x v="1"/>
    <n v="340976.91560017801"/>
  </r>
  <r>
    <x v="0"/>
    <x v="0"/>
    <x v="18"/>
    <s v="TEXAS"/>
    <x v="2"/>
    <x v="13"/>
    <x v="1"/>
    <n v="355892.404402746"/>
  </r>
  <r>
    <x v="0"/>
    <x v="0"/>
    <x v="18"/>
    <s v="TEXAS"/>
    <x v="2"/>
    <x v="14"/>
    <x v="1"/>
    <n v="370282.43152210402"/>
  </r>
  <r>
    <x v="0"/>
    <x v="0"/>
    <x v="18"/>
    <s v="TEXAS"/>
    <x v="2"/>
    <x v="15"/>
    <x v="1"/>
    <n v="383416.275743276"/>
  </r>
  <r>
    <x v="0"/>
    <x v="0"/>
    <x v="18"/>
    <s v="TEXAS"/>
    <x v="2"/>
    <x v="16"/>
    <x v="1"/>
    <n v="394958.82348458702"/>
  </r>
  <r>
    <x v="0"/>
    <x v="0"/>
    <x v="18"/>
    <s v="TEXAS"/>
    <x v="2"/>
    <x v="17"/>
    <x v="1"/>
    <n v="404792.219637328"/>
  </r>
  <r>
    <x v="0"/>
    <x v="0"/>
    <x v="18"/>
    <s v="TEXAS"/>
    <x v="2"/>
    <x v="18"/>
    <x v="1"/>
    <n v="412973.07351600198"/>
  </r>
  <r>
    <x v="0"/>
    <x v="0"/>
    <x v="18"/>
    <s v="TEXAS"/>
    <x v="2"/>
    <x v="19"/>
    <x v="1"/>
    <n v="421939.91150806099"/>
  </r>
  <r>
    <x v="0"/>
    <x v="0"/>
    <x v="18"/>
    <s v="TEXAS"/>
    <x v="2"/>
    <x v="20"/>
    <x v="1"/>
    <n v="429282.76329055399"/>
  </r>
  <r>
    <x v="0"/>
    <x v="0"/>
    <x v="18"/>
    <s v="TEXAS"/>
    <x v="2"/>
    <x v="21"/>
    <x v="1"/>
    <n v="434965.34145370597"/>
  </r>
  <r>
    <x v="0"/>
    <x v="0"/>
    <x v="18"/>
    <s v="TEXAS"/>
    <x v="2"/>
    <x v="22"/>
    <x v="1"/>
    <n v="439143.84670564003"/>
  </r>
  <r>
    <x v="0"/>
    <x v="0"/>
    <x v="18"/>
    <s v="TEXAS"/>
    <x v="2"/>
    <x v="23"/>
    <x v="1"/>
    <n v="441810.71459742502"/>
  </r>
  <r>
    <x v="0"/>
    <x v="0"/>
    <x v="18"/>
    <s v="TEXAS"/>
    <x v="2"/>
    <x v="24"/>
    <x v="1"/>
    <n v="444916.21927685599"/>
  </r>
  <r>
    <x v="0"/>
    <x v="0"/>
    <x v="18"/>
    <s v="TEXAS"/>
    <x v="2"/>
    <x v="25"/>
    <x v="1"/>
    <n v="447230.342829592"/>
  </r>
  <r>
    <x v="0"/>
    <x v="0"/>
    <x v="18"/>
    <s v="TEXAS"/>
    <x v="2"/>
    <x v="26"/>
    <x v="1"/>
    <n v="449080.11260099499"/>
  </r>
  <r>
    <x v="0"/>
    <x v="0"/>
    <x v="18"/>
    <s v="TEXAS"/>
    <x v="2"/>
    <x v="27"/>
    <x v="1"/>
    <n v="450776.30089545902"/>
  </r>
  <r>
    <x v="0"/>
    <x v="0"/>
    <x v="18"/>
    <s v="TEXAS"/>
    <x v="2"/>
    <x v="28"/>
    <x v="1"/>
    <n v="452579.62344650098"/>
  </r>
  <r>
    <x v="0"/>
    <x v="0"/>
    <x v="18"/>
    <s v="TEXAS"/>
    <x v="2"/>
    <x v="29"/>
    <x v="1"/>
    <n v="454711.39375227102"/>
  </r>
  <r>
    <x v="0"/>
    <x v="0"/>
    <x v="18"/>
    <s v="TEXAS"/>
    <x v="2"/>
    <x v="30"/>
    <x v="1"/>
    <n v="456983.44803949399"/>
  </r>
  <r>
    <x v="0"/>
    <x v="0"/>
    <x v="18"/>
    <s v="TEXAS"/>
    <x v="2"/>
    <x v="31"/>
    <x v="1"/>
    <n v="459478.98621861398"/>
  </r>
  <r>
    <x v="0"/>
    <x v="0"/>
    <x v="18"/>
    <s v="TEXAS"/>
    <x v="2"/>
    <x v="32"/>
    <x v="1"/>
    <n v="462182.31492289098"/>
  </r>
  <r>
    <x v="0"/>
    <x v="0"/>
    <x v="18"/>
    <s v="TEXAS"/>
    <x v="2"/>
    <x v="33"/>
    <x v="1"/>
    <n v="465002.687096329"/>
  </r>
  <r>
    <x v="0"/>
    <x v="0"/>
    <x v="19"/>
    <s v="TEXAS"/>
    <x v="3"/>
    <x v="0"/>
    <x v="0"/>
    <n v="9080287.52747811"/>
  </r>
  <r>
    <x v="0"/>
    <x v="0"/>
    <x v="19"/>
    <s v="TEXAS"/>
    <x v="3"/>
    <x v="1"/>
    <x v="0"/>
    <n v="9313068.2816231698"/>
  </r>
  <r>
    <x v="0"/>
    <x v="0"/>
    <x v="19"/>
    <s v="TEXAS"/>
    <x v="3"/>
    <x v="2"/>
    <x v="0"/>
    <n v="9545015.3178771399"/>
  </r>
  <r>
    <x v="0"/>
    <x v="0"/>
    <x v="19"/>
    <s v="TEXAS"/>
    <x v="3"/>
    <x v="3"/>
    <x v="0"/>
    <n v="9775309.3529438693"/>
  </r>
  <r>
    <x v="0"/>
    <x v="0"/>
    <x v="19"/>
    <s v="TEXAS"/>
    <x v="3"/>
    <x v="4"/>
    <x v="0"/>
    <n v="9811449.9652565792"/>
  </r>
  <r>
    <x v="0"/>
    <x v="0"/>
    <x v="19"/>
    <s v="TEXAS"/>
    <x v="3"/>
    <x v="5"/>
    <x v="0"/>
    <n v="9844844.3795945998"/>
  </r>
  <r>
    <x v="0"/>
    <x v="0"/>
    <x v="19"/>
    <s v="TEXAS"/>
    <x v="3"/>
    <x v="6"/>
    <x v="0"/>
    <n v="9875532.4972557891"/>
  </r>
  <r>
    <x v="0"/>
    <x v="0"/>
    <x v="19"/>
    <s v="TEXAS"/>
    <x v="3"/>
    <x v="7"/>
    <x v="0"/>
    <n v="9903507.0991760101"/>
  </r>
  <r>
    <x v="0"/>
    <x v="0"/>
    <x v="19"/>
    <s v="TEXAS"/>
    <x v="3"/>
    <x v="8"/>
    <x v="0"/>
    <n v="9930173.9971819296"/>
  </r>
  <r>
    <x v="0"/>
    <x v="0"/>
    <x v="19"/>
    <s v="TEXAS"/>
    <x v="3"/>
    <x v="9"/>
    <x v="0"/>
    <n v="9955317.5593666397"/>
  </r>
  <r>
    <x v="0"/>
    <x v="0"/>
    <x v="19"/>
    <s v="TEXAS"/>
    <x v="3"/>
    <x v="10"/>
    <x v="0"/>
    <n v="9979010.1292073205"/>
  </r>
  <r>
    <x v="0"/>
    <x v="0"/>
    <x v="19"/>
    <s v="TEXAS"/>
    <x v="3"/>
    <x v="11"/>
    <x v="0"/>
    <n v="10001626.626630601"/>
  </r>
  <r>
    <x v="0"/>
    <x v="0"/>
    <x v="19"/>
    <s v="TEXAS"/>
    <x v="3"/>
    <x v="12"/>
    <x v="0"/>
    <n v="10022823.975721201"/>
  </r>
  <r>
    <x v="0"/>
    <x v="0"/>
    <x v="19"/>
    <s v="TEXAS"/>
    <x v="3"/>
    <x v="13"/>
    <x v="0"/>
    <n v="10042156.993114499"/>
  </r>
  <r>
    <x v="0"/>
    <x v="0"/>
    <x v="19"/>
    <s v="TEXAS"/>
    <x v="3"/>
    <x v="14"/>
    <x v="0"/>
    <n v="10042867.036653601"/>
  </r>
  <r>
    <x v="0"/>
    <x v="0"/>
    <x v="19"/>
    <s v="TEXAS"/>
    <x v="3"/>
    <x v="15"/>
    <x v="0"/>
    <n v="10042485.164485799"/>
  </r>
  <r>
    <x v="0"/>
    <x v="0"/>
    <x v="19"/>
    <s v="TEXAS"/>
    <x v="3"/>
    <x v="16"/>
    <x v="0"/>
    <n v="10041317.262902901"/>
  </r>
  <r>
    <x v="0"/>
    <x v="0"/>
    <x v="19"/>
    <s v="TEXAS"/>
    <x v="3"/>
    <x v="17"/>
    <x v="0"/>
    <n v="10039984.2531556"/>
  </r>
  <r>
    <x v="0"/>
    <x v="0"/>
    <x v="19"/>
    <s v="TEXAS"/>
    <x v="3"/>
    <x v="18"/>
    <x v="0"/>
    <n v="10039050.4062098"/>
  </r>
  <r>
    <x v="0"/>
    <x v="0"/>
    <x v="19"/>
    <s v="TEXAS"/>
    <x v="3"/>
    <x v="19"/>
    <x v="0"/>
    <n v="10032971.299465399"/>
  </r>
  <r>
    <x v="0"/>
    <x v="0"/>
    <x v="19"/>
    <s v="TEXAS"/>
    <x v="3"/>
    <x v="20"/>
    <x v="0"/>
    <n v="10027744.437284101"/>
  </r>
  <r>
    <x v="0"/>
    <x v="0"/>
    <x v="19"/>
    <s v="TEXAS"/>
    <x v="3"/>
    <x v="21"/>
    <x v="0"/>
    <n v="10023181.251883799"/>
  </r>
  <r>
    <x v="0"/>
    <x v="0"/>
    <x v="19"/>
    <s v="TEXAS"/>
    <x v="3"/>
    <x v="22"/>
    <x v="0"/>
    <n v="10018626.551602099"/>
  </r>
  <r>
    <x v="0"/>
    <x v="0"/>
    <x v="19"/>
    <s v="TEXAS"/>
    <x v="3"/>
    <x v="23"/>
    <x v="0"/>
    <n v="10013850.4047758"/>
  </r>
  <r>
    <x v="0"/>
    <x v="0"/>
    <x v="19"/>
    <s v="TEXAS"/>
    <x v="3"/>
    <x v="24"/>
    <x v="0"/>
    <n v="10060404.938205799"/>
  </r>
  <r>
    <x v="0"/>
    <x v="0"/>
    <x v="19"/>
    <s v="TEXAS"/>
    <x v="3"/>
    <x v="25"/>
    <x v="0"/>
    <n v="10106768.043516999"/>
  </r>
  <r>
    <x v="0"/>
    <x v="0"/>
    <x v="19"/>
    <s v="TEXAS"/>
    <x v="3"/>
    <x v="26"/>
    <x v="0"/>
    <n v="10152768.469544999"/>
  </r>
  <r>
    <x v="0"/>
    <x v="0"/>
    <x v="19"/>
    <s v="TEXAS"/>
    <x v="3"/>
    <x v="27"/>
    <x v="0"/>
    <n v="10198427.300111201"/>
  </r>
  <r>
    <x v="0"/>
    <x v="0"/>
    <x v="19"/>
    <s v="TEXAS"/>
    <x v="3"/>
    <x v="28"/>
    <x v="0"/>
    <n v="10244055.1129022"/>
  </r>
  <r>
    <x v="0"/>
    <x v="0"/>
    <x v="19"/>
    <s v="TEXAS"/>
    <x v="3"/>
    <x v="29"/>
    <x v="0"/>
    <n v="10309857.545219401"/>
  </r>
  <r>
    <x v="0"/>
    <x v="0"/>
    <x v="19"/>
    <s v="TEXAS"/>
    <x v="3"/>
    <x v="30"/>
    <x v="0"/>
    <n v="10375416.786978699"/>
  </r>
  <r>
    <x v="0"/>
    <x v="0"/>
    <x v="19"/>
    <s v="TEXAS"/>
    <x v="3"/>
    <x v="31"/>
    <x v="0"/>
    <n v="10441165.086614501"/>
  </r>
  <r>
    <x v="0"/>
    <x v="0"/>
    <x v="19"/>
    <s v="TEXAS"/>
    <x v="3"/>
    <x v="32"/>
    <x v="0"/>
    <n v="10507159.4178326"/>
  </r>
  <r>
    <x v="0"/>
    <x v="0"/>
    <x v="19"/>
    <s v="TEXAS"/>
    <x v="3"/>
    <x v="33"/>
    <x v="0"/>
    <n v="10573148.4775151"/>
  </r>
  <r>
    <x v="0"/>
    <x v="0"/>
    <x v="20"/>
    <s v="TEXAS"/>
    <x v="3"/>
    <x v="0"/>
    <x v="0"/>
    <n v="6069.4177110842502"/>
  </r>
  <r>
    <x v="0"/>
    <x v="0"/>
    <x v="20"/>
    <s v="TEXAS"/>
    <x v="3"/>
    <x v="1"/>
    <x v="0"/>
    <n v="6219.3511537979302"/>
  </r>
  <r>
    <x v="0"/>
    <x v="0"/>
    <x v="20"/>
    <s v="TEXAS"/>
    <x v="3"/>
    <x v="2"/>
    <x v="0"/>
    <n v="6947.4221444672403"/>
  </r>
  <r>
    <x v="0"/>
    <x v="0"/>
    <x v="20"/>
    <s v="TEXAS"/>
    <x v="3"/>
    <x v="3"/>
    <x v="0"/>
    <n v="8367.7022635614503"/>
  </r>
  <r>
    <x v="0"/>
    <x v="0"/>
    <x v="20"/>
    <s v="TEXAS"/>
    <x v="3"/>
    <x v="4"/>
    <x v="0"/>
    <n v="9921.0876000719309"/>
  </r>
  <r>
    <x v="0"/>
    <x v="0"/>
    <x v="20"/>
    <s v="TEXAS"/>
    <x v="3"/>
    <x v="5"/>
    <x v="0"/>
    <n v="12005.377753205799"/>
  </r>
  <r>
    <x v="0"/>
    <x v="0"/>
    <x v="20"/>
    <s v="TEXAS"/>
    <x v="3"/>
    <x v="6"/>
    <x v="0"/>
    <n v="14708.5117790084"/>
  </r>
  <r>
    <x v="0"/>
    <x v="0"/>
    <x v="20"/>
    <s v="TEXAS"/>
    <x v="3"/>
    <x v="7"/>
    <x v="0"/>
    <n v="17805.2514760786"/>
  </r>
  <r>
    <x v="0"/>
    <x v="0"/>
    <x v="20"/>
    <s v="TEXAS"/>
    <x v="3"/>
    <x v="8"/>
    <x v="0"/>
    <n v="21278.229248969201"/>
  </r>
  <r>
    <x v="0"/>
    <x v="0"/>
    <x v="20"/>
    <s v="TEXAS"/>
    <x v="3"/>
    <x v="9"/>
    <x v="0"/>
    <n v="24834.1604204096"/>
  </r>
  <r>
    <x v="0"/>
    <x v="0"/>
    <x v="20"/>
    <s v="TEXAS"/>
    <x v="3"/>
    <x v="10"/>
    <x v="0"/>
    <n v="28475.2308752219"/>
  </r>
  <r>
    <x v="0"/>
    <x v="0"/>
    <x v="20"/>
    <s v="TEXAS"/>
    <x v="3"/>
    <x v="11"/>
    <x v="0"/>
    <n v="32066.2450427933"/>
  </r>
  <r>
    <x v="0"/>
    <x v="0"/>
    <x v="20"/>
    <s v="TEXAS"/>
    <x v="3"/>
    <x v="12"/>
    <x v="0"/>
    <n v="35708.585479449903"/>
  </r>
  <r>
    <x v="0"/>
    <x v="0"/>
    <x v="20"/>
    <s v="TEXAS"/>
    <x v="3"/>
    <x v="13"/>
    <x v="0"/>
    <n v="39583.929796697201"/>
  </r>
  <r>
    <x v="0"/>
    <x v="0"/>
    <x v="20"/>
    <s v="TEXAS"/>
    <x v="3"/>
    <x v="14"/>
    <x v="0"/>
    <n v="43462.347707257002"/>
  </r>
  <r>
    <x v="0"/>
    <x v="0"/>
    <x v="20"/>
    <s v="TEXAS"/>
    <x v="3"/>
    <x v="15"/>
    <x v="0"/>
    <n v="47370.572754018402"/>
  </r>
  <r>
    <x v="0"/>
    <x v="0"/>
    <x v="20"/>
    <s v="TEXAS"/>
    <x v="3"/>
    <x v="16"/>
    <x v="0"/>
    <n v="51289.911045100402"/>
  </r>
  <r>
    <x v="0"/>
    <x v="0"/>
    <x v="20"/>
    <s v="TEXAS"/>
    <x v="3"/>
    <x v="17"/>
    <x v="0"/>
    <n v="55086.826194740897"/>
  </r>
  <r>
    <x v="0"/>
    <x v="0"/>
    <x v="20"/>
    <s v="TEXAS"/>
    <x v="3"/>
    <x v="18"/>
    <x v="0"/>
    <n v="58563.075888447602"/>
  </r>
  <r>
    <x v="0"/>
    <x v="0"/>
    <x v="20"/>
    <s v="TEXAS"/>
    <x v="3"/>
    <x v="19"/>
    <x v="0"/>
    <n v="61512.941142987198"/>
  </r>
  <r>
    <x v="0"/>
    <x v="0"/>
    <x v="20"/>
    <s v="TEXAS"/>
    <x v="3"/>
    <x v="20"/>
    <x v="0"/>
    <n v="63882.213945149997"/>
  </r>
  <r>
    <x v="0"/>
    <x v="0"/>
    <x v="20"/>
    <s v="TEXAS"/>
    <x v="3"/>
    <x v="21"/>
    <x v="0"/>
    <n v="65647.917507866194"/>
  </r>
  <r>
    <x v="0"/>
    <x v="0"/>
    <x v="20"/>
    <s v="TEXAS"/>
    <x v="3"/>
    <x v="22"/>
    <x v="0"/>
    <n v="66973.270835298506"/>
  </r>
  <r>
    <x v="0"/>
    <x v="0"/>
    <x v="20"/>
    <s v="TEXAS"/>
    <x v="3"/>
    <x v="23"/>
    <x v="0"/>
    <n v="67944.654107172697"/>
  </r>
  <r>
    <x v="0"/>
    <x v="0"/>
    <x v="20"/>
    <s v="TEXAS"/>
    <x v="3"/>
    <x v="24"/>
    <x v="0"/>
    <n v="68957.458856772806"/>
  </r>
  <r>
    <x v="0"/>
    <x v="0"/>
    <x v="20"/>
    <s v="TEXAS"/>
    <x v="3"/>
    <x v="25"/>
    <x v="0"/>
    <n v="69794.703660863001"/>
  </r>
  <r>
    <x v="0"/>
    <x v="0"/>
    <x v="20"/>
    <s v="TEXAS"/>
    <x v="3"/>
    <x v="26"/>
    <x v="0"/>
    <n v="70534.231926372595"/>
  </r>
  <r>
    <x v="0"/>
    <x v="0"/>
    <x v="20"/>
    <s v="TEXAS"/>
    <x v="3"/>
    <x v="27"/>
    <x v="0"/>
    <n v="71197.326934236495"/>
  </r>
  <r>
    <x v="0"/>
    <x v="0"/>
    <x v="20"/>
    <s v="TEXAS"/>
    <x v="3"/>
    <x v="28"/>
    <x v="0"/>
    <n v="71731.665222202195"/>
  </r>
  <r>
    <x v="0"/>
    <x v="0"/>
    <x v="20"/>
    <s v="TEXAS"/>
    <x v="3"/>
    <x v="29"/>
    <x v="0"/>
    <n v="72360.317366229501"/>
  </r>
  <r>
    <x v="0"/>
    <x v="0"/>
    <x v="20"/>
    <s v="TEXAS"/>
    <x v="3"/>
    <x v="30"/>
    <x v="0"/>
    <n v="73047.956237584294"/>
  </r>
  <r>
    <x v="0"/>
    <x v="0"/>
    <x v="20"/>
    <s v="TEXAS"/>
    <x v="3"/>
    <x v="31"/>
    <x v="0"/>
    <n v="73673.536036380203"/>
  </r>
  <r>
    <x v="0"/>
    <x v="0"/>
    <x v="20"/>
    <s v="TEXAS"/>
    <x v="3"/>
    <x v="32"/>
    <x v="0"/>
    <n v="74237.570284305897"/>
  </r>
  <r>
    <x v="0"/>
    <x v="0"/>
    <x v="20"/>
    <s v="TEXAS"/>
    <x v="3"/>
    <x v="33"/>
    <x v="0"/>
    <n v="74860.4430198841"/>
  </r>
  <r>
    <x v="0"/>
    <x v="0"/>
    <x v="21"/>
    <s v="TEXAS"/>
    <x v="3"/>
    <x v="0"/>
    <x v="0"/>
    <n v="9495.7870973734298"/>
  </r>
  <r>
    <x v="0"/>
    <x v="0"/>
    <x v="21"/>
    <s v="TEXAS"/>
    <x v="3"/>
    <x v="1"/>
    <x v="0"/>
    <n v="9860.1599418960704"/>
  </r>
  <r>
    <x v="0"/>
    <x v="0"/>
    <x v="21"/>
    <s v="TEXAS"/>
    <x v="3"/>
    <x v="2"/>
    <x v="0"/>
    <n v="10486.6811552649"/>
  </r>
  <r>
    <x v="0"/>
    <x v="0"/>
    <x v="21"/>
    <s v="TEXAS"/>
    <x v="3"/>
    <x v="3"/>
    <x v="0"/>
    <n v="11412.0670859026"/>
  </r>
  <r>
    <x v="0"/>
    <x v="0"/>
    <x v="21"/>
    <s v="TEXAS"/>
    <x v="3"/>
    <x v="4"/>
    <x v="0"/>
    <n v="12229.8476390167"/>
  </r>
  <r>
    <x v="0"/>
    <x v="0"/>
    <x v="21"/>
    <s v="TEXAS"/>
    <x v="3"/>
    <x v="5"/>
    <x v="0"/>
    <n v="13436.106677313001"/>
  </r>
  <r>
    <x v="0"/>
    <x v="0"/>
    <x v="21"/>
    <s v="TEXAS"/>
    <x v="3"/>
    <x v="6"/>
    <x v="0"/>
    <n v="14720.313756494799"/>
  </r>
  <r>
    <x v="0"/>
    <x v="0"/>
    <x v="21"/>
    <s v="TEXAS"/>
    <x v="3"/>
    <x v="7"/>
    <x v="0"/>
    <n v="16113.3996180141"/>
  </r>
  <r>
    <x v="0"/>
    <x v="0"/>
    <x v="21"/>
    <s v="TEXAS"/>
    <x v="3"/>
    <x v="8"/>
    <x v="0"/>
    <n v="17616.5148174727"/>
  </r>
  <r>
    <x v="0"/>
    <x v="0"/>
    <x v="21"/>
    <s v="TEXAS"/>
    <x v="3"/>
    <x v="9"/>
    <x v="0"/>
    <n v="19155.565910507299"/>
  </r>
  <r>
    <x v="0"/>
    <x v="0"/>
    <x v="21"/>
    <s v="TEXAS"/>
    <x v="3"/>
    <x v="10"/>
    <x v="0"/>
    <n v="20731.297893270101"/>
  </r>
  <r>
    <x v="0"/>
    <x v="0"/>
    <x v="21"/>
    <s v="TEXAS"/>
    <x v="3"/>
    <x v="11"/>
    <x v="0"/>
    <n v="22266.9108102356"/>
  </r>
  <r>
    <x v="0"/>
    <x v="0"/>
    <x v="21"/>
    <s v="TEXAS"/>
    <x v="3"/>
    <x v="12"/>
    <x v="0"/>
    <n v="23811.6687202094"/>
  </r>
  <r>
    <x v="0"/>
    <x v="0"/>
    <x v="21"/>
    <s v="TEXAS"/>
    <x v="3"/>
    <x v="13"/>
    <x v="0"/>
    <n v="25456.5346233862"/>
  </r>
  <r>
    <x v="0"/>
    <x v="0"/>
    <x v="21"/>
    <s v="TEXAS"/>
    <x v="3"/>
    <x v="14"/>
    <x v="0"/>
    <n v="27070.5382114272"/>
  </r>
  <r>
    <x v="0"/>
    <x v="0"/>
    <x v="21"/>
    <s v="TEXAS"/>
    <x v="3"/>
    <x v="15"/>
    <x v="0"/>
    <n v="28667.974181687201"/>
  </r>
  <r>
    <x v="0"/>
    <x v="0"/>
    <x v="21"/>
    <s v="TEXAS"/>
    <x v="3"/>
    <x v="16"/>
    <x v="0"/>
    <n v="30246.6593083972"/>
  </r>
  <r>
    <x v="0"/>
    <x v="0"/>
    <x v="21"/>
    <s v="TEXAS"/>
    <x v="3"/>
    <x v="17"/>
    <x v="0"/>
    <n v="31751.9448926521"/>
  </r>
  <r>
    <x v="0"/>
    <x v="0"/>
    <x v="21"/>
    <s v="TEXAS"/>
    <x v="3"/>
    <x v="18"/>
    <x v="0"/>
    <n v="33100.8210473605"/>
  </r>
  <r>
    <x v="0"/>
    <x v="0"/>
    <x v="21"/>
    <s v="TEXAS"/>
    <x v="3"/>
    <x v="19"/>
    <x v="0"/>
    <n v="34207.546227934603"/>
  </r>
  <r>
    <x v="0"/>
    <x v="0"/>
    <x v="21"/>
    <s v="TEXAS"/>
    <x v="3"/>
    <x v="20"/>
    <x v="0"/>
    <n v="35061.675652740902"/>
  </r>
  <r>
    <x v="0"/>
    <x v="0"/>
    <x v="21"/>
    <s v="TEXAS"/>
    <x v="3"/>
    <x v="21"/>
    <x v="0"/>
    <n v="35661.990916015297"/>
  </r>
  <r>
    <x v="0"/>
    <x v="0"/>
    <x v="21"/>
    <s v="TEXAS"/>
    <x v="3"/>
    <x v="22"/>
    <x v="0"/>
    <n v="36100.203120631297"/>
  </r>
  <r>
    <x v="0"/>
    <x v="0"/>
    <x v="21"/>
    <s v="TEXAS"/>
    <x v="3"/>
    <x v="23"/>
    <x v="0"/>
    <n v="36418.026491066797"/>
  </r>
  <r>
    <x v="0"/>
    <x v="0"/>
    <x v="21"/>
    <s v="TEXAS"/>
    <x v="3"/>
    <x v="24"/>
    <x v="0"/>
    <n v="36813.776957623297"/>
  </r>
  <r>
    <x v="0"/>
    <x v="0"/>
    <x v="21"/>
    <s v="TEXAS"/>
    <x v="3"/>
    <x v="25"/>
    <x v="0"/>
    <n v="37158.078510958803"/>
  </r>
  <r>
    <x v="0"/>
    <x v="0"/>
    <x v="21"/>
    <s v="TEXAS"/>
    <x v="3"/>
    <x v="26"/>
    <x v="0"/>
    <n v="37475.696950286103"/>
  </r>
  <r>
    <x v="0"/>
    <x v="0"/>
    <x v="21"/>
    <s v="TEXAS"/>
    <x v="3"/>
    <x v="27"/>
    <x v="0"/>
    <n v="37764.963311979001"/>
  </r>
  <r>
    <x v="0"/>
    <x v="0"/>
    <x v="21"/>
    <s v="TEXAS"/>
    <x v="3"/>
    <x v="28"/>
    <x v="0"/>
    <n v="37989.788310035299"/>
  </r>
  <r>
    <x v="0"/>
    <x v="0"/>
    <x v="21"/>
    <s v="TEXAS"/>
    <x v="3"/>
    <x v="29"/>
    <x v="0"/>
    <n v="38265.780981483302"/>
  </r>
  <r>
    <x v="0"/>
    <x v="0"/>
    <x v="21"/>
    <s v="TEXAS"/>
    <x v="3"/>
    <x v="30"/>
    <x v="0"/>
    <n v="38576.056063652301"/>
  </r>
  <r>
    <x v="0"/>
    <x v="0"/>
    <x v="21"/>
    <s v="TEXAS"/>
    <x v="3"/>
    <x v="31"/>
    <x v="0"/>
    <n v="38855.4978573677"/>
  </r>
  <r>
    <x v="0"/>
    <x v="0"/>
    <x v="21"/>
    <s v="TEXAS"/>
    <x v="3"/>
    <x v="32"/>
    <x v="0"/>
    <n v="39104.356378187302"/>
  </r>
  <r>
    <x v="0"/>
    <x v="0"/>
    <x v="21"/>
    <s v="TEXAS"/>
    <x v="3"/>
    <x v="33"/>
    <x v="0"/>
    <n v="39387.658915313703"/>
  </r>
  <r>
    <x v="0"/>
    <x v="0"/>
    <x v="22"/>
    <s v="TEXAS"/>
    <x v="3"/>
    <x v="0"/>
    <x v="0"/>
    <n v="12194.9595073524"/>
  </r>
  <r>
    <x v="0"/>
    <x v="0"/>
    <x v="22"/>
    <s v="TEXAS"/>
    <x v="3"/>
    <x v="1"/>
    <x v="0"/>
    <n v="12871.3007122197"/>
  </r>
  <r>
    <x v="0"/>
    <x v="0"/>
    <x v="22"/>
    <s v="TEXAS"/>
    <x v="3"/>
    <x v="2"/>
    <x v="0"/>
    <n v="13874.498163705201"/>
  </r>
  <r>
    <x v="0"/>
    <x v="0"/>
    <x v="22"/>
    <s v="TEXAS"/>
    <x v="3"/>
    <x v="3"/>
    <x v="0"/>
    <n v="15231.2015591408"/>
  </r>
  <r>
    <x v="0"/>
    <x v="0"/>
    <x v="22"/>
    <s v="TEXAS"/>
    <x v="3"/>
    <x v="4"/>
    <x v="0"/>
    <n v="16356.986738159299"/>
  </r>
  <r>
    <x v="0"/>
    <x v="0"/>
    <x v="22"/>
    <s v="TEXAS"/>
    <x v="3"/>
    <x v="5"/>
    <x v="0"/>
    <n v="17966.045602107301"/>
  </r>
  <r>
    <x v="0"/>
    <x v="0"/>
    <x v="22"/>
    <s v="TEXAS"/>
    <x v="3"/>
    <x v="6"/>
    <x v="0"/>
    <n v="19683.308800381001"/>
  </r>
  <r>
    <x v="0"/>
    <x v="0"/>
    <x v="22"/>
    <s v="TEXAS"/>
    <x v="3"/>
    <x v="7"/>
    <x v="0"/>
    <n v="21547.6553198601"/>
  </r>
  <r>
    <x v="0"/>
    <x v="0"/>
    <x v="22"/>
    <s v="TEXAS"/>
    <x v="3"/>
    <x v="8"/>
    <x v="0"/>
    <n v="23554.211389357199"/>
  </r>
  <r>
    <x v="0"/>
    <x v="0"/>
    <x v="22"/>
    <s v="TEXAS"/>
    <x v="3"/>
    <x v="9"/>
    <x v="0"/>
    <n v="25617.0069900944"/>
  </r>
  <r>
    <x v="0"/>
    <x v="0"/>
    <x v="22"/>
    <s v="TEXAS"/>
    <x v="3"/>
    <x v="10"/>
    <x v="0"/>
    <n v="27732.865120992901"/>
  </r>
  <r>
    <x v="0"/>
    <x v="0"/>
    <x v="22"/>
    <s v="TEXAS"/>
    <x v="3"/>
    <x v="11"/>
    <x v="0"/>
    <n v="29800.835301826799"/>
  </r>
  <r>
    <x v="0"/>
    <x v="0"/>
    <x v="22"/>
    <s v="TEXAS"/>
    <x v="3"/>
    <x v="12"/>
    <x v="0"/>
    <n v="31879.6449945153"/>
  </r>
  <r>
    <x v="0"/>
    <x v="0"/>
    <x v="22"/>
    <s v="TEXAS"/>
    <x v="3"/>
    <x v="13"/>
    <x v="0"/>
    <n v="34077.741673841701"/>
  </r>
  <r>
    <x v="0"/>
    <x v="0"/>
    <x v="22"/>
    <s v="TEXAS"/>
    <x v="3"/>
    <x v="14"/>
    <x v="0"/>
    <n v="36214.015882935499"/>
  </r>
  <r>
    <x v="0"/>
    <x v="0"/>
    <x v="22"/>
    <s v="TEXAS"/>
    <x v="3"/>
    <x v="15"/>
    <x v="0"/>
    <n v="38307.292486054997"/>
  </r>
  <r>
    <x v="0"/>
    <x v="0"/>
    <x v="22"/>
    <s v="TEXAS"/>
    <x v="3"/>
    <x v="16"/>
    <x v="0"/>
    <n v="40354.178002537199"/>
  </r>
  <r>
    <x v="0"/>
    <x v="0"/>
    <x v="22"/>
    <s v="TEXAS"/>
    <x v="3"/>
    <x v="17"/>
    <x v="0"/>
    <n v="42287.516008816703"/>
  </r>
  <r>
    <x v="0"/>
    <x v="0"/>
    <x v="22"/>
    <s v="TEXAS"/>
    <x v="3"/>
    <x v="18"/>
    <x v="0"/>
    <n v="44008.903743255301"/>
  </r>
  <r>
    <x v="0"/>
    <x v="0"/>
    <x v="22"/>
    <s v="TEXAS"/>
    <x v="3"/>
    <x v="19"/>
    <x v="0"/>
    <n v="45415.009793199097"/>
  </r>
  <r>
    <x v="0"/>
    <x v="0"/>
    <x v="22"/>
    <s v="TEXAS"/>
    <x v="3"/>
    <x v="20"/>
    <x v="0"/>
    <n v="46501.539978437198"/>
  </r>
  <r>
    <x v="0"/>
    <x v="0"/>
    <x v="22"/>
    <s v="TEXAS"/>
    <x v="3"/>
    <x v="21"/>
    <x v="0"/>
    <n v="47269.022358480797"/>
  </r>
  <r>
    <x v="0"/>
    <x v="0"/>
    <x v="22"/>
    <s v="TEXAS"/>
    <x v="3"/>
    <x v="22"/>
    <x v="0"/>
    <n v="47831.107138457999"/>
  </r>
  <r>
    <x v="0"/>
    <x v="0"/>
    <x v="22"/>
    <s v="TEXAS"/>
    <x v="3"/>
    <x v="23"/>
    <x v="0"/>
    <n v="48236.394761172902"/>
  </r>
  <r>
    <x v="0"/>
    <x v="0"/>
    <x v="22"/>
    <s v="TEXAS"/>
    <x v="3"/>
    <x v="24"/>
    <x v="0"/>
    <n v="48741.124825564402"/>
  </r>
  <r>
    <x v="0"/>
    <x v="0"/>
    <x v="22"/>
    <s v="TEXAS"/>
    <x v="3"/>
    <x v="25"/>
    <x v="0"/>
    <n v="49171.599150607202"/>
  </r>
  <r>
    <x v="0"/>
    <x v="0"/>
    <x v="22"/>
    <s v="TEXAS"/>
    <x v="3"/>
    <x v="26"/>
    <x v="0"/>
    <n v="49559.3602163139"/>
  </r>
  <r>
    <x v="0"/>
    <x v="0"/>
    <x v="22"/>
    <s v="TEXAS"/>
    <x v="3"/>
    <x v="27"/>
    <x v="0"/>
    <n v="49903.029870760001"/>
  </r>
  <r>
    <x v="0"/>
    <x v="0"/>
    <x v="22"/>
    <s v="TEXAS"/>
    <x v="3"/>
    <x v="28"/>
    <x v="0"/>
    <n v="50157.621836165701"/>
  </r>
  <r>
    <x v="0"/>
    <x v="0"/>
    <x v="22"/>
    <s v="TEXAS"/>
    <x v="3"/>
    <x v="29"/>
    <x v="0"/>
    <n v="50475.459790013003"/>
  </r>
  <r>
    <x v="0"/>
    <x v="0"/>
    <x v="22"/>
    <s v="TEXAS"/>
    <x v="3"/>
    <x v="30"/>
    <x v="0"/>
    <n v="50834.853863990997"/>
  </r>
  <r>
    <x v="0"/>
    <x v="0"/>
    <x v="22"/>
    <s v="TEXAS"/>
    <x v="3"/>
    <x v="31"/>
    <x v="0"/>
    <n v="51155.591819940099"/>
  </r>
  <r>
    <x v="0"/>
    <x v="0"/>
    <x v="22"/>
    <s v="TEXAS"/>
    <x v="3"/>
    <x v="32"/>
    <x v="0"/>
    <n v="51438.793338160802"/>
  </r>
  <r>
    <x v="0"/>
    <x v="0"/>
    <x v="22"/>
    <s v="TEXAS"/>
    <x v="3"/>
    <x v="33"/>
    <x v="0"/>
    <n v="51767.797797358202"/>
  </r>
  <r>
    <x v="0"/>
    <x v="0"/>
    <x v="23"/>
    <s v="TEXAS"/>
    <x v="3"/>
    <x v="0"/>
    <x v="0"/>
    <n v="23121.0711801627"/>
  </r>
  <r>
    <x v="0"/>
    <x v="0"/>
    <x v="23"/>
    <s v="TEXAS"/>
    <x v="3"/>
    <x v="1"/>
    <x v="0"/>
    <n v="23797.491752362599"/>
  </r>
  <r>
    <x v="0"/>
    <x v="0"/>
    <x v="23"/>
    <s v="TEXAS"/>
    <x v="3"/>
    <x v="2"/>
    <x v="0"/>
    <n v="24483.359070581198"/>
  </r>
  <r>
    <x v="0"/>
    <x v="0"/>
    <x v="23"/>
    <s v="TEXAS"/>
    <x v="3"/>
    <x v="3"/>
    <x v="0"/>
    <n v="25143.211284030102"/>
  </r>
  <r>
    <x v="0"/>
    <x v="0"/>
    <x v="23"/>
    <s v="TEXAS"/>
    <x v="3"/>
    <x v="4"/>
    <x v="0"/>
    <n v="25302.9027445762"/>
  </r>
  <r>
    <x v="0"/>
    <x v="0"/>
    <x v="23"/>
    <s v="TEXAS"/>
    <x v="3"/>
    <x v="5"/>
    <x v="0"/>
    <n v="25462.034528116801"/>
  </r>
  <r>
    <x v="0"/>
    <x v="0"/>
    <x v="23"/>
    <s v="TEXAS"/>
    <x v="3"/>
    <x v="6"/>
    <x v="0"/>
    <n v="25603.3824803196"/>
  </r>
  <r>
    <x v="0"/>
    <x v="0"/>
    <x v="23"/>
    <s v="TEXAS"/>
    <x v="3"/>
    <x v="7"/>
    <x v="0"/>
    <n v="25733.199943289801"/>
  </r>
  <r>
    <x v="0"/>
    <x v="0"/>
    <x v="23"/>
    <s v="TEXAS"/>
    <x v="3"/>
    <x v="8"/>
    <x v="0"/>
    <n v="25864.868547196202"/>
  </r>
  <r>
    <x v="0"/>
    <x v="0"/>
    <x v="23"/>
    <s v="TEXAS"/>
    <x v="3"/>
    <x v="9"/>
    <x v="0"/>
    <n v="25987.562800473399"/>
  </r>
  <r>
    <x v="0"/>
    <x v="0"/>
    <x v="23"/>
    <s v="TEXAS"/>
    <x v="3"/>
    <x v="10"/>
    <x v="0"/>
    <n v="26100.5376683168"/>
  </r>
  <r>
    <x v="0"/>
    <x v="0"/>
    <x v="23"/>
    <s v="TEXAS"/>
    <x v="3"/>
    <x v="11"/>
    <x v="0"/>
    <n v="26196.511882815499"/>
  </r>
  <r>
    <x v="0"/>
    <x v="0"/>
    <x v="23"/>
    <s v="TEXAS"/>
    <x v="3"/>
    <x v="12"/>
    <x v="0"/>
    <n v="26286.5477314704"/>
  </r>
  <r>
    <x v="0"/>
    <x v="0"/>
    <x v="23"/>
    <s v="TEXAS"/>
    <x v="3"/>
    <x v="13"/>
    <x v="0"/>
    <n v="26365.3994745372"/>
  </r>
  <r>
    <x v="0"/>
    <x v="0"/>
    <x v="23"/>
    <s v="TEXAS"/>
    <x v="3"/>
    <x v="14"/>
    <x v="0"/>
    <n v="26384.390607719401"/>
  </r>
  <r>
    <x v="0"/>
    <x v="0"/>
    <x v="23"/>
    <s v="TEXAS"/>
    <x v="3"/>
    <x v="15"/>
    <x v="0"/>
    <n v="26404.756512939501"/>
  </r>
  <r>
    <x v="0"/>
    <x v="0"/>
    <x v="23"/>
    <s v="TEXAS"/>
    <x v="3"/>
    <x v="16"/>
    <x v="0"/>
    <n v="26422.682481209398"/>
  </r>
  <r>
    <x v="0"/>
    <x v="0"/>
    <x v="23"/>
    <s v="TEXAS"/>
    <x v="3"/>
    <x v="17"/>
    <x v="0"/>
    <n v="26439.255905323102"/>
  </r>
  <r>
    <x v="0"/>
    <x v="0"/>
    <x v="23"/>
    <s v="TEXAS"/>
    <x v="3"/>
    <x v="18"/>
    <x v="0"/>
    <n v="26444.2102994165"/>
  </r>
  <r>
    <x v="0"/>
    <x v="0"/>
    <x v="23"/>
    <s v="TEXAS"/>
    <x v="3"/>
    <x v="19"/>
    <x v="0"/>
    <n v="26440.673503964099"/>
  </r>
  <r>
    <x v="0"/>
    <x v="0"/>
    <x v="23"/>
    <s v="TEXAS"/>
    <x v="3"/>
    <x v="20"/>
    <x v="0"/>
    <n v="26429.292509320501"/>
  </r>
  <r>
    <x v="0"/>
    <x v="0"/>
    <x v="23"/>
    <s v="TEXAS"/>
    <x v="3"/>
    <x v="21"/>
    <x v="0"/>
    <n v="26421.037659318401"/>
  </r>
  <r>
    <x v="0"/>
    <x v="0"/>
    <x v="23"/>
    <s v="TEXAS"/>
    <x v="3"/>
    <x v="22"/>
    <x v="0"/>
    <n v="26410.030568686299"/>
  </r>
  <r>
    <x v="0"/>
    <x v="0"/>
    <x v="23"/>
    <s v="TEXAS"/>
    <x v="3"/>
    <x v="23"/>
    <x v="0"/>
    <n v="26394.0207569206"/>
  </r>
  <r>
    <x v="0"/>
    <x v="0"/>
    <x v="23"/>
    <s v="TEXAS"/>
    <x v="3"/>
    <x v="24"/>
    <x v="0"/>
    <n v="26512.9481643297"/>
  </r>
  <r>
    <x v="0"/>
    <x v="0"/>
    <x v="23"/>
    <s v="TEXAS"/>
    <x v="3"/>
    <x v="25"/>
    <x v="0"/>
    <n v="26630.714488385998"/>
  </r>
  <r>
    <x v="0"/>
    <x v="0"/>
    <x v="23"/>
    <s v="TEXAS"/>
    <x v="3"/>
    <x v="26"/>
    <x v="0"/>
    <n v="26746.943765080301"/>
  </r>
  <r>
    <x v="0"/>
    <x v="0"/>
    <x v="23"/>
    <s v="TEXAS"/>
    <x v="3"/>
    <x v="27"/>
    <x v="0"/>
    <n v="26861.8450457785"/>
  </r>
  <r>
    <x v="0"/>
    <x v="0"/>
    <x v="23"/>
    <s v="TEXAS"/>
    <x v="3"/>
    <x v="28"/>
    <x v="0"/>
    <n v="26976.338958651999"/>
  </r>
  <r>
    <x v="0"/>
    <x v="0"/>
    <x v="23"/>
    <s v="TEXAS"/>
    <x v="3"/>
    <x v="29"/>
    <x v="0"/>
    <n v="27143.706592924202"/>
  </r>
  <r>
    <x v="0"/>
    <x v="0"/>
    <x v="23"/>
    <s v="TEXAS"/>
    <x v="3"/>
    <x v="30"/>
    <x v="0"/>
    <n v="27309.922949652599"/>
  </r>
  <r>
    <x v="0"/>
    <x v="0"/>
    <x v="23"/>
    <s v="TEXAS"/>
    <x v="3"/>
    <x v="31"/>
    <x v="0"/>
    <n v="27476.064593133"/>
  </r>
  <r>
    <x v="0"/>
    <x v="0"/>
    <x v="23"/>
    <s v="TEXAS"/>
    <x v="3"/>
    <x v="32"/>
    <x v="0"/>
    <n v="27642.358372272"/>
  </r>
  <r>
    <x v="0"/>
    <x v="0"/>
    <x v="23"/>
    <s v="TEXAS"/>
    <x v="3"/>
    <x v="33"/>
    <x v="0"/>
    <n v="27808.364199560499"/>
  </r>
  <r>
    <x v="0"/>
    <x v="0"/>
    <x v="24"/>
    <s v="TEXAS"/>
    <x v="3"/>
    <x v="0"/>
    <x v="0"/>
    <n v="47563.462406002"/>
  </r>
  <r>
    <x v="0"/>
    <x v="0"/>
    <x v="24"/>
    <s v="TEXAS"/>
    <x v="3"/>
    <x v="1"/>
    <x v="0"/>
    <n v="49390.524973823201"/>
  </r>
  <r>
    <x v="0"/>
    <x v="0"/>
    <x v="24"/>
    <s v="TEXAS"/>
    <x v="3"/>
    <x v="2"/>
    <x v="0"/>
    <n v="51239.752376900098"/>
  </r>
  <r>
    <x v="0"/>
    <x v="0"/>
    <x v="24"/>
    <s v="TEXAS"/>
    <x v="3"/>
    <x v="3"/>
    <x v="0"/>
    <n v="53050.428053248797"/>
  </r>
  <r>
    <x v="0"/>
    <x v="0"/>
    <x v="24"/>
    <s v="TEXAS"/>
    <x v="3"/>
    <x v="4"/>
    <x v="0"/>
    <n v="53760.4029354542"/>
  </r>
  <r>
    <x v="0"/>
    <x v="0"/>
    <x v="24"/>
    <s v="TEXAS"/>
    <x v="3"/>
    <x v="5"/>
    <x v="0"/>
    <n v="54468.217282861297"/>
  </r>
  <r>
    <x v="0"/>
    <x v="0"/>
    <x v="24"/>
    <s v="TEXAS"/>
    <x v="3"/>
    <x v="6"/>
    <x v="0"/>
    <n v="55164.966024961199"/>
  </r>
  <r>
    <x v="0"/>
    <x v="0"/>
    <x v="24"/>
    <s v="TEXAS"/>
    <x v="3"/>
    <x v="7"/>
    <x v="0"/>
    <n v="55839.992915264796"/>
  </r>
  <r>
    <x v="0"/>
    <x v="0"/>
    <x v="24"/>
    <s v="TEXAS"/>
    <x v="3"/>
    <x v="8"/>
    <x v="0"/>
    <n v="56481.248201479"/>
  </r>
  <r>
    <x v="0"/>
    <x v="0"/>
    <x v="24"/>
    <s v="TEXAS"/>
    <x v="3"/>
    <x v="9"/>
    <x v="0"/>
    <n v="57095.388070453497"/>
  </r>
  <r>
    <x v="0"/>
    <x v="0"/>
    <x v="24"/>
    <s v="TEXAS"/>
    <x v="3"/>
    <x v="10"/>
    <x v="0"/>
    <n v="57666.733136803698"/>
  </r>
  <r>
    <x v="0"/>
    <x v="0"/>
    <x v="24"/>
    <s v="TEXAS"/>
    <x v="3"/>
    <x v="11"/>
    <x v="0"/>
    <n v="58180.463596484697"/>
  </r>
  <r>
    <x v="0"/>
    <x v="0"/>
    <x v="24"/>
    <s v="TEXAS"/>
    <x v="3"/>
    <x v="12"/>
    <x v="0"/>
    <n v="58625.142904603803"/>
  </r>
  <r>
    <x v="0"/>
    <x v="0"/>
    <x v="24"/>
    <s v="TEXAS"/>
    <x v="3"/>
    <x v="13"/>
    <x v="0"/>
    <n v="59004.5885954568"/>
  </r>
  <r>
    <x v="0"/>
    <x v="0"/>
    <x v="24"/>
    <s v="TEXAS"/>
    <x v="3"/>
    <x v="14"/>
    <x v="0"/>
    <n v="59250.2995076273"/>
  </r>
  <r>
    <x v="0"/>
    <x v="0"/>
    <x v="24"/>
    <s v="TEXAS"/>
    <x v="3"/>
    <x v="15"/>
    <x v="0"/>
    <n v="59488.827663018899"/>
  </r>
  <r>
    <x v="0"/>
    <x v="0"/>
    <x v="24"/>
    <s v="TEXAS"/>
    <x v="3"/>
    <x v="16"/>
    <x v="0"/>
    <n v="59730.4640614979"/>
  </r>
  <r>
    <x v="0"/>
    <x v="0"/>
    <x v="24"/>
    <s v="TEXAS"/>
    <x v="3"/>
    <x v="17"/>
    <x v="0"/>
    <n v="59974.616560972798"/>
  </r>
  <r>
    <x v="0"/>
    <x v="0"/>
    <x v="24"/>
    <s v="TEXAS"/>
    <x v="3"/>
    <x v="18"/>
    <x v="0"/>
    <n v="60224.026531946598"/>
  </r>
  <r>
    <x v="0"/>
    <x v="0"/>
    <x v="24"/>
    <s v="TEXAS"/>
    <x v="3"/>
    <x v="19"/>
    <x v="0"/>
    <n v="60443.142931585797"/>
  </r>
  <r>
    <x v="0"/>
    <x v="0"/>
    <x v="24"/>
    <s v="TEXAS"/>
    <x v="3"/>
    <x v="20"/>
    <x v="0"/>
    <n v="60672.1869102645"/>
  </r>
  <r>
    <x v="0"/>
    <x v="0"/>
    <x v="24"/>
    <s v="TEXAS"/>
    <x v="3"/>
    <x v="21"/>
    <x v="0"/>
    <n v="60911.739565749798"/>
  </r>
  <r>
    <x v="0"/>
    <x v="0"/>
    <x v="24"/>
    <s v="TEXAS"/>
    <x v="3"/>
    <x v="22"/>
    <x v="0"/>
    <n v="61168.436702871397"/>
  </r>
  <r>
    <x v="0"/>
    <x v="0"/>
    <x v="24"/>
    <s v="TEXAS"/>
    <x v="3"/>
    <x v="23"/>
    <x v="0"/>
    <n v="61431.212129624801"/>
  </r>
  <r>
    <x v="0"/>
    <x v="0"/>
    <x v="24"/>
    <s v="TEXAS"/>
    <x v="3"/>
    <x v="24"/>
    <x v="0"/>
    <n v="62009.474965482099"/>
  </r>
  <r>
    <x v="0"/>
    <x v="0"/>
    <x v="24"/>
    <s v="TEXAS"/>
    <x v="3"/>
    <x v="25"/>
    <x v="0"/>
    <n v="62574.081370498097"/>
  </r>
  <r>
    <x v="0"/>
    <x v="0"/>
    <x v="24"/>
    <s v="TEXAS"/>
    <x v="3"/>
    <x v="26"/>
    <x v="0"/>
    <n v="63125.489750478802"/>
  </r>
  <r>
    <x v="0"/>
    <x v="0"/>
    <x v="24"/>
    <s v="TEXAS"/>
    <x v="3"/>
    <x v="27"/>
    <x v="0"/>
    <n v="63664.723875598102"/>
  </r>
  <r>
    <x v="0"/>
    <x v="0"/>
    <x v="24"/>
    <s v="TEXAS"/>
    <x v="3"/>
    <x v="28"/>
    <x v="0"/>
    <n v="64194.426693567897"/>
  </r>
  <r>
    <x v="0"/>
    <x v="0"/>
    <x v="24"/>
    <s v="TEXAS"/>
    <x v="3"/>
    <x v="29"/>
    <x v="0"/>
    <n v="64844.905316877601"/>
  </r>
  <r>
    <x v="0"/>
    <x v="0"/>
    <x v="24"/>
    <s v="TEXAS"/>
    <x v="3"/>
    <x v="30"/>
    <x v="0"/>
    <n v="65483.491899271299"/>
  </r>
  <r>
    <x v="0"/>
    <x v="0"/>
    <x v="24"/>
    <s v="TEXAS"/>
    <x v="3"/>
    <x v="31"/>
    <x v="0"/>
    <n v="66110.700308752101"/>
  </r>
  <r>
    <x v="0"/>
    <x v="0"/>
    <x v="24"/>
    <s v="TEXAS"/>
    <x v="3"/>
    <x v="32"/>
    <x v="0"/>
    <n v="66723.752903289598"/>
  </r>
  <r>
    <x v="0"/>
    <x v="0"/>
    <x v="24"/>
    <s v="TEXAS"/>
    <x v="3"/>
    <x v="33"/>
    <x v="0"/>
    <n v="67317.407441400996"/>
  </r>
  <r>
    <x v="0"/>
    <x v="0"/>
    <x v="25"/>
    <s v="TEXAS"/>
    <x v="3"/>
    <x v="0"/>
    <x v="0"/>
    <n v="429.70057835925201"/>
  </r>
  <r>
    <x v="0"/>
    <x v="0"/>
    <x v="25"/>
    <s v="TEXAS"/>
    <x v="3"/>
    <x v="1"/>
    <x v="0"/>
    <n v="595.42554318756299"/>
  </r>
  <r>
    <x v="0"/>
    <x v="0"/>
    <x v="25"/>
    <s v="TEXAS"/>
    <x v="3"/>
    <x v="2"/>
    <x v="0"/>
    <n v="796.16592682416695"/>
  </r>
  <r>
    <x v="0"/>
    <x v="0"/>
    <x v="25"/>
    <s v="TEXAS"/>
    <x v="3"/>
    <x v="3"/>
    <x v="0"/>
    <n v="998.54260450240702"/>
  </r>
  <r>
    <x v="0"/>
    <x v="0"/>
    <x v="25"/>
    <s v="TEXAS"/>
    <x v="3"/>
    <x v="4"/>
    <x v="0"/>
    <n v="1161.12333304818"/>
  </r>
  <r>
    <x v="0"/>
    <x v="0"/>
    <x v="25"/>
    <s v="TEXAS"/>
    <x v="3"/>
    <x v="5"/>
    <x v="0"/>
    <n v="1332.2153293711301"/>
  </r>
  <r>
    <x v="0"/>
    <x v="0"/>
    <x v="25"/>
    <s v="TEXAS"/>
    <x v="3"/>
    <x v="6"/>
    <x v="0"/>
    <n v="1510.30313277045"/>
  </r>
  <r>
    <x v="0"/>
    <x v="0"/>
    <x v="25"/>
    <s v="TEXAS"/>
    <x v="3"/>
    <x v="7"/>
    <x v="0"/>
    <n v="1732.2207007801101"/>
  </r>
  <r>
    <x v="0"/>
    <x v="0"/>
    <x v="25"/>
    <s v="TEXAS"/>
    <x v="3"/>
    <x v="8"/>
    <x v="0"/>
    <n v="1965.2367707226999"/>
  </r>
  <r>
    <x v="0"/>
    <x v="0"/>
    <x v="25"/>
    <s v="TEXAS"/>
    <x v="3"/>
    <x v="9"/>
    <x v="0"/>
    <n v="2191.97074848481"/>
  </r>
  <r>
    <x v="0"/>
    <x v="0"/>
    <x v="25"/>
    <s v="TEXAS"/>
    <x v="3"/>
    <x v="10"/>
    <x v="0"/>
    <n v="2428.2131236549799"/>
  </r>
  <r>
    <x v="0"/>
    <x v="0"/>
    <x v="25"/>
    <s v="TEXAS"/>
    <x v="3"/>
    <x v="11"/>
    <x v="0"/>
    <n v="2656.5375705954998"/>
  </r>
  <r>
    <x v="0"/>
    <x v="0"/>
    <x v="25"/>
    <s v="TEXAS"/>
    <x v="3"/>
    <x v="12"/>
    <x v="0"/>
    <n v="2883.2665508964201"/>
  </r>
  <r>
    <x v="0"/>
    <x v="0"/>
    <x v="25"/>
    <s v="TEXAS"/>
    <x v="3"/>
    <x v="13"/>
    <x v="0"/>
    <n v="3099.2495313398799"/>
  </r>
  <r>
    <x v="0"/>
    <x v="0"/>
    <x v="25"/>
    <s v="TEXAS"/>
    <x v="3"/>
    <x v="14"/>
    <x v="0"/>
    <n v="3306.0388428627598"/>
  </r>
  <r>
    <x v="0"/>
    <x v="0"/>
    <x v="25"/>
    <s v="TEXAS"/>
    <x v="3"/>
    <x v="15"/>
    <x v="0"/>
    <n v="3504.43654073486"/>
  </r>
  <r>
    <x v="0"/>
    <x v="0"/>
    <x v="25"/>
    <s v="TEXAS"/>
    <x v="3"/>
    <x v="16"/>
    <x v="0"/>
    <n v="3695.8282962550402"/>
  </r>
  <r>
    <x v="0"/>
    <x v="0"/>
    <x v="25"/>
    <s v="TEXAS"/>
    <x v="3"/>
    <x v="17"/>
    <x v="0"/>
    <n v="3888.5245978397102"/>
  </r>
  <r>
    <x v="0"/>
    <x v="0"/>
    <x v="25"/>
    <s v="TEXAS"/>
    <x v="3"/>
    <x v="18"/>
    <x v="0"/>
    <n v="4078.6427263401001"/>
  </r>
  <r>
    <x v="0"/>
    <x v="0"/>
    <x v="25"/>
    <s v="TEXAS"/>
    <x v="3"/>
    <x v="19"/>
    <x v="0"/>
    <n v="4256.68803361149"/>
  </r>
  <r>
    <x v="0"/>
    <x v="0"/>
    <x v="25"/>
    <s v="TEXAS"/>
    <x v="3"/>
    <x v="20"/>
    <x v="0"/>
    <n v="4421.8217058615901"/>
  </r>
  <r>
    <x v="0"/>
    <x v="0"/>
    <x v="25"/>
    <s v="TEXAS"/>
    <x v="3"/>
    <x v="21"/>
    <x v="0"/>
    <n v="4581.9829487089"/>
  </r>
  <r>
    <x v="0"/>
    <x v="0"/>
    <x v="25"/>
    <s v="TEXAS"/>
    <x v="3"/>
    <x v="22"/>
    <x v="0"/>
    <n v="4730.0937623508798"/>
  </r>
  <r>
    <x v="0"/>
    <x v="0"/>
    <x v="25"/>
    <s v="TEXAS"/>
    <x v="3"/>
    <x v="23"/>
    <x v="0"/>
    <n v="4876.5864965626597"/>
  </r>
  <r>
    <x v="0"/>
    <x v="0"/>
    <x v="25"/>
    <s v="TEXAS"/>
    <x v="3"/>
    <x v="24"/>
    <x v="0"/>
    <n v="5038.6256099980901"/>
  </r>
  <r>
    <x v="0"/>
    <x v="0"/>
    <x v="25"/>
    <s v="TEXAS"/>
    <x v="3"/>
    <x v="25"/>
    <x v="0"/>
    <n v="5188.1542184145401"/>
  </r>
  <r>
    <x v="0"/>
    <x v="0"/>
    <x v="25"/>
    <s v="TEXAS"/>
    <x v="3"/>
    <x v="26"/>
    <x v="0"/>
    <n v="5328.1656222443598"/>
  </r>
  <r>
    <x v="0"/>
    <x v="0"/>
    <x v="25"/>
    <s v="TEXAS"/>
    <x v="3"/>
    <x v="27"/>
    <x v="0"/>
    <n v="5461.0515307058704"/>
  </r>
  <r>
    <x v="0"/>
    <x v="0"/>
    <x v="25"/>
    <s v="TEXAS"/>
    <x v="3"/>
    <x v="28"/>
    <x v="0"/>
    <n v="5588.4179123263903"/>
  </r>
  <r>
    <x v="0"/>
    <x v="0"/>
    <x v="25"/>
    <s v="TEXAS"/>
    <x v="3"/>
    <x v="29"/>
    <x v="0"/>
    <n v="5723.2305229883004"/>
  </r>
  <r>
    <x v="0"/>
    <x v="0"/>
    <x v="25"/>
    <s v="TEXAS"/>
    <x v="3"/>
    <x v="30"/>
    <x v="0"/>
    <n v="5853.0701244838501"/>
  </r>
  <r>
    <x v="0"/>
    <x v="0"/>
    <x v="25"/>
    <s v="TEXAS"/>
    <x v="3"/>
    <x v="31"/>
    <x v="0"/>
    <n v="5977.7849647249404"/>
  </r>
  <r>
    <x v="0"/>
    <x v="0"/>
    <x v="25"/>
    <s v="TEXAS"/>
    <x v="3"/>
    <x v="32"/>
    <x v="0"/>
    <n v="6096.5204563174802"/>
  </r>
  <r>
    <x v="0"/>
    <x v="0"/>
    <x v="25"/>
    <s v="TEXAS"/>
    <x v="3"/>
    <x v="33"/>
    <x v="0"/>
    <n v="6207.80396106833"/>
  </r>
  <r>
    <x v="0"/>
    <x v="0"/>
    <x v="26"/>
    <s v="TEXAS"/>
    <x v="3"/>
    <x v="0"/>
    <x v="0"/>
    <n v="34351.761912973299"/>
  </r>
  <r>
    <x v="0"/>
    <x v="0"/>
    <x v="26"/>
    <s v="TEXAS"/>
    <x v="3"/>
    <x v="1"/>
    <x v="0"/>
    <n v="35838.995213263603"/>
  </r>
  <r>
    <x v="0"/>
    <x v="0"/>
    <x v="26"/>
    <s v="TEXAS"/>
    <x v="3"/>
    <x v="2"/>
    <x v="0"/>
    <n v="37480.680934324897"/>
  </r>
  <r>
    <x v="0"/>
    <x v="0"/>
    <x v="26"/>
    <s v="TEXAS"/>
    <x v="3"/>
    <x v="3"/>
    <x v="0"/>
    <n v="39215.2398568832"/>
  </r>
  <r>
    <x v="0"/>
    <x v="0"/>
    <x v="26"/>
    <s v="TEXAS"/>
    <x v="3"/>
    <x v="4"/>
    <x v="0"/>
    <n v="40087.606862634202"/>
  </r>
  <r>
    <x v="0"/>
    <x v="0"/>
    <x v="26"/>
    <s v="TEXAS"/>
    <x v="3"/>
    <x v="5"/>
    <x v="0"/>
    <n v="41054.759091680899"/>
  </r>
  <r>
    <x v="0"/>
    <x v="0"/>
    <x v="26"/>
    <s v="TEXAS"/>
    <x v="3"/>
    <x v="6"/>
    <x v="0"/>
    <n v="42169.701096406498"/>
  </r>
  <r>
    <x v="0"/>
    <x v="0"/>
    <x v="26"/>
    <s v="TEXAS"/>
    <x v="3"/>
    <x v="7"/>
    <x v="0"/>
    <n v="43383.579570447801"/>
  </r>
  <r>
    <x v="0"/>
    <x v="0"/>
    <x v="26"/>
    <s v="TEXAS"/>
    <x v="3"/>
    <x v="8"/>
    <x v="0"/>
    <n v="44803.355527052699"/>
  </r>
  <r>
    <x v="0"/>
    <x v="0"/>
    <x v="26"/>
    <s v="TEXAS"/>
    <x v="3"/>
    <x v="9"/>
    <x v="0"/>
    <n v="46405.220657791302"/>
  </r>
  <r>
    <x v="0"/>
    <x v="0"/>
    <x v="26"/>
    <s v="TEXAS"/>
    <x v="3"/>
    <x v="10"/>
    <x v="0"/>
    <n v="48191.835445402699"/>
  </r>
  <r>
    <x v="0"/>
    <x v="0"/>
    <x v="26"/>
    <s v="TEXAS"/>
    <x v="3"/>
    <x v="11"/>
    <x v="0"/>
    <n v="50169.279776822899"/>
  </r>
  <r>
    <x v="0"/>
    <x v="0"/>
    <x v="26"/>
    <s v="TEXAS"/>
    <x v="3"/>
    <x v="12"/>
    <x v="0"/>
    <n v="52327.6145187324"/>
  </r>
  <r>
    <x v="0"/>
    <x v="0"/>
    <x v="26"/>
    <s v="TEXAS"/>
    <x v="3"/>
    <x v="13"/>
    <x v="0"/>
    <n v="54646.885133666699"/>
  </r>
  <r>
    <x v="0"/>
    <x v="0"/>
    <x v="26"/>
    <s v="TEXAS"/>
    <x v="3"/>
    <x v="14"/>
    <x v="0"/>
    <n v="56983.058018038697"/>
  </r>
  <r>
    <x v="0"/>
    <x v="0"/>
    <x v="26"/>
    <s v="TEXAS"/>
    <x v="3"/>
    <x v="15"/>
    <x v="0"/>
    <n v="59418.831923781399"/>
  </r>
  <r>
    <x v="0"/>
    <x v="0"/>
    <x v="26"/>
    <s v="TEXAS"/>
    <x v="3"/>
    <x v="16"/>
    <x v="0"/>
    <n v="61884.703005535797"/>
  </r>
  <r>
    <x v="0"/>
    <x v="0"/>
    <x v="26"/>
    <s v="TEXAS"/>
    <x v="3"/>
    <x v="17"/>
    <x v="0"/>
    <n v="64300.661665144398"/>
  </r>
  <r>
    <x v="0"/>
    <x v="0"/>
    <x v="26"/>
    <s v="TEXAS"/>
    <x v="3"/>
    <x v="18"/>
    <x v="0"/>
    <n v="66584.668422341798"/>
  </r>
  <r>
    <x v="0"/>
    <x v="0"/>
    <x v="26"/>
    <s v="TEXAS"/>
    <x v="3"/>
    <x v="19"/>
    <x v="0"/>
    <n v="68639.817320612099"/>
  </r>
  <r>
    <x v="0"/>
    <x v="0"/>
    <x v="26"/>
    <s v="TEXAS"/>
    <x v="3"/>
    <x v="20"/>
    <x v="0"/>
    <n v="70497.967720907502"/>
  </r>
  <r>
    <x v="0"/>
    <x v="0"/>
    <x v="26"/>
    <s v="TEXAS"/>
    <x v="3"/>
    <x v="21"/>
    <x v="0"/>
    <n v="72169.289955148604"/>
  </r>
  <r>
    <x v="0"/>
    <x v="0"/>
    <x v="26"/>
    <s v="TEXAS"/>
    <x v="3"/>
    <x v="22"/>
    <x v="0"/>
    <n v="73671.120863603297"/>
  </r>
  <r>
    <x v="0"/>
    <x v="0"/>
    <x v="26"/>
    <s v="TEXAS"/>
    <x v="3"/>
    <x v="23"/>
    <x v="0"/>
    <n v="75018.212223152397"/>
  </r>
  <r>
    <x v="0"/>
    <x v="0"/>
    <x v="26"/>
    <s v="TEXAS"/>
    <x v="3"/>
    <x v="24"/>
    <x v="0"/>
    <n v="76617.702324264203"/>
  </r>
  <r>
    <x v="0"/>
    <x v="0"/>
    <x v="26"/>
    <s v="TEXAS"/>
    <x v="3"/>
    <x v="25"/>
    <x v="0"/>
    <n v="78057.059774105306"/>
  </r>
  <r>
    <x v="0"/>
    <x v="0"/>
    <x v="26"/>
    <s v="TEXAS"/>
    <x v="3"/>
    <x v="26"/>
    <x v="0"/>
    <n v="79345.928603915905"/>
  </r>
  <r>
    <x v="0"/>
    <x v="0"/>
    <x v="26"/>
    <s v="TEXAS"/>
    <x v="3"/>
    <x v="27"/>
    <x v="0"/>
    <n v="80497.734847436805"/>
  </r>
  <r>
    <x v="0"/>
    <x v="0"/>
    <x v="26"/>
    <s v="TEXAS"/>
    <x v="3"/>
    <x v="28"/>
    <x v="0"/>
    <n v="81531.061202027602"/>
  </r>
  <r>
    <x v="0"/>
    <x v="0"/>
    <x v="26"/>
    <s v="TEXAS"/>
    <x v="3"/>
    <x v="29"/>
    <x v="0"/>
    <n v="82629.571876570699"/>
  </r>
  <r>
    <x v="0"/>
    <x v="0"/>
    <x v="26"/>
    <s v="TEXAS"/>
    <x v="3"/>
    <x v="30"/>
    <x v="0"/>
    <n v="83639.585045023603"/>
  </r>
  <r>
    <x v="0"/>
    <x v="0"/>
    <x v="26"/>
    <s v="TEXAS"/>
    <x v="3"/>
    <x v="31"/>
    <x v="0"/>
    <n v="84577.001172794902"/>
  </r>
  <r>
    <x v="0"/>
    <x v="0"/>
    <x v="26"/>
    <s v="TEXAS"/>
    <x v="3"/>
    <x v="32"/>
    <x v="0"/>
    <n v="85451.570462513002"/>
  </r>
  <r>
    <x v="0"/>
    <x v="0"/>
    <x v="26"/>
    <s v="TEXAS"/>
    <x v="3"/>
    <x v="33"/>
    <x v="0"/>
    <n v="86267.814332757494"/>
  </r>
  <r>
    <x v="0"/>
    <x v="0"/>
    <x v="27"/>
    <s v="TEXAS"/>
    <x v="3"/>
    <x v="0"/>
    <x v="0"/>
    <n v="0"/>
  </r>
  <r>
    <x v="0"/>
    <x v="0"/>
    <x v="27"/>
    <s v="TEXAS"/>
    <x v="3"/>
    <x v="1"/>
    <x v="0"/>
    <n v="0"/>
  </r>
  <r>
    <x v="0"/>
    <x v="0"/>
    <x v="27"/>
    <s v="TEXAS"/>
    <x v="3"/>
    <x v="2"/>
    <x v="0"/>
    <n v="0"/>
  </r>
  <r>
    <x v="0"/>
    <x v="0"/>
    <x v="27"/>
    <s v="TEXAS"/>
    <x v="3"/>
    <x v="3"/>
    <x v="0"/>
    <n v="0"/>
  </r>
  <r>
    <x v="0"/>
    <x v="0"/>
    <x v="27"/>
    <s v="TEXAS"/>
    <x v="3"/>
    <x v="4"/>
    <x v="0"/>
    <n v="0"/>
  </r>
  <r>
    <x v="0"/>
    <x v="0"/>
    <x v="27"/>
    <s v="TEXAS"/>
    <x v="3"/>
    <x v="5"/>
    <x v="0"/>
    <n v="0"/>
  </r>
  <r>
    <x v="0"/>
    <x v="0"/>
    <x v="27"/>
    <s v="TEXAS"/>
    <x v="3"/>
    <x v="6"/>
    <x v="0"/>
    <n v="0"/>
  </r>
  <r>
    <x v="0"/>
    <x v="0"/>
    <x v="27"/>
    <s v="TEXAS"/>
    <x v="3"/>
    <x v="7"/>
    <x v="0"/>
    <n v="0"/>
  </r>
  <r>
    <x v="0"/>
    <x v="0"/>
    <x v="27"/>
    <s v="TEXAS"/>
    <x v="3"/>
    <x v="8"/>
    <x v="0"/>
    <n v="0"/>
  </r>
  <r>
    <x v="0"/>
    <x v="0"/>
    <x v="27"/>
    <s v="TEXAS"/>
    <x v="3"/>
    <x v="9"/>
    <x v="0"/>
    <n v="0"/>
  </r>
  <r>
    <x v="0"/>
    <x v="0"/>
    <x v="27"/>
    <s v="TEXAS"/>
    <x v="3"/>
    <x v="10"/>
    <x v="0"/>
    <n v="0"/>
  </r>
  <r>
    <x v="0"/>
    <x v="0"/>
    <x v="27"/>
    <s v="TEXAS"/>
    <x v="3"/>
    <x v="11"/>
    <x v="0"/>
    <n v="0"/>
  </r>
  <r>
    <x v="0"/>
    <x v="0"/>
    <x v="27"/>
    <s v="TEXAS"/>
    <x v="3"/>
    <x v="12"/>
    <x v="0"/>
    <n v="0"/>
  </r>
  <r>
    <x v="0"/>
    <x v="0"/>
    <x v="27"/>
    <s v="TEXAS"/>
    <x v="3"/>
    <x v="13"/>
    <x v="0"/>
    <n v="0"/>
  </r>
  <r>
    <x v="0"/>
    <x v="0"/>
    <x v="27"/>
    <s v="TEXAS"/>
    <x v="3"/>
    <x v="14"/>
    <x v="0"/>
    <n v="0"/>
  </r>
  <r>
    <x v="0"/>
    <x v="0"/>
    <x v="27"/>
    <s v="TEXAS"/>
    <x v="3"/>
    <x v="15"/>
    <x v="0"/>
    <n v="0"/>
  </r>
  <r>
    <x v="0"/>
    <x v="0"/>
    <x v="27"/>
    <s v="TEXAS"/>
    <x v="3"/>
    <x v="16"/>
    <x v="0"/>
    <n v="0"/>
  </r>
  <r>
    <x v="0"/>
    <x v="0"/>
    <x v="27"/>
    <s v="TEXAS"/>
    <x v="3"/>
    <x v="17"/>
    <x v="0"/>
    <n v="0"/>
  </r>
  <r>
    <x v="0"/>
    <x v="0"/>
    <x v="27"/>
    <s v="TEXAS"/>
    <x v="3"/>
    <x v="18"/>
    <x v="0"/>
    <n v="0"/>
  </r>
  <r>
    <x v="0"/>
    <x v="0"/>
    <x v="27"/>
    <s v="TEXAS"/>
    <x v="3"/>
    <x v="19"/>
    <x v="0"/>
    <n v="0"/>
  </r>
  <r>
    <x v="0"/>
    <x v="0"/>
    <x v="27"/>
    <s v="TEXAS"/>
    <x v="3"/>
    <x v="20"/>
    <x v="0"/>
    <n v="0"/>
  </r>
  <r>
    <x v="0"/>
    <x v="0"/>
    <x v="27"/>
    <s v="TEXAS"/>
    <x v="3"/>
    <x v="21"/>
    <x v="0"/>
    <n v="0"/>
  </r>
  <r>
    <x v="0"/>
    <x v="0"/>
    <x v="27"/>
    <s v="TEXAS"/>
    <x v="3"/>
    <x v="22"/>
    <x v="0"/>
    <n v="0"/>
  </r>
  <r>
    <x v="0"/>
    <x v="0"/>
    <x v="27"/>
    <s v="TEXAS"/>
    <x v="3"/>
    <x v="23"/>
    <x v="0"/>
    <n v="0"/>
  </r>
  <r>
    <x v="0"/>
    <x v="0"/>
    <x v="27"/>
    <s v="TEXAS"/>
    <x v="3"/>
    <x v="24"/>
    <x v="0"/>
    <n v="0"/>
  </r>
  <r>
    <x v="0"/>
    <x v="0"/>
    <x v="27"/>
    <s v="TEXAS"/>
    <x v="3"/>
    <x v="25"/>
    <x v="0"/>
    <n v="0"/>
  </r>
  <r>
    <x v="0"/>
    <x v="0"/>
    <x v="27"/>
    <s v="TEXAS"/>
    <x v="3"/>
    <x v="26"/>
    <x v="0"/>
    <n v="0"/>
  </r>
  <r>
    <x v="0"/>
    <x v="0"/>
    <x v="27"/>
    <s v="TEXAS"/>
    <x v="3"/>
    <x v="27"/>
    <x v="0"/>
    <n v="0"/>
  </r>
  <r>
    <x v="0"/>
    <x v="0"/>
    <x v="27"/>
    <s v="TEXAS"/>
    <x v="3"/>
    <x v="28"/>
    <x v="0"/>
    <n v="0"/>
  </r>
  <r>
    <x v="0"/>
    <x v="0"/>
    <x v="27"/>
    <s v="TEXAS"/>
    <x v="3"/>
    <x v="29"/>
    <x v="0"/>
    <n v="0"/>
  </r>
  <r>
    <x v="0"/>
    <x v="0"/>
    <x v="27"/>
    <s v="TEXAS"/>
    <x v="3"/>
    <x v="30"/>
    <x v="0"/>
    <n v="0"/>
  </r>
  <r>
    <x v="0"/>
    <x v="0"/>
    <x v="27"/>
    <s v="TEXAS"/>
    <x v="3"/>
    <x v="31"/>
    <x v="0"/>
    <n v="0"/>
  </r>
  <r>
    <x v="0"/>
    <x v="0"/>
    <x v="27"/>
    <s v="TEXAS"/>
    <x v="3"/>
    <x v="32"/>
    <x v="0"/>
    <n v="0"/>
  </r>
  <r>
    <x v="0"/>
    <x v="0"/>
    <x v="27"/>
    <s v="TEXAS"/>
    <x v="3"/>
    <x v="33"/>
    <x v="0"/>
    <n v="0"/>
  </r>
  <r>
    <x v="0"/>
    <x v="0"/>
    <x v="28"/>
    <s v="TEXAS"/>
    <x v="3"/>
    <x v="0"/>
    <x v="0"/>
    <n v="95265.468096047101"/>
  </r>
  <r>
    <x v="0"/>
    <x v="0"/>
    <x v="28"/>
    <s v="TEXAS"/>
    <x v="3"/>
    <x v="1"/>
    <x v="0"/>
    <n v="106649.09509376199"/>
  </r>
  <r>
    <x v="0"/>
    <x v="0"/>
    <x v="28"/>
    <s v="TEXAS"/>
    <x v="3"/>
    <x v="2"/>
    <x v="0"/>
    <n v="118676.702084491"/>
  </r>
  <r>
    <x v="0"/>
    <x v="0"/>
    <x v="28"/>
    <s v="TEXAS"/>
    <x v="3"/>
    <x v="3"/>
    <x v="0"/>
    <n v="131855.38717396199"/>
  </r>
  <r>
    <x v="0"/>
    <x v="0"/>
    <x v="28"/>
    <s v="TEXAS"/>
    <x v="3"/>
    <x v="4"/>
    <x v="0"/>
    <n v="141484.21905362501"/>
  </r>
  <r>
    <x v="0"/>
    <x v="0"/>
    <x v="28"/>
    <s v="TEXAS"/>
    <x v="3"/>
    <x v="5"/>
    <x v="0"/>
    <n v="150931.66877414001"/>
  </r>
  <r>
    <x v="0"/>
    <x v="0"/>
    <x v="28"/>
    <s v="TEXAS"/>
    <x v="3"/>
    <x v="6"/>
    <x v="0"/>
    <n v="160510.605059778"/>
  </r>
  <r>
    <x v="0"/>
    <x v="0"/>
    <x v="28"/>
    <s v="TEXAS"/>
    <x v="3"/>
    <x v="7"/>
    <x v="0"/>
    <n v="170545.30884581601"/>
  </r>
  <r>
    <x v="0"/>
    <x v="0"/>
    <x v="28"/>
    <s v="TEXAS"/>
    <x v="3"/>
    <x v="8"/>
    <x v="0"/>
    <n v="179507.44717005899"/>
  </r>
  <r>
    <x v="0"/>
    <x v="0"/>
    <x v="28"/>
    <s v="TEXAS"/>
    <x v="3"/>
    <x v="9"/>
    <x v="0"/>
    <n v="188189.32484645501"/>
  </r>
  <r>
    <x v="0"/>
    <x v="0"/>
    <x v="28"/>
    <s v="TEXAS"/>
    <x v="3"/>
    <x v="10"/>
    <x v="0"/>
    <n v="196485.52512639799"/>
  </r>
  <r>
    <x v="0"/>
    <x v="0"/>
    <x v="28"/>
    <s v="TEXAS"/>
    <x v="3"/>
    <x v="11"/>
    <x v="0"/>
    <n v="204418.254525128"/>
  </r>
  <r>
    <x v="0"/>
    <x v="0"/>
    <x v="28"/>
    <s v="TEXAS"/>
    <x v="3"/>
    <x v="12"/>
    <x v="0"/>
    <n v="211921.30113657701"/>
  </r>
  <r>
    <x v="0"/>
    <x v="0"/>
    <x v="28"/>
    <s v="TEXAS"/>
    <x v="3"/>
    <x v="13"/>
    <x v="0"/>
    <n v="218823.48916682601"/>
  </r>
  <r>
    <x v="0"/>
    <x v="0"/>
    <x v="28"/>
    <s v="TEXAS"/>
    <x v="3"/>
    <x v="14"/>
    <x v="0"/>
    <n v="224855.973392605"/>
  </r>
  <r>
    <x v="0"/>
    <x v="0"/>
    <x v="28"/>
    <s v="TEXAS"/>
    <x v="3"/>
    <x v="15"/>
    <x v="0"/>
    <n v="229986.999108249"/>
  </r>
  <r>
    <x v="0"/>
    <x v="0"/>
    <x v="28"/>
    <s v="TEXAS"/>
    <x v="3"/>
    <x v="16"/>
    <x v="0"/>
    <n v="233988.65470491801"/>
  </r>
  <r>
    <x v="0"/>
    <x v="0"/>
    <x v="28"/>
    <s v="TEXAS"/>
    <x v="3"/>
    <x v="17"/>
    <x v="0"/>
    <n v="236774.50764681"/>
  </r>
  <r>
    <x v="0"/>
    <x v="0"/>
    <x v="28"/>
    <s v="TEXAS"/>
    <x v="3"/>
    <x v="18"/>
    <x v="0"/>
    <n v="238475.77035886099"/>
  </r>
  <r>
    <x v="0"/>
    <x v="0"/>
    <x v="28"/>
    <s v="TEXAS"/>
    <x v="3"/>
    <x v="19"/>
    <x v="0"/>
    <n v="239320.39129966201"/>
  </r>
  <r>
    <x v="0"/>
    <x v="0"/>
    <x v="28"/>
    <s v="TEXAS"/>
    <x v="3"/>
    <x v="20"/>
    <x v="0"/>
    <n v="239551.272575323"/>
  </r>
  <r>
    <x v="0"/>
    <x v="0"/>
    <x v="28"/>
    <s v="TEXAS"/>
    <x v="3"/>
    <x v="21"/>
    <x v="0"/>
    <n v="239390.94846577701"/>
  </r>
  <r>
    <x v="0"/>
    <x v="0"/>
    <x v="28"/>
    <s v="TEXAS"/>
    <x v="3"/>
    <x v="22"/>
    <x v="0"/>
    <n v="239110.901312895"/>
  </r>
  <r>
    <x v="0"/>
    <x v="0"/>
    <x v="28"/>
    <s v="TEXAS"/>
    <x v="3"/>
    <x v="23"/>
    <x v="0"/>
    <n v="238723.21612417599"/>
  </r>
  <r>
    <x v="0"/>
    <x v="0"/>
    <x v="28"/>
    <s v="TEXAS"/>
    <x v="3"/>
    <x v="24"/>
    <x v="0"/>
    <n v="239340.70010334501"/>
  </r>
  <r>
    <x v="0"/>
    <x v="0"/>
    <x v="28"/>
    <s v="TEXAS"/>
    <x v="3"/>
    <x v="25"/>
    <x v="0"/>
    <n v="240027.12713716799"/>
  </r>
  <r>
    <x v="0"/>
    <x v="0"/>
    <x v="28"/>
    <s v="TEXAS"/>
    <x v="3"/>
    <x v="26"/>
    <x v="0"/>
    <n v="240813.625655871"/>
  </r>
  <r>
    <x v="0"/>
    <x v="0"/>
    <x v="28"/>
    <s v="TEXAS"/>
    <x v="3"/>
    <x v="27"/>
    <x v="0"/>
    <n v="241708.79170515301"/>
  </r>
  <r>
    <x v="0"/>
    <x v="0"/>
    <x v="28"/>
    <s v="TEXAS"/>
    <x v="3"/>
    <x v="28"/>
    <x v="0"/>
    <n v="242710.33206608699"/>
  </r>
  <r>
    <x v="0"/>
    <x v="0"/>
    <x v="28"/>
    <s v="TEXAS"/>
    <x v="3"/>
    <x v="29"/>
    <x v="0"/>
    <n v="244212.56901946699"/>
  </r>
  <r>
    <x v="0"/>
    <x v="0"/>
    <x v="28"/>
    <s v="TEXAS"/>
    <x v="3"/>
    <x v="30"/>
    <x v="0"/>
    <n v="245795.09829624099"/>
  </r>
  <r>
    <x v="0"/>
    <x v="0"/>
    <x v="28"/>
    <s v="TEXAS"/>
    <x v="3"/>
    <x v="31"/>
    <x v="0"/>
    <n v="247462.69924933201"/>
  </r>
  <r>
    <x v="0"/>
    <x v="0"/>
    <x v="28"/>
    <s v="TEXAS"/>
    <x v="3"/>
    <x v="32"/>
    <x v="0"/>
    <n v="249213.37369560299"/>
  </r>
  <r>
    <x v="0"/>
    <x v="0"/>
    <x v="28"/>
    <s v="TEXAS"/>
    <x v="3"/>
    <x v="33"/>
    <x v="0"/>
    <n v="251039.508212302"/>
  </r>
  <r>
    <x v="0"/>
    <x v="0"/>
    <x v="29"/>
    <s v="TEXAS"/>
    <x v="1"/>
    <x v="0"/>
    <x v="0"/>
    <n v="0"/>
  </r>
  <r>
    <x v="0"/>
    <x v="0"/>
    <x v="29"/>
    <s v="TEXAS"/>
    <x v="1"/>
    <x v="1"/>
    <x v="0"/>
    <n v="0"/>
  </r>
  <r>
    <x v="0"/>
    <x v="0"/>
    <x v="29"/>
    <s v="TEXAS"/>
    <x v="1"/>
    <x v="2"/>
    <x v="0"/>
    <n v="0"/>
  </r>
  <r>
    <x v="0"/>
    <x v="0"/>
    <x v="29"/>
    <s v="TEXAS"/>
    <x v="1"/>
    <x v="3"/>
    <x v="0"/>
    <n v="0"/>
  </r>
  <r>
    <x v="0"/>
    <x v="0"/>
    <x v="29"/>
    <s v="TEXAS"/>
    <x v="1"/>
    <x v="4"/>
    <x v="0"/>
    <n v="0"/>
  </r>
  <r>
    <x v="0"/>
    <x v="0"/>
    <x v="29"/>
    <s v="TEXAS"/>
    <x v="1"/>
    <x v="5"/>
    <x v="0"/>
    <n v="0"/>
  </r>
  <r>
    <x v="0"/>
    <x v="0"/>
    <x v="29"/>
    <s v="TEXAS"/>
    <x v="1"/>
    <x v="6"/>
    <x v="0"/>
    <n v="0"/>
  </r>
  <r>
    <x v="0"/>
    <x v="0"/>
    <x v="29"/>
    <s v="TEXAS"/>
    <x v="1"/>
    <x v="7"/>
    <x v="0"/>
    <n v="0"/>
  </r>
  <r>
    <x v="0"/>
    <x v="0"/>
    <x v="29"/>
    <s v="TEXAS"/>
    <x v="1"/>
    <x v="8"/>
    <x v="0"/>
    <n v="0"/>
  </r>
  <r>
    <x v="0"/>
    <x v="0"/>
    <x v="29"/>
    <s v="TEXAS"/>
    <x v="1"/>
    <x v="9"/>
    <x v="0"/>
    <n v="0"/>
  </r>
  <r>
    <x v="0"/>
    <x v="0"/>
    <x v="29"/>
    <s v="TEXAS"/>
    <x v="1"/>
    <x v="10"/>
    <x v="0"/>
    <n v="0"/>
  </r>
  <r>
    <x v="0"/>
    <x v="0"/>
    <x v="29"/>
    <s v="TEXAS"/>
    <x v="1"/>
    <x v="11"/>
    <x v="0"/>
    <n v="0"/>
  </r>
  <r>
    <x v="0"/>
    <x v="0"/>
    <x v="29"/>
    <s v="TEXAS"/>
    <x v="1"/>
    <x v="12"/>
    <x v="0"/>
    <n v="0"/>
  </r>
  <r>
    <x v="0"/>
    <x v="0"/>
    <x v="29"/>
    <s v="TEXAS"/>
    <x v="1"/>
    <x v="13"/>
    <x v="0"/>
    <n v="0"/>
  </r>
  <r>
    <x v="0"/>
    <x v="0"/>
    <x v="29"/>
    <s v="TEXAS"/>
    <x v="1"/>
    <x v="14"/>
    <x v="0"/>
    <n v="0"/>
  </r>
  <r>
    <x v="0"/>
    <x v="0"/>
    <x v="29"/>
    <s v="TEXAS"/>
    <x v="1"/>
    <x v="15"/>
    <x v="0"/>
    <n v="0"/>
  </r>
  <r>
    <x v="0"/>
    <x v="0"/>
    <x v="29"/>
    <s v="TEXAS"/>
    <x v="1"/>
    <x v="16"/>
    <x v="0"/>
    <n v="0"/>
  </r>
  <r>
    <x v="0"/>
    <x v="0"/>
    <x v="29"/>
    <s v="TEXAS"/>
    <x v="1"/>
    <x v="17"/>
    <x v="0"/>
    <n v="0"/>
  </r>
  <r>
    <x v="0"/>
    <x v="0"/>
    <x v="29"/>
    <s v="TEXAS"/>
    <x v="1"/>
    <x v="18"/>
    <x v="0"/>
    <n v="0"/>
  </r>
  <r>
    <x v="0"/>
    <x v="0"/>
    <x v="29"/>
    <s v="TEXAS"/>
    <x v="1"/>
    <x v="19"/>
    <x v="0"/>
    <n v="0"/>
  </r>
  <r>
    <x v="0"/>
    <x v="0"/>
    <x v="29"/>
    <s v="TEXAS"/>
    <x v="1"/>
    <x v="20"/>
    <x v="0"/>
    <n v="0"/>
  </r>
  <r>
    <x v="0"/>
    <x v="0"/>
    <x v="29"/>
    <s v="TEXAS"/>
    <x v="1"/>
    <x v="21"/>
    <x v="0"/>
    <n v="0"/>
  </r>
  <r>
    <x v="0"/>
    <x v="0"/>
    <x v="29"/>
    <s v="TEXAS"/>
    <x v="1"/>
    <x v="22"/>
    <x v="0"/>
    <n v="0"/>
  </r>
  <r>
    <x v="0"/>
    <x v="0"/>
    <x v="29"/>
    <s v="TEXAS"/>
    <x v="1"/>
    <x v="23"/>
    <x v="0"/>
    <n v="0"/>
  </r>
  <r>
    <x v="0"/>
    <x v="0"/>
    <x v="29"/>
    <s v="TEXAS"/>
    <x v="1"/>
    <x v="24"/>
    <x v="0"/>
    <n v="0"/>
  </r>
  <r>
    <x v="0"/>
    <x v="0"/>
    <x v="29"/>
    <s v="TEXAS"/>
    <x v="1"/>
    <x v="25"/>
    <x v="0"/>
    <n v="0"/>
  </r>
  <r>
    <x v="0"/>
    <x v="0"/>
    <x v="29"/>
    <s v="TEXAS"/>
    <x v="1"/>
    <x v="26"/>
    <x v="0"/>
    <n v="0"/>
  </r>
  <r>
    <x v="0"/>
    <x v="0"/>
    <x v="29"/>
    <s v="TEXAS"/>
    <x v="1"/>
    <x v="27"/>
    <x v="0"/>
    <n v="0"/>
  </r>
  <r>
    <x v="0"/>
    <x v="0"/>
    <x v="29"/>
    <s v="TEXAS"/>
    <x v="1"/>
    <x v="28"/>
    <x v="0"/>
    <n v="0"/>
  </r>
  <r>
    <x v="0"/>
    <x v="0"/>
    <x v="29"/>
    <s v="TEXAS"/>
    <x v="1"/>
    <x v="29"/>
    <x v="0"/>
    <n v="0"/>
  </r>
  <r>
    <x v="0"/>
    <x v="0"/>
    <x v="29"/>
    <s v="TEXAS"/>
    <x v="1"/>
    <x v="30"/>
    <x v="0"/>
    <n v="0"/>
  </r>
  <r>
    <x v="0"/>
    <x v="0"/>
    <x v="29"/>
    <s v="TEXAS"/>
    <x v="1"/>
    <x v="31"/>
    <x v="0"/>
    <n v="0"/>
  </r>
  <r>
    <x v="0"/>
    <x v="0"/>
    <x v="29"/>
    <s v="TEXAS"/>
    <x v="1"/>
    <x v="32"/>
    <x v="0"/>
    <n v="0"/>
  </r>
  <r>
    <x v="0"/>
    <x v="0"/>
    <x v="29"/>
    <s v="TEXAS"/>
    <x v="1"/>
    <x v="33"/>
    <x v="0"/>
    <n v="0"/>
  </r>
  <r>
    <x v="0"/>
    <x v="0"/>
    <x v="30"/>
    <s v="TEXAS"/>
    <x v="2"/>
    <x v="0"/>
    <x v="1"/>
    <n v="37056.329691866602"/>
  </r>
  <r>
    <x v="0"/>
    <x v="0"/>
    <x v="30"/>
    <s v="TEXAS"/>
    <x v="2"/>
    <x v="1"/>
    <x v="1"/>
    <n v="41047.256137419303"/>
  </r>
  <r>
    <x v="0"/>
    <x v="0"/>
    <x v="30"/>
    <s v="TEXAS"/>
    <x v="2"/>
    <x v="2"/>
    <x v="1"/>
    <n v="46842.852667791398"/>
  </r>
  <r>
    <x v="0"/>
    <x v="0"/>
    <x v="30"/>
    <s v="TEXAS"/>
    <x v="2"/>
    <x v="3"/>
    <x v="1"/>
    <n v="53334.366588374804"/>
  </r>
  <r>
    <x v="0"/>
    <x v="0"/>
    <x v="30"/>
    <s v="TEXAS"/>
    <x v="2"/>
    <x v="4"/>
    <x v="1"/>
    <n v="61367.591374330703"/>
  </r>
  <r>
    <x v="0"/>
    <x v="0"/>
    <x v="30"/>
    <s v="TEXAS"/>
    <x v="2"/>
    <x v="5"/>
    <x v="1"/>
    <n v="70355.5413443859"/>
  </r>
  <r>
    <x v="0"/>
    <x v="0"/>
    <x v="30"/>
    <s v="TEXAS"/>
    <x v="2"/>
    <x v="6"/>
    <x v="1"/>
    <n v="80445.772041635893"/>
  </r>
  <r>
    <x v="0"/>
    <x v="0"/>
    <x v="30"/>
    <s v="TEXAS"/>
    <x v="2"/>
    <x v="7"/>
    <x v="1"/>
    <n v="91042.705427853405"/>
  </r>
  <r>
    <x v="0"/>
    <x v="0"/>
    <x v="30"/>
    <s v="TEXAS"/>
    <x v="2"/>
    <x v="8"/>
    <x v="1"/>
    <n v="101238.46804543601"/>
  </r>
  <r>
    <x v="0"/>
    <x v="0"/>
    <x v="30"/>
    <s v="TEXAS"/>
    <x v="2"/>
    <x v="9"/>
    <x v="1"/>
    <n v="112449.041134782"/>
  </r>
  <r>
    <x v="0"/>
    <x v="0"/>
    <x v="30"/>
    <s v="TEXAS"/>
    <x v="2"/>
    <x v="10"/>
    <x v="1"/>
    <n v="122782.522658317"/>
  </r>
  <r>
    <x v="0"/>
    <x v="0"/>
    <x v="30"/>
    <s v="TEXAS"/>
    <x v="2"/>
    <x v="11"/>
    <x v="1"/>
    <n v="131862.28928723399"/>
  </r>
  <r>
    <x v="0"/>
    <x v="0"/>
    <x v="30"/>
    <s v="TEXAS"/>
    <x v="2"/>
    <x v="12"/>
    <x v="1"/>
    <n v="140088.01123600101"/>
  </r>
  <r>
    <x v="0"/>
    <x v="0"/>
    <x v="30"/>
    <s v="TEXAS"/>
    <x v="2"/>
    <x v="13"/>
    <x v="1"/>
    <n v="147911.35847938599"/>
  </r>
  <r>
    <x v="0"/>
    <x v="0"/>
    <x v="30"/>
    <s v="TEXAS"/>
    <x v="2"/>
    <x v="14"/>
    <x v="1"/>
    <n v="155991.91431277501"/>
  </r>
  <r>
    <x v="0"/>
    <x v="0"/>
    <x v="30"/>
    <s v="TEXAS"/>
    <x v="2"/>
    <x v="15"/>
    <x v="1"/>
    <n v="164219.11794258401"/>
  </r>
  <r>
    <x v="0"/>
    <x v="0"/>
    <x v="30"/>
    <s v="TEXAS"/>
    <x v="2"/>
    <x v="16"/>
    <x v="1"/>
    <n v="172524.90164551701"/>
  </r>
  <r>
    <x v="0"/>
    <x v="0"/>
    <x v="30"/>
    <s v="TEXAS"/>
    <x v="2"/>
    <x v="17"/>
    <x v="1"/>
    <n v="180749.525269682"/>
  </r>
  <r>
    <x v="0"/>
    <x v="0"/>
    <x v="30"/>
    <s v="TEXAS"/>
    <x v="2"/>
    <x v="18"/>
    <x v="1"/>
    <n v="188533.645508149"/>
  </r>
  <r>
    <x v="0"/>
    <x v="0"/>
    <x v="30"/>
    <s v="TEXAS"/>
    <x v="2"/>
    <x v="19"/>
    <x v="1"/>
    <n v="197016.21148026601"/>
  </r>
  <r>
    <x v="0"/>
    <x v="0"/>
    <x v="30"/>
    <s v="TEXAS"/>
    <x v="2"/>
    <x v="20"/>
    <x v="1"/>
    <n v="204822.8011332"/>
  </r>
  <r>
    <x v="0"/>
    <x v="0"/>
    <x v="30"/>
    <s v="TEXAS"/>
    <x v="2"/>
    <x v="21"/>
    <x v="1"/>
    <n v="212072.95711304899"/>
  </r>
  <r>
    <x v="0"/>
    <x v="0"/>
    <x v="30"/>
    <s v="TEXAS"/>
    <x v="2"/>
    <x v="22"/>
    <x v="1"/>
    <n v="218780.952505914"/>
  </r>
  <r>
    <x v="0"/>
    <x v="0"/>
    <x v="30"/>
    <s v="TEXAS"/>
    <x v="2"/>
    <x v="23"/>
    <x v="1"/>
    <n v="224884.56888588701"/>
  </r>
  <r>
    <x v="0"/>
    <x v="0"/>
    <x v="30"/>
    <s v="TEXAS"/>
    <x v="2"/>
    <x v="24"/>
    <x v="1"/>
    <n v="231210.87267111399"/>
  </r>
  <r>
    <x v="0"/>
    <x v="0"/>
    <x v="30"/>
    <s v="TEXAS"/>
    <x v="2"/>
    <x v="25"/>
    <x v="1"/>
    <n v="237180.55469289399"/>
  </r>
  <r>
    <x v="0"/>
    <x v="0"/>
    <x v="30"/>
    <s v="TEXAS"/>
    <x v="2"/>
    <x v="26"/>
    <x v="1"/>
    <n v="242931.09509679599"/>
  </r>
  <r>
    <x v="0"/>
    <x v="0"/>
    <x v="30"/>
    <s v="TEXAS"/>
    <x v="2"/>
    <x v="27"/>
    <x v="1"/>
    <n v="248443.01968749901"/>
  </r>
  <r>
    <x v="0"/>
    <x v="0"/>
    <x v="30"/>
    <s v="TEXAS"/>
    <x v="2"/>
    <x v="28"/>
    <x v="1"/>
    <n v="253547.191537048"/>
  </r>
  <r>
    <x v="0"/>
    <x v="0"/>
    <x v="30"/>
    <s v="TEXAS"/>
    <x v="2"/>
    <x v="29"/>
    <x v="1"/>
    <n v="258519.06567681101"/>
  </r>
  <r>
    <x v="0"/>
    <x v="0"/>
    <x v="30"/>
    <s v="TEXAS"/>
    <x v="2"/>
    <x v="30"/>
    <x v="1"/>
    <n v="263477.73937385197"/>
  </r>
  <r>
    <x v="0"/>
    <x v="0"/>
    <x v="30"/>
    <s v="TEXAS"/>
    <x v="2"/>
    <x v="31"/>
    <x v="1"/>
    <n v="268142.62954933703"/>
  </r>
  <r>
    <x v="0"/>
    <x v="0"/>
    <x v="30"/>
    <s v="TEXAS"/>
    <x v="2"/>
    <x v="32"/>
    <x v="1"/>
    <n v="272586.48191151302"/>
  </r>
  <r>
    <x v="0"/>
    <x v="0"/>
    <x v="30"/>
    <s v="TEXAS"/>
    <x v="2"/>
    <x v="33"/>
    <x v="1"/>
    <n v="277074.048929727"/>
  </r>
  <r>
    <x v="0"/>
    <x v="0"/>
    <x v="31"/>
    <s v="TEXAS"/>
    <x v="2"/>
    <x v="0"/>
    <x v="1"/>
    <n v="0"/>
  </r>
  <r>
    <x v="0"/>
    <x v="0"/>
    <x v="31"/>
    <s v="TEXAS"/>
    <x v="2"/>
    <x v="1"/>
    <x v="1"/>
    <n v="0"/>
  </r>
  <r>
    <x v="0"/>
    <x v="0"/>
    <x v="31"/>
    <s v="TEXAS"/>
    <x v="2"/>
    <x v="2"/>
    <x v="1"/>
    <n v="0"/>
  </r>
  <r>
    <x v="0"/>
    <x v="0"/>
    <x v="31"/>
    <s v="TEXAS"/>
    <x v="2"/>
    <x v="3"/>
    <x v="1"/>
    <n v="0"/>
  </r>
  <r>
    <x v="0"/>
    <x v="0"/>
    <x v="31"/>
    <s v="TEXAS"/>
    <x v="2"/>
    <x v="4"/>
    <x v="1"/>
    <n v="281.43386863642598"/>
  </r>
  <r>
    <x v="0"/>
    <x v="0"/>
    <x v="31"/>
    <s v="TEXAS"/>
    <x v="2"/>
    <x v="5"/>
    <x v="1"/>
    <n v="841.60392018344396"/>
  </r>
  <r>
    <x v="0"/>
    <x v="0"/>
    <x v="31"/>
    <s v="TEXAS"/>
    <x v="2"/>
    <x v="6"/>
    <x v="1"/>
    <n v="1677.06307844293"/>
  </r>
  <r>
    <x v="0"/>
    <x v="0"/>
    <x v="31"/>
    <s v="TEXAS"/>
    <x v="2"/>
    <x v="7"/>
    <x v="1"/>
    <n v="2783.1731262559201"/>
  </r>
  <r>
    <x v="0"/>
    <x v="0"/>
    <x v="31"/>
    <s v="TEXAS"/>
    <x v="2"/>
    <x v="8"/>
    <x v="1"/>
    <n v="4153.1981867866398"/>
  </r>
  <r>
    <x v="0"/>
    <x v="0"/>
    <x v="31"/>
    <s v="TEXAS"/>
    <x v="2"/>
    <x v="9"/>
    <x v="1"/>
    <n v="5978.0682562665897"/>
  </r>
  <r>
    <x v="0"/>
    <x v="0"/>
    <x v="31"/>
    <s v="TEXAS"/>
    <x v="2"/>
    <x v="10"/>
    <x v="1"/>
    <n v="8079.7528361093"/>
  </r>
  <r>
    <x v="0"/>
    <x v="0"/>
    <x v="31"/>
    <s v="TEXAS"/>
    <x v="2"/>
    <x v="11"/>
    <x v="1"/>
    <n v="10440.656877088501"/>
  </r>
  <r>
    <x v="0"/>
    <x v="0"/>
    <x v="31"/>
    <s v="TEXAS"/>
    <x v="2"/>
    <x v="12"/>
    <x v="1"/>
    <n v="13039.674734943999"/>
  </r>
  <r>
    <x v="0"/>
    <x v="0"/>
    <x v="31"/>
    <s v="TEXAS"/>
    <x v="2"/>
    <x v="13"/>
    <x v="1"/>
    <n v="15854.9850229069"/>
  </r>
  <r>
    <x v="0"/>
    <x v="0"/>
    <x v="31"/>
    <s v="TEXAS"/>
    <x v="2"/>
    <x v="14"/>
    <x v="1"/>
    <n v="18819.558652099498"/>
  </r>
  <r>
    <x v="0"/>
    <x v="0"/>
    <x v="31"/>
    <s v="TEXAS"/>
    <x v="2"/>
    <x v="15"/>
    <x v="1"/>
    <n v="21851.771922299999"/>
  </r>
  <r>
    <x v="0"/>
    <x v="0"/>
    <x v="31"/>
    <s v="TEXAS"/>
    <x v="2"/>
    <x v="16"/>
    <x v="1"/>
    <n v="24946.709628950201"/>
  </r>
  <r>
    <x v="0"/>
    <x v="0"/>
    <x v="31"/>
    <s v="TEXAS"/>
    <x v="2"/>
    <x v="17"/>
    <x v="1"/>
    <n v="28102.0113905215"/>
  </r>
  <r>
    <x v="0"/>
    <x v="0"/>
    <x v="31"/>
    <s v="TEXAS"/>
    <x v="2"/>
    <x v="18"/>
    <x v="1"/>
    <n v="31313.024133752198"/>
  </r>
  <r>
    <x v="0"/>
    <x v="0"/>
    <x v="31"/>
    <s v="TEXAS"/>
    <x v="2"/>
    <x v="19"/>
    <x v="1"/>
    <n v="34895.0043529494"/>
  </r>
  <r>
    <x v="0"/>
    <x v="0"/>
    <x v="31"/>
    <s v="TEXAS"/>
    <x v="2"/>
    <x v="20"/>
    <x v="1"/>
    <n v="38507.126944523203"/>
  </r>
  <r>
    <x v="0"/>
    <x v="0"/>
    <x v="31"/>
    <s v="TEXAS"/>
    <x v="2"/>
    <x v="21"/>
    <x v="1"/>
    <n v="42112.718073162003"/>
  </r>
  <r>
    <x v="0"/>
    <x v="0"/>
    <x v="31"/>
    <s v="TEXAS"/>
    <x v="2"/>
    <x v="22"/>
    <x v="1"/>
    <n v="45675.251798331301"/>
  </r>
  <r>
    <x v="0"/>
    <x v="0"/>
    <x v="31"/>
    <s v="TEXAS"/>
    <x v="2"/>
    <x v="23"/>
    <x v="1"/>
    <n v="49166.6282043912"/>
  </r>
  <r>
    <x v="0"/>
    <x v="0"/>
    <x v="31"/>
    <s v="TEXAS"/>
    <x v="2"/>
    <x v="24"/>
    <x v="1"/>
    <n v="52799.319686406401"/>
  </r>
  <r>
    <x v="0"/>
    <x v="0"/>
    <x v="31"/>
    <s v="TEXAS"/>
    <x v="2"/>
    <x v="25"/>
    <x v="1"/>
    <n v="56325.478464225504"/>
  </r>
  <r>
    <x v="0"/>
    <x v="0"/>
    <x v="31"/>
    <s v="TEXAS"/>
    <x v="2"/>
    <x v="26"/>
    <x v="1"/>
    <n v="59744.424128210601"/>
  </r>
  <r>
    <x v="0"/>
    <x v="0"/>
    <x v="31"/>
    <s v="TEXAS"/>
    <x v="2"/>
    <x v="27"/>
    <x v="1"/>
    <n v="63053.128611379303"/>
  </r>
  <r>
    <x v="0"/>
    <x v="0"/>
    <x v="31"/>
    <s v="TEXAS"/>
    <x v="2"/>
    <x v="28"/>
    <x v="1"/>
    <n v="66250.749377794506"/>
  </r>
  <r>
    <x v="0"/>
    <x v="0"/>
    <x v="31"/>
    <s v="TEXAS"/>
    <x v="2"/>
    <x v="29"/>
    <x v="1"/>
    <n v="69377.534016158301"/>
  </r>
  <r>
    <x v="0"/>
    <x v="0"/>
    <x v="31"/>
    <s v="TEXAS"/>
    <x v="2"/>
    <x v="30"/>
    <x v="1"/>
    <n v="72423.923262173499"/>
  </r>
  <r>
    <x v="0"/>
    <x v="0"/>
    <x v="31"/>
    <s v="TEXAS"/>
    <x v="2"/>
    <x v="31"/>
    <x v="1"/>
    <n v="75417.987400078302"/>
  </r>
  <r>
    <x v="0"/>
    <x v="0"/>
    <x v="31"/>
    <s v="TEXAS"/>
    <x v="2"/>
    <x v="32"/>
    <x v="1"/>
    <n v="78387.370262298602"/>
  </r>
  <r>
    <x v="0"/>
    <x v="0"/>
    <x v="31"/>
    <s v="TEXAS"/>
    <x v="2"/>
    <x v="33"/>
    <x v="1"/>
    <n v="81356.339995291099"/>
  </r>
  <r>
    <x v="0"/>
    <x v="0"/>
    <x v="32"/>
    <s v="TEXAS"/>
    <x v="3"/>
    <x v="0"/>
    <x v="0"/>
    <n v="11401.5794547478"/>
  </r>
  <r>
    <x v="0"/>
    <x v="0"/>
    <x v="32"/>
    <s v="TEXAS"/>
    <x v="3"/>
    <x v="1"/>
    <x v="0"/>
    <n v="11770.460785650101"/>
  </r>
  <r>
    <x v="0"/>
    <x v="0"/>
    <x v="32"/>
    <s v="TEXAS"/>
    <x v="3"/>
    <x v="2"/>
    <x v="0"/>
    <n v="12940.432849569201"/>
  </r>
  <r>
    <x v="0"/>
    <x v="0"/>
    <x v="32"/>
    <s v="TEXAS"/>
    <x v="3"/>
    <x v="3"/>
    <x v="0"/>
    <n v="15075.9597339099"/>
  </r>
  <r>
    <x v="0"/>
    <x v="0"/>
    <x v="32"/>
    <s v="TEXAS"/>
    <x v="3"/>
    <x v="4"/>
    <x v="0"/>
    <n v="17339.9011672655"/>
  </r>
  <r>
    <x v="0"/>
    <x v="0"/>
    <x v="32"/>
    <s v="TEXAS"/>
    <x v="3"/>
    <x v="5"/>
    <x v="0"/>
    <n v="20364.5661721656"/>
  </r>
  <r>
    <x v="0"/>
    <x v="0"/>
    <x v="32"/>
    <s v="TEXAS"/>
    <x v="3"/>
    <x v="6"/>
    <x v="0"/>
    <n v="24274.6156510976"/>
  </r>
  <r>
    <x v="0"/>
    <x v="0"/>
    <x v="32"/>
    <s v="TEXAS"/>
    <x v="3"/>
    <x v="7"/>
    <x v="0"/>
    <n v="28739.855530490098"/>
  </r>
  <r>
    <x v="0"/>
    <x v="0"/>
    <x v="32"/>
    <s v="TEXAS"/>
    <x v="3"/>
    <x v="8"/>
    <x v="0"/>
    <n v="33726.692893246996"/>
  </r>
  <r>
    <x v="0"/>
    <x v="0"/>
    <x v="32"/>
    <s v="TEXAS"/>
    <x v="3"/>
    <x v="9"/>
    <x v="0"/>
    <n v="38813.855575976901"/>
  </r>
  <r>
    <x v="0"/>
    <x v="0"/>
    <x v="32"/>
    <s v="TEXAS"/>
    <x v="3"/>
    <x v="10"/>
    <x v="0"/>
    <n v="44003.263581482497"/>
  </r>
  <r>
    <x v="0"/>
    <x v="0"/>
    <x v="32"/>
    <s v="TEXAS"/>
    <x v="3"/>
    <x v="11"/>
    <x v="0"/>
    <n v="49099.4352145577"/>
  </r>
  <r>
    <x v="0"/>
    <x v="0"/>
    <x v="32"/>
    <s v="TEXAS"/>
    <x v="3"/>
    <x v="12"/>
    <x v="0"/>
    <n v="54248.536810334299"/>
  </r>
  <r>
    <x v="0"/>
    <x v="0"/>
    <x v="32"/>
    <s v="TEXAS"/>
    <x v="3"/>
    <x v="13"/>
    <x v="0"/>
    <n v="59709.414213821001"/>
  </r>
  <r>
    <x v="0"/>
    <x v="0"/>
    <x v="32"/>
    <s v="TEXAS"/>
    <x v="3"/>
    <x v="14"/>
    <x v="0"/>
    <n v="65143.178114565002"/>
  </r>
  <r>
    <x v="0"/>
    <x v="0"/>
    <x v="32"/>
    <s v="TEXAS"/>
    <x v="3"/>
    <x v="15"/>
    <x v="0"/>
    <n v="70584.469457841493"/>
  </r>
  <r>
    <x v="0"/>
    <x v="0"/>
    <x v="32"/>
    <s v="TEXAS"/>
    <x v="3"/>
    <x v="16"/>
    <x v="0"/>
    <n v="76003.879237550704"/>
  </r>
  <r>
    <x v="0"/>
    <x v="0"/>
    <x v="32"/>
    <s v="TEXAS"/>
    <x v="3"/>
    <x v="17"/>
    <x v="0"/>
    <n v="81211.744922615006"/>
  </r>
  <r>
    <x v="0"/>
    <x v="0"/>
    <x v="32"/>
    <s v="TEXAS"/>
    <x v="3"/>
    <x v="18"/>
    <x v="0"/>
    <n v="85927.578021137204"/>
  </r>
  <r>
    <x v="0"/>
    <x v="0"/>
    <x v="32"/>
    <s v="TEXAS"/>
    <x v="3"/>
    <x v="19"/>
    <x v="0"/>
    <n v="89866.698434216203"/>
  </r>
  <r>
    <x v="0"/>
    <x v="0"/>
    <x v="32"/>
    <s v="TEXAS"/>
    <x v="3"/>
    <x v="20"/>
    <x v="0"/>
    <n v="92959.965825816296"/>
  </r>
  <r>
    <x v="0"/>
    <x v="0"/>
    <x v="32"/>
    <s v="TEXAS"/>
    <x v="3"/>
    <x v="21"/>
    <x v="0"/>
    <n v="95184.152516187794"/>
  </r>
  <r>
    <x v="0"/>
    <x v="0"/>
    <x v="32"/>
    <s v="TEXAS"/>
    <x v="3"/>
    <x v="22"/>
    <x v="0"/>
    <n v="96777.144724658501"/>
  </r>
  <r>
    <x v="0"/>
    <x v="0"/>
    <x v="32"/>
    <s v="TEXAS"/>
    <x v="3"/>
    <x v="23"/>
    <x v="0"/>
    <n v="97863.412744512301"/>
  </r>
  <r>
    <x v="0"/>
    <x v="0"/>
    <x v="32"/>
    <s v="TEXAS"/>
    <x v="3"/>
    <x v="24"/>
    <x v="0"/>
    <n v="99005.740694898603"/>
  </r>
  <r>
    <x v="0"/>
    <x v="0"/>
    <x v="32"/>
    <s v="TEXAS"/>
    <x v="3"/>
    <x v="25"/>
    <x v="0"/>
    <n v="99905.800598712798"/>
  </r>
  <r>
    <x v="0"/>
    <x v="0"/>
    <x v="32"/>
    <s v="TEXAS"/>
    <x v="3"/>
    <x v="26"/>
    <x v="0"/>
    <n v="100676.724133928"/>
  </r>
  <r>
    <x v="0"/>
    <x v="0"/>
    <x v="32"/>
    <s v="TEXAS"/>
    <x v="3"/>
    <x v="27"/>
    <x v="0"/>
    <n v="101349.719758055"/>
  </r>
  <r>
    <x v="0"/>
    <x v="0"/>
    <x v="32"/>
    <s v="TEXAS"/>
    <x v="3"/>
    <x v="28"/>
    <x v="0"/>
    <n v="101848.83953106"/>
  </r>
  <r>
    <x v="0"/>
    <x v="0"/>
    <x v="32"/>
    <s v="TEXAS"/>
    <x v="3"/>
    <x v="29"/>
    <x v="0"/>
    <n v="102488.797749757"/>
  </r>
  <r>
    <x v="0"/>
    <x v="0"/>
    <x v="32"/>
    <s v="TEXAS"/>
    <x v="3"/>
    <x v="30"/>
    <x v="0"/>
    <n v="103225.247694523"/>
  </r>
  <r>
    <x v="0"/>
    <x v="0"/>
    <x v="32"/>
    <s v="TEXAS"/>
    <x v="3"/>
    <x v="31"/>
    <x v="0"/>
    <n v="103886.679796123"/>
  </r>
  <r>
    <x v="0"/>
    <x v="0"/>
    <x v="32"/>
    <s v="TEXAS"/>
    <x v="3"/>
    <x v="32"/>
    <x v="0"/>
    <n v="104475.482330527"/>
  </r>
  <r>
    <x v="0"/>
    <x v="0"/>
    <x v="32"/>
    <s v="TEXAS"/>
    <x v="3"/>
    <x v="33"/>
    <x v="0"/>
    <n v="105163.49774587899"/>
  </r>
  <r>
    <x v="0"/>
    <x v="0"/>
    <x v="33"/>
    <s v="TEXAS"/>
    <x v="3"/>
    <x v="0"/>
    <x v="0"/>
    <n v="0"/>
  </r>
  <r>
    <x v="0"/>
    <x v="0"/>
    <x v="33"/>
    <s v="TEXAS"/>
    <x v="3"/>
    <x v="1"/>
    <x v="0"/>
    <n v="0"/>
  </r>
  <r>
    <x v="0"/>
    <x v="0"/>
    <x v="33"/>
    <s v="TEXAS"/>
    <x v="3"/>
    <x v="2"/>
    <x v="0"/>
    <n v="0"/>
  </r>
  <r>
    <x v="0"/>
    <x v="0"/>
    <x v="33"/>
    <s v="TEXAS"/>
    <x v="3"/>
    <x v="3"/>
    <x v="0"/>
    <n v="0"/>
  </r>
  <r>
    <x v="0"/>
    <x v="0"/>
    <x v="33"/>
    <s v="TEXAS"/>
    <x v="3"/>
    <x v="4"/>
    <x v="0"/>
    <n v="0"/>
  </r>
  <r>
    <x v="0"/>
    <x v="0"/>
    <x v="33"/>
    <s v="TEXAS"/>
    <x v="3"/>
    <x v="5"/>
    <x v="0"/>
    <n v="0"/>
  </r>
  <r>
    <x v="0"/>
    <x v="0"/>
    <x v="33"/>
    <s v="TEXAS"/>
    <x v="3"/>
    <x v="6"/>
    <x v="0"/>
    <n v="0"/>
  </r>
  <r>
    <x v="0"/>
    <x v="0"/>
    <x v="33"/>
    <s v="TEXAS"/>
    <x v="3"/>
    <x v="7"/>
    <x v="0"/>
    <n v="0"/>
  </r>
  <r>
    <x v="0"/>
    <x v="0"/>
    <x v="33"/>
    <s v="TEXAS"/>
    <x v="3"/>
    <x v="8"/>
    <x v="0"/>
    <n v="0"/>
  </r>
  <r>
    <x v="0"/>
    <x v="0"/>
    <x v="33"/>
    <s v="TEXAS"/>
    <x v="3"/>
    <x v="9"/>
    <x v="0"/>
    <n v="0"/>
  </r>
  <r>
    <x v="0"/>
    <x v="0"/>
    <x v="33"/>
    <s v="TEXAS"/>
    <x v="3"/>
    <x v="10"/>
    <x v="0"/>
    <n v="0"/>
  </r>
  <r>
    <x v="0"/>
    <x v="0"/>
    <x v="33"/>
    <s v="TEXAS"/>
    <x v="3"/>
    <x v="11"/>
    <x v="0"/>
    <n v="0"/>
  </r>
  <r>
    <x v="0"/>
    <x v="0"/>
    <x v="33"/>
    <s v="TEXAS"/>
    <x v="3"/>
    <x v="12"/>
    <x v="0"/>
    <n v="0"/>
  </r>
  <r>
    <x v="0"/>
    <x v="0"/>
    <x v="33"/>
    <s v="TEXAS"/>
    <x v="3"/>
    <x v="13"/>
    <x v="0"/>
    <n v="0"/>
  </r>
  <r>
    <x v="0"/>
    <x v="0"/>
    <x v="33"/>
    <s v="TEXAS"/>
    <x v="3"/>
    <x v="14"/>
    <x v="0"/>
    <n v="0"/>
  </r>
  <r>
    <x v="0"/>
    <x v="0"/>
    <x v="33"/>
    <s v="TEXAS"/>
    <x v="3"/>
    <x v="15"/>
    <x v="0"/>
    <n v="0"/>
  </r>
  <r>
    <x v="0"/>
    <x v="0"/>
    <x v="33"/>
    <s v="TEXAS"/>
    <x v="3"/>
    <x v="16"/>
    <x v="0"/>
    <n v="0"/>
  </r>
  <r>
    <x v="0"/>
    <x v="0"/>
    <x v="33"/>
    <s v="TEXAS"/>
    <x v="3"/>
    <x v="17"/>
    <x v="0"/>
    <n v="0"/>
  </r>
  <r>
    <x v="0"/>
    <x v="0"/>
    <x v="33"/>
    <s v="TEXAS"/>
    <x v="3"/>
    <x v="18"/>
    <x v="0"/>
    <n v="0"/>
  </r>
  <r>
    <x v="0"/>
    <x v="0"/>
    <x v="33"/>
    <s v="TEXAS"/>
    <x v="3"/>
    <x v="19"/>
    <x v="0"/>
    <n v="0"/>
  </r>
  <r>
    <x v="0"/>
    <x v="0"/>
    <x v="33"/>
    <s v="TEXAS"/>
    <x v="3"/>
    <x v="20"/>
    <x v="0"/>
    <n v="0"/>
  </r>
  <r>
    <x v="0"/>
    <x v="0"/>
    <x v="33"/>
    <s v="TEXAS"/>
    <x v="3"/>
    <x v="21"/>
    <x v="0"/>
    <n v="0"/>
  </r>
  <r>
    <x v="0"/>
    <x v="0"/>
    <x v="33"/>
    <s v="TEXAS"/>
    <x v="3"/>
    <x v="22"/>
    <x v="0"/>
    <n v="0"/>
  </r>
  <r>
    <x v="0"/>
    <x v="0"/>
    <x v="33"/>
    <s v="TEXAS"/>
    <x v="3"/>
    <x v="23"/>
    <x v="0"/>
    <n v="0"/>
  </r>
  <r>
    <x v="0"/>
    <x v="0"/>
    <x v="33"/>
    <s v="TEXAS"/>
    <x v="3"/>
    <x v="24"/>
    <x v="0"/>
    <n v="0"/>
  </r>
  <r>
    <x v="0"/>
    <x v="0"/>
    <x v="33"/>
    <s v="TEXAS"/>
    <x v="3"/>
    <x v="25"/>
    <x v="0"/>
    <n v="0"/>
  </r>
  <r>
    <x v="0"/>
    <x v="0"/>
    <x v="33"/>
    <s v="TEXAS"/>
    <x v="3"/>
    <x v="26"/>
    <x v="0"/>
    <n v="0"/>
  </r>
  <r>
    <x v="0"/>
    <x v="0"/>
    <x v="33"/>
    <s v="TEXAS"/>
    <x v="3"/>
    <x v="27"/>
    <x v="0"/>
    <n v="0"/>
  </r>
  <r>
    <x v="0"/>
    <x v="0"/>
    <x v="33"/>
    <s v="TEXAS"/>
    <x v="3"/>
    <x v="28"/>
    <x v="0"/>
    <n v="0"/>
  </r>
  <r>
    <x v="0"/>
    <x v="0"/>
    <x v="33"/>
    <s v="TEXAS"/>
    <x v="3"/>
    <x v="29"/>
    <x v="0"/>
    <n v="0"/>
  </r>
  <r>
    <x v="0"/>
    <x v="0"/>
    <x v="33"/>
    <s v="TEXAS"/>
    <x v="3"/>
    <x v="30"/>
    <x v="0"/>
    <n v="0"/>
  </r>
  <r>
    <x v="0"/>
    <x v="0"/>
    <x v="33"/>
    <s v="TEXAS"/>
    <x v="3"/>
    <x v="31"/>
    <x v="0"/>
    <n v="0"/>
  </r>
  <r>
    <x v="0"/>
    <x v="0"/>
    <x v="33"/>
    <s v="TEXAS"/>
    <x v="3"/>
    <x v="32"/>
    <x v="0"/>
    <n v="0"/>
  </r>
  <r>
    <x v="0"/>
    <x v="0"/>
    <x v="33"/>
    <s v="TEXAS"/>
    <x v="3"/>
    <x v="33"/>
    <x v="0"/>
    <n v="0"/>
  </r>
  <r>
    <x v="0"/>
    <x v="0"/>
    <x v="34"/>
    <s v="TEXAS"/>
    <x v="4"/>
    <x v="0"/>
    <x v="2"/>
    <n v="3.4506564221370501"/>
  </r>
  <r>
    <x v="0"/>
    <x v="0"/>
    <x v="34"/>
    <s v="TEXAS"/>
    <x v="4"/>
    <x v="1"/>
    <x v="2"/>
    <n v="6.44075233050253"/>
  </r>
  <r>
    <x v="0"/>
    <x v="0"/>
    <x v="34"/>
    <s v="TEXAS"/>
    <x v="4"/>
    <x v="2"/>
    <x v="2"/>
    <n v="11.028615212938099"/>
  </r>
  <r>
    <x v="0"/>
    <x v="0"/>
    <x v="34"/>
    <s v="TEXAS"/>
    <x v="4"/>
    <x v="3"/>
    <x v="2"/>
    <n v="16.829379497125299"/>
  </r>
  <r>
    <x v="0"/>
    <x v="0"/>
    <x v="34"/>
    <s v="TEXAS"/>
    <x v="4"/>
    <x v="4"/>
    <x v="2"/>
    <n v="22.5040633715914"/>
  </r>
  <r>
    <x v="0"/>
    <x v="0"/>
    <x v="34"/>
    <s v="TEXAS"/>
    <x v="4"/>
    <x v="5"/>
    <x v="2"/>
    <n v="28.226429247486301"/>
  </r>
  <r>
    <x v="0"/>
    <x v="0"/>
    <x v="34"/>
    <s v="TEXAS"/>
    <x v="4"/>
    <x v="6"/>
    <x v="2"/>
    <n v="33.8275886923293"/>
  </r>
  <r>
    <x v="0"/>
    <x v="0"/>
    <x v="34"/>
    <s v="TEXAS"/>
    <x v="4"/>
    <x v="7"/>
    <x v="2"/>
    <n v="39.221865393372603"/>
  </r>
  <r>
    <x v="0"/>
    <x v="0"/>
    <x v="34"/>
    <s v="TEXAS"/>
    <x v="4"/>
    <x v="8"/>
    <x v="2"/>
    <n v="44.589291667638598"/>
  </r>
  <r>
    <x v="0"/>
    <x v="0"/>
    <x v="34"/>
    <s v="TEXAS"/>
    <x v="4"/>
    <x v="9"/>
    <x v="2"/>
    <n v="49.810045036355099"/>
  </r>
  <r>
    <x v="0"/>
    <x v="0"/>
    <x v="34"/>
    <s v="TEXAS"/>
    <x v="4"/>
    <x v="10"/>
    <x v="2"/>
    <n v="54.217733457325501"/>
  </r>
  <r>
    <x v="0"/>
    <x v="0"/>
    <x v="34"/>
    <s v="TEXAS"/>
    <x v="4"/>
    <x v="11"/>
    <x v="2"/>
    <n v="57.391737861420197"/>
  </r>
  <r>
    <x v="0"/>
    <x v="0"/>
    <x v="34"/>
    <s v="TEXAS"/>
    <x v="4"/>
    <x v="12"/>
    <x v="2"/>
    <n v="59.411751516014697"/>
  </r>
  <r>
    <x v="0"/>
    <x v="0"/>
    <x v="34"/>
    <s v="TEXAS"/>
    <x v="4"/>
    <x v="13"/>
    <x v="2"/>
    <n v="60.5395774462039"/>
  </r>
  <r>
    <x v="0"/>
    <x v="0"/>
    <x v="34"/>
    <s v="TEXAS"/>
    <x v="4"/>
    <x v="14"/>
    <x v="2"/>
    <n v="61.072850633938202"/>
  </r>
  <r>
    <x v="0"/>
    <x v="0"/>
    <x v="34"/>
    <s v="TEXAS"/>
    <x v="4"/>
    <x v="15"/>
    <x v="2"/>
    <n v="61.428836561193599"/>
  </r>
  <r>
    <x v="0"/>
    <x v="0"/>
    <x v="34"/>
    <s v="TEXAS"/>
    <x v="4"/>
    <x v="16"/>
    <x v="2"/>
    <n v="61.771340181370597"/>
  </r>
  <r>
    <x v="0"/>
    <x v="0"/>
    <x v="34"/>
    <s v="TEXAS"/>
    <x v="4"/>
    <x v="17"/>
    <x v="2"/>
    <n v="62.105721330113902"/>
  </r>
  <r>
    <x v="0"/>
    <x v="0"/>
    <x v="34"/>
    <s v="TEXAS"/>
    <x v="4"/>
    <x v="18"/>
    <x v="2"/>
    <n v="62.4320870773454"/>
  </r>
  <r>
    <x v="0"/>
    <x v="0"/>
    <x v="34"/>
    <s v="TEXAS"/>
    <x v="4"/>
    <x v="19"/>
    <x v="2"/>
    <n v="62.751368756995603"/>
  </r>
  <r>
    <x v="0"/>
    <x v="0"/>
    <x v="34"/>
    <s v="TEXAS"/>
    <x v="4"/>
    <x v="20"/>
    <x v="2"/>
    <n v="63.063177972457801"/>
  </r>
  <r>
    <x v="0"/>
    <x v="0"/>
    <x v="34"/>
    <s v="TEXAS"/>
    <x v="4"/>
    <x v="21"/>
    <x v="2"/>
    <n v="63.367311855174798"/>
  </r>
  <r>
    <x v="0"/>
    <x v="0"/>
    <x v="34"/>
    <s v="TEXAS"/>
    <x v="4"/>
    <x v="22"/>
    <x v="2"/>
    <n v="63.664868419732201"/>
  </r>
  <r>
    <x v="0"/>
    <x v="0"/>
    <x v="34"/>
    <s v="TEXAS"/>
    <x v="4"/>
    <x v="23"/>
    <x v="2"/>
    <n v="63.955822155378897"/>
  </r>
  <r>
    <x v="0"/>
    <x v="0"/>
    <x v="34"/>
    <s v="TEXAS"/>
    <x v="4"/>
    <x v="24"/>
    <x v="2"/>
    <n v="64.240470328716796"/>
  </r>
  <r>
    <x v="0"/>
    <x v="0"/>
    <x v="34"/>
    <s v="TEXAS"/>
    <x v="4"/>
    <x v="25"/>
    <x v="2"/>
    <n v="64.519840678783893"/>
  </r>
  <r>
    <x v="0"/>
    <x v="0"/>
    <x v="34"/>
    <s v="TEXAS"/>
    <x v="4"/>
    <x v="26"/>
    <x v="2"/>
    <n v="64.794337307228901"/>
  </r>
  <r>
    <x v="0"/>
    <x v="0"/>
    <x v="34"/>
    <s v="TEXAS"/>
    <x v="4"/>
    <x v="27"/>
    <x v="2"/>
    <n v="65.064286111964904"/>
  </r>
  <r>
    <x v="0"/>
    <x v="0"/>
    <x v="34"/>
    <s v="TEXAS"/>
    <x v="4"/>
    <x v="28"/>
    <x v="2"/>
    <n v="65.330739863119405"/>
  </r>
  <r>
    <x v="0"/>
    <x v="0"/>
    <x v="34"/>
    <s v="TEXAS"/>
    <x v="4"/>
    <x v="29"/>
    <x v="2"/>
    <n v="65.593842156501694"/>
  </r>
  <r>
    <x v="0"/>
    <x v="0"/>
    <x v="34"/>
    <s v="TEXAS"/>
    <x v="4"/>
    <x v="30"/>
    <x v="2"/>
    <n v="65.854643837147094"/>
  </r>
  <r>
    <x v="0"/>
    <x v="0"/>
    <x v="34"/>
    <s v="TEXAS"/>
    <x v="4"/>
    <x v="31"/>
    <x v="2"/>
    <n v="66.113492498993693"/>
  </r>
  <r>
    <x v="0"/>
    <x v="0"/>
    <x v="34"/>
    <s v="TEXAS"/>
    <x v="4"/>
    <x v="32"/>
    <x v="2"/>
    <n v="66.370572773839001"/>
  </r>
  <r>
    <x v="0"/>
    <x v="0"/>
    <x v="34"/>
    <s v="TEXAS"/>
    <x v="4"/>
    <x v="33"/>
    <x v="2"/>
    <n v="66.626771144626503"/>
  </r>
  <r>
    <x v="0"/>
    <x v="0"/>
    <x v="35"/>
    <s v="TEXAS"/>
    <x v="4"/>
    <x v="0"/>
    <x v="2"/>
    <n v="3238.8888786202201"/>
  </r>
  <r>
    <x v="0"/>
    <x v="0"/>
    <x v="35"/>
    <s v="TEXAS"/>
    <x v="4"/>
    <x v="1"/>
    <x v="2"/>
    <n v="3259.3707338313502"/>
  </r>
  <r>
    <x v="0"/>
    <x v="0"/>
    <x v="35"/>
    <s v="TEXAS"/>
    <x v="4"/>
    <x v="2"/>
    <x v="2"/>
    <n v="3278.2406785979801"/>
  </r>
  <r>
    <x v="0"/>
    <x v="0"/>
    <x v="35"/>
    <s v="TEXAS"/>
    <x v="4"/>
    <x v="3"/>
    <x v="2"/>
    <n v="3295.69847833311"/>
  </r>
  <r>
    <x v="0"/>
    <x v="0"/>
    <x v="35"/>
    <s v="TEXAS"/>
    <x v="4"/>
    <x v="4"/>
    <x v="2"/>
    <n v="3312.4227142697"/>
  </r>
  <r>
    <x v="0"/>
    <x v="0"/>
    <x v="35"/>
    <s v="TEXAS"/>
    <x v="4"/>
    <x v="5"/>
    <x v="2"/>
    <n v="3325.6499806311399"/>
  </r>
  <r>
    <x v="0"/>
    <x v="0"/>
    <x v="35"/>
    <s v="TEXAS"/>
    <x v="4"/>
    <x v="6"/>
    <x v="2"/>
    <n v="3327.6709172176602"/>
  </r>
  <r>
    <x v="0"/>
    <x v="0"/>
    <x v="35"/>
    <s v="TEXAS"/>
    <x v="4"/>
    <x v="7"/>
    <x v="2"/>
    <n v="3305.2361002962598"/>
  </r>
  <r>
    <x v="0"/>
    <x v="0"/>
    <x v="35"/>
    <s v="TEXAS"/>
    <x v="4"/>
    <x v="8"/>
    <x v="2"/>
    <n v="3268.74332125203"/>
  </r>
  <r>
    <x v="0"/>
    <x v="0"/>
    <x v="35"/>
    <s v="TEXAS"/>
    <x v="4"/>
    <x v="9"/>
    <x v="2"/>
    <n v="3266.3413536978101"/>
  </r>
  <r>
    <x v="0"/>
    <x v="0"/>
    <x v="35"/>
    <s v="TEXAS"/>
    <x v="4"/>
    <x v="10"/>
    <x v="2"/>
    <n v="3283.1177230916201"/>
  </r>
  <r>
    <x v="0"/>
    <x v="0"/>
    <x v="35"/>
    <s v="TEXAS"/>
    <x v="4"/>
    <x v="11"/>
    <x v="2"/>
    <n v="3301.3168332107598"/>
  </r>
  <r>
    <x v="0"/>
    <x v="0"/>
    <x v="35"/>
    <s v="TEXAS"/>
    <x v="4"/>
    <x v="12"/>
    <x v="2"/>
    <n v="3320.26824490527"/>
  </r>
  <r>
    <x v="0"/>
    <x v="0"/>
    <x v="35"/>
    <s v="TEXAS"/>
    <x v="4"/>
    <x v="13"/>
    <x v="2"/>
    <n v="3339.6698406790701"/>
  </r>
  <r>
    <x v="0"/>
    <x v="0"/>
    <x v="35"/>
    <s v="TEXAS"/>
    <x v="4"/>
    <x v="14"/>
    <x v="2"/>
    <n v="3359.2717048561199"/>
  </r>
  <r>
    <x v="0"/>
    <x v="0"/>
    <x v="35"/>
    <s v="TEXAS"/>
    <x v="4"/>
    <x v="15"/>
    <x v="2"/>
    <n v="3378.5860425707601"/>
  </r>
  <r>
    <x v="0"/>
    <x v="0"/>
    <x v="35"/>
    <s v="TEXAS"/>
    <x v="4"/>
    <x v="16"/>
    <x v="2"/>
    <n v="3397.42370997538"/>
  </r>
  <r>
    <x v="0"/>
    <x v="0"/>
    <x v="35"/>
    <s v="TEXAS"/>
    <x v="4"/>
    <x v="17"/>
    <x v="2"/>
    <n v="3415.8146731562601"/>
  </r>
  <r>
    <x v="0"/>
    <x v="0"/>
    <x v="35"/>
    <s v="TEXAS"/>
    <x v="4"/>
    <x v="18"/>
    <x v="2"/>
    <n v="3433.7647892539899"/>
  </r>
  <r>
    <x v="0"/>
    <x v="0"/>
    <x v="35"/>
    <s v="TEXAS"/>
    <x v="4"/>
    <x v="19"/>
    <x v="2"/>
    <n v="3451.3252816347499"/>
  </r>
  <r>
    <x v="0"/>
    <x v="0"/>
    <x v="35"/>
    <s v="TEXAS"/>
    <x v="4"/>
    <x v="20"/>
    <x v="2"/>
    <n v="3468.4747884851799"/>
  </r>
  <r>
    <x v="0"/>
    <x v="0"/>
    <x v="35"/>
    <s v="TEXAS"/>
    <x v="4"/>
    <x v="21"/>
    <x v="2"/>
    <n v="3485.2021520346102"/>
  </r>
  <r>
    <x v="0"/>
    <x v="0"/>
    <x v="35"/>
    <s v="TEXAS"/>
    <x v="4"/>
    <x v="22"/>
    <x v="2"/>
    <n v="3501.5677630852601"/>
  </r>
  <r>
    <x v="0"/>
    <x v="0"/>
    <x v="35"/>
    <s v="TEXAS"/>
    <x v="4"/>
    <x v="23"/>
    <x v="2"/>
    <n v="3517.5702185458399"/>
  </r>
  <r>
    <x v="0"/>
    <x v="0"/>
    <x v="35"/>
    <s v="TEXAS"/>
    <x v="4"/>
    <x v="24"/>
    <x v="2"/>
    <n v="3533.2258680794198"/>
  </r>
  <r>
    <x v="0"/>
    <x v="0"/>
    <x v="35"/>
    <s v="TEXAS"/>
    <x v="4"/>
    <x v="25"/>
    <x v="2"/>
    <n v="3548.5912373331098"/>
  </r>
  <r>
    <x v="0"/>
    <x v="0"/>
    <x v="35"/>
    <s v="TEXAS"/>
    <x v="4"/>
    <x v="26"/>
    <x v="2"/>
    <n v="3563.6885518975801"/>
  </r>
  <r>
    <x v="0"/>
    <x v="0"/>
    <x v="35"/>
    <s v="TEXAS"/>
    <x v="4"/>
    <x v="27"/>
    <x v="2"/>
    <n v="3578.53573615807"/>
  </r>
  <r>
    <x v="0"/>
    <x v="0"/>
    <x v="35"/>
    <s v="TEXAS"/>
    <x v="4"/>
    <x v="28"/>
    <x v="2"/>
    <n v="3593.1906924715599"/>
  </r>
  <r>
    <x v="0"/>
    <x v="0"/>
    <x v="35"/>
    <s v="TEXAS"/>
    <x v="4"/>
    <x v="29"/>
    <x v="2"/>
    <n v="3607.6613186075901"/>
  </r>
  <r>
    <x v="0"/>
    <x v="0"/>
    <x v="35"/>
    <s v="TEXAS"/>
    <x v="4"/>
    <x v="30"/>
    <x v="2"/>
    <n v="3622.0054110430901"/>
  </r>
  <r>
    <x v="0"/>
    <x v="0"/>
    <x v="35"/>
    <s v="TEXAS"/>
    <x v="4"/>
    <x v="31"/>
    <x v="2"/>
    <n v="3636.2420874446502"/>
  </r>
  <r>
    <x v="0"/>
    <x v="0"/>
    <x v="35"/>
    <s v="TEXAS"/>
    <x v="4"/>
    <x v="32"/>
    <x v="2"/>
    <n v="3650.3815025611402"/>
  </r>
  <r>
    <x v="0"/>
    <x v="0"/>
    <x v="35"/>
    <s v="TEXAS"/>
    <x v="4"/>
    <x v="33"/>
    <x v="2"/>
    <n v="3664.4724129544502"/>
  </r>
  <r>
    <x v="0"/>
    <x v="0"/>
    <x v="36"/>
    <s v="TEXAS"/>
    <x v="4"/>
    <x v="0"/>
    <x v="2"/>
    <n v="1286.0015914609401"/>
  </r>
  <r>
    <x v="0"/>
    <x v="0"/>
    <x v="36"/>
    <s v="TEXAS"/>
    <x v="4"/>
    <x v="1"/>
    <x v="2"/>
    <n v="1296.48151303186"/>
  </r>
  <r>
    <x v="0"/>
    <x v="0"/>
    <x v="36"/>
    <s v="TEXAS"/>
    <x v="4"/>
    <x v="2"/>
    <x v="2"/>
    <n v="1306.97362256715"/>
  </r>
  <r>
    <x v="0"/>
    <x v="0"/>
    <x v="36"/>
    <s v="TEXAS"/>
    <x v="4"/>
    <x v="3"/>
    <x v="2"/>
    <n v="1317.53059264838"/>
  </r>
  <r>
    <x v="0"/>
    <x v="0"/>
    <x v="36"/>
    <s v="TEXAS"/>
    <x v="4"/>
    <x v="4"/>
    <x v="2"/>
    <n v="1328.5996735290701"/>
  </r>
  <r>
    <x v="0"/>
    <x v="0"/>
    <x v="36"/>
    <s v="TEXAS"/>
    <x v="4"/>
    <x v="5"/>
    <x v="2"/>
    <n v="1342.09885189083"/>
  </r>
  <r>
    <x v="0"/>
    <x v="0"/>
    <x v="36"/>
    <s v="TEXAS"/>
    <x v="4"/>
    <x v="6"/>
    <x v="2"/>
    <n v="1363.9757233456601"/>
  </r>
  <r>
    <x v="0"/>
    <x v="0"/>
    <x v="36"/>
    <s v="TEXAS"/>
    <x v="4"/>
    <x v="7"/>
    <x v="2"/>
    <n v="1404.3766886455501"/>
  </r>
  <r>
    <x v="0"/>
    <x v="0"/>
    <x v="36"/>
    <s v="TEXAS"/>
    <x v="4"/>
    <x v="8"/>
    <x v="2"/>
    <n v="1455.20168014004"/>
  </r>
  <r>
    <x v="0"/>
    <x v="0"/>
    <x v="36"/>
    <s v="TEXAS"/>
    <x v="4"/>
    <x v="9"/>
    <x v="2"/>
    <n v="1479.75887352102"/>
  </r>
  <r>
    <x v="0"/>
    <x v="0"/>
    <x v="36"/>
    <s v="TEXAS"/>
    <x v="4"/>
    <x v="10"/>
    <x v="2"/>
    <n v="1489.88182053986"/>
  </r>
  <r>
    <x v="0"/>
    <x v="0"/>
    <x v="36"/>
    <s v="TEXAS"/>
    <x v="4"/>
    <x v="11"/>
    <x v="2"/>
    <n v="1499.42346922865"/>
  </r>
  <r>
    <x v="0"/>
    <x v="0"/>
    <x v="36"/>
    <s v="TEXAS"/>
    <x v="4"/>
    <x v="12"/>
    <x v="2"/>
    <n v="1508.7857126880699"/>
  </r>
  <r>
    <x v="0"/>
    <x v="0"/>
    <x v="36"/>
    <s v="TEXAS"/>
    <x v="4"/>
    <x v="13"/>
    <x v="2"/>
    <n v="1517.9506330916399"/>
  </r>
  <r>
    <x v="0"/>
    <x v="0"/>
    <x v="36"/>
    <s v="TEXAS"/>
    <x v="4"/>
    <x v="14"/>
    <x v="2"/>
    <n v="1526.93953370092"/>
  </r>
  <r>
    <x v="0"/>
    <x v="0"/>
    <x v="36"/>
    <s v="TEXAS"/>
    <x v="4"/>
    <x v="15"/>
    <x v="2"/>
    <n v="1535.72092818391"/>
  </r>
  <r>
    <x v="0"/>
    <x v="0"/>
    <x v="36"/>
    <s v="TEXAS"/>
    <x v="4"/>
    <x v="16"/>
    <x v="2"/>
    <n v="1544.2835045342599"/>
  </r>
  <r>
    <x v="0"/>
    <x v="0"/>
    <x v="36"/>
    <s v="TEXAS"/>
    <x v="4"/>
    <x v="17"/>
    <x v="2"/>
    <n v="1552.64303325284"/>
  </r>
  <r>
    <x v="0"/>
    <x v="0"/>
    <x v="36"/>
    <s v="TEXAS"/>
    <x v="4"/>
    <x v="18"/>
    <x v="2"/>
    <n v="1560.8021769336301"/>
  </r>
  <r>
    <x v="0"/>
    <x v="0"/>
    <x v="36"/>
    <s v="TEXAS"/>
    <x v="4"/>
    <x v="19"/>
    <x v="2"/>
    <n v="1568.78421892489"/>
  </r>
  <r>
    <x v="0"/>
    <x v="0"/>
    <x v="36"/>
    <s v="TEXAS"/>
    <x v="4"/>
    <x v="20"/>
    <x v="2"/>
    <n v="1576.5794493114399"/>
  </r>
  <r>
    <x v="0"/>
    <x v="0"/>
    <x v="36"/>
    <s v="TEXAS"/>
    <x v="4"/>
    <x v="21"/>
    <x v="2"/>
    <n v="1584.1827963793701"/>
  </r>
  <r>
    <x v="0"/>
    <x v="0"/>
    <x v="36"/>
    <s v="TEXAS"/>
    <x v="4"/>
    <x v="22"/>
    <x v="2"/>
    <n v="1591.6217104933"/>
  </r>
  <r>
    <x v="0"/>
    <x v="0"/>
    <x v="36"/>
    <s v="TEXAS"/>
    <x v="4"/>
    <x v="23"/>
    <x v="2"/>
    <n v="1598.89555388447"/>
  </r>
  <r>
    <x v="0"/>
    <x v="0"/>
    <x v="36"/>
    <s v="TEXAS"/>
    <x v="4"/>
    <x v="24"/>
    <x v="2"/>
    <n v="1606.01175821792"/>
  </r>
  <r>
    <x v="0"/>
    <x v="0"/>
    <x v="36"/>
    <s v="TEXAS"/>
    <x v="4"/>
    <x v="25"/>
    <x v="2"/>
    <n v="1612.9960169695901"/>
  </r>
  <r>
    <x v="0"/>
    <x v="0"/>
    <x v="36"/>
    <s v="TEXAS"/>
    <x v="4"/>
    <x v="26"/>
    <x v="2"/>
    <n v="1619.8584326807199"/>
  </r>
  <r>
    <x v="0"/>
    <x v="0"/>
    <x v="36"/>
    <s v="TEXAS"/>
    <x v="4"/>
    <x v="27"/>
    <x v="2"/>
    <n v="1626.6071527991201"/>
  </r>
  <r>
    <x v="0"/>
    <x v="0"/>
    <x v="36"/>
    <s v="TEXAS"/>
    <x v="4"/>
    <x v="28"/>
    <x v="2"/>
    <n v="1633.2684965779799"/>
  </r>
  <r>
    <x v="0"/>
    <x v="0"/>
    <x v="36"/>
    <s v="TEXAS"/>
    <x v="4"/>
    <x v="29"/>
    <x v="2"/>
    <n v="1639.8460539125399"/>
  </r>
  <r>
    <x v="0"/>
    <x v="0"/>
    <x v="36"/>
    <s v="TEXAS"/>
    <x v="4"/>
    <x v="30"/>
    <x v="2"/>
    <n v="1646.3660959286699"/>
  </r>
  <r>
    <x v="0"/>
    <x v="0"/>
    <x v="36"/>
    <s v="TEXAS"/>
    <x v="4"/>
    <x v="31"/>
    <x v="2"/>
    <n v="1652.83731247484"/>
  </r>
  <r>
    <x v="0"/>
    <x v="0"/>
    <x v="36"/>
    <s v="TEXAS"/>
    <x v="4"/>
    <x v="32"/>
    <x v="2"/>
    <n v="1659.2643193459701"/>
  </r>
  <r>
    <x v="0"/>
    <x v="0"/>
    <x v="36"/>
    <s v="TEXAS"/>
    <x v="4"/>
    <x v="33"/>
    <x v="2"/>
    <n v="1665.66927861566"/>
  </r>
  <r>
    <x v="0"/>
    <x v="0"/>
    <x v="37"/>
    <s v="TEXAS"/>
    <x v="4"/>
    <x v="0"/>
    <x v="2"/>
    <n v="963.47365902578895"/>
  </r>
  <r>
    <x v="0"/>
    <x v="0"/>
    <x v="37"/>
    <s v="TEXAS"/>
    <x v="4"/>
    <x v="1"/>
    <x v="2"/>
    <n v="971.43981098479901"/>
  </r>
  <r>
    <x v="0"/>
    <x v="0"/>
    <x v="37"/>
    <s v="TEXAS"/>
    <x v="4"/>
    <x v="2"/>
    <x v="2"/>
    <n v="979.41576984017399"/>
  </r>
  <r>
    <x v="0"/>
    <x v="0"/>
    <x v="37"/>
    <s v="TEXAS"/>
    <x v="4"/>
    <x v="3"/>
    <x v="2"/>
    <n v="987.45407424023404"/>
  </r>
  <r>
    <x v="0"/>
    <x v="0"/>
    <x v="37"/>
    <s v="TEXAS"/>
    <x v="4"/>
    <x v="4"/>
    <x v="2"/>
    <n v="995.95856379097597"/>
  </r>
  <r>
    <x v="0"/>
    <x v="0"/>
    <x v="37"/>
    <s v="TEXAS"/>
    <x v="4"/>
    <x v="5"/>
    <x v="2"/>
    <n v="1006.65132006457"/>
  </r>
  <r>
    <x v="0"/>
    <x v="0"/>
    <x v="37"/>
    <s v="TEXAS"/>
    <x v="4"/>
    <x v="6"/>
    <x v="2"/>
    <n v="1024.8664491836901"/>
  </r>
  <r>
    <x v="0"/>
    <x v="0"/>
    <x v="37"/>
    <s v="TEXAS"/>
    <x v="4"/>
    <x v="7"/>
    <x v="2"/>
    <n v="1059.69971852156"/>
  </r>
  <r>
    <x v="0"/>
    <x v="0"/>
    <x v="37"/>
    <s v="TEXAS"/>
    <x v="4"/>
    <x v="8"/>
    <x v="2"/>
    <n v="1103.89240674147"/>
  </r>
  <r>
    <x v="0"/>
    <x v="0"/>
    <x v="37"/>
    <s v="TEXAS"/>
    <x v="4"/>
    <x v="9"/>
    <x v="2"/>
    <n v="1124.55948261202"/>
  </r>
  <r>
    <x v="0"/>
    <x v="0"/>
    <x v="37"/>
    <s v="TEXAS"/>
    <x v="4"/>
    <x v="10"/>
    <x v="2"/>
    <n v="1132.3101767559399"/>
  </r>
  <r>
    <x v="0"/>
    <x v="0"/>
    <x v="37"/>
    <s v="TEXAS"/>
    <x v="4"/>
    <x v="11"/>
    <x v="2"/>
    <n v="1139.5618366137701"/>
  </r>
  <r>
    <x v="0"/>
    <x v="0"/>
    <x v="37"/>
    <s v="TEXAS"/>
    <x v="4"/>
    <x v="12"/>
    <x v="2"/>
    <n v="1146.6771416429301"/>
  </r>
  <r>
    <x v="0"/>
    <x v="0"/>
    <x v="37"/>
    <s v="TEXAS"/>
    <x v="4"/>
    <x v="13"/>
    <x v="2"/>
    <n v="1153.6424811496399"/>
  </r>
  <r>
    <x v="0"/>
    <x v="0"/>
    <x v="37"/>
    <s v="TEXAS"/>
    <x v="4"/>
    <x v="14"/>
    <x v="2"/>
    <n v="1160.4740456126999"/>
  </r>
  <r>
    <x v="0"/>
    <x v="0"/>
    <x v="37"/>
    <s v="TEXAS"/>
    <x v="4"/>
    <x v="15"/>
    <x v="2"/>
    <n v="1167.14790541977"/>
  </r>
  <r>
    <x v="0"/>
    <x v="0"/>
    <x v="37"/>
    <s v="TEXAS"/>
    <x v="4"/>
    <x v="16"/>
    <x v="2"/>
    <n v="1173.6554634460399"/>
  </r>
  <r>
    <x v="0"/>
    <x v="0"/>
    <x v="37"/>
    <s v="TEXAS"/>
    <x v="4"/>
    <x v="17"/>
    <x v="2"/>
    <n v="1180.0087052721599"/>
  </r>
  <r>
    <x v="0"/>
    <x v="0"/>
    <x v="37"/>
    <s v="TEXAS"/>
    <x v="4"/>
    <x v="18"/>
    <x v="2"/>
    <n v="1186.2096544695601"/>
  </r>
  <r>
    <x v="0"/>
    <x v="0"/>
    <x v="37"/>
    <s v="TEXAS"/>
    <x v="4"/>
    <x v="19"/>
    <x v="2"/>
    <n v="1192.2760063829101"/>
  </r>
  <r>
    <x v="0"/>
    <x v="0"/>
    <x v="37"/>
    <s v="TEXAS"/>
    <x v="4"/>
    <x v="20"/>
    <x v="2"/>
    <n v="1198.2003814766899"/>
  </r>
  <r>
    <x v="0"/>
    <x v="0"/>
    <x v="37"/>
    <s v="TEXAS"/>
    <x v="4"/>
    <x v="21"/>
    <x v="2"/>
    <n v="1203.9789252483199"/>
  </r>
  <r>
    <x v="0"/>
    <x v="0"/>
    <x v="37"/>
    <s v="TEXAS"/>
    <x v="4"/>
    <x v="22"/>
    <x v="2"/>
    <n v="1209.6324999749099"/>
  </r>
  <r>
    <x v="0"/>
    <x v="0"/>
    <x v="37"/>
    <s v="TEXAS"/>
    <x v="4"/>
    <x v="23"/>
    <x v="2"/>
    <n v="1215.1606209521899"/>
  </r>
  <r>
    <x v="0"/>
    <x v="0"/>
    <x v="37"/>
    <s v="TEXAS"/>
    <x v="4"/>
    <x v="24"/>
    <x v="2"/>
    <n v="1220.5689362456201"/>
  </r>
  <r>
    <x v="0"/>
    <x v="0"/>
    <x v="37"/>
    <s v="TEXAS"/>
    <x v="4"/>
    <x v="25"/>
    <x v="2"/>
    <n v="1225.87697289689"/>
  </r>
  <r>
    <x v="0"/>
    <x v="0"/>
    <x v="37"/>
    <s v="TEXAS"/>
    <x v="4"/>
    <x v="26"/>
    <x v="2"/>
    <n v="1231.0924088373399"/>
  </r>
  <r>
    <x v="0"/>
    <x v="0"/>
    <x v="37"/>
    <s v="TEXAS"/>
    <x v="4"/>
    <x v="27"/>
    <x v="2"/>
    <n v="1236.22143612733"/>
  </r>
  <r>
    <x v="0"/>
    <x v="0"/>
    <x v="37"/>
    <s v="TEXAS"/>
    <x v="4"/>
    <x v="28"/>
    <x v="2"/>
    <n v="1241.2840573992601"/>
  </r>
  <r>
    <x v="0"/>
    <x v="0"/>
    <x v="37"/>
    <s v="TEXAS"/>
    <x v="4"/>
    <x v="29"/>
    <x v="2"/>
    <n v="1246.2830009735301"/>
  </r>
  <r>
    <x v="0"/>
    <x v="0"/>
    <x v="37"/>
    <s v="TEXAS"/>
    <x v="4"/>
    <x v="30"/>
    <x v="2"/>
    <n v="1251.23823290579"/>
  </r>
  <r>
    <x v="0"/>
    <x v="0"/>
    <x v="37"/>
    <s v="TEXAS"/>
    <x v="4"/>
    <x v="31"/>
    <x v="2"/>
    <n v="1256.1563574808799"/>
  </r>
  <r>
    <x v="0"/>
    <x v="0"/>
    <x v="37"/>
    <s v="TEXAS"/>
    <x v="4"/>
    <x v="32"/>
    <x v="2"/>
    <n v="1261.0408827029401"/>
  </r>
  <r>
    <x v="0"/>
    <x v="0"/>
    <x v="37"/>
    <s v="TEXAS"/>
    <x v="4"/>
    <x v="33"/>
    <x v="2"/>
    <n v="1265.9086517479"/>
  </r>
  <r>
    <x v="0"/>
    <x v="0"/>
    <x v="38"/>
    <s v="TEXAS"/>
    <x v="4"/>
    <x v="0"/>
    <x v="2"/>
    <n v="59.707249956173797"/>
  </r>
  <r>
    <x v="0"/>
    <x v="0"/>
    <x v="38"/>
    <s v="TEXAS"/>
    <x v="4"/>
    <x v="1"/>
    <x v="2"/>
    <n v="59.706742645344299"/>
  </r>
  <r>
    <x v="0"/>
    <x v="0"/>
    <x v="38"/>
    <s v="TEXAS"/>
    <x v="4"/>
    <x v="2"/>
    <x v="2"/>
    <n v="59.699393848961101"/>
  </r>
  <r>
    <x v="0"/>
    <x v="0"/>
    <x v="38"/>
    <s v="TEXAS"/>
    <x v="4"/>
    <x v="3"/>
    <x v="2"/>
    <n v="59.635171282017502"/>
  </r>
  <r>
    <x v="0"/>
    <x v="0"/>
    <x v="38"/>
    <s v="TEXAS"/>
    <x v="4"/>
    <x v="4"/>
    <x v="2"/>
    <n v="59.239679165182501"/>
  </r>
  <r>
    <x v="0"/>
    <x v="0"/>
    <x v="38"/>
    <s v="TEXAS"/>
    <x v="4"/>
    <x v="5"/>
    <x v="2"/>
    <n v="57.376216543787997"/>
  </r>
  <r>
    <x v="0"/>
    <x v="0"/>
    <x v="38"/>
    <s v="TEXAS"/>
    <x v="4"/>
    <x v="6"/>
    <x v="2"/>
    <n v="50.545034128175701"/>
  </r>
  <r>
    <x v="0"/>
    <x v="0"/>
    <x v="38"/>
    <s v="TEXAS"/>
    <x v="4"/>
    <x v="7"/>
    <x v="2"/>
    <n v="32.792997281749997"/>
  </r>
  <r>
    <x v="0"/>
    <x v="0"/>
    <x v="38"/>
    <s v="TEXAS"/>
    <x v="4"/>
    <x v="8"/>
    <x v="2"/>
    <n v="8.8614089115684695"/>
  </r>
  <r>
    <x v="0"/>
    <x v="0"/>
    <x v="38"/>
    <s v="TEXAS"/>
    <x v="4"/>
    <x v="9"/>
    <x v="2"/>
    <n v="0.24621418822526001"/>
  </r>
  <r>
    <x v="0"/>
    <x v="0"/>
    <x v="38"/>
    <s v="TEXAS"/>
    <x v="4"/>
    <x v="10"/>
    <x v="2"/>
    <n v="2.94725761843894E-5"/>
  </r>
  <r>
    <x v="0"/>
    <x v="0"/>
    <x v="38"/>
    <s v="TEXAS"/>
    <x v="4"/>
    <x v="11"/>
    <x v="2"/>
    <n v="1.8108470346919899E-14"/>
  </r>
  <r>
    <x v="0"/>
    <x v="0"/>
    <x v="38"/>
    <s v="TEXAS"/>
    <x v="4"/>
    <x v="12"/>
    <x v="2"/>
    <n v="0"/>
  </r>
  <r>
    <x v="0"/>
    <x v="0"/>
    <x v="38"/>
    <s v="TEXAS"/>
    <x v="4"/>
    <x v="13"/>
    <x v="2"/>
    <n v="0"/>
  </r>
  <r>
    <x v="0"/>
    <x v="0"/>
    <x v="38"/>
    <s v="TEXAS"/>
    <x v="4"/>
    <x v="14"/>
    <x v="2"/>
    <n v="0"/>
  </r>
  <r>
    <x v="0"/>
    <x v="0"/>
    <x v="38"/>
    <s v="TEXAS"/>
    <x v="4"/>
    <x v="15"/>
    <x v="2"/>
    <n v="0"/>
  </r>
  <r>
    <x v="0"/>
    <x v="0"/>
    <x v="38"/>
    <s v="TEXAS"/>
    <x v="4"/>
    <x v="16"/>
    <x v="2"/>
    <n v="0"/>
  </r>
  <r>
    <x v="0"/>
    <x v="0"/>
    <x v="38"/>
    <s v="TEXAS"/>
    <x v="4"/>
    <x v="17"/>
    <x v="2"/>
    <n v="0"/>
  </r>
  <r>
    <x v="0"/>
    <x v="0"/>
    <x v="38"/>
    <s v="TEXAS"/>
    <x v="4"/>
    <x v="18"/>
    <x v="2"/>
    <n v="0"/>
  </r>
  <r>
    <x v="0"/>
    <x v="0"/>
    <x v="38"/>
    <s v="TEXAS"/>
    <x v="4"/>
    <x v="19"/>
    <x v="2"/>
    <n v="0"/>
  </r>
  <r>
    <x v="0"/>
    <x v="0"/>
    <x v="38"/>
    <s v="TEXAS"/>
    <x v="4"/>
    <x v="20"/>
    <x v="2"/>
    <n v="0"/>
  </r>
  <r>
    <x v="0"/>
    <x v="0"/>
    <x v="38"/>
    <s v="TEXAS"/>
    <x v="4"/>
    <x v="21"/>
    <x v="2"/>
    <n v="0"/>
  </r>
  <r>
    <x v="0"/>
    <x v="0"/>
    <x v="38"/>
    <s v="TEXAS"/>
    <x v="4"/>
    <x v="22"/>
    <x v="2"/>
    <n v="0"/>
  </r>
  <r>
    <x v="0"/>
    <x v="0"/>
    <x v="38"/>
    <s v="TEXAS"/>
    <x v="4"/>
    <x v="23"/>
    <x v="2"/>
    <n v="0"/>
  </r>
  <r>
    <x v="0"/>
    <x v="0"/>
    <x v="38"/>
    <s v="TEXAS"/>
    <x v="4"/>
    <x v="24"/>
    <x v="2"/>
    <n v="0"/>
  </r>
  <r>
    <x v="0"/>
    <x v="0"/>
    <x v="38"/>
    <s v="TEXAS"/>
    <x v="4"/>
    <x v="25"/>
    <x v="2"/>
    <n v="0"/>
  </r>
  <r>
    <x v="0"/>
    <x v="0"/>
    <x v="38"/>
    <s v="TEXAS"/>
    <x v="4"/>
    <x v="26"/>
    <x v="2"/>
    <n v="0"/>
  </r>
  <r>
    <x v="0"/>
    <x v="0"/>
    <x v="38"/>
    <s v="TEXAS"/>
    <x v="4"/>
    <x v="27"/>
    <x v="2"/>
    <n v="0"/>
  </r>
  <r>
    <x v="0"/>
    <x v="0"/>
    <x v="38"/>
    <s v="TEXAS"/>
    <x v="4"/>
    <x v="28"/>
    <x v="2"/>
    <n v="0"/>
  </r>
  <r>
    <x v="0"/>
    <x v="0"/>
    <x v="38"/>
    <s v="TEXAS"/>
    <x v="4"/>
    <x v="29"/>
    <x v="2"/>
    <n v="0"/>
  </r>
  <r>
    <x v="0"/>
    <x v="0"/>
    <x v="38"/>
    <s v="TEXAS"/>
    <x v="4"/>
    <x v="30"/>
    <x v="2"/>
    <n v="0"/>
  </r>
  <r>
    <x v="0"/>
    <x v="0"/>
    <x v="38"/>
    <s v="TEXAS"/>
    <x v="4"/>
    <x v="31"/>
    <x v="2"/>
    <n v="0"/>
  </r>
  <r>
    <x v="0"/>
    <x v="0"/>
    <x v="38"/>
    <s v="TEXAS"/>
    <x v="4"/>
    <x v="32"/>
    <x v="2"/>
    <n v="0"/>
  </r>
  <r>
    <x v="0"/>
    <x v="0"/>
    <x v="38"/>
    <s v="TEXAS"/>
    <x v="4"/>
    <x v="33"/>
    <x v="2"/>
    <n v="0"/>
  </r>
</pivotCacheRecords>
</file>

<file path=xl/pivotCache/pivotCacheRecords2.xml><?xml version="1.0" encoding="utf-8"?>
<pivotCacheRecords xmlns="http://schemas.openxmlformats.org/spreadsheetml/2006/main" xmlns:r="http://schemas.openxmlformats.org/officeDocument/2006/relationships"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098"/>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396"/>
  </r>
  <r>
    <n v="871"/>
    <x v="0"/>
    <x v="0"/>
    <x v="2"/>
    <s v="TEXAS"/>
    <x v="0"/>
    <x v="0"/>
    <x v="1"/>
    <n v="62028.236858875804"/>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01"/>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01"/>
  </r>
  <r>
    <n v="2098"/>
    <x v="0"/>
    <x v="0"/>
    <x v="6"/>
    <s v="TEXAS"/>
    <x v="0"/>
    <x v="0"/>
    <x v="4"/>
    <m/>
  </r>
  <r>
    <n v="2099"/>
    <x v="0"/>
    <x v="0"/>
    <x v="6"/>
    <s v="TEXAS"/>
    <x v="0"/>
    <x v="0"/>
    <x v="5"/>
    <m/>
  </r>
  <r>
    <n v="2400"/>
    <x v="0"/>
    <x v="0"/>
    <x v="7"/>
    <s v="TEXAS"/>
    <x v="0"/>
    <x v="0"/>
    <x v="0"/>
    <n v="151168.30959725301"/>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295"/>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02"/>
  </r>
  <r>
    <n v="3318"/>
    <x v="0"/>
    <x v="0"/>
    <x v="10"/>
    <s v="TEXAS"/>
    <x v="0"/>
    <x v="0"/>
    <x v="0"/>
    <n v="3564329.1202515"/>
  </r>
  <r>
    <n v="3319"/>
    <x v="0"/>
    <x v="0"/>
    <x v="10"/>
    <s v="TEXAS"/>
    <x v="0"/>
    <x v="0"/>
    <x v="1"/>
    <m/>
  </r>
  <r>
    <n v="3320"/>
    <x v="0"/>
    <x v="0"/>
    <x v="10"/>
    <s v="TEXAS"/>
    <x v="0"/>
    <x v="0"/>
    <x v="2"/>
    <n v="74246652.424446106"/>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05"/>
  </r>
  <r>
    <n v="4072"/>
    <x v="0"/>
    <x v="0"/>
    <x v="14"/>
    <s v="TEXAS"/>
    <x v="0"/>
    <x v="1"/>
    <x v="0"/>
    <n v="7468430.5083691999"/>
  </r>
  <r>
    <n v="4123"/>
    <x v="0"/>
    <x v="0"/>
    <x v="15"/>
    <s v="TEXAS"/>
    <x v="0"/>
    <x v="1"/>
    <x v="0"/>
    <n v="142155.96680919299"/>
  </r>
  <r>
    <n v="4346"/>
    <x v="0"/>
    <x v="0"/>
    <x v="16"/>
    <s v="TEXAS"/>
    <x v="1"/>
    <x v="2"/>
    <x v="6"/>
    <m/>
  </r>
  <r>
    <n v="4347"/>
    <x v="0"/>
    <x v="0"/>
    <x v="16"/>
    <s v="TEXAS"/>
    <x v="1"/>
    <x v="2"/>
    <x v="0"/>
    <m/>
  </r>
  <r>
    <n v="4348"/>
    <x v="0"/>
    <x v="0"/>
    <x v="16"/>
    <s v="TEXAS"/>
    <x v="1"/>
    <x v="2"/>
    <x v="1"/>
    <n v="117453642.33179601"/>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799"/>
  </r>
  <r>
    <n v="5111"/>
    <x v="0"/>
    <x v="0"/>
    <x v="19"/>
    <s v="TEXAS"/>
    <x v="0"/>
    <x v="3"/>
    <x v="0"/>
    <n v="0"/>
  </r>
  <r>
    <n v="5112"/>
    <x v="0"/>
    <x v="0"/>
    <x v="19"/>
    <s v="TEXAS"/>
    <x v="0"/>
    <x v="3"/>
    <x v="1"/>
    <n v="0"/>
  </r>
  <r>
    <n v="5113"/>
    <x v="0"/>
    <x v="0"/>
    <x v="19"/>
    <s v="TEXAS"/>
    <x v="0"/>
    <x v="3"/>
    <x v="2"/>
    <n v="79268811.624496803"/>
  </r>
  <r>
    <n v="5114"/>
    <x v="0"/>
    <x v="0"/>
    <x v="19"/>
    <s v="TEXAS"/>
    <x v="0"/>
    <x v="3"/>
    <x v="3"/>
    <n v="0"/>
  </r>
  <r>
    <n v="5115"/>
    <x v="0"/>
    <x v="0"/>
    <x v="19"/>
    <s v="TEXAS"/>
    <x v="0"/>
    <x v="3"/>
    <x v="8"/>
    <n v="0"/>
  </r>
  <r>
    <n v="5366"/>
    <x v="0"/>
    <x v="0"/>
    <x v="20"/>
    <s v="TEXAS"/>
    <x v="0"/>
    <x v="3"/>
    <x v="0"/>
    <n v="0"/>
  </r>
  <r>
    <n v="5367"/>
    <x v="0"/>
    <x v="0"/>
    <x v="20"/>
    <s v="TEXAS"/>
    <x v="0"/>
    <x v="3"/>
    <x v="1"/>
    <n v="5742.4769144307302"/>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01"/>
  </r>
  <r>
    <n v="5625"/>
    <x v="0"/>
    <x v="0"/>
    <x v="21"/>
    <s v="TEXAS"/>
    <x v="0"/>
    <x v="3"/>
    <x v="8"/>
    <n v="0"/>
  </r>
  <r>
    <n v="5876"/>
    <x v="0"/>
    <x v="0"/>
    <x v="22"/>
    <s v="TEXAS"/>
    <x v="0"/>
    <x v="3"/>
    <x v="0"/>
    <n v="40573734.000834398"/>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299"/>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699"/>
  </r>
  <r>
    <n v="7023"/>
    <x v="0"/>
    <x v="0"/>
    <x v="27"/>
    <s v="TEXAS"/>
    <x v="0"/>
    <x v="4"/>
    <x v="2"/>
    <m/>
  </r>
  <r>
    <n v="7124"/>
    <x v="0"/>
    <x v="0"/>
    <x v="28"/>
    <s v="TEXAS"/>
    <x v="0"/>
    <x v="4"/>
    <x v="0"/>
    <n v="0"/>
  </r>
  <r>
    <n v="7125"/>
    <x v="0"/>
    <x v="0"/>
    <x v="28"/>
    <s v="TEXAS"/>
    <x v="0"/>
    <x v="4"/>
    <x v="2"/>
    <m/>
  </r>
  <r>
    <n v="7226"/>
    <x v="0"/>
    <x v="0"/>
    <x v="29"/>
    <s v="TEXAS"/>
    <x v="0"/>
    <x v="4"/>
    <x v="0"/>
    <n v="6673559.8968706997"/>
  </r>
  <r>
    <n v="7227"/>
    <x v="0"/>
    <x v="0"/>
    <x v="29"/>
    <s v="TEXAS"/>
    <x v="0"/>
    <x v="4"/>
    <x v="2"/>
    <m/>
  </r>
  <r>
    <n v="7328"/>
    <x v="0"/>
    <x v="0"/>
    <x v="30"/>
    <s v="TEXAS"/>
    <x v="0"/>
    <x v="4"/>
    <x v="0"/>
    <n v="762882.49076916405"/>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2"/>
  </r>
  <r>
    <n v="7642"/>
    <x v="0"/>
    <x v="0"/>
    <x v="34"/>
    <s v="TEXAS"/>
    <x v="0"/>
    <x v="5"/>
    <x v="0"/>
    <n v="0"/>
  </r>
  <r>
    <n v="7693"/>
    <x v="0"/>
    <x v="0"/>
    <x v="35"/>
    <s v="TEXAS"/>
    <x v="0"/>
    <x v="5"/>
    <x v="0"/>
    <n v="3710758.9942430002"/>
  </r>
  <r>
    <n v="7744"/>
    <x v="0"/>
    <x v="0"/>
    <x v="36"/>
    <s v="TEXAS"/>
    <x v="0"/>
    <x v="5"/>
    <x v="0"/>
    <n v="0"/>
  </r>
  <r>
    <n v="7795"/>
    <x v="0"/>
    <x v="0"/>
    <x v="37"/>
    <s v="TEXAS"/>
    <x v="0"/>
    <x v="5"/>
    <x v="0"/>
    <n v="8520842.4134395607"/>
  </r>
  <r>
    <n v="7846"/>
    <x v="0"/>
    <x v="0"/>
    <x v="38"/>
    <s v="TEXAS"/>
    <x v="0"/>
    <x v="5"/>
    <x v="0"/>
    <n v="0"/>
  </r>
  <r>
    <n v="7897"/>
    <x v="0"/>
    <x v="0"/>
    <x v="39"/>
    <s v="TEXAS"/>
    <x v="0"/>
    <x v="6"/>
    <x v="0"/>
    <n v="3000481.1033221199"/>
  </r>
  <r>
    <n v="7948"/>
    <x v="0"/>
    <x v="0"/>
    <x v="40"/>
    <s v="TEXAS"/>
    <x v="0"/>
    <x v="6"/>
    <x v="0"/>
    <n v="2544406.1114917202"/>
  </r>
  <r>
    <n v="8085"/>
    <x v="0"/>
    <x v="0"/>
    <x v="41"/>
    <s v="TEXAS"/>
    <x v="0"/>
    <x v="7"/>
    <x v="0"/>
    <m/>
  </r>
  <r>
    <n v="8086"/>
    <x v="0"/>
    <x v="0"/>
    <x v="41"/>
    <s v="TEXAS"/>
    <x v="0"/>
    <x v="7"/>
    <x v="2"/>
    <n v="16396163.4173065"/>
  </r>
  <r>
    <n v="8087"/>
    <x v="0"/>
    <x v="0"/>
    <x v="41"/>
    <s v="TEXAS"/>
    <x v="0"/>
    <x v="7"/>
    <x v="3"/>
    <m/>
  </r>
  <r>
    <n v="8238"/>
    <x v="0"/>
    <x v="0"/>
    <x v="42"/>
    <s v="TEXAS"/>
    <x v="0"/>
    <x v="7"/>
    <x v="0"/>
    <n v="9304974.3662569299"/>
  </r>
  <r>
    <n v="8239"/>
    <x v="0"/>
    <x v="0"/>
    <x v="42"/>
    <s v="TEXAS"/>
    <x v="0"/>
    <x v="7"/>
    <x v="2"/>
    <m/>
  </r>
  <r>
    <n v="8240"/>
    <x v="0"/>
    <x v="0"/>
    <x v="42"/>
    <s v="TEXAS"/>
    <x v="0"/>
    <x v="7"/>
    <x v="3"/>
    <m/>
  </r>
  <r>
    <n v="8305"/>
    <x v="0"/>
    <x v="0"/>
    <x v="43"/>
    <s v="TEXAS"/>
    <x v="0"/>
    <x v="8"/>
    <x v="0"/>
    <n v="563240.70990098396"/>
  </r>
  <r>
    <n v="8356"/>
    <x v="0"/>
    <x v="0"/>
    <x v="44"/>
    <s v="TEXAS"/>
    <x v="0"/>
    <x v="8"/>
    <x v="0"/>
    <n v="0"/>
  </r>
  <r>
    <n v="8407"/>
    <x v="0"/>
    <x v="0"/>
    <x v="45"/>
    <s v="TEXAS"/>
    <x v="0"/>
    <x v="8"/>
    <x v="0"/>
    <n v="1697915.1619984701"/>
  </r>
  <r>
    <n v="8501"/>
    <x v="0"/>
    <x v="0"/>
    <x v="46"/>
    <s v="TEXAS"/>
    <x v="0"/>
    <x v="9"/>
    <x v="0"/>
    <n v="17242066.004666802"/>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298"/>
  </r>
  <r>
    <n v="8764"/>
    <x v="0"/>
    <x v="0"/>
    <x v="49"/>
    <s v="TEXAS"/>
    <x v="0"/>
    <x v="10"/>
    <x v="0"/>
    <n v="7593151.7122395998"/>
  </r>
  <r>
    <n v="9030"/>
    <x v="0"/>
    <x v="0"/>
    <x v="50"/>
    <s v="TEXAS"/>
    <x v="0"/>
    <x v="0"/>
    <x v="0"/>
    <n v="47673.427878865899"/>
  </r>
  <r>
    <n v="9031"/>
    <x v="0"/>
    <x v="0"/>
    <x v="50"/>
    <s v="TEXAS"/>
    <x v="0"/>
    <x v="0"/>
    <x v="1"/>
    <m/>
  </r>
  <r>
    <n v="9032"/>
    <x v="0"/>
    <x v="0"/>
    <x v="50"/>
    <s v="TEXAS"/>
    <x v="0"/>
    <x v="0"/>
    <x v="2"/>
    <n v="98658.208569619805"/>
  </r>
  <r>
    <n v="9033"/>
    <x v="0"/>
    <x v="0"/>
    <x v="50"/>
    <s v="TEXAS"/>
    <x v="0"/>
    <x v="0"/>
    <x v="3"/>
    <m/>
  </r>
  <r>
    <n v="9034"/>
    <x v="0"/>
    <x v="0"/>
    <x v="50"/>
    <s v="TEXAS"/>
    <x v="0"/>
    <x v="0"/>
    <x v="4"/>
    <m/>
  </r>
  <r>
    <n v="9035"/>
    <x v="0"/>
    <x v="0"/>
    <x v="50"/>
    <s v="TEXAS"/>
    <x v="0"/>
    <x v="0"/>
    <x v="5"/>
    <m/>
  </r>
  <r>
    <n v="9164"/>
    <x v="0"/>
    <x v="0"/>
    <x v="51"/>
    <s v="TEXAS"/>
    <x v="0"/>
    <x v="4"/>
    <x v="0"/>
    <n v="50440.078605385599"/>
  </r>
  <r>
    <n v="9165"/>
    <x v="0"/>
    <x v="0"/>
    <x v="51"/>
    <s v="TEXAS"/>
    <x v="0"/>
    <x v="4"/>
    <x v="2"/>
    <n v="332693.289681055"/>
  </r>
  <r>
    <n v="9266"/>
    <x v="0"/>
    <x v="0"/>
    <x v="52"/>
    <s v="TEXAS"/>
    <x v="0"/>
    <x v="4"/>
    <x v="0"/>
    <n v="13759829.111645401"/>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798"/>
  </r>
  <r>
    <n v="9580"/>
    <x v="0"/>
    <x v="0"/>
    <x v="55"/>
    <s v="TEXAS"/>
    <x v="0"/>
    <x v="1"/>
    <x v="0"/>
    <n v="1461682.17079549"/>
  </r>
  <r>
    <n v="9631"/>
    <x v="0"/>
    <x v="0"/>
    <x v="56"/>
    <s v="TEXAS"/>
    <x v="0"/>
    <x v="1"/>
    <x v="0"/>
    <n v="540928.78210364003"/>
  </r>
  <r>
    <n v="9682"/>
    <x v="0"/>
    <x v="0"/>
    <x v="57"/>
    <s v="TEXAS"/>
    <x v="0"/>
    <x v="1"/>
    <x v="0"/>
    <n v="2110887.27127006"/>
  </r>
  <r>
    <n v="9733"/>
    <x v="0"/>
    <x v="0"/>
    <x v="58"/>
    <s v="TEXAS"/>
    <x v="0"/>
    <x v="1"/>
    <x v="0"/>
    <n v="1.0933518422906501"/>
  </r>
  <r>
    <n v="9784"/>
    <x v="0"/>
    <x v="0"/>
    <x v="59"/>
    <s v="TEXAS"/>
    <x v="0"/>
    <x v="1"/>
    <x v="0"/>
    <n v="1334810.71233081"/>
  </r>
  <r>
    <n v="9835"/>
    <x v="0"/>
    <x v="0"/>
    <x v="60"/>
    <s v="TEXAS"/>
    <x v="0"/>
    <x v="1"/>
    <x v="0"/>
    <n v="723800.35152180796"/>
  </r>
  <r>
    <n v="9886"/>
    <x v="0"/>
    <x v="0"/>
    <x v="61"/>
    <s v="TEXAS"/>
    <x v="0"/>
    <x v="1"/>
    <x v="0"/>
    <n v="0"/>
  </r>
  <r>
    <n v="9937"/>
    <x v="0"/>
    <x v="0"/>
    <x v="62"/>
    <s v="TEXAS"/>
    <x v="0"/>
    <x v="1"/>
    <x v="0"/>
    <n v="22.279372685852"/>
  </r>
  <r>
    <n v="9988"/>
    <x v="0"/>
    <x v="0"/>
    <x v="63"/>
    <s v="TEXAS"/>
    <x v="0"/>
    <x v="1"/>
    <x v="0"/>
    <n v="811524.90651807096"/>
  </r>
  <r>
    <n v="10039"/>
    <x v="0"/>
    <x v="0"/>
    <x v="64"/>
    <s v="TEXAS"/>
    <x v="0"/>
    <x v="1"/>
    <x v="0"/>
    <n v="1986344.00975145"/>
  </r>
  <r>
    <n v="10090"/>
    <x v="0"/>
    <x v="0"/>
    <x v="65"/>
    <s v="TEXAS"/>
    <x v="0"/>
    <x v="1"/>
    <x v="0"/>
    <n v="2640239.5732881902"/>
  </r>
  <r>
    <n v="10227"/>
    <x v="0"/>
    <x v="0"/>
    <x v="66"/>
    <s v="TEXAS"/>
    <x v="2"/>
    <x v="11"/>
    <x v="0"/>
    <m/>
  </r>
  <r>
    <n v="10228"/>
    <x v="0"/>
    <x v="0"/>
    <x v="66"/>
    <s v="TEXAS"/>
    <x v="2"/>
    <x v="11"/>
    <x v="1"/>
    <m/>
  </r>
  <r>
    <n v="10229"/>
    <x v="0"/>
    <x v="0"/>
    <x v="66"/>
    <s v="TEXAS"/>
    <x v="2"/>
    <x v="11"/>
    <x v="2"/>
    <n v="51307333.337276101"/>
  </r>
  <r>
    <n v="10380"/>
    <x v="0"/>
    <x v="0"/>
    <x v="67"/>
    <s v="TEXAS"/>
    <x v="2"/>
    <x v="11"/>
    <x v="0"/>
    <m/>
  </r>
  <r>
    <n v="10381"/>
    <x v="0"/>
    <x v="0"/>
    <x v="67"/>
    <s v="TEXAS"/>
    <x v="2"/>
    <x v="11"/>
    <x v="1"/>
    <m/>
  </r>
  <r>
    <n v="10382"/>
    <x v="0"/>
    <x v="0"/>
    <x v="67"/>
    <s v="TEXAS"/>
    <x v="2"/>
    <x v="11"/>
    <x v="2"/>
    <n v="1151607.3346486301"/>
  </r>
  <r>
    <n v="10533"/>
    <x v="0"/>
    <x v="0"/>
    <x v="68"/>
    <s v="TEXAS"/>
    <x v="2"/>
    <x v="11"/>
    <x v="0"/>
    <m/>
  </r>
  <r>
    <n v="10534"/>
    <x v="0"/>
    <x v="0"/>
    <x v="68"/>
    <s v="TEXAS"/>
    <x v="2"/>
    <x v="11"/>
    <x v="1"/>
    <n v="0"/>
  </r>
  <r>
    <n v="10535"/>
    <x v="0"/>
    <x v="0"/>
    <x v="68"/>
    <s v="TEXAS"/>
    <x v="2"/>
    <x v="11"/>
    <x v="2"/>
    <m/>
  </r>
  <r>
    <n v="10643"/>
    <x v="0"/>
    <x v="0"/>
    <x v="69"/>
    <s v="TEXAS"/>
    <x v="2"/>
    <x v="12"/>
    <x v="0"/>
    <n v="614725.22930040804"/>
  </r>
  <r>
    <n v="10644"/>
    <x v="0"/>
    <x v="0"/>
    <x v="69"/>
    <s v="TEXAS"/>
    <x v="2"/>
    <x v="12"/>
    <x v="2"/>
    <m/>
  </r>
  <r>
    <n v="10788"/>
    <x v="0"/>
    <x v="0"/>
    <x v="70"/>
    <s v="TEXAS"/>
    <x v="2"/>
    <x v="11"/>
    <x v="0"/>
    <m/>
  </r>
  <r>
    <n v="10789"/>
    <x v="0"/>
    <x v="0"/>
    <x v="70"/>
    <s v="TEXAS"/>
    <x v="2"/>
    <x v="11"/>
    <x v="1"/>
    <m/>
  </r>
  <r>
    <n v="10790"/>
    <x v="0"/>
    <x v="0"/>
    <x v="70"/>
    <s v="TEXAS"/>
    <x v="2"/>
    <x v="11"/>
    <x v="2"/>
    <n v="15677574.092866899"/>
  </r>
  <r>
    <n v="10941"/>
    <x v="0"/>
    <x v="0"/>
    <x v="71"/>
    <s v="TEXAS"/>
    <x v="2"/>
    <x v="11"/>
    <x v="0"/>
    <m/>
  </r>
  <r>
    <n v="10942"/>
    <x v="0"/>
    <x v="0"/>
    <x v="71"/>
    <s v="TEXAS"/>
    <x v="2"/>
    <x v="11"/>
    <x v="1"/>
    <m/>
  </r>
  <r>
    <n v="10943"/>
    <x v="0"/>
    <x v="0"/>
    <x v="71"/>
    <s v="TEXAS"/>
    <x v="2"/>
    <x v="11"/>
    <x v="2"/>
    <n v="322196.70999126299"/>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02"/>
  </r>
  <r>
    <n v="11554"/>
    <x v="0"/>
    <x v="0"/>
    <x v="75"/>
    <s v="TEXAS"/>
    <x v="2"/>
    <x v="11"/>
    <x v="1"/>
    <m/>
  </r>
  <r>
    <n v="11555"/>
    <x v="0"/>
    <x v="0"/>
    <x v="75"/>
    <s v="TEXAS"/>
    <x v="2"/>
    <x v="11"/>
    <x v="2"/>
    <m/>
  </r>
  <r>
    <n v="11663"/>
    <x v="0"/>
    <x v="0"/>
    <x v="76"/>
    <s v="TEXAS"/>
    <x v="2"/>
    <x v="12"/>
    <x v="0"/>
    <n v="172755.24996775901"/>
  </r>
  <r>
    <n v="11664"/>
    <x v="0"/>
    <x v="0"/>
    <x v="76"/>
    <s v="TEXAS"/>
    <x v="2"/>
    <x v="12"/>
    <x v="2"/>
    <m/>
  </r>
  <r>
    <n v="11765"/>
    <x v="0"/>
    <x v="0"/>
    <x v="77"/>
    <s v="TEXAS"/>
    <x v="2"/>
    <x v="12"/>
    <x v="0"/>
    <m/>
  </r>
  <r>
    <n v="11766"/>
    <x v="0"/>
    <x v="0"/>
    <x v="77"/>
    <s v="TEXAS"/>
    <x v="2"/>
    <x v="12"/>
    <x v="2"/>
    <n v="0"/>
  </r>
  <r>
    <n v="11910"/>
    <x v="0"/>
    <x v="0"/>
    <x v="78"/>
    <s v="TEXAS"/>
    <x v="2"/>
    <x v="11"/>
    <x v="0"/>
    <n v="2812466.6224454199"/>
  </r>
  <r>
    <n v="11911"/>
    <x v="0"/>
    <x v="0"/>
    <x v="78"/>
    <s v="TEXAS"/>
    <x v="2"/>
    <x v="11"/>
    <x v="1"/>
    <m/>
  </r>
  <r>
    <n v="11912"/>
    <x v="0"/>
    <x v="0"/>
    <x v="78"/>
    <s v="TEXAS"/>
    <x v="2"/>
    <x v="11"/>
    <x v="2"/>
    <m/>
  </r>
  <r>
    <n v="12063"/>
    <x v="0"/>
    <x v="0"/>
    <x v="79"/>
    <s v="TEXAS"/>
    <x v="2"/>
    <x v="11"/>
    <x v="0"/>
    <n v="97288.305154720802"/>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01"/>
  </r>
  <r>
    <n v="12370"/>
    <x v="0"/>
    <x v="0"/>
    <x v="81"/>
    <s v="TEXAS"/>
    <x v="2"/>
    <x v="11"/>
    <x v="1"/>
    <m/>
  </r>
  <r>
    <n v="12371"/>
    <x v="0"/>
    <x v="0"/>
    <x v="81"/>
    <s v="TEXAS"/>
    <x v="2"/>
    <x v="11"/>
    <x v="2"/>
    <m/>
  </r>
  <r>
    <n v="12479"/>
    <x v="0"/>
    <x v="0"/>
    <x v="82"/>
    <s v="TEXAS"/>
    <x v="2"/>
    <x v="12"/>
    <x v="0"/>
    <n v="38519.241032092701"/>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698"/>
  </r>
  <r>
    <n v="12786"/>
    <x v="0"/>
    <x v="0"/>
    <x v="85"/>
    <s v="TEXAS"/>
    <x v="2"/>
    <x v="12"/>
    <x v="2"/>
    <m/>
  </r>
  <r>
    <n v="12887"/>
    <x v="0"/>
    <x v="0"/>
    <x v="86"/>
    <s v="TEXAS"/>
    <x v="2"/>
    <x v="12"/>
    <x v="0"/>
    <n v="393372.54921611201"/>
  </r>
  <r>
    <n v="12888"/>
    <x v="0"/>
    <x v="0"/>
    <x v="86"/>
    <s v="TEXAS"/>
    <x v="2"/>
    <x v="12"/>
    <x v="2"/>
    <m/>
  </r>
  <r>
    <n v="12989"/>
    <x v="0"/>
    <x v="0"/>
    <x v="87"/>
    <s v="TEXAS"/>
    <x v="2"/>
    <x v="12"/>
    <x v="0"/>
    <n v="6988.4414530334498"/>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198"/>
  </r>
  <r>
    <n v="13296"/>
    <x v="0"/>
    <x v="0"/>
    <x v="90"/>
    <s v="TEXAS"/>
    <x v="2"/>
    <x v="12"/>
    <x v="2"/>
    <m/>
  </r>
  <r>
    <n v="13397"/>
    <x v="0"/>
    <x v="0"/>
    <x v="91"/>
    <s v="TEXAS"/>
    <x v="2"/>
    <x v="12"/>
    <x v="0"/>
    <n v="2780.9128444665498"/>
  </r>
  <r>
    <n v="13398"/>
    <x v="0"/>
    <x v="0"/>
    <x v="91"/>
    <s v="TEXAS"/>
    <x v="2"/>
    <x v="12"/>
    <x v="2"/>
    <m/>
  </r>
  <r>
    <n v="13499"/>
    <x v="0"/>
    <x v="0"/>
    <x v="92"/>
    <s v="TEXAS"/>
    <x v="2"/>
    <x v="12"/>
    <x v="0"/>
    <n v="46255649.519236103"/>
  </r>
  <r>
    <n v="13500"/>
    <x v="0"/>
    <x v="0"/>
    <x v="92"/>
    <s v="TEXAS"/>
    <x v="2"/>
    <x v="12"/>
    <x v="2"/>
    <m/>
  </r>
  <r>
    <n v="13601"/>
    <x v="0"/>
    <x v="0"/>
    <x v="93"/>
    <s v="TEXAS"/>
    <x v="2"/>
    <x v="12"/>
    <x v="0"/>
    <n v="1914.6531675104"/>
  </r>
  <r>
    <n v="13602"/>
    <x v="0"/>
    <x v="0"/>
    <x v="93"/>
    <s v="TEXAS"/>
    <x v="2"/>
    <x v="12"/>
    <x v="2"/>
    <m/>
  </r>
  <r>
    <n v="13703"/>
    <x v="0"/>
    <x v="0"/>
    <x v="94"/>
    <s v="TEXAS"/>
    <x v="2"/>
    <x v="12"/>
    <x v="0"/>
    <n v="3591571.1728140502"/>
  </r>
  <r>
    <n v="13704"/>
    <x v="0"/>
    <x v="0"/>
    <x v="94"/>
    <s v="TEXAS"/>
    <x v="2"/>
    <x v="12"/>
    <x v="2"/>
    <m/>
  </r>
  <r>
    <n v="13805"/>
    <x v="0"/>
    <x v="0"/>
    <x v="95"/>
    <s v="TEXAS"/>
    <x v="2"/>
    <x v="12"/>
    <x v="0"/>
    <n v="1167736.5871274299"/>
  </r>
  <r>
    <n v="13806"/>
    <x v="0"/>
    <x v="0"/>
    <x v="95"/>
    <s v="TEXAS"/>
    <x v="2"/>
    <x v="12"/>
    <x v="2"/>
    <m/>
  </r>
  <r>
    <n v="13907"/>
    <x v="0"/>
    <x v="0"/>
    <x v="96"/>
    <s v="TEXAS"/>
    <x v="2"/>
    <x v="12"/>
    <x v="0"/>
    <n v="13707258.4989006"/>
  </r>
  <r>
    <n v="13908"/>
    <x v="0"/>
    <x v="0"/>
    <x v="96"/>
    <s v="TEXAS"/>
    <x v="2"/>
    <x v="12"/>
    <x v="2"/>
    <m/>
  </r>
  <r>
    <n v="14009"/>
    <x v="0"/>
    <x v="0"/>
    <x v="97"/>
    <s v="TEXAS"/>
    <x v="2"/>
    <x v="12"/>
    <x v="0"/>
    <n v="566136.15123262897"/>
  </r>
  <r>
    <n v="14010"/>
    <x v="0"/>
    <x v="0"/>
    <x v="97"/>
    <s v="TEXAS"/>
    <x v="2"/>
    <x v="12"/>
    <x v="2"/>
    <m/>
  </r>
  <r>
    <n v="14111"/>
    <x v="0"/>
    <x v="0"/>
    <x v="98"/>
    <s v="TEXAS"/>
    <x v="2"/>
    <x v="12"/>
    <x v="0"/>
    <m/>
  </r>
  <r>
    <n v="14112"/>
    <x v="0"/>
    <x v="0"/>
    <x v="98"/>
    <s v="TEXAS"/>
    <x v="2"/>
    <x v="12"/>
    <x v="2"/>
    <n v="473599.08963314898"/>
  </r>
  <r>
    <n v="14213"/>
    <x v="0"/>
    <x v="0"/>
    <x v="99"/>
    <s v="TEXAS"/>
    <x v="2"/>
    <x v="12"/>
    <x v="0"/>
    <m/>
  </r>
  <r>
    <n v="14214"/>
    <x v="0"/>
    <x v="0"/>
    <x v="99"/>
    <s v="TEXAS"/>
    <x v="2"/>
    <x v="12"/>
    <x v="2"/>
    <n v="98652.179257193799"/>
  </r>
  <r>
    <n v="14315"/>
    <x v="0"/>
    <x v="0"/>
    <x v="100"/>
    <s v="TEXAS"/>
    <x v="2"/>
    <x v="12"/>
    <x v="0"/>
    <m/>
  </r>
  <r>
    <n v="14316"/>
    <x v="0"/>
    <x v="0"/>
    <x v="100"/>
    <s v="TEXAS"/>
    <x v="2"/>
    <x v="12"/>
    <x v="2"/>
    <n v="3905847.80773042"/>
  </r>
  <r>
    <n v="14374"/>
    <x v="0"/>
    <x v="0"/>
    <x v="101"/>
    <s v="TEXAS"/>
    <x v="2"/>
    <x v="13"/>
    <x v="0"/>
    <n v="34116696.375534102"/>
  </r>
  <r>
    <n v="14425"/>
    <x v="0"/>
    <x v="0"/>
    <x v="102"/>
    <s v="TEXAS"/>
    <x v="2"/>
    <x v="13"/>
    <x v="0"/>
    <n v="2197659.2786244899"/>
  </r>
  <r>
    <n v="14476"/>
    <x v="0"/>
    <x v="0"/>
    <x v="103"/>
    <s v="TEXAS"/>
    <x v="2"/>
    <x v="13"/>
    <x v="0"/>
    <n v="4899560.5917646997"/>
  </r>
  <r>
    <n v="14527"/>
    <x v="0"/>
    <x v="0"/>
    <x v="104"/>
    <s v="TEXAS"/>
    <x v="2"/>
    <x v="13"/>
    <x v="0"/>
    <n v="250357.370318762"/>
  </r>
  <r>
    <n v="14621"/>
    <x v="0"/>
    <x v="0"/>
    <x v="105"/>
    <s v="TEXAS"/>
    <x v="2"/>
    <x v="14"/>
    <x v="0"/>
    <n v="6954500.3935250696"/>
  </r>
  <r>
    <n v="14622"/>
    <x v="0"/>
    <x v="0"/>
    <x v="105"/>
    <s v="TEXAS"/>
    <x v="2"/>
    <x v="14"/>
    <x v="2"/>
    <m/>
  </r>
  <r>
    <n v="14723"/>
    <x v="0"/>
    <x v="0"/>
    <x v="106"/>
    <s v="TEXAS"/>
    <x v="2"/>
    <x v="14"/>
    <x v="0"/>
    <n v="811208.15160046099"/>
  </r>
  <r>
    <n v="14724"/>
    <x v="0"/>
    <x v="0"/>
    <x v="106"/>
    <s v="TEXAS"/>
    <x v="2"/>
    <x v="14"/>
    <x v="2"/>
    <m/>
  </r>
  <r>
    <n v="14825"/>
    <x v="0"/>
    <x v="0"/>
    <x v="107"/>
    <s v="TEXAS"/>
    <x v="2"/>
    <x v="14"/>
    <x v="0"/>
    <m/>
  </r>
  <r>
    <n v="14826"/>
    <x v="0"/>
    <x v="0"/>
    <x v="107"/>
    <s v="TEXAS"/>
    <x v="2"/>
    <x v="14"/>
    <x v="2"/>
    <n v="25690949.618503898"/>
  </r>
  <r>
    <n v="14927"/>
    <x v="0"/>
    <x v="0"/>
    <x v="108"/>
    <s v="TEXAS"/>
    <x v="2"/>
    <x v="14"/>
    <x v="0"/>
    <m/>
  </r>
  <r>
    <n v="14928"/>
    <x v="0"/>
    <x v="0"/>
    <x v="108"/>
    <s v="TEXAS"/>
    <x v="2"/>
    <x v="14"/>
    <x v="2"/>
    <n v="9609141.1039082594"/>
  </r>
  <r>
    <n v="14986"/>
    <x v="0"/>
    <x v="0"/>
    <x v="109"/>
    <s v="TEXAS"/>
    <x v="2"/>
    <x v="15"/>
    <x v="0"/>
    <n v="11555409.5832188"/>
  </r>
  <r>
    <n v="15037"/>
    <x v="0"/>
    <x v="0"/>
    <x v="110"/>
    <s v="TEXAS"/>
    <x v="2"/>
    <x v="15"/>
    <x v="0"/>
    <n v="0"/>
  </r>
  <r>
    <n v="15088"/>
    <x v="0"/>
    <x v="0"/>
    <x v="111"/>
    <s v="TEXAS"/>
    <x v="2"/>
    <x v="15"/>
    <x v="0"/>
    <n v="2167760.4555406198"/>
  </r>
  <r>
    <n v="15139"/>
    <x v="0"/>
    <x v="0"/>
    <x v="112"/>
    <s v="TEXAS"/>
    <x v="2"/>
    <x v="15"/>
    <x v="0"/>
    <n v="1792563.2645245299"/>
  </r>
  <r>
    <n v="15190"/>
    <x v="0"/>
    <x v="0"/>
    <x v="113"/>
    <s v="TEXAS"/>
    <x v="2"/>
    <x v="15"/>
    <x v="0"/>
    <n v="4845022.8566629896"/>
  </r>
  <r>
    <n v="15241"/>
    <x v="0"/>
    <x v="0"/>
    <x v="114"/>
    <s v="TEXAS"/>
    <x v="2"/>
    <x v="15"/>
    <x v="0"/>
    <n v="1777612.07743096"/>
  </r>
  <r>
    <n v="15292"/>
    <x v="0"/>
    <x v="0"/>
    <x v="115"/>
    <s v="TEXAS"/>
    <x v="2"/>
    <x v="15"/>
    <x v="0"/>
    <n v="3146753.7976895701"/>
  </r>
  <r>
    <n v="15343"/>
    <x v="0"/>
    <x v="0"/>
    <x v="116"/>
    <s v="TEXAS"/>
    <x v="2"/>
    <x v="15"/>
    <x v="0"/>
    <n v="624582.87694558897"/>
  </r>
  <r>
    <n v="15394"/>
    <x v="0"/>
    <x v="0"/>
    <x v="117"/>
    <s v="TEXAS"/>
    <x v="2"/>
    <x v="15"/>
    <x v="0"/>
    <n v="2994693.7089060498"/>
  </r>
  <r>
    <n v="15445"/>
    <x v="0"/>
    <x v="0"/>
    <x v="118"/>
    <s v="TEXAS"/>
    <x v="2"/>
    <x v="15"/>
    <x v="0"/>
    <n v="47927.910358925998"/>
  </r>
  <r>
    <n v="15496"/>
    <x v="0"/>
    <x v="0"/>
    <x v="119"/>
    <s v="TEXAS"/>
    <x v="2"/>
    <x v="15"/>
    <x v="0"/>
    <n v="15250863.866658401"/>
  </r>
  <r>
    <n v="15547"/>
    <x v="0"/>
    <x v="0"/>
    <x v="120"/>
    <s v="TEXAS"/>
    <x v="2"/>
    <x v="15"/>
    <x v="0"/>
    <n v="212761.01080294099"/>
  </r>
  <r>
    <n v="15598"/>
    <x v="0"/>
    <x v="0"/>
    <x v="121"/>
    <s v="TEXAS"/>
    <x v="2"/>
    <x v="15"/>
    <x v="0"/>
    <n v="7299558.2115003802"/>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02"/>
  </r>
  <r>
    <n v="16339"/>
    <x v="0"/>
    <x v="0"/>
    <x v="127"/>
    <s v="TEXAS"/>
    <x v="2"/>
    <x v="16"/>
    <x v="0"/>
    <n v="20372.830092685599"/>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02"/>
  </r>
  <r>
    <n v="16750"/>
    <x v="0"/>
    <x v="0"/>
    <x v="129"/>
    <s v="TEXAS"/>
    <x v="2"/>
    <x v="16"/>
    <x v="8"/>
    <m/>
  </r>
  <r>
    <n v="16951"/>
    <x v="0"/>
    <x v="0"/>
    <x v="130"/>
    <s v="TEXAS"/>
    <x v="2"/>
    <x v="16"/>
    <x v="0"/>
    <m/>
  </r>
  <r>
    <n v="16952"/>
    <x v="0"/>
    <x v="0"/>
    <x v="130"/>
    <s v="TEXAS"/>
    <x v="2"/>
    <x v="16"/>
    <x v="1"/>
    <m/>
  </r>
  <r>
    <n v="16953"/>
    <x v="0"/>
    <x v="0"/>
    <x v="130"/>
    <s v="TEXAS"/>
    <x v="2"/>
    <x v="16"/>
    <x v="2"/>
    <n v="6590841.0372684104"/>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297"/>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698"/>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798"/>
  </r>
  <r>
    <n v="19089"/>
    <x v="0"/>
    <x v="0"/>
    <x v="139"/>
    <s v="TEXAS"/>
    <x v="1"/>
    <x v="17"/>
    <x v="9"/>
    <m/>
  </r>
  <r>
    <n v="19340"/>
    <x v="0"/>
    <x v="0"/>
    <x v="140"/>
    <s v="TEXAS"/>
    <x v="1"/>
    <x v="18"/>
    <x v="6"/>
    <n v="395013437.76327902"/>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02"/>
  </r>
  <r>
    <n v="19851"/>
    <x v="0"/>
    <x v="0"/>
    <x v="142"/>
    <s v="TEXAS"/>
    <x v="1"/>
    <x v="18"/>
    <x v="0"/>
    <n v="183778.12789955601"/>
  </r>
  <r>
    <n v="19852"/>
    <x v="0"/>
    <x v="0"/>
    <x v="142"/>
    <s v="TEXAS"/>
    <x v="1"/>
    <x v="18"/>
    <x v="1"/>
    <m/>
  </r>
  <r>
    <n v="19853"/>
    <x v="0"/>
    <x v="0"/>
    <x v="142"/>
    <s v="TEXAS"/>
    <x v="1"/>
    <x v="18"/>
    <x v="7"/>
    <m/>
  </r>
  <r>
    <n v="19854"/>
    <x v="0"/>
    <x v="0"/>
    <x v="142"/>
    <s v="TEXAS"/>
    <x v="1"/>
    <x v="18"/>
    <x v="10"/>
    <m/>
  </r>
  <r>
    <n v="20105"/>
    <x v="0"/>
    <x v="0"/>
    <x v="143"/>
    <s v="TEXAS"/>
    <x v="1"/>
    <x v="18"/>
    <x v="6"/>
    <n v="685871.73008132598"/>
  </r>
  <r>
    <n v="20106"/>
    <x v="0"/>
    <x v="0"/>
    <x v="143"/>
    <s v="TEXAS"/>
    <x v="1"/>
    <x v="18"/>
    <x v="0"/>
    <n v="343763.10090603901"/>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01"/>
  </r>
  <r>
    <n v="21128"/>
    <x v="0"/>
    <x v="0"/>
    <x v="147"/>
    <s v="TEXAS"/>
    <x v="1"/>
    <x v="18"/>
    <x v="7"/>
    <m/>
  </r>
  <r>
    <n v="21129"/>
    <x v="0"/>
    <x v="0"/>
    <x v="147"/>
    <s v="TEXAS"/>
    <x v="1"/>
    <x v="18"/>
    <x v="10"/>
    <m/>
  </r>
  <r>
    <n v="21380"/>
    <x v="0"/>
    <x v="0"/>
    <x v="148"/>
    <s v="TEXAS"/>
    <x v="1"/>
    <x v="18"/>
    <x v="6"/>
    <n v="11392065.045973601"/>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3"/>
  </r>
  <r>
    <n v="21638"/>
    <x v="0"/>
    <x v="0"/>
    <x v="149"/>
    <s v="TEXAS"/>
    <x v="1"/>
    <x v="18"/>
    <x v="7"/>
    <m/>
  </r>
  <r>
    <n v="21639"/>
    <x v="0"/>
    <x v="0"/>
    <x v="149"/>
    <s v="TEXAS"/>
    <x v="1"/>
    <x v="18"/>
    <x v="10"/>
    <m/>
  </r>
  <r>
    <n v="21890"/>
    <x v="0"/>
    <x v="0"/>
    <x v="150"/>
    <s v="TEXAS"/>
    <x v="1"/>
    <x v="19"/>
    <x v="6"/>
    <n v="929565416.36436999"/>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5"/>
  </r>
  <r>
    <n v="22401"/>
    <x v="0"/>
    <x v="0"/>
    <x v="152"/>
    <s v="TEXAS"/>
    <x v="1"/>
    <x v="19"/>
    <x v="0"/>
    <n v="238616.29614324501"/>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01"/>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699"/>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001"/>
  </r>
  <r>
    <n v="23675"/>
    <x v="0"/>
    <x v="0"/>
    <x v="157"/>
    <s v="TEXAS"/>
    <x v="1"/>
    <x v="19"/>
    <x v="6"/>
    <n v="1645452.6581193099"/>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01"/>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599"/>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699"/>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599"/>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398"/>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298"/>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397"/>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01"/>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02"/>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599"/>
  </r>
  <r>
    <n v="31945"/>
    <x v="0"/>
    <x v="0"/>
    <x v="183"/>
    <s v="TEXAS"/>
    <x v="3"/>
    <x v="23"/>
    <x v="0"/>
    <m/>
  </r>
  <r>
    <n v="31946"/>
    <x v="0"/>
    <x v="0"/>
    <x v="183"/>
    <s v="TEXAS"/>
    <x v="3"/>
    <x v="23"/>
    <x v="1"/>
    <n v="2979861.5720539498"/>
  </r>
  <r>
    <n v="31947"/>
    <x v="0"/>
    <x v="0"/>
    <x v="183"/>
    <s v="TEXAS"/>
    <x v="3"/>
    <x v="23"/>
    <x v="2"/>
    <m/>
  </r>
  <r>
    <n v="31948"/>
    <x v="0"/>
    <x v="0"/>
    <x v="183"/>
    <s v="TEXAS"/>
    <x v="3"/>
    <x v="23"/>
    <x v="3"/>
    <m/>
  </r>
  <r>
    <n v="32192"/>
    <x v="0"/>
    <x v="0"/>
    <x v="184"/>
    <s v="TEXAS"/>
    <x v="1"/>
    <x v="18"/>
    <x v="6"/>
    <m/>
  </r>
  <r>
    <n v="32193"/>
    <x v="0"/>
    <x v="0"/>
    <x v="184"/>
    <s v="TEXAS"/>
    <x v="1"/>
    <x v="18"/>
    <x v="0"/>
    <n v="323265.31677678699"/>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001"/>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03"/>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01"/>
  </r>
  <r>
    <n v="33781"/>
    <x v="0"/>
    <x v="0"/>
    <x v="191"/>
    <s v="TEXAS"/>
    <x v="1"/>
    <x v="24"/>
    <x v="6"/>
    <m/>
  </r>
  <r>
    <n v="33782"/>
    <x v="0"/>
    <x v="0"/>
    <x v="191"/>
    <s v="TEXAS"/>
    <x v="1"/>
    <x v="24"/>
    <x v="0"/>
    <m/>
  </r>
  <r>
    <n v="33783"/>
    <x v="0"/>
    <x v="0"/>
    <x v="191"/>
    <s v="TEXAS"/>
    <x v="1"/>
    <x v="24"/>
    <x v="1"/>
    <n v="643531.37264102895"/>
  </r>
  <r>
    <n v="33784"/>
    <x v="0"/>
    <x v="0"/>
    <x v="191"/>
    <s v="TEXAS"/>
    <x v="1"/>
    <x v="24"/>
    <x v="7"/>
    <m/>
  </r>
  <r>
    <n v="33985"/>
    <x v="0"/>
    <x v="0"/>
    <x v="192"/>
    <s v="TEXAS"/>
    <x v="1"/>
    <x v="24"/>
    <x v="6"/>
    <n v="49164.324584417802"/>
  </r>
  <r>
    <n v="33986"/>
    <x v="0"/>
    <x v="0"/>
    <x v="192"/>
    <s v="TEXAS"/>
    <x v="1"/>
    <x v="24"/>
    <x v="0"/>
    <m/>
  </r>
  <r>
    <n v="33987"/>
    <x v="0"/>
    <x v="0"/>
    <x v="192"/>
    <s v="TEXAS"/>
    <x v="1"/>
    <x v="24"/>
    <x v="1"/>
    <m/>
  </r>
  <r>
    <n v="33988"/>
    <x v="0"/>
    <x v="0"/>
    <x v="192"/>
    <s v="TEXAS"/>
    <x v="1"/>
    <x v="24"/>
    <x v="7"/>
    <m/>
  </r>
  <r>
    <n v="34275"/>
    <x v="0"/>
    <x v="0"/>
    <x v="193"/>
    <s v="TEXAS"/>
    <x v="0"/>
    <x v="0"/>
    <x v="0"/>
    <n v="14579.395680633001"/>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595"/>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02"/>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397"/>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5"/>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03"/>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01"/>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3"/>
  </r>
  <r>
    <n v="43087"/>
    <x v="0"/>
    <x v="0"/>
    <x v="228"/>
    <s v="TEXAS"/>
    <x v="2"/>
    <x v="27"/>
    <x v="0"/>
    <n v="5437764.6087615704"/>
  </r>
  <r>
    <n v="43138"/>
    <x v="0"/>
    <x v="0"/>
    <x v="229"/>
    <s v="TEXAS"/>
    <x v="2"/>
    <x v="27"/>
    <x v="0"/>
    <n v="4612273.78901996"/>
  </r>
  <r>
    <n v="43189"/>
    <x v="0"/>
    <x v="0"/>
    <x v="230"/>
    <s v="TEXAS"/>
    <x v="2"/>
    <x v="27"/>
    <x v="0"/>
    <n v="136048.00827440599"/>
  </r>
  <r>
    <n v="43240"/>
    <x v="0"/>
    <x v="0"/>
    <x v="231"/>
    <s v="TEXAS"/>
    <x v="2"/>
    <x v="27"/>
    <x v="0"/>
    <n v="371627.29540308297"/>
  </r>
  <r>
    <n v="43291"/>
    <x v="0"/>
    <x v="0"/>
    <x v="232"/>
    <s v="TEXAS"/>
    <x v="2"/>
    <x v="27"/>
    <x v="0"/>
    <n v="475077.01284459798"/>
  </r>
  <r>
    <n v="43342"/>
    <x v="0"/>
    <x v="0"/>
    <x v="233"/>
    <s v="TEXAS"/>
    <x v="2"/>
    <x v="27"/>
    <x v="0"/>
    <n v="1378758.7043532301"/>
  </r>
  <r>
    <n v="43393"/>
    <x v="0"/>
    <x v="0"/>
    <x v="234"/>
    <s v="TEXAS"/>
    <x v="2"/>
    <x v="27"/>
    <x v="0"/>
    <n v="2590104.12806752"/>
  </r>
  <r>
    <n v="43444"/>
    <x v="0"/>
    <x v="0"/>
    <x v="235"/>
    <s v="TEXAS"/>
    <x v="2"/>
    <x v="27"/>
    <x v="0"/>
    <n v="317969.34994131298"/>
  </r>
  <r>
    <n v="43495"/>
    <x v="0"/>
    <x v="0"/>
    <x v="236"/>
    <s v="TEXAS"/>
    <x v="2"/>
    <x v="27"/>
    <x v="0"/>
    <n v="1194.2641535575499"/>
  </r>
  <r>
    <n v="43546"/>
    <x v="0"/>
    <x v="0"/>
    <x v="237"/>
    <s v="TEXAS"/>
    <x v="2"/>
    <x v="27"/>
    <x v="0"/>
    <n v="1162747.94778867"/>
  </r>
  <r>
    <n v="43597"/>
    <x v="0"/>
    <x v="0"/>
    <x v="238"/>
    <s v="TEXAS"/>
    <x v="2"/>
    <x v="27"/>
    <x v="0"/>
    <n v="9306469.7724042404"/>
  </r>
  <r>
    <n v="43648"/>
    <x v="0"/>
    <x v="0"/>
    <x v="239"/>
    <s v="TEXAS"/>
    <x v="2"/>
    <x v="27"/>
    <x v="0"/>
    <n v="14542629.147916701"/>
  </r>
  <r>
    <n v="43699"/>
    <x v="0"/>
    <x v="0"/>
    <x v="240"/>
    <s v="TEXAS"/>
    <x v="2"/>
    <x v="27"/>
    <x v="0"/>
    <n v="19778.100818733601"/>
  </r>
  <r>
    <n v="43750"/>
    <x v="0"/>
    <x v="0"/>
    <x v="241"/>
    <s v="TEXAS"/>
    <x v="2"/>
    <x v="27"/>
    <x v="0"/>
    <n v="1161299.4643892399"/>
  </r>
  <r>
    <n v="43801"/>
    <x v="0"/>
    <x v="0"/>
    <x v="242"/>
    <s v="TEXAS"/>
    <x v="2"/>
    <x v="27"/>
    <x v="0"/>
    <n v="101543.126405591"/>
  </r>
  <r>
    <n v="43852"/>
    <x v="0"/>
    <x v="0"/>
    <x v="243"/>
    <s v="TEXAS"/>
    <x v="2"/>
    <x v="27"/>
    <x v="0"/>
    <n v="296930.79548537399"/>
  </r>
  <r>
    <n v="43903"/>
    <x v="0"/>
    <x v="0"/>
    <x v="244"/>
    <s v="TEXAS"/>
    <x v="2"/>
    <x v="27"/>
    <x v="0"/>
    <n v="1225074.37141621"/>
  </r>
  <r>
    <n v="43954"/>
    <x v="0"/>
    <x v="0"/>
    <x v="245"/>
    <s v="TEXAS"/>
    <x v="2"/>
    <x v="27"/>
    <x v="0"/>
    <n v="608352.86645594495"/>
  </r>
  <r>
    <n v="44005"/>
    <x v="0"/>
    <x v="0"/>
    <x v="246"/>
    <s v="TEXAS"/>
    <x v="2"/>
    <x v="27"/>
    <x v="0"/>
    <n v="11497.8018794904"/>
  </r>
  <r>
    <n v="44056"/>
    <x v="0"/>
    <x v="0"/>
    <x v="247"/>
    <s v="TEXAS"/>
    <x v="2"/>
    <x v="27"/>
    <x v="0"/>
    <n v="600101.662120161"/>
  </r>
  <r>
    <n v="44107"/>
    <x v="0"/>
    <x v="0"/>
    <x v="248"/>
    <s v="TEXAS"/>
    <x v="2"/>
    <x v="27"/>
    <x v="0"/>
    <n v="1813624.6796802699"/>
  </r>
  <r>
    <n v="44158"/>
    <x v="0"/>
    <x v="0"/>
    <x v="249"/>
    <s v="TEXAS"/>
    <x v="2"/>
    <x v="27"/>
    <x v="0"/>
    <n v="111602.22117485999"/>
  </r>
  <r>
    <n v="44209"/>
    <x v="0"/>
    <x v="0"/>
    <x v="250"/>
    <s v="TEXAS"/>
    <x v="2"/>
    <x v="27"/>
    <x v="0"/>
    <n v="114.278647737734"/>
  </r>
  <r>
    <n v="44260"/>
    <x v="0"/>
    <x v="0"/>
    <x v="251"/>
    <s v="TEXAS"/>
    <x v="2"/>
    <x v="27"/>
    <x v="0"/>
    <n v="20237.9819133249"/>
  </r>
  <r>
    <n v="44311"/>
    <x v="0"/>
    <x v="0"/>
    <x v="252"/>
    <s v="TEXAS"/>
    <x v="2"/>
    <x v="27"/>
    <x v="0"/>
    <n v="382481.6072649789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03"/>
  </r>
  <r>
    <n v="51805"/>
    <x v="0"/>
    <x v="0"/>
    <x v="253"/>
    <s v="TEXAS"/>
    <x v="0"/>
    <x v="29"/>
    <x v="3"/>
    <n v="907275.97536531999"/>
  </r>
  <r>
    <n v="51806"/>
    <x v="0"/>
    <x v="0"/>
    <x v="253"/>
    <s v="TEXAS"/>
    <x v="0"/>
    <x v="29"/>
    <x v="4"/>
    <n v="6373171.2465674598"/>
  </r>
  <r>
    <n v="51807"/>
    <x v="0"/>
    <x v="0"/>
    <x v="253"/>
    <s v="TEXAS"/>
    <x v="0"/>
    <x v="29"/>
    <x v="5"/>
    <n v="14762.6892375687"/>
  </r>
  <r>
    <n v="51808"/>
    <x v="0"/>
    <x v="0"/>
    <x v="253"/>
    <s v="TEXAS"/>
    <x v="0"/>
    <x v="29"/>
    <x v="12"/>
    <n v="18.2365736248235"/>
  </r>
  <r>
    <n v="51809"/>
    <x v="0"/>
    <x v="0"/>
    <x v="253"/>
    <s v="TEXAS"/>
    <x v="0"/>
    <x v="30"/>
    <x v="0"/>
    <n v="22363588.628603201"/>
  </r>
  <r>
    <n v="51810"/>
    <x v="0"/>
    <x v="0"/>
    <x v="253"/>
    <s v="TEXAS"/>
    <x v="0"/>
    <x v="31"/>
    <x v="0"/>
    <n v="5871534.3535697097"/>
  </r>
  <r>
    <n v="51811"/>
    <x v="0"/>
    <x v="0"/>
    <x v="253"/>
    <s v="TEXAS"/>
    <x v="0"/>
    <x v="32"/>
    <x v="0"/>
    <n v="165562085.61087301"/>
  </r>
  <r>
    <n v="51812"/>
    <x v="0"/>
    <x v="0"/>
    <x v="253"/>
    <s v="TEXAS"/>
    <x v="2"/>
    <x v="33"/>
    <x v="0"/>
    <n v="26955751.435962699"/>
  </r>
  <r>
    <n v="51813"/>
    <x v="0"/>
    <x v="0"/>
    <x v="253"/>
    <s v="TEXAS"/>
    <x v="2"/>
    <x v="34"/>
    <x v="0"/>
    <n v="18332054.7927479"/>
  </r>
  <r>
    <n v="51814"/>
    <x v="0"/>
    <x v="0"/>
    <x v="253"/>
    <s v="TEXAS"/>
    <x v="2"/>
    <x v="35"/>
    <x v="0"/>
    <n v="128390341.108914"/>
  </r>
  <r>
    <n v="51815"/>
    <x v="0"/>
    <x v="0"/>
    <x v="253"/>
    <s v="TEXAS"/>
    <x v="2"/>
    <x v="35"/>
    <x v="1"/>
    <n v="14129079.477419199"/>
  </r>
  <r>
    <n v="51816"/>
    <x v="0"/>
    <x v="0"/>
    <x v="253"/>
    <s v="TEXAS"/>
    <x v="2"/>
    <x v="35"/>
    <x v="2"/>
    <n v="59137485.414774299"/>
  </r>
  <r>
    <n v="51817"/>
    <x v="0"/>
    <x v="0"/>
    <x v="253"/>
    <s v="TEXAS"/>
    <x v="2"/>
    <x v="36"/>
    <x v="0"/>
    <n v="35242.364403604501"/>
  </r>
  <r>
    <n v="51818"/>
    <x v="0"/>
    <x v="0"/>
    <x v="253"/>
    <s v="TEXAS"/>
    <x v="2"/>
    <x v="36"/>
    <x v="1"/>
    <n v="0"/>
  </r>
  <r>
    <n v="51819"/>
    <x v="0"/>
    <x v="0"/>
    <x v="253"/>
    <s v="TEXAS"/>
    <x v="2"/>
    <x v="36"/>
    <x v="2"/>
    <n v="366652.81258956902"/>
  </r>
  <r>
    <n v="51820"/>
    <x v="0"/>
    <x v="0"/>
    <x v="253"/>
    <s v="TEXAS"/>
    <x v="2"/>
    <x v="36"/>
    <x v="15"/>
    <n v="4517355.8665237399"/>
  </r>
  <r>
    <n v="51821"/>
    <x v="0"/>
    <x v="0"/>
    <x v="253"/>
    <s v="TEXAS"/>
    <x v="1"/>
    <x v="37"/>
    <x v="6"/>
    <n v="1073843.9676548"/>
  </r>
  <r>
    <n v="51822"/>
    <x v="0"/>
    <x v="0"/>
    <x v="253"/>
    <s v="TEXAS"/>
    <x v="1"/>
    <x v="37"/>
    <x v="1"/>
    <n v="10949081.711808201"/>
  </r>
  <r>
    <n v="51823"/>
    <x v="0"/>
    <x v="0"/>
    <x v="253"/>
    <s v="TEXAS"/>
    <x v="1"/>
    <x v="37"/>
    <x v="3"/>
    <n v="8287.3073372334602"/>
  </r>
  <r>
    <n v="51824"/>
    <x v="0"/>
    <x v="0"/>
    <x v="253"/>
    <s v="TEXAS"/>
    <x v="1"/>
    <x v="37"/>
    <x v="7"/>
    <n v="101617.79105297"/>
  </r>
  <r>
    <n v="51825"/>
    <x v="0"/>
    <x v="0"/>
    <x v="253"/>
    <s v="TEXAS"/>
    <x v="1"/>
    <x v="38"/>
    <x v="0"/>
    <n v="1805712.08565751"/>
  </r>
  <r>
    <n v="51826"/>
    <x v="0"/>
    <x v="0"/>
    <x v="253"/>
    <s v="TEXAS"/>
    <x v="1"/>
    <x v="38"/>
    <x v="1"/>
    <n v="1651441.8130147201"/>
  </r>
  <r>
    <n v="51827"/>
    <x v="0"/>
    <x v="0"/>
    <x v="253"/>
    <s v="TEXAS"/>
    <x v="1"/>
    <x v="39"/>
    <x v="1"/>
    <n v="70844669.8545582"/>
  </r>
  <r>
    <n v="51828"/>
    <x v="0"/>
    <x v="0"/>
    <x v="253"/>
    <s v="TEXAS"/>
    <x v="1"/>
    <x v="39"/>
    <x v="9"/>
    <n v="0"/>
  </r>
  <r>
    <n v="51829"/>
    <x v="0"/>
    <x v="0"/>
    <x v="253"/>
    <s v="TEXAS"/>
    <x v="1"/>
    <x v="40"/>
    <x v="6"/>
    <n v="1956010.6456204399"/>
  </r>
  <r>
    <n v="51830"/>
    <x v="0"/>
    <x v="0"/>
    <x v="253"/>
    <s v="TEXAS"/>
    <x v="1"/>
    <x v="40"/>
    <x v="16"/>
    <n v="207489782.386531"/>
  </r>
  <r>
    <n v="51831"/>
    <x v="0"/>
    <x v="0"/>
    <x v="253"/>
    <s v="TEXAS"/>
    <x v="1"/>
    <x v="41"/>
    <x v="1"/>
    <n v="13980547.226457899"/>
  </r>
  <r>
    <n v="51832"/>
    <x v="0"/>
    <x v="0"/>
    <x v="253"/>
    <s v="TEXAS"/>
    <x v="1"/>
    <x v="41"/>
    <x v="11"/>
    <n v="469686.64673581102"/>
  </r>
  <r>
    <n v="51833"/>
    <x v="0"/>
    <x v="0"/>
    <x v="253"/>
    <s v="TEXAS"/>
    <x v="1"/>
    <x v="41"/>
    <x v="9"/>
    <n v="46844.674725790603"/>
  </r>
  <r>
    <n v="51834"/>
    <x v="0"/>
    <x v="0"/>
    <x v="253"/>
    <s v="TEXAS"/>
    <x v="1"/>
    <x v="42"/>
    <x v="1"/>
    <n v="9699640.2807958592"/>
  </r>
  <r>
    <n v="51835"/>
    <x v="0"/>
    <x v="0"/>
    <x v="253"/>
    <s v="TEXAS"/>
    <x v="1"/>
    <x v="42"/>
    <x v="11"/>
    <n v="2542505.09746905"/>
  </r>
  <r>
    <n v="51836"/>
    <x v="0"/>
    <x v="0"/>
    <x v="253"/>
    <s v="TEXAS"/>
    <x v="1"/>
    <x v="42"/>
    <x v="16"/>
    <n v="37010706.937941998"/>
  </r>
  <r>
    <n v="51837"/>
    <x v="0"/>
    <x v="0"/>
    <x v="253"/>
    <s v="TEXAS"/>
    <x v="1"/>
    <x v="43"/>
    <x v="6"/>
    <n v="1528995.2837094199"/>
  </r>
  <r>
    <n v="51838"/>
    <x v="0"/>
    <x v="0"/>
    <x v="253"/>
    <s v="TEXAS"/>
    <x v="1"/>
    <x v="44"/>
    <x v="17"/>
    <n v="10408023.795738401"/>
  </r>
  <r>
    <n v="51839"/>
    <x v="0"/>
    <x v="0"/>
    <x v="253"/>
    <s v="TEXAS"/>
    <x v="1"/>
    <x v="45"/>
    <x v="1"/>
    <n v="27114293.415690701"/>
  </r>
  <r>
    <n v="51840"/>
    <x v="0"/>
    <x v="0"/>
    <x v="253"/>
    <s v="TEXAS"/>
    <x v="1"/>
    <x v="45"/>
    <x v="11"/>
    <n v="42499108.178526796"/>
  </r>
  <r>
    <n v="51841"/>
    <x v="0"/>
    <x v="0"/>
    <x v="253"/>
    <s v="TEXAS"/>
    <x v="1"/>
    <x v="45"/>
    <x v="9"/>
    <n v="19409.7533663504"/>
  </r>
  <r>
    <n v="51842"/>
    <x v="0"/>
    <x v="0"/>
    <x v="253"/>
    <s v="TEXAS"/>
    <x v="1"/>
    <x v="46"/>
    <x v="6"/>
    <n v="15557909.260564299"/>
  </r>
  <r>
    <n v="51843"/>
    <x v="0"/>
    <x v="0"/>
    <x v="253"/>
    <s v="TEXAS"/>
    <x v="1"/>
    <x v="46"/>
    <x v="1"/>
    <n v="3998498.5013577701"/>
  </r>
  <r>
    <n v="51844"/>
    <x v="0"/>
    <x v="0"/>
    <x v="253"/>
    <s v="TEXAS"/>
    <x v="3"/>
    <x v="47"/>
    <x v="6"/>
    <n v="5480848.0395423397"/>
  </r>
  <r>
    <n v="51845"/>
    <x v="0"/>
    <x v="0"/>
    <x v="253"/>
    <s v="TEXAS"/>
    <x v="3"/>
    <x v="47"/>
    <x v="0"/>
    <n v="6910682.4898258401"/>
  </r>
  <r>
    <n v="51846"/>
    <x v="0"/>
    <x v="0"/>
    <x v="253"/>
    <s v="TEXAS"/>
    <x v="3"/>
    <x v="47"/>
    <x v="1"/>
    <n v="20234365.710044801"/>
  </r>
  <r>
    <n v="51847"/>
    <x v="0"/>
    <x v="0"/>
    <x v="253"/>
    <s v="TEXAS"/>
    <x v="3"/>
    <x v="47"/>
    <x v="2"/>
    <n v="2432926.8040152201"/>
  </r>
  <r>
    <n v="51848"/>
    <x v="0"/>
    <x v="0"/>
    <x v="253"/>
    <s v="TEXAS"/>
    <x v="3"/>
    <x v="47"/>
    <x v="3"/>
    <n v="3199185.5750551801"/>
  </r>
  <r>
    <n v="51849"/>
    <x v="0"/>
    <x v="0"/>
    <x v="253"/>
    <s v="TEXAS"/>
    <x v="3"/>
    <x v="47"/>
    <x v="12"/>
    <n v="0"/>
  </r>
  <r>
    <n v="51850"/>
    <x v="0"/>
    <x v="0"/>
    <x v="253"/>
    <s v="TEXAS"/>
    <x v="3"/>
    <x v="47"/>
    <x v="13"/>
    <n v="9552287.8352337908"/>
  </r>
  <r>
    <n v="51851"/>
    <x v="0"/>
    <x v="0"/>
    <x v="253"/>
    <s v="TEXAS"/>
    <x v="3"/>
    <x v="47"/>
    <x v="15"/>
    <n v="2401459.4049163102"/>
  </r>
  <r>
    <n v="51852"/>
    <x v="0"/>
    <x v="0"/>
    <x v="253"/>
    <s v="TEXAS"/>
    <x v="3"/>
    <x v="47"/>
    <x v="18"/>
    <n v="3816664.274917"/>
  </r>
  <r>
    <n v="51853"/>
    <x v="0"/>
    <x v="0"/>
    <x v="253"/>
    <s v="TEXAS"/>
    <x v="3"/>
    <x v="48"/>
    <x v="6"/>
    <n v="5359750.9596571997"/>
  </r>
  <r>
    <n v="51854"/>
    <x v="0"/>
    <x v="0"/>
    <x v="253"/>
    <s v="TEXAS"/>
    <x v="3"/>
    <x v="48"/>
    <x v="0"/>
    <n v="2495323.3100634599"/>
  </r>
  <r>
    <n v="51855"/>
    <x v="0"/>
    <x v="0"/>
    <x v="253"/>
    <s v="TEXAS"/>
    <x v="3"/>
    <x v="48"/>
    <x v="1"/>
    <n v="12646079.5489695"/>
  </r>
  <r>
    <n v="51856"/>
    <x v="0"/>
    <x v="0"/>
    <x v="253"/>
    <s v="TEXAS"/>
    <x v="3"/>
    <x v="48"/>
    <x v="2"/>
    <n v="953906.44560996396"/>
  </r>
  <r>
    <n v="51857"/>
    <x v="0"/>
    <x v="0"/>
    <x v="253"/>
    <s v="TEXAS"/>
    <x v="3"/>
    <x v="48"/>
    <x v="3"/>
    <n v="4809576.5667724404"/>
  </r>
  <r>
    <n v="51858"/>
    <x v="0"/>
    <x v="0"/>
    <x v="253"/>
    <s v="TEXAS"/>
    <x v="3"/>
    <x v="48"/>
    <x v="13"/>
    <n v="6575009.5869785901"/>
  </r>
  <r>
    <n v="51859"/>
    <x v="0"/>
    <x v="0"/>
    <x v="253"/>
    <s v="TEXAS"/>
    <x v="3"/>
    <x v="48"/>
    <x v="15"/>
    <n v="0"/>
  </r>
  <r>
    <n v="51860"/>
    <x v="0"/>
    <x v="0"/>
    <x v="253"/>
    <s v="TEXAS"/>
    <x v="3"/>
    <x v="48"/>
    <x v="18"/>
    <n v="4274491.3450005604"/>
  </r>
  <r>
    <n v="51861"/>
    <x v="0"/>
    <x v="0"/>
    <x v="253"/>
    <s v="TEXAS"/>
    <x v="3"/>
    <x v="49"/>
    <x v="6"/>
    <n v="2810745.4164922899"/>
  </r>
  <r>
    <n v="51862"/>
    <x v="0"/>
    <x v="0"/>
    <x v="253"/>
    <s v="TEXAS"/>
    <x v="3"/>
    <x v="49"/>
    <x v="0"/>
    <n v="25321044.206582099"/>
  </r>
  <r>
    <n v="51863"/>
    <x v="0"/>
    <x v="0"/>
    <x v="253"/>
    <s v="TEXAS"/>
    <x v="3"/>
    <x v="49"/>
    <x v="1"/>
    <n v="24225948.589766901"/>
  </r>
  <r>
    <n v="51864"/>
    <x v="0"/>
    <x v="0"/>
    <x v="253"/>
    <s v="TEXAS"/>
    <x v="3"/>
    <x v="49"/>
    <x v="2"/>
    <n v="18265973.6570394"/>
  </r>
  <r>
    <n v="51865"/>
    <x v="0"/>
    <x v="0"/>
    <x v="253"/>
    <s v="TEXAS"/>
    <x v="3"/>
    <x v="49"/>
    <x v="11"/>
    <n v="2066301.62849571"/>
  </r>
  <r>
    <n v="51866"/>
    <x v="0"/>
    <x v="0"/>
    <x v="253"/>
    <s v="TEXAS"/>
    <x v="3"/>
    <x v="49"/>
    <x v="12"/>
    <n v="1353383.3203771401"/>
  </r>
  <r>
    <n v="51867"/>
    <x v="0"/>
    <x v="0"/>
    <x v="253"/>
    <s v="TEXAS"/>
    <x v="3"/>
    <x v="49"/>
    <x v="13"/>
    <n v="9364726.7595528495"/>
  </r>
  <r>
    <n v="51868"/>
    <x v="0"/>
    <x v="0"/>
    <x v="253"/>
    <s v="TEXAS"/>
    <x v="3"/>
    <x v="49"/>
    <x v="15"/>
    <n v="110615.71887021999"/>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199"/>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4"/>
  </r>
  <r>
    <n v="51879"/>
    <x v="0"/>
    <x v="0"/>
    <x v="253"/>
    <s v="TEXAS"/>
    <x v="3"/>
    <x v="51"/>
    <x v="0"/>
    <n v="7277879.5102363396"/>
  </r>
  <r>
    <n v="51880"/>
    <x v="0"/>
    <x v="0"/>
    <x v="253"/>
    <s v="TEXAS"/>
    <x v="3"/>
    <x v="51"/>
    <x v="1"/>
    <n v="306289.40509130899"/>
  </r>
  <r>
    <n v="51881"/>
    <x v="0"/>
    <x v="0"/>
    <x v="253"/>
    <s v="TEXAS"/>
    <x v="3"/>
    <x v="51"/>
    <x v="2"/>
    <n v="3626992.9100354598"/>
  </r>
  <r>
    <n v="51882"/>
    <x v="0"/>
    <x v="0"/>
    <x v="253"/>
    <s v="TEXAS"/>
    <x v="3"/>
    <x v="51"/>
    <x v="3"/>
    <n v="180068.389652324"/>
  </r>
  <r>
    <n v="51883"/>
    <x v="0"/>
    <x v="0"/>
    <x v="253"/>
    <s v="TEXAS"/>
    <x v="3"/>
    <x v="51"/>
    <x v="15"/>
    <n v="2475940.3577194498"/>
  </r>
  <r>
    <n v="51884"/>
    <x v="0"/>
    <x v="0"/>
    <x v="253"/>
    <s v="TEXAS"/>
    <x v="3"/>
    <x v="52"/>
    <x v="0"/>
    <n v="12896566.934470899"/>
  </r>
  <r>
    <n v="51885"/>
    <x v="0"/>
    <x v="0"/>
    <x v="253"/>
    <s v="TEXAS"/>
    <x v="3"/>
    <x v="52"/>
    <x v="1"/>
    <n v="149487.132777099"/>
  </r>
  <r>
    <n v="51886"/>
    <x v="0"/>
    <x v="0"/>
    <x v="253"/>
    <s v="TEXAS"/>
    <x v="3"/>
    <x v="52"/>
    <x v="2"/>
    <n v="5227264.52771137"/>
  </r>
  <r>
    <n v="51887"/>
    <x v="0"/>
    <x v="0"/>
    <x v="253"/>
    <s v="TEXAS"/>
    <x v="3"/>
    <x v="52"/>
    <x v="3"/>
    <n v="116852.61787505601"/>
  </r>
  <r>
    <n v="51888"/>
    <x v="0"/>
    <x v="0"/>
    <x v="253"/>
    <s v="TEXAS"/>
    <x v="3"/>
    <x v="52"/>
    <x v="11"/>
    <n v="3636.6908101983099"/>
  </r>
  <r>
    <n v="51889"/>
    <x v="0"/>
    <x v="0"/>
    <x v="253"/>
    <s v="TEXAS"/>
    <x v="3"/>
    <x v="52"/>
    <x v="12"/>
    <n v="3253.8812512300701"/>
  </r>
  <r>
    <n v="51890"/>
    <x v="0"/>
    <x v="0"/>
    <x v="253"/>
    <s v="TEXAS"/>
    <x v="3"/>
    <x v="52"/>
    <x v="15"/>
    <n v="36328627.146086298"/>
  </r>
  <r>
    <n v="51891"/>
    <x v="0"/>
    <x v="0"/>
    <x v="253"/>
    <s v="TEXAS"/>
    <x v="3"/>
    <x v="53"/>
    <x v="0"/>
    <n v="61866410.846048303"/>
  </r>
  <r>
    <n v="51892"/>
    <x v="0"/>
    <x v="0"/>
    <x v="253"/>
    <s v="TEXAS"/>
    <x v="3"/>
    <x v="53"/>
    <x v="1"/>
    <n v="4416376.04245527"/>
  </r>
  <r>
    <n v="51893"/>
    <x v="0"/>
    <x v="0"/>
    <x v="253"/>
    <s v="TEXAS"/>
    <x v="3"/>
    <x v="53"/>
    <x v="2"/>
    <n v="36962310.596913099"/>
  </r>
  <r>
    <n v="51894"/>
    <x v="0"/>
    <x v="0"/>
    <x v="253"/>
    <s v="TEXAS"/>
    <x v="3"/>
    <x v="53"/>
    <x v="3"/>
    <n v="10100647.639052801"/>
  </r>
  <r>
    <n v="51895"/>
    <x v="0"/>
    <x v="0"/>
    <x v="253"/>
    <s v="TEXAS"/>
    <x v="3"/>
    <x v="53"/>
    <x v="11"/>
    <n v="0"/>
  </r>
  <r>
    <n v="51896"/>
    <x v="0"/>
    <x v="0"/>
    <x v="253"/>
    <s v="TEXAS"/>
    <x v="3"/>
    <x v="53"/>
    <x v="12"/>
    <n v="0"/>
  </r>
  <r>
    <n v="51897"/>
    <x v="0"/>
    <x v="0"/>
    <x v="253"/>
    <s v="TEXAS"/>
    <x v="3"/>
    <x v="53"/>
    <x v="15"/>
    <n v="69861805.8600798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01"/>
  </r>
  <r>
    <n v="51902"/>
    <x v="0"/>
    <x v="0"/>
    <x v="253"/>
    <s v="TEXAS"/>
    <x v="3"/>
    <x v="54"/>
    <x v="1"/>
    <n v="463967.09879913199"/>
  </r>
  <r>
    <n v="51903"/>
    <x v="0"/>
    <x v="0"/>
    <x v="253"/>
    <s v="TEXAS"/>
    <x v="3"/>
    <x v="54"/>
    <x v="2"/>
    <n v="7563383.5042442903"/>
  </r>
  <r>
    <n v="51904"/>
    <x v="0"/>
    <x v="0"/>
    <x v="253"/>
    <s v="TEXAS"/>
    <x v="3"/>
    <x v="54"/>
    <x v="3"/>
    <n v="1444386.2623248999"/>
  </r>
  <r>
    <n v="51905"/>
    <x v="0"/>
    <x v="0"/>
    <x v="253"/>
    <s v="TEXAS"/>
    <x v="3"/>
    <x v="54"/>
    <x v="11"/>
    <n v="0"/>
  </r>
  <r>
    <n v="51906"/>
    <x v="0"/>
    <x v="0"/>
    <x v="253"/>
    <s v="TEXAS"/>
    <x v="3"/>
    <x v="54"/>
    <x v="15"/>
    <n v="0"/>
  </r>
  <r>
    <n v="51907"/>
    <x v="0"/>
    <x v="0"/>
    <x v="253"/>
    <s v="TEXAS"/>
    <x v="3"/>
    <x v="55"/>
    <x v="0"/>
    <n v="2744513.8468719199"/>
  </r>
  <r>
    <n v="51908"/>
    <x v="0"/>
    <x v="0"/>
    <x v="253"/>
    <s v="TEXAS"/>
    <x v="3"/>
    <x v="55"/>
    <x v="1"/>
    <n v="1081040.3410610601"/>
  </r>
  <r>
    <n v="51909"/>
    <x v="0"/>
    <x v="0"/>
    <x v="253"/>
    <s v="TEXAS"/>
    <x v="3"/>
    <x v="55"/>
    <x v="2"/>
    <n v="1334317.7909226499"/>
  </r>
  <r>
    <n v="51910"/>
    <x v="0"/>
    <x v="0"/>
    <x v="253"/>
    <s v="TEXAS"/>
    <x v="3"/>
    <x v="55"/>
    <x v="3"/>
    <n v="393187.37331975601"/>
  </r>
  <r>
    <n v="51911"/>
    <x v="0"/>
    <x v="0"/>
    <x v="253"/>
    <s v="TEXAS"/>
    <x v="3"/>
    <x v="55"/>
    <x v="4"/>
    <n v="6941361.6794806197"/>
  </r>
  <r>
    <n v="51912"/>
    <x v="0"/>
    <x v="0"/>
    <x v="253"/>
    <s v="TEXAS"/>
    <x v="3"/>
    <x v="55"/>
    <x v="11"/>
    <n v="16495.2750057868"/>
  </r>
  <r>
    <n v="51913"/>
    <x v="0"/>
    <x v="0"/>
    <x v="253"/>
    <s v="TEXAS"/>
    <x v="3"/>
    <x v="55"/>
    <x v="12"/>
    <n v="8809226.6383177191"/>
  </r>
  <r>
    <n v="51914"/>
    <x v="0"/>
    <x v="0"/>
    <x v="253"/>
    <s v="TEXAS"/>
    <x v="3"/>
    <x v="55"/>
    <x v="13"/>
    <n v="1019707.90944864"/>
  </r>
  <r>
    <n v="51915"/>
    <x v="0"/>
    <x v="0"/>
    <x v="253"/>
    <s v="TEXAS"/>
    <x v="3"/>
    <x v="55"/>
    <x v="15"/>
    <n v="0"/>
  </r>
  <r>
    <n v="51916"/>
    <x v="0"/>
    <x v="0"/>
    <x v="253"/>
    <s v="TEXAS"/>
    <x v="3"/>
    <x v="55"/>
    <x v="14"/>
    <n v="1474733.3695382699"/>
  </r>
  <r>
    <n v="51917"/>
    <x v="0"/>
    <x v="0"/>
    <x v="253"/>
    <s v="TEXAS"/>
    <x v="3"/>
    <x v="55"/>
    <x v="23"/>
    <n v="12296.477731586499"/>
  </r>
  <r>
    <n v="51918"/>
    <x v="0"/>
    <x v="0"/>
    <x v="253"/>
    <s v="TEXAS"/>
    <x v="3"/>
    <x v="56"/>
    <x v="0"/>
    <n v="11139135.6711767"/>
  </r>
  <r>
    <n v="51919"/>
    <x v="0"/>
    <x v="0"/>
    <x v="253"/>
    <s v="TEXAS"/>
    <x v="3"/>
    <x v="56"/>
    <x v="1"/>
    <n v="446204.31029134803"/>
  </r>
  <r>
    <n v="51920"/>
    <x v="0"/>
    <x v="0"/>
    <x v="253"/>
    <s v="TEXAS"/>
    <x v="3"/>
    <x v="56"/>
    <x v="2"/>
    <n v="8781858.5819216091"/>
  </r>
  <r>
    <n v="51921"/>
    <x v="0"/>
    <x v="0"/>
    <x v="253"/>
    <s v="TEXAS"/>
    <x v="3"/>
    <x v="56"/>
    <x v="3"/>
    <n v="644460.99815943697"/>
  </r>
  <r>
    <n v="51922"/>
    <x v="0"/>
    <x v="0"/>
    <x v="253"/>
    <s v="TEXAS"/>
    <x v="3"/>
    <x v="56"/>
    <x v="11"/>
    <n v="16225.611283321699"/>
  </r>
  <r>
    <n v="51923"/>
    <x v="0"/>
    <x v="0"/>
    <x v="253"/>
    <s v="TEXAS"/>
    <x v="3"/>
    <x v="56"/>
    <x v="12"/>
    <n v="2062934.3595685801"/>
  </r>
  <r>
    <n v="51924"/>
    <x v="0"/>
    <x v="0"/>
    <x v="253"/>
    <s v="TEXAS"/>
    <x v="3"/>
    <x v="56"/>
    <x v="13"/>
    <n v="492852.94273089903"/>
  </r>
  <r>
    <n v="51925"/>
    <x v="0"/>
    <x v="0"/>
    <x v="253"/>
    <s v="TEXAS"/>
    <x v="3"/>
    <x v="56"/>
    <x v="15"/>
    <n v="11510043.0041063"/>
  </r>
  <r>
    <n v="51926"/>
    <x v="0"/>
    <x v="0"/>
    <x v="253"/>
    <s v="TEXAS"/>
    <x v="3"/>
    <x v="56"/>
    <x v="23"/>
    <n v="58970970.108527802"/>
  </r>
  <r>
    <n v="51927"/>
    <x v="0"/>
    <x v="0"/>
    <x v="253"/>
    <s v="TEXAS"/>
    <x v="3"/>
    <x v="57"/>
    <x v="0"/>
    <n v="21547104.733898699"/>
  </r>
  <r>
    <n v="51928"/>
    <x v="0"/>
    <x v="0"/>
    <x v="253"/>
    <s v="TEXAS"/>
    <x v="3"/>
    <x v="57"/>
    <x v="1"/>
    <n v="163016.68836212301"/>
  </r>
  <r>
    <n v="51929"/>
    <x v="0"/>
    <x v="0"/>
    <x v="253"/>
    <s v="TEXAS"/>
    <x v="3"/>
    <x v="57"/>
    <x v="2"/>
    <n v="1902959.97332208"/>
  </r>
  <r>
    <n v="51930"/>
    <x v="0"/>
    <x v="0"/>
    <x v="253"/>
    <s v="TEXAS"/>
    <x v="3"/>
    <x v="57"/>
    <x v="3"/>
    <n v="84677.408884835502"/>
  </r>
  <r>
    <n v="51931"/>
    <x v="0"/>
    <x v="0"/>
    <x v="253"/>
    <s v="TEXAS"/>
    <x v="3"/>
    <x v="57"/>
    <x v="15"/>
    <n v="0"/>
  </r>
  <r>
    <n v="51932"/>
    <x v="0"/>
    <x v="0"/>
    <x v="253"/>
    <s v="TEXAS"/>
    <x v="3"/>
    <x v="57"/>
    <x v="14"/>
    <n v="2881769.9739884599"/>
  </r>
  <r>
    <n v="51933"/>
    <x v="0"/>
    <x v="0"/>
    <x v="253"/>
    <s v="TEXAS"/>
    <x v="3"/>
    <x v="58"/>
    <x v="0"/>
    <n v="2873641.9312048601"/>
  </r>
  <r>
    <n v="51934"/>
    <x v="0"/>
    <x v="0"/>
    <x v="253"/>
    <s v="TEXAS"/>
    <x v="3"/>
    <x v="58"/>
    <x v="1"/>
    <n v="116452.938039733"/>
  </r>
  <r>
    <n v="51935"/>
    <x v="0"/>
    <x v="0"/>
    <x v="253"/>
    <s v="TEXAS"/>
    <x v="3"/>
    <x v="58"/>
    <x v="2"/>
    <n v="2623315.4530121302"/>
  </r>
  <r>
    <n v="51936"/>
    <x v="0"/>
    <x v="0"/>
    <x v="253"/>
    <s v="TEXAS"/>
    <x v="3"/>
    <x v="58"/>
    <x v="3"/>
    <n v="633390.37031367095"/>
  </r>
  <r>
    <n v="51937"/>
    <x v="0"/>
    <x v="0"/>
    <x v="253"/>
    <s v="TEXAS"/>
    <x v="3"/>
    <x v="58"/>
    <x v="15"/>
    <n v="0"/>
  </r>
  <r>
    <n v="51938"/>
    <x v="0"/>
    <x v="0"/>
    <x v="253"/>
    <s v="TEXAS"/>
    <x v="3"/>
    <x v="59"/>
    <x v="0"/>
    <n v="2136082.8831066899"/>
  </r>
  <r>
    <n v="51939"/>
    <x v="0"/>
    <x v="0"/>
    <x v="253"/>
    <s v="TEXAS"/>
    <x v="3"/>
    <x v="59"/>
    <x v="1"/>
    <n v="167319.41470060399"/>
  </r>
  <r>
    <n v="51940"/>
    <x v="0"/>
    <x v="0"/>
    <x v="253"/>
    <s v="TEXAS"/>
    <x v="3"/>
    <x v="59"/>
    <x v="2"/>
    <n v="2717029.4803412799"/>
  </r>
  <r>
    <n v="51941"/>
    <x v="0"/>
    <x v="0"/>
    <x v="253"/>
    <s v="TEXAS"/>
    <x v="3"/>
    <x v="59"/>
    <x v="3"/>
    <n v="361180.61472807999"/>
  </r>
  <r>
    <n v="51942"/>
    <x v="0"/>
    <x v="0"/>
    <x v="253"/>
    <s v="TEXAS"/>
    <x v="3"/>
    <x v="59"/>
    <x v="15"/>
    <n v="0"/>
  </r>
  <r>
    <n v="51943"/>
    <x v="0"/>
    <x v="0"/>
    <x v="253"/>
    <s v="TEXAS"/>
    <x v="3"/>
    <x v="60"/>
    <x v="0"/>
    <n v="6320397.6788193705"/>
  </r>
  <r>
    <n v="51944"/>
    <x v="0"/>
    <x v="0"/>
    <x v="253"/>
    <s v="TEXAS"/>
    <x v="3"/>
    <x v="60"/>
    <x v="1"/>
    <n v="223273.23500385901"/>
  </r>
  <r>
    <n v="51945"/>
    <x v="0"/>
    <x v="0"/>
    <x v="253"/>
    <s v="TEXAS"/>
    <x v="3"/>
    <x v="60"/>
    <x v="2"/>
    <n v="1850597.57612075"/>
  </r>
  <r>
    <n v="51946"/>
    <x v="0"/>
    <x v="0"/>
    <x v="253"/>
    <s v="TEXAS"/>
    <x v="3"/>
    <x v="60"/>
    <x v="3"/>
    <n v="644736.30413042195"/>
  </r>
  <r>
    <n v="51947"/>
    <x v="0"/>
    <x v="0"/>
    <x v="253"/>
    <s v="TEXAS"/>
    <x v="3"/>
    <x v="60"/>
    <x v="15"/>
    <n v="0"/>
  </r>
  <r>
    <n v="51948"/>
    <x v="0"/>
    <x v="0"/>
    <x v="253"/>
    <s v="TEXAS"/>
    <x v="3"/>
    <x v="61"/>
    <x v="0"/>
    <n v="8521855.4547861498"/>
  </r>
  <r>
    <n v="51949"/>
    <x v="0"/>
    <x v="0"/>
    <x v="253"/>
    <s v="TEXAS"/>
    <x v="3"/>
    <x v="61"/>
    <x v="1"/>
    <n v="250481.48408189201"/>
  </r>
  <r>
    <n v="51950"/>
    <x v="0"/>
    <x v="0"/>
    <x v="253"/>
    <s v="TEXAS"/>
    <x v="3"/>
    <x v="61"/>
    <x v="2"/>
    <n v="7216792.07275947"/>
  </r>
  <r>
    <n v="51951"/>
    <x v="0"/>
    <x v="0"/>
    <x v="253"/>
    <s v="TEXAS"/>
    <x v="3"/>
    <x v="61"/>
    <x v="3"/>
    <n v="439531.012943701"/>
  </r>
  <r>
    <n v="51952"/>
    <x v="0"/>
    <x v="0"/>
    <x v="253"/>
    <s v="TEXAS"/>
    <x v="3"/>
    <x v="61"/>
    <x v="15"/>
    <n v="36566.640011955104"/>
  </r>
  <r>
    <n v="51953"/>
    <x v="0"/>
    <x v="0"/>
    <x v="253"/>
    <s v="TEXAS"/>
    <x v="3"/>
    <x v="62"/>
    <x v="0"/>
    <n v="646899.31492803199"/>
  </r>
  <r>
    <n v="51954"/>
    <x v="0"/>
    <x v="0"/>
    <x v="253"/>
    <s v="TEXAS"/>
    <x v="3"/>
    <x v="62"/>
    <x v="1"/>
    <n v="13471.2524580395"/>
  </r>
  <r>
    <n v="51955"/>
    <x v="0"/>
    <x v="0"/>
    <x v="253"/>
    <s v="TEXAS"/>
    <x v="3"/>
    <x v="62"/>
    <x v="2"/>
    <n v="463885.71935818897"/>
  </r>
  <r>
    <n v="51956"/>
    <x v="0"/>
    <x v="0"/>
    <x v="253"/>
    <s v="TEXAS"/>
    <x v="3"/>
    <x v="62"/>
    <x v="3"/>
    <n v="64075.698220104998"/>
  </r>
  <r>
    <n v="51957"/>
    <x v="0"/>
    <x v="0"/>
    <x v="253"/>
    <s v="TEXAS"/>
    <x v="3"/>
    <x v="62"/>
    <x v="15"/>
    <n v="0"/>
  </r>
  <r>
    <n v="51958"/>
    <x v="0"/>
    <x v="0"/>
    <x v="253"/>
    <s v="TEXAS"/>
    <x v="3"/>
    <x v="62"/>
    <x v="14"/>
    <n v="568789.78241148498"/>
  </r>
  <r>
    <n v="51959"/>
    <x v="0"/>
    <x v="0"/>
    <x v="253"/>
    <s v="TEXAS"/>
    <x v="3"/>
    <x v="63"/>
    <x v="0"/>
    <n v="1067393.78534621"/>
  </r>
  <r>
    <n v="51960"/>
    <x v="0"/>
    <x v="0"/>
    <x v="253"/>
    <s v="TEXAS"/>
    <x v="3"/>
    <x v="63"/>
    <x v="1"/>
    <n v="392401.14944118803"/>
  </r>
  <r>
    <n v="51961"/>
    <x v="0"/>
    <x v="0"/>
    <x v="253"/>
    <s v="TEXAS"/>
    <x v="3"/>
    <x v="63"/>
    <x v="2"/>
    <n v="776813.29344465199"/>
  </r>
  <r>
    <n v="51962"/>
    <x v="0"/>
    <x v="0"/>
    <x v="253"/>
    <s v="TEXAS"/>
    <x v="3"/>
    <x v="63"/>
    <x v="3"/>
    <n v="191109.54184361201"/>
  </r>
  <r>
    <n v="51963"/>
    <x v="0"/>
    <x v="0"/>
    <x v="253"/>
    <s v="TEXAS"/>
    <x v="3"/>
    <x v="63"/>
    <x v="11"/>
    <n v="23340.427651392001"/>
  </r>
  <r>
    <n v="51964"/>
    <x v="0"/>
    <x v="0"/>
    <x v="253"/>
    <s v="TEXAS"/>
    <x v="3"/>
    <x v="63"/>
    <x v="15"/>
    <n v="78323.582722792096"/>
  </r>
  <r>
    <n v="51965"/>
    <x v="0"/>
    <x v="0"/>
    <x v="253"/>
    <s v="TEXAS"/>
    <x v="3"/>
    <x v="64"/>
    <x v="0"/>
    <n v="2971966.8509419202"/>
  </r>
  <r>
    <n v="51966"/>
    <x v="0"/>
    <x v="0"/>
    <x v="253"/>
    <s v="TEXAS"/>
    <x v="3"/>
    <x v="64"/>
    <x v="1"/>
    <n v="40316.677966557101"/>
  </r>
  <r>
    <n v="51967"/>
    <x v="0"/>
    <x v="0"/>
    <x v="253"/>
    <s v="TEXAS"/>
    <x v="3"/>
    <x v="64"/>
    <x v="2"/>
    <n v="2041786.2509111201"/>
  </r>
  <r>
    <n v="51968"/>
    <x v="0"/>
    <x v="0"/>
    <x v="253"/>
    <s v="TEXAS"/>
    <x v="3"/>
    <x v="64"/>
    <x v="3"/>
    <n v="212205.74809942301"/>
  </r>
  <r>
    <n v="51969"/>
    <x v="0"/>
    <x v="0"/>
    <x v="253"/>
    <s v="TEXAS"/>
    <x v="3"/>
    <x v="64"/>
    <x v="15"/>
    <n v="0"/>
  </r>
  <r>
    <n v="51970"/>
    <x v="0"/>
    <x v="0"/>
    <x v="253"/>
    <s v="TEXAS"/>
    <x v="3"/>
    <x v="65"/>
    <x v="0"/>
    <n v="6594222.1772304196"/>
  </r>
  <r>
    <n v="51971"/>
    <x v="0"/>
    <x v="0"/>
    <x v="253"/>
    <s v="TEXAS"/>
    <x v="3"/>
    <x v="65"/>
    <x v="1"/>
    <n v="404566.35524103401"/>
  </r>
  <r>
    <n v="51972"/>
    <x v="0"/>
    <x v="0"/>
    <x v="253"/>
    <s v="TEXAS"/>
    <x v="3"/>
    <x v="65"/>
    <x v="2"/>
    <n v="4075679.4441844402"/>
  </r>
  <r>
    <n v="51973"/>
    <x v="0"/>
    <x v="0"/>
    <x v="253"/>
    <s v="TEXAS"/>
    <x v="3"/>
    <x v="65"/>
    <x v="3"/>
    <n v="0"/>
  </r>
  <r>
    <n v="51974"/>
    <x v="0"/>
    <x v="0"/>
    <x v="253"/>
    <s v="TEXAS"/>
    <x v="3"/>
    <x v="65"/>
    <x v="15"/>
    <n v="817708.67956038401"/>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5999"/>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295"/>
  </r>
  <r>
    <n v="54064"/>
    <x v="0"/>
    <x v="1"/>
    <x v="2"/>
    <s v="TEXAS"/>
    <x v="0"/>
    <x v="0"/>
    <x v="1"/>
    <n v="67135.195729318395"/>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01"/>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399"/>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799"/>
  </r>
  <r>
    <n v="55291"/>
    <x v="0"/>
    <x v="1"/>
    <x v="6"/>
    <s v="TEXAS"/>
    <x v="0"/>
    <x v="0"/>
    <x v="4"/>
    <m/>
  </r>
  <r>
    <n v="55292"/>
    <x v="0"/>
    <x v="1"/>
    <x v="6"/>
    <s v="TEXAS"/>
    <x v="0"/>
    <x v="0"/>
    <x v="5"/>
    <m/>
  </r>
  <r>
    <n v="55593"/>
    <x v="0"/>
    <x v="1"/>
    <x v="7"/>
    <s v="TEXAS"/>
    <x v="0"/>
    <x v="0"/>
    <x v="0"/>
    <n v="156344.80178215599"/>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04"/>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01"/>
  </r>
  <r>
    <n v="56511"/>
    <x v="0"/>
    <x v="1"/>
    <x v="10"/>
    <s v="TEXAS"/>
    <x v="0"/>
    <x v="0"/>
    <x v="0"/>
    <n v="3623474.2716882802"/>
  </r>
  <r>
    <n v="56512"/>
    <x v="0"/>
    <x v="1"/>
    <x v="10"/>
    <s v="TEXAS"/>
    <x v="0"/>
    <x v="0"/>
    <x v="1"/>
    <m/>
  </r>
  <r>
    <n v="56513"/>
    <x v="0"/>
    <x v="1"/>
    <x v="10"/>
    <s v="TEXAS"/>
    <x v="0"/>
    <x v="0"/>
    <x v="2"/>
    <n v="76789734.789867997"/>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4"/>
  </r>
  <r>
    <n v="57316"/>
    <x v="0"/>
    <x v="1"/>
    <x v="15"/>
    <s v="TEXAS"/>
    <x v="0"/>
    <x v="1"/>
    <x v="0"/>
    <n v="140704.72688299001"/>
  </r>
  <r>
    <n v="57539"/>
    <x v="0"/>
    <x v="1"/>
    <x v="16"/>
    <s v="TEXAS"/>
    <x v="1"/>
    <x v="2"/>
    <x v="6"/>
    <m/>
  </r>
  <r>
    <n v="57540"/>
    <x v="0"/>
    <x v="1"/>
    <x v="16"/>
    <s v="TEXAS"/>
    <x v="1"/>
    <x v="2"/>
    <x v="0"/>
    <m/>
  </r>
  <r>
    <n v="57541"/>
    <x v="0"/>
    <x v="1"/>
    <x v="16"/>
    <s v="TEXAS"/>
    <x v="1"/>
    <x v="2"/>
    <x v="1"/>
    <n v="119898097.04101799"/>
  </r>
  <r>
    <n v="57542"/>
    <x v="0"/>
    <x v="1"/>
    <x v="16"/>
    <s v="TEXAS"/>
    <x v="1"/>
    <x v="2"/>
    <x v="3"/>
    <m/>
  </r>
  <r>
    <n v="57543"/>
    <x v="0"/>
    <x v="1"/>
    <x v="16"/>
    <s v="TEXAS"/>
    <x v="1"/>
    <x v="2"/>
    <x v="7"/>
    <m/>
  </r>
  <r>
    <n v="57794"/>
    <x v="0"/>
    <x v="1"/>
    <x v="17"/>
    <s v="TEXAS"/>
    <x v="1"/>
    <x v="2"/>
    <x v="6"/>
    <n v="62420755.348853499"/>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01"/>
  </r>
  <r>
    <n v="58304"/>
    <x v="0"/>
    <x v="1"/>
    <x v="19"/>
    <s v="TEXAS"/>
    <x v="0"/>
    <x v="3"/>
    <x v="0"/>
    <n v="0"/>
  </r>
  <r>
    <n v="58305"/>
    <x v="0"/>
    <x v="1"/>
    <x v="19"/>
    <s v="TEXAS"/>
    <x v="0"/>
    <x v="3"/>
    <x v="1"/>
    <n v="0"/>
  </r>
  <r>
    <n v="58306"/>
    <x v="0"/>
    <x v="1"/>
    <x v="19"/>
    <s v="TEXAS"/>
    <x v="0"/>
    <x v="3"/>
    <x v="2"/>
    <n v="79477725.090953305"/>
  </r>
  <r>
    <n v="58307"/>
    <x v="0"/>
    <x v="1"/>
    <x v="19"/>
    <s v="TEXAS"/>
    <x v="0"/>
    <x v="3"/>
    <x v="3"/>
    <n v="0"/>
  </r>
  <r>
    <n v="58308"/>
    <x v="0"/>
    <x v="1"/>
    <x v="19"/>
    <s v="TEXAS"/>
    <x v="0"/>
    <x v="3"/>
    <x v="8"/>
    <n v="0"/>
  </r>
  <r>
    <n v="58559"/>
    <x v="0"/>
    <x v="1"/>
    <x v="20"/>
    <s v="TEXAS"/>
    <x v="0"/>
    <x v="3"/>
    <x v="0"/>
    <n v="0"/>
  </r>
  <r>
    <n v="58560"/>
    <x v="0"/>
    <x v="1"/>
    <x v="20"/>
    <s v="TEXAS"/>
    <x v="0"/>
    <x v="3"/>
    <x v="1"/>
    <n v="5808.8999211240898"/>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02"/>
  </r>
  <r>
    <n v="58818"/>
    <x v="0"/>
    <x v="1"/>
    <x v="21"/>
    <s v="TEXAS"/>
    <x v="0"/>
    <x v="3"/>
    <x v="8"/>
    <n v="0"/>
  </r>
  <r>
    <n v="59069"/>
    <x v="0"/>
    <x v="1"/>
    <x v="22"/>
    <s v="TEXAS"/>
    <x v="0"/>
    <x v="3"/>
    <x v="0"/>
    <n v="40544809.200552203"/>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01"/>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01"/>
  </r>
  <r>
    <n v="59835"/>
    <x v="0"/>
    <x v="1"/>
    <x v="25"/>
    <s v="TEXAS"/>
    <x v="0"/>
    <x v="3"/>
    <x v="1"/>
    <n v="0"/>
  </r>
  <r>
    <n v="59836"/>
    <x v="0"/>
    <x v="1"/>
    <x v="25"/>
    <s v="TEXAS"/>
    <x v="0"/>
    <x v="3"/>
    <x v="2"/>
    <n v="0"/>
  </r>
  <r>
    <n v="59837"/>
    <x v="0"/>
    <x v="1"/>
    <x v="25"/>
    <s v="TEXAS"/>
    <x v="0"/>
    <x v="3"/>
    <x v="3"/>
    <n v="0"/>
  </r>
  <r>
    <n v="59838"/>
    <x v="0"/>
    <x v="1"/>
    <x v="25"/>
    <s v="TEXAS"/>
    <x v="0"/>
    <x v="3"/>
    <x v="8"/>
    <n v="234025.57539395301"/>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4"/>
  </r>
  <r>
    <n v="60216"/>
    <x v="0"/>
    <x v="1"/>
    <x v="27"/>
    <s v="TEXAS"/>
    <x v="0"/>
    <x v="4"/>
    <x v="2"/>
    <m/>
  </r>
  <r>
    <n v="60317"/>
    <x v="0"/>
    <x v="1"/>
    <x v="28"/>
    <s v="TEXAS"/>
    <x v="0"/>
    <x v="4"/>
    <x v="0"/>
    <n v="0"/>
  </r>
  <r>
    <n v="60318"/>
    <x v="0"/>
    <x v="1"/>
    <x v="28"/>
    <s v="TEXAS"/>
    <x v="0"/>
    <x v="4"/>
    <x v="2"/>
    <m/>
  </r>
  <r>
    <n v="60419"/>
    <x v="0"/>
    <x v="1"/>
    <x v="29"/>
    <s v="TEXAS"/>
    <x v="0"/>
    <x v="4"/>
    <x v="0"/>
    <n v="7268878.3484069696"/>
  </r>
  <r>
    <n v="60420"/>
    <x v="0"/>
    <x v="1"/>
    <x v="29"/>
    <s v="TEXAS"/>
    <x v="0"/>
    <x v="4"/>
    <x v="2"/>
    <m/>
  </r>
  <r>
    <n v="60521"/>
    <x v="0"/>
    <x v="1"/>
    <x v="30"/>
    <s v="TEXAS"/>
    <x v="0"/>
    <x v="4"/>
    <x v="0"/>
    <n v="794180.1745747079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005"/>
  </r>
  <r>
    <n v="60835"/>
    <x v="0"/>
    <x v="1"/>
    <x v="34"/>
    <s v="TEXAS"/>
    <x v="0"/>
    <x v="5"/>
    <x v="0"/>
    <n v="0"/>
  </r>
  <r>
    <n v="60886"/>
    <x v="0"/>
    <x v="1"/>
    <x v="35"/>
    <s v="TEXAS"/>
    <x v="0"/>
    <x v="5"/>
    <x v="0"/>
    <n v="3736433.9544144999"/>
  </r>
  <r>
    <n v="60937"/>
    <x v="0"/>
    <x v="1"/>
    <x v="36"/>
    <s v="TEXAS"/>
    <x v="0"/>
    <x v="5"/>
    <x v="0"/>
    <n v="0"/>
  </r>
  <r>
    <n v="60988"/>
    <x v="0"/>
    <x v="1"/>
    <x v="37"/>
    <s v="TEXAS"/>
    <x v="0"/>
    <x v="5"/>
    <x v="0"/>
    <n v="8412882.5408442691"/>
  </r>
  <r>
    <n v="61039"/>
    <x v="0"/>
    <x v="1"/>
    <x v="38"/>
    <s v="TEXAS"/>
    <x v="0"/>
    <x v="5"/>
    <x v="0"/>
    <n v="0"/>
  </r>
  <r>
    <n v="61090"/>
    <x v="0"/>
    <x v="1"/>
    <x v="39"/>
    <s v="TEXAS"/>
    <x v="0"/>
    <x v="6"/>
    <x v="0"/>
    <n v="2976370.4435207499"/>
  </r>
  <r>
    <n v="61141"/>
    <x v="0"/>
    <x v="1"/>
    <x v="40"/>
    <s v="TEXAS"/>
    <x v="0"/>
    <x v="6"/>
    <x v="0"/>
    <n v="2539553.1443906599"/>
  </r>
  <r>
    <n v="61278"/>
    <x v="0"/>
    <x v="1"/>
    <x v="41"/>
    <s v="TEXAS"/>
    <x v="0"/>
    <x v="7"/>
    <x v="0"/>
    <m/>
  </r>
  <r>
    <n v="61279"/>
    <x v="0"/>
    <x v="1"/>
    <x v="41"/>
    <s v="TEXAS"/>
    <x v="0"/>
    <x v="7"/>
    <x v="2"/>
    <n v="16544267.194526801"/>
  </r>
  <r>
    <n v="61280"/>
    <x v="0"/>
    <x v="1"/>
    <x v="41"/>
    <s v="TEXAS"/>
    <x v="0"/>
    <x v="7"/>
    <x v="3"/>
    <m/>
  </r>
  <r>
    <n v="61431"/>
    <x v="0"/>
    <x v="1"/>
    <x v="42"/>
    <s v="TEXAS"/>
    <x v="0"/>
    <x v="7"/>
    <x v="0"/>
    <n v="9405820.1929978095"/>
  </r>
  <r>
    <n v="61432"/>
    <x v="0"/>
    <x v="1"/>
    <x v="42"/>
    <s v="TEXAS"/>
    <x v="0"/>
    <x v="7"/>
    <x v="2"/>
    <m/>
  </r>
  <r>
    <n v="61433"/>
    <x v="0"/>
    <x v="1"/>
    <x v="42"/>
    <s v="TEXAS"/>
    <x v="0"/>
    <x v="7"/>
    <x v="3"/>
    <m/>
  </r>
  <r>
    <n v="61498"/>
    <x v="0"/>
    <x v="1"/>
    <x v="43"/>
    <s v="TEXAS"/>
    <x v="0"/>
    <x v="8"/>
    <x v="0"/>
    <n v="551547.91521565896"/>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198"/>
  </r>
  <r>
    <n v="61957"/>
    <x v="0"/>
    <x v="1"/>
    <x v="49"/>
    <s v="TEXAS"/>
    <x v="0"/>
    <x v="10"/>
    <x v="0"/>
    <n v="7649984.0552803501"/>
  </r>
  <r>
    <n v="62223"/>
    <x v="0"/>
    <x v="1"/>
    <x v="50"/>
    <s v="TEXAS"/>
    <x v="0"/>
    <x v="0"/>
    <x v="0"/>
    <n v="47704.151517287901"/>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698"/>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02"/>
  </r>
  <r>
    <n v="62773"/>
    <x v="0"/>
    <x v="1"/>
    <x v="55"/>
    <s v="TEXAS"/>
    <x v="0"/>
    <x v="1"/>
    <x v="0"/>
    <n v="124963.677016917"/>
  </r>
  <r>
    <n v="62824"/>
    <x v="0"/>
    <x v="1"/>
    <x v="56"/>
    <s v="TEXAS"/>
    <x v="0"/>
    <x v="1"/>
    <x v="0"/>
    <n v="657819.36118148698"/>
  </r>
  <r>
    <n v="62875"/>
    <x v="0"/>
    <x v="1"/>
    <x v="57"/>
    <s v="TEXAS"/>
    <x v="0"/>
    <x v="1"/>
    <x v="0"/>
    <n v="2740818.1807189598"/>
  </r>
  <r>
    <n v="62926"/>
    <x v="0"/>
    <x v="1"/>
    <x v="58"/>
    <s v="TEXAS"/>
    <x v="0"/>
    <x v="1"/>
    <x v="0"/>
    <n v="1.08686260962006"/>
  </r>
  <r>
    <n v="62977"/>
    <x v="0"/>
    <x v="1"/>
    <x v="59"/>
    <s v="TEXAS"/>
    <x v="0"/>
    <x v="1"/>
    <x v="0"/>
    <n v="1292190.8874047201"/>
  </r>
  <r>
    <n v="63028"/>
    <x v="0"/>
    <x v="1"/>
    <x v="60"/>
    <s v="TEXAS"/>
    <x v="0"/>
    <x v="1"/>
    <x v="0"/>
    <n v="787435.08186850604"/>
  </r>
  <r>
    <n v="63079"/>
    <x v="0"/>
    <x v="1"/>
    <x v="61"/>
    <s v="TEXAS"/>
    <x v="0"/>
    <x v="1"/>
    <x v="0"/>
    <n v="0"/>
  </r>
  <r>
    <n v="63130"/>
    <x v="0"/>
    <x v="1"/>
    <x v="62"/>
    <s v="TEXAS"/>
    <x v="0"/>
    <x v="1"/>
    <x v="0"/>
    <n v="22.137227509306602"/>
  </r>
  <r>
    <n v="63181"/>
    <x v="0"/>
    <x v="1"/>
    <x v="63"/>
    <s v="TEXAS"/>
    <x v="0"/>
    <x v="1"/>
    <x v="0"/>
    <n v="1041725.99629559"/>
  </r>
  <r>
    <n v="63232"/>
    <x v="0"/>
    <x v="1"/>
    <x v="64"/>
    <s v="TEXAS"/>
    <x v="0"/>
    <x v="1"/>
    <x v="0"/>
    <n v="2205048.24668804"/>
  </r>
  <r>
    <n v="63283"/>
    <x v="0"/>
    <x v="1"/>
    <x v="65"/>
    <s v="TEXAS"/>
    <x v="0"/>
    <x v="1"/>
    <x v="0"/>
    <n v="484870.16072111903"/>
  </r>
  <r>
    <n v="63420"/>
    <x v="0"/>
    <x v="1"/>
    <x v="66"/>
    <s v="TEXAS"/>
    <x v="2"/>
    <x v="11"/>
    <x v="0"/>
    <m/>
  </r>
  <r>
    <n v="63421"/>
    <x v="0"/>
    <x v="1"/>
    <x v="66"/>
    <s v="TEXAS"/>
    <x v="2"/>
    <x v="11"/>
    <x v="1"/>
    <m/>
  </r>
  <r>
    <n v="63422"/>
    <x v="0"/>
    <x v="1"/>
    <x v="66"/>
    <s v="TEXAS"/>
    <x v="2"/>
    <x v="11"/>
    <x v="2"/>
    <n v="51400615.460321002"/>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0996"/>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01"/>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01"/>
  </r>
  <r>
    <n v="64594"/>
    <x v="0"/>
    <x v="1"/>
    <x v="74"/>
    <s v="TEXAS"/>
    <x v="2"/>
    <x v="11"/>
    <x v="1"/>
    <m/>
  </r>
  <r>
    <n v="64595"/>
    <x v="0"/>
    <x v="1"/>
    <x v="74"/>
    <s v="TEXAS"/>
    <x v="2"/>
    <x v="11"/>
    <x v="2"/>
    <m/>
  </r>
  <r>
    <n v="64746"/>
    <x v="0"/>
    <x v="1"/>
    <x v="75"/>
    <s v="TEXAS"/>
    <x v="2"/>
    <x v="11"/>
    <x v="0"/>
    <n v="414648.37325867201"/>
  </r>
  <r>
    <n v="64747"/>
    <x v="0"/>
    <x v="1"/>
    <x v="75"/>
    <s v="TEXAS"/>
    <x v="2"/>
    <x v="11"/>
    <x v="1"/>
    <m/>
  </r>
  <r>
    <n v="64748"/>
    <x v="0"/>
    <x v="1"/>
    <x v="75"/>
    <s v="TEXAS"/>
    <x v="2"/>
    <x v="11"/>
    <x v="2"/>
    <m/>
  </r>
  <r>
    <n v="64856"/>
    <x v="0"/>
    <x v="1"/>
    <x v="76"/>
    <s v="TEXAS"/>
    <x v="2"/>
    <x v="12"/>
    <x v="0"/>
    <n v="180785.28553232699"/>
  </r>
  <r>
    <n v="64857"/>
    <x v="0"/>
    <x v="1"/>
    <x v="76"/>
    <s v="TEXAS"/>
    <x v="2"/>
    <x v="12"/>
    <x v="2"/>
    <m/>
  </r>
  <r>
    <n v="64958"/>
    <x v="0"/>
    <x v="1"/>
    <x v="77"/>
    <s v="TEXAS"/>
    <x v="2"/>
    <x v="12"/>
    <x v="0"/>
    <m/>
  </r>
  <r>
    <n v="64959"/>
    <x v="0"/>
    <x v="1"/>
    <x v="77"/>
    <s v="TEXAS"/>
    <x v="2"/>
    <x v="12"/>
    <x v="2"/>
    <n v="0"/>
  </r>
  <r>
    <n v="65103"/>
    <x v="0"/>
    <x v="1"/>
    <x v="78"/>
    <s v="TEXAS"/>
    <x v="2"/>
    <x v="11"/>
    <x v="0"/>
    <n v="2792069.8501185901"/>
  </r>
  <r>
    <n v="65104"/>
    <x v="0"/>
    <x v="1"/>
    <x v="78"/>
    <s v="TEXAS"/>
    <x v="2"/>
    <x v="11"/>
    <x v="1"/>
    <m/>
  </r>
  <r>
    <n v="65105"/>
    <x v="0"/>
    <x v="1"/>
    <x v="78"/>
    <s v="TEXAS"/>
    <x v="2"/>
    <x v="11"/>
    <x v="2"/>
    <m/>
  </r>
  <r>
    <n v="65256"/>
    <x v="0"/>
    <x v="1"/>
    <x v="79"/>
    <s v="TEXAS"/>
    <x v="2"/>
    <x v="11"/>
    <x v="0"/>
    <n v="98443.738650068699"/>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699"/>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02"/>
  </r>
  <r>
    <n v="65877"/>
    <x v="0"/>
    <x v="1"/>
    <x v="84"/>
    <s v="TEXAS"/>
    <x v="2"/>
    <x v="12"/>
    <x v="2"/>
    <m/>
  </r>
  <r>
    <n v="65978"/>
    <x v="0"/>
    <x v="1"/>
    <x v="85"/>
    <s v="TEXAS"/>
    <x v="2"/>
    <x v="12"/>
    <x v="0"/>
    <n v="49336.459811532099"/>
  </r>
  <r>
    <n v="65979"/>
    <x v="0"/>
    <x v="1"/>
    <x v="85"/>
    <s v="TEXAS"/>
    <x v="2"/>
    <x v="12"/>
    <x v="2"/>
    <m/>
  </r>
  <r>
    <n v="66080"/>
    <x v="0"/>
    <x v="1"/>
    <x v="86"/>
    <s v="TEXAS"/>
    <x v="2"/>
    <x v="12"/>
    <x v="0"/>
    <n v="393297.943468866"/>
  </r>
  <r>
    <n v="66081"/>
    <x v="0"/>
    <x v="1"/>
    <x v="86"/>
    <s v="TEXAS"/>
    <x v="2"/>
    <x v="12"/>
    <x v="2"/>
    <m/>
  </r>
  <r>
    <n v="66182"/>
    <x v="0"/>
    <x v="1"/>
    <x v="87"/>
    <s v="TEXAS"/>
    <x v="2"/>
    <x v="12"/>
    <x v="0"/>
    <n v="6986.3341093260997"/>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498"/>
  </r>
  <r>
    <n v="66591"/>
    <x v="0"/>
    <x v="1"/>
    <x v="91"/>
    <s v="TEXAS"/>
    <x v="2"/>
    <x v="12"/>
    <x v="2"/>
    <m/>
  </r>
  <r>
    <n v="66692"/>
    <x v="0"/>
    <x v="1"/>
    <x v="92"/>
    <s v="TEXAS"/>
    <x v="2"/>
    <x v="12"/>
    <x v="0"/>
    <n v="45706794.259268798"/>
  </r>
  <r>
    <n v="66693"/>
    <x v="0"/>
    <x v="1"/>
    <x v="92"/>
    <s v="TEXAS"/>
    <x v="2"/>
    <x v="12"/>
    <x v="2"/>
    <m/>
  </r>
  <r>
    <n v="66794"/>
    <x v="0"/>
    <x v="1"/>
    <x v="93"/>
    <s v="TEXAS"/>
    <x v="2"/>
    <x v="12"/>
    <x v="0"/>
    <n v="1910.0519265084799"/>
  </r>
  <r>
    <n v="66795"/>
    <x v="0"/>
    <x v="1"/>
    <x v="93"/>
    <s v="TEXAS"/>
    <x v="2"/>
    <x v="12"/>
    <x v="2"/>
    <m/>
  </r>
  <r>
    <n v="66896"/>
    <x v="0"/>
    <x v="1"/>
    <x v="94"/>
    <s v="TEXAS"/>
    <x v="2"/>
    <x v="12"/>
    <x v="0"/>
    <n v="3585677.8162523001"/>
  </r>
  <r>
    <n v="66897"/>
    <x v="0"/>
    <x v="1"/>
    <x v="94"/>
    <s v="TEXAS"/>
    <x v="2"/>
    <x v="12"/>
    <x v="2"/>
    <m/>
  </r>
  <r>
    <n v="66998"/>
    <x v="0"/>
    <x v="1"/>
    <x v="95"/>
    <s v="TEXAS"/>
    <x v="2"/>
    <x v="12"/>
    <x v="0"/>
    <n v="1159318.7577507601"/>
  </r>
  <r>
    <n v="66999"/>
    <x v="0"/>
    <x v="1"/>
    <x v="95"/>
    <s v="TEXAS"/>
    <x v="2"/>
    <x v="12"/>
    <x v="2"/>
    <m/>
  </r>
  <r>
    <n v="67100"/>
    <x v="0"/>
    <x v="1"/>
    <x v="96"/>
    <s v="TEXAS"/>
    <x v="2"/>
    <x v="12"/>
    <x v="0"/>
    <n v="13744091.622762101"/>
  </r>
  <r>
    <n v="67101"/>
    <x v="0"/>
    <x v="1"/>
    <x v="96"/>
    <s v="TEXAS"/>
    <x v="2"/>
    <x v="12"/>
    <x v="2"/>
    <m/>
  </r>
  <r>
    <n v="67202"/>
    <x v="0"/>
    <x v="1"/>
    <x v="97"/>
    <s v="TEXAS"/>
    <x v="2"/>
    <x v="12"/>
    <x v="0"/>
    <n v="566238.23096835206"/>
  </r>
  <r>
    <n v="67203"/>
    <x v="0"/>
    <x v="1"/>
    <x v="97"/>
    <s v="TEXAS"/>
    <x v="2"/>
    <x v="12"/>
    <x v="2"/>
    <m/>
  </r>
  <r>
    <n v="67304"/>
    <x v="0"/>
    <x v="1"/>
    <x v="98"/>
    <s v="TEXAS"/>
    <x v="2"/>
    <x v="12"/>
    <x v="0"/>
    <m/>
  </r>
  <r>
    <n v="67305"/>
    <x v="0"/>
    <x v="1"/>
    <x v="98"/>
    <s v="TEXAS"/>
    <x v="2"/>
    <x v="12"/>
    <x v="2"/>
    <n v="473372.50979063503"/>
  </r>
  <r>
    <n v="67406"/>
    <x v="0"/>
    <x v="1"/>
    <x v="99"/>
    <s v="TEXAS"/>
    <x v="2"/>
    <x v="12"/>
    <x v="0"/>
    <m/>
  </r>
  <r>
    <n v="67407"/>
    <x v="0"/>
    <x v="1"/>
    <x v="99"/>
    <s v="TEXAS"/>
    <x v="2"/>
    <x v="12"/>
    <x v="2"/>
    <n v="98656.930080662001"/>
  </r>
  <r>
    <n v="67508"/>
    <x v="0"/>
    <x v="1"/>
    <x v="100"/>
    <s v="TEXAS"/>
    <x v="2"/>
    <x v="12"/>
    <x v="0"/>
    <m/>
  </r>
  <r>
    <n v="67509"/>
    <x v="0"/>
    <x v="1"/>
    <x v="100"/>
    <s v="TEXAS"/>
    <x v="2"/>
    <x v="12"/>
    <x v="2"/>
    <n v="3964718.6612416501"/>
  </r>
  <r>
    <n v="67567"/>
    <x v="0"/>
    <x v="1"/>
    <x v="101"/>
    <s v="TEXAS"/>
    <x v="2"/>
    <x v="13"/>
    <x v="0"/>
    <n v="34653079.600557901"/>
  </r>
  <r>
    <n v="67618"/>
    <x v="0"/>
    <x v="1"/>
    <x v="102"/>
    <s v="TEXAS"/>
    <x v="2"/>
    <x v="13"/>
    <x v="0"/>
    <n v="2295552.0181947998"/>
  </r>
  <r>
    <n v="67669"/>
    <x v="0"/>
    <x v="1"/>
    <x v="103"/>
    <s v="TEXAS"/>
    <x v="2"/>
    <x v="13"/>
    <x v="0"/>
    <n v="5037929.8288442101"/>
  </r>
  <r>
    <n v="67720"/>
    <x v="0"/>
    <x v="1"/>
    <x v="104"/>
    <s v="TEXAS"/>
    <x v="2"/>
    <x v="13"/>
    <x v="0"/>
    <n v="262262.446809888"/>
  </r>
  <r>
    <n v="67814"/>
    <x v="0"/>
    <x v="1"/>
    <x v="105"/>
    <s v="TEXAS"/>
    <x v="2"/>
    <x v="14"/>
    <x v="0"/>
    <n v="7012894.7302190103"/>
  </r>
  <r>
    <n v="67815"/>
    <x v="0"/>
    <x v="1"/>
    <x v="105"/>
    <s v="TEXAS"/>
    <x v="2"/>
    <x v="14"/>
    <x v="2"/>
    <m/>
  </r>
  <r>
    <n v="67916"/>
    <x v="0"/>
    <x v="1"/>
    <x v="106"/>
    <s v="TEXAS"/>
    <x v="2"/>
    <x v="14"/>
    <x v="0"/>
    <n v="862711.62938139203"/>
  </r>
  <r>
    <n v="67917"/>
    <x v="0"/>
    <x v="1"/>
    <x v="106"/>
    <s v="TEXAS"/>
    <x v="2"/>
    <x v="14"/>
    <x v="2"/>
    <m/>
  </r>
  <r>
    <n v="68018"/>
    <x v="0"/>
    <x v="1"/>
    <x v="107"/>
    <s v="TEXAS"/>
    <x v="2"/>
    <x v="14"/>
    <x v="0"/>
    <m/>
  </r>
  <r>
    <n v="68019"/>
    <x v="0"/>
    <x v="1"/>
    <x v="107"/>
    <s v="TEXAS"/>
    <x v="2"/>
    <x v="14"/>
    <x v="2"/>
    <n v="26278220.646863099"/>
  </r>
  <r>
    <n v="68120"/>
    <x v="0"/>
    <x v="1"/>
    <x v="108"/>
    <s v="TEXAS"/>
    <x v="2"/>
    <x v="14"/>
    <x v="0"/>
    <m/>
  </r>
  <r>
    <n v="68121"/>
    <x v="0"/>
    <x v="1"/>
    <x v="108"/>
    <s v="TEXAS"/>
    <x v="2"/>
    <x v="14"/>
    <x v="2"/>
    <n v="9696811.6558525898"/>
  </r>
  <r>
    <n v="68179"/>
    <x v="0"/>
    <x v="1"/>
    <x v="109"/>
    <s v="TEXAS"/>
    <x v="2"/>
    <x v="15"/>
    <x v="0"/>
    <n v="10617631.7286027"/>
  </r>
  <r>
    <n v="68230"/>
    <x v="0"/>
    <x v="1"/>
    <x v="110"/>
    <s v="TEXAS"/>
    <x v="2"/>
    <x v="15"/>
    <x v="0"/>
    <n v="0"/>
  </r>
  <r>
    <n v="68281"/>
    <x v="0"/>
    <x v="1"/>
    <x v="111"/>
    <s v="TEXAS"/>
    <x v="2"/>
    <x v="15"/>
    <x v="0"/>
    <n v="3082562.4253269802"/>
  </r>
  <r>
    <n v="68332"/>
    <x v="0"/>
    <x v="1"/>
    <x v="112"/>
    <s v="TEXAS"/>
    <x v="2"/>
    <x v="15"/>
    <x v="0"/>
    <n v="2527097.79644702"/>
  </r>
  <r>
    <n v="68383"/>
    <x v="0"/>
    <x v="1"/>
    <x v="113"/>
    <s v="TEXAS"/>
    <x v="2"/>
    <x v="15"/>
    <x v="0"/>
    <n v="4359011.4752894696"/>
  </r>
  <r>
    <n v="68434"/>
    <x v="0"/>
    <x v="1"/>
    <x v="114"/>
    <s v="TEXAS"/>
    <x v="2"/>
    <x v="15"/>
    <x v="0"/>
    <n v="1910141.5039627501"/>
  </r>
  <r>
    <n v="68485"/>
    <x v="0"/>
    <x v="1"/>
    <x v="115"/>
    <s v="TEXAS"/>
    <x v="2"/>
    <x v="15"/>
    <x v="0"/>
    <n v="3248553.8136698101"/>
  </r>
  <r>
    <n v="68536"/>
    <x v="0"/>
    <x v="1"/>
    <x v="116"/>
    <s v="TEXAS"/>
    <x v="2"/>
    <x v="15"/>
    <x v="0"/>
    <n v="601479.04411701905"/>
  </r>
  <r>
    <n v="68587"/>
    <x v="0"/>
    <x v="1"/>
    <x v="117"/>
    <s v="TEXAS"/>
    <x v="2"/>
    <x v="15"/>
    <x v="0"/>
    <n v="3053260.2462917501"/>
  </r>
  <r>
    <n v="68638"/>
    <x v="0"/>
    <x v="1"/>
    <x v="118"/>
    <s v="TEXAS"/>
    <x v="2"/>
    <x v="15"/>
    <x v="0"/>
    <n v="79141.079338661701"/>
  </r>
  <r>
    <n v="68689"/>
    <x v="0"/>
    <x v="1"/>
    <x v="119"/>
    <s v="TEXAS"/>
    <x v="2"/>
    <x v="15"/>
    <x v="0"/>
    <n v="14677686.8229784"/>
  </r>
  <r>
    <n v="68740"/>
    <x v="0"/>
    <x v="1"/>
    <x v="120"/>
    <s v="TEXAS"/>
    <x v="2"/>
    <x v="15"/>
    <x v="0"/>
    <n v="277064.134970502"/>
  </r>
  <r>
    <n v="68791"/>
    <x v="0"/>
    <x v="1"/>
    <x v="121"/>
    <s v="TEXAS"/>
    <x v="2"/>
    <x v="15"/>
    <x v="0"/>
    <n v="8172535.6737435199"/>
  </r>
  <r>
    <n v="68842"/>
    <x v="0"/>
    <x v="1"/>
    <x v="122"/>
    <s v="TEXAS"/>
    <x v="2"/>
    <x v="15"/>
    <x v="0"/>
    <n v="1981652.3053933401"/>
  </r>
  <r>
    <n v="68893"/>
    <x v="0"/>
    <x v="1"/>
    <x v="123"/>
    <s v="TEXAS"/>
    <x v="2"/>
    <x v="15"/>
    <x v="0"/>
    <n v="1960.90089416666"/>
  </r>
  <r>
    <n v="68944"/>
    <x v="0"/>
    <x v="1"/>
    <x v="124"/>
    <s v="TEXAS"/>
    <x v="2"/>
    <x v="15"/>
    <x v="0"/>
    <n v="1996380.7268143101"/>
  </r>
  <r>
    <n v="69124"/>
    <x v="0"/>
    <x v="1"/>
    <x v="125"/>
    <s v="TEXAS"/>
    <x v="2"/>
    <x v="16"/>
    <x v="0"/>
    <n v="2307154.4876393499"/>
  </r>
  <r>
    <n v="69125"/>
    <x v="0"/>
    <x v="1"/>
    <x v="125"/>
    <s v="TEXAS"/>
    <x v="2"/>
    <x v="16"/>
    <x v="1"/>
    <m/>
  </r>
  <r>
    <n v="69126"/>
    <x v="0"/>
    <x v="1"/>
    <x v="125"/>
    <s v="TEXAS"/>
    <x v="2"/>
    <x v="16"/>
    <x v="2"/>
    <m/>
  </r>
  <r>
    <n v="69127"/>
    <x v="0"/>
    <x v="1"/>
    <x v="125"/>
    <s v="TEXAS"/>
    <x v="2"/>
    <x v="16"/>
    <x v="8"/>
    <m/>
  </r>
  <r>
    <n v="69328"/>
    <x v="0"/>
    <x v="1"/>
    <x v="126"/>
    <s v="TEXAS"/>
    <x v="2"/>
    <x v="16"/>
    <x v="0"/>
    <n v="26805.116614317802"/>
  </r>
  <r>
    <n v="69329"/>
    <x v="0"/>
    <x v="1"/>
    <x v="126"/>
    <s v="TEXAS"/>
    <x v="2"/>
    <x v="16"/>
    <x v="1"/>
    <m/>
  </r>
  <r>
    <n v="69330"/>
    <x v="0"/>
    <x v="1"/>
    <x v="126"/>
    <s v="TEXAS"/>
    <x v="2"/>
    <x v="16"/>
    <x v="2"/>
    <m/>
  </r>
  <r>
    <n v="69331"/>
    <x v="0"/>
    <x v="1"/>
    <x v="126"/>
    <s v="TEXAS"/>
    <x v="2"/>
    <x v="16"/>
    <x v="8"/>
    <n v="35817.605131767799"/>
  </r>
  <r>
    <n v="69532"/>
    <x v="0"/>
    <x v="1"/>
    <x v="127"/>
    <s v="TEXAS"/>
    <x v="2"/>
    <x v="16"/>
    <x v="0"/>
    <n v="18662.167330463501"/>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03"/>
  </r>
  <r>
    <n v="69943"/>
    <x v="0"/>
    <x v="1"/>
    <x v="129"/>
    <s v="TEXAS"/>
    <x v="2"/>
    <x v="16"/>
    <x v="8"/>
    <m/>
  </r>
  <r>
    <n v="70144"/>
    <x v="0"/>
    <x v="1"/>
    <x v="130"/>
    <s v="TEXAS"/>
    <x v="2"/>
    <x v="16"/>
    <x v="0"/>
    <m/>
  </r>
  <r>
    <n v="70145"/>
    <x v="0"/>
    <x v="1"/>
    <x v="130"/>
    <s v="TEXAS"/>
    <x v="2"/>
    <x v="16"/>
    <x v="1"/>
    <m/>
  </r>
  <r>
    <n v="70146"/>
    <x v="0"/>
    <x v="1"/>
    <x v="130"/>
    <s v="TEXAS"/>
    <x v="2"/>
    <x v="16"/>
    <x v="2"/>
    <n v="7956260.4192916099"/>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899"/>
  </r>
  <r>
    <n v="71007"/>
    <x v="0"/>
    <x v="1"/>
    <x v="134"/>
    <s v="TEXAS"/>
    <x v="1"/>
    <x v="2"/>
    <x v="7"/>
    <m/>
  </r>
  <r>
    <n v="71258"/>
    <x v="0"/>
    <x v="1"/>
    <x v="135"/>
    <s v="TEXAS"/>
    <x v="1"/>
    <x v="2"/>
    <x v="6"/>
    <m/>
  </r>
  <r>
    <n v="71259"/>
    <x v="0"/>
    <x v="1"/>
    <x v="135"/>
    <s v="TEXAS"/>
    <x v="1"/>
    <x v="2"/>
    <x v="0"/>
    <n v="3485.7846455955801"/>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0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03"/>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01"/>
  </r>
  <r>
    <n v="72282"/>
    <x v="0"/>
    <x v="1"/>
    <x v="139"/>
    <s v="TEXAS"/>
    <x v="1"/>
    <x v="17"/>
    <x v="9"/>
    <m/>
  </r>
  <r>
    <n v="72533"/>
    <x v="0"/>
    <x v="1"/>
    <x v="140"/>
    <s v="TEXAS"/>
    <x v="1"/>
    <x v="18"/>
    <x v="6"/>
    <n v="388281227.69642502"/>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79997"/>
  </r>
  <r>
    <n v="72790"/>
    <x v="0"/>
    <x v="1"/>
    <x v="141"/>
    <s v="TEXAS"/>
    <x v="1"/>
    <x v="18"/>
    <x v="1"/>
    <m/>
  </r>
  <r>
    <n v="72791"/>
    <x v="0"/>
    <x v="1"/>
    <x v="141"/>
    <s v="TEXAS"/>
    <x v="1"/>
    <x v="18"/>
    <x v="7"/>
    <m/>
  </r>
  <r>
    <n v="72792"/>
    <x v="0"/>
    <x v="1"/>
    <x v="141"/>
    <s v="TEXAS"/>
    <x v="1"/>
    <x v="18"/>
    <x v="10"/>
    <m/>
  </r>
  <r>
    <n v="73043"/>
    <x v="0"/>
    <x v="1"/>
    <x v="142"/>
    <s v="TEXAS"/>
    <x v="1"/>
    <x v="18"/>
    <x v="6"/>
    <n v="76676.424545902104"/>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04"/>
  </r>
  <r>
    <n v="73299"/>
    <x v="0"/>
    <x v="1"/>
    <x v="143"/>
    <s v="TEXAS"/>
    <x v="1"/>
    <x v="18"/>
    <x v="0"/>
    <n v="352435.05230639799"/>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599"/>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696"/>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02"/>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897"/>
  </r>
  <r>
    <n v="75594"/>
    <x v="0"/>
    <x v="1"/>
    <x v="152"/>
    <s v="TEXAS"/>
    <x v="1"/>
    <x v="19"/>
    <x v="0"/>
    <n v="245792.28951181399"/>
  </r>
  <r>
    <n v="75595"/>
    <x v="0"/>
    <x v="1"/>
    <x v="152"/>
    <s v="TEXAS"/>
    <x v="1"/>
    <x v="19"/>
    <x v="1"/>
    <n v="0"/>
  </r>
  <r>
    <n v="75596"/>
    <x v="0"/>
    <x v="1"/>
    <x v="152"/>
    <s v="TEXAS"/>
    <x v="1"/>
    <x v="19"/>
    <x v="7"/>
    <n v="0"/>
  </r>
  <r>
    <n v="75597"/>
    <x v="0"/>
    <x v="1"/>
    <x v="152"/>
    <s v="TEXAS"/>
    <x v="1"/>
    <x v="19"/>
    <x v="10"/>
    <n v="0"/>
  </r>
  <r>
    <n v="75848"/>
    <x v="0"/>
    <x v="1"/>
    <x v="153"/>
    <s v="TEXAS"/>
    <x v="1"/>
    <x v="19"/>
    <x v="6"/>
    <n v="358554.44807013299"/>
  </r>
  <r>
    <n v="75849"/>
    <x v="0"/>
    <x v="1"/>
    <x v="153"/>
    <s v="TEXAS"/>
    <x v="1"/>
    <x v="19"/>
    <x v="0"/>
    <n v="205600.96848288199"/>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001"/>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299"/>
  </r>
  <r>
    <n v="76868"/>
    <x v="0"/>
    <x v="1"/>
    <x v="157"/>
    <s v="TEXAS"/>
    <x v="1"/>
    <x v="19"/>
    <x v="6"/>
    <n v="1730537.1480610601"/>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498"/>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797"/>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499"/>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399"/>
  </r>
  <r>
    <n v="78635"/>
    <x v="0"/>
    <x v="1"/>
    <x v="164"/>
    <s v="TEXAS"/>
    <x v="3"/>
    <x v="21"/>
    <x v="13"/>
    <m/>
  </r>
  <r>
    <n v="78636"/>
    <x v="0"/>
    <x v="1"/>
    <x v="164"/>
    <s v="TEXAS"/>
    <x v="3"/>
    <x v="21"/>
    <x v="14"/>
    <m/>
  </r>
  <r>
    <n v="79037"/>
    <x v="0"/>
    <x v="1"/>
    <x v="165"/>
    <s v="TEXAS"/>
    <x v="3"/>
    <x v="21"/>
    <x v="0"/>
    <m/>
  </r>
  <r>
    <n v="79038"/>
    <x v="0"/>
    <x v="1"/>
    <x v="165"/>
    <s v="TEXAS"/>
    <x v="3"/>
    <x v="21"/>
    <x v="1"/>
    <n v="3110439.3336315802"/>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398"/>
  </r>
  <r>
    <n v="80669"/>
    <x v="0"/>
    <x v="1"/>
    <x v="169"/>
    <s v="TEXAS"/>
    <x v="3"/>
    <x v="21"/>
    <x v="0"/>
    <m/>
  </r>
  <r>
    <n v="80670"/>
    <x v="0"/>
    <x v="1"/>
    <x v="169"/>
    <s v="TEXAS"/>
    <x v="3"/>
    <x v="21"/>
    <x v="1"/>
    <m/>
  </r>
  <r>
    <n v="80671"/>
    <x v="0"/>
    <x v="1"/>
    <x v="169"/>
    <s v="TEXAS"/>
    <x v="3"/>
    <x v="21"/>
    <x v="2"/>
    <m/>
  </r>
  <r>
    <n v="80672"/>
    <x v="0"/>
    <x v="1"/>
    <x v="169"/>
    <s v="TEXAS"/>
    <x v="3"/>
    <x v="21"/>
    <x v="4"/>
    <n v="1583240.7737952301"/>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398"/>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699"/>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699"/>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02"/>
  </r>
  <r>
    <n v="83589"/>
    <x v="0"/>
    <x v="1"/>
    <x v="177"/>
    <s v="TEXAS"/>
    <x v="3"/>
    <x v="22"/>
    <x v="12"/>
    <m/>
  </r>
  <r>
    <n v="83590"/>
    <x v="0"/>
    <x v="1"/>
    <x v="177"/>
    <s v="TEXAS"/>
    <x v="3"/>
    <x v="22"/>
    <x v="13"/>
    <m/>
  </r>
  <r>
    <n v="83941"/>
    <x v="0"/>
    <x v="1"/>
    <x v="178"/>
    <s v="TEXAS"/>
    <x v="3"/>
    <x v="22"/>
    <x v="0"/>
    <n v="36290879.482246503"/>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01"/>
  </r>
  <r>
    <n v="84304"/>
    <x v="0"/>
    <x v="1"/>
    <x v="179"/>
    <s v="TEXAS"/>
    <x v="3"/>
    <x v="22"/>
    <x v="13"/>
    <m/>
  </r>
  <r>
    <n v="84526"/>
    <x v="0"/>
    <x v="1"/>
    <x v="180"/>
    <s v="TEXAS"/>
    <x v="3"/>
    <x v="23"/>
    <x v="0"/>
    <n v="139425434.01725799"/>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297"/>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01"/>
  </r>
  <r>
    <n v="85138"/>
    <x v="0"/>
    <x v="1"/>
    <x v="183"/>
    <s v="TEXAS"/>
    <x v="3"/>
    <x v="23"/>
    <x v="0"/>
    <m/>
  </r>
  <r>
    <n v="85139"/>
    <x v="0"/>
    <x v="1"/>
    <x v="183"/>
    <s v="TEXAS"/>
    <x v="3"/>
    <x v="23"/>
    <x v="1"/>
    <n v="3107481.8906305102"/>
  </r>
  <r>
    <n v="85140"/>
    <x v="0"/>
    <x v="1"/>
    <x v="183"/>
    <s v="TEXAS"/>
    <x v="3"/>
    <x v="23"/>
    <x v="2"/>
    <m/>
  </r>
  <r>
    <n v="85141"/>
    <x v="0"/>
    <x v="1"/>
    <x v="183"/>
    <s v="TEXAS"/>
    <x v="3"/>
    <x v="23"/>
    <x v="3"/>
    <m/>
  </r>
  <r>
    <n v="85385"/>
    <x v="0"/>
    <x v="1"/>
    <x v="184"/>
    <s v="TEXAS"/>
    <x v="1"/>
    <x v="18"/>
    <x v="6"/>
    <m/>
  </r>
  <r>
    <n v="85386"/>
    <x v="0"/>
    <x v="1"/>
    <x v="184"/>
    <s v="TEXAS"/>
    <x v="1"/>
    <x v="18"/>
    <x v="0"/>
    <n v="359491.32905293198"/>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01"/>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89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699"/>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001"/>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01"/>
  </r>
  <r>
    <n v="87179"/>
    <x v="0"/>
    <x v="1"/>
    <x v="192"/>
    <s v="TEXAS"/>
    <x v="1"/>
    <x v="24"/>
    <x v="0"/>
    <m/>
  </r>
  <r>
    <n v="87180"/>
    <x v="0"/>
    <x v="1"/>
    <x v="192"/>
    <s v="TEXAS"/>
    <x v="1"/>
    <x v="24"/>
    <x v="1"/>
    <m/>
  </r>
  <r>
    <n v="87181"/>
    <x v="0"/>
    <x v="1"/>
    <x v="192"/>
    <s v="TEXAS"/>
    <x v="1"/>
    <x v="24"/>
    <x v="7"/>
    <m/>
  </r>
  <r>
    <n v="87468"/>
    <x v="0"/>
    <x v="1"/>
    <x v="193"/>
    <s v="TEXAS"/>
    <x v="0"/>
    <x v="0"/>
    <x v="0"/>
    <n v="23825.142507951601"/>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2999"/>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4"/>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397"/>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0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196"/>
  </r>
  <r>
    <n v="96331"/>
    <x v="0"/>
    <x v="1"/>
    <x v="229"/>
    <s v="TEXAS"/>
    <x v="2"/>
    <x v="27"/>
    <x v="0"/>
    <n v="4575768.16489561"/>
  </r>
  <r>
    <n v="96382"/>
    <x v="0"/>
    <x v="1"/>
    <x v="230"/>
    <s v="TEXAS"/>
    <x v="2"/>
    <x v="27"/>
    <x v="0"/>
    <n v="266521.33976508398"/>
  </r>
  <r>
    <n v="96433"/>
    <x v="0"/>
    <x v="1"/>
    <x v="231"/>
    <s v="TEXAS"/>
    <x v="2"/>
    <x v="27"/>
    <x v="0"/>
    <n v="79011.396420279794"/>
  </r>
  <r>
    <n v="96484"/>
    <x v="0"/>
    <x v="1"/>
    <x v="232"/>
    <s v="TEXAS"/>
    <x v="2"/>
    <x v="27"/>
    <x v="0"/>
    <n v="143845.64686524999"/>
  </r>
  <r>
    <n v="96535"/>
    <x v="0"/>
    <x v="1"/>
    <x v="233"/>
    <s v="TEXAS"/>
    <x v="2"/>
    <x v="27"/>
    <x v="0"/>
    <n v="1836474.4446837101"/>
  </r>
  <r>
    <n v="96586"/>
    <x v="0"/>
    <x v="1"/>
    <x v="234"/>
    <s v="TEXAS"/>
    <x v="2"/>
    <x v="27"/>
    <x v="0"/>
    <n v="2703283.9022618402"/>
  </r>
  <r>
    <n v="96637"/>
    <x v="0"/>
    <x v="1"/>
    <x v="235"/>
    <s v="TEXAS"/>
    <x v="2"/>
    <x v="27"/>
    <x v="0"/>
    <n v="417648.82331530901"/>
  </r>
  <r>
    <n v="96688"/>
    <x v="0"/>
    <x v="1"/>
    <x v="236"/>
    <s v="TEXAS"/>
    <x v="2"/>
    <x v="27"/>
    <x v="0"/>
    <n v="1233.43731730325"/>
  </r>
  <r>
    <n v="96739"/>
    <x v="0"/>
    <x v="1"/>
    <x v="237"/>
    <s v="TEXAS"/>
    <x v="2"/>
    <x v="27"/>
    <x v="0"/>
    <n v="1141348.6288505101"/>
  </r>
  <r>
    <n v="96790"/>
    <x v="0"/>
    <x v="1"/>
    <x v="238"/>
    <s v="TEXAS"/>
    <x v="2"/>
    <x v="27"/>
    <x v="0"/>
    <n v="9208844.0505200792"/>
  </r>
  <r>
    <n v="96841"/>
    <x v="0"/>
    <x v="1"/>
    <x v="239"/>
    <s v="TEXAS"/>
    <x v="2"/>
    <x v="27"/>
    <x v="0"/>
    <n v="14815873.2239739"/>
  </r>
  <r>
    <n v="96892"/>
    <x v="0"/>
    <x v="1"/>
    <x v="240"/>
    <s v="TEXAS"/>
    <x v="2"/>
    <x v="27"/>
    <x v="0"/>
    <n v="39046.8538111491"/>
  </r>
  <r>
    <n v="96943"/>
    <x v="0"/>
    <x v="1"/>
    <x v="241"/>
    <s v="TEXAS"/>
    <x v="2"/>
    <x v="27"/>
    <x v="0"/>
    <n v="1122006.4969826799"/>
  </r>
  <r>
    <n v="96994"/>
    <x v="0"/>
    <x v="1"/>
    <x v="242"/>
    <s v="TEXAS"/>
    <x v="2"/>
    <x v="27"/>
    <x v="0"/>
    <n v="107156.87608515201"/>
  </r>
  <r>
    <n v="97045"/>
    <x v="0"/>
    <x v="1"/>
    <x v="243"/>
    <s v="TEXAS"/>
    <x v="2"/>
    <x v="27"/>
    <x v="0"/>
    <n v="286744.95916383201"/>
  </r>
  <r>
    <n v="97096"/>
    <x v="0"/>
    <x v="1"/>
    <x v="244"/>
    <s v="TEXAS"/>
    <x v="2"/>
    <x v="27"/>
    <x v="0"/>
    <n v="1204498.09132848"/>
  </r>
  <r>
    <n v="97147"/>
    <x v="0"/>
    <x v="1"/>
    <x v="245"/>
    <s v="TEXAS"/>
    <x v="2"/>
    <x v="27"/>
    <x v="0"/>
    <n v="611838.53825569304"/>
  </r>
  <r>
    <n v="97198"/>
    <x v="0"/>
    <x v="1"/>
    <x v="246"/>
    <s v="TEXAS"/>
    <x v="2"/>
    <x v="27"/>
    <x v="0"/>
    <n v="22687.651135724998"/>
  </r>
  <r>
    <n v="97249"/>
    <x v="0"/>
    <x v="1"/>
    <x v="247"/>
    <s v="TEXAS"/>
    <x v="2"/>
    <x v="27"/>
    <x v="0"/>
    <n v="582607.59613905498"/>
  </r>
  <r>
    <n v="97300"/>
    <x v="0"/>
    <x v="1"/>
    <x v="248"/>
    <s v="TEXAS"/>
    <x v="2"/>
    <x v="27"/>
    <x v="0"/>
    <n v="1751027.1257976401"/>
  </r>
  <r>
    <n v="97351"/>
    <x v="0"/>
    <x v="1"/>
    <x v="249"/>
    <s v="TEXAS"/>
    <x v="2"/>
    <x v="27"/>
    <x v="0"/>
    <n v="108903.099225642"/>
  </r>
  <r>
    <n v="97402"/>
    <x v="0"/>
    <x v="1"/>
    <x v="250"/>
    <s v="TEXAS"/>
    <x v="2"/>
    <x v="27"/>
    <x v="0"/>
    <n v="225.994368053805"/>
  </r>
  <r>
    <n v="97453"/>
    <x v="0"/>
    <x v="1"/>
    <x v="251"/>
    <s v="TEXAS"/>
    <x v="2"/>
    <x v="27"/>
    <x v="0"/>
    <n v="20242.816489173099"/>
  </r>
  <r>
    <n v="97504"/>
    <x v="0"/>
    <x v="1"/>
    <x v="252"/>
    <s v="TEXAS"/>
    <x v="2"/>
    <x v="27"/>
    <x v="0"/>
    <n v="401219.91194392298"/>
  </r>
  <r>
    <n v="104994"/>
    <x v="0"/>
    <x v="1"/>
    <x v="253"/>
    <s v="TEXAS"/>
    <x v="0"/>
    <x v="28"/>
    <x v="0"/>
    <n v="8024092.7430866696"/>
  </r>
  <r>
    <n v="104995"/>
    <x v="0"/>
    <x v="1"/>
    <x v="253"/>
    <s v="TEXAS"/>
    <x v="0"/>
    <x v="29"/>
    <x v="0"/>
    <n v="3116854.9805192398"/>
  </r>
  <r>
    <n v="104996"/>
    <x v="0"/>
    <x v="1"/>
    <x v="253"/>
    <s v="TEXAS"/>
    <x v="0"/>
    <x v="29"/>
    <x v="1"/>
    <n v="0"/>
  </r>
  <r>
    <n v="104997"/>
    <x v="0"/>
    <x v="1"/>
    <x v="253"/>
    <s v="TEXAS"/>
    <x v="0"/>
    <x v="29"/>
    <x v="2"/>
    <n v="6882144.5190308504"/>
  </r>
  <r>
    <n v="104998"/>
    <x v="0"/>
    <x v="1"/>
    <x v="253"/>
    <s v="TEXAS"/>
    <x v="0"/>
    <x v="29"/>
    <x v="3"/>
    <n v="939332.65961576998"/>
  </r>
  <r>
    <n v="104999"/>
    <x v="0"/>
    <x v="1"/>
    <x v="253"/>
    <s v="TEXAS"/>
    <x v="0"/>
    <x v="29"/>
    <x v="4"/>
    <n v="6606641.2575291004"/>
  </r>
  <r>
    <n v="105000"/>
    <x v="0"/>
    <x v="1"/>
    <x v="253"/>
    <s v="TEXAS"/>
    <x v="0"/>
    <x v="29"/>
    <x v="5"/>
    <n v="15305.28009683"/>
  </r>
  <r>
    <n v="105001"/>
    <x v="0"/>
    <x v="1"/>
    <x v="253"/>
    <s v="TEXAS"/>
    <x v="0"/>
    <x v="29"/>
    <x v="12"/>
    <n v="18.906844331863301"/>
  </r>
  <r>
    <n v="105002"/>
    <x v="0"/>
    <x v="1"/>
    <x v="253"/>
    <s v="TEXAS"/>
    <x v="0"/>
    <x v="30"/>
    <x v="0"/>
    <n v="22434037.581011001"/>
  </r>
  <r>
    <n v="105003"/>
    <x v="0"/>
    <x v="1"/>
    <x v="253"/>
    <s v="TEXAS"/>
    <x v="0"/>
    <x v="31"/>
    <x v="0"/>
    <n v="5915893.5763822496"/>
  </r>
  <r>
    <n v="105004"/>
    <x v="0"/>
    <x v="1"/>
    <x v="253"/>
    <s v="TEXAS"/>
    <x v="0"/>
    <x v="32"/>
    <x v="0"/>
    <n v="171197495.722105"/>
  </r>
  <r>
    <n v="105005"/>
    <x v="0"/>
    <x v="1"/>
    <x v="253"/>
    <s v="TEXAS"/>
    <x v="2"/>
    <x v="33"/>
    <x v="0"/>
    <n v="26241015.602433398"/>
  </r>
  <r>
    <n v="105006"/>
    <x v="0"/>
    <x v="1"/>
    <x v="253"/>
    <s v="TEXAS"/>
    <x v="2"/>
    <x v="34"/>
    <x v="0"/>
    <n v="18571708.417061001"/>
  </r>
  <r>
    <n v="105007"/>
    <x v="0"/>
    <x v="1"/>
    <x v="253"/>
    <s v="TEXAS"/>
    <x v="2"/>
    <x v="35"/>
    <x v="0"/>
    <n v="130106958.972913"/>
  </r>
  <r>
    <n v="105008"/>
    <x v="0"/>
    <x v="1"/>
    <x v="253"/>
    <s v="TEXAS"/>
    <x v="2"/>
    <x v="35"/>
    <x v="1"/>
    <n v="13903822.2836884"/>
  </r>
  <r>
    <n v="105009"/>
    <x v="0"/>
    <x v="1"/>
    <x v="253"/>
    <s v="TEXAS"/>
    <x v="2"/>
    <x v="35"/>
    <x v="2"/>
    <n v="58079347.766974598"/>
  </r>
  <r>
    <n v="105010"/>
    <x v="0"/>
    <x v="1"/>
    <x v="253"/>
    <s v="TEXAS"/>
    <x v="2"/>
    <x v="36"/>
    <x v="0"/>
    <n v="35931.201635616002"/>
  </r>
  <r>
    <n v="105011"/>
    <x v="0"/>
    <x v="1"/>
    <x v="253"/>
    <s v="TEXAS"/>
    <x v="2"/>
    <x v="36"/>
    <x v="1"/>
    <n v="0"/>
  </r>
  <r>
    <n v="105012"/>
    <x v="0"/>
    <x v="1"/>
    <x v="253"/>
    <s v="TEXAS"/>
    <x v="2"/>
    <x v="36"/>
    <x v="2"/>
    <n v="373819.30508005701"/>
  </r>
  <r>
    <n v="105013"/>
    <x v="0"/>
    <x v="1"/>
    <x v="253"/>
    <s v="TEXAS"/>
    <x v="2"/>
    <x v="36"/>
    <x v="15"/>
    <n v="4605650.82465309"/>
  </r>
  <r>
    <n v="105014"/>
    <x v="0"/>
    <x v="1"/>
    <x v="253"/>
    <s v="TEXAS"/>
    <x v="1"/>
    <x v="37"/>
    <x v="6"/>
    <n v="1085586.65143369"/>
  </r>
  <r>
    <n v="105015"/>
    <x v="0"/>
    <x v="1"/>
    <x v="253"/>
    <s v="TEXAS"/>
    <x v="1"/>
    <x v="37"/>
    <x v="1"/>
    <n v="11059872.710065801"/>
  </r>
  <r>
    <n v="105016"/>
    <x v="0"/>
    <x v="1"/>
    <x v="253"/>
    <s v="TEXAS"/>
    <x v="1"/>
    <x v="37"/>
    <x v="3"/>
    <n v="8377.9767575574297"/>
  </r>
  <r>
    <n v="105017"/>
    <x v="0"/>
    <x v="1"/>
    <x v="253"/>
    <s v="TEXAS"/>
    <x v="1"/>
    <x v="37"/>
    <x v="7"/>
    <n v="104425.79089150199"/>
  </r>
  <r>
    <n v="105018"/>
    <x v="0"/>
    <x v="1"/>
    <x v="253"/>
    <s v="TEXAS"/>
    <x v="1"/>
    <x v="38"/>
    <x v="0"/>
    <n v="1837077.8949075299"/>
  </r>
  <r>
    <n v="105019"/>
    <x v="0"/>
    <x v="1"/>
    <x v="253"/>
    <s v="TEXAS"/>
    <x v="1"/>
    <x v="38"/>
    <x v="1"/>
    <n v="1685794.5145514701"/>
  </r>
  <r>
    <n v="105020"/>
    <x v="0"/>
    <x v="1"/>
    <x v="253"/>
    <s v="TEXAS"/>
    <x v="1"/>
    <x v="39"/>
    <x v="1"/>
    <n v="71151678.100899905"/>
  </r>
  <r>
    <n v="105021"/>
    <x v="0"/>
    <x v="1"/>
    <x v="253"/>
    <s v="TEXAS"/>
    <x v="1"/>
    <x v="39"/>
    <x v="9"/>
    <n v="0"/>
  </r>
  <r>
    <n v="105022"/>
    <x v="0"/>
    <x v="1"/>
    <x v="253"/>
    <s v="TEXAS"/>
    <x v="1"/>
    <x v="40"/>
    <x v="6"/>
    <n v="1953561.5124284599"/>
  </r>
  <r>
    <n v="105023"/>
    <x v="0"/>
    <x v="1"/>
    <x v="253"/>
    <s v="TEXAS"/>
    <x v="1"/>
    <x v="40"/>
    <x v="16"/>
    <n v="211788792.776714"/>
  </r>
  <r>
    <n v="105024"/>
    <x v="0"/>
    <x v="1"/>
    <x v="253"/>
    <s v="TEXAS"/>
    <x v="1"/>
    <x v="41"/>
    <x v="1"/>
    <n v="13650760.598020799"/>
  </r>
  <r>
    <n v="105025"/>
    <x v="0"/>
    <x v="1"/>
    <x v="253"/>
    <s v="TEXAS"/>
    <x v="1"/>
    <x v="41"/>
    <x v="11"/>
    <n v="433899.71514620603"/>
  </r>
  <r>
    <n v="105026"/>
    <x v="0"/>
    <x v="1"/>
    <x v="253"/>
    <s v="TEXAS"/>
    <x v="1"/>
    <x v="41"/>
    <x v="9"/>
    <n v="55079.501138950902"/>
  </r>
  <r>
    <n v="105027"/>
    <x v="0"/>
    <x v="1"/>
    <x v="253"/>
    <s v="TEXAS"/>
    <x v="1"/>
    <x v="42"/>
    <x v="1"/>
    <n v="9638633.3689758498"/>
  </r>
  <r>
    <n v="105028"/>
    <x v="0"/>
    <x v="1"/>
    <x v="253"/>
    <s v="TEXAS"/>
    <x v="1"/>
    <x v="42"/>
    <x v="11"/>
    <n v="2500633.5616246699"/>
  </r>
  <r>
    <n v="105029"/>
    <x v="0"/>
    <x v="1"/>
    <x v="253"/>
    <s v="TEXAS"/>
    <x v="1"/>
    <x v="42"/>
    <x v="16"/>
    <n v="36777993.855761401"/>
  </r>
  <r>
    <n v="105030"/>
    <x v="0"/>
    <x v="1"/>
    <x v="253"/>
    <s v="TEXAS"/>
    <x v="1"/>
    <x v="43"/>
    <x v="6"/>
    <n v="1528995.2837094199"/>
  </r>
  <r>
    <n v="105031"/>
    <x v="0"/>
    <x v="1"/>
    <x v="253"/>
    <s v="TEXAS"/>
    <x v="1"/>
    <x v="44"/>
    <x v="17"/>
    <n v="10458251.290808201"/>
  </r>
  <r>
    <n v="105032"/>
    <x v="0"/>
    <x v="1"/>
    <x v="253"/>
    <s v="TEXAS"/>
    <x v="1"/>
    <x v="45"/>
    <x v="1"/>
    <n v="28047621.0895123"/>
  </r>
  <r>
    <n v="105033"/>
    <x v="0"/>
    <x v="1"/>
    <x v="253"/>
    <s v="TEXAS"/>
    <x v="1"/>
    <x v="45"/>
    <x v="11"/>
    <n v="42108643.414542101"/>
  </r>
  <r>
    <n v="105034"/>
    <x v="0"/>
    <x v="1"/>
    <x v="253"/>
    <s v="TEXAS"/>
    <x v="1"/>
    <x v="45"/>
    <x v="9"/>
    <n v="24247.432761288801"/>
  </r>
  <r>
    <n v="105035"/>
    <x v="0"/>
    <x v="1"/>
    <x v="253"/>
    <s v="TEXAS"/>
    <x v="1"/>
    <x v="46"/>
    <x v="6"/>
    <n v="15796279.6252946"/>
  </r>
  <r>
    <n v="105036"/>
    <x v="0"/>
    <x v="1"/>
    <x v="253"/>
    <s v="TEXAS"/>
    <x v="1"/>
    <x v="46"/>
    <x v="1"/>
    <n v="4076400.81106277"/>
  </r>
  <r>
    <n v="105037"/>
    <x v="0"/>
    <x v="1"/>
    <x v="253"/>
    <s v="TEXAS"/>
    <x v="3"/>
    <x v="47"/>
    <x v="6"/>
    <n v="5466494.4890761701"/>
  </r>
  <r>
    <n v="105038"/>
    <x v="0"/>
    <x v="1"/>
    <x v="253"/>
    <s v="TEXAS"/>
    <x v="3"/>
    <x v="47"/>
    <x v="0"/>
    <n v="7113840.4348854301"/>
  </r>
  <r>
    <n v="105039"/>
    <x v="0"/>
    <x v="1"/>
    <x v="253"/>
    <s v="TEXAS"/>
    <x v="3"/>
    <x v="47"/>
    <x v="1"/>
    <n v="20799950.80437510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06"/>
  </r>
  <r>
    <n v="105044"/>
    <x v="0"/>
    <x v="1"/>
    <x v="253"/>
    <s v="TEXAS"/>
    <x v="3"/>
    <x v="47"/>
    <x v="15"/>
    <n v="2401459.4049163102"/>
  </r>
  <r>
    <n v="105045"/>
    <x v="0"/>
    <x v="1"/>
    <x v="253"/>
    <s v="TEXAS"/>
    <x v="3"/>
    <x v="47"/>
    <x v="18"/>
    <n v="3854756.3896156698"/>
  </r>
  <r>
    <n v="105046"/>
    <x v="0"/>
    <x v="1"/>
    <x v="253"/>
    <s v="TEXAS"/>
    <x v="3"/>
    <x v="48"/>
    <x v="6"/>
    <n v="5305778.1552919196"/>
  </r>
  <r>
    <n v="105047"/>
    <x v="0"/>
    <x v="1"/>
    <x v="253"/>
    <s v="TEXAS"/>
    <x v="3"/>
    <x v="48"/>
    <x v="0"/>
    <n v="2549296.1144287302"/>
  </r>
  <r>
    <n v="105048"/>
    <x v="0"/>
    <x v="1"/>
    <x v="253"/>
    <s v="TEXAS"/>
    <x v="3"/>
    <x v="48"/>
    <x v="1"/>
    <n v="12907238.279769201"/>
  </r>
  <r>
    <n v="105049"/>
    <x v="0"/>
    <x v="1"/>
    <x v="253"/>
    <s v="TEXAS"/>
    <x v="3"/>
    <x v="48"/>
    <x v="2"/>
    <n v="963578.99119513796"/>
  </r>
  <r>
    <n v="105050"/>
    <x v="0"/>
    <x v="1"/>
    <x v="253"/>
    <s v="TEXAS"/>
    <x v="3"/>
    <x v="48"/>
    <x v="3"/>
    <n v="3379007.07472505"/>
  </r>
  <r>
    <n v="105051"/>
    <x v="0"/>
    <x v="1"/>
    <x v="253"/>
    <s v="TEXAS"/>
    <x v="3"/>
    <x v="48"/>
    <x v="13"/>
    <n v="6416960.1921168296"/>
  </r>
  <r>
    <n v="105052"/>
    <x v="0"/>
    <x v="1"/>
    <x v="253"/>
    <s v="TEXAS"/>
    <x v="3"/>
    <x v="48"/>
    <x v="15"/>
    <n v="0"/>
  </r>
  <r>
    <n v="105053"/>
    <x v="0"/>
    <x v="1"/>
    <x v="253"/>
    <s v="TEXAS"/>
    <x v="3"/>
    <x v="48"/>
    <x v="18"/>
    <n v="4284550.7924091397"/>
  </r>
  <r>
    <n v="105054"/>
    <x v="0"/>
    <x v="1"/>
    <x v="253"/>
    <s v="TEXAS"/>
    <x v="3"/>
    <x v="49"/>
    <x v="6"/>
    <n v="2781985.3295860402"/>
  </r>
  <r>
    <n v="105055"/>
    <x v="0"/>
    <x v="1"/>
    <x v="253"/>
    <s v="TEXAS"/>
    <x v="3"/>
    <x v="49"/>
    <x v="0"/>
    <n v="25889055.9229807"/>
  </r>
  <r>
    <n v="105056"/>
    <x v="0"/>
    <x v="1"/>
    <x v="253"/>
    <s v="TEXAS"/>
    <x v="3"/>
    <x v="49"/>
    <x v="1"/>
    <n v="24931676.876158901"/>
  </r>
  <r>
    <n v="105057"/>
    <x v="0"/>
    <x v="1"/>
    <x v="253"/>
    <s v="TEXAS"/>
    <x v="3"/>
    <x v="49"/>
    <x v="2"/>
    <n v="18478908.915864602"/>
  </r>
  <r>
    <n v="105058"/>
    <x v="0"/>
    <x v="1"/>
    <x v="253"/>
    <s v="TEXAS"/>
    <x v="3"/>
    <x v="49"/>
    <x v="11"/>
    <n v="2335650.9039447"/>
  </r>
  <r>
    <n v="105059"/>
    <x v="0"/>
    <x v="1"/>
    <x v="253"/>
    <s v="TEXAS"/>
    <x v="3"/>
    <x v="49"/>
    <x v="12"/>
    <n v="1414221.96575576"/>
  </r>
  <r>
    <n v="105060"/>
    <x v="0"/>
    <x v="1"/>
    <x v="253"/>
    <s v="TEXAS"/>
    <x v="3"/>
    <x v="49"/>
    <x v="13"/>
    <n v="9227563.2681537792"/>
  </r>
  <r>
    <n v="105061"/>
    <x v="0"/>
    <x v="1"/>
    <x v="253"/>
    <s v="TEXAS"/>
    <x v="3"/>
    <x v="49"/>
    <x v="15"/>
    <n v="110615.71887021999"/>
  </r>
  <r>
    <n v="105062"/>
    <x v="0"/>
    <x v="1"/>
    <x v="253"/>
    <s v="TEXAS"/>
    <x v="3"/>
    <x v="50"/>
    <x v="6"/>
    <n v="0"/>
  </r>
  <r>
    <n v="105063"/>
    <x v="0"/>
    <x v="1"/>
    <x v="253"/>
    <s v="TEXAS"/>
    <x v="3"/>
    <x v="50"/>
    <x v="0"/>
    <n v="19630036.502947599"/>
  </r>
  <r>
    <n v="105064"/>
    <x v="0"/>
    <x v="1"/>
    <x v="253"/>
    <s v="TEXAS"/>
    <x v="3"/>
    <x v="50"/>
    <x v="1"/>
    <n v="28412276.300221998"/>
  </r>
  <r>
    <n v="105065"/>
    <x v="0"/>
    <x v="1"/>
    <x v="253"/>
    <s v="TEXAS"/>
    <x v="3"/>
    <x v="50"/>
    <x v="2"/>
    <n v="1138568.20231433"/>
  </r>
  <r>
    <n v="105066"/>
    <x v="0"/>
    <x v="1"/>
    <x v="253"/>
    <s v="TEXAS"/>
    <x v="3"/>
    <x v="50"/>
    <x v="3"/>
    <n v="9873709.8240581192"/>
  </r>
  <r>
    <n v="105067"/>
    <x v="0"/>
    <x v="1"/>
    <x v="253"/>
    <s v="TEXAS"/>
    <x v="3"/>
    <x v="50"/>
    <x v="11"/>
    <n v="0"/>
  </r>
  <r>
    <n v="105068"/>
    <x v="0"/>
    <x v="1"/>
    <x v="253"/>
    <s v="TEXAS"/>
    <x v="3"/>
    <x v="50"/>
    <x v="12"/>
    <n v="0"/>
  </r>
  <r>
    <n v="105069"/>
    <x v="0"/>
    <x v="1"/>
    <x v="253"/>
    <s v="TEXAS"/>
    <x v="3"/>
    <x v="50"/>
    <x v="13"/>
    <n v="10854801.049726499"/>
  </r>
  <r>
    <n v="105070"/>
    <x v="0"/>
    <x v="1"/>
    <x v="253"/>
    <s v="TEXAS"/>
    <x v="3"/>
    <x v="50"/>
    <x v="15"/>
    <n v="0"/>
  </r>
  <r>
    <n v="105071"/>
    <x v="0"/>
    <x v="1"/>
    <x v="253"/>
    <s v="TEXAS"/>
    <x v="3"/>
    <x v="50"/>
    <x v="19"/>
    <n v="74335412.733619496"/>
  </r>
  <r>
    <n v="105072"/>
    <x v="0"/>
    <x v="1"/>
    <x v="253"/>
    <s v="TEXAS"/>
    <x v="3"/>
    <x v="51"/>
    <x v="0"/>
    <n v="7560794.6532093203"/>
  </r>
  <r>
    <n v="105073"/>
    <x v="0"/>
    <x v="1"/>
    <x v="253"/>
    <s v="TEXAS"/>
    <x v="3"/>
    <x v="51"/>
    <x v="1"/>
    <n v="305943.11972659302"/>
  </r>
  <r>
    <n v="105074"/>
    <x v="0"/>
    <x v="1"/>
    <x v="253"/>
    <s v="TEXAS"/>
    <x v="3"/>
    <x v="51"/>
    <x v="2"/>
    <n v="3579205.5297046602"/>
  </r>
  <r>
    <n v="105075"/>
    <x v="0"/>
    <x v="1"/>
    <x v="253"/>
    <s v="TEXAS"/>
    <x v="3"/>
    <x v="51"/>
    <x v="3"/>
    <n v="123970.16056833"/>
  </r>
  <r>
    <n v="105076"/>
    <x v="0"/>
    <x v="1"/>
    <x v="253"/>
    <s v="TEXAS"/>
    <x v="3"/>
    <x v="51"/>
    <x v="15"/>
    <n v="2475940.3577194498"/>
  </r>
  <r>
    <n v="105077"/>
    <x v="0"/>
    <x v="1"/>
    <x v="253"/>
    <s v="TEXAS"/>
    <x v="3"/>
    <x v="52"/>
    <x v="0"/>
    <n v="12951787.213352"/>
  </r>
  <r>
    <n v="105078"/>
    <x v="0"/>
    <x v="1"/>
    <x v="253"/>
    <s v="TEXAS"/>
    <x v="3"/>
    <x v="52"/>
    <x v="1"/>
    <n v="144797.715679738"/>
  </r>
  <r>
    <n v="105079"/>
    <x v="0"/>
    <x v="1"/>
    <x v="253"/>
    <s v="TEXAS"/>
    <x v="3"/>
    <x v="52"/>
    <x v="2"/>
    <n v="5150798.3183074603"/>
  </r>
  <r>
    <n v="105080"/>
    <x v="0"/>
    <x v="1"/>
    <x v="253"/>
    <s v="TEXAS"/>
    <x v="3"/>
    <x v="52"/>
    <x v="3"/>
    <n v="78284.554809005902"/>
  </r>
  <r>
    <n v="105081"/>
    <x v="0"/>
    <x v="1"/>
    <x v="253"/>
    <s v="TEXAS"/>
    <x v="3"/>
    <x v="52"/>
    <x v="11"/>
    <n v="4976.5242665871701"/>
  </r>
  <r>
    <n v="105082"/>
    <x v="0"/>
    <x v="1"/>
    <x v="253"/>
    <s v="TEXAS"/>
    <x v="3"/>
    <x v="52"/>
    <x v="12"/>
    <n v="4306.60753839274"/>
  </r>
  <r>
    <n v="105083"/>
    <x v="0"/>
    <x v="1"/>
    <x v="253"/>
    <s v="TEXAS"/>
    <x v="3"/>
    <x v="52"/>
    <x v="15"/>
    <n v="36127652.127627999"/>
  </r>
  <r>
    <n v="105084"/>
    <x v="0"/>
    <x v="1"/>
    <x v="253"/>
    <s v="TEXAS"/>
    <x v="3"/>
    <x v="53"/>
    <x v="0"/>
    <n v="65185853.601104103"/>
  </r>
  <r>
    <n v="105085"/>
    <x v="0"/>
    <x v="1"/>
    <x v="253"/>
    <s v="TEXAS"/>
    <x v="3"/>
    <x v="53"/>
    <x v="1"/>
    <n v="4514835.98665269"/>
  </r>
  <r>
    <n v="105086"/>
    <x v="0"/>
    <x v="1"/>
    <x v="253"/>
    <s v="TEXAS"/>
    <x v="3"/>
    <x v="53"/>
    <x v="2"/>
    <n v="37897232.5215877"/>
  </r>
  <r>
    <n v="105087"/>
    <x v="0"/>
    <x v="1"/>
    <x v="253"/>
    <s v="TEXAS"/>
    <x v="3"/>
    <x v="53"/>
    <x v="3"/>
    <n v="7020194.0212761899"/>
  </r>
  <r>
    <n v="105088"/>
    <x v="0"/>
    <x v="1"/>
    <x v="253"/>
    <s v="TEXAS"/>
    <x v="3"/>
    <x v="53"/>
    <x v="11"/>
    <n v="0"/>
  </r>
  <r>
    <n v="105089"/>
    <x v="0"/>
    <x v="1"/>
    <x v="253"/>
    <s v="TEXAS"/>
    <x v="3"/>
    <x v="53"/>
    <x v="12"/>
    <n v="0"/>
  </r>
  <r>
    <n v="105090"/>
    <x v="0"/>
    <x v="1"/>
    <x v="253"/>
    <s v="TEXAS"/>
    <x v="3"/>
    <x v="53"/>
    <x v="15"/>
    <n v="70622632.701605394"/>
  </r>
  <r>
    <n v="105091"/>
    <x v="0"/>
    <x v="1"/>
    <x v="253"/>
    <s v="TEXAS"/>
    <x v="3"/>
    <x v="53"/>
    <x v="20"/>
    <n v="139767471.149847"/>
  </r>
  <r>
    <n v="105092"/>
    <x v="0"/>
    <x v="1"/>
    <x v="253"/>
    <s v="TEXAS"/>
    <x v="3"/>
    <x v="53"/>
    <x v="21"/>
    <n v="201699671.14042801"/>
  </r>
  <r>
    <n v="105093"/>
    <x v="0"/>
    <x v="1"/>
    <x v="253"/>
    <s v="TEXAS"/>
    <x v="3"/>
    <x v="53"/>
    <x v="22"/>
    <n v="168010706.142878"/>
  </r>
  <r>
    <n v="105094"/>
    <x v="0"/>
    <x v="1"/>
    <x v="253"/>
    <s v="TEXAS"/>
    <x v="3"/>
    <x v="54"/>
    <x v="0"/>
    <n v="1221400.1356557601"/>
  </r>
  <r>
    <n v="105095"/>
    <x v="0"/>
    <x v="1"/>
    <x v="253"/>
    <s v="TEXAS"/>
    <x v="3"/>
    <x v="54"/>
    <x v="1"/>
    <n v="470865.12289246102"/>
  </r>
  <r>
    <n v="105096"/>
    <x v="0"/>
    <x v="1"/>
    <x v="253"/>
    <s v="TEXAS"/>
    <x v="3"/>
    <x v="54"/>
    <x v="2"/>
    <n v="7727586.4690746302"/>
  </r>
  <r>
    <n v="105097"/>
    <x v="0"/>
    <x v="1"/>
    <x v="253"/>
    <s v="TEXAS"/>
    <x v="3"/>
    <x v="54"/>
    <x v="3"/>
    <n v="1014009.5417193701"/>
  </r>
  <r>
    <n v="105098"/>
    <x v="0"/>
    <x v="1"/>
    <x v="253"/>
    <s v="TEXAS"/>
    <x v="3"/>
    <x v="54"/>
    <x v="11"/>
    <n v="0"/>
  </r>
  <r>
    <n v="105099"/>
    <x v="0"/>
    <x v="1"/>
    <x v="253"/>
    <s v="TEXAS"/>
    <x v="3"/>
    <x v="54"/>
    <x v="15"/>
    <n v="0"/>
  </r>
  <r>
    <n v="105100"/>
    <x v="0"/>
    <x v="1"/>
    <x v="253"/>
    <s v="TEXAS"/>
    <x v="3"/>
    <x v="55"/>
    <x v="0"/>
    <n v="2845884.8096347498"/>
  </r>
  <r>
    <n v="105101"/>
    <x v="0"/>
    <x v="1"/>
    <x v="253"/>
    <s v="TEXAS"/>
    <x v="3"/>
    <x v="55"/>
    <x v="1"/>
    <n v="1132775.52176103"/>
  </r>
  <r>
    <n v="105102"/>
    <x v="0"/>
    <x v="1"/>
    <x v="253"/>
    <s v="TEXAS"/>
    <x v="3"/>
    <x v="55"/>
    <x v="2"/>
    <n v="1368957.8684348001"/>
  </r>
  <r>
    <n v="105103"/>
    <x v="0"/>
    <x v="1"/>
    <x v="253"/>
    <s v="TEXAS"/>
    <x v="3"/>
    <x v="55"/>
    <x v="3"/>
    <n v="273221.73691403301"/>
  </r>
  <r>
    <n v="105104"/>
    <x v="0"/>
    <x v="1"/>
    <x v="253"/>
    <s v="TEXAS"/>
    <x v="3"/>
    <x v="55"/>
    <x v="4"/>
    <n v="7182342.6516106203"/>
  </r>
  <r>
    <n v="105105"/>
    <x v="0"/>
    <x v="1"/>
    <x v="253"/>
    <s v="TEXAS"/>
    <x v="3"/>
    <x v="55"/>
    <x v="11"/>
    <n v="18744.6306883941"/>
  </r>
  <r>
    <n v="105106"/>
    <x v="0"/>
    <x v="1"/>
    <x v="253"/>
    <s v="TEXAS"/>
    <x v="3"/>
    <x v="55"/>
    <x v="12"/>
    <n v="9145430.3343447596"/>
  </r>
  <r>
    <n v="105107"/>
    <x v="0"/>
    <x v="1"/>
    <x v="253"/>
    <s v="TEXAS"/>
    <x v="3"/>
    <x v="55"/>
    <x v="13"/>
    <n v="1098435.3583398899"/>
  </r>
  <r>
    <n v="105108"/>
    <x v="0"/>
    <x v="1"/>
    <x v="253"/>
    <s v="TEXAS"/>
    <x v="3"/>
    <x v="55"/>
    <x v="15"/>
    <n v="0"/>
  </r>
  <r>
    <n v="105109"/>
    <x v="0"/>
    <x v="1"/>
    <x v="253"/>
    <s v="TEXAS"/>
    <x v="3"/>
    <x v="55"/>
    <x v="14"/>
    <n v="1432155.16586515"/>
  </r>
  <r>
    <n v="105110"/>
    <x v="0"/>
    <x v="1"/>
    <x v="253"/>
    <s v="TEXAS"/>
    <x v="3"/>
    <x v="55"/>
    <x v="23"/>
    <n v="12146.520686079401"/>
  </r>
  <r>
    <n v="105111"/>
    <x v="0"/>
    <x v="1"/>
    <x v="253"/>
    <s v="TEXAS"/>
    <x v="3"/>
    <x v="56"/>
    <x v="0"/>
    <n v="11278828.043319"/>
  </r>
  <r>
    <n v="105112"/>
    <x v="0"/>
    <x v="1"/>
    <x v="253"/>
    <s v="TEXAS"/>
    <x v="3"/>
    <x v="56"/>
    <x v="1"/>
    <n v="443669.05852832901"/>
  </r>
  <r>
    <n v="105113"/>
    <x v="0"/>
    <x v="1"/>
    <x v="253"/>
    <s v="TEXAS"/>
    <x v="3"/>
    <x v="56"/>
    <x v="2"/>
    <n v="8710618.0073807705"/>
  </r>
  <r>
    <n v="105114"/>
    <x v="0"/>
    <x v="1"/>
    <x v="253"/>
    <s v="TEXAS"/>
    <x v="3"/>
    <x v="56"/>
    <x v="3"/>
    <n v="443162.00817572599"/>
  </r>
  <r>
    <n v="105115"/>
    <x v="0"/>
    <x v="1"/>
    <x v="253"/>
    <s v="TEXAS"/>
    <x v="3"/>
    <x v="56"/>
    <x v="11"/>
    <n v="16732.661635925499"/>
  </r>
  <r>
    <n v="105116"/>
    <x v="0"/>
    <x v="1"/>
    <x v="253"/>
    <s v="TEXAS"/>
    <x v="3"/>
    <x v="56"/>
    <x v="12"/>
    <n v="2031497.2377071399"/>
  </r>
  <r>
    <n v="105117"/>
    <x v="0"/>
    <x v="1"/>
    <x v="253"/>
    <s v="TEXAS"/>
    <x v="3"/>
    <x v="56"/>
    <x v="13"/>
    <n v="462429.92157467001"/>
  </r>
  <r>
    <n v="105118"/>
    <x v="0"/>
    <x v="1"/>
    <x v="253"/>
    <s v="TEXAS"/>
    <x v="3"/>
    <x v="56"/>
    <x v="15"/>
    <n v="11307222.863064799"/>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398"/>
  </r>
  <r>
    <n v="105127"/>
    <x v="0"/>
    <x v="1"/>
    <x v="253"/>
    <s v="TEXAS"/>
    <x v="3"/>
    <x v="58"/>
    <x v="1"/>
    <n v="114370.03996097299"/>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599"/>
  </r>
  <r>
    <n v="105132"/>
    <x v="0"/>
    <x v="1"/>
    <x v="253"/>
    <s v="TEXAS"/>
    <x v="3"/>
    <x v="59"/>
    <x v="1"/>
    <n v="170504.42893982801"/>
  </r>
  <r>
    <n v="105133"/>
    <x v="0"/>
    <x v="1"/>
    <x v="253"/>
    <s v="TEXAS"/>
    <x v="3"/>
    <x v="59"/>
    <x v="2"/>
    <n v="2666706.25536153"/>
  </r>
  <r>
    <n v="105134"/>
    <x v="0"/>
    <x v="1"/>
    <x v="253"/>
    <s v="TEXAS"/>
    <x v="3"/>
    <x v="59"/>
    <x v="3"/>
    <n v="248643.44494214101"/>
  </r>
  <r>
    <n v="105135"/>
    <x v="0"/>
    <x v="1"/>
    <x v="253"/>
    <s v="TEXAS"/>
    <x v="3"/>
    <x v="59"/>
    <x v="15"/>
    <n v="0"/>
  </r>
  <r>
    <n v="105136"/>
    <x v="0"/>
    <x v="1"/>
    <x v="253"/>
    <s v="TEXAS"/>
    <x v="3"/>
    <x v="60"/>
    <x v="0"/>
    <n v="6626043.5636304701"/>
  </r>
  <r>
    <n v="105137"/>
    <x v="0"/>
    <x v="1"/>
    <x v="253"/>
    <s v="TEXAS"/>
    <x v="3"/>
    <x v="60"/>
    <x v="1"/>
    <n v="226060.279546209"/>
  </r>
  <r>
    <n v="105138"/>
    <x v="0"/>
    <x v="1"/>
    <x v="253"/>
    <s v="TEXAS"/>
    <x v="3"/>
    <x v="60"/>
    <x v="2"/>
    <n v="1833565.63725083"/>
  </r>
  <r>
    <n v="105139"/>
    <x v="0"/>
    <x v="1"/>
    <x v="253"/>
    <s v="TEXAS"/>
    <x v="3"/>
    <x v="60"/>
    <x v="3"/>
    <n v="447785.15647098498"/>
  </r>
  <r>
    <n v="105140"/>
    <x v="0"/>
    <x v="1"/>
    <x v="253"/>
    <s v="TEXAS"/>
    <x v="3"/>
    <x v="60"/>
    <x v="15"/>
    <n v="0"/>
  </r>
  <r>
    <n v="105141"/>
    <x v="0"/>
    <x v="1"/>
    <x v="253"/>
    <s v="TEXAS"/>
    <x v="3"/>
    <x v="61"/>
    <x v="0"/>
    <n v="8764292.2780654095"/>
  </r>
  <r>
    <n v="105142"/>
    <x v="0"/>
    <x v="1"/>
    <x v="253"/>
    <s v="TEXAS"/>
    <x v="3"/>
    <x v="61"/>
    <x v="1"/>
    <n v="247921.819281056"/>
  </r>
  <r>
    <n v="105143"/>
    <x v="0"/>
    <x v="1"/>
    <x v="253"/>
    <s v="TEXAS"/>
    <x v="3"/>
    <x v="61"/>
    <x v="2"/>
    <n v="7043100.5327026797"/>
  </r>
  <r>
    <n v="105144"/>
    <x v="0"/>
    <x v="1"/>
    <x v="253"/>
    <s v="TEXAS"/>
    <x v="3"/>
    <x v="61"/>
    <x v="3"/>
    <n v="299115.115297793"/>
  </r>
  <r>
    <n v="105145"/>
    <x v="0"/>
    <x v="1"/>
    <x v="253"/>
    <s v="TEXAS"/>
    <x v="3"/>
    <x v="61"/>
    <x v="15"/>
    <n v="36566.640011955104"/>
  </r>
  <r>
    <n v="105146"/>
    <x v="0"/>
    <x v="1"/>
    <x v="253"/>
    <s v="TEXAS"/>
    <x v="3"/>
    <x v="62"/>
    <x v="0"/>
    <n v="669095.47182780702"/>
  </r>
  <r>
    <n v="105147"/>
    <x v="0"/>
    <x v="1"/>
    <x v="253"/>
    <s v="TEXAS"/>
    <x v="3"/>
    <x v="62"/>
    <x v="1"/>
    <n v="13471.2524580395"/>
  </r>
  <r>
    <n v="105148"/>
    <x v="0"/>
    <x v="1"/>
    <x v="253"/>
    <s v="TEXAS"/>
    <x v="3"/>
    <x v="62"/>
    <x v="2"/>
    <n v="452089.64855296299"/>
  </r>
  <r>
    <n v="105149"/>
    <x v="0"/>
    <x v="1"/>
    <x v="253"/>
    <s v="TEXAS"/>
    <x v="3"/>
    <x v="62"/>
    <x v="3"/>
    <n v="43694.321444210997"/>
  </r>
  <r>
    <n v="105150"/>
    <x v="0"/>
    <x v="1"/>
    <x v="253"/>
    <s v="TEXAS"/>
    <x v="3"/>
    <x v="62"/>
    <x v="15"/>
    <n v="0"/>
  </r>
  <r>
    <n v="105151"/>
    <x v="0"/>
    <x v="1"/>
    <x v="253"/>
    <s v="TEXAS"/>
    <x v="3"/>
    <x v="62"/>
    <x v="14"/>
    <n v="544167.40408455196"/>
  </r>
  <r>
    <n v="105152"/>
    <x v="0"/>
    <x v="1"/>
    <x v="253"/>
    <s v="TEXAS"/>
    <x v="3"/>
    <x v="63"/>
    <x v="0"/>
    <n v="1159658.9657936599"/>
  </r>
  <r>
    <n v="105153"/>
    <x v="0"/>
    <x v="1"/>
    <x v="253"/>
    <s v="TEXAS"/>
    <x v="3"/>
    <x v="63"/>
    <x v="1"/>
    <n v="406499.39433129103"/>
  </r>
  <r>
    <n v="105154"/>
    <x v="0"/>
    <x v="1"/>
    <x v="253"/>
    <s v="TEXAS"/>
    <x v="3"/>
    <x v="63"/>
    <x v="2"/>
    <n v="793574.54014733003"/>
  </r>
  <r>
    <n v="105155"/>
    <x v="0"/>
    <x v="1"/>
    <x v="253"/>
    <s v="TEXAS"/>
    <x v="3"/>
    <x v="63"/>
    <x v="3"/>
    <n v="137066.269764886"/>
  </r>
  <r>
    <n v="105156"/>
    <x v="0"/>
    <x v="1"/>
    <x v="253"/>
    <s v="TEXAS"/>
    <x v="3"/>
    <x v="63"/>
    <x v="11"/>
    <n v="26316.723794858099"/>
  </r>
  <r>
    <n v="105157"/>
    <x v="0"/>
    <x v="1"/>
    <x v="253"/>
    <s v="TEXAS"/>
    <x v="3"/>
    <x v="63"/>
    <x v="15"/>
    <n v="78323.582722792096"/>
  </r>
  <r>
    <n v="105158"/>
    <x v="0"/>
    <x v="1"/>
    <x v="253"/>
    <s v="TEXAS"/>
    <x v="3"/>
    <x v="64"/>
    <x v="0"/>
    <n v="3104263.4948082301"/>
  </r>
  <r>
    <n v="105159"/>
    <x v="0"/>
    <x v="1"/>
    <x v="253"/>
    <s v="TEXAS"/>
    <x v="3"/>
    <x v="64"/>
    <x v="1"/>
    <n v="40075.260733224401"/>
  </r>
  <r>
    <n v="105160"/>
    <x v="0"/>
    <x v="1"/>
    <x v="253"/>
    <s v="TEXAS"/>
    <x v="3"/>
    <x v="64"/>
    <x v="2"/>
    <n v="2008712.0899445401"/>
  </r>
  <r>
    <n v="105161"/>
    <x v="0"/>
    <x v="1"/>
    <x v="253"/>
    <s v="TEXAS"/>
    <x v="3"/>
    <x v="64"/>
    <x v="3"/>
    <n v="146057.426166269"/>
  </r>
  <r>
    <n v="105162"/>
    <x v="0"/>
    <x v="1"/>
    <x v="253"/>
    <s v="TEXAS"/>
    <x v="3"/>
    <x v="64"/>
    <x v="15"/>
    <n v="0"/>
  </r>
  <r>
    <n v="105163"/>
    <x v="0"/>
    <x v="1"/>
    <x v="253"/>
    <s v="TEXAS"/>
    <x v="3"/>
    <x v="65"/>
    <x v="0"/>
    <n v="6778106.9095608303"/>
  </r>
  <r>
    <n v="105164"/>
    <x v="0"/>
    <x v="1"/>
    <x v="253"/>
    <s v="TEXAS"/>
    <x v="3"/>
    <x v="65"/>
    <x v="1"/>
    <n v="395790.945021361"/>
  </r>
  <r>
    <n v="105165"/>
    <x v="0"/>
    <x v="1"/>
    <x v="253"/>
    <s v="TEXAS"/>
    <x v="3"/>
    <x v="65"/>
    <x v="2"/>
    <n v="3948136.8342871601"/>
  </r>
  <r>
    <n v="105166"/>
    <x v="0"/>
    <x v="1"/>
    <x v="253"/>
    <s v="TEXAS"/>
    <x v="3"/>
    <x v="65"/>
    <x v="3"/>
    <n v="0"/>
  </r>
  <r>
    <n v="105167"/>
    <x v="0"/>
    <x v="1"/>
    <x v="253"/>
    <s v="TEXAS"/>
    <x v="3"/>
    <x v="65"/>
    <x v="15"/>
    <n v="847624.85076381301"/>
  </r>
  <r>
    <n v="106644"/>
    <x v="0"/>
    <x v="2"/>
    <x v="0"/>
    <s v="TEXAS"/>
    <x v="0"/>
    <x v="0"/>
    <x v="0"/>
    <n v="26793923.520277701"/>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599"/>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01"/>
  </r>
  <r>
    <n v="107257"/>
    <x v="0"/>
    <x v="2"/>
    <x v="2"/>
    <s v="TEXAS"/>
    <x v="0"/>
    <x v="0"/>
    <x v="1"/>
    <n v="70339.410640052607"/>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01"/>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699"/>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79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098"/>
  </r>
  <r>
    <n v="109704"/>
    <x v="0"/>
    <x v="2"/>
    <x v="10"/>
    <s v="TEXAS"/>
    <x v="0"/>
    <x v="0"/>
    <x v="0"/>
    <n v="3681860.00857868"/>
  </r>
  <r>
    <n v="109705"/>
    <x v="0"/>
    <x v="2"/>
    <x v="10"/>
    <s v="TEXAS"/>
    <x v="0"/>
    <x v="0"/>
    <x v="1"/>
    <m/>
  </r>
  <r>
    <n v="109706"/>
    <x v="0"/>
    <x v="2"/>
    <x v="10"/>
    <s v="TEXAS"/>
    <x v="0"/>
    <x v="0"/>
    <x v="2"/>
    <n v="77152974.913650602"/>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1"/>
  </r>
  <r>
    <n v="110509"/>
    <x v="0"/>
    <x v="2"/>
    <x v="15"/>
    <s v="TEXAS"/>
    <x v="0"/>
    <x v="1"/>
    <x v="0"/>
    <n v="139163.29207978499"/>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02"/>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01"/>
  </r>
  <r>
    <n v="111497"/>
    <x v="0"/>
    <x v="2"/>
    <x v="19"/>
    <s v="TEXAS"/>
    <x v="0"/>
    <x v="3"/>
    <x v="0"/>
    <n v="0"/>
  </r>
  <r>
    <n v="111498"/>
    <x v="0"/>
    <x v="2"/>
    <x v="19"/>
    <s v="TEXAS"/>
    <x v="0"/>
    <x v="3"/>
    <x v="1"/>
    <n v="0"/>
  </r>
  <r>
    <n v="111499"/>
    <x v="0"/>
    <x v="2"/>
    <x v="19"/>
    <s v="TEXAS"/>
    <x v="0"/>
    <x v="3"/>
    <x v="2"/>
    <n v="79687052.206105694"/>
  </r>
  <r>
    <n v="111500"/>
    <x v="0"/>
    <x v="2"/>
    <x v="19"/>
    <s v="TEXAS"/>
    <x v="0"/>
    <x v="3"/>
    <x v="3"/>
    <n v="0"/>
  </r>
  <r>
    <n v="111501"/>
    <x v="0"/>
    <x v="2"/>
    <x v="19"/>
    <s v="TEXAS"/>
    <x v="0"/>
    <x v="3"/>
    <x v="8"/>
    <n v="0"/>
  </r>
  <r>
    <n v="111752"/>
    <x v="0"/>
    <x v="2"/>
    <x v="20"/>
    <s v="TEXAS"/>
    <x v="0"/>
    <x v="3"/>
    <x v="0"/>
    <n v="0"/>
  </r>
  <r>
    <n v="111753"/>
    <x v="0"/>
    <x v="2"/>
    <x v="20"/>
    <s v="TEXAS"/>
    <x v="0"/>
    <x v="3"/>
    <x v="1"/>
    <n v="5784.872054372640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399"/>
  </r>
  <r>
    <n v="112011"/>
    <x v="0"/>
    <x v="2"/>
    <x v="21"/>
    <s v="TEXAS"/>
    <x v="0"/>
    <x v="3"/>
    <x v="8"/>
    <n v="0"/>
  </r>
  <r>
    <n v="112262"/>
    <x v="0"/>
    <x v="2"/>
    <x v="22"/>
    <s v="TEXAS"/>
    <x v="0"/>
    <x v="3"/>
    <x v="0"/>
    <n v="40485180.062367499"/>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699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01"/>
  </r>
  <r>
    <n v="113028"/>
    <x v="0"/>
    <x v="2"/>
    <x v="25"/>
    <s v="TEXAS"/>
    <x v="0"/>
    <x v="3"/>
    <x v="1"/>
    <n v="0"/>
  </r>
  <r>
    <n v="113029"/>
    <x v="0"/>
    <x v="2"/>
    <x v="25"/>
    <s v="TEXAS"/>
    <x v="0"/>
    <x v="3"/>
    <x v="2"/>
    <n v="0"/>
  </r>
  <r>
    <n v="113030"/>
    <x v="0"/>
    <x v="2"/>
    <x v="25"/>
    <s v="TEXAS"/>
    <x v="0"/>
    <x v="3"/>
    <x v="3"/>
    <n v="0"/>
  </r>
  <r>
    <n v="113031"/>
    <x v="0"/>
    <x v="2"/>
    <x v="25"/>
    <s v="TEXAS"/>
    <x v="0"/>
    <x v="3"/>
    <x v="8"/>
    <n v="251370.94957688701"/>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4"/>
  </r>
  <r>
    <n v="113409"/>
    <x v="0"/>
    <x v="2"/>
    <x v="27"/>
    <s v="TEXAS"/>
    <x v="0"/>
    <x v="4"/>
    <x v="2"/>
    <m/>
  </r>
  <r>
    <n v="113510"/>
    <x v="0"/>
    <x v="2"/>
    <x v="28"/>
    <s v="TEXAS"/>
    <x v="0"/>
    <x v="4"/>
    <x v="0"/>
    <n v="0"/>
  </r>
  <r>
    <n v="113511"/>
    <x v="0"/>
    <x v="2"/>
    <x v="28"/>
    <s v="TEXAS"/>
    <x v="0"/>
    <x v="4"/>
    <x v="2"/>
    <m/>
  </r>
  <r>
    <n v="113612"/>
    <x v="0"/>
    <x v="2"/>
    <x v="29"/>
    <s v="TEXAS"/>
    <x v="0"/>
    <x v="4"/>
    <x v="0"/>
    <n v="7541546.2515355004"/>
  </r>
  <r>
    <n v="113613"/>
    <x v="0"/>
    <x v="2"/>
    <x v="29"/>
    <s v="TEXAS"/>
    <x v="0"/>
    <x v="4"/>
    <x v="2"/>
    <m/>
  </r>
  <r>
    <n v="113714"/>
    <x v="0"/>
    <x v="2"/>
    <x v="30"/>
    <s v="TEXAS"/>
    <x v="0"/>
    <x v="4"/>
    <x v="0"/>
    <n v="790726.66169109999"/>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4"/>
  </r>
  <r>
    <n v="114028"/>
    <x v="0"/>
    <x v="2"/>
    <x v="34"/>
    <s v="TEXAS"/>
    <x v="0"/>
    <x v="5"/>
    <x v="0"/>
    <n v="0"/>
  </r>
  <r>
    <n v="114079"/>
    <x v="0"/>
    <x v="2"/>
    <x v="35"/>
    <s v="TEXAS"/>
    <x v="0"/>
    <x v="5"/>
    <x v="0"/>
    <n v="3763708.0052259699"/>
  </r>
  <r>
    <n v="114130"/>
    <x v="0"/>
    <x v="2"/>
    <x v="36"/>
    <s v="TEXAS"/>
    <x v="0"/>
    <x v="5"/>
    <x v="0"/>
    <n v="0"/>
  </r>
  <r>
    <n v="114181"/>
    <x v="0"/>
    <x v="2"/>
    <x v="37"/>
    <s v="TEXAS"/>
    <x v="0"/>
    <x v="5"/>
    <x v="0"/>
    <n v="8310236.0507829497"/>
  </r>
  <r>
    <n v="114232"/>
    <x v="0"/>
    <x v="2"/>
    <x v="38"/>
    <s v="TEXAS"/>
    <x v="0"/>
    <x v="5"/>
    <x v="0"/>
    <n v="0"/>
  </r>
  <r>
    <n v="114283"/>
    <x v="0"/>
    <x v="2"/>
    <x v="39"/>
    <s v="TEXAS"/>
    <x v="0"/>
    <x v="6"/>
    <x v="0"/>
    <n v="2948109.7318373802"/>
  </r>
  <r>
    <n v="114334"/>
    <x v="0"/>
    <x v="2"/>
    <x v="40"/>
    <s v="TEXAS"/>
    <x v="0"/>
    <x v="6"/>
    <x v="0"/>
    <n v="2533465.9789363998"/>
  </r>
  <r>
    <n v="114471"/>
    <x v="0"/>
    <x v="2"/>
    <x v="41"/>
    <s v="TEXAS"/>
    <x v="0"/>
    <x v="7"/>
    <x v="0"/>
    <m/>
  </r>
  <r>
    <n v="114472"/>
    <x v="0"/>
    <x v="2"/>
    <x v="41"/>
    <s v="TEXAS"/>
    <x v="0"/>
    <x v="7"/>
    <x v="2"/>
    <n v="16697951.1733998"/>
  </r>
  <r>
    <n v="114473"/>
    <x v="0"/>
    <x v="2"/>
    <x v="41"/>
    <s v="TEXAS"/>
    <x v="0"/>
    <x v="7"/>
    <x v="3"/>
    <m/>
  </r>
  <r>
    <n v="114624"/>
    <x v="0"/>
    <x v="2"/>
    <x v="42"/>
    <s v="TEXAS"/>
    <x v="0"/>
    <x v="7"/>
    <x v="0"/>
    <n v="9511143.2444703504"/>
  </r>
  <r>
    <n v="114625"/>
    <x v="0"/>
    <x v="2"/>
    <x v="42"/>
    <s v="TEXAS"/>
    <x v="0"/>
    <x v="7"/>
    <x v="2"/>
    <m/>
  </r>
  <r>
    <n v="114626"/>
    <x v="0"/>
    <x v="2"/>
    <x v="42"/>
    <s v="TEXAS"/>
    <x v="0"/>
    <x v="7"/>
    <x v="3"/>
    <m/>
  </r>
  <r>
    <n v="114691"/>
    <x v="0"/>
    <x v="2"/>
    <x v="43"/>
    <s v="TEXAS"/>
    <x v="0"/>
    <x v="8"/>
    <x v="0"/>
    <n v="540066.11210197397"/>
  </r>
  <r>
    <n v="114742"/>
    <x v="0"/>
    <x v="2"/>
    <x v="44"/>
    <s v="TEXAS"/>
    <x v="0"/>
    <x v="8"/>
    <x v="0"/>
    <n v="0"/>
  </r>
  <r>
    <n v="114793"/>
    <x v="0"/>
    <x v="2"/>
    <x v="45"/>
    <s v="TEXAS"/>
    <x v="0"/>
    <x v="8"/>
    <x v="0"/>
    <n v="1554281.3278522701"/>
  </r>
  <r>
    <n v="114887"/>
    <x v="0"/>
    <x v="2"/>
    <x v="46"/>
    <s v="TEXAS"/>
    <x v="0"/>
    <x v="9"/>
    <x v="0"/>
    <n v="16939323.075744402"/>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01"/>
  </r>
  <r>
    <n v="115416"/>
    <x v="0"/>
    <x v="2"/>
    <x v="50"/>
    <s v="TEXAS"/>
    <x v="0"/>
    <x v="0"/>
    <x v="0"/>
    <n v="47619.947965186897"/>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04"/>
  </r>
  <r>
    <n v="115551"/>
    <x v="0"/>
    <x v="2"/>
    <x v="51"/>
    <s v="TEXAS"/>
    <x v="0"/>
    <x v="4"/>
    <x v="2"/>
    <n v="346458.68368169898"/>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002"/>
  </r>
  <r>
    <n v="115966"/>
    <x v="0"/>
    <x v="2"/>
    <x v="55"/>
    <s v="TEXAS"/>
    <x v="0"/>
    <x v="1"/>
    <x v="0"/>
    <n v="17026.266896579"/>
  </r>
  <r>
    <n v="116017"/>
    <x v="0"/>
    <x v="2"/>
    <x v="56"/>
    <s v="TEXAS"/>
    <x v="0"/>
    <x v="1"/>
    <x v="0"/>
    <n v="678546.05056536698"/>
  </r>
  <r>
    <n v="116068"/>
    <x v="0"/>
    <x v="2"/>
    <x v="57"/>
    <s v="TEXAS"/>
    <x v="0"/>
    <x v="1"/>
    <x v="0"/>
    <n v="2820069.53611422"/>
  </r>
  <r>
    <n v="116119"/>
    <x v="0"/>
    <x v="2"/>
    <x v="58"/>
    <s v="TEXAS"/>
    <x v="0"/>
    <x v="1"/>
    <x v="0"/>
    <n v="1.0797523473138999"/>
  </r>
  <r>
    <n v="116170"/>
    <x v="0"/>
    <x v="2"/>
    <x v="59"/>
    <s v="TEXAS"/>
    <x v="0"/>
    <x v="1"/>
    <x v="0"/>
    <n v="1249107.0401566999"/>
  </r>
  <r>
    <n v="116221"/>
    <x v="0"/>
    <x v="2"/>
    <x v="60"/>
    <s v="TEXAS"/>
    <x v="0"/>
    <x v="1"/>
    <x v="0"/>
    <n v="851092.41083821503"/>
  </r>
  <r>
    <n v="116272"/>
    <x v="0"/>
    <x v="2"/>
    <x v="61"/>
    <s v="TEXAS"/>
    <x v="0"/>
    <x v="1"/>
    <x v="0"/>
    <n v="0"/>
  </r>
  <r>
    <n v="116323"/>
    <x v="0"/>
    <x v="2"/>
    <x v="62"/>
    <s v="TEXAS"/>
    <x v="0"/>
    <x v="1"/>
    <x v="0"/>
    <n v="21.993744946592098"/>
  </r>
  <r>
    <n v="116374"/>
    <x v="0"/>
    <x v="2"/>
    <x v="63"/>
    <s v="TEXAS"/>
    <x v="0"/>
    <x v="1"/>
    <x v="0"/>
    <n v="1130340.9249525999"/>
  </r>
  <r>
    <n v="116425"/>
    <x v="0"/>
    <x v="2"/>
    <x v="64"/>
    <s v="TEXAS"/>
    <x v="0"/>
    <x v="1"/>
    <x v="0"/>
    <n v="2223806.7783383899"/>
  </r>
  <r>
    <n v="116476"/>
    <x v="0"/>
    <x v="2"/>
    <x v="65"/>
    <s v="TEXAS"/>
    <x v="0"/>
    <x v="1"/>
    <x v="0"/>
    <n v="23799.047832116299"/>
  </r>
  <r>
    <n v="116613"/>
    <x v="0"/>
    <x v="2"/>
    <x v="66"/>
    <s v="TEXAS"/>
    <x v="2"/>
    <x v="11"/>
    <x v="0"/>
    <m/>
  </r>
  <r>
    <n v="116614"/>
    <x v="0"/>
    <x v="2"/>
    <x v="66"/>
    <s v="TEXAS"/>
    <x v="2"/>
    <x v="11"/>
    <x v="1"/>
    <m/>
  </r>
  <r>
    <n v="116615"/>
    <x v="0"/>
    <x v="2"/>
    <x v="66"/>
    <s v="TEXAS"/>
    <x v="2"/>
    <x v="11"/>
    <x v="2"/>
    <n v="51511694.743362397"/>
  </r>
  <r>
    <n v="116766"/>
    <x v="0"/>
    <x v="2"/>
    <x v="67"/>
    <s v="TEXAS"/>
    <x v="2"/>
    <x v="11"/>
    <x v="0"/>
    <m/>
  </r>
  <r>
    <n v="116767"/>
    <x v="0"/>
    <x v="2"/>
    <x v="67"/>
    <s v="TEXAS"/>
    <x v="2"/>
    <x v="11"/>
    <x v="1"/>
    <m/>
  </r>
  <r>
    <n v="116768"/>
    <x v="0"/>
    <x v="2"/>
    <x v="67"/>
    <s v="TEXAS"/>
    <x v="2"/>
    <x v="11"/>
    <x v="2"/>
    <n v="1259919.3002788799"/>
  </r>
  <r>
    <n v="116919"/>
    <x v="0"/>
    <x v="2"/>
    <x v="68"/>
    <s v="TEXAS"/>
    <x v="2"/>
    <x v="11"/>
    <x v="0"/>
    <m/>
  </r>
  <r>
    <n v="116920"/>
    <x v="0"/>
    <x v="2"/>
    <x v="68"/>
    <s v="TEXAS"/>
    <x v="2"/>
    <x v="11"/>
    <x v="1"/>
    <n v="0"/>
  </r>
  <r>
    <n v="116921"/>
    <x v="0"/>
    <x v="2"/>
    <x v="68"/>
    <s v="TEXAS"/>
    <x v="2"/>
    <x v="11"/>
    <x v="2"/>
    <m/>
  </r>
  <r>
    <n v="117029"/>
    <x v="0"/>
    <x v="2"/>
    <x v="69"/>
    <s v="TEXAS"/>
    <x v="2"/>
    <x v="12"/>
    <x v="0"/>
    <n v="745650.78909781296"/>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498"/>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02"/>
  </r>
  <r>
    <n v="117940"/>
    <x v="0"/>
    <x v="2"/>
    <x v="75"/>
    <s v="TEXAS"/>
    <x v="2"/>
    <x v="11"/>
    <x v="1"/>
    <m/>
  </r>
  <r>
    <n v="117941"/>
    <x v="0"/>
    <x v="2"/>
    <x v="75"/>
    <s v="TEXAS"/>
    <x v="2"/>
    <x v="11"/>
    <x v="2"/>
    <m/>
  </r>
  <r>
    <n v="118049"/>
    <x v="0"/>
    <x v="2"/>
    <x v="76"/>
    <s v="TEXAS"/>
    <x v="2"/>
    <x v="12"/>
    <x v="0"/>
    <n v="188809.86501945701"/>
  </r>
  <r>
    <n v="118050"/>
    <x v="0"/>
    <x v="2"/>
    <x v="76"/>
    <s v="TEXAS"/>
    <x v="2"/>
    <x v="12"/>
    <x v="2"/>
    <m/>
  </r>
  <r>
    <n v="118151"/>
    <x v="0"/>
    <x v="2"/>
    <x v="77"/>
    <s v="TEXAS"/>
    <x v="2"/>
    <x v="12"/>
    <x v="0"/>
    <m/>
  </r>
  <r>
    <n v="118152"/>
    <x v="0"/>
    <x v="2"/>
    <x v="77"/>
    <s v="TEXAS"/>
    <x v="2"/>
    <x v="12"/>
    <x v="2"/>
    <n v="0"/>
  </r>
  <r>
    <n v="118296"/>
    <x v="0"/>
    <x v="2"/>
    <x v="78"/>
    <s v="TEXAS"/>
    <x v="2"/>
    <x v="11"/>
    <x v="0"/>
    <n v="2772474.0259683002"/>
  </r>
  <r>
    <n v="118297"/>
    <x v="0"/>
    <x v="2"/>
    <x v="78"/>
    <s v="TEXAS"/>
    <x v="2"/>
    <x v="11"/>
    <x v="1"/>
    <m/>
  </r>
  <r>
    <n v="118298"/>
    <x v="0"/>
    <x v="2"/>
    <x v="78"/>
    <s v="TEXAS"/>
    <x v="2"/>
    <x v="11"/>
    <x v="2"/>
    <m/>
  </r>
  <r>
    <n v="118449"/>
    <x v="0"/>
    <x v="2"/>
    <x v="79"/>
    <s v="TEXAS"/>
    <x v="2"/>
    <x v="11"/>
    <x v="0"/>
    <n v="99591.98393311179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399"/>
  </r>
  <r>
    <n v="118866"/>
    <x v="0"/>
    <x v="2"/>
    <x v="82"/>
    <s v="TEXAS"/>
    <x v="2"/>
    <x v="12"/>
    <x v="2"/>
    <m/>
  </r>
  <r>
    <n v="118967"/>
    <x v="0"/>
    <x v="2"/>
    <x v="83"/>
    <s v="TEXAS"/>
    <x v="2"/>
    <x v="12"/>
    <x v="0"/>
    <n v="0"/>
  </r>
  <r>
    <n v="118968"/>
    <x v="0"/>
    <x v="2"/>
    <x v="83"/>
    <s v="TEXAS"/>
    <x v="2"/>
    <x v="12"/>
    <x v="2"/>
    <m/>
  </r>
  <r>
    <n v="119069"/>
    <x v="0"/>
    <x v="2"/>
    <x v="84"/>
    <s v="TEXAS"/>
    <x v="2"/>
    <x v="12"/>
    <x v="0"/>
    <n v="524341.12028647005"/>
  </r>
  <r>
    <n v="119070"/>
    <x v="0"/>
    <x v="2"/>
    <x v="84"/>
    <s v="TEXAS"/>
    <x v="2"/>
    <x v="12"/>
    <x v="2"/>
    <m/>
  </r>
  <r>
    <n v="119171"/>
    <x v="0"/>
    <x v="2"/>
    <x v="85"/>
    <s v="TEXAS"/>
    <x v="2"/>
    <x v="12"/>
    <x v="0"/>
    <n v="52016.127503030002"/>
  </r>
  <r>
    <n v="119172"/>
    <x v="0"/>
    <x v="2"/>
    <x v="85"/>
    <s v="TEXAS"/>
    <x v="2"/>
    <x v="12"/>
    <x v="2"/>
    <m/>
  </r>
  <r>
    <n v="119273"/>
    <x v="0"/>
    <x v="2"/>
    <x v="86"/>
    <s v="TEXAS"/>
    <x v="2"/>
    <x v="12"/>
    <x v="0"/>
    <n v="393143.20105697901"/>
  </r>
  <r>
    <n v="119274"/>
    <x v="0"/>
    <x v="2"/>
    <x v="86"/>
    <s v="TEXAS"/>
    <x v="2"/>
    <x v="12"/>
    <x v="2"/>
    <m/>
  </r>
  <r>
    <n v="119375"/>
    <x v="0"/>
    <x v="2"/>
    <x v="87"/>
    <s v="TEXAS"/>
    <x v="2"/>
    <x v="12"/>
    <x v="0"/>
    <n v="6982.193200929359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01"/>
  </r>
  <r>
    <n v="119682"/>
    <x v="0"/>
    <x v="2"/>
    <x v="90"/>
    <s v="TEXAS"/>
    <x v="2"/>
    <x v="12"/>
    <x v="2"/>
    <m/>
  </r>
  <r>
    <n v="119783"/>
    <x v="0"/>
    <x v="2"/>
    <x v="91"/>
    <s v="TEXAS"/>
    <x v="2"/>
    <x v="12"/>
    <x v="0"/>
    <n v="3585.7883082342901"/>
  </r>
  <r>
    <n v="119784"/>
    <x v="0"/>
    <x v="2"/>
    <x v="91"/>
    <s v="TEXAS"/>
    <x v="2"/>
    <x v="12"/>
    <x v="2"/>
    <m/>
  </r>
  <r>
    <n v="119885"/>
    <x v="0"/>
    <x v="2"/>
    <x v="92"/>
    <s v="TEXAS"/>
    <x v="2"/>
    <x v="12"/>
    <x v="0"/>
    <n v="45140071.178900696"/>
  </r>
  <r>
    <n v="119886"/>
    <x v="0"/>
    <x v="2"/>
    <x v="92"/>
    <s v="TEXAS"/>
    <x v="2"/>
    <x v="12"/>
    <x v="2"/>
    <m/>
  </r>
  <r>
    <n v="119987"/>
    <x v="0"/>
    <x v="2"/>
    <x v="93"/>
    <s v="TEXAS"/>
    <x v="2"/>
    <x v="12"/>
    <x v="0"/>
    <n v="1901.1927919054899"/>
  </r>
  <r>
    <n v="119988"/>
    <x v="0"/>
    <x v="2"/>
    <x v="93"/>
    <s v="TEXAS"/>
    <x v="2"/>
    <x v="12"/>
    <x v="2"/>
    <m/>
  </r>
  <r>
    <n v="120089"/>
    <x v="0"/>
    <x v="2"/>
    <x v="94"/>
    <s v="TEXAS"/>
    <x v="2"/>
    <x v="12"/>
    <x v="0"/>
    <n v="3609413.2953782999"/>
  </r>
  <r>
    <n v="120090"/>
    <x v="0"/>
    <x v="2"/>
    <x v="94"/>
    <s v="TEXAS"/>
    <x v="2"/>
    <x v="12"/>
    <x v="2"/>
    <m/>
  </r>
  <r>
    <n v="120191"/>
    <x v="0"/>
    <x v="2"/>
    <x v="95"/>
    <s v="TEXAS"/>
    <x v="2"/>
    <x v="12"/>
    <x v="0"/>
    <n v="1139022.28505171"/>
  </r>
  <r>
    <n v="120192"/>
    <x v="0"/>
    <x v="2"/>
    <x v="95"/>
    <s v="TEXAS"/>
    <x v="2"/>
    <x v="12"/>
    <x v="2"/>
    <m/>
  </r>
  <r>
    <n v="120293"/>
    <x v="0"/>
    <x v="2"/>
    <x v="96"/>
    <s v="TEXAS"/>
    <x v="2"/>
    <x v="12"/>
    <x v="0"/>
    <n v="13771985.876721799"/>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03"/>
  </r>
  <r>
    <n v="120701"/>
    <x v="0"/>
    <x v="2"/>
    <x v="100"/>
    <s v="TEXAS"/>
    <x v="2"/>
    <x v="12"/>
    <x v="0"/>
    <m/>
  </r>
  <r>
    <n v="120702"/>
    <x v="0"/>
    <x v="2"/>
    <x v="100"/>
    <s v="TEXAS"/>
    <x v="2"/>
    <x v="12"/>
    <x v="2"/>
    <n v="4025363.40772455"/>
  </r>
  <r>
    <n v="120760"/>
    <x v="0"/>
    <x v="2"/>
    <x v="101"/>
    <s v="TEXAS"/>
    <x v="2"/>
    <x v="13"/>
    <x v="0"/>
    <n v="35214106.755527496"/>
  </r>
  <r>
    <n v="120811"/>
    <x v="0"/>
    <x v="2"/>
    <x v="102"/>
    <s v="TEXAS"/>
    <x v="2"/>
    <x v="13"/>
    <x v="0"/>
    <n v="2395056.1866901"/>
  </r>
  <r>
    <n v="120862"/>
    <x v="0"/>
    <x v="2"/>
    <x v="103"/>
    <s v="TEXAS"/>
    <x v="2"/>
    <x v="13"/>
    <x v="0"/>
    <n v="5193950.1347317304"/>
  </r>
  <r>
    <n v="120913"/>
    <x v="0"/>
    <x v="2"/>
    <x v="104"/>
    <s v="TEXAS"/>
    <x v="2"/>
    <x v="13"/>
    <x v="0"/>
    <n v="274545.53683270002"/>
  </r>
  <r>
    <n v="121007"/>
    <x v="0"/>
    <x v="2"/>
    <x v="105"/>
    <s v="TEXAS"/>
    <x v="2"/>
    <x v="14"/>
    <x v="0"/>
    <n v="7087050.5621407898"/>
  </r>
  <r>
    <n v="121008"/>
    <x v="0"/>
    <x v="2"/>
    <x v="105"/>
    <s v="TEXAS"/>
    <x v="2"/>
    <x v="14"/>
    <x v="2"/>
    <m/>
  </r>
  <r>
    <n v="121109"/>
    <x v="0"/>
    <x v="2"/>
    <x v="106"/>
    <s v="TEXAS"/>
    <x v="2"/>
    <x v="14"/>
    <x v="0"/>
    <n v="911737.69871269201"/>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01"/>
  </r>
  <r>
    <n v="121372"/>
    <x v="0"/>
    <x v="2"/>
    <x v="109"/>
    <s v="TEXAS"/>
    <x v="2"/>
    <x v="15"/>
    <x v="0"/>
    <n v="9686177.1831691694"/>
  </r>
  <r>
    <n v="121423"/>
    <x v="0"/>
    <x v="2"/>
    <x v="110"/>
    <s v="TEXAS"/>
    <x v="2"/>
    <x v="15"/>
    <x v="0"/>
    <n v="0"/>
  </r>
  <r>
    <n v="121474"/>
    <x v="0"/>
    <x v="2"/>
    <x v="111"/>
    <s v="TEXAS"/>
    <x v="2"/>
    <x v="15"/>
    <x v="0"/>
    <n v="3944316.8207392199"/>
  </r>
  <r>
    <n v="121525"/>
    <x v="0"/>
    <x v="2"/>
    <x v="112"/>
    <s v="TEXAS"/>
    <x v="2"/>
    <x v="15"/>
    <x v="0"/>
    <n v="3200732.1195249702"/>
  </r>
  <r>
    <n v="121576"/>
    <x v="0"/>
    <x v="2"/>
    <x v="113"/>
    <s v="TEXAS"/>
    <x v="2"/>
    <x v="15"/>
    <x v="0"/>
    <n v="3870532.0999979"/>
  </r>
  <r>
    <n v="121627"/>
    <x v="0"/>
    <x v="2"/>
    <x v="114"/>
    <s v="TEXAS"/>
    <x v="2"/>
    <x v="15"/>
    <x v="0"/>
    <n v="2018391.43585062"/>
  </r>
  <r>
    <n v="121678"/>
    <x v="0"/>
    <x v="2"/>
    <x v="115"/>
    <s v="TEXAS"/>
    <x v="2"/>
    <x v="15"/>
    <x v="0"/>
    <n v="3319145.0833099401"/>
  </r>
  <r>
    <n v="121729"/>
    <x v="0"/>
    <x v="2"/>
    <x v="116"/>
    <s v="TEXAS"/>
    <x v="2"/>
    <x v="15"/>
    <x v="0"/>
    <n v="576211.50256257504"/>
  </r>
  <r>
    <n v="121780"/>
    <x v="0"/>
    <x v="2"/>
    <x v="117"/>
    <s v="TEXAS"/>
    <x v="2"/>
    <x v="15"/>
    <x v="0"/>
    <n v="3092794.4364048"/>
  </r>
  <r>
    <n v="121831"/>
    <x v="0"/>
    <x v="2"/>
    <x v="118"/>
    <s v="TEXAS"/>
    <x v="2"/>
    <x v="15"/>
    <x v="0"/>
    <n v="116928.34334069501"/>
  </r>
  <r>
    <n v="121882"/>
    <x v="0"/>
    <x v="2"/>
    <x v="119"/>
    <s v="TEXAS"/>
    <x v="2"/>
    <x v="15"/>
    <x v="0"/>
    <n v="14091435.8090799"/>
  </r>
  <r>
    <n v="121933"/>
    <x v="0"/>
    <x v="2"/>
    <x v="120"/>
    <s v="TEXAS"/>
    <x v="2"/>
    <x v="15"/>
    <x v="0"/>
    <n v="343635.19370183098"/>
  </r>
  <r>
    <n v="121984"/>
    <x v="0"/>
    <x v="2"/>
    <x v="121"/>
    <s v="TEXAS"/>
    <x v="2"/>
    <x v="15"/>
    <x v="0"/>
    <n v="9053655.4304736592"/>
  </r>
  <r>
    <n v="122035"/>
    <x v="0"/>
    <x v="2"/>
    <x v="122"/>
    <s v="TEXAS"/>
    <x v="2"/>
    <x v="15"/>
    <x v="0"/>
    <n v="2018393.27993916"/>
  </r>
  <r>
    <n v="122086"/>
    <x v="0"/>
    <x v="2"/>
    <x v="123"/>
    <s v="TEXAS"/>
    <x v="2"/>
    <x v="15"/>
    <x v="0"/>
    <n v="2852.2087625662298"/>
  </r>
  <r>
    <n v="122137"/>
    <x v="0"/>
    <x v="2"/>
    <x v="124"/>
    <s v="TEXAS"/>
    <x v="2"/>
    <x v="15"/>
    <x v="0"/>
    <n v="2285605.4784073099"/>
  </r>
  <r>
    <n v="122317"/>
    <x v="0"/>
    <x v="2"/>
    <x v="125"/>
    <s v="TEXAS"/>
    <x v="2"/>
    <x v="16"/>
    <x v="0"/>
    <n v="2189796.1969163902"/>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02"/>
  </r>
  <r>
    <n v="122725"/>
    <x v="0"/>
    <x v="2"/>
    <x v="127"/>
    <s v="TEXAS"/>
    <x v="2"/>
    <x v="16"/>
    <x v="0"/>
    <n v="17028.644951965602"/>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098"/>
  </r>
  <r>
    <n v="123136"/>
    <x v="0"/>
    <x v="2"/>
    <x v="129"/>
    <s v="TEXAS"/>
    <x v="2"/>
    <x v="16"/>
    <x v="8"/>
    <m/>
  </r>
  <r>
    <n v="123337"/>
    <x v="0"/>
    <x v="2"/>
    <x v="130"/>
    <s v="TEXAS"/>
    <x v="2"/>
    <x v="16"/>
    <x v="0"/>
    <m/>
  </r>
  <r>
    <n v="123338"/>
    <x v="0"/>
    <x v="2"/>
    <x v="130"/>
    <s v="TEXAS"/>
    <x v="2"/>
    <x v="16"/>
    <x v="1"/>
    <m/>
  </r>
  <r>
    <n v="123339"/>
    <x v="0"/>
    <x v="2"/>
    <x v="130"/>
    <s v="TEXAS"/>
    <x v="2"/>
    <x v="16"/>
    <x v="2"/>
    <n v="9355389.6722810008"/>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01"/>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04"/>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03"/>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04"/>
  </r>
  <r>
    <n v="125475"/>
    <x v="0"/>
    <x v="2"/>
    <x v="139"/>
    <s v="TEXAS"/>
    <x v="1"/>
    <x v="17"/>
    <x v="9"/>
    <m/>
  </r>
  <r>
    <n v="125726"/>
    <x v="0"/>
    <x v="2"/>
    <x v="140"/>
    <s v="TEXAS"/>
    <x v="1"/>
    <x v="18"/>
    <x v="6"/>
    <n v="380223349.59581399"/>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01"/>
  </r>
  <r>
    <n v="126237"/>
    <x v="0"/>
    <x v="2"/>
    <x v="142"/>
    <s v="TEXAS"/>
    <x v="1"/>
    <x v="18"/>
    <x v="0"/>
    <n v="339794.35955679498"/>
  </r>
  <r>
    <n v="126238"/>
    <x v="0"/>
    <x v="2"/>
    <x v="142"/>
    <s v="TEXAS"/>
    <x v="1"/>
    <x v="18"/>
    <x v="1"/>
    <m/>
  </r>
  <r>
    <n v="126239"/>
    <x v="0"/>
    <x v="2"/>
    <x v="142"/>
    <s v="TEXAS"/>
    <x v="1"/>
    <x v="18"/>
    <x v="7"/>
    <m/>
  </r>
  <r>
    <n v="126240"/>
    <x v="0"/>
    <x v="2"/>
    <x v="142"/>
    <s v="TEXAS"/>
    <x v="1"/>
    <x v="18"/>
    <x v="10"/>
    <m/>
  </r>
  <r>
    <n v="126491"/>
    <x v="0"/>
    <x v="2"/>
    <x v="143"/>
    <s v="TEXAS"/>
    <x v="1"/>
    <x v="18"/>
    <x v="6"/>
    <n v="718924.89953699498"/>
  </r>
  <r>
    <n v="126492"/>
    <x v="0"/>
    <x v="2"/>
    <x v="143"/>
    <s v="TEXAS"/>
    <x v="1"/>
    <x v="18"/>
    <x v="0"/>
    <n v="370676.75050601299"/>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01"/>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06"/>
  </r>
  <r>
    <n v="128024"/>
    <x v="0"/>
    <x v="2"/>
    <x v="149"/>
    <s v="TEXAS"/>
    <x v="1"/>
    <x v="18"/>
    <x v="7"/>
    <m/>
  </r>
  <r>
    <n v="128025"/>
    <x v="0"/>
    <x v="2"/>
    <x v="149"/>
    <s v="TEXAS"/>
    <x v="1"/>
    <x v="18"/>
    <x v="10"/>
    <m/>
  </r>
  <r>
    <n v="128276"/>
    <x v="0"/>
    <x v="2"/>
    <x v="150"/>
    <s v="TEXAS"/>
    <x v="1"/>
    <x v="19"/>
    <x v="6"/>
    <n v="963917694.22310698"/>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001"/>
  </r>
  <r>
    <n v="128533"/>
    <x v="0"/>
    <x v="2"/>
    <x v="151"/>
    <s v="TEXAS"/>
    <x v="1"/>
    <x v="19"/>
    <x v="1"/>
    <n v="0"/>
  </r>
  <r>
    <n v="128534"/>
    <x v="0"/>
    <x v="2"/>
    <x v="151"/>
    <s v="TEXAS"/>
    <x v="1"/>
    <x v="19"/>
    <x v="7"/>
    <n v="0"/>
  </r>
  <r>
    <n v="128535"/>
    <x v="0"/>
    <x v="2"/>
    <x v="151"/>
    <s v="TEXAS"/>
    <x v="1"/>
    <x v="19"/>
    <x v="10"/>
    <n v="0"/>
  </r>
  <r>
    <n v="128786"/>
    <x v="0"/>
    <x v="2"/>
    <x v="152"/>
    <s v="TEXAS"/>
    <x v="1"/>
    <x v="19"/>
    <x v="6"/>
    <n v="74102.974386803093"/>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299"/>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099"/>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02"/>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497"/>
  </r>
  <r>
    <n v="131054"/>
    <x v="0"/>
    <x v="2"/>
    <x v="162"/>
    <s v="TEXAS"/>
    <x v="3"/>
    <x v="20"/>
    <x v="0"/>
    <n v="298081.55701001198"/>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01"/>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099"/>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001"/>
  </r>
  <r>
    <n v="133862"/>
    <x v="0"/>
    <x v="2"/>
    <x v="169"/>
    <s v="TEXAS"/>
    <x v="3"/>
    <x v="21"/>
    <x v="0"/>
    <m/>
  </r>
  <r>
    <n v="133863"/>
    <x v="0"/>
    <x v="2"/>
    <x v="169"/>
    <s v="TEXAS"/>
    <x v="3"/>
    <x v="21"/>
    <x v="1"/>
    <m/>
  </r>
  <r>
    <n v="133864"/>
    <x v="0"/>
    <x v="2"/>
    <x v="169"/>
    <s v="TEXAS"/>
    <x v="3"/>
    <x v="21"/>
    <x v="2"/>
    <m/>
  </r>
  <r>
    <n v="133865"/>
    <x v="0"/>
    <x v="2"/>
    <x v="169"/>
    <s v="TEXAS"/>
    <x v="3"/>
    <x v="21"/>
    <x v="4"/>
    <n v="1612779.4434922501"/>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01"/>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0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02"/>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002"/>
  </r>
  <r>
    <n v="136782"/>
    <x v="0"/>
    <x v="2"/>
    <x v="177"/>
    <s v="TEXAS"/>
    <x v="3"/>
    <x v="22"/>
    <x v="12"/>
    <m/>
  </r>
  <r>
    <n v="136783"/>
    <x v="0"/>
    <x v="2"/>
    <x v="177"/>
    <s v="TEXAS"/>
    <x v="3"/>
    <x v="22"/>
    <x v="13"/>
    <m/>
  </r>
  <r>
    <n v="137134"/>
    <x v="0"/>
    <x v="2"/>
    <x v="178"/>
    <s v="TEXAS"/>
    <x v="3"/>
    <x v="22"/>
    <x v="0"/>
    <n v="37125203.138101198"/>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3999"/>
  </r>
  <r>
    <n v="137497"/>
    <x v="0"/>
    <x v="2"/>
    <x v="179"/>
    <s v="TEXAS"/>
    <x v="3"/>
    <x v="22"/>
    <x v="13"/>
    <m/>
  </r>
  <r>
    <n v="137719"/>
    <x v="0"/>
    <x v="2"/>
    <x v="180"/>
    <s v="TEXAS"/>
    <x v="3"/>
    <x v="23"/>
    <x v="0"/>
    <n v="144761340.35152701"/>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07"/>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01"/>
  </r>
  <r>
    <n v="138331"/>
    <x v="0"/>
    <x v="2"/>
    <x v="183"/>
    <s v="TEXAS"/>
    <x v="3"/>
    <x v="23"/>
    <x v="0"/>
    <m/>
  </r>
  <r>
    <n v="138332"/>
    <x v="0"/>
    <x v="2"/>
    <x v="183"/>
    <s v="TEXAS"/>
    <x v="3"/>
    <x v="23"/>
    <x v="1"/>
    <n v="3206357.7721552602"/>
  </r>
  <r>
    <n v="138333"/>
    <x v="0"/>
    <x v="2"/>
    <x v="183"/>
    <s v="TEXAS"/>
    <x v="3"/>
    <x v="23"/>
    <x v="2"/>
    <m/>
  </r>
  <r>
    <n v="138334"/>
    <x v="0"/>
    <x v="2"/>
    <x v="183"/>
    <s v="TEXAS"/>
    <x v="3"/>
    <x v="23"/>
    <x v="3"/>
    <m/>
  </r>
  <r>
    <n v="138578"/>
    <x v="0"/>
    <x v="2"/>
    <x v="184"/>
    <s v="TEXAS"/>
    <x v="1"/>
    <x v="18"/>
    <x v="6"/>
    <m/>
  </r>
  <r>
    <n v="138579"/>
    <x v="0"/>
    <x v="2"/>
    <x v="184"/>
    <s v="TEXAS"/>
    <x v="1"/>
    <x v="18"/>
    <x v="0"/>
    <n v="411551.58755229099"/>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197"/>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01"/>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499"/>
  </r>
  <r>
    <n v="140170"/>
    <x v="0"/>
    <x v="2"/>
    <x v="191"/>
    <s v="TEXAS"/>
    <x v="1"/>
    <x v="24"/>
    <x v="7"/>
    <m/>
  </r>
  <r>
    <n v="140371"/>
    <x v="0"/>
    <x v="2"/>
    <x v="192"/>
    <s v="TEXAS"/>
    <x v="1"/>
    <x v="24"/>
    <x v="6"/>
    <n v="49779.862551619997"/>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399"/>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8998"/>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05"/>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02"/>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04"/>
  </r>
  <r>
    <n v="149524"/>
    <x v="0"/>
    <x v="2"/>
    <x v="229"/>
    <s v="TEXAS"/>
    <x v="2"/>
    <x v="27"/>
    <x v="0"/>
    <n v="4578381.7800835501"/>
  </r>
  <r>
    <n v="149575"/>
    <x v="0"/>
    <x v="2"/>
    <x v="230"/>
    <s v="TEXAS"/>
    <x v="2"/>
    <x v="27"/>
    <x v="0"/>
    <n v="458782.604102629"/>
  </r>
  <r>
    <n v="149626"/>
    <x v="0"/>
    <x v="2"/>
    <x v="231"/>
    <s v="TEXAS"/>
    <x v="2"/>
    <x v="27"/>
    <x v="0"/>
    <n v="29473.0295730338"/>
  </r>
  <r>
    <n v="149677"/>
    <x v="0"/>
    <x v="2"/>
    <x v="232"/>
    <s v="TEXAS"/>
    <x v="2"/>
    <x v="27"/>
    <x v="0"/>
    <n v="35946.705991876399"/>
  </r>
  <r>
    <n v="149728"/>
    <x v="0"/>
    <x v="2"/>
    <x v="233"/>
    <s v="TEXAS"/>
    <x v="2"/>
    <x v="27"/>
    <x v="0"/>
    <n v="2300547.9487247202"/>
  </r>
  <r>
    <n v="149779"/>
    <x v="0"/>
    <x v="2"/>
    <x v="234"/>
    <s v="TEXAS"/>
    <x v="2"/>
    <x v="27"/>
    <x v="0"/>
    <n v="2822561.6641264898"/>
  </r>
  <r>
    <n v="149830"/>
    <x v="0"/>
    <x v="2"/>
    <x v="235"/>
    <s v="TEXAS"/>
    <x v="2"/>
    <x v="27"/>
    <x v="0"/>
    <n v="560647.60023223003"/>
  </r>
  <r>
    <n v="149881"/>
    <x v="0"/>
    <x v="2"/>
    <x v="236"/>
    <s v="TEXAS"/>
    <x v="2"/>
    <x v="27"/>
    <x v="0"/>
    <n v="1271.6155234108801"/>
  </r>
  <r>
    <n v="149932"/>
    <x v="0"/>
    <x v="2"/>
    <x v="237"/>
    <s v="TEXAS"/>
    <x v="2"/>
    <x v="27"/>
    <x v="0"/>
    <n v="1116295.0941532601"/>
  </r>
  <r>
    <n v="149983"/>
    <x v="0"/>
    <x v="2"/>
    <x v="238"/>
    <s v="TEXAS"/>
    <x v="2"/>
    <x v="27"/>
    <x v="0"/>
    <n v="9116161.4419497401"/>
  </r>
  <r>
    <n v="150034"/>
    <x v="0"/>
    <x v="2"/>
    <x v="239"/>
    <s v="TEXAS"/>
    <x v="2"/>
    <x v="27"/>
    <x v="0"/>
    <n v="14800061.355793601"/>
  </r>
  <r>
    <n v="150085"/>
    <x v="0"/>
    <x v="2"/>
    <x v="240"/>
    <s v="TEXAS"/>
    <x v="2"/>
    <x v="27"/>
    <x v="0"/>
    <n v="67840.897984454699"/>
  </r>
  <r>
    <n v="150136"/>
    <x v="0"/>
    <x v="2"/>
    <x v="241"/>
    <s v="TEXAS"/>
    <x v="2"/>
    <x v="27"/>
    <x v="0"/>
    <n v="1078159.1484666001"/>
  </r>
  <r>
    <n v="150187"/>
    <x v="0"/>
    <x v="2"/>
    <x v="242"/>
    <s v="TEXAS"/>
    <x v="2"/>
    <x v="27"/>
    <x v="0"/>
    <n v="108995.43857249399"/>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6999"/>
  </r>
  <r>
    <n v="150442"/>
    <x v="0"/>
    <x v="2"/>
    <x v="247"/>
    <s v="TEXAS"/>
    <x v="2"/>
    <x v="27"/>
    <x v="0"/>
    <n v="560202.90105641796"/>
  </r>
  <r>
    <n v="150493"/>
    <x v="0"/>
    <x v="2"/>
    <x v="248"/>
    <s v="TEXAS"/>
    <x v="2"/>
    <x v="27"/>
    <x v="0"/>
    <n v="1720002.44754593"/>
  </r>
  <r>
    <n v="150544"/>
    <x v="0"/>
    <x v="2"/>
    <x v="249"/>
    <s v="TEXAS"/>
    <x v="2"/>
    <x v="27"/>
    <x v="0"/>
    <n v="104034.706895472"/>
  </r>
  <r>
    <n v="150595"/>
    <x v="0"/>
    <x v="2"/>
    <x v="250"/>
    <s v="TEXAS"/>
    <x v="2"/>
    <x v="27"/>
    <x v="0"/>
    <n v="393.43347729380099"/>
  </r>
  <r>
    <n v="150646"/>
    <x v="0"/>
    <x v="2"/>
    <x v="251"/>
    <s v="TEXAS"/>
    <x v="2"/>
    <x v="27"/>
    <x v="0"/>
    <n v="19139.457877896901"/>
  </r>
  <r>
    <n v="150697"/>
    <x v="0"/>
    <x v="2"/>
    <x v="252"/>
    <s v="TEXAS"/>
    <x v="2"/>
    <x v="27"/>
    <x v="0"/>
    <n v="412160.89645436598"/>
  </r>
  <r>
    <n v="158187"/>
    <x v="0"/>
    <x v="2"/>
    <x v="253"/>
    <s v="TEXAS"/>
    <x v="0"/>
    <x v="28"/>
    <x v="0"/>
    <n v="7860489.1466976898"/>
  </r>
  <r>
    <n v="158188"/>
    <x v="0"/>
    <x v="2"/>
    <x v="253"/>
    <s v="TEXAS"/>
    <x v="0"/>
    <x v="29"/>
    <x v="0"/>
    <n v="3136733.8418936301"/>
  </r>
  <r>
    <n v="158189"/>
    <x v="0"/>
    <x v="2"/>
    <x v="253"/>
    <s v="TEXAS"/>
    <x v="0"/>
    <x v="29"/>
    <x v="1"/>
    <n v="0"/>
  </r>
  <r>
    <n v="158190"/>
    <x v="0"/>
    <x v="2"/>
    <x v="253"/>
    <s v="TEXAS"/>
    <x v="0"/>
    <x v="29"/>
    <x v="2"/>
    <n v="6933361.1953536598"/>
  </r>
  <r>
    <n v="158191"/>
    <x v="0"/>
    <x v="2"/>
    <x v="253"/>
    <s v="TEXAS"/>
    <x v="0"/>
    <x v="29"/>
    <x v="3"/>
    <n v="945651.113608432"/>
  </r>
  <r>
    <n v="158192"/>
    <x v="0"/>
    <x v="2"/>
    <x v="253"/>
    <s v="TEXAS"/>
    <x v="0"/>
    <x v="29"/>
    <x v="4"/>
    <n v="6659118.7839035196"/>
  </r>
  <r>
    <n v="158193"/>
    <x v="0"/>
    <x v="2"/>
    <x v="253"/>
    <s v="TEXAS"/>
    <x v="0"/>
    <x v="29"/>
    <x v="5"/>
    <n v="15427.164163330601"/>
  </r>
  <r>
    <n v="158194"/>
    <x v="0"/>
    <x v="2"/>
    <x v="253"/>
    <s v="TEXAS"/>
    <x v="0"/>
    <x v="29"/>
    <x v="12"/>
    <n v="19.057409565382901"/>
  </r>
  <r>
    <n v="158195"/>
    <x v="0"/>
    <x v="2"/>
    <x v="253"/>
    <s v="TEXAS"/>
    <x v="0"/>
    <x v="30"/>
    <x v="0"/>
    <n v="22306202.902109999"/>
  </r>
  <r>
    <n v="158196"/>
    <x v="0"/>
    <x v="2"/>
    <x v="253"/>
    <s v="TEXAS"/>
    <x v="0"/>
    <x v="31"/>
    <x v="0"/>
    <n v="5964756.1895835698"/>
  </r>
  <r>
    <n v="158197"/>
    <x v="0"/>
    <x v="2"/>
    <x v="253"/>
    <s v="TEXAS"/>
    <x v="0"/>
    <x v="32"/>
    <x v="0"/>
    <n v="174661108.015845"/>
  </r>
  <r>
    <n v="158198"/>
    <x v="0"/>
    <x v="2"/>
    <x v="253"/>
    <s v="TEXAS"/>
    <x v="2"/>
    <x v="33"/>
    <x v="0"/>
    <n v="25639260.452387001"/>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798"/>
  </r>
  <r>
    <n v="158203"/>
    <x v="0"/>
    <x v="2"/>
    <x v="253"/>
    <s v="TEXAS"/>
    <x v="2"/>
    <x v="36"/>
    <x v="0"/>
    <n v="36692.998473807304"/>
  </r>
  <r>
    <n v="158204"/>
    <x v="0"/>
    <x v="2"/>
    <x v="253"/>
    <s v="TEXAS"/>
    <x v="2"/>
    <x v="36"/>
    <x v="1"/>
    <n v="0"/>
  </r>
  <r>
    <n v="158205"/>
    <x v="0"/>
    <x v="2"/>
    <x v="253"/>
    <s v="TEXAS"/>
    <x v="2"/>
    <x v="36"/>
    <x v="2"/>
    <n v="381744.85117060901"/>
  </r>
  <r>
    <n v="158206"/>
    <x v="0"/>
    <x v="2"/>
    <x v="253"/>
    <s v="TEXAS"/>
    <x v="2"/>
    <x v="36"/>
    <x v="15"/>
    <n v="4703297.7237421004"/>
  </r>
  <r>
    <n v="158207"/>
    <x v="0"/>
    <x v="2"/>
    <x v="253"/>
    <s v="TEXAS"/>
    <x v="1"/>
    <x v="37"/>
    <x v="6"/>
    <n v="1097375.20507109"/>
  </r>
  <r>
    <n v="158208"/>
    <x v="0"/>
    <x v="2"/>
    <x v="253"/>
    <s v="TEXAS"/>
    <x v="1"/>
    <x v="37"/>
    <x v="1"/>
    <n v="11170717.2231583"/>
  </r>
  <r>
    <n v="158209"/>
    <x v="0"/>
    <x v="2"/>
    <x v="253"/>
    <s v="TEXAS"/>
    <x v="1"/>
    <x v="37"/>
    <x v="3"/>
    <n v="8468.9519769381404"/>
  </r>
  <r>
    <n v="158210"/>
    <x v="0"/>
    <x v="2"/>
    <x v="253"/>
    <s v="TEXAS"/>
    <x v="1"/>
    <x v="37"/>
    <x v="7"/>
    <n v="107577.05017122701"/>
  </r>
  <r>
    <n v="158211"/>
    <x v="0"/>
    <x v="2"/>
    <x v="253"/>
    <s v="TEXAS"/>
    <x v="1"/>
    <x v="38"/>
    <x v="0"/>
    <n v="1858596.9745304501"/>
  </r>
  <r>
    <n v="158212"/>
    <x v="0"/>
    <x v="2"/>
    <x v="253"/>
    <s v="TEXAS"/>
    <x v="1"/>
    <x v="38"/>
    <x v="1"/>
    <n v="1699291.7204184099"/>
  </r>
  <r>
    <n v="158213"/>
    <x v="0"/>
    <x v="2"/>
    <x v="253"/>
    <s v="TEXAS"/>
    <x v="1"/>
    <x v="39"/>
    <x v="1"/>
    <n v="73038026.976105005"/>
  </r>
  <r>
    <n v="158214"/>
    <x v="0"/>
    <x v="2"/>
    <x v="253"/>
    <s v="TEXAS"/>
    <x v="1"/>
    <x v="39"/>
    <x v="9"/>
    <n v="78247.367600301601"/>
  </r>
  <r>
    <n v="158215"/>
    <x v="0"/>
    <x v="2"/>
    <x v="253"/>
    <s v="TEXAS"/>
    <x v="1"/>
    <x v="40"/>
    <x v="6"/>
    <n v="1951516.2256670699"/>
  </r>
  <r>
    <n v="158216"/>
    <x v="0"/>
    <x v="2"/>
    <x v="253"/>
    <s v="TEXAS"/>
    <x v="1"/>
    <x v="40"/>
    <x v="16"/>
    <n v="215541959.12038499"/>
  </r>
  <r>
    <n v="158217"/>
    <x v="0"/>
    <x v="2"/>
    <x v="253"/>
    <s v="TEXAS"/>
    <x v="1"/>
    <x v="41"/>
    <x v="1"/>
    <n v="13223365.176555799"/>
  </r>
  <r>
    <n v="158218"/>
    <x v="0"/>
    <x v="2"/>
    <x v="253"/>
    <s v="TEXAS"/>
    <x v="1"/>
    <x v="41"/>
    <x v="11"/>
    <n v="396313.59767935402"/>
  </r>
  <r>
    <n v="158219"/>
    <x v="0"/>
    <x v="2"/>
    <x v="253"/>
    <s v="TEXAS"/>
    <x v="1"/>
    <x v="41"/>
    <x v="9"/>
    <n v="62547.158245077997"/>
  </r>
  <r>
    <n v="158220"/>
    <x v="0"/>
    <x v="2"/>
    <x v="253"/>
    <s v="TEXAS"/>
    <x v="1"/>
    <x v="42"/>
    <x v="1"/>
    <n v="9586571.0795655493"/>
  </r>
  <r>
    <n v="158221"/>
    <x v="0"/>
    <x v="2"/>
    <x v="253"/>
    <s v="TEXAS"/>
    <x v="1"/>
    <x v="42"/>
    <x v="11"/>
    <n v="2461231.3531634798"/>
  </r>
  <r>
    <n v="158222"/>
    <x v="0"/>
    <x v="2"/>
    <x v="253"/>
    <s v="TEXAS"/>
    <x v="1"/>
    <x v="42"/>
    <x v="16"/>
    <n v="36579453.818171702"/>
  </r>
  <r>
    <n v="158223"/>
    <x v="0"/>
    <x v="2"/>
    <x v="253"/>
    <s v="TEXAS"/>
    <x v="1"/>
    <x v="43"/>
    <x v="6"/>
    <n v="1452545.5195239501"/>
  </r>
  <r>
    <n v="158224"/>
    <x v="0"/>
    <x v="2"/>
    <x v="253"/>
    <s v="TEXAS"/>
    <x v="1"/>
    <x v="44"/>
    <x v="17"/>
    <n v="10474840.8896365"/>
  </r>
  <r>
    <n v="158225"/>
    <x v="0"/>
    <x v="2"/>
    <x v="253"/>
    <s v="TEXAS"/>
    <x v="1"/>
    <x v="45"/>
    <x v="1"/>
    <n v="29923006.039684899"/>
  </r>
  <r>
    <n v="158226"/>
    <x v="0"/>
    <x v="2"/>
    <x v="253"/>
    <s v="TEXAS"/>
    <x v="1"/>
    <x v="45"/>
    <x v="11"/>
    <n v="41704714.348351099"/>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396"/>
  </r>
  <r>
    <n v="158231"/>
    <x v="0"/>
    <x v="2"/>
    <x v="253"/>
    <s v="TEXAS"/>
    <x v="3"/>
    <x v="47"/>
    <x v="0"/>
    <n v="7370824.1941931499"/>
  </r>
  <r>
    <n v="158232"/>
    <x v="0"/>
    <x v="2"/>
    <x v="253"/>
    <s v="TEXAS"/>
    <x v="3"/>
    <x v="47"/>
    <x v="1"/>
    <n v="21513763.910250299"/>
  </r>
  <r>
    <n v="158233"/>
    <x v="0"/>
    <x v="2"/>
    <x v="253"/>
    <s v="TEXAS"/>
    <x v="3"/>
    <x v="47"/>
    <x v="2"/>
    <n v="2535885.92562829"/>
  </r>
  <r>
    <n v="158234"/>
    <x v="0"/>
    <x v="2"/>
    <x v="253"/>
    <s v="TEXAS"/>
    <x v="3"/>
    <x v="47"/>
    <x v="3"/>
    <n v="2301260.5814697999"/>
  </r>
  <r>
    <n v="158235"/>
    <x v="0"/>
    <x v="2"/>
    <x v="253"/>
    <s v="TEXAS"/>
    <x v="3"/>
    <x v="47"/>
    <x v="12"/>
    <n v="0"/>
  </r>
  <r>
    <n v="158236"/>
    <x v="0"/>
    <x v="2"/>
    <x v="253"/>
    <s v="TEXAS"/>
    <x v="3"/>
    <x v="47"/>
    <x v="13"/>
    <n v="9290611.5690429099"/>
  </r>
  <r>
    <n v="158237"/>
    <x v="0"/>
    <x v="2"/>
    <x v="253"/>
    <s v="TEXAS"/>
    <x v="3"/>
    <x v="47"/>
    <x v="15"/>
    <n v="2401459.4049163102"/>
  </r>
  <r>
    <n v="158238"/>
    <x v="0"/>
    <x v="2"/>
    <x v="253"/>
    <s v="TEXAS"/>
    <x v="3"/>
    <x v="47"/>
    <x v="18"/>
    <n v="3919899.42634673"/>
  </r>
  <r>
    <n v="158239"/>
    <x v="0"/>
    <x v="2"/>
    <x v="253"/>
    <s v="TEXAS"/>
    <x v="3"/>
    <x v="48"/>
    <x v="6"/>
    <n v="5278695.0276534297"/>
  </r>
  <r>
    <n v="158240"/>
    <x v="0"/>
    <x v="2"/>
    <x v="253"/>
    <s v="TEXAS"/>
    <x v="3"/>
    <x v="48"/>
    <x v="0"/>
    <n v="2617003.9335249602"/>
  </r>
  <r>
    <n v="158241"/>
    <x v="0"/>
    <x v="2"/>
    <x v="253"/>
    <s v="TEXAS"/>
    <x v="3"/>
    <x v="48"/>
    <x v="1"/>
    <n v="13233976.8696365"/>
  </r>
  <r>
    <n v="158242"/>
    <x v="0"/>
    <x v="2"/>
    <x v="253"/>
    <s v="TEXAS"/>
    <x v="3"/>
    <x v="48"/>
    <x v="2"/>
    <n v="978474.71139630803"/>
  </r>
  <r>
    <n v="158243"/>
    <x v="0"/>
    <x v="2"/>
    <x v="253"/>
    <s v="TEXAS"/>
    <x v="3"/>
    <x v="48"/>
    <x v="3"/>
    <n v="3404349.1441582101"/>
  </r>
  <r>
    <n v="158244"/>
    <x v="0"/>
    <x v="2"/>
    <x v="253"/>
    <s v="TEXAS"/>
    <x v="3"/>
    <x v="48"/>
    <x v="13"/>
    <n v="6288508.7867457103"/>
  </r>
  <r>
    <n v="158245"/>
    <x v="0"/>
    <x v="2"/>
    <x v="253"/>
    <s v="TEXAS"/>
    <x v="3"/>
    <x v="48"/>
    <x v="15"/>
    <n v="0"/>
  </r>
  <r>
    <n v="158246"/>
    <x v="0"/>
    <x v="2"/>
    <x v="253"/>
    <s v="TEXAS"/>
    <x v="3"/>
    <x v="48"/>
    <x v="18"/>
    <n v="4316663.6437519202"/>
  </r>
  <r>
    <n v="158247"/>
    <x v="0"/>
    <x v="2"/>
    <x v="253"/>
    <s v="TEXAS"/>
    <x v="3"/>
    <x v="49"/>
    <x v="6"/>
    <n v="2760415.2644063402"/>
  </r>
  <r>
    <n v="158248"/>
    <x v="0"/>
    <x v="2"/>
    <x v="253"/>
    <s v="TEXAS"/>
    <x v="3"/>
    <x v="49"/>
    <x v="0"/>
    <n v="26517906.284757901"/>
  </r>
  <r>
    <n v="158249"/>
    <x v="0"/>
    <x v="2"/>
    <x v="253"/>
    <s v="TEXAS"/>
    <x v="3"/>
    <x v="49"/>
    <x v="1"/>
    <n v="25676673.7427499"/>
  </r>
  <r>
    <n v="158250"/>
    <x v="0"/>
    <x v="2"/>
    <x v="253"/>
    <s v="TEXAS"/>
    <x v="3"/>
    <x v="49"/>
    <x v="2"/>
    <n v="18721710.418784801"/>
  </r>
  <r>
    <n v="158251"/>
    <x v="0"/>
    <x v="2"/>
    <x v="253"/>
    <s v="TEXAS"/>
    <x v="3"/>
    <x v="49"/>
    <x v="11"/>
    <n v="2613849.4369033002"/>
  </r>
  <r>
    <n v="158252"/>
    <x v="0"/>
    <x v="2"/>
    <x v="253"/>
    <s v="TEXAS"/>
    <x v="3"/>
    <x v="49"/>
    <x v="12"/>
    <n v="1477826.00410614"/>
  </r>
  <r>
    <n v="158253"/>
    <x v="0"/>
    <x v="2"/>
    <x v="253"/>
    <s v="TEXAS"/>
    <x v="3"/>
    <x v="49"/>
    <x v="13"/>
    <n v="9090399.7767546996"/>
  </r>
  <r>
    <n v="158254"/>
    <x v="0"/>
    <x v="2"/>
    <x v="253"/>
    <s v="TEXAS"/>
    <x v="3"/>
    <x v="49"/>
    <x v="15"/>
    <n v="110615.71887021999"/>
  </r>
  <r>
    <n v="158255"/>
    <x v="0"/>
    <x v="2"/>
    <x v="253"/>
    <s v="TEXAS"/>
    <x v="3"/>
    <x v="50"/>
    <x v="6"/>
    <n v="0"/>
  </r>
  <r>
    <n v="158256"/>
    <x v="0"/>
    <x v="2"/>
    <x v="253"/>
    <s v="TEXAS"/>
    <x v="3"/>
    <x v="50"/>
    <x v="0"/>
    <n v="20121306.7030976"/>
  </r>
  <r>
    <n v="158257"/>
    <x v="0"/>
    <x v="2"/>
    <x v="253"/>
    <s v="TEXAS"/>
    <x v="3"/>
    <x v="50"/>
    <x v="1"/>
    <n v="29092905.318915602"/>
  </r>
  <r>
    <n v="158258"/>
    <x v="0"/>
    <x v="2"/>
    <x v="253"/>
    <s v="TEXAS"/>
    <x v="3"/>
    <x v="50"/>
    <x v="2"/>
    <n v="1142674.19710418"/>
  </r>
  <r>
    <n v="158259"/>
    <x v="0"/>
    <x v="2"/>
    <x v="253"/>
    <s v="TEXAS"/>
    <x v="3"/>
    <x v="50"/>
    <x v="3"/>
    <n v="9933125.9839582704"/>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3"/>
  </r>
  <r>
    <n v="158265"/>
    <x v="0"/>
    <x v="2"/>
    <x v="253"/>
    <s v="TEXAS"/>
    <x v="3"/>
    <x v="51"/>
    <x v="0"/>
    <n v="7751771.0318501899"/>
  </r>
  <r>
    <n v="158266"/>
    <x v="0"/>
    <x v="2"/>
    <x v="253"/>
    <s v="TEXAS"/>
    <x v="3"/>
    <x v="51"/>
    <x v="1"/>
    <n v="309232.83069139498"/>
  </r>
  <r>
    <n v="158267"/>
    <x v="0"/>
    <x v="2"/>
    <x v="253"/>
    <s v="TEXAS"/>
    <x v="3"/>
    <x v="51"/>
    <x v="2"/>
    <n v="3483284.48367832"/>
  </r>
  <r>
    <n v="158268"/>
    <x v="0"/>
    <x v="2"/>
    <x v="253"/>
    <s v="TEXAS"/>
    <x v="3"/>
    <x v="51"/>
    <x v="3"/>
    <n v="125701.58739191"/>
  </r>
  <r>
    <n v="158269"/>
    <x v="0"/>
    <x v="2"/>
    <x v="253"/>
    <s v="TEXAS"/>
    <x v="3"/>
    <x v="51"/>
    <x v="15"/>
    <n v="2475940.3577194498"/>
  </r>
  <r>
    <n v="158270"/>
    <x v="0"/>
    <x v="2"/>
    <x v="253"/>
    <s v="TEXAS"/>
    <x v="3"/>
    <x v="52"/>
    <x v="0"/>
    <n v="12865750.764973899"/>
  </r>
  <r>
    <n v="158271"/>
    <x v="0"/>
    <x v="2"/>
    <x v="253"/>
    <s v="TEXAS"/>
    <x v="3"/>
    <x v="52"/>
    <x v="1"/>
    <n v="142022.346377218"/>
  </r>
  <r>
    <n v="158272"/>
    <x v="0"/>
    <x v="2"/>
    <x v="253"/>
    <s v="TEXAS"/>
    <x v="3"/>
    <x v="52"/>
    <x v="2"/>
    <n v="5005617.7930687498"/>
  </r>
  <r>
    <n v="158273"/>
    <x v="0"/>
    <x v="2"/>
    <x v="253"/>
    <s v="TEXAS"/>
    <x v="3"/>
    <x v="52"/>
    <x v="3"/>
    <n v="77136.126132101097"/>
  </r>
  <r>
    <n v="158274"/>
    <x v="0"/>
    <x v="2"/>
    <x v="253"/>
    <s v="TEXAS"/>
    <x v="3"/>
    <x v="52"/>
    <x v="11"/>
    <n v="6220.6553332339599"/>
  </r>
  <r>
    <n v="158275"/>
    <x v="0"/>
    <x v="2"/>
    <x v="253"/>
    <s v="TEXAS"/>
    <x v="3"/>
    <x v="52"/>
    <x v="12"/>
    <n v="5742.1433845236597"/>
  </r>
  <r>
    <n v="158276"/>
    <x v="0"/>
    <x v="2"/>
    <x v="253"/>
    <s v="TEXAS"/>
    <x v="3"/>
    <x v="52"/>
    <x v="15"/>
    <n v="35725702.090711303"/>
  </r>
  <r>
    <n v="158277"/>
    <x v="0"/>
    <x v="2"/>
    <x v="253"/>
    <s v="TEXAS"/>
    <x v="3"/>
    <x v="53"/>
    <x v="0"/>
    <n v="68569742.865089193"/>
  </r>
  <r>
    <n v="158278"/>
    <x v="0"/>
    <x v="2"/>
    <x v="253"/>
    <s v="TEXAS"/>
    <x v="3"/>
    <x v="53"/>
    <x v="1"/>
    <n v="4634330.5552922897"/>
  </r>
  <r>
    <n v="158279"/>
    <x v="0"/>
    <x v="2"/>
    <x v="253"/>
    <s v="TEXAS"/>
    <x v="3"/>
    <x v="53"/>
    <x v="2"/>
    <n v="38385504.335766703"/>
  </r>
  <r>
    <n v="158280"/>
    <x v="0"/>
    <x v="2"/>
    <x v="253"/>
    <s v="TEXAS"/>
    <x v="3"/>
    <x v="53"/>
    <x v="3"/>
    <n v="7145059.1323265499"/>
  </r>
  <r>
    <n v="158281"/>
    <x v="0"/>
    <x v="2"/>
    <x v="253"/>
    <s v="TEXAS"/>
    <x v="3"/>
    <x v="53"/>
    <x v="11"/>
    <n v="0"/>
  </r>
  <r>
    <n v="158282"/>
    <x v="0"/>
    <x v="2"/>
    <x v="253"/>
    <s v="TEXAS"/>
    <x v="3"/>
    <x v="53"/>
    <x v="12"/>
    <n v="0"/>
  </r>
  <r>
    <n v="158283"/>
    <x v="0"/>
    <x v="2"/>
    <x v="253"/>
    <s v="TEXAS"/>
    <x v="3"/>
    <x v="53"/>
    <x v="15"/>
    <n v="71472968.583310395"/>
  </r>
  <r>
    <n v="158284"/>
    <x v="0"/>
    <x v="2"/>
    <x v="253"/>
    <s v="TEXAS"/>
    <x v="3"/>
    <x v="53"/>
    <x v="20"/>
    <n v="154152916.542292"/>
  </r>
  <r>
    <n v="158285"/>
    <x v="0"/>
    <x v="2"/>
    <x v="253"/>
    <s v="TEXAS"/>
    <x v="3"/>
    <x v="53"/>
    <x v="21"/>
    <n v="213094171.955275"/>
  </r>
  <r>
    <n v="158286"/>
    <x v="0"/>
    <x v="2"/>
    <x v="253"/>
    <s v="TEXAS"/>
    <x v="3"/>
    <x v="53"/>
    <x v="22"/>
    <n v="177912643.71273199"/>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02"/>
  </r>
  <r>
    <n v="158294"/>
    <x v="0"/>
    <x v="2"/>
    <x v="253"/>
    <s v="TEXAS"/>
    <x v="3"/>
    <x v="55"/>
    <x v="1"/>
    <n v="1177012.8501856399"/>
  </r>
  <r>
    <n v="158295"/>
    <x v="0"/>
    <x v="2"/>
    <x v="253"/>
    <s v="TEXAS"/>
    <x v="3"/>
    <x v="55"/>
    <x v="2"/>
    <n v="1390401.72594232"/>
  </r>
  <r>
    <n v="158296"/>
    <x v="0"/>
    <x v="2"/>
    <x v="253"/>
    <s v="TEXAS"/>
    <x v="3"/>
    <x v="55"/>
    <x v="3"/>
    <n v="275920.96373316197"/>
  </r>
  <r>
    <n v="158297"/>
    <x v="0"/>
    <x v="2"/>
    <x v="253"/>
    <s v="TEXAS"/>
    <x v="3"/>
    <x v="55"/>
    <x v="4"/>
    <n v="7348794.9721235596"/>
  </r>
  <r>
    <n v="158298"/>
    <x v="0"/>
    <x v="2"/>
    <x v="253"/>
    <s v="TEXAS"/>
    <x v="3"/>
    <x v="55"/>
    <x v="11"/>
    <n v="21143.943416508599"/>
  </r>
  <r>
    <n v="158299"/>
    <x v="0"/>
    <x v="2"/>
    <x v="253"/>
    <s v="TEXAS"/>
    <x v="3"/>
    <x v="55"/>
    <x v="12"/>
    <n v="9428399.2792167608"/>
  </r>
  <r>
    <n v="158300"/>
    <x v="0"/>
    <x v="2"/>
    <x v="253"/>
    <s v="TEXAS"/>
    <x v="3"/>
    <x v="55"/>
    <x v="13"/>
    <n v="1147471.3122207299"/>
  </r>
  <r>
    <n v="158301"/>
    <x v="0"/>
    <x v="2"/>
    <x v="253"/>
    <s v="TEXAS"/>
    <x v="3"/>
    <x v="55"/>
    <x v="15"/>
    <n v="0"/>
  </r>
  <r>
    <n v="158302"/>
    <x v="0"/>
    <x v="2"/>
    <x v="253"/>
    <s v="TEXAS"/>
    <x v="3"/>
    <x v="55"/>
    <x v="14"/>
    <n v="1375098.60944832"/>
  </r>
  <r>
    <n v="158303"/>
    <x v="0"/>
    <x v="2"/>
    <x v="253"/>
    <s v="TEXAS"/>
    <x v="3"/>
    <x v="55"/>
    <x v="23"/>
    <n v="11846.606595065099"/>
  </r>
  <r>
    <n v="158304"/>
    <x v="0"/>
    <x v="2"/>
    <x v="253"/>
    <s v="TEXAS"/>
    <x v="3"/>
    <x v="56"/>
    <x v="0"/>
    <n v="11771680.9860499"/>
  </r>
  <r>
    <n v="158305"/>
    <x v="0"/>
    <x v="2"/>
    <x v="253"/>
    <s v="TEXAS"/>
    <x v="3"/>
    <x v="56"/>
    <x v="1"/>
    <n v="459387.61945904698"/>
  </r>
  <r>
    <n v="158306"/>
    <x v="0"/>
    <x v="2"/>
    <x v="253"/>
    <s v="TEXAS"/>
    <x v="3"/>
    <x v="56"/>
    <x v="2"/>
    <n v="8877184.0482111201"/>
  </r>
  <r>
    <n v="158307"/>
    <x v="0"/>
    <x v="2"/>
    <x v="253"/>
    <s v="TEXAS"/>
    <x v="3"/>
    <x v="56"/>
    <x v="3"/>
    <n v="461922.87122206698"/>
  </r>
  <r>
    <n v="158308"/>
    <x v="0"/>
    <x v="2"/>
    <x v="253"/>
    <s v="TEXAS"/>
    <x v="3"/>
    <x v="56"/>
    <x v="11"/>
    <n v="17493.2371648312"/>
  </r>
  <r>
    <n v="158309"/>
    <x v="0"/>
    <x v="2"/>
    <x v="253"/>
    <s v="TEXAS"/>
    <x v="3"/>
    <x v="56"/>
    <x v="12"/>
    <n v="2082709.3233201299"/>
  </r>
  <r>
    <n v="158310"/>
    <x v="0"/>
    <x v="2"/>
    <x v="253"/>
    <s v="TEXAS"/>
    <x v="3"/>
    <x v="56"/>
    <x v="13"/>
    <n v="439866.18088380102"/>
  </r>
  <r>
    <n v="158311"/>
    <x v="0"/>
    <x v="2"/>
    <x v="253"/>
    <s v="TEXAS"/>
    <x v="3"/>
    <x v="56"/>
    <x v="15"/>
    <n v="11586100.556996901"/>
  </r>
  <r>
    <n v="158312"/>
    <x v="0"/>
    <x v="2"/>
    <x v="253"/>
    <s v="TEXAS"/>
    <x v="3"/>
    <x v="56"/>
    <x v="23"/>
    <n v="59725968.083554797"/>
  </r>
  <r>
    <n v="158313"/>
    <x v="0"/>
    <x v="2"/>
    <x v="253"/>
    <s v="TEXAS"/>
    <x v="3"/>
    <x v="57"/>
    <x v="0"/>
    <n v="21124985.315356001"/>
  </r>
  <r>
    <n v="158314"/>
    <x v="0"/>
    <x v="2"/>
    <x v="253"/>
    <s v="TEXAS"/>
    <x v="3"/>
    <x v="57"/>
    <x v="1"/>
    <n v="154903.88272046199"/>
  </r>
  <r>
    <n v="158315"/>
    <x v="0"/>
    <x v="2"/>
    <x v="253"/>
    <s v="TEXAS"/>
    <x v="3"/>
    <x v="57"/>
    <x v="2"/>
    <n v="1782281.9894023701"/>
  </r>
  <r>
    <n v="158316"/>
    <x v="0"/>
    <x v="2"/>
    <x v="253"/>
    <s v="TEXAS"/>
    <x v="3"/>
    <x v="57"/>
    <x v="3"/>
    <n v="56282.589139022399"/>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02"/>
  </r>
  <r>
    <n v="158322"/>
    <x v="0"/>
    <x v="2"/>
    <x v="253"/>
    <s v="TEXAS"/>
    <x v="3"/>
    <x v="58"/>
    <x v="3"/>
    <n v="435704.40720231901"/>
  </r>
  <r>
    <n v="158323"/>
    <x v="0"/>
    <x v="2"/>
    <x v="253"/>
    <s v="TEXAS"/>
    <x v="3"/>
    <x v="58"/>
    <x v="15"/>
    <n v="0"/>
  </r>
  <r>
    <n v="158324"/>
    <x v="0"/>
    <x v="2"/>
    <x v="253"/>
    <s v="TEXAS"/>
    <x v="3"/>
    <x v="59"/>
    <x v="0"/>
    <n v="2283442.8752414901"/>
  </r>
  <r>
    <n v="158325"/>
    <x v="0"/>
    <x v="2"/>
    <x v="253"/>
    <s v="TEXAS"/>
    <x v="3"/>
    <x v="59"/>
    <x v="1"/>
    <n v="174963.44887474299"/>
  </r>
  <r>
    <n v="158326"/>
    <x v="0"/>
    <x v="2"/>
    <x v="253"/>
    <s v="TEXAS"/>
    <x v="3"/>
    <x v="59"/>
    <x v="2"/>
    <n v="2587293.2336635198"/>
  </r>
  <r>
    <n v="158327"/>
    <x v="0"/>
    <x v="2"/>
    <x v="253"/>
    <s v="TEXAS"/>
    <x v="3"/>
    <x v="59"/>
    <x v="3"/>
    <n v="253314.79915966999"/>
  </r>
  <r>
    <n v="158328"/>
    <x v="0"/>
    <x v="2"/>
    <x v="253"/>
    <s v="TEXAS"/>
    <x v="3"/>
    <x v="59"/>
    <x v="15"/>
    <n v="0"/>
  </r>
  <r>
    <n v="158329"/>
    <x v="0"/>
    <x v="2"/>
    <x v="253"/>
    <s v="TEXAS"/>
    <x v="3"/>
    <x v="60"/>
    <x v="0"/>
    <n v="6730093.2265448896"/>
  </r>
  <r>
    <n v="158330"/>
    <x v="0"/>
    <x v="2"/>
    <x v="253"/>
    <s v="TEXAS"/>
    <x v="3"/>
    <x v="60"/>
    <x v="1"/>
    <n v="227298.96600947599"/>
  </r>
  <r>
    <n v="158331"/>
    <x v="0"/>
    <x v="2"/>
    <x v="253"/>
    <s v="TEXAS"/>
    <x v="3"/>
    <x v="60"/>
    <x v="2"/>
    <n v="1755528.3900650099"/>
  </r>
  <r>
    <n v="158332"/>
    <x v="0"/>
    <x v="2"/>
    <x v="253"/>
    <s v="TEXAS"/>
    <x v="3"/>
    <x v="60"/>
    <x v="3"/>
    <n v="449643.18616588501"/>
  </r>
  <r>
    <n v="158333"/>
    <x v="0"/>
    <x v="2"/>
    <x v="253"/>
    <s v="TEXAS"/>
    <x v="3"/>
    <x v="60"/>
    <x v="15"/>
    <n v="0"/>
  </r>
  <r>
    <n v="158334"/>
    <x v="0"/>
    <x v="2"/>
    <x v="253"/>
    <s v="TEXAS"/>
    <x v="3"/>
    <x v="61"/>
    <x v="0"/>
    <n v="9017699.0933482591"/>
  </r>
  <r>
    <n v="158335"/>
    <x v="0"/>
    <x v="2"/>
    <x v="253"/>
    <s v="TEXAS"/>
    <x v="3"/>
    <x v="61"/>
    <x v="1"/>
    <n v="252309.81608249"/>
  </r>
  <r>
    <n v="158336"/>
    <x v="0"/>
    <x v="2"/>
    <x v="253"/>
    <s v="TEXAS"/>
    <x v="3"/>
    <x v="61"/>
    <x v="2"/>
    <n v="6891714.6430531899"/>
  </r>
  <r>
    <n v="158337"/>
    <x v="0"/>
    <x v="2"/>
    <x v="253"/>
    <s v="TEXAS"/>
    <x v="3"/>
    <x v="61"/>
    <x v="3"/>
    <n v="306062.77690006403"/>
  </r>
  <r>
    <n v="158338"/>
    <x v="0"/>
    <x v="2"/>
    <x v="253"/>
    <s v="TEXAS"/>
    <x v="3"/>
    <x v="61"/>
    <x v="15"/>
    <n v="36566.640011955104"/>
  </r>
  <r>
    <n v="158339"/>
    <x v="0"/>
    <x v="2"/>
    <x v="253"/>
    <s v="TEXAS"/>
    <x v="3"/>
    <x v="62"/>
    <x v="0"/>
    <n v="686196.28453360801"/>
  </r>
  <r>
    <n v="158340"/>
    <x v="0"/>
    <x v="2"/>
    <x v="253"/>
    <s v="TEXAS"/>
    <x v="3"/>
    <x v="62"/>
    <x v="1"/>
    <n v="13750.449400175001"/>
  </r>
  <r>
    <n v="158341"/>
    <x v="0"/>
    <x v="2"/>
    <x v="253"/>
    <s v="TEXAS"/>
    <x v="3"/>
    <x v="62"/>
    <x v="2"/>
    <n v="437013.01367764402"/>
  </r>
  <r>
    <n v="158342"/>
    <x v="0"/>
    <x v="2"/>
    <x v="253"/>
    <s v="TEXAS"/>
    <x v="3"/>
    <x v="62"/>
    <x v="3"/>
    <n v="44322.514564015997"/>
  </r>
  <r>
    <n v="158343"/>
    <x v="0"/>
    <x v="2"/>
    <x v="253"/>
    <s v="TEXAS"/>
    <x v="3"/>
    <x v="62"/>
    <x v="15"/>
    <n v="0"/>
  </r>
  <r>
    <n v="158344"/>
    <x v="0"/>
    <x v="2"/>
    <x v="253"/>
    <s v="TEXAS"/>
    <x v="3"/>
    <x v="62"/>
    <x v="14"/>
    <n v="519344.70195163699"/>
  </r>
  <r>
    <n v="158345"/>
    <x v="0"/>
    <x v="2"/>
    <x v="253"/>
    <s v="TEXAS"/>
    <x v="3"/>
    <x v="63"/>
    <x v="0"/>
    <n v="1182216.15761782"/>
  </r>
  <r>
    <n v="158346"/>
    <x v="0"/>
    <x v="2"/>
    <x v="253"/>
    <s v="TEXAS"/>
    <x v="3"/>
    <x v="63"/>
    <x v="1"/>
    <n v="409788.98480564798"/>
  </r>
  <r>
    <n v="158347"/>
    <x v="0"/>
    <x v="2"/>
    <x v="253"/>
    <s v="TEXAS"/>
    <x v="3"/>
    <x v="63"/>
    <x v="2"/>
    <n v="767414.46351791697"/>
  </r>
  <r>
    <n v="158348"/>
    <x v="0"/>
    <x v="2"/>
    <x v="253"/>
    <s v="TEXAS"/>
    <x v="3"/>
    <x v="63"/>
    <x v="3"/>
    <n v="139102.68291567799"/>
  </r>
  <r>
    <n v="158349"/>
    <x v="0"/>
    <x v="2"/>
    <x v="253"/>
    <s v="TEXAS"/>
    <x v="3"/>
    <x v="63"/>
    <x v="11"/>
    <n v="28666.431276541902"/>
  </r>
  <r>
    <n v="158350"/>
    <x v="0"/>
    <x v="2"/>
    <x v="253"/>
    <s v="TEXAS"/>
    <x v="3"/>
    <x v="63"/>
    <x v="15"/>
    <n v="78323.582722792096"/>
  </r>
  <r>
    <n v="158351"/>
    <x v="0"/>
    <x v="2"/>
    <x v="253"/>
    <s v="TEXAS"/>
    <x v="3"/>
    <x v="64"/>
    <x v="0"/>
    <n v="3189121.65232467"/>
  </r>
  <r>
    <n v="158352"/>
    <x v="0"/>
    <x v="2"/>
    <x v="253"/>
    <s v="TEXAS"/>
    <x v="3"/>
    <x v="64"/>
    <x v="1"/>
    <n v="40558.095199889802"/>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696"/>
  </r>
  <r>
    <n v="158357"/>
    <x v="0"/>
    <x v="2"/>
    <x v="253"/>
    <s v="TEXAS"/>
    <x v="3"/>
    <x v="65"/>
    <x v="1"/>
    <n v="392101.28390627197"/>
  </r>
  <r>
    <n v="158358"/>
    <x v="0"/>
    <x v="2"/>
    <x v="253"/>
    <s v="TEXAS"/>
    <x v="3"/>
    <x v="65"/>
    <x v="2"/>
    <n v="3766246.51337031"/>
  </r>
  <r>
    <n v="158359"/>
    <x v="0"/>
    <x v="2"/>
    <x v="253"/>
    <s v="TEXAS"/>
    <x v="3"/>
    <x v="65"/>
    <x v="3"/>
    <n v="0"/>
  </r>
  <r>
    <n v="158360"/>
    <x v="0"/>
    <x v="2"/>
    <x v="253"/>
    <s v="TEXAS"/>
    <x v="3"/>
    <x v="65"/>
    <x v="15"/>
    <n v="867568.96489943098"/>
  </r>
  <r>
    <n v="159837"/>
    <x v="0"/>
    <x v="3"/>
    <x v="0"/>
    <s v="TEXAS"/>
    <x v="0"/>
    <x v="0"/>
    <x v="0"/>
    <n v="26917171.026207499"/>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01"/>
  </r>
  <r>
    <n v="160450"/>
    <x v="0"/>
    <x v="3"/>
    <x v="2"/>
    <s v="TEXAS"/>
    <x v="0"/>
    <x v="0"/>
    <x v="1"/>
    <n v="73286.316763934097"/>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01"/>
  </r>
  <r>
    <n v="161677"/>
    <x v="0"/>
    <x v="3"/>
    <x v="6"/>
    <s v="TEXAS"/>
    <x v="0"/>
    <x v="0"/>
    <x v="4"/>
    <m/>
  </r>
  <r>
    <n v="161678"/>
    <x v="0"/>
    <x v="3"/>
    <x v="6"/>
    <s v="TEXAS"/>
    <x v="0"/>
    <x v="0"/>
    <x v="5"/>
    <m/>
  </r>
  <r>
    <n v="161979"/>
    <x v="0"/>
    <x v="3"/>
    <x v="7"/>
    <s v="TEXAS"/>
    <x v="0"/>
    <x v="0"/>
    <x v="0"/>
    <n v="157485.92173343999"/>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03"/>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398"/>
  </r>
  <r>
    <n v="162897"/>
    <x v="0"/>
    <x v="3"/>
    <x v="10"/>
    <s v="TEXAS"/>
    <x v="0"/>
    <x v="0"/>
    <x v="0"/>
    <n v="3739052.6552148499"/>
  </r>
  <r>
    <n v="162898"/>
    <x v="0"/>
    <x v="3"/>
    <x v="10"/>
    <s v="TEXAS"/>
    <x v="0"/>
    <x v="0"/>
    <x v="1"/>
    <m/>
  </r>
  <r>
    <n v="162899"/>
    <x v="0"/>
    <x v="3"/>
    <x v="10"/>
    <s v="TEXAS"/>
    <x v="0"/>
    <x v="0"/>
    <x v="2"/>
    <n v="77381198.132579103"/>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199"/>
  </r>
  <r>
    <n v="163651"/>
    <x v="0"/>
    <x v="3"/>
    <x v="14"/>
    <s v="TEXAS"/>
    <x v="0"/>
    <x v="1"/>
    <x v="0"/>
    <n v="9497195.0670605693"/>
  </r>
  <r>
    <n v="163702"/>
    <x v="0"/>
    <x v="3"/>
    <x v="15"/>
    <s v="TEXAS"/>
    <x v="0"/>
    <x v="1"/>
    <x v="0"/>
    <n v="137537.24571255999"/>
  </r>
  <r>
    <n v="163925"/>
    <x v="0"/>
    <x v="3"/>
    <x v="16"/>
    <s v="TEXAS"/>
    <x v="1"/>
    <x v="2"/>
    <x v="6"/>
    <m/>
  </r>
  <r>
    <n v="163926"/>
    <x v="0"/>
    <x v="3"/>
    <x v="16"/>
    <s v="TEXAS"/>
    <x v="1"/>
    <x v="2"/>
    <x v="0"/>
    <m/>
  </r>
  <r>
    <n v="163927"/>
    <x v="0"/>
    <x v="3"/>
    <x v="16"/>
    <s v="TEXAS"/>
    <x v="1"/>
    <x v="2"/>
    <x v="1"/>
    <n v="124809143.29113699"/>
  </r>
  <r>
    <n v="163928"/>
    <x v="0"/>
    <x v="3"/>
    <x v="16"/>
    <s v="TEXAS"/>
    <x v="1"/>
    <x v="2"/>
    <x v="3"/>
    <m/>
  </r>
  <r>
    <n v="163929"/>
    <x v="0"/>
    <x v="3"/>
    <x v="16"/>
    <s v="TEXAS"/>
    <x v="1"/>
    <x v="2"/>
    <x v="7"/>
    <m/>
  </r>
  <r>
    <n v="164180"/>
    <x v="0"/>
    <x v="3"/>
    <x v="17"/>
    <s v="TEXAS"/>
    <x v="1"/>
    <x v="2"/>
    <x v="6"/>
    <n v="64611735.48455820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01"/>
  </r>
  <r>
    <n v="164690"/>
    <x v="0"/>
    <x v="3"/>
    <x v="19"/>
    <s v="TEXAS"/>
    <x v="0"/>
    <x v="3"/>
    <x v="0"/>
    <n v="0"/>
  </r>
  <r>
    <n v="164691"/>
    <x v="0"/>
    <x v="3"/>
    <x v="19"/>
    <s v="TEXAS"/>
    <x v="0"/>
    <x v="3"/>
    <x v="1"/>
    <n v="0"/>
  </r>
  <r>
    <n v="164692"/>
    <x v="0"/>
    <x v="3"/>
    <x v="19"/>
    <s v="TEXAS"/>
    <x v="0"/>
    <x v="3"/>
    <x v="2"/>
    <n v="79882555.180614203"/>
  </r>
  <r>
    <n v="164693"/>
    <x v="0"/>
    <x v="3"/>
    <x v="19"/>
    <s v="TEXAS"/>
    <x v="0"/>
    <x v="3"/>
    <x v="3"/>
    <n v="0"/>
  </r>
  <r>
    <n v="164694"/>
    <x v="0"/>
    <x v="3"/>
    <x v="19"/>
    <s v="TEXAS"/>
    <x v="0"/>
    <x v="3"/>
    <x v="8"/>
    <n v="0"/>
  </r>
  <r>
    <n v="164945"/>
    <x v="0"/>
    <x v="3"/>
    <x v="20"/>
    <s v="TEXAS"/>
    <x v="0"/>
    <x v="3"/>
    <x v="0"/>
    <n v="0"/>
  </r>
  <r>
    <n v="164946"/>
    <x v="0"/>
    <x v="3"/>
    <x v="20"/>
    <s v="TEXAS"/>
    <x v="0"/>
    <x v="3"/>
    <x v="1"/>
    <n v="5670.554086752699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698"/>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3"/>
  </r>
  <r>
    <n v="166602"/>
    <x v="0"/>
    <x v="3"/>
    <x v="27"/>
    <s v="TEXAS"/>
    <x v="0"/>
    <x v="4"/>
    <x v="2"/>
    <m/>
  </r>
  <r>
    <n v="166703"/>
    <x v="0"/>
    <x v="3"/>
    <x v="28"/>
    <s v="TEXAS"/>
    <x v="0"/>
    <x v="4"/>
    <x v="0"/>
    <n v="0"/>
  </r>
  <r>
    <n v="166704"/>
    <x v="0"/>
    <x v="3"/>
    <x v="28"/>
    <s v="TEXAS"/>
    <x v="0"/>
    <x v="4"/>
    <x v="2"/>
    <m/>
  </r>
  <r>
    <n v="166805"/>
    <x v="0"/>
    <x v="3"/>
    <x v="29"/>
    <s v="TEXAS"/>
    <x v="0"/>
    <x v="4"/>
    <x v="0"/>
    <n v="7799945.6069421703"/>
  </r>
  <r>
    <n v="166806"/>
    <x v="0"/>
    <x v="3"/>
    <x v="29"/>
    <s v="TEXAS"/>
    <x v="0"/>
    <x v="4"/>
    <x v="2"/>
    <m/>
  </r>
  <r>
    <n v="166907"/>
    <x v="0"/>
    <x v="3"/>
    <x v="30"/>
    <s v="TEXAS"/>
    <x v="0"/>
    <x v="4"/>
    <x v="0"/>
    <n v="785691.90766850696"/>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597"/>
  </r>
  <r>
    <n v="167221"/>
    <x v="0"/>
    <x v="3"/>
    <x v="34"/>
    <s v="TEXAS"/>
    <x v="0"/>
    <x v="5"/>
    <x v="0"/>
    <n v="0"/>
  </r>
  <r>
    <n v="167272"/>
    <x v="0"/>
    <x v="3"/>
    <x v="35"/>
    <s v="TEXAS"/>
    <x v="0"/>
    <x v="5"/>
    <x v="0"/>
    <n v="3792007.3280846002"/>
  </r>
  <r>
    <n v="167323"/>
    <x v="0"/>
    <x v="3"/>
    <x v="36"/>
    <s v="TEXAS"/>
    <x v="0"/>
    <x v="5"/>
    <x v="0"/>
    <n v="0"/>
  </r>
  <r>
    <n v="167374"/>
    <x v="0"/>
    <x v="3"/>
    <x v="37"/>
    <s v="TEXAS"/>
    <x v="0"/>
    <x v="5"/>
    <x v="0"/>
    <n v="8212758.3092463398"/>
  </r>
  <r>
    <n v="167425"/>
    <x v="0"/>
    <x v="3"/>
    <x v="38"/>
    <s v="TEXAS"/>
    <x v="0"/>
    <x v="5"/>
    <x v="0"/>
    <n v="0"/>
  </r>
  <r>
    <n v="167476"/>
    <x v="0"/>
    <x v="3"/>
    <x v="39"/>
    <s v="TEXAS"/>
    <x v="0"/>
    <x v="6"/>
    <x v="0"/>
    <n v="2915028.6421213401"/>
  </r>
  <r>
    <n v="167527"/>
    <x v="0"/>
    <x v="3"/>
    <x v="40"/>
    <s v="TEXAS"/>
    <x v="0"/>
    <x v="6"/>
    <x v="0"/>
    <n v="2525501.9645982999"/>
  </r>
  <r>
    <n v="167664"/>
    <x v="0"/>
    <x v="3"/>
    <x v="41"/>
    <s v="TEXAS"/>
    <x v="0"/>
    <x v="7"/>
    <x v="0"/>
    <m/>
  </r>
  <r>
    <n v="167665"/>
    <x v="0"/>
    <x v="3"/>
    <x v="41"/>
    <s v="TEXAS"/>
    <x v="0"/>
    <x v="7"/>
    <x v="2"/>
    <n v="16853293.078476001"/>
  </r>
  <r>
    <n v="167666"/>
    <x v="0"/>
    <x v="3"/>
    <x v="41"/>
    <s v="TEXAS"/>
    <x v="0"/>
    <x v="7"/>
    <x v="3"/>
    <m/>
  </r>
  <r>
    <n v="167817"/>
    <x v="0"/>
    <x v="3"/>
    <x v="42"/>
    <s v="TEXAS"/>
    <x v="0"/>
    <x v="7"/>
    <x v="0"/>
    <n v="9619641.2230538297"/>
  </r>
  <r>
    <n v="167818"/>
    <x v="0"/>
    <x v="3"/>
    <x v="42"/>
    <s v="TEXAS"/>
    <x v="0"/>
    <x v="7"/>
    <x v="2"/>
    <m/>
  </r>
  <r>
    <n v="167819"/>
    <x v="0"/>
    <x v="3"/>
    <x v="42"/>
    <s v="TEXAS"/>
    <x v="0"/>
    <x v="7"/>
    <x v="3"/>
    <m/>
  </r>
  <r>
    <n v="167884"/>
    <x v="0"/>
    <x v="3"/>
    <x v="43"/>
    <s v="TEXAS"/>
    <x v="0"/>
    <x v="8"/>
    <x v="0"/>
    <n v="528724.89336543099"/>
  </r>
  <r>
    <n v="167935"/>
    <x v="0"/>
    <x v="3"/>
    <x v="44"/>
    <s v="TEXAS"/>
    <x v="0"/>
    <x v="8"/>
    <x v="0"/>
    <n v="0"/>
  </r>
  <r>
    <n v="167986"/>
    <x v="0"/>
    <x v="3"/>
    <x v="45"/>
    <s v="TEXAS"/>
    <x v="0"/>
    <x v="8"/>
    <x v="0"/>
    <n v="1463376.5537761501"/>
  </r>
  <r>
    <n v="168080"/>
    <x v="0"/>
    <x v="3"/>
    <x v="46"/>
    <s v="TEXAS"/>
    <x v="0"/>
    <x v="9"/>
    <x v="0"/>
    <n v="16747810.000858599"/>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698"/>
  </r>
  <r>
    <n v="168609"/>
    <x v="0"/>
    <x v="3"/>
    <x v="50"/>
    <s v="TEXAS"/>
    <x v="0"/>
    <x v="0"/>
    <x v="0"/>
    <n v="47419.264736245997"/>
  </r>
  <r>
    <n v="168610"/>
    <x v="0"/>
    <x v="3"/>
    <x v="50"/>
    <s v="TEXAS"/>
    <x v="0"/>
    <x v="0"/>
    <x v="1"/>
    <m/>
  </r>
  <r>
    <n v="168611"/>
    <x v="0"/>
    <x v="3"/>
    <x v="50"/>
    <s v="TEXAS"/>
    <x v="0"/>
    <x v="0"/>
    <x v="2"/>
    <n v="103045.06931101999"/>
  </r>
  <r>
    <n v="168612"/>
    <x v="0"/>
    <x v="3"/>
    <x v="50"/>
    <s v="TEXAS"/>
    <x v="0"/>
    <x v="0"/>
    <x v="3"/>
    <m/>
  </r>
  <r>
    <n v="168613"/>
    <x v="0"/>
    <x v="3"/>
    <x v="50"/>
    <s v="TEXAS"/>
    <x v="0"/>
    <x v="0"/>
    <x v="4"/>
    <m/>
  </r>
  <r>
    <n v="168614"/>
    <x v="0"/>
    <x v="3"/>
    <x v="50"/>
    <s v="TEXAS"/>
    <x v="0"/>
    <x v="0"/>
    <x v="5"/>
    <m/>
  </r>
  <r>
    <n v="168743"/>
    <x v="0"/>
    <x v="3"/>
    <x v="51"/>
    <s v="TEXAS"/>
    <x v="0"/>
    <x v="4"/>
    <x v="0"/>
    <n v="50227.760280434297"/>
  </r>
  <r>
    <n v="168744"/>
    <x v="0"/>
    <x v="3"/>
    <x v="51"/>
    <s v="TEXAS"/>
    <x v="0"/>
    <x v="4"/>
    <x v="2"/>
    <n v="345246.94152213802"/>
  </r>
  <r>
    <n v="168845"/>
    <x v="0"/>
    <x v="3"/>
    <x v="52"/>
    <s v="TEXAS"/>
    <x v="0"/>
    <x v="4"/>
    <x v="0"/>
    <n v="14084138.895668199"/>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898"/>
  </r>
  <r>
    <n v="169159"/>
    <x v="0"/>
    <x v="3"/>
    <x v="55"/>
    <s v="TEXAS"/>
    <x v="0"/>
    <x v="1"/>
    <x v="0"/>
    <n v="293.23990718444202"/>
  </r>
  <r>
    <n v="169210"/>
    <x v="0"/>
    <x v="3"/>
    <x v="56"/>
    <s v="TEXAS"/>
    <x v="0"/>
    <x v="1"/>
    <x v="0"/>
    <n v="701217.86152010597"/>
  </r>
  <r>
    <n v="169261"/>
    <x v="0"/>
    <x v="3"/>
    <x v="57"/>
    <s v="TEXAS"/>
    <x v="0"/>
    <x v="1"/>
    <x v="0"/>
    <n v="2820619.8849388501"/>
  </r>
  <r>
    <n v="169312"/>
    <x v="0"/>
    <x v="3"/>
    <x v="58"/>
    <s v="TEXAS"/>
    <x v="0"/>
    <x v="1"/>
    <x v="0"/>
    <n v="1.0721401764427201"/>
  </r>
  <r>
    <n v="169363"/>
    <x v="0"/>
    <x v="3"/>
    <x v="59"/>
    <s v="TEXAS"/>
    <x v="0"/>
    <x v="1"/>
    <x v="0"/>
    <n v="1205678.7811231399"/>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299"/>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01"/>
  </r>
  <r>
    <n v="170112"/>
    <x v="0"/>
    <x v="3"/>
    <x v="68"/>
    <s v="TEXAS"/>
    <x v="2"/>
    <x v="11"/>
    <x v="0"/>
    <m/>
  </r>
  <r>
    <n v="170113"/>
    <x v="0"/>
    <x v="3"/>
    <x v="68"/>
    <s v="TEXAS"/>
    <x v="2"/>
    <x v="11"/>
    <x v="1"/>
    <n v="0"/>
  </r>
  <r>
    <n v="170114"/>
    <x v="0"/>
    <x v="3"/>
    <x v="68"/>
    <s v="TEXAS"/>
    <x v="2"/>
    <x v="11"/>
    <x v="2"/>
    <m/>
  </r>
  <r>
    <n v="170222"/>
    <x v="0"/>
    <x v="3"/>
    <x v="69"/>
    <s v="TEXAS"/>
    <x v="2"/>
    <x v="12"/>
    <x v="0"/>
    <n v="787920.63974669995"/>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898"/>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799"/>
  </r>
  <r>
    <n v="171133"/>
    <x v="0"/>
    <x v="3"/>
    <x v="75"/>
    <s v="TEXAS"/>
    <x v="2"/>
    <x v="11"/>
    <x v="1"/>
    <m/>
  </r>
  <r>
    <n v="171134"/>
    <x v="0"/>
    <x v="3"/>
    <x v="75"/>
    <s v="TEXAS"/>
    <x v="2"/>
    <x v="11"/>
    <x v="2"/>
    <m/>
  </r>
  <r>
    <n v="171242"/>
    <x v="0"/>
    <x v="3"/>
    <x v="76"/>
    <s v="TEXAS"/>
    <x v="2"/>
    <x v="12"/>
    <x v="0"/>
    <n v="195829.47033658699"/>
  </r>
  <r>
    <n v="171243"/>
    <x v="0"/>
    <x v="3"/>
    <x v="76"/>
    <s v="TEXAS"/>
    <x v="2"/>
    <x v="12"/>
    <x v="2"/>
    <m/>
  </r>
  <r>
    <n v="171344"/>
    <x v="0"/>
    <x v="3"/>
    <x v="77"/>
    <s v="TEXAS"/>
    <x v="2"/>
    <x v="12"/>
    <x v="0"/>
    <m/>
  </r>
  <r>
    <n v="171345"/>
    <x v="0"/>
    <x v="3"/>
    <x v="77"/>
    <s v="TEXAS"/>
    <x v="2"/>
    <x v="12"/>
    <x v="2"/>
    <n v="0"/>
  </r>
  <r>
    <n v="171489"/>
    <x v="0"/>
    <x v="3"/>
    <x v="78"/>
    <s v="TEXAS"/>
    <x v="2"/>
    <x v="11"/>
    <x v="0"/>
    <n v="2741751.6573578701"/>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699"/>
  </r>
  <r>
    <n v="171949"/>
    <x v="0"/>
    <x v="3"/>
    <x v="81"/>
    <s v="TEXAS"/>
    <x v="2"/>
    <x v="11"/>
    <x v="1"/>
    <m/>
  </r>
  <r>
    <n v="171950"/>
    <x v="0"/>
    <x v="3"/>
    <x v="81"/>
    <s v="TEXAS"/>
    <x v="2"/>
    <x v="11"/>
    <x v="2"/>
    <m/>
  </r>
  <r>
    <n v="172058"/>
    <x v="0"/>
    <x v="3"/>
    <x v="82"/>
    <s v="TEXAS"/>
    <x v="2"/>
    <x v="12"/>
    <x v="0"/>
    <n v="38226.046806511702"/>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297"/>
  </r>
  <r>
    <n v="172365"/>
    <x v="0"/>
    <x v="3"/>
    <x v="85"/>
    <s v="TEXAS"/>
    <x v="2"/>
    <x v="12"/>
    <x v="2"/>
    <m/>
  </r>
  <r>
    <n v="172466"/>
    <x v="0"/>
    <x v="3"/>
    <x v="86"/>
    <s v="TEXAS"/>
    <x v="2"/>
    <x v="12"/>
    <x v="0"/>
    <n v="392549.58775799099"/>
  </r>
  <r>
    <n v="172467"/>
    <x v="0"/>
    <x v="3"/>
    <x v="86"/>
    <s v="TEXAS"/>
    <x v="2"/>
    <x v="12"/>
    <x v="2"/>
    <m/>
  </r>
  <r>
    <n v="172568"/>
    <x v="0"/>
    <x v="3"/>
    <x v="87"/>
    <s v="TEXAS"/>
    <x v="2"/>
    <x v="12"/>
    <x v="0"/>
    <n v="6969.4149303699996"/>
  </r>
  <r>
    <n v="172569"/>
    <x v="0"/>
    <x v="3"/>
    <x v="87"/>
    <s v="TEXAS"/>
    <x v="2"/>
    <x v="12"/>
    <x v="2"/>
    <m/>
  </r>
  <r>
    <n v="172670"/>
    <x v="0"/>
    <x v="3"/>
    <x v="88"/>
    <s v="TEXAS"/>
    <x v="2"/>
    <x v="12"/>
    <x v="0"/>
    <n v="13754631.649555501"/>
  </r>
  <r>
    <n v="172671"/>
    <x v="0"/>
    <x v="3"/>
    <x v="88"/>
    <s v="TEXAS"/>
    <x v="2"/>
    <x v="12"/>
    <x v="2"/>
    <m/>
  </r>
  <r>
    <n v="172772"/>
    <x v="0"/>
    <x v="3"/>
    <x v="89"/>
    <s v="TEXAS"/>
    <x v="2"/>
    <x v="12"/>
    <x v="0"/>
    <n v="0"/>
  </r>
  <r>
    <n v="172773"/>
    <x v="0"/>
    <x v="3"/>
    <x v="89"/>
    <s v="TEXAS"/>
    <x v="2"/>
    <x v="12"/>
    <x v="2"/>
    <m/>
  </r>
  <r>
    <n v="172874"/>
    <x v="0"/>
    <x v="3"/>
    <x v="90"/>
    <s v="TEXAS"/>
    <x v="2"/>
    <x v="12"/>
    <x v="0"/>
    <n v="4309352.0595518798"/>
  </r>
  <r>
    <n v="172875"/>
    <x v="0"/>
    <x v="3"/>
    <x v="90"/>
    <s v="TEXAS"/>
    <x v="2"/>
    <x v="12"/>
    <x v="2"/>
    <m/>
  </r>
  <r>
    <n v="172976"/>
    <x v="0"/>
    <x v="3"/>
    <x v="91"/>
    <s v="TEXAS"/>
    <x v="2"/>
    <x v="12"/>
    <x v="0"/>
    <n v="3955.9481374819802"/>
  </r>
  <r>
    <n v="172977"/>
    <x v="0"/>
    <x v="3"/>
    <x v="91"/>
    <s v="TEXAS"/>
    <x v="2"/>
    <x v="12"/>
    <x v="2"/>
    <m/>
  </r>
  <r>
    <n v="173078"/>
    <x v="0"/>
    <x v="3"/>
    <x v="92"/>
    <s v="TEXAS"/>
    <x v="2"/>
    <x v="12"/>
    <x v="0"/>
    <n v="44283796.173645802"/>
  </r>
  <r>
    <n v="173079"/>
    <x v="0"/>
    <x v="3"/>
    <x v="92"/>
    <s v="TEXAS"/>
    <x v="2"/>
    <x v="12"/>
    <x v="2"/>
    <m/>
  </r>
  <r>
    <n v="173180"/>
    <x v="0"/>
    <x v="3"/>
    <x v="93"/>
    <s v="TEXAS"/>
    <x v="2"/>
    <x v="12"/>
    <x v="0"/>
    <n v="1884.25388517589"/>
  </r>
  <r>
    <n v="173181"/>
    <x v="0"/>
    <x v="3"/>
    <x v="93"/>
    <s v="TEXAS"/>
    <x v="2"/>
    <x v="12"/>
    <x v="2"/>
    <m/>
  </r>
  <r>
    <n v="173282"/>
    <x v="0"/>
    <x v="3"/>
    <x v="94"/>
    <s v="TEXAS"/>
    <x v="2"/>
    <x v="12"/>
    <x v="0"/>
    <n v="3619414.4345186702"/>
  </r>
  <r>
    <n v="173283"/>
    <x v="0"/>
    <x v="3"/>
    <x v="94"/>
    <s v="TEXAS"/>
    <x v="2"/>
    <x v="12"/>
    <x v="2"/>
    <m/>
  </r>
  <r>
    <n v="173384"/>
    <x v="0"/>
    <x v="3"/>
    <x v="95"/>
    <s v="TEXAS"/>
    <x v="2"/>
    <x v="12"/>
    <x v="0"/>
    <n v="1097503.3918802601"/>
  </r>
  <r>
    <n v="173385"/>
    <x v="0"/>
    <x v="3"/>
    <x v="95"/>
    <s v="TEXAS"/>
    <x v="2"/>
    <x v="12"/>
    <x v="2"/>
    <m/>
  </r>
  <r>
    <n v="173486"/>
    <x v="0"/>
    <x v="3"/>
    <x v="96"/>
    <s v="TEXAS"/>
    <x v="2"/>
    <x v="12"/>
    <x v="0"/>
    <n v="13718945.863528"/>
  </r>
  <r>
    <n v="173487"/>
    <x v="0"/>
    <x v="3"/>
    <x v="96"/>
    <s v="TEXAS"/>
    <x v="2"/>
    <x v="12"/>
    <x v="2"/>
    <m/>
  </r>
  <r>
    <n v="173588"/>
    <x v="0"/>
    <x v="3"/>
    <x v="97"/>
    <s v="TEXAS"/>
    <x v="2"/>
    <x v="12"/>
    <x v="0"/>
    <n v="565873.61585773097"/>
  </r>
  <r>
    <n v="173589"/>
    <x v="0"/>
    <x v="3"/>
    <x v="97"/>
    <s v="TEXAS"/>
    <x v="2"/>
    <x v="12"/>
    <x v="2"/>
    <m/>
  </r>
  <r>
    <n v="173690"/>
    <x v="0"/>
    <x v="3"/>
    <x v="98"/>
    <s v="TEXAS"/>
    <x v="2"/>
    <x v="12"/>
    <x v="0"/>
    <m/>
  </r>
  <r>
    <n v="173691"/>
    <x v="0"/>
    <x v="3"/>
    <x v="98"/>
    <s v="TEXAS"/>
    <x v="2"/>
    <x v="12"/>
    <x v="2"/>
    <n v="472049.02841396403"/>
  </r>
  <r>
    <n v="173792"/>
    <x v="0"/>
    <x v="3"/>
    <x v="99"/>
    <s v="TEXAS"/>
    <x v="2"/>
    <x v="12"/>
    <x v="0"/>
    <m/>
  </r>
  <r>
    <n v="173793"/>
    <x v="0"/>
    <x v="3"/>
    <x v="99"/>
    <s v="TEXAS"/>
    <x v="2"/>
    <x v="12"/>
    <x v="2"/>
    <n v="98601.883957458995"/>
  </r>
  <r>
    <n v="173894"/>
    <x v="0"/>
    <x v="3"/>
    <x v="100"/>
    <s v="TEXAS"/>
    <x v="2"/>
    <x v="12"/>
    <x v="0"/>
    <m/>
  </r>
  <r>
    <n v="173895"/>
    <x v="0"/>
    <x v="3"/>
    <x v="100"/>
    <s v="TEXAS"/>
    <x v="2"/>
    <x v="12"/>
    <x v="2"/>
    <n v="4070196.4622207"/>
  </r>
  <r>
    <n v="173953"/>
    <x v="0"/>
    <x v="3"/>
    <x v="101"/>
    <s v="TEXAS"/>
    <x v="2"/>
    <x v="13"/>
    <x v="0"/>
    <n v="35564013.360147402"/>
  </r>
  <r>
    <n v="174004"/>
    <x v="0"/>
    <x v="3"/>
    <x v="102"/>
    <s v="TEXAS"/>
    <x v="2"/>
    <x v="13"/>
    <x v="0"/>
    <n v="2480951.90293292"/>
  </r>
  <r>
    <n v="174055"/>
    <x v="0"/>
    <x v="3"/>
    <x v="103"/>
    <s v="TEXAS"/>
    <x v="2"/>
    <x v="13"/>
    <x v="0"/>
    <n v="5323129.8252475997"/>
  </r>
  <r>
    <n v="174106"/>
    <x v="0"/>
    <x v="3"/>
    <x v="104"/>
    <s v="TEXAS"/>
    <x v="2"/>
    <x v="13"/>
    <x v="0"/>
    <n v="285358.47018826997"/>
  </r>
  <r>
    <n v="174200"/>
    <x v="0"/>
    <x v="3"/>
    <x v="105"/>
    <s v="TEXAS"/>
    <x v="2"/>
    <x v="14"/>
    <x v="0"/>
    <n v="7138818.1939997701"/>
  </r>
  <r>
    <n v="174201"/>
    <x v="0"/>
    <x v="3"/>
    <x v="105"/>
    <s v="TEXAS"/>
    <x v="2"/>
    <x v="14"/>
    <x v="2"/>
    <m/>
  </r>
  <r>
    <n v="174302"/>
    <x v="0"/>
    <x v="3"/>
    <x v="106"/>
    <s v="TEXAS"/>
    <x v="2"/>
    <x v="14"/>
    <x v="0"/>
    <n v="951127.31692293496"/>
  </r>
  <r>
    <n v="174303"/>
    <x v="0"/>
    <x v="3"/>
    <x v="106"/>
    <s v="TEXAS"/>
    <x v="2"/>
    <x v="14"/>
    <x v="2"/>
    <m/>
  </r>
  <r>
    <n v="174404"/>
    <x v="0"/>
    <x v="3"/>
    <x v="107"/>
    <s v="TEXAS"/>
    <x v="2"/>
    <x v="14"/>
    <x v="0"/>
    <m/>
  </r>
  <r>
    <n v="174405"/>
    <x v="0"/>
    <x v="3"/>
    <x v="107"/>
    <s v="TEXAS"/>
    <x v="2"/>
    <x v="14"/>
    <x v="2"/>
    <n v="27356955.000045002"/>
  </r>
  <r>
    <n v="174506"/>
    <x v="0"/>
    <x v="3"/>
    <x v="108"/>
    <s v="TEXAS"/>
    <x v="2"/>
    <x v="14"/>
    <x v="0"/>
    <m/>
  </r>
  <r>
    <n v="174507"/>
    <x v="0"/>
    <x v="3"/>
    <x v="108"/>
    <s v="TEXAS"/>
    <x v="2"/>
    <x v="14"/>
    <x v="2"/>
    <n v="9882389.2347176708"/>
  </r>
  <r>
    <n v="174565"/>
    <x v="0"/>
    <x v="3"/>
    <x v="109"/>
    <s v="TEXAS"/>
    <x v="2"/>
    <x v="15"/>
    <x v="0"/>
    <n v="8777414.7692234293"/>
  </r>
  <r>
    <n v="174616"/>
    <x v="0"/>
    <x v="3"/>
    <x v="110"/>
    <s v="TEXAS"/>
    <x v="2"/>
    <x v="15"/>
    <x v="0"/>
    <n v="0"/>
  </r>
  <r>
    <n v="174667"/>
    <x v="0"/>
    <x v="3"/>
    <x v="111"/>
    <s v="TEXAS"/>
    <x v="2"/>
    <x v="15"/>
    <x v="0"/>
    <n v="4755510.8338335101"/>
  </r>
  <r>
    <n v="174718"/>
    <x v="0"/>
    <x v="3"/>
    <x v="112"/>
    <s v="TEXAS"/>
    <x v="2"/>
    <x v="15"/>
    <x v="0"/>
    <n v="3810876.3876322899"/>
  </r>
  <r>
    <n v="174769"/>
    <x v="0"/>
    <x v="3"/>
    <x v="113"/>
    <s v="TEXAS"/>
    <x v="2"/>
    <x v="15"/>
    <x v="0"/>
    <n v="3388179.8906951798"/>
  </r>
  <r>
    <n v="174820"/>
    <x v="0"/>
    <x v="3"/>
    <x v="114"/>
    <s v="TEXAS"/>
    <x v="2"/>
    <x v="15"/>
    <x v="0"/>
    <n v="2100516.5456070602"/>
  </r>
  <r>
    <n v="174871"/>
    <x v="0"/>
    <x v="3"/>
    <x v="115"/>
    <s v="TEXAS"/>
    <x v="2"/>
    <x v="15"/>
    <x v="0"/>
    <n v="3362319.0898232101"/>
  </r>
  <r>
    <n v="174922"/>
    <x v="0"/>
    <x v="3"/>
    <x v="116"/>
    <s v="TEXAS"/>
    <x v="2"/>
    <x v="15"/>
    <x v="0"/>
    <n v="547893.513668156"/>
  </r>
  <r>
    <n v="174973"/>
    <x v="0"/>
    <x v="3"/>
    <x v="117"/>
    <s v="TEXAS"/>
    <x v="2"/>
    <x v="15"/>
    <x v="0"/>
    <n v="3117579.9386795801"/>
  </r>
  <r>
    <n v="175024"/>
    <x v="0"/>
    <x v="3"/>
    <x v="118"/>
    <s v="TEXAS"/>
    <x v="2"/>
    <x v="15"/>
    <x v="0"/>
    <n v="161659.02682168499"/>
  </r>
  <r>
    <n v="175075"/>
    <x v="0"/>
    <x v="3"/>
    <x v="119"/>
    <s v="TEXAS"/>
    <x v="2"/>
    <x v="15"/>
    <x v="0"/>
    <n v="13510390.4465669"/>
  </r>
  <r>
    <n v="175126"/>
    <x v="0"/>
    <x v="3"/>
    <x v="120"/>
    <s v="TEXAS"/>
    <x v="2"/>
    <x v="15"/>
    <x v="0"/>
    <n v="412957.97153283103"/>
  </r>
  <r>
    <n v="175177"/>
    <x v="0"/>
    <x v="3"/>
    <x v="121"/>
    <s v="TEXAS"/>
    <x v="2"/>
    <x v="15"/>
    <x v="0"/>
    <n v="9944680.4180524293"/>
  </r>
  <r>
    <n v="175228"/>
    <x v="0"/>
    <x v="3"/>
    <x v="122"/>
    <s v="TEXAS"/>
    <x v="2"/>
    <x v="15"/>
    <x v="0"/>
    <n v="2052310.5634399599"/>
  </r>
  <r>
    <n v="175279"/>
    <x v="0"/>
    <x v="3"/>
    <x v="123"/>
    <s v="TEXAS"/>
    <x v="2"/>
    <x v="15"/>
    <x v="0"/>
    <n v="3870.8169995406702"/>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799"/>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03"/>
  </r>
  <r>
    <n v="176329"/>
    <x v="0"/>
    <x v="3"/>
    <x v="129"/>
    <s v="TEXAS"/>
    <x v="2"/>
    <x v="16"/>
    <x v="8"/>
    <m/>
  </r>
  <r>
    <n v="176530"/>
    <x v="0"/>
    <x v="3"/>
    <x v="130"/>
    <s v="TEXAS"/>
    <x v="2"/>
    <x v="16"/>
    <x v="0"/>
    <m/>
  </r>
  <r>
    <n v="176531"/>
    <x v="0"/>
    <x v="3"/>
    <x v="130"/>
    <s v="TEXAS"/>
    <x v="2"/>
    <x v="16"/>
    <x v="1"/>
    <m/>
  </r>
  <r>
    <n v="176532"/>
    <x v="0"/>
    <x v="3"/>
    <x v="130"/>
    <s v="TEXAS"/>
    <x v="2"/>
    <x v="16"/>
    <x v="2"/>
    <n v="10632247.205053501"/>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599"/>
  </r>
  <r>
    <n v="177393"/>
    <x v="0"/>
    <x v="3"/>
    <x v="134"/>
    <s v="TEXAS"/>
    <x v="1"/>
    <x v="2"/>
    <x v="7"/>
    <m/>
  </r>
  <r>
    <n v="177644"/>
    <x v="0"/>
    <x v="3"/>
    <x v="135"/>
    <s v="TEXAS"/>
    <x v="1"/>
    <x v="2"/>
    <x v="6"/>
    <m/>
  </r>
  <r>
    <n v="177645"/>
    <x v="0"/>
    <x v="3"/>
    <x v="135"/>
    <s v="TEXAS"/>
    <x v="1"/>
    <x v="2"/>
    <x v="0"/>
    <n v="7920.263389717930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05"/>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198"/>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04"/>
  </r>
  <r>
    <n v="178668"/>
    <x v="0"/>
    <x v="3"/>
    <x v="139"/>
    <s v="TEXAS"/>
    <x v="1"/>
    <x v="17"/>
    <x v="9"/>
    <m/>
  </r>
  <r>
    <n v="178919"/>
    <x v="0"/>
    <x v="3"/>
    <x v="140"/>
    <s v="TEXAS"/>
    <x v="1"/>
    <x v="18"/>
    <x v="6"/>
    <n v="370922561.57836401"/>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496"/>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299"/>
  </r>
  <r>
    <n v="179431"/>
    <x v="0"/>
    <x v="3"/>
    <x v="142"/>
    <s v="TEXAS"/>
    <x v="1"/>
    <x v="18"/>
    <x v="1"/>
    <m/>
  </r>
  <r>
    <n v="179432"/>
    <x v="0"/>
    <x v="3"/>
    <x v="142"/>
    <s v="TEXAS"/>
    <x v="1"/>
    <x v="18"/>
    <x v="7"/>
    <m/>
  </r>
  <r>
    <n v="179433"/>
    <x v="0"/>
    <x v="3"/>
    <x v="142"/>
    <s v="TEXAS"/>
    <x v="1"/>
    <x v="18"/>
    <x v="10"/>
    <m/>
  </r>
  <r>
    <n v="179684"/>
    <x v="0"/>
    <x v="3"/>
    <x v="143"/>
    <s v="TEXAS"/>
    <x v="1"/>
    <x v="18"/>
    <x v="6"/>
    <n v="750668.33954807394"/>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01"/>
  </r>
  <r>
    <n v="179943"/>
    <x v="0"/>
    <x v="3"/>
    <x v="144"/>
    <s v="TEXAS"/>
    <x v="1"/>
    <x v="18"/>
    <x v="10"/>
    <m/>
  </r>
  <r>
    <n v="180194"/>
    <x v="0"/>
    <x v="3"/>
    <x v="145"/>
    <s v="TEXAS"/>
    <x v="1"/>
    <x v="18"/>
    <x v="6"/>
    <m/>
  </r>
  <r>
    <n v="180195"/>
    <x v="0"/>
    <x v="3"/>
    <x v="145"/>
    <s v="TEXAS"/>
    <x v="1"/>
    <x v="18"/>
    <x v="0"/>
    <m/>
  </r>
  <r>
    <n v="180196"/>
    <x v="0"/>
    <x v="3"/>
    <x v="145"/>
    <s v="TEXAS"/>
    <x v="1"/>
    <x v="18"/>
    <x v="1"/>
    <n v="189032.34397791099"/>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01"/>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07"/>
  </r>
  <r>
    <n v="181217"/>
    <x v="0"/>
    <x v="3"/>
    <x v="149"/>
    <s v="TEXAS"/>
    <x v="1"/>
    <x v="18"/>
    <x v="7"/>
    <m/>
  </r>
  <r>
    <n v="181218"/>
    <x v="0"/>
    <x v="3"/>
    <x v="149"/>
    <s v="TEXAS"/>
    <x v="1"/>
    <x v="18"/>
    <x v="10"/>
    <m/>
  </r>
  <r>
    <n v="181469"/>
    <x v="0"/>
    <x v="3"/>
    <x v="150"/>
    <s v="TEXAS"/>
    <x v="1"/>
    <x v="19"/>
    <x v="6"/>
    <n v="977748182.70618701"/>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7999"/>
  </r>
  <r>
    <n v="181726"/>
    <x v="0"/>
    <x v="3"/>
    <x v="151"/>
    <s v="TEXAS"/>
    <x v="1"/>
    <x v="19"/>
    <x v="1"/>
    <n v="0"/>
  </r>
  <r>
    <n v="181727"/>
    <x v="0"/>
    <x v="3"/>
    <x v="151"/>
    <s v="TEXAS"/>
    <x v="1"/>
    <x v="19"/>
    <x v="7"/>
    <n v="0"/>
  </r>
  <r>
    <n v="181728"/>
    <x v="0"/>
    <x v="3"/>
    <x v="151"/>
    <s v="TEXAS"/>
    <x v="1"/>
    <x v="19"/>
    <x v="10"/>
    <n v="0"/>
  </r>
  <r>
    <n v="181979"/>
    <x v="0"/>
    <x v="3"/>
    <x v="152"/>
    <s v="TEXAS"/>
    <x v="1"/>
    <x v="19"/>
    <x v="6"/>
    <n v="80067.254150509296"/>
  </r>
  <r>
    <n v="181980"/>
    <x v="0"/>
    <x v="3"/>
    <x v="152"/>
    <s v="TEXAS"/>
    <x v="1"/>
    <x v="19"/>
    <x v="0"/>
    <n v="282024.93168735999"/>
  </r>
  <r>
    <n v="181981"/>
    <x v="0"/>
    <x v="3"/>
    <x v="152"/>
    <s v="TEXAS"/>
    <x v="1"/>
    <x v="19"/>
    <x v="1"/>
    <n v="0"/>
  </r>
  <r>
    <n v="181982"/>
    <x v="0"/>
    <x v="3"/>
    <x v="152"/>
    <s v="TEXAS"/>
    <x v="1"/>
    <x v="19"/>
    <x v="7"/>
    <n v="0"/>
  </r>
  <r>
    <n v="181983"/>
    <x v="0"/>
    <x v="3"/>
    <x v="152"/>
    <s v="TEXAS"/>
    <x v="1"/>
    <x v="19"/>
    <x v="10"/>
    <n v="0"/>
  </r>
  <r>
    <n v="182234"/>
    <x v="0"/>
    <x v="3"/>
    <x v="153"/>
    <s v="TEXAS"/>
    <x v="1"/>
    <x v="19"/>
    <x v="6"/>
    <n v="412435.80572534999"/>
  </r>
  <r>
    <n v="182235"/>
    <x v="0"/>
    <x v="3"/>
    <x v="153"/>
    <s v="TEXAS"/>
    <x v="1"/>
    <x v="19"/>
    <x v="0"/>
    <n v="240337.6023395489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3999"/>
  </r>
  <r>
    <n v="182493"/>
    <x v="0"/>
    <x v="3"/>
    <x v="154"/>
    <s v="TEXAS"/>
    <x v="1"/>
    <x v="19"/>
    <x v="10"/>
    <n v="0"/>
  </r>
  <r>
    <n v="182744"/>
    <x v="0"/>
    <x v="3"/>
    <x v="155"/>
    <s v="TEXAS"/>
    <x v="1"/>
    <x v="19"/>
    <x v="6"/>
    <n v="0"/>
  </r>
  <r>
    <n v="182745"/>
    <x v="0"/>
    <x v="3"/>
    <x v="155"/>
    <s v="TEXAS"/>
    <x v="1"/>
    <x v="19"/>
    <x v="0"/>
    <n v="0"/>
  </r>
  <r>
    <n v="182746"/>
    <x v="0"/>
    <x v="3"/>
    <x v="155"/>
    <s v="TEXAS"/>
    <x v="1"/>
    <x v="19"/>
    <x v="1"/>
    <n v="3821141.8149640402"/>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199"/>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01"/>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01"/>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01"/>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298"/>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01"/>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01"/>
  </r>
  <r>
    <n v="187055"/>
    <x v="0"/>
    <x v="3"/>
    <x v="169"/>
    <s v="TEXAS"/>
    <x v="3"/>
    <x v="21"/>
    <x v="0"/>
    <m/>
  </r>
  <r>
    <n v="187056"/>
    <x v="0"/>
    <x v="3"/>
    <x v="169"/>
    <s v="TEXAS"/>
    <x v="3"/>
    <x v="21"/>
    <x v="1"/>
    <m/>
  </r>
  <r>
    <n v="187057"/>
    <x v="0"/>
    <x v="3"/>
    <x v="169"/>
    <s v="TEXAS"/>
    <x v="3"/>
    <x v="21"/>
    <x v="2"/>
    <m/>
  </r>
  <r>
    <n v="187058"/>
    <x v="0"/>
    <x v="3"/>
    <x v="169"/>
    <s v="TEXAS"/>
    <x v="3"/>
    <x v="21"/>
    <x v="4"/>
    <n v="1627969.2098089801"/>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01"/>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03"/>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198"/>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01"/>
  </r>
  <r>
    <n v="189975"/>
    <x v="0"/>
    <x v="3"/>
    <x v="177"/>
    <s v="TEXAS"/>
    <x v="3"/>
    <x v="22"/>
    <x v="12"/>
    <m/>
  </r>
  <r>
    <n v="189976"/>
    <x v="0"/>
    <x v="3"/>
    <x v="177"/>
    <s v="TEXAS"/>
    <x v="3"/>
    <x v="22"/>
    <x v="13"/>
    <m/>
  </r>
  <r>
    <n v="190327"/>
    <x v="0"/>
    <x v="3"/>
    <x v="178"/>
    <s v="TEXAS"/>
    <x v="3"/>
    <x v="22"/>
    <x v="0"/>
    <n v="38211687.477232501"/>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01"/>
  </r>
  <r>
    <n v="190690"/>
    <x v="0"/>
    <x v="3"/>
    <x v="179"/>
    <s v="TEXAS"/>
    <x v="3"/>
    <x v="22"/>
    <x v="13"/>
    <m/>
  </r>
  <r>
    <n v="190912"/>
    <x v="0"/>
    <x v="3"/>
    <x v="180"/>
    <s v="TEXAS"/>
    <x v="3"/>
    <x v="23"/>
    <x v="0"/>
    <n v="148155919.01094699"/>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01"/>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699"/>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2998"/>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8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01"/>
  </r>
  <r>
    <n v="193360"/>
    <x v="0"/>
    <x v="3"/>
    <x v="191"/>
    <s v="TEXAS"/>
    <x v="1"/>
    <x v="24"/>
    <x v="6"/>
    <m/>
  </r>
  <r>
    <n v="193361"/>
    <x v="0"/>
    <x v="3"/>
    <x v="191"/>
    <s v="TEXAS"/>
    <x v="1"/>
    <x v="24"/>
    <x v="0"/>
    <m/>
  </r>
  <r>
    <n v="193362"/>
    <x v="0"/>
    <x v="3"/>
    <x v="191"/>
    <s v="TEXAS"/>
    <x v="1"/>
    <x v="24"/>
    <x v="1"/>
    <n v="662363.21432836901"/>
  </r>
  <r>
    <n v="193363"/>
    <x v="0"/>
    <x v="3"/>
    <x v="191"/>
    <s v="TEXAS"/>
    <x v="1"/>
    <x v="24"/>
    <x v="7"/>
    <m/>
  </r>
  <r>
    <n v="193564"/>
    <x v="0"/>
    <x v="3"/>
    <x v="192"/>
    <s v="TEXAS"/>
    <x v="1"/>
    <x v="24"/>
    <x v="6"/>
    <n v="50036.550102656802"/>
  </r>
  <r>
    <n v="193565"/>
    <x v="0"/>
    <x v="3"/>
    <x v="192"/>
    <s v="TEXAS"/>
    <x v="1"/>
    <x v="24"/>
    <x v="0"/>
    <m/>
  </r>
  <r>
    <n v="193566"/>
    <x v="0"/>
    <x v="3"/>
    <x v="192"/>
    <s v="TEXAS"/>
    <x v="1"/>
    <x v="24"/>
    <x v="1"/>
    <m/>
  </r>
  <r>
    <n v="193567"/>
    <x v="0"/>
    <x v="3"/>
    <x v="192"/>
    <s v="TEXAS"/>
    <x v="1"/>
    <x v="24"/>
    <x v="7"/>
    <m/>
  </r>
  <r>
    <n v="193854"/>
    <x v="0"/>
    <x v="3"/>
    <x v="193"/>
    <s v="TEXAS"/>
    <x v="0"/>
    <x v="0"/>
    <x v="0"/>
    <n v="41400.158872347703"/>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02"/>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896"/>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02"/>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03"/>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5"/>
  </r>
  <r>
    <n v="202666"/>
    <x v="0"/>
    <x v="3"/>
    <x v="228"/>
    <s v="TEXAS"/>
    <x v="2"/>
    <x v="27"/>
    <x v="0"/>
    <n v="5241816.4207712105"/>
  </r>
  <r>
    <n v="202717"/>
    <x v="0"/>
    <x v="3"/>
    <x v="229"/>
    <s v="TEXAS"/>
    <x v="2"/>
    <x v="27"/>
    <x v="0"/>
    <n v="4529484.9269158002"/>
  </r>
  <r>
    <n v="202768"/>
    <x v="0"/>
    <x v="3"/>
    <x v="230"/>
    <s v="TEXAS"/>
    <x v="2"/>
    <x v="27"/>
    <x v="0"/>
    <n v="734500.43147566298"/>
  </r>
  <r>
    <n v="202819"/>
    <x v="0"/>
    <x v="3"/>
    <x v="231"/>
    <s v="TEXAS"/>
    <x v="2"/>
    <x v="27"/>
    <x v="0"/>
    <n v="21740.367761998601"/>
  </r>
  <r>
    <n v="202870"/>
    <x v="0"/>
    <x v="3"/>
    <x v="232"/>
    <s v="TEXAS"/>
    <x v="2"/>
    <x v="27"/>
    <x v="0"/>
    <n v="17910.444270536402"/>
  </r>
  <r>
    <n v="202921"/>
    <x v="0"/>
    <x v="3"/>
    <x v="233"/>
    <s v="TEXAS"/>
    <x v="2"/>
    <x v="27"/>
    <x v="0"/>
    <n v="2761559.6099793701"/>
  </r>
  <r>
    <n v="202972"/>
    <x v="0"/>
    <x v="3"/>
    <x v="234"/>
    <s v="TEXAS"/>
    <x v="2"/>
    <x v="27"/>
    <x v="0"/>
    <n v="2940930.21319099"/>
  </r>
  <r>
    <n v="203023"/>
    <x v="0"/>
    <x v="3"/>
    <x v="235"/>
    <s v="TEXAS"/>
    <x v="2"/>
    <x v="27"/>
    <x v="0"/>
    <n v="761375.63509688096"/>
  </r>
  <r>
    <n v="203074"/>
    <x v="0"/>
    <x v="3"/>
    <x v="236"/>
    <s v="TEXAS"/>
    <x v="2"/>
    <x v="27"/>
    <x v="0"/>
    <n v="1305.1463832024699"/>
  </r>
  <r>
    <n v="203125"/>
    <x v="0"/>
    <x v="3"/>
    <x v="237"/>
    <s v="TEXAS"/>
    <x v="2"/>
    <x v="27"/>
    <x v="0"/>
    <n v="1082790.9167435099"/>
  </r>
  <r>
    <n v="203176"/>
    <x v="0"/>
    <x v="3"/>
    <x v="238"/>
    <s v="TEXAS"/>
    <x v="2"/>
    <x v="27"/>
    <x v="0"/>
    <n v="9004429.8620063402"/>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499"/>
  </r>
  <r>
    <n v="203482"/>
    <x v="0"/>
    <x v="3"/>
    <x v="244"/>
    <s v="TEXAS"/>
    <x v="2"/>
    <x v="27"/>
    <x v="0"/>
    <n v="1119824.7833376999"/>
  </r>
  <r>
    <n v="203533"/>
    <x v="0"/>
    <x v="3"/>
    <x v="245"/>
    <s v="TEXAS"/>
    <x v="2"/>
    <x v="27"/>
    <x v="0"/>
    <n v="547226.99814919895"/>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04"/>
  </r>
  <r>
    <n v="203788"/>
    <x v="0"/>
    <x v="3"/>
    <x v="250"/>
    <s v="TEXAS"/>
    <x v="2"/>
    <x v="27"/>
    <x v="0"/>
    <n v="637.98455048178596"/>
  </r>
  <r>
    <n v="203839"/>
    <x v="0"/>
    <x v="3"/>
    <x v="251"/>
    <s v="TEXAS"/>
    <x v="2"/>
    <x v="27"/>
    <x v="0"/>
    <n v="17421.944787790399"/>
  </r>
  <r>
    <n v="203890"/>
    <x v="0"/>
    <x v="3"/>
    <x v="252"/>
    <s v="TEXAS"/>
    <x v="2"/>
    <x v="27"/>
    <x v="0"/>
    <n v="410331.01753402798"/>
  </r>
  <r>
    <n v="211380"/>
    <x v="0"/>
    <x v="3"/>
    <x v="253"/>
    <s v="TEXAS"/>
    <x v="0"/>
    <x v="28"/>
    <x v="0"/>
    <n v="7648039.9472947298"/>
  </r>
  <r>
    <n v="211381"/>
    <x v="0"/>
    <x v="3"/>
    <x v="253"/>
    <s v="TEXAS"/>
    <x v="0"/>
    <x v="29"/>
    <x v="0"/>
    <n v="3157330.1772864"/>
  </r>
  <r>
    <n v="211382"/>
    <x v="0"/>
    <x v="3"/>
    <x v="253"/>
    <s v="TEXAS"/>
    <x v="0"/>
    <x v="29"/>
    <x v="1"/>
    <n v="0"/>
  </r>
  <r>
    <n v="211383"/>
    <x v="0"/>
    <x v="3"/>
    <x v="253"/>
    <s v="TEXAS"/>
    <x v="0"/>
    <x v="29"/>
    <x v="2"/>
    <n v="6984259.9205254298"/>
  </r>
  <r>
    <n v="211384"/>
    <x v="0"/>
    <x v="3"/>
    <x v="253"/>
    <s v="TEXAS"/>
    <x v="0"/>
    <x v="29"/>
    <x v="3"/>
    <n v="951977.42663548701"/>
  </r>
  <r>
    <n v="211385"/>
    <x v="0"/>
    <x v="3"/>
    <x v="253"/>
    <s v="TEXAS"/>
    <x v="0"/>
    <x v="29"/>
    <x v="4"/>
    <n v="6712019.3854015199"/>
  </r>
  <r>
    <n v="211386"/>
    <x v="0"/>
    <x v="3"/>
    <x v="253"/>
    <s v="TEXAS"/>
    <x v="0"/>
    <x v="29"/>
    <x v="5"/>
    <n v="15547.3663173037"/>
  </r>
  <r>
    <n v="211387"/>
    <x v="0"/>
    <x v="3"/>
    <x v="253"/>
    <s v="TEXAS"/>
    <x v="0"/>
    <x v="29"/>
    <x v="12"/>
    <n v="19.205897106881299"/>
  </r>
  <r>
    <n v="211388"/>
    <x v="0"/>
    <x v="3"/>
    <x v="253"/>
    <s v="TEXAS"/>
    <x v="0"/>
    <x v="30"/>
    <x v="0"/>
    <n v="22072665.856432602"/>
  </r>
  <r>
    <n v="211389"/>
    <x v="0"/>
    <x v="3"/>
    <x v="253"/>
    <s v="TEXAS"/>
    <x v="0"/>
    <x v="31"/>
    <x v="0"/>
    <n v="6014941.3786471896"/>
  </r>
  <r>
    <n v="211390"/>
    <x v="0"/>
    <x v="3"/>
    <x v="253"/>
    <s v="TEXAS"/>
    <x v="0"/>
    <x v="32"/>
    <x v="0"/>
    <n v="177617565.51420799"/>
  </r>
  <r>
    <n v="211391"/>
    <x v="0"/>
    <x v="3"/>
    <x v="253"/>
    <s v="TEXAS"/>
    <x v="2"/>
    <x v="33"/>
    <x v="0"/>
    <n v="25086484.4629087"/>
  </r>
  <r>
    <n v="211392"/>
    <x v="0"/>
    <x v="3"/>
    <x v="253"/>
    <s v="TEXAS"/>
    <x v="2"/>
    <x v="34"/>
    <x v="0"/>
    <n v="18807606.450787399"/>
  </r>
  <r>
    <n v="211393"/>
    <x v="0"/>
    <x v="3"/>
    <x v="253"/>
    <s v="TEXAS"/>
    <x v="2"/>
    <x v="35"/>
    <x v="0"/>
    <n v="133525328.82150599"/>
  </r>
  <r>
    <n v="211394"/>
    <x v="0"/>
    <x v="3"/>
    <x v="253"/>
    <s v="TEXAS"/>
    <x v="2"/>
    <x v="35"/>
    <x v="1"/>
    <n v="13567696.9261797"/>
  </r>
  <r>
    <n v="211395"/>
    <x v="0"/>
    <x v="3"/>
    <x v="253"/>
    <s v="TEXAS"/>
    <x v="2"/>
    <x v="35"/>
    <x v="2"/>
    <n v="55370471.573383801"/>
  </r>
  <r>
    <n v="211396"/>
    <x v="0"/>
    <x v="3"/>
    <x v="253"/>
    <s v="TEXAS"/>
    <x v="2"/>
    <x v="36"/>
    <x v="0"/>
    <n v="37219.207178986297"/>
  </r>
  <r>
    <n v="211397"/>
    <x v="0"/>
    <x v="3"/>
    <x v="253"/>
    <s v="TEXAS"/>
    <x v="2"/>
    <x v="36"/>
    <x v="1"/>
    <n v="0"/>
  </r>
  <r>
    <n v="211398"/>
    <x v="0"/>
    <x v="3"/>
    <x v="253"/>
    <s v="TEXAS"/>
    <x v="2"/>
    <x v="36"/>
    <x v="2"/>
    <n v="387219.39613538398"/>
  </r>
  <r>
    <n v="211399"/>
    <x v="0"/>
    <x v="3"/>
    <x v="253"/>
    <s v="TEXAS"/>
    <x v="2"/>
    <x v="36"/>
    <x v="15"/>
    <n v="4770747.00182351"/>
  </r>
  <r>
    <n v="211400"/>
    <x v="0"/>
    <x v="3"/>
    <x v="253"/>
    <s v="TEXAS"/>
    <x v="1"/>
    <x v="37"/>
    <x v="6"/>
    <n v="1109201.9835905801"/>
  </r>
  <r>
    <n v="211401"/>
    <x v="0"/>
    <x v="3"/>
    <x v="253"/>
    <s v="TEXAS"/>
    <x v="1"/>
    <x v="37"/>
    <x v="1"/>
    <n v="11281569.3812273"/>
  </r>
  <r>
    <n v="211402"/>
    <x v="0"/>
    <x v="3"/>
    <x v="253"/>
    <s v="TEXAS"/>
    <x v="1"/>
    <x v="37"/>
    <x v="3"/>
    <n v="8560.1565456114095"/>
  </r>
  <r>
    <n v="211403"/>
    <x v="0"/>
    <x v="3"/>
    <x v="253"/>
    <s v="TEXAS"/>
    <x v="1"/>
    <x v="37"/>
    <x v="7"/>
    <n v="110917.140368491"/>
  </r>
  <r>
    <n v="211404"/>
    <x v="0"/>
    <x v="3"/>
    <x v="253"/>
    <s v="TEXAS"/>
    <x v="1"/>
    <x v="38"/>
    <x v="0"/>
    <n v="1882107.57051041"/>
  </r>
  <r>
    <n v="211405"/>
    <x v="0"/>
    <x v="3"/>
    <x v="253"/>
    <s v="TEXAS"/>
    <x v="1"/>
    <x v="38"/>
    <x v="1"/>
    <n v="1718817.7546890201"/>
  </r>
  <r>
    <n v="211406"/>
    <x v="0"/>
    <x v="3"/>
    <x v="253"/>
    <s v="TEXAS"/>
    <x v="1"/>
    <x v="39"/>
    <x v="1"/>
    <n v="74238540.638997093"/>
  </r>
  <r>
    <n v="211407"/>
    <x v="0"/>
    <x v="3"/>
    <x v="253"/>
    <s v="TEXAS"/>
    <x v="1"/>
    <x v="39"/>
    <x v="9"/>
    <n v="238941.551410571"/>
  </r>
  <r>
    <n v="211408"/>
    <x v="0"/>
    <x v="3"/>
    <x v="253"/>
    <s v="TEXAS"/>
    <x v="1"/>
    <x v="40"/>
    <x v="6"/>
    <n v="1949835.70342363"/>
  </r>
  <r>
    <n v="211409"/>
    <x v="0"/>
    <x v="3"/>
    <x v="253"/>
    <s v="TEXAS"/>
    <x v="1"/>
    <x v="40"/>
    <x v="16"/>
    <n v="219953004.32679701"/>
  </r>
  <r>
    <n v="211410"/>
    <x v="0"/>
    <x v="3"/>
    <x v="253"/>
    <s v="TEXAS"/>
    <x v="1"/>
    <x v="41"/>
    <x v="1"/>
    <n v="12737984.4799845"/>
  </r>
  <r>
    <n v="211411"/>
    <x v="0"/>
    <x v="3"/>
    <x v="253"/>
    <s v="TEXAS"/>
    <x v="1"/>
    <x v="41"/>
    <x v="11"/>
    <n v="365489.22318866698"/>
  </r>
  <r>
    <n v="211412"/>
    <x v="0"/>
    <x v="3"/>
    <x v="253"/>
    <s v="TEXAS"/>
    <x v="1"/>
    <x v="41"/>
    <x v="9"/>
    <n v="68686.584132451695"/>
  </r>
  <r>
    <n v="211413"/>
    <x v="0"/>
    <x v="3"/>
    <x v="253"/>
    <s v="TEXAS"/>
    <x v="1"/>
    <x v="42"/>
    <x v="1"/>
    <n v="9571969.1746061202"/>
  </r>
  <r>
    <n v="211414"/>
    <x v="0"/>
    <x v="3"/>
    <x v="253"/>
    <s v="TEXAS"/>
    <x v="1"/>
    <x v="42"/>
    <x v="11"/>
    <n v="2433984.6572077801"/>
  </r>
  <r>
    <n v="211415"/>
    <x v="0"/>
    <x v="3"/>
    <x v="253"/>
    <s v="TEXAS"/>
    <x v="1"/>
    <x v="42"/>
    <x v="16"/>
    <n v="36523798.389844701"/>
  </r>
  <r>
    <n v="211416"/>
    <x v="0"/>
    <x v="3"/>
    <x v="253"/>
    <s v="TEXAS"/>
    <x v="1"/>
    <x v="43"/>
    <x v="6"/>
    <n v="1452545.5195239501"/>
  </r>
  <r>
    <n v="211417"/>
    <x v="0"/>
    <x v="3"/>
    <x v="253"/>
    <s v="TEXAS"/>
    <x v="1"/>
    <x v="44"/>
    <x v="17"/>
    <n v="10455346.199769201"/>
  </r>
  <r>
    <n v="211418"/>
    <x v="0"/>
    <x v="3"/>
    <x v="253"/>
    <s v="TEXAS"/>
    <x v="1"/>
    <x v="45"/>
    <x v="1"/>
    <n v="22419838.685980499"/>
  </r>
  <r>
    <n v="211419"/>
    <x v="0"/>
    <x v="3"/>
    <x v="253"/>
    <s v="TEXAS"/>
    <x v="1"/>
    <x v="45"/>
    <x v="11"/>
    <n v="46332291.445124097"/>
  </r>
  <r>
    <n v="211420"/>
    <x v="0"/>
    <x v="3"/>
    <x v="253"/>
    <s v="TEXAS"/>
    <x v="1"/>
    <x v="45"/>
    <x v="9"/>
    <n v="237929.01592300201"/>
  </r>
  <r>
    <n v="211421"/>
    <x v="0"/>
    <x v="3"/>
    <x v="253"/>
    <s v="TEXAS"/>
    <x v="1"/>
    <x v="46"/>
    <x v="6"/>
    <n v="16161938.847393701"/>
  </r>
  <r>
    <n v="211422"/>
    <x v="0"/>
    <x v="3"/>
    <x v="253"/>
    <s v="TEXAS"/>
    <x v="1"/>
    <x v="46"/>
    <x v="1"/>
    <n v="4227641.3795508901"/>
  </r>
  <r>
    <n v="211423"/>
    <x v="0"/>
    <x v="3"/>
    <x v="253"/>
    <s v="TEXAS"/>
    <x v="3"/>
    <x v="47"/>
    <x v="6"/>
    <n v="5456281.3858598601"/>
  </r>
  <r>
    <n v="211424"/>
    <x v="0"/>
    <x v="3"/>
    <x v="253"/>
    <s v="TEXAS"/>
    <x v="3"/>
    <x v="47"/>
    <x v="0"/>
    <n v="7442591.9465239802"/>
  </r>
  <r>
    <n v="211425"/>
    <x v="0"/>
    <x v="3"/>
    <x v="253"/>
    <s v="TEXAS"/>
    <x v="3"/>
    <x v="47"/>
    <x v="1"/>
    <n v="21706984.7819102"/>
  </r>
  <r>
    <n v="211426"/>
    <x v="0"/>
    <x v="3"/>
    <x v="253"/>
    <s v="TEXAS"/>
    <x v="3"/>
    <x v="47"/>
    <x v="2"/>
    <n v="2546927.1182945799"/>
  </r>
  <r>
    <n v="211427"/>
    <x v="0"/>
    <x v="3"/>
    <x v="253"/>
    <s v="TEXAS"/>
    <x v="3"/>
    <x v="47"/>
    <x v="3"/>
    <n v="2302364.70073643"/>
  </r>
  <r>
    <n v="211428"/>
    <x v="0"/>
    <x v="3"/>
    <x v="253"/>
    <s v="TEXAS"/>
    <x v="3"/>
    <x v="47"/>
    <x v="12"/>
    <n v="0"/>
  </r>
  <r>
    <n v="211429"/>
    <x v="0"/>
    <x v="3"/>
    <x v="253"/>
    <s v="TEXAS"/>
    <x v="3"/>
    <x v="47"/>
    <x v="13"/>
    <n v="9160601.5253974404"/>
  </r>
  <r>
    <n v="211430"/>
    <x v="0"/>
    <x v="3"/>
    <x v="253"/>
    <s v="TEXAS"/>
    <x v="3"/>
    <x v="47"/>
    <x v="15"/>
    <n v="2401459.4049163102"/>
  </r>
  <r>
    <n v="211431"/>
    <x v="0"/>
    <x v="3"/>
    <x v="253"/>
    <s v="TEXAS"/>
    <x v="3"/>
    <x v="47"/>
    <x v="18"/>
    <n v="3921831.6350633302"/>
  </r>
  <r>
    <n v="211432"/>
    <x v="0"/>
    <x v="3"/>
    <x v="253"/>
    <s v="TEXAS"/>
    <x v="3"/>
    <x v="48"/>
    <x v="6"/>
    <n v="5275599.8130661696"/>
  </r>
  <r>
    <n v="211433"/>
    <x v="0"/>
    <x v="3"/>
    <x v="253"/>
    <s v="TEXAS"/>
    <x v="3"/>
    <x v="48"/>
    <x v="0"/>
    <n v="2656854.8213358801"/>
  </r>
  <r>
    <n v="211434"/>
    <x v="0"/>
    <x v="3"/>
    <x v="253"/>
    <s v="TEXAS"/>
    <x v="3"/>
    <x v="48"/>
    <x v="1"/>
    <n v="13421043.9012537"/>
  </r>
  <r>
    <n v="211435"/>
    <x v="0"/>
    <x v="3"/>
    <x v="253"/>
    <s v="TEXAS"/>
    <x v="3"/>
    <x v="48"/>
    <x v="2"/>
    <n v="987953.80606978002"/>
  </r>
  <r>
    <n v="211436"/>
    <x v="0"/>
    <x v="3"/>
    <x v="253"/>
    <s v="TEXAS"/>
    <x v="3"/>
    <x v="48"/>
    <x v="3"/>
    <n v="3424274.5880636699"/>
  </r>
  <r>
    <n v="211437"/>
    <x v="0"/>
    <x v="3"/>
    <x v="253"/>
    <s v="TEXAS"/>
    <x v="3"/>
    <x v="48"/>
    <x v="13"/>
    <n v="6233375.27691021"/>
  </r>
  <r>
    <n v="211438"/>
    <x v="0"/>
    <x v="3"/>
    <x v="253"/>
    <s v="TEXAS"/>
    <x v="3"/>
    <x v="48"/>
    <x v="15"/>
    <n v="0"/>
  </r>
  <r>
    <n v="211439"/>
    <x v="0"/>
    <x v="3"/>
    <x v="253"/>
    <s v="TEXAS"/>
    <x v="3"/>
    <x v="48"/>
    <x v="18"/>
    <n v="4341812.2622733703"/>
  </r>
  <r>
    <n v="211440"/>
    <x v="0"/>
    <x v="3"/>
    <x v="253"/>
    <s v="TEXAS"/>
    <x v="3"/>
    <x v="49"/>
    <x v="6"/>
    <n v="2749353.6925193202"/>
  </r>
  <r>
    <n v="211441"/>
    <x v="0"/>
    <x v="3"/>
    <x v="253"/>
    <s v="TEXAS"/>
    <x v="3"/>
    <x v="49"/>
    <x v="0"/>
    <n v="26765685.495027199"/>
  </r>
  <r>
    <n v="211442"/>
    <x v="0"/>
    <x v="3"/>
    <x v="253"/>
    <s v="TEXAS"/>
    <x v="3"/>
    <x v="49"/>
    <x v="1"/>
    <n v="26150109.019514401"/>
  </r>
  <r>
    <n v="211443"/>
    <x v="0"/>
    <x v="3"/>
    <x v="253"/>
    <s v="TEXAS"/>
    <x v="3"/>
    <x v="49"/>
    <x v="2"/>
    <n v="18876572.4252031"/>
  </r>
  <r>
    <n v="211444"/>
    <x v="0"/>
    <x v="3"/>
    <x v="253"/>
    <s v="TEXAS"/>
    <x v="3"/>
    <x v="49"/>
    <x v="11"/>
    <n v="2772029.9148877198"/>
  </r>
  <r>
    <n v="211445"/>
    <x v="0"/>
    <x v="3"/>
    <x v="253"/>
    <s v="TEXAS"/>
    <x v="3"/>
    <x v="49"/>
    <x v="12"/>
    <n v="1518753.8200881199"/>
  </r>
  <r>
    <n v="211446"/>
    <x v="0"/>
    <x v="3"/>
    <x v="253"/>
    <s v="TEXAS"/>
    <x v="3"/>
    <x v="49"/>
    <x v="13"/>
    <n v="9053896.5895275306"/>
  </r>
  <r>
    <n v="211447"/>
    <x v="0"/>
    <x v="3"/>
    <x v="253"/>
    <s v="TEXAS"/>
    <x v="3"/>
    <x v="49"/>
    <x v="15"/>
    <n v="110615.71887021999"/>
  </r>
  <r>
    <n v="211448"/>
    <x v="0"/>
    <x v="3"/>
    <x v="253"/>
    <s v="TEXAS"/>
    <x v="3"/>
    <x v="50"/>
    <x v="6"/>
    <n v="0"/>
  </r>
  <r>
    <n v="211449"/>
    <x v="0"/>
    <x v="3"/>
    <x v="253"/>
    <s v="TEXAS"/>
    <x v="3"/>
    <x v="50"/>
    <x v="0"/>
    <n v="20443748.058653399"/>
  </r>
  <r>
    <n v="211450"/>
    <x v="0"/>
    <x v="3"/>
    <x v="253"/>
    <s v="TEXAS"/>
    <x v="3"/>
    <x v="50"/>
    <x v="1"/>
    <n v="29531280.645008199"/>
  </r>
  <r>
    <n v="211451"/>
    <x v="0"/>
    <x v="3"/>
    <x v="253"/>
    <s v="TEXAS"/>
    <x v="3"/>
    <x v="50"/>
    <x v="2"/>
    <n v="1143157.2553147499"/>
  </r>
  <r>
    <n v="211452"/>
    <x v="0"/>
    <x v="3"/>
    <x v="253"/>
    <s v="TEXAS"/>
    <x v="3"/>
    <x v="50"/>
    <x v="3"/>
    <n v="9999546.48791169"/>
  </r>
  <r>
    <n v="211453"/>
    <x v="0"/>
    <x v="3"/>
    <x v="253"/>
    <s v="TEXAS"/>
    <x v="3"/>
    <x v="50"/>
    <x v="11"/>
    <n v="0"/>
  </r>
  <r>
    <n v="211454"/>
    <x v="0"/>
    <x v="3"/>
    <x v="253"/>
    <s v="TEXAS"/>
    <x v="3"/>
    <x v="50"/>
    <x v="12"/>
    <n v="0"/>
  </r>
  <r>
    <n v="211455"/>
    <x v="0"/>
    <x v="3"/>
    <x v="253"/>
    <s v="TEXAS"/>
    <x v="3"/>
    <x v="50"/>
    <x v="13"/>
    <n v="10538880.980013501"/>
  </r>
  <r>
    <n v="211456"/>
    <x v="0"/>
    <x v="3"/>
    <x v="253"/>
    <s v="TEXAS"/>
    <x v="3"/>
    <x v="50"/>
    <x v="15"/>
    <n v="0"/>
  </r>
  <r>
    <n v="211457"/>
    <x v="0"/>
    <x v="3"/>
    <x v="253"/>
    <s v="TEXAS"/>
    <x v="3"/>
    <x v="50"/>
    <x v="19"/>
    <n v="73599715.078920901"/>
  </r>
  <r>
    <n v="211458"/>
    <x v="0"/>
    <x v="3"/>
    <x v="253"/>
    <s v="TEXAS"/>
    <x v="3"/>
    <x v="51"/>
    <x v="0"/>
    <n v="7877645.761924459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498"/>
  </r>
  <r>
    <n v="211463"/>
    <x v="0"/>
    <x v="3"/>
    <x v="253"/>
    <s v="TEXAS"/>
    <x v="3"/>
    <x v="52"/>
    <x v="0"/>
    <n v="12783733.816965001"/>
  </r>
  <r>
    <n v="211464"/>
    <x v="0"/>
    <x v="3"/>
    <x v="253"/>
    <s v="TEXAS"/>
    <x v="3"/>
    <x v="52"/>
    <x v="1"/>
    <n v="140395.40575160299"/>
  </r>
  <r>
    <n v="211465"/>
    <x v="0"/>
    <x v="3"/>
    <x v="253"/>
    <s v="TEXAS"/>
    <x v="3"/>
    <x v="52"/>
    <x v="2"/>
    <n v="4921878.2020444497"/>
  </r>
  <r>
    <n v="211466"/>
    <x v="0"/>
    <x v="3"/>
    <x v="253"/>
    <s v="TEXAS"/>
    <x v="3"/>
    <x v="52"/>
    <x v="3"/>
    <n v="76561.911793648804"/>
  </r>
  <r>
    <n v="211467"/>
    <x v="0"/>
    <x v="3"/>
    <x v="253"/>
    <s v="TEXAS"/>
    <x v="3"/>
    <x v="52"/>
    <x v="11"/>
    <n v="7656.1911793648796"/>
  </r>
  <r>
    <n v="211468"/>
    <x v="0"/>
    <x v="3"/>
    <x v="253"/>
    <s v="TEXAS"/>
    <x v="3"/>
    <x v="52"/>
    <x v="12"/>
    <n v="8613.2150767854891"/>
  </r>
  <r>
    <n v="211469"/>
    <x v="0"/>
    <x v="3"/>
    <x v="253"/>
    <s v="TEXAS"/>
    <x v="3"/>
    <x v="52"/>
    <x v="15"/>
    <n v="35754412.807634003"/>
  </r>
  <r>
    <n v="211470"/>
    <x v="0"/>
    <x v="3"/>
    <x v="253"/>
    <s v="TEXAS"/>
    <x v="3"/>
    <x v="53"/>
    <x v="0"/>
    <n v="70639639.419239506"/>
  </r>
  <r>
    <n v="211471"/>
    <x v="0"/>
    <x v="3"/>
    <x v="253"/>
    <s v="TEXAS"/>
    <x v="3"/>
    <x v="53"/>
    <x v="1"/>
    <n v="4680427.7109847199"/>
  </r>
  <r>
    <n v="211472"/>
    <x v="0"/>
    <x v="3"/>
    <x v="253"/>
    <s v="TEXAS"/>
    <x v="3"/>
    <x v="53"/>
    <x v="2"/>
    <n v="38233338.967461601"/>
  </r>
  <r>
    <n v="211473"/>
    <x v="0"/>
    <x v="3"/>
    <x v="253"/>
    <s v="TEXAS"/>
    <x v="3"/>
    <x v="53"/>
    <x v="3"/>
    <n v="7161170.7595588602"/>
  </r>
  <r>
    <n v="211474"/>
    <x v="0"/>
    <x v="3"/>
    <x v="253"/>
    <s v="TEXAS"/>
    <x v="3"/>
    <x v="53"/>
    <x v="11"/>
    <n v="0"/>
  </r>
  <r>
    <n v="211475"/>
    <x v="0"/>
    <x v="3"/>
    <x v="253"/>
    <s v="TEXAS"/>
    <x v="3"/>
    <x v="53"/>
    <x v="12"/>
    <n v="0"/>
  </r>
  <r>
    <n v="211476"/>
    <x v="0"/>
    <x v="3"/>
    <x v="253"/>
    <s v="TEXAS"/>
    <x v="3"/>
    <x v="53"/>
    <x v="15"/>
    <n v="72323304.465015396"/>
  </r>
  <r>
    <n v="211477"/>
    <x v="0"/>
    <x v="3"/>
    <x v="253"/>
    <s v="TEXAS"/>
    <x v="3"/>
    <x v="53"/>
    <x v="20"/>
    <n v="153789062.293962"/>
  </r>
  <r>
    <n v="211478"/>
    <x v="0"/>
    <x v="3"/>
    <x v="253"/>
    <s v="TEXAS"/>
    <x v="3"/>
    <x v="53"/>
    <x v="21"/>
    <n v="217954065.29181901"/>
  </r>
  <r>
    <n v="211479"/>
    <x v="0"/>
    <x v="3"/>
    <x v="253"/>
    <s v="TEXAS"/>
    <x v="3"/>
    <x v="53"/>
    <x v="22"/>
    <n v="181612052.34334999"/>
  </r>
  <r>
    <n v="211480"/>
    <x v="0"/>
    <x v="3"/>
    <x v="253"/>
    <s v="TEXAS"/>
    <x v="3"/>
    <x v="54"/>
    <x v="0"/>
    <n v="1255290.4279403801"/>
  </r>
  <r>
    <n v="211481"/>
    <x v="0"/>
    <x v="3"/>
    <x v="253"/>
    <s v="TEXAS"/>
    <x v="3"/>
    <x v="54"/>
    <x v="1"/>
    <n v="479112.760395355"/>
  </r>
  <r>
    <n v="211482"/>
    <x v="0"/>
    <x v="3"/>
    <x v="253"/>
    <s v="TEXAS"/>
    <x v="3"/>
    <x v="54"/>
    <x v="2"/>
    <n v="7741082.6031702701"/>
  </r>
  <r>
    <n v="211483"/>
    <x v="0"/>
    <x v="3"/>
    <x v="253"/>
    <s v="TEXAS"/>
    <x v="3"/>
    <x v="54"/>
    <x v="3"/>
    <n v="1041601.63809268"/>
  </r>
  <r>
    <n v="211484"/>
    <x v="0"/>
    <x v="3"/>
    <x v="253"/>
    <s v="TEXAS"/>
    <x v="3"/>
    <x v="54"/>
    <x v="11"/>
    <n v="0"/>
  </r>
  <r>
    <n v="211485"/>
    <x v="0"/>
    <x v="3"/>
    <x v="253"/>
    <s v="TEXAS"/>
    <x v="3"/>
    <x v="54"/>
    <x v="15"/>
    <n v="0"/>
  </r>
  <r>
    <n v="211486"/>
    <x v="0"/>
    <x v="3"/>
    <x v="253"/>
    <s v="TEXAS"/>
    <x v="3"/>
    <x v="55"/>
    <x v="0"/>
    <n v="2945456.2878514999"/>
  </r>
  <r>
    <n v="211487"/>
    <x v="0"/>
    <x v="3"/>
    <x v="253"/>
    <s v="TEXAS"/>
    <x v="3"/>
    <x v="55"/>
    <x v="1"/>
    <n v="1191408.72655433"/>
  </r>
  <r>
    <n v="211488"/>
    <x v="0"/>
    <x v="3"/>
    <x v="253"/>
    <s v="TEXAS"/>
    <x v="3"/>
    <x v="55"/>
    <x v="2"/>
    <n v="1393550.8238979699"/>
  </r>
  <r>
    <n v="211489"/>
    <x v="0"/>
    <x v="3"/>
    <x v="253"/>
    <s v="TEXAS"/>
    <x v="3"/>
    <x v="55"/>
    <x v="3"/>
    <n v="275920.96373316197"/>
  </r>
  <r>
    <n v="211490"/>
    <x v="0"/>
    <x v="3"/>
    <x v="253"/>
    <s v="TEXAS"/>
    <x v="3"/>
    <x v="55"/>
    <x v="4"/>
    <n v="7498302.1464941902"/>
  </r>
  <r>
    <n v="211491"/>
    <x v="0"/>
    <x v="3"/>
    <x v="253"/>
    <s v="TEXAS"/>
    <x v="3"/>
    <x v="55"/>
    <x v="11"/>
    <n v="22193.6427350587"/>
  </r>
  <r>
    <n v="211492"/>
    <x v="0"/>
    <x v="3"/>
    <x v="253"/>
    <s v="TEXAS"/>
    <x v="3"/>
    <x v="55"/>
    <x v="12"/>
    <n v="9528420.6285700295"/>
  </r>
  <r>
    <n v="211493"/>
    <x v="0"/>
    <x v="3"/>
    <x v="253"/>
    <s v="TEXAS"/>
    <x v="3"/>
    <x v="55"/>
    <x v="13"/>
    <n v="1202505.5479218599"/>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699"/>
  </r>
  <r>
    <n v="211498"/>
    <x v="0"/>
    <x v="3"/>
    <x v="253"/>
    <s v="TEXAS"/>
    <x v="3"/>
    <x v="56"/>
    <x v="1"/>
    <n v="475106.18038976501"/>
  </r>
  <r>
    <n v="211499"/>
    <x v="0"/>
    <x v="3"/>
    <x v="253"/>
    <s v="TEXAS"/>
    <x v="3"/>
    <x v="56"/>
    <x v="2"/>
    <n v="9108652.5341747608"/>
  </r>
  <r>
    <n v="211500"/>
    <x v="0"/>
    <x v="3"/>
    <x v="253"/>
    <s v="TEXAS"/>
    <x v="3"/>
    <x v="56"/>
    <x v="3"/>
    <n v="479162.583210596"/>
  </r>
  <r>
    <n v="211501"/>
    <x v="0"/>
    <x v="3"/>
    <x v="253"/>
    <s v="TEXAS"/>
    <x v="3"/>
    <x v="56"/>
    <x v="11"/>
    <n v="17493.2371648312"/>
  </r>
  <r>
    <n v="211502"/>
    <x v="0"/>
    <x v="3"/>
    <x v="253"/>
    <s v="TEXAS"/>
    <x v="3"/>
    <x v="56"/>
    <x v="12"/>
    <n v="2185894.0700750002"/>
  </r>
  <r>
    <n v="211503"/>
    <x v="0"/>
    <x v="3"/>
    <x v="253"/>
    <s v="TEXAS"/>
    <x v="3"/>
    <x v="56"/>
    <x v="13"/>
    <n v="420851.79266115802"/>
  </r>
  <r>
    <n v="211504"/>
    <x v="0"/>
    <x v="3"/>
    <x v="253"/>
    <s v="TEXAS"/>
    <x v="3"/>
    <x v="56"/>
    <x v="15"/>
    <n v="12143855.944861099"/>
  </r>
  <r>
    <n v="211505"/>
    <x v="0"/>
    <x v="3"/>
    <x v="253"/>
    <s v="TEXAS"/>
    <x v="3"/>
    <x v="56"/>
    <x v="23"/>
    <n v="62735058.401082098"/>
  </r>
  <r>
    <n v="211506"/>
    <x v="0"/>
    <x v="3"/>
    <x v="253"/>
    <s v="TEXAS"/>
    <x v="3"/>
    <x v="57"/>
    <x v="0"/>
    <n v="21001265.029320698"/>
  </r>
  <r>
    <n v="211507"/>
    <x v="0"/>
    <x v="3"/>
    <x v="253"/>
    <s v="TEXAS"/>
    <x v="3"/>
    <x v="57"/>
    <x v="1"/>
    <n v="155664.45824936801"/>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02"/>
  </r>
  <r>
    <n v="211512"/>
    <x v="0"/>
    <x v="3"/>
    <x v="253"/>
    <s v="TEXAS"/>
    <x v="3"/>
    <x v="58"/>
    <x v="0"/>
    <n v="3077008.5254401001"/>
  </r>
  <r>
    <n v="211513"/>
    <x v="0"/>
    <x v="3"/>
    <x v="253"/>
    <s v="TEXAS"/>
    <x v="3"/>
    <x v="58"/>
    <x v="1"/>
    <n v="118535.83611849201"/>
  </r>
  <r>
    <n v="211514"/>
    <x v="0"/>
    <x v="3"/>
    <x v="253"/>
    <s v="TEXAS"/>
    <x v="3"/>
    <x v="58"/>
    <x v="2"/>
    <n v="2403853.7372591998"/>
  </r>
  <r>
    <n v="211515"/>
    <x v="0"/>
    <x v="3"/>
    <x v="253"/>
    <s v="TEXAS"/>
    <x v="3"/>
    <x v="58"/>
    <x v="3"/>
    <n v="448769.85878726398"/>
  </r>
  <r>
    <n v="211516"/>
    <x v="0"/>
    <x v="3"/>
    <x v="253"/>
    <s v="TEXAS"/>
    <x v="3"/>
    <x v="58"/>
    <x v="15"/>
    <n v="0"/>
  </r>
  <r>
    <n v="211517"/>
    <x v="0"/>
    <x v="3"/>
    <x v="253"/>
    <s v="TEXAS"/>
    <x v="3"/>
    <x v="59"/>
    <x v="0"/>
    <n v="2360732.5541133401"/>
  </r>
  <r>
    <n v="211518"/>
    <x v="0"/>
    <x v="3"/>
    <x v="253"/>
    <s v="TEXAS"/>
    <x v="3"/>
    <x v="59"/>
    <x v="1"/>
    <n v="182182.81448365201"/>
  </r>
  <r>
    <n v="211519"/>
    <x v="0"/>
    <x v="3"/>
    <x v="253"/>
    <s v="TEXAS"/>
    <x v="3"/>
    <x v="59"/>
    <x v="2"/>
    <n v="2556717.0969669698"/>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01"/>
  </r>
  <r>
    <n v="211524"/>
    <x v="0"/>
    <x v="3"/>
    <x v="253"/>
    <s v="TEXAS"/>
    <x v="3"/>
    <x v="60"/>
    <x v="2"/>
    <n v="1691116.6939751301"/>
  </r>
  <r>
    <n v="211525"/>
    <x v="0"/>
    <x v="3"/>
    <x v="253"/>
    <s v="TEXAS"/>
    <x v="3"/>
    <x v="60"/>
    <x v="3"/>
    <n v="454597.93201895303"/>
  </r>
  <r>
    <n v="211526"/>
    <x v="0"/>
    <x v="3"/>
    <x v="253"/>
    <s v="TEXAS"/>
    <x v="3"/>
    <x v="60"/>
    <x v="15"/>
    <n v="0"/>
  </r>
  <r>
    <n v="211527"/>
    <x v="0"/>
    <x v="3"/>
    <x v="253"/>
    <s v="TEXAS"/>
    <x v="3"/>
    <x v="61"/>
    <x v="0"/>
    <n v="9046586.7389577106"/>
  </r>
  <r>
    <n v="211528"/>
    <x v="0"/>
    <x v="3"/>
    <x v="253"/>
    <s v="TEXAS"/>
    <x v="3"/>
    <x v="61"/>
    <x v="1"/>
    <n v="253041.148882729"/>
  </r>
  <r>
    <n v="211529"/>
    <x v="0"/>
    <x v="3"/>
    <x v="253"/>
    <s v="TEXAS"/>
    <x v="3"/>
    <x v="61"/>
    <x v="2"/>
    <n v="6643792.8237721296"/>
  </r>
  <r>
    <n v="211530"/>
    <x v="0"/>
    <x v="3"/>
    <x v="253"/>
    <s v="TEXAS"/>
    <x v="3"/>
    <x v="61"/>
    <x v="3"/>
    <n v="307891.10890066199"/>
  </r>
  <r>
    <n v="211531"/>
    <x v="0"/>
    <x v="3"/>
    <x v="253"/>
    <s v="TEXAS"/>
    <x v="3"/>
    <x v="61"/>
    <x v="15"/>
    <n v="73133.280023910294"/>
  </r>
  <r>
    <n v="211532"/>
    <x v="0"/>
    <x v="3"/>
    <x v="253"/>
    <s v="TEXAS"/>
    <x v="3"/>
    <x v="62"/>
    <x v="0"/>
    <n v="696945.36680582701"/>
  </r>
  <r>
    <n v="211533"/>
    <x v="0"/>
    <x v="3"/>
    <x v="253"/>
    <s v="TEXAS"/>
    <x v="3"/>
    <x v="62"/>
    <x v="1"/>
    <n v="13959.8471067767"/>
  </r>
  <r>
    <n v="211534"/>
    <x v="0"/>
    <x v="3"/>
    <x v="253"/>
    <s v="TEXAS"/>
    <x v="3"/>
    <x v="62"/>
    <x v="2"/>
    <n v="423890.75739727402"/>
  </r>
  <r>
    <n v="211535"/>
    <x v="0"/>
    <x v="3"/>
    <x v="253"/>
    <s v="TEXAS"/>
    <x v="3"/>
    <x v="62"/>
    <x v="3"/>
    <n v="45160.105390422599"/>
  </r>
  <r>
    <n v="211536"/>
    <x v="0"/>
    <x v="3"/>
    <x v="253"/>
    <s v="TEXAS"/>
    <x v="3"/>
    <x v="62"/>
    <x v="15"/>
    <n v="0"/>
  </r>
  <r>
    <n v="211537"/>
    <x v="0"/>
    <x v="3"/>
    <x v="253"/>
    <s v="TEXAS"/>
    <x v="3"/>
    <x v="62"/>
    <x v="14"/>
    <n v="508734.52015813102"/>
  </r>
  <r>
    <n v="211538"/>
    <x v="0"/>
    <x v="3"/>
    <x v="253"/>
    <s v="TEXAS"/>
    <x v="3"/>
    <x v="63"/>
    <x v="0"/>
    <n v="1197724.2269969301"/>
  </r>
  <r>
    <n v="211539"/>
    <x v="0"/>
    <x v="3"/>
    <x v="253"/>
    <s v="TEXAS"/>
    <x v="3"/>
    <x v="63"/>
    <x v="1"/>
    <n v="416838.10725069902"/>
  </r>
  <r>
    <n v="211540"/>
    <x v="0"/>
    <x v="3"/>
    <x v="253"/>
    <s v="TEXAS"/>
    <x v="3"/>
    <x v="63"/>
    <x v="2"/>
    <n v="747206.97917543701"/>
  </r>
  <r>
    <n v="211541"/>
    <x v="0"/>
    <x v="3"/>
    <x v="253"/>
    <s v="TEXAS"/>
    <x v="3"/>
    <x v="63"/>
    <x v="3"/>
    <n v="142235.62622459"/>
  </r>
  <r>
    <n v="211542"/>
    <x v="0"/>
    <x v="3"/>
    <x v="253"/>
    <s v="TEXAS"/>
    <x v="3"/>
    <x v="63"/>
    <x v="11"/>
    <n v="29762.961434661"/>
  </r>
  <r>
    <n v="211543"/>
    <x v="0"/>
    <x v="3"/>
    <x v="253"/>
    <s v="TEXAS"/>
    <x v="3"/>
    <x v="63"/>
    <x v="15"/>
    <n v="78323.582722792096"/>
  </r>
  <r>
    <n v="211544"/>
    <x v="0"/>
    <x v="3"/>
    <x v="253"/>
    <s v="TEXAS"/>
    <x v="3"/>
    <x v="64"/>
    <x v="0"/>
    <n v="3213021.9584245998"/>
  </r>
  <r>
    <n v="211545"/>
    <x v="0"/>
    <x v="3"/>
    <x v="253"/>
    <s v="TEXAS"/>
    <x v="3"/>
    <x v="64"/>
    <x v="1"/>
    <n v="40799.512433222502"/>
  </r>
  <r>
    <n v="211546"/>
    <x v="0"/>
    <x v="3"/>
    <x v="253"/>
    <s v="TEXAS"/>
    <x v="3"/>
    <x v="64"/>
    <x v="2"/>
    <n v="1881002.37351155"/>
  </r>
  <r>
    <n v="211547"/>
    <x v="0"/>
    <x v="3"/>
    <x v="253"/>
    <s v="TEXAS"/>
    <x v="3"/>
    <x v="64"/>
    <x v="3"/>
    <n v="150040.81051625899"/>
  </r>
  <r>
    <n v="211548"/>
    <x v="0"/>
    <x v="3"/>
    <x v="253"/>
    <s v="TEXAS"/>
    <x v="3"/>
    <x v="64"/>
    <x v="15"/>
    <n v="0"/>
  </r>
  <r>
    <n v="211549"/>
    <x v="0"/>
    <x v="3"/>
    <x v="253"/>
    <s v="TEXAS"/>
    <x v="3"/>
    <x v="65"/>
    <x v="0"/>
    <n v="6801341.8025288302"/>
  </r>
  <r>
    <n v="211550"/>
    <x v="0"/>
    <x v="3"/>
    <x v="253"/>
    <s v="TEXAS"/>
    <x v="3"/>
    <x v="65"/>
    <x v="1"/>
    <n v="390804.91648745601"/>
  </r>
  <r>
    <n v="211551"/>
    <x v="0"/>
    <x v="3"/>
    <x v="253"/>
    <s v="TEXAS"/>
    <x v="3"/>
    <x v="65"/>
    <x v="2"/>
    <n v="3600909.8071860299"/>
  </r>
  <r>
    <n v="211552"/>
    <x v="0"/>
    <x v="3"/>
    <x v="253"/>
    <s v="TEXAS"/>
    <x v="3"/>
    <x v="65"/>
    <x v="3"/>
    <n v="0"/>
  </r>
  <r>
    <n v="211553"/>
    <x v="0"/>
    <x v="3"/>
    <x v="253"/>
    <s v="TEXAS"/>
    <x v="3"/>
    <x v="65"/>
    <x v="15"/>
    <n v="897485.13610285998"/>
  </r>
  <r>
    <n v="213030"/>
    <x v="0"/>
    <x v="4"/>
    <x v="0"/>
    <s v="TEXAS"/>
    <x v="0"/>
    <x v="0"/>
    <x v="0"/>
    <n v="27033137.648213699"/>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02"/>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0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07"/>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3998"/>
  </r>
  <r>
    <n v="216091"/>
    <x v="0"/>
    <x v="4"/>
    <x v="10"/>
    <s v="TEXAS"/>
    <x v="0"/>
    <x v="0"/>
    <x v="1"/>
    <m/>
  </r>
  <r>
    <n v="216092"/>
    <x v="0"/>
    <x v="4"/>
    <x v="10"/>
    <s v="TEXAS"/>
    <x v="0"/>
    <x v="0"/>
    <x v="2"/>
    <n v="77575573.114115402"/>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598"/>
  </r>
  <r>
    <n v="216844"/>
    <x v="0"/>
    <x v="4"/>
    <x v="14"/>
    <s v="TEXAS"/>
    <x v="0"/>
    <x v="1"/>
    <x v="0"/>
    <n v="9733635.6496086791"/>
  </r>
  <r>
    <n v="216895"/>
    <x v="0"/>
    <x v="4"/>
    <x v="15"/>
    <s v="TEXAS"/>
    <x v="0"/>
    <x v="1"/>
    <x v="0"/>
    <n v="135922.16479609799"/>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398"/>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01"/>
  </r>
  <r>
    <n v="217883"/>
    <x v="0"/>
    <x v="4"/>
    <x v="19"/>
    <s v="TEXAS"/>
    <x v="0"/>
    <x v="3"/>
    <x v="0"/>
    <n v="0"/>
  </r>
  <r>
    <n v="217884"/>
    <x v="0"/>
    <x v="4"/>
    <x v="19"/>
    <s v="TEXAS"/>
    <x v="0"/>
    <x v="3"/>
    <x v="1"/>
    <n v="0"/>
  </r>
  <r>
    <n v="217885"/>
    <x v="0"/>
    <x v="4"/>
    <x v="19"/>
    <s v="TEXAS"/>
    <x v="0"/>
    <x v="3"/>
    <x v="2"/>
    <n v="80096637.320474505"/>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798"/>
  </r>
  <r>
    <n v="218397"/>
    <x v="0"/>
    <x v="4"/>
    <x v="21"/>
    <s v="TEXAS"/>
    <x v="0"/>
    <x v="3"/>
    <x v="8"/>
    <n v="0"/>
  </r>
  <r>
    <n v="218648"/>
    <x v="0"/>
    <x v="4"/>
    <x v="22"/>
    <s v="TEXAS"/>
    <x v="0"/>
    <x v="3"/>
    <x v="0"/>
    <n v="40270943.183923997"/>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02"/>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02"/>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02"/>
  </r>
  <r>
    <n v="219795"/>
    <x v="0"/>
    <x v="4"/>
    <x v="27"/>
    <s v="TEXAS"/>
    <x v="0"/>
    <x v="4"/>
    <x v="2"/>
    <m/>
  </r>
  <r>
    <n v="219896"/>
    <x v="0"/>
    <x v="4"/>
    <x v="28"/>
    <s v="TEXAS"/>
    <x v="0"/>
    <x v="4"/>
    <x v="0"/>
    <n v="0"/>
  </r>
  <r>
    <n v="219897"/>
    <x v="0"/>
    <x v="4"/>
    <x v="28"/>
    <s v="TEXAS"/>
    <x v="0"/>
    <x v="4"/>
    <x v="2"/>
    <m/>
  </r>
  <r>
    <n v="219998"/>
    <x v="0"/>
    <x v="4"/>
    <x v="29"/>
    <s v="TEXAS"/>
    <x v="0"/>
    <x v="4"/>
    <x v="0"/>
    <n v="8046405.8358284701"/>
  </r>
  <r>
    <n v="219999"/>
    <x v="0"/>
    <x v="4"/>
    <x v="29"/>
    <s v="TEXAS"/>
    <x v="0"/>
    <x v="4"/>
    <x v="2"/>
    <m/>
  </r>
  <r>
    <n v="220100"/>
    <x v="0"/>
    <x v="4"/>
    <x v="30"/>
    <s v="TEXAS"/>
    <x v="0"/>
    <x v="4"/>
    <x v="0"/>
    <n v="779316.36593393399"/>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098"/>
  </r>
  <r>
    <n v="220414"/>
    <x v="0"/>
    <x v="4"/>
    <x v="34"/>
    <s v="TEXAS"/>
    <x v="0"/>
    <x v="5"/>
    <x v="0"/>
    <n v="0"/>
  </r>
  <r>
    <n v="220465"/>
    <x v="0"/>
    <x v="4"/>
    <x v="35"/>
    <s v="TEXAS"/>
    <x v="0"/>
    <x v="5"/>
    <x v="0"/>
    <n v="3816384.1825581002"/>
  </r>
  <r>
    <n v="220516"/>
    <x v="0"/>
    <x v="4"/>
    <x v="36"/>
    <s v="TEXAS"/>
    <x v="0"/>
    <x v="5"/>
    <x v="0"/>
    <n v="0"/>
  </r>
  <r>
    <n v="220567"/>
    <x v="0"/>
    <x v="4"/>
    <x v="37"/>
    <s v="TEXAS"/>
    <x v="0"/>
    <x v="5"/>
    <x v="0"/>
    <n v="8117795.2114613401"/>
  </r>
  <r>
    <n v="220618"/>
    <x v="0"/>
    <x v="4"/>
    <x v="38"/>
    <s v="TEXAS"/>
    <x v="0"/>
    <x v="5"/>
    <x v="0"/>
    <n v="0"/>
  </r>
  <r>
    <n v="220669"/>
    <x v="0"/>
    <x v="4"/>
    <x v="39"/>
    <s v="TEXAS"/>
    <x v="0"/>
    <x v="6"/>
    <x v="0"/>
    <n v="2881783.0410532299"/>
  </r>
  <r>
    <n v="220720"/>
    <x v="0"/>
    <x v="4"/>
    <x v="40"/>
    <s v="TEXAS"/>
    <x v="0"/>
    <x v="6"/>
    <x v="0"/>
    <n v="2517324.48885029"/>
  </r>
  <r>
    <n v="220857"/>
    <x v="0"/>
    <x v="4"/>
    <x v="41"/>
    <s v="TEXAS"/>
    <x v="0"/>
    <x v="7"/>
    <x v="0"/>
    <m/>
  </r>
  <r>
    <n v="220858"/>
    <x v="0"/>
    <x v="4"/>
    <x v="41"/>
    <s v="TEXAS"/>
    <x v="0"/>
    <x v="7"/>
    <x v="2"/>
    <n v="17005723.704070799"/>
  </r>
  <r>
    <n v="220859"/>
    <x v="0"/>
    <x v="4"/>
    <x v="41"/>
    <s v="TEXAS"/>
    <x v="0"/>
    <x v="7"/>
    <x v="3"/>
    <m/>
  </r>
  <r>
    <n v="221010"/>
    <x v="0"/>
    <x v="4"/>
    <x v="42"/>
    <s v="TEXAS"/>
    <x v="0"/>
    <x v="7"/>
    <x v="0"/>
    <n v="9726313.0218454599"/>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01"/>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099"/>
  </r>
  <r>
    <n v="221536"/>
    <x v="0"/>
    <x v="4"/>
    <x v="49"/>
    <s v="TEXAS"/>
    <x v="0"/>
    <x v="10"/>
    <x v="0"/>
    <n v="7831689.9967716197"/>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797"/>
  </r>
  <r>
    <n v="221937"/>
    <x v="0"/>
    <x v="4"/>
    <x v="51"/>
    <s v="TEXAS"/>
    <x v="0"/>
    <x v="4"/>
    <x v="2"/>
    <n v="343965.04527981201"/>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199"/>
  </r>
  <r>
    <n v="222352"/>
    <x v="0"/>
    <x v="4"/>
    <x v="55"/>
    <s v="TEXAS"/>
    <x v="0"/>
    <x v="1"/>
    <x v="0"/>
    <n v="3.0743878890903602E-4"/>
  </r>
  <r>
    <n v="222403"/>
    <x v="0"/>
    <x v="4"/>
    <x v="56"/>
    <s v="TEXAS"/>
    <x v="0"/>
    <x v="1"/>
    <x v="0"/>
    <n v="739198.08127807197"/>
  </r>
  <r>
    <n v="222454"/>
    <x v="0"/>
    <x v="4"/>
    <x v="57"/>
    <s v="TEXAS"/>
    <x v="0"/>
    <x v="1"/>
    <x v="0"/>
    <n v="2749775.9266672102"/>
  </r>
  <r>
    <n v="222505"/>
    <x v="0"/>
    <x v="4"/>
    <x v="58"/>
    <s v="TEXAS"/>
    <x v="0"/>
    <x v="1"/>
    <x v="0"/>
    <n v="1.06488701744225"/>
  </r>
  <r>
    <n v="222556"/>
    <x v="0"/>
    <x v="4"/>
    <x v="59"/>
    <s v="TEXAS"/>
    <x v="0"/>
    <x v="1"/>
    <x v="0"/>
    <n v="1163090.94060963"/>
  </r>
  <r>
    <n v="222607"/>
    <x v="0"/>
    <x v="4"/>
    <x v="60"/>
    <s v="TEXAS"/>
    <x v="0"/>
    <x v="1"/>
    <x v="0"/>
    <n v="977356.98429922003"/>
  </r>
  <r>
    <n v="222658"/>
    <x v="0"/>
    <x v="4"/>
    <x v="61"/>
    <s v="TEXAS"/>
    <x v="0"/>
    <x v="1"/>
    <x v="0"/>
    <n v="0"/>
  </r>
  <r>
    <n v="222709"/>
    <x v="0"/>
    <x v="4"/>
    <x v="62"/>
    <s v="TEXAS"/>
    <x v="0"/>
    <x v="1"/>
    <x v="0"/>
    <n v="21.709087375558301"/>
  </r>
  <r>
    <n v="222760"/>
    <x v="0"/>
    <x v="4"/>
    <x v="63"/>
    <s v="TEXAS"/>
    <x v="0"/>
    <x v="1"/>
    <x v="0"/>
    <n v="1251326.6323017899"/>
  </r>
  <r>
    <n v="222811"/>
    <x v="0"/>
    <x v="4"/>
    <x v="64"/>
    <s v="TEXAS"/>
    <x v="0"/>
    <x v="1"/>
    <x v="0"/>
    <n v="2121164.91600441"/>
  </r>
  <r>
    <n v="222862"/>
    <x v="0"/>
    <x v="4"/>
    <x v="65"/>
    <s v="TEXAS"/>
    <x v="0"/>
    <x v="1"/>
    <x v="0"/>
    <n v="8.0476966299517301"/>
  </r>
  <r>
    <n v="222999"/>
    <x v="0"/>
    <x v="4"/>
    <x v="66"/>
    <s v="TEXAS"/>
    <x v="2"/>
    <x v="11"/>
    <x v="0"/>
    <m/>
  </r>
  <r>
    <n v="223000"/>
    <x v="0"/>
    <x v="4"/>
    <x v="66"/>
    <s v="TEXAS"/>
    <x v="2"/>
    <x v="11"/>
    <x v="1"/>
    <m/>
  </r>
  <r>
    <n v="223001"/>
    <x v="0"/>
    <x v="4"/>
    <x v="66"/>
    <s v="TEXAS"/>
    <x v="2"/>
    <x v="11"/>
    <x v="2"/>
    <n v="51230130.113712803"/>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4"/>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89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199"/>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199"/>
  </r>
  <r>
    <n v="224683"/>
    <x v="0"/>
    <x v="4"/>
    <x v="78"/>
    <s v="TEXAS"/>
    <x v="2"/>
    <x v="11"/>
    <x v="1"/>
    <m/>
  </r>
  <r>
    <n v="224684"/>
    <x v="0"/>
    <x v="4"/>
    <x v="78"/>
    <s v="TEXAS"/>
    <x v="2"/>
    <x v="11"/>
    <x v="2"/>
    <m/>
  </r>
  <r>
    <n v="224835"/>
    <x v="0"/>
    <x v="4"/>
    <x v="79"/>
    <s v="TEXAS"/>
    <x v="2"/>
    <x v="11"/>
    <x v="0"/>
    <n v="101012.74416666701"/>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03"/>
  </r>
  <r>
    <n v="225252"/>
    <x v="0"/>
    <x v="4"/>
    <x v="82"/>
    <s v="TEXAS"/>
    <x v="2"/>
    <x v="12"/>
    <x v="2"/>
    <m/>
  </r>
  <r>
    <n v="225353"/>
    <x v="0"/>
    <x v="4"/>
    <x v="83"/>
    <s v="TEXAS"/>
    <x v="2"/>
    <x v="12"/>
    <x v="0"/>
    <n v="0"/>
  </r>
  <r>
    <n v="225354"/>
    <x v="0"/>
    <x v="4"/>
    <x v="83"/>
    <s v="TEXAS"/>
    <x v="2"/>
    <x v="12"/>
    <x v="2"/>
    <m/>
  </r>
  <r>
    <n v="225455"/>
    <x v="0"/>
    <x v="4"/>
    <x v="84"/>
    <s v="TEXAS"/>
    <x v="2"/>
    <x v="12"/>
    <x v="0"/>
    <n v="780771.43996103294"/>
  </r>
  <r>
    <n v="225456"/>
    <x v="0"/>
    <x v="4"/>
    <x v="84"/>
    <s v="TEXAS"/>
    <x v="2"/>
    <x v="12"/>
    <x v="2"/>
    <m/>
  </r>
  <r>
    <n v="225557"/>
    <x v="0"/>
    <x v="4"/>
    <x v="85"/>
    <s v="TEXAS"/>
    <x v="2"/>
    <x v="12"/>
    <x v="0"/>
    <n v="57495.816792826503"/>
  </r>
  <r>
    <n v="225558"/>
    <x v="0"/>
    <x v="4"/>
    <x v="85"/>
    <s v="TEXAS"/>
    <x v="2"/>
    <x v="12"/>
    <x v="2"/>
    <m/>
  </r>
  <r>
    <n v="225659"/>
    <x v="0"/>
    <x v="4"/>
    <x v="86"/>
    <s v="TEXAS"/>
    <x v="2"/>
    <x v="12"/>
    <x v="0"/>
    <n v="391388.928865603"/>
  </r>
  <r>
    <n v="225660"/>
    <x v="0"/>
    <x v="4"/>
    <x v="86"/>
    <s v="TEXAS"/>
    <x v="2"/>
    <x v="12"/>
    <x v="2"/>
    <m/>
  </r>
  <r>
    <n v="225761"/>
    <x v="0"/>
    <x v="4"/>
    <x v="87"/>
    <s v="TEXAS"/>
    <x v="2"/>
    <x v="12"/>
    <x v="0"/>
    <n v="6945.4744326743703"/>
  </r>
  <r>
    <n v="225762"/>
    <x v="0"/>
    <x v="4"/>
    <x v="87"/>
    <s v="TEXAS"/>
    <x v="2"/>
    <x v="12"/>
    <x v="2"/>
    <m/>
  </r>
  <r>
    <n v="225863"/>
    <x v="0"/>
    <x v="4"/>
    <x v="88"/>
    <s v="TEXAS"/>
    <x v="2"/>
    <x v="12"/>
    <x v="0"/>
    <n v="13605299.757488601"/>
  </r>
  <r>
    <n v="225864"/>
    <x v="0"/>
    <x v="4"/>
    <x v="88"/>
    <s v="TEXAS"/>
    <x v="2"/>
    <x v="12"/>
    <x v="2"/>
    <m/>
  </r>
  <r>
    <n v="225965"/>
    <x v="0"/>
    <x v="4"/>
    <x v="89"/>
    <s v="TEXAS"/>
    <x v="2"/>
    <x v="12"/>
    <x v="0"/>
    <n v="0"/>
  </r>
  <r>
    <n v="225966"/>
    <x v="0"/>
    <x v="4"/>
    <x v="89"/>
    <s v="TEXAS"/>
    <x v="2"/>
    <x v="12"/>
    <x v="2"/>
    <m/>
  </r>
  <r>
    <n v="226067"/>
    <x v="0"/>
    <x v="4"/>
    <x v="90"/>
    <s v="TEXAS"/>
    <x v="2"/>
    <x v="12"/>
    <x v="0"/>
    <n v="4507548.3743520202"/>
  </r>
  <r>
    <n v="226068"/>
    <x v="0"/>
    <x v="4"/>
    <x v="90"/>
    <s v="TEXAS"/>
    <x v="2"/>
    <x v="12"/>
    <x v="2"/>
    <m/>
  </r>
  <r>
    <n v="226169"/>
    <x v="0"/>
    <x v="4"/>
    <x v="91"/>
    <s v="TEXAS"/>
    <x v="2"/>
    <x v="12"/>
    <x v="0"/>
    <n v="4346.1242753879196"/>
  </r>
  <r>
    <n v="226170"/>
    <x v="0"/>
    <x v="4"/>
    <x v="91"/>
    <s v="TEXAS"/>
    <x v="2"/>
    <x v="12"/>
    <x v="2"/>
    <m/>
  </r>
  <r>
    <n v="226271"/>
    <x v="0"/>
    <x v="4"/>
    <x v="92"/>
    <s v="TEXAS"/>
    <x v="2"/>
    <x v="12"/>
    <x v="0"/>
    <n v="43430572.129386"/>
  </r>
  <r>
    <n v="226272"/>
    <x v="0"/>
    <x v="4"/>
    <x v="92"/>
    <s v="TEXAS"/>
    <x v="2"/>
    <x v="12"/>
    <x v="2"/>
    <m/>
  </r>
  <r>
    <n v="226373"/>
    <x v="0"/>
    <x v="4"/>
    <x v="93"/>
    <s v="TEXAS"/>
    <x v="2"/>
    <x v="12"/>
    <x v="0"/>
    <n v="1856.1017417755099"/>
  </r>
  <r>
    <n v="226374"/>
    <x v="0"/>
    <x v="4"/>
    <x v="93"/>
    <s v="TEXAS"/>
    <x v="2"/>
    <x v="12"/>
    <x v="2"/>
    <m/>
  </r>
  <r>
    <n v="226475"/>
    <x v="0"/>
    <x v="4"/>
    <x v="94"/>
    <s v="TEXAS"/>
    <x v="2"/>
    <x v="12"/>
    <x v="0"/>
    <n v="3681546.0041301898"/>
  </r>
  <r>
    <n v="226476"/>
    <x v="0"/>
    <x v="4"/>
    <x v="94"/>
    <s v="TEXAS"/>
    <x v="2"/>
    <x v="12"/>
    <x v="2"/>
    <m/>
  </r>
  <r>
    <n v="226577"/>
    <x v="0"/>
    <x v="4"/>
    <x v="95"/>
    <s v="TEXAS"/>
    <x v="2"/>
    <x v="12"/>
    <x v="0"/>
    <n v="1025271.61290895"/>
  </r>
  <r>
    <n v="226578"/>
    <x v="0"/>
    <x v="4"/>
    <x v="95"/>
    <s v="TEXAS"/>
    <x v="2"/>
    <x v="12"/>
    <x v="2"/>
    <m/>
  </r>
  <r>
    <n v="226679"/>
    <x v="0"/>
    <x v="4"/>
    <x v="96"/>
    <s v="TEXAS"/>
    <x v="2"/>
    <x v="12"/>
    <x v="0"/>
    <n v="13662542.345255701"/>
  </r>
  <r>
    <n v="226680"/>
    <x v="0"/>
    <x v="4"/>
    <x v="96"/>
    <s v="TEXAS"/>
    <x v="2"/>
    <x v="12"/>
    <x v="2"/>
    <m/>
  </r>
  <r>
    <n v="226781"/>
    <x v="0"/>
    <x v="4"/>
    <x v="97"/>
    <s v="TEXAS"/>
    <x v="2"/>
    <x v="12"/>
    <x v="0"/>
    <n v="564642.38966793998"/>
  </r>
  <r>
    <n v="226782"/>
    <x v="0"/>
    <x v="4"/>
    <x v="97"/>
    <s v="TEXAS"/>
    <x v="2"/>
    <x v="12"/>
    <x v="2"/>
    <m/>
  </r>
  <r>
    <n v="226883"/>
    <x v="0"/>
    <x v="4"/>
    <x v="98"/>
    <s v="TEXAS"/>
    <x v="2"/>
    <x v="12"/>
    <x v="0"/>
    <m/>
  </r>
  <r>
    <n v="226884"/>
    <x v="0"/>
    <x v="4"/>
    <x v="98"/>
    <s v="TEXAS"/>
    <x v="2"/>
    <x v="12"/>
    <x v="2"/>
    <n v="470420.43027643202"/>
  </r>
  <r>
    <n v="226985"/>
    <x v="0"/>
    <x v="4"/>
    <x v="99"/>
    <s v="TEXAS"/>
    <x v="2"/>
    <x v="12"/>
    <x v="0"/>
    <m/>
  </r>
  <r>
    <n v="226986"/>
    <x v="0"/>
    <x v="4"/>
    <x v="99"/>
    <s v="TEXAS"/>
    <x v="2"/>
    <x v="12"/>
    <x v="2"/>
    <n v="98455.409501796006"/>
  </r>
  <r>
    <n v="227087"/>
    <x v="0"/>
    <x v="4"/>
    <x v="100"/>
    <s v="TEXAS"/>
    <x v="2"/>
    <x v="12"/>
    <x v="0"/>
    <m/>
  </r>
  <r>
    <n v="227088"/>
    <x v="0"/>
    <x v="4"/>
    <x v="100"/>
    <s v="TEXAS"/>
    <x v="2"/>
    <x v="12"/>
    <x v="2"/>
    <n v="4117596.2881775601"/>
  </r>
  <r>
    <n v="227146"/>
    <x v="0"/>
    <x v="4"/>
    <x v="101"/>
    <s v="TEXAS"/>
    <x v="2"/>
    <x v="13"/>
    <x v="0"/>
    <n v="35873163.5338948"/>
  </r>
  <r>
    <n v="227197"/>
    <x v="0"/>
    <x v="4"/>
    <x v="102"/>
    <s v="TEXAS"/>
    <x v="2"/>
    <x v="13"/>
    <x v="0"/>
    <n v="2564426.3268769998"/>
  </r>
  <r>
    <n v="227248"/>
    <x v="0"/>
    <x v="4"/>
    <x v="103"/>
    <s v="TEXAS"/>
    <x v="2"/>
    <x v="13"/>
    <x v="0"/>
    <n v="5458019.8002388002"/>
  </r>
  <r>
    <n v="227299"/>
    <x v="0"/>
    <x v="4"/>
    <x v="104"/>
    <s v="TEXAS"/>
    <x v="2"/>
    <x v="13"/>
    <x v="0"/>
    <n v="295979.963712811"/>
  </r>
  <r>
    <n v="227393"/>
    <x v="0"/>
    <x v="4"/>
    <x v="105"/>
    <s v="TEXAS"/>
    <x v="2"/>
    <x v="14"/>
    <x v="0"/>
    <n v="7206342.5906915804"/>
  </r>
  <r>
    <n v="227394"/>
    <x v="0"/>
    <x v="4"/>
    <x v="105"/>
    <s v="TEXAS"/>
    <x v="2"/>
    <x v="14"/>
    <x v="2"/>
    <m/>
  </r>
  <r>
    <n v="227495"/>
    <x v="0"/>
    <x v="4"/>
    <x v="106"/>
    <s v="TEXAS"/>
    <x v="2"/>
    <x v="14"/>
    <x v="0"/>
    <n v="980558.63947387401"/>
  </r>
  <r>
    <n v="227496"/>
    <x v="0"/>
    <x v="4"/>
    <x v="106"/>
    <s v="TEXAS"/>
    <x v="2"/>
    <x v="14"/>
    <x v="2"/>
    <m/>
  </r>
  <r>
    <n v="227597"/>
    <x v="0"/>
    <x v="4"/>
    <x v="107"/>
    <s v="TEXAS"/>
    <x v="2"/>
    <x v="14"/>
    <x v="0"/>
    <m/>
  </r>
  <r>
    <n v="227598"/>
    <x v="0"/>
    <x v="4"/>
    <x v="107"/>
    <s v="TEXAS"/>
    <x v="2"/>
    <x v="14"/>
    <x v="2"/>
    <n v="27786319.692585699"/>
  </r>
  <r>
    <n v="227699"/>
    <x v="0"/>
    <x v="4"/>
    <x v="108"/>
    <s v="TEXAS"/>
    <x v="2"/>
    <x v="14"/>
    <x v="0"/>
    <m/>
  </r>
  <r>
    <n v="227700"/>
    <x v="0"/>
    <x v="4"/>
    <x v="108"/>
    <s v="TEXAS"/>
    <x v="2"/>
    <x v="14"/>
    <x v="2"/>
    <n v="9979131.3600674309"/>
  </r>
  <r>
    <n v="227758"/>
    <x v="0"/>
    <x v="4"/>
    <x v="109"/>
    <s v="TEXAS"/>
    <x v="2"/>
    <x v="15"/>
    <x v="0"/>
    <n v="7880676.2607512502"/>
  </r>
  <r>
    <n v="227809"/>
    <x v="0"/>
    <x v="4"/>
    <x v="110"/>
    <s v="TEXAS"/>
    <x v="2"/>
    <x v="15"/>
    <x v="0"/>
    <n v="0"/>
  </r>
  <r>
    <n v="227860"/>
    <x v="0"/>
    <x v="4"/>
    <x v="111"/>
    <s v="TEXAS"/>
    <x v="2"/>
    <x v="15"/>
    <x v="0"/>
    <n v="5564287.4652932398"/>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01"/>
  </r>
  <r>
    <n v="228115"/>
    <x v="0"/>
    <x v="4"/>
    <x v="116"/>
    <s v="TEXAS"/>
    <x v="2"/>
    <x v="15"/>
    <x v="0"/>
    <n v="513725.985400384"/>
  </r>
  <r>
    <n v="228166"/>
    <x v="0"/>
    <x v="4"/>
    <x v="117"/>
    <s v="TEXAS"/>
    <x v="2"/>
    <x v="15"/>
    <x v="0"/>
    <n v="3133974.5907799602"/>
  </r>
  <r>
    <n v="228217"/>
    <x v="0"/>
    <x v="4"/>
    <x v="118"/>
    <s v="TEXAS"/>
    <x v="2"/>
    <x v="15"/>
    <x v="0"/>
    <n v="212908.995337534"/>
  </r>
  <r>
    <n v="228268"/>
    <x v="0"/>
    <x v="4"/>
    <x v="119"/>
    <s v="TEXAS"/>
    <x v="2"/>
    <x v="15"/>
    <x v="0"/>
    <n v="12931413.5987028"/>
  </r>
  <r>
    <n v="228319"/>
    <x v="0"/>
    <x v="4"/>
    <x v="120"/>
    <s v="TEXAS"/>
    <x v="2"/>
    <x v="15"/>
    <x v="0"/>
    <n v="483930.06170823198"/>
  </r>
  <r>
    <n v="228370"/>
    <x v="0"/>
    <x v="4"/>
    <x v="121"/>
    <s v="TEXAS"/>
    <x v="2"/>
    <x v="15"/>
    <x v="0"/>
    <n v="10794318.5746054"/>
  </r>
  <r>
    <n v="228421"/>
    <x v="0"/>
    <x v="4"/>
    <x v="122"/>
    <s v="TEXAS"/>
    <x v="2"/>
    <x v="15"/>
    <x v="0"/>
    <n v="2086632.4464781501"/>
  </r>
  <r>
    <n v="228472"/>
    <x v="0"/>
    <x v="4"/>
    <x v="123"/>
    <s v="TEXAS"/>
    <x v="2"/>
    <x v="15"/>
    <x v="0"/>
    <n v="5037.73843703683"/>
  </r>
  <r>
    <n v="228523"/>
    <x v="0"/>
    <x v="4"/>
    <x v="124"/>
    <s v="TEXAS"/>
    <x v="2"/>
    <x v="15"/>
    <x v="0"/>
    <n v="2846112.4325506599"/>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03"/>
  </r>
  <r>
    <n v="229111"/>
    <x v="0"/>
    <x v="4"/>
    <x v="127"/>
    <s v="TEXAS"/>
    <x v="2"/>
    <x v="16"/>
    <x v="0"/>
    <n v="14093.028512540401"/>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03"/>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06"/>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01"/>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01"/>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698"/>
  </r>
  <r>
    <n v="232624"/>
    <x v="0"/>
    <x v="4"/>
    <x v="142"/>
    <s v="TEXAS"/>
    <x v="1"/>
    <x v="18"/>
    <x v="1"/>
    <m/>
  </r>
  <r>
    <n v="232625"/>
    <x v="0"/>
    <x v="4"/>
    <x v="142"/>
    <s v="TEXAS"/>
    <x v="1"/>
    <x v="18"/>
    <x v="7"/>
    <m/>
  </r>
  <r>
    <n v="232626"/>
    <x v="0"/>
    <x v="4"/>
    <x v="142"/>
    <s v="TEXAS"/>
    <x v="1"/>
    <x v="18"/>
    <x v="10"/>
    <m/>
  </r>
  <r>
    <n v="232877"/>
    <x v="0"/>
    <x v="4"/>
    <x v="143"/>
    <s v="TEXAS"/>
    <x v="1"/>
    <x v="18"/>
    <x v="6"/>
    <n v="808163.73106942803"/>
  </r>
  <r>
    <n v="232878"/>
    <x v="0"/>
    <x v="4"/>
    <x v="143"/>
    <s v="TEXAS"/>
    <x v="1"/>
    <x v="18"/>
    <x v="0"/>
    <n v="440356.48321306298"/>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01"/>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03"/>
  </r>
  <r>
    <n v="233900"/>
    <x v="0"/>
    <x v="4"/>
    <x v="147"/>
    <s v="TEXAS"/>
    <x v="1"/>
    <x v="18"/>
    <x v="7"/>
    <m/>
  </r>
  <r>
    <n v="233901"/>
    <x v="0"/>
    <x v="4"/>
    <x v="147"/>
    <s v="TEXAS"/>
    <x v="1"/>
    <x v="18"/>
    <x v="10"/>
    <m/>
  </r>
  <r>
    <n v="234152"/>
    <x v="0"/>
    <x v="4"/>
    <x v="148"/>
    <s v="TEXAS"/>
    <x v="1"/>
    <x v="18"/>
    <x v="6"/>
    <n v="10591352.792700401"/>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2"/>
  </r>
  <r>
    <n v="234410"/>
    <x v="0"/>
    <x v="4"/>
    <x v="149"/>
    <s v="TEXAS"/>
    <x v="1"/>
    <x v="18"/>
    <x v="7"/>
    <m/>
  </r>
  <r>
    <n v="234411"/>
    <x v="0"/>
    <x v="4"/>
    <x v="149"/>
    <s v="TEXAS"/>
    <x v="1"/>
    <x v="18"/>
    <x v="10"/>
    <m/>
  </r>
  <r>
    <n v="234662"/>
    <x v="0"/>
    <x v="4"/>
    <x v="150"/>
    <s v="TEXAS"/>
    <x v="1"/>
    <x v="19"/>
    <x v="6"/>
    <n v="975258779.03344905"/>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698"/>
  </r>
  <r>
    <n v="234919"/>
    <x v="0"/>
    <x v="4"/>
    <x v="151"/>
    <s v="TEXAS"/>
    <x v="1"/>
    <x v="19"/>
    <x v="1"/>
    <n v="0"/>
  </r>
  <r>
    <n v="234920"/>
    <x v="0"/>
    <x v="4"/>
    <x v="151"/>
    <s v="TEXAS"/>
    <x v="1"/>
    <x v="19"/>
    <x v="7"/>
    <n v="0"/>
  </r>
  <r>
    <n v="234921"/>
    <x v="0"/>
    <x v="4"/>
    <x v="151"/>
    <s v="TEXAS"/>
    <x v="1"/>
    <x v="19"/>
    <x v="10"/>
    <n v="0"/>
  </r>
  <r>
    <n v="235172"/>
    <x v="0"/>
    <x v="4"/>
    <x v="152"/>
    <s v="TEXAS"/>
    <x v="1"/>
    <x v="19"/>
    <x v="6"/>
    <n v="85343.647865716004"/>
  </r>
  <r>
    <n v="235173"/>
    <x v="0"/>
    <x v="4"/>
    <x v="152"/>
    <s v="TEXAS"/>
    <x v="1"/>
    <x v="19"/>
    <x v="0"/>
    <n v="301994.21321138501"/>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397"/>
  </r>
  <r>
    <n v="236447"/>
    <x v="0"/>
    <x v="4"/>
    <x v="157"/>
    <s v="TEXAS"/>
    <x v="1"/>
    <x v="19"/>
    <x v="6"/>
    <n v="1911866.7870587199"/>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499"/>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01"/>
  </r>
  <r>
    <n v="237440"/>
    <x v="0"/>
    <x v="4"/>
    <x v="162"/>
    <s v="TEXAS"/>
    <x v="3"/>
    <x v="20"/>
    <x v="0"/>
    <n v="440350.293690401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001"/>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01"/>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699"/>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003"/>
  </r>
  <r>
    <n v="243168"/>
    <x v="0"/>
    <x v="4"/>
    <x v="177"/>
    <s v="TEXAS"/>
    <x v="3"/>
    <x v="22"/>
    <x v="12"/>
    <m/>
  </r>
  <r>
    <n v="243169"/>
    <x v="0"/>
    <x v="4"/>
    <x v="177"/>
    <s v="TEXAS"/>
    <x v="3"/>
    <x v="22"/>
    <x v="13"/>
    <m/>
  </r>
  <r>
    <n v="243520"/>
    <x v="0"/>
    <x v="4"/>
    <x v="178"/>
    <s v="TEXAS"/>
    <x v="3"/>
    <x v="22"/>
    <x v="0"/>
    <n v="39682165.157325998"/>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299"/>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07"/>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02"/>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7996"/>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799"/>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799"/>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001"/>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02"/>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299"/>
  </r>
  <r>
    <n v="246553"/>
    <x v="0"/>
    <x v="4"/>
    <x v="191"/>
    <s v="TEXAS"/>
    <x v="1"/>
    <x v="24"/>
    <x v="6"/>
    <m/>
  </r>
  <r>
    <n v="246554"/>
    <x v="0"/>
    <x v="4"/>
    <x v="191"/>
    <s v="TEXAS"/>
    <x v="1"/>
    <x v="24"/>
    <x v="0"/>
    <m/>
  </r>
  <r>
    <n v="246555"/>
    <x v="0"/>
    <x v="4"/>
    <x v="191"/>
    <s v="TEXAS"/>
    <x v="1"/>
    <x v="24"/>
    <x v="1"/>
    <n v="667235.24456367095"/>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698"/>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0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01"/>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04"/>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02"/>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296"/>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799"/>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699"/>
  </r>
  <r>
    <n v="255859"/>
    <x v="0"/>
    <x v="4"/>
    <x v="228"/>
    <s v="TEXAS"/>
    <x v="2"/>
    <x v="27"/>
    <x v="0"/>
    <n v="4982301.3678051103"/>
  </r>
  <r>
    <n v="255910"/>
    <x v="0"/>
    <x v="4"/>
    <x v="229"/>
    <s v="TEXAS"/>
    <x v="2"/>
    <x v="27"/>
    <x v="0"/>
    <n v="4414732.4741938598"/>
  </r>
  <r>
    <n v="255961"/>
    <x v="0"/>
    <x v="4"/>
    <x v="230"/>
    <s v="TEXAS"/>
    <x v="2"/>
    <x v="27"/>
    <x v="0"/>
    <n v="1126163.8585529099"/>
  </r>
  <r>
    <n v="256012"/>
    <x v="0"/>
    <x v="4"/>
    <x v="231"/>
    <s v="TEXAS"/>
    <x v="2"/>
    <x v="27"/>
    <x v="0"/>
    <n v="20774.888579020499"/>
  </r>
  <r>
    <n v="256063"/>
    <x v="0"/>
    <x v="4"/>
    <x v="232"/>
    <s v="TEXAS"/>
    <x v="2"/>
    <x v="27"/>
    <x v="0"/>
    <n v="15272.365137448"/>
  </r>
  <r>
    <n v="256114"/>
    <x v="0"/>
    <x v="4"/>
    <x v="233"/>
    <s v="TEXAS"/>
    <x v="2"/>
    <x v="27"/>
    <x v="0"/>
    <n v="3233683.4480131702"/>
  </r>
  <r>
    <n v="256165"/>
    <x v="0"/>
    <x v="4"/>
    <x v="234"/>
    <s v="TEXAS"/>
    <x v="2"/>
    <x v="27"/>
    <x v="0"/>
    <n v="3067677.7925078101"/>
  </r>
  <r>
    <n v="256216"/>
    <x v="0"/>
    <x v="4"/>
    <x v="235"/>
    <s v="TEXAS"/>
    <x v="2"/>
    <x v="27"/>
    <x v="0"/>
    <n v="1048143.5969494299"/>
  </r>
  <r>
    <n v="256267"/>
    <x v="0"/>
    <x v="4"/>
    <x v="236"/>
    <s v="TEXAS"/>
    <x v="2"/>
    <x v="27"/>
    <x v="0"/>
    <n v="1339.764031448"/>
  </r>
  <r>
    <n v="256318"/>
    <x v="0"/>
    <x v="4"/>
    <x v="237"/>
    <s v="TEXAS"/>
    <x v="2"/>
    <x v="27"/>
    <x v="0"/>
    <n v="1046065.17832482"/>
  </r>
  <r>
    <n v="256369"/>
    <x v="0"/>
    <x v="4"/>
    <x v="238"/>
    <s v="TEXAS"/>
    <x v="2"/>
    <x v="27"/>
    <x v="0"/>
    <n v="8932951.6757750995"/>
  </r>
  <r>
    <n v="256420"/>
    <x v="0"/>
    <x v="4"/>
    <x v="239"/>
    <s v="TEXAS"/>
    <x v="2"/>
    <x v="27"/>
    <x v="0"/>
    <n v="13389615.791277099"/>
  </r>
  <r>
    <n v="256471"/>
    <x v="0"/>
    <x v="4"/>
    <x v="240"/>
    <s v="TEXAS"/>
    <x v="2"/>
    <x v="27"/>
    <x v="0"/>
    <n v="170540.76125405499"/>
  </r>
  <r>
    <n v="256522"/>
    <x v="0"/>
    <x v="4"/>
    <x v="241"/>
    <s v="TEXAS"/>
    <x v="2"/>
    <x v="27"/>
    <x v="0"/>
    <n v="1021542.92858461"/>
  </r>
  <r>
    <n v="256573"/>
    <x v="0"/>
    <x v="4"/>
    <x v="242"/>
    <s v="TEXAS"/>
    <x v="2"/>
    <x v="27"/>
    <x v="0"/>
    <n v="99410.664977214299"/>
  </r>
  <r>
    <n v="256624"/>
    <x v="0"/>
    <x v="4"/>
    <x v="243"/>
    <s v="TEXAS"/>
    <x v="2"/>
    <x v="27"/>
    <x v="0"/>
    <n v="260961.36339827001"/>
  </r>
  <r>
    <n v="256675"/>
    <x v="0"/>
    <x v="4"/>
    <x v="244"/>
    <s v="TEXAS"/>
    <x v="2"/>
    <x v="27"/>
    <x v="0"/>
    <n v="1082000.5400174099"/>
  </r>
  <r>
    <n v="256726"/>
    <x v="0"/>
    <x v="4"/>
    <x v="245"/>
    <s v="TEXAS"/>
    <x v="2"/>
    <x v="27"/>
    <x v="0"/>
    <n v="528939.01424208004"/>
  </r>
  <r>
    <n v="256777"/>
    <x v="0"/>
    <x v="4"/>
    <x v="246"/>
    <s v="TEXAS"/>
    <x v="2"/>
    <x v="27"/>
    <x v="0"/>
    <n v="98913.267698041498"/>
  </r>
  <r>
    <n v="256828"/>
    <x v="0"/>
    <x v="4"/>
    <x v="247"/>
    <s v="TEXAS"/>
    <x v="2"/>
    <x v="27"/>
    <x v="0"/>
    <n v="525017.65454994305"/>
  </r>
  <r>
    <n v="256879"/>
    <x v="0"/>
    <x v="4"/>
    <x v="248"/>
    <s v="TEXAS"/>
    <x v="2"/>
    <x v="27"/>
    <x v="0"/>
    <n v="1674205.49910903"/>
  </r>
  <r>
    <n v="256930"/>
    <x v="0"/>
    <x v="4"/>
    <x v="249"/>
    <s v="TEXAS"/>
    <x v="2"/>
    <x v="27"/>
    <x v="0"/>
    <n v="94856.215700323504"/>
  </r>
  <r>
    <n v="256981"/>
    <x v="0"/>
    <x v="4"/>
    <x v="250"/>
    <s v="TEXAS"/>
    <x v="2"/>
    <x v="27"/>
    <x v="0"/>
    <n v="992.89765347771902"/>
  </r>
  <r>
    <n v="257032"/>
    <x v="0"/>
    <x v="4"/>
    <x v="251"/>
    <s v="TEXAS"/>
    <x v="2"/>
    <x v="27"/>
    <x v="0"/>
    <n v="16191.7123650168"/>
  </r>
  <r>
    <n v="257083"/>
    <x v="0"/>
    <x v="4"/>
    <x v="252"/>
    <s v="TEXAS"/>
    <x v="2"/>
    <x v="27"/>
    <x v="0"/>
    <n v="395605.78928346001"/>
  </r>
  <r>
    <n v="264573"/>
    <x v="0"/>
    <x v="4"/>
    <x v="253"/>
    <s v="TEXAS"/>
    <x v="0"/>
    <x v="28"/>
    <x v="0"/>
    <n v="7408454.8252022201"/>
  </r>
  <r>
    <n v="264574"/>
    <x v="0"/>
    <x v="4"/>
    <x v="253"/>
    <s v="TEXAS"/>
    <x v="0"/>
    <x v="29"/>
    <x v="0"/>
    <n v="3178830.6569342399"/>
  </r>
  <r>
    <n v="264575"/>
    <x v="0"/>
    <x v="4"/>
    <x v="253"/>
    <s v="TEXAS"/>
    <x v="0"/>
    <x v="29"/>
    <x v="1"/>
    <n v="0"/>
  </r>
  <r>
    <n v="264576"/>
    <x v="0"/>
    <x v="4"/>
    <x v="253"/>
    <s v="TEXAS"/>
    <x v="0"/>
    <x v="29"/>
    <x v="2"/>
    <n v="7037116.4729953902"/>
  </r>
  <r>
    <n v="264577"/>
    <x v="0"/>
    <x v="4"/>
    <x v="253"/>
    <s v="TEXAS"/>
    <x v="0"/>
    <x v="29"/>
    <x v="3"/>
    <n v="958583.80694353895"/>
  </r>
  <r>
    <n v="264578"/>
    <x v="0"/>
    <x v="4"/>
    <x v="253"/>
    <s v="TEXAS"/>
    <x v="0"/>
    <x v="29"/>
    <x v="4"/>
    <n v="6766662.0955371503"/>
  </r>
  <r>
    <n v="264579"/>
    <x v="0"/>
    <x v="4"/>
    <x v="253"/>
    <s v="TEXAS"/>
    <x v="0"/>
    <x v="29"/>
    <x v="5"/>
    <n v="15671.7975349107"/>
  </r>
  <r>
    <n v="264580"/>
    <x v="0"/>
    <x v="4"/>
    <x v="253"/>
    <s v="TEXAS"/>
    <x v="0"/>
    <x v="29"/>
    <x v="12"/>
    <n v="19.3596088747442"/>
  </r>
  <r>
    <n v="264581"/>
    <x v="0"/>
    <x v="4"/>
    <x v="253"/>
    <s v="TEXAS"/>
    <x v="0"/>
    <x v="30"/>
    <x v="0"/>
    <n v="21795257.207160901"/>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599"/>
  </r>
  <r>
    <n v="264586"/>
    <x v="0"/>
    <x v="4"/>
    <x v="253"/>
    <s v="TEXAS"/>
    <x v="2"/>
    <x v="35"/>
    <x v="0"/>
    <n v="135310799.17959401"/>
  </r>
  <r>
    <n v="264587"/>
    <x v="0"/>
    <x v="4"/>
    <x v="253"/>
    <s v="TEXAS"/>
    <x v="2"/>
    <x v="35"/>
    <x v="1"/>
    <n v="13557290.810595701"/>
  </r>
  <r>
    <n v="264588"/>
    <x v="0"/>
    <x v="4"/>
    <x v="253"/>
    <s v="TEXAS"/>
    <x v="2"/>
    <x v="35"/>
    <x v="2"/>
    <n v="54454811.643466599"/>
  </r>
  <r>
    <n v="264589"/>
    <x v="0"/>
    <x v="4"/>
    <x v="253"/>
    <s v="TEXAS"/>
    <x v="2"/>
    <x v="36"/>
    <x v="0"/>
    <n v="37747.627067498797"/>
  </r>
  <r>
    <n v="264590"/>
    <x v="0"/>
    <x v="4"/>
    <x v="253"/>
    <s v="TEXAS"/>
    <x v="2"/>
    <x v="36"/>
    <x v="1"/>
    <n v="0"/>
  </r>
  <r>
    <n v="264591"/>
    <x v="0"/>
    <x v="4"/>
    <x v="253"/>
    <s v="TEXAS"/>
    <x v="2"/>
    <x v="36"/>
    <x v="2"/>
    <n v="392716.94570995"/>
  </r>
  <r>
    <n v="264592"/>
    <x v="0"/>
    <x v="4"/>
    <x v="253"/>
    <s v="TEXAS"/>
    <x v="2"/>
    <x v="36"/>
    <x v="15"/>
    <n v="4838479.7086351598"/>
  </r>
  <r>
    <n v="264593"/>
    <x v="0"/>
    <x v="4"/>
    <x v="253"/>
    <s v="TEXAS"/>
    <x v="1"/>
    <x v="37"/>
    <x v="6"/>
    <n v="1121028.7621100701"/>
  </r>
  <r>
    <n v="264594"/>
    <x v="0"/>
    <x v="4"/>
    <x v="253"/>
    <s v="TEXAS"/>
    <x v="1"/>
    <x v="37"/>
    <x v="1"/>
    <n v="11392077.515357399"/>
  </r>
  <r>
    <n v="264595"/>
    <x v="0"/>
    <x v="4"/>
    <x v="253"/>
    <s v="TEXAS"/>
    <x v="1"/>
    <x v="37"/>
    <x v="3"/>
    <n v="8651.4375640488597"/>
  </r>
  <r>
    <n v="264596"/>
    <x v="0"/>
    <x v="4"/>
    <x v="253"/>
    <s v="TEXAS"/>
    <x v="1"/>
    <x v="37"/>
    <x v="7"/>
    <n v="114491.93134180301"/>
  </r>
  <r>
    <n v="264597"/>
    <x v="0"/>
    <x v="4"/>
    <x v="253"/>
    <s v="TEXAS"/>
    <x v="1"/>
    <x v="38"/>
    <x v="0"/>
    <n v="1907840.5611352399"/>
  </r>
  <r>
    <n v="264598"/>
    <x v="0"/>
    <x v="4"/>
    <x v="253"/>
    <s v="TEXAS"/>
    <x v="1"/>
    <x v="38"/>
    <x v="1"/>
    <n v="1740776.4204560099"/>
  </r>
  <r>
    <n v="264599"/>
    <x v="0"/>
    <x v="4"/>
    <x v="253"/>
    <s v="TEXAS"/>
    <x v="1"/>
    <x v="39"/>
    <x v="1"/>
    <n v="74856718.590201095"/>
  </r>
  <r>
    <n v="264600"/>
    <x v="0"/>
    <x v="4"/>
    <x v="253"/>
    <s v="TEXAS"/>
    <x v="1"/>
    <x v="39"/>
    <x v="9"/>
    <n v="482811.07515310898"/>
  </r>
  <r>
    <n v="264601"/>
    <x v="0"/>
    <x v="4"/>
    <x v="253"/>
    <s v="TEXAS"/>
    <x v="1"/>
    <x v="40"/>
    <x v="6"/>
    <n v="1948441.7818728799"/>
  </r>
  <r>
    <n v="264602"/>
    <x v="0"/>
    <x v="4"/>
    <x v="253"/>
    <s v="TEXAS"/>
    <x v="1"/>
    <x v="40"/>
    <x v="16"/>
    <n v="225087064.91701201"/>
  </r>
  <r>
    <n v="264603"/>
    <x v="0"/>
    <x v="4"/>
    <x v="253"/>
    <s v="TEXAS"/>
    <x v="1"/>
    <x v="41"/>
    <x v="1"/>
    <n v="12449996.372133199"/>
  </r>
  <r>
    <n v="264604"/>
    <x v="0"/>
    <x v="4"/>
    <x v="253"/>
    <s v="TEXAS"/>
    <x v="1"/>
    <x v="41"/>
    <x v="11"/>
    <n v="341827.56155303802"/>
  </r>
  <r>
    <n v="264605"/>
    <x v="0"/>
    <x v="4"/>
    <x v="253"/>
    <s v="TEXAS"/>
    <x v="1"/>
    <x v="41"/>
    <x v="9"/>
    <n v="75184.663520355505"/>
  </r>
  <r>
    <n v="264606"/>
    <x v="0"/>
    <x v="4"/>
    <x v="253"/>
    <s v="TEXAS"/>
    <x v="1"/>
    <x v="42"/>
    <x v="1"/>
    <n v="9564324.1981875692"/>
  </r>
  <r>
    <n v="264607"/>
    <x v="0"/>
    <x v="4"/>
    <x v="253"/>
    <s v="TEXAS"/>
    <x v="1"/>
    <x v="42"/>
    <x v="11"/>
    <n v="2430743.1872063102"/>
  </r>
  <r>
    <n v="264608"/>
    <x v="0"/>
    <x v="4"/>
    <x v="253"/>
    <s v="TEXAS"/>
    <x v="1"/>
    <x v="42"/>
    <x v="16"/>
    <n v="36494441.680397503"/>
  </r>
  <r>
    <n v="264609"/>
    <x v="0"/>
    <x v="4"/>
    <x v="253"/>
    <s v="TEXAS"/>
    <x v="1"/>
    <x v="43"/>
    <x v="6"/>
    <n v="1452545.5195239501"/>
  </r>
  <r>
    <n v="264610"/>
    <x v="0"/>
    <x v="4"/>
    <x v="253"/>
    <s v="TEXAS"/>
    <x v="1"/>
    <x v="44"/>
    <x v="17"/>
    <n v="10449153.768870199"/>
  </r>
  <r>
    <n v="264611"/>
    <x v="0"/>
    <x v="4"/>
    <x v="253"/>
    <s v="TEXAS"/>
    <x v="1"/>
    <x v="45"/>
    <x v="1"/>
    <n v="22495593.880812"/>
  </r>
  <r>
    <n v="264612"/>
    <x v="0"/>
    <x v="4"/>
    <x v="253"/>
    <s v="TEXAS"/>
    <x v="1"/>
    <x v="45"/>
    <x v="11"/>
    <n v="47103455.655009702"/>
  </r>
  <r>
    <n v="264613"/>
    <x v="0"/>
    <x v="4"/>
    <x v="253"/>
    <s v="TEXAS"/>
    <x v="1"/>
    <x v="45"/>
    <x v="9"/>
    <n v="271070.43406810297"/>
  </r>
  <r>
    <n v="264614"/>
    <x v="0"/>
    <x v="4"/>
    <x v="253"/>
    <s v="TEXAS"/>
    <x v="1"/>
    <x v="46"/>
    <x v="6"/>
    <n v="16308951.743922399"/>
  </r>
  <r>
    <n v="264615"/>
    <x v="0"/>
    <x v="4"/>
    <x v="253"/>
    <s v="TEXAS"/>
    <x v="1"/>
    <x v="46"/>
    <x v="1"/>
    <n v="4317813.8764076503"/>
  </r>
  <r>
    <n v="264616"/>
    <x v="0"/>
    <x v="4"/>
    <x v="253"/>
    <s v="TEXAS"/>
    <x v="3"/>
    <x v="47"/>
    <x v="6"/>
    <n v="5430058.5532774404"/>
  </r>
  <r>
    <n v="264617"/>
    <x v="0"/>
    <x v="4"/>
    <x v="253"/>
    <s v="TEXAS"/>
    <x v="3"/>
    <x v="47"/>
    <x v="0"/>
    <n v="7523192.6529878397"/>
  </r>
  <r>
    <n v="264618"/>
    <x v="0"/>
    <x v="4"/>
    <x v="253"/>
    <s v="TEXAS"/>
    <x v="3"/>
    <x v="47"/>
    <x v="1"/>
    <n v="21923668.187986001"/>
  </r>
  <r>
    <n v="264619"/>
    <x v="0"/>
    <x v="4"/>
    <x v="253"/>
    <s v="TEXAS"/>
    <x v="3"/>
    <x v="47"/>
    <x v="2"/>
    <n v="2560452.5793107701"/>
  </r>
  <r>
    <n v="264620"/>
    <x v="0"/>
    <x v="4"/>
    <x v="253"/>
    <s v="TEXAS"/>
    <x v="3"/>
    <x v="47"/>
    <x v="3"/>
    <n v="2305953.0883529698"/>
  </r>
  <r>
    <n v="264621"/>
    <x v="0"/>
    <x v="4"/>
    <x v="253"/>
    <s v="TEXAS"/>
    <x v="3"/>
    <x v="47"/>
    <x v="12"/>
    <n v="0"/>
  </r>
  <r>
    <n v="264622"/>
    <x v="0"/>
    <x v="4"/>
    <x v="253"/>
    <s v="TEXAS"/>
    <x v="3"/>
    <x v="47"/>
    <x v="13"/>
    <n v="9038044.2868017107"/>
  </r>
  <r>
    <n v="264623"/>
    <x v="0"/>
    <x v="4"/>
    <x v="253"/>
    <s v="TEXAS"/>
    <x v="3"/>
    <x v="47"/>
    <x v="15"/>
    <n v="2401459.4049163102"/>
  </r>
  <r>
    <n v="264624"/>
    <x v="0"/>
    <x v="4"/>
    <x v="253"/>
    <s v="TEXAS"/>
    <x v="3"/>
    <x v="47"/>
    <x v="18"/>
    <n v="3928180.3208464398"/>
  </r>
  <r>
    <n v="264625"/>
    <x v="0"/>
    <x v="4"/>
    <x v="253"/>
    <s v="TEXAS"/>
    <x v="3"/>
    <x v="48"/>
    <x v="6"/>
    <n v="5291462.7878258601"/>
  </r>
  <r>
    <n v="264626"/>
    <x v="0"/>
    <x v="4"/>
    <x v="253"/>
    <s v="TEXAS"/>
    <x v="3"/>
    <x v="48"/>
    <x v="0"/>
    <n v="2706571.7056436799"/>
  </r>
  <r>
    <n v="264627"/>
    <x v="0"/>
    <x v="4"/>
    <x v="253"/>
    <s v="TEXAS"/>
    <x v="3"/>
    <x v="48"/>
    <x v="1"/>
    <n v="13657054.013532"/>
  </r>
  <r>
    <n v="264628"/>
    <x v="0"/>
    <x v="4"/>
    <x v="253"/>
    <s v="TEXAS"/>
    <x v="3"/>
    <x v="48"/>
    <x v="2"/>
    <n v="1001108.46806561"/>
  </r>
  <r>
    <n v="264629"/>
    <x v="0"/>
    <x v="4"/>
    <x v="253"/>
    <s v="TEXAS"/>
    <x v="3"/>
    <x v="48"/>
    <x v="3"/>
    <n v="3456774.3412298602"/>
  </r>
  <r>
    <n v="264630"/>
    <x v="0"/>
    <x v="4"/>
    <x v="253"/>
    <s v="TEXAS"/>
    <x v="3"/>
    <x v="48"/>
    <x v="13"/>
    <n v="6198167.2109801704"/>
  </r>
  <r>
    <n v="264631"/>
    <x v="0"/>
    <x v="4"/>
    <x v="253"/>
    <s v="TEXAS"/>
    <x v="3"/>
    <x v="48"/>
    <x v="15"/>
    <n v="0"/>
  </r>
  <r>
    <n v="264632"/>
    <x v="0"/>
    <x v="4"/>
    <x v="253"/>
    <s v="TEXAS"/>
    <x v="3"/>
    <x v="48"/>
    <x v="18"/>
    <n v="4383017.3064662199"/>
  </r>
  <r>
    <n v="264633"/>
    <x v="0"/>
    <x v="4"/>
    <x v="253"/>
    <s v="TEXAS"/>
    <x v="3"/>
    <x v="49"/>
    <x v="6"/>
    <n v="2751566.00689673"/>
  </r>
  <r>
    <n v="264634"/>
    <x v="0"/>
    <x v="4"/>
    <x v="253"/>
    <s v="TEXAS"/>
    <x v="3"/>
    <x v="49"/>
    <x v="0"/>
    <n v="27205382.977536298"/>
  </r>
  <r>
    <n v="264635"/>
    <x v="0"/>
    <x v="4"/>
    <x v="253"/>
    <s v="TEXAS"/>
    <x v="3"/>
    <x v="49"/>
    <x v="1"/>
    <n v="26796104.817716502"/>
  </r>
  <r>
    <n v="264636"/>
    <x v="0"/>
    <x v="4"/>
    <x v="253"/>
    <s v="TEXAS"/>
    <x v="3"/>
    <x v="49"/>
    <x v="2"/>
    <n v="19133753.9715763"/>
  </r>
  <r>
    <n v="264637"/>
    <x v="0"/>
    <x v="4"/>
    <x v="253"/>
    <s v="TEXAS"/>
    <x v="3"/>
    <x v="49"/>
    <x v="11"/>
    <n v="2952886.6152405301"/>
  </r>
  <r>
    <n v="264638"/>
    <x v="0"/>
    <x v="4"/>
    <x v="253"/>
    <s v="TEXAS"/>
    <x v="3"/>
    <x v="49"/>
    <x v="12"/>
    <n v="1570743.2079571199"/>
  </r>
  <r>
    <n v="264639"/>
    <x v="0"/>
    <x v="4"/>
    <x v="253"/>
    <s v="TEXAS"/>
    <x v="3"/>
    <x v="49"/>
    <x v="13"/>
    <n v="9072701.2617354691"/>
  </r>
  <r>
    <n v="264640"/>
    <x v="0"/>
    <x v="4"/>
    <x v="253"/>
    <s v="TEXAS"/>
    <x v="3"/>
    <x v="49"/>
    <x v="15"/>
    <n v="110615.71887021999"/>
  </r>
  <r>
    <n v="264641"/>
    <x v="0"/>
    <x v="4"/>
    <x v="253"/>
    <s v="TEXAS"/>
    <x v="3"/>
    <x v="50"/>
    <x v="6"/>
    <n v="0"/>
  </r>
  <r>
    <n v="264642"/>
    <x v="0"/>
    <x v="4"/>
    <x v="253"/>
    <s v="TEXAS"/>
    <x v="3"/>
    <x v="50"/>
    <x v="0"/>
    <n v="20970281.508175101"/>
  </r>
  <r>
    <n v="264643"/>
    <x v="0"/>
    <x v="4"/>
    <x v="253"/>
    <s v="TEXAS"/>
    <x v="3"/>
    <x v="50"/>
    <x v="1"/>
    <n v="30252245.024284501"/>
  </r>
  <r>
    <n v="264644"/>
    <x v="0"/>
    <x v="4"/>
    <x v="253"/>
    <s v="TEXAS"/>
    <x v="3"/>
    <x v="50"/>
    <x v="2"/>
    <n v="1152818.41952615"/>
  </r>
  <r>
    <n v="264645"/>
    <x v="0"/>
    <x v="4"/>
    <x v="253"/>
    <s v="TEXAS"/>
    <x v="3"/>
    <x v="50"/>
    <x v="3"/>
    <n v="10163544.750400299"/>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495"/>
  </r>
  <r>
    <n v="264651"/>
    <x v="0"/>
    <x v="4"/>
    <x v="253"/>
    <s v="TEXAS"/>
    <x v="3"/>
    <x v="51"/>
    <x v="0"/>
    <n v="8063601.0027769599"/>
  </r>
  <r>
    <n v="264652"/>
    <x v="0"/>
    <x v="4"/>
    <x v="253"/>
    <s v="TEXAS"/>
    <x v="3"/>
    <x v="51"/>
    <x v="1"/>
    <n v="319275.106268159"/>
  </r>
  <r>
    <n v="264653"/>
    <x v="0"/>
    <x v="4"/>
    <x v="253"/>
    <s v="TEXAS"/>
    <x v="3"/>
    <x v="51"/>
    <x v="2"/>
    <n v="3464238.7886189399"/>
  </r>
  <r>
    <n v="264654"/>
    <x v="0"/>
    <x v="4"/>
    <x v="253"/>
    <s v="TEXAS"/>
    <x v="3"/>
    <x v="51"/>
    <x v="3"/>
    <n v="129164.441039071"/>
  </r>
  <r>
    <n v="264655"/>
    <x v="0"/>
    <x v="4"/>
    <x v="253"/>
    <s v="TEXAS"/>
    <x v="3"/>
    <x v="51"/>
    <x v="15"/>
    <n v="2475940.3577194498"/>
  </r>
  <r>
    <n v="264656"/>
    <x v="0"/>
    <x v="4"/>
    <x v="253"/>
    <s v="TEXAS"/>
    <x v="3"/>
    <x v="52"/>
    <x v="0"/>
    <n v="12777034.649683001"/>
  </r>
  <r>
    <n v="264657"/>
    <x v="0"/>
    <x v="4"/>
    <x v="253"/>
    <s v="TEXAS"/>
    <x v="3"/>
    <x v="52"/>
    <x v="1"/>
    <n v="139629.78663366599"/>
  </r>
  <r>
    <n v="264658"/>
    <x v="0"/>
    <x v="4"/>
    <x v="253"/>
    <s v="TEXAS"/>
    <x v="3"/>
    <x v="52"/>
    <x v="2"/>
    <n v="4905513.0933985598"/>
  </r>
  <r>
    <n v="264659"/>
    <x v="0"/>
    <x v="4"/>
    <x v="253"/>
    <s v="TEXAS"/>
    <x v="3"/>
    <x v="52"/>
    <x v="3"/>
    <n v="75796.292675712306"/>
  </r>
  <r>
    <n v="264660"/>
    <x v="0"/>
    <x v="4"/>
    <x v="253"/>
    <s v="TEXAS"/>
    <x v="3"/>
    <x v="52"/>
    <x v="11"/>
    <n v="9091.7270254957893"/>
  </r>
  <r>
    <n v="264661"/>
    <x v="0"/>
    <x v="4"/>
    <x v="253"/>
    <s v="TEXAS"/>
    <x v="3"/>
    <x v="52"/>
    <x v="12"/>
    <n v="12919.8226151782"/>
  </r>
  <r>
    <n v="264662"/>
    <x v="0"/>
    <x v="4"/>
    <x v="253"/>
    <s v="TEXAS"/>
    <x v="3"/>
    <x v="52"/>
    <x v="15"/>
    <n v="36060660.454808503"/>
  </r>
  <r>
    <n v="264663"/>
    <x v="0"/>
    <x v="4"/>
    <x v="253"/>
    <s v="TEXAS"/>
    <x v="3"/>
    <x v="53"/>
    <x v="0"/>
    <n v="72905560.771382898"/>
  </r>
  <r>
    <n v="264664"/>
    <x v="0"/>
    <x v="4"/>
    <x v="253"/>
    <s v="TEXAS"/>
    <x v="3"/>
    <x v="53"/>
    <x v="1"/>
    <n v="4728762.5926816398"/>
  </r>
  <r>
    <n v="264665"/>
    <x v="0"/>
    <x v="4"/>
    <x v="253"/>
    <s v="TEXAS"/>
    <x v="3"/>
    <x v="53"/>
    <x v="2"/>
    <n v="38814252.638226397"/>
  </r>
  <r>
    <n v="264666"/>
    <x v="0"/>
    <x v="4"/>
    <x v="253"/>
    <s v="TEXAS"/>
    <x v="3"/>
    <x v="53"/>
    <x v="3"/>
    <n v="7136108.2283086097"/>
  </r>
  <r>
    <n v="264667"/>
    <x v="0"/>
    <x v="4"/>
    <x v="253"/>
    <s v="TEXAS"/>
    <x v="3"/>
    <x v="53"/>
    <x v="11"/>
    <n v="0"/>
  </r>
  <r>
    <n v="264668"/>
    <x v="0"/>
    <x v="4"/>
    <x v="253"/>
    <s v="TEXAS"/>
    <x v="3"/>
    <x v="53"/>
    <x v="12"/>
    <n v="0"/>
  </r>
  <r>
    <n v="264669"/>
    <x v="0"/>
    <x v="4"/>
    <x v="253"/>
    <s v="TEXAS"/>
    <x v="3"/>
    <x v="53"/>
    <x v="15"/>
    <n v="73263149.386899903"/>
  </r>
  <r>
    <n v="264670"/>
    <x v="0"/>
    <x v="4"/>
    <x v="253"/>
    <s v="TEXAS"/>
    <x v="3"/>
    <x v="53"/>
    <x v="20"/>
    <n v="158991775.25439399"/>
  </r>
  <r>
    <n v="264671"/>
    <x v="0"/>
    <x v="4"/>
    <x v="253"/>
    <s v="TEXAS"/>
    <x v="3"/>
    <x v="53"/>
    <x v="21"/>
    <n v="223012668.69756201"/>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899"/>
  </r>
  <r>
    <n v="264676"/>
    <x v="0"/>
    <x v="4"/>
    <x v="253"/>
    <s v="TEXAS"/>
    <x v="3"/>
    <x v="54"/>
    <x v="3"/>
    <n v="1051798.7171871699"/>
  </r>
  <r>
    <n v="264677"/>
    <x v="0"/>
    <x v="4"/>
    <x v="253"/>
    <s v="TEXAS"/>
    <x v="3"/>
    <x v="54"/>
    <x v="11"/>
    <n v="0"/>
  </r>
  <r>
    <n v="264678"/>
    <x v="0"/>
    <x v="4"/>
    <x v="253"/>
    <s v="TEXAS"/>
    <x v="3"/>
    <x v="54"/>
    <x v="15"/>
    <n v="0"/>
  </r>
  <r>
    <n v="264679"/>
    <x v="0"/>
    <x v="4"/>
    <x v="253"/>
    <s v="TEXAS"/>
    <x v="3"/>
    <x v="55"/>
    <x v="0"/>
    <n v="3048176.8640239001"/>
  </r>
  <r>
    <n v="264680"/>
    <x v="0"/>
    <x v="4"/>
    <x v="253"/>
    <s v="TEXAS"/>
    <x v="3"/>
    <x v="55"/>
    <x v="1"/>
    <n v="1263688.0224887801"/>
  </r>
  <r>
    <n v="264681"/>
    <x v="0"/>
    <x v="4"/>
    <x v="253"/>
    <s v="TEXAS"/>
    <x v="3"/>
    <x v="55"/>
    <x v="2"/>
    <n v="1456382.8259654699"/>
  </r>
  <r>
    <n v="264682"/>
    <x v="0"/>
    <x v="4"/>
    <x v="253"/>
    <s v="TEXAS"/>
    <x v="3"/>
    <x v="55"/>
    <x v="3"/>
    <n v="278920.10464330501"/>
  </r>
  <r>
    <n v="264683"/>
    <x v="0"/>
    <x v="4"/>
    <x v="253"/>
    <s v="TEXAS"/>
    <x v="3"/>
    <x v="55"/>
    <x v="4"/>
    <n v="7838104.8116133995"/>
  </r>
  <r>
    <n v="264684"/>
    <x v="0"/>
    <x v="4"/>
    <x v="253"/>
    <s v="TEXAS"/>
    <x v="3"/>
    <x v="55"/>
    <x v="11"/>
    <n v="24293.041372158801"/>
  </r>
  <r>
    <n v="264685"/>
    <x v="0"/>
    <x v="4"/>
    <x v="253"/>
    <s v="TEXAS"/>
    <x v="3"/>
    <x v="55"/>
    <x v="12"/>
    <n v="9820536.9532179702"/>
  </r>
  <r>
    <n v="264686"/>
    <x v="0"/>
    <x v="4"/>
    <x v="253"/>
    <s v="TEXAS"/>
    <x v="3"/>
    <x v="55"/>
    <x v="13"/>
    <n v="1290080.4624980399"/>
  </r>
  <r>
    <n v="264687"/>
    <x v="0"/>
    <x v="4"/>
    <x v="253"/>
    <s v="TEXAS"/>
    <x v="3"/>
    <x v="55"/>
    <x v="15"/>
    <n v="0"/>
  </r>
  <r>
    <n v="264688"/>
    <x v="0"/>
    <x v="4"/>
    <x v="253"/>
    <s v="TEXAS"/>
    <x v="3"/>
    <x v="55"/>
    <x v="14"/>
    <n v="1380546.8488256801"/>
  </r>
  <r>
    <n v="264689"/>
    <x v="0"/>
    <x v="4"/>
    <x v="253"/>
    <s v="TEXAS"/>
    <x v="3"/>
    <x v="55"/>
    <x v="23"/>
    <n v="11696.6495495579"/>
  </r>
  <r>
    <n v="264690"/>
    <x v="0"/>
    <x v="4"/>
    <x v="253"/>
    <s v="TEXAS"/>
    <x v="3"/>
    <x v="56"/>
    <x v="0"/>
    <n v="13220830.893791599"/>
  </r>
  <r>
    <n v="264691"/>
    <x v="0"/>
    <x v="4"/>
    <x v="253"/>
    <s v="TEXAS"/>
    <x v="3"/>
    <x v="56"/>
    <x v="1"/>
    <n v="500205.172843654"/>
  </r>
  <r>
    <n v="264692"/>
    <x v="0"/>
    <x v="4"/>
    <x v="253"/>
    <s v="TEXAS"/>
    <x v="3"/>
    <x v="56"/>
    <x v="2"/>
    <n v="9534321.3051856607"/>
  </r>
  <r>
    <n v="264693"/>
    <x v="0"/>
    <x v="4"/>
    <x v="253"/>
    <s v="TEXAS"/>
    <x v="3"/>
    <x v="56"/>
    <x v="3"/>
    <n v="502486.89943037101"/>
  </r>
  <r>
    <n v="264694"/>
    <x v="0"/>
    <x v="4"/>
    <x v="253"/>
    <s v="TEXAS"/>
    <x v="3"/>
    <x v="56"/>
    <x v="11"/>
    <n v="17493.2371648312"/>
  </r>
  <r>
    <n v="264695"/>
    <x v="0"/>
    <x v="4"/>
    <x v="253"/>
    <s v="TEXAS"/>
    <x v="3"/>
    <x v="56"/>
    <x v="12"/>
    <n v="2334459.8233879199"/>
  </r>
  <r>
    <n v="264696"/>
    <x v="0"/>
    <x v="4"/>
    <x v="253"/>
    <s v="TEXAS"/>
    <x v="3"/>
    <x v="56"/>
    <x v="13"/>
    <n v="402090.92961481703"/>
  </r>
  <r>
    <n v="264697"/>
    <x v="0"/>
    <x v="4"/>
    <x v="253"/>
    <s v="TEXAS"/>
    <x v="3"/>
    <x v="56"/>
    <x v="15"/>
    <n v="12929783.991397001"/>
  </r>
  <r>
    <n v="264698"/>
    <x v="0"/>
    <x v="4"/>
    <x v="253"/>
    <s v="TEXAS"/>
    <x v="3"/>
    <x v="56"/>
    <x v="23"/>
    <n v="66950421.507453799"/>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02"/>
  </r>
  <r>
    <n v="264703"/>
    <x v="0"/>
    <x v="4"/>
    <x v="253"/>
    <s v="TEXAS"/>
    <x v="3"/>
    <x v="57"/>
    <x v="15"/>
    <n v="0"/>
  </r>
  <r>
    <n v="264704"/>
    <x v="0"/>
    <x v="4"/>
    <x v="253"/>
    <s v="TEXAS"/>
    <x v="3"/>
    <x v="57"/>
    <x v="14"/>
    <n v="2347597.4980238802"/>
  </r>
  <r>
    <n v="264705"/>
    <x v="0"/>
    <x v="4"/>
    <x v="253"/>
    <s v="TEXAS"/>
    <x v="3"/>
    <x v="58"/>
    <x v="0"/>
    <n v="3209367.2306267298"/>
  </r>
  <r>
    <n v="264706"/>
    <x v="0"/>
    <x v="4"/>
    <x v="253"/>
    <s v="TEXAS"/>
    <x v="3"/>
    <x v="58"/>
    <x v="1"/>
    <n v="123459.049759196"/>
  </r>
  <r>
    <n v="264707"/>
    <x v="0"/>
    <x v="4"/>
    <x v="253"/>
    <s v="TEXAS"/>
    <x v="3"/>
    <x v="58"/>
    <x v="2"/>
    <n v="2512921.85483788"/>
  </r>
  <r>
    <n v="264708"/>
    <x v="0"/>
    <x v="4"/>
    <x v="253"/>
    <s v="TEXAS"/>
    <x v="3"/>
    <x v="58"/>
    <x v="3"/>
    <n v="465433.04341734003"/>
  </r>
  <r>
    <n v="264709"/>
    <x v="0"/>
    <x v="4"/>
    <x v="253"/>
    <s v="TEXAS"/>
    <x v="3"/>
    <x v="58"/>
    <x v="15"/>
    <n v="0"/>
  </r>
  <r>
    <n v="264710"/>
    <x v="0"/>
    <x v="4"/>
    <x v="253"/>
    <s v="TEXAS"/>
    <x v="3"/>
    <x v="59"/>
    <x v="0"/>
    <n v="2498962.1720956899"/>
  </r>
  <r>
    <n v="264711"/>
    <x v="0"/>
    <x v="4"/>
    <x v="253"/>
    <s v="TEXAS"/>
    <x v="3"/>
    <x v="59"/>
    <x v="1"/>
    <n v="191525.52291871101"/>
  </r>
  <r>
    <n v="264712"/>
    <x v="0"/>
    <x v="4"/>
    <x v="253"/>
    <s v="TEXAS"/>
    <x v="3"/>
    <x v="59"/>
    <x v="2"/>
    <n v="2706412.76621053"/>
  </r>
  <r>
    <n v="264713"/>
    <x v="0"/>
    <x v="4"/>
    <x v="253"/>
    <s v="TEXAS"/>
    <x v="3"/>
    <x v="59"/>
    <x v="3"/>
    <n v="276034.56739947299"/>
  </r>
  <r>
    <n v="264714"/>
    <x v="0"/>
    <x v="4"/>
    <x v="253"/>
    <s v="TEXAS"/>
    <x v="3"/>
    <x v="59"/>
    <x v="15"/>
    <n v="0"/>
  </r>
  <r>
    <n v="264715"/>
    <x v="0"/>
    <x v="4"/>
    <x v="253"/>
    <s v="TEXAS"/>
    <x v="3"/>
    <x v="60"/>
    <x v="0"/>
    <n v="6968540.37072377"/>
  </r>
  <r>
    <n v="264716"/>
    <x v="0"/>
    <x v="4"/>
    <x v="253"/>
    <s v="TEXAS"/>
    <x v="3"/>
    <x v="60"/>
    <x v="1"/>
    <n v="235969.77125234401"/>
  </r>
  <r>
    <n v="264717"/>
    <x v="0"/>
    <x v="4"/>
    <x v="253"/>
    <s v="TEXAS"/>
    <x v="3"/>
    <x v="60"/>
    <x v="2"/>
    <n v="1727657.94464151"/>
  </r>
  <r>
    <n v="264718"/>
    <x v="0"/>
    <x v="4"/>
    <x v="253"/>
    <s v="TEXAS"/>
    <x v="3"/>
    <x v="60"/>
    <x v="3"/>
    <n v="460791.36433528701"/>
  </r>
  <r>
    <n v="264719"/>
    <x v="0"/>
    <x v="4"/>
    <x v="253"/>
    <s v="TEXAS"/>
    <x v="3"/>
    <x v="60"/>
    <x v="15"/>
    <n v="0"/>
  </r>
  <r>
    <n v="264720"/>
    <x v="0"/>
    <x v="4"/>
    <x v="253"/>
    <s v="TEXAS"/>
    <x v="3"/>
    <x v="61"/>
    <x v="0"/>
    <n v="9058288.0637615304"/>
  </r>
  <r>
    <n v="264721"/>
    <x v="0"/>
    <x v="4"/>
    <x v="253"/>
    <s v="TEXAS"/>
    <x v="3"/>
    <x v="61"/>
    <x v="1"/>
    <n v="251944.149682371"/>
  </r>
  <r>
    <n v="264722"/>
    <x v="0"/>
    <x v="4"/>
    <x v="253"/>
    <s v="TEXAS"/>
    <x v="3"/>
    <x v="61"/>
    <x v="2"/>
    <n v="6638307.8277703403"/>
  </r>
  <r>
    <n v="264723"/>
    <x v="0"/>
    <x v="4"/>
    <x v="253"/>
    <s v="TEXAS"/>
    <x v="3"/>
    <x v="61"/>
    <x v="3"/>
    <n v="304234.44489946699"/>
  </r>
  <r>
    <n v="264724"/>
    <x v="0"/>
    <x v="4"/>
    <x v="253"/>
    <s v="TEXAS"/>
    <x v="3"/>
    <x v="61"/>
    <x v="15"/>
    <n v="73133.280023910294"/>
  </r>
  <r>
    <n v="264725"/>
    <x v="0"/>
    <x v="4"/>
    <x v="253"/>
    <s v="TEXAS"/>
    <x v="3"/>
    <x v="62"/>
    <x v="0"/>
    <n v="714325.37645376404"/>
  </r>
  <r>
    <n v="264726"/>
    <x v="0"/>
    <x v="4"/>
    <x v="253"/>
    <s v="TEXAS"/>
    <x v="3"/>
    <x v="62"/>
    <x v="1"/>
    <n v="14169.2448133783"/>
  </r>
  <r>
    <n v="264727"/>
    <x v="0"/>
    <x v="4"/>
    <x v="253"/>
    <s v="TEXAS"/>
    <x v="3"/>
    <x v="62"/>
    <x v="2"/>
    <n v="434430.44196289103"/>
  </r>
  <r>
    <n v="264728"/>
    <x v="0"/>
    <x v="4"/>
    <x v="253"/>
    <s v="TEXAS"/>
    <x v="3"/>
    <x v="62"/>
    <x v="3"/>
    <n v="45858.097745761399"/>
  </r>
  <r>
    <n v="264729"/>
    <x v="0"/>
    <x v="4"/>
    <x v="253"/>
    <s v="TEXAS"/>
    <x v="3"/>
    <x v="62"/>
    <x v="15"/>
    <n v="0"/>
  </r>
  <r>
    <n v="264730"/>
    <x v="0"/>
    <x v="4"/>
    <x v="253"/>
    <s v="TEXAS"/>
    <x v="3"/>
    <x v="62"/>
    <x v="14"/>
    <n v="498925.63358855399"/>
  </r>
  <r>
    <n v="264731"/>
    <x v="0"/>
    <x v="4"/>
    <x v="253"/>
    <s v="TEXAS"/>
    <x v="3"/>
    <x v="63"/>
    <x v="0"/>
    <n v="1240488.90316358"/>
  </r>
  <r>
    <n v="264732"/>
    <x v="0"/>
    <x v="4"/>
    <x v="253"/>
    <s v="TEXAS"/>
    <x v="3"/>
    <x v="63"/>
    <x v="1"/>
    <n v="429996.469148128"/>
  </r>
  <r>
    <n v="264733"/>
    <x v="0"/>
    <x v="4"/>
    <x v="253"/>
    <s v="TEXAS"/>
    <x v="3"/>
    <x v="63"/>
    <x v="2"/>
    <n v="774463.58596296795"/>
  </r>
  <r>
    <n v="264734"/>
    <x v="0"/>
    <x v="4"/>
    <x v="253"/>
    <s v="TEXAS"/>
    <x v="3"/>
    <x v="63"/>
    <x v="3"/>
    <n v="146465.099691621"/>
  </r>
  <r>
    <n v="264735"/>
    <x v="0"/>
    <x v="4"/>
    <x v="253"/>
    <s v="TEXAS"/>
    <x v="3"/>
    <x v="63"/>
    <x v="11"/>
    <n v="31172.785923671199"/>
  </r>
  <r>
    <n v="264736"/>
    <x v="0"/>
    <x v="4"/>
    <x v="253"/>
    <s v="TEXAS"/>
    <x v="3"/>
    <x v="63"/>
    <x v="15"/>
    <n v="93988.299267350507"/>
  </r>
  <r>
    <n v="264737"/>
    <x v="0"/>
    <x v="4"/>
    <x v="253"/>
    <s v="TEXAS"/>
    <x v="3"/>
    <x v="64"/>
    <x v="0"/>
    <n v="3271807.0547411102"/>
  </r>
  <r>
    <n v="264738"/>
    <x v="0"/>
    <x v="4"/>
    <x v="253"/>
    <s v="TEXAS"/>
    <x v="3"/>
    <x v="64"/>
    <x v="1"/>
    <n v="41040.929666555101"/>
  </r>
  <r>
    <n v="264739"/>
    <x v="0"/>
    <x v="4"/>
    <x v="253"/>
    <s v="TEXAS"/>
    <x v="3"/>
    <x v="64"/>
    <x v="2"/>
    <n v="1908523.9381114801"/>
  </r>
  <r>
    <n v="264740"/>
    <x v="0"/>
    <x v="4"/>
    <x v="253"/>
    <s v="TEXAS"/>
    <x v="3"/>
    <x v="64"/>
    <x v="3"/>
    <n v="150885.77083292301"/>
  </r>
  <r>
    <n v="264741"/>
    <x v="0"/>
    <x v="4"/>
    <x v="253"/>
    <s v="TEXAS"/>
    <x v="3"/>
    <x v="64"/>
    <x v="15"/>
    <n v="0"/>
  </r>
  <r>
    <n v="264742"/>
    <x v="0"/>
    <x v="4"/>
    <x v="253"/>
    <s v="TEXAS"/>
    <x v="3"/>
    <x v="65"/>
    <x v="0"/>
    <n v="6864365.2031973898"/>
  </r>
  <r>
    <n v="264743"/>
    <x v="0"/>
    <x v="4"/>
    <x v="253"/>
    <s v="TEXAS"/>
    <x v="3"/>
    <x v="65"/>
    <x v="1"/>
    <n v="392101.28390627197"/>
  </r>
  <r>
    <n v="264744"/>
    <x v="0"/>
    <x v="4"/>
    <x v="253"/>
    <s v="TEXAS"/>
    <x v="3"/>
    <x v="65"/>
    <x v="2"/>
    <n v="3629230.4492586101"/>
  </r>
  <r>
    <n v="264745"/>
    <x v="0"/>
    <x v="4"/>
    <x v="253"/>
    <s v="TEXAS"/>
    <x v="3"/>
    <x v="65"/>
    <x v="3"/>
    <n v="0"/>
  </r>
  <r>
    <n v="264746"/>
    <x v="0"/>
    <x v="4"/>
    <x v="253"/>
    <s v="TEXAS"/>
    <x v="3"/>
    <x v="65"/>
    <x v="15"/>
    <n v="927401.30730628897"/>
  </r>
  <r>
    <n v="266223"/>
    <x v="0"/>
    <x v="5"/>
    <x v="0"/>
    <s v="TEXAS"/>
    <x v="0"/>
    <x v="0"/>
    <x v="0"/>
    <n v="27127953.257874198"/>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098"/>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004"/>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7999"/>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01"/>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1"/>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096"/>
  </r>
  <r>
    <n v="269283"/>
    <x v="0"/>
    <x v="5"/>
    <x v="10"/>
    <s v="TEXAS"/>
    <x v="0"/>
    <x v="0"/>
    <x v="0"/>
    <n v="3856183.7679654201"/>
  </r>
  <r>
    <n v="269284"/>
    <x v="0"/>
    <x v="5"/>
    <x v="10"/>
    <s v="TEXAS"/>
    <x v="0"/>
    <x v="0"/>
    <x v="1"/>
    <m/>
  </r>
  <r>
    <n v="269285"/>
    <x v="0"/>
    <x v="5"/>
    <x v="10"/>
    <s v="TEXAS"/>
    <x v="0"/>
    <x v="0"/>
    <x v="2"/>
    <n v="77683472.488753706"/>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599"/>
  </r>
  <r>
    <n v="270037"/>
    <x v="0"/>
    <x v="5"/>
    <x v="14"/>
    <s v="TEXAS"/>
    <x v="0"/>
    <x v="1"/>
    <x v="0"/>
    <n v="9891109.01811192"/>
  </r>
  <r>
    <n v="270088"/>
    <x v="0"/>
    <x v="5"/>
    <x v="15"/>
    <s v="TEXAS"/>
    <x v="0"/>
    <x v="1"/>
    <x v="0"/>
    <n v="134158.97204971701"/>
  </r>
  <r>
    <n v="270311"/>
    <x v="0"/>
    <x v="5"/>
    <x v="16"/>
    <s v="TEXAS"/>
    <x v="1"/>
    <x v="2"/>
    <x v="6"/>
    <m/>
  </r>
  <r>
    <n v="270312"/>
    <x v="0"/>
    <x v="5"/>
    <x v="16"/>
    <s v="TEXAS"/>
    <x v="1"/>
    <x v="2"/>
    <x v="0"/>
    <m/>
  </r>
  <r>
    <n v="270313"/>
    <x v="0"/>
    <x v="5"/>
    <x v="16"/>
    <s v="TEXAS"/>
    <x v="1"/>
    <x v="2"/>
    <x v="1"/>
    <n v="131350075.41874699"/>
  </r>
  <r>
    <n v="270314"/>
    <x v="0"/>
    <x v="5"/>
    <x v="16"/>
    <s v="TEXAS"/>
    <x v="1"/>
    <x v="2"/>
    <x v="3"/>
    <m/>
  </r>
  <r>
    <n v="270315"/>
    <x v="0"/>
    <x v="5"/>
    <x v="16"/>
    <s v="TEXAS"/>
    <x v="1"/>
    <x v="2"/>
    <x v="7"/>
    <m/>
  </r>
  <r>
    <n v="270566"/>
    <x v="0"/>
    <x v="5"/>
    <x v="17"/>
    <s v="TEXAS"/>
    <x v="1"/>
    <x v="2"/>
    <x v="6"/>
    <n v="67936827.601487696"/>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01"/>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199"/>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098"/>
  </r>
  <r>
    <n v="271590"/>
    <x v="0"/>
    <x v="5"/>
    <x v="21"/>
    <s v="TEXAS"/>
    <x v="0"/>
    <x v="3"/>
    <x v="8"/>
    <n v="0"/>
  </r>
  <r>
    <n v="271841"/>
    <x v="0"/>
    <x v="5"/>
    <x v="22"/>
    <s v="TEXAS"/>
    <x v="0"/>
    <x v="3"/>
    <x v="0"/>
    <n v="40137282.264785498"/>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498"/>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01"/>
  </r>
  <r>
    <n v="272607"/>
    <x v="0"/>
    <x v="5"/>
    <x v="25"/>
    <s v="TEXAS"/>
    <x v="0"/>
    <x v="3"/>
    <x v="1"/>
    <n v="0"/>
  </r>
  <r>
    <n v="272608"/>
    <x v="0"/>
    <x v="5"/>
    <x v="25"/>
    <s v="TEXAS"/>
    <x v="0"/>
    <x v="3"/>
    <x v="2"/>
    <n v="0"/>
  </r>
  <r>
    <n v="272609"/>
    <x v="0"/>
    <x v="5"/>
    <x v="25"/>
    <s v="TEXAS"/>
    <x v="0"/>
    <x v="3"/>
    <x v="3"/>
    <n v="0"/>
  </r>
  <r>
    <n v="272610"/>
    <x v="0"/>
    <x v="5"/>
    <x v="25"/>
    <s v="TEXAS"/>
    <x v="0"/>
    <x v="3"/>
    <x v="8"/>
    <n v="298644.82994964998"/>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895"/>
  </r>
  <r>
    <n v="272988"/>
    <x v="0"/>
    <x v="5"/>
    <x v="27"/>
    <s v="TEXAS"/>
    <x v="0"/>
    <x v="4"/>
    <x v="2"/>
    <m/>
  </r>
  <r>
    <n v="273089"/>
    <x v="0"/>
    <x v="5"/>
    <x v="28"/>
    <s v="TEXAS"/>
    <x v="0"/>
    <x v="4"/>
    <x v="0"/>
    <n v="0"/>
  </r>
  <r>
    <n v="273090"/>
    <x v="0"/>
    <x v="5"/>
    <x v="28"/>
    <s v="TEXAS"/>
    <x v="0"/>
    <x v="4"/>
    <x v="2"/>
    <m/>
  </r>
  <r>
    <n v="273191"/>
    <x v="0"/>
    <x v="5"/>
    <x v="29"/>
    <s v="TEXAS"/>
    <x v="0"/>
    <x v="4"/>
    <x v="0"/>
    <n v="8286068.6230331399"/>
  </r>
  <r>
    <n v="273192"/>
    <x v="0"/>
    <x v="5"/>
    <x v="29"/>
    <s v="TEXAS"/>
    <x v="0"/>
    <x v="4"/>
    <x v="2"/>
    <m/>
  </r>
  <r>
    <n v="273293"/>
    <x v="0"/>
    <x v="5"/>
    <x v="30"/>
    <s v="TEXAS"/>
    <x v="0"/>
    <x v="4"/>
    <x v="0"/>
    <n v="772144.13620348705"/>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398"/>
  </r>
  <r>
    <n v="273607"/>
    <x v="0"/>
    <x v="5"/>
    <x v="34"/>
    <s v="TEXAS"/>
    <x v="0"/>
    <x v="5"/>
    <x v="0"/>
    <n v="0"/>
  </r>
  <r>
    <n v="273658"/>
    <x v="0"/>
    <x v="5"/>
    <x v="35"/>
    <s v="TEXAS"/>
    <x v="0"/>
    <x v="5"/>
    <x v="0"/>
    <n v="3836713.8108157199"/>
  </r>
  <r>
    <n v="273709"/>
    <x v="0"/>
    <x v="5"/>
    <x v="36"/>
    <s v="TEXAS"/>
    <x v="0"/>
    <x v="5"/>
    <x v="0"/>
    <n v="0"/>
  </r>
  <r>
    <n v="273760"/>
    <x v="0"/>
    <x v="5"/>
    <x v="37"/>
    <s v="TEXAS"/>
    <x v="0"/>
    <x v="5"/>
    <x v="0"/>
    <n v="8026360.1678448897"/>
  </r>
  <r>
    <n v="273811"/>
    <x v="0"/>
    <x v="5"/>
    <x v="38"/>
    <s v="TEXAS"/>
    <x v="0"/>
    <x v="5"/>
    <x v="0"/>
    <n v="0"/>
  </r>
  <r>
    <n v="273862"/>
    <x v="0"/>
    <x v="5"/>
    <x v="39"/>
    <s v="TEXAS"/>
    <x v="0"/>
    <x v="6"/>
    <x v="0"/>
    <n v="2848111.6624812102"/>
  </r>
  <r>
    <n v="273913"/>
    <x v="0"/>
    <x v="5"/>
    <x v="40"/>
    <s v="TEXAS"/>
    <x v="0"/>
    <x v="6"/>
    <x v="0"/>
    <n v="2508643.6808512802"/>
  </r>
  <r>
    <n v="274050"/>
    <x v="0"/>
    <x v="5"/>
    <x v="41"/>
    <s v="TEXAS"/>
    <x v="0"/>
    <x v="7"/>
    <x v="0"/>
    <m/>
  </r>
  <r>
    <n v="274051"/>
    <x v="0"/>
    <x v="5"/>
    <x v="41"/>
    <s v="TEXAS"/>
    <x v="0"/>
    <x v="7"/>
    <x v="2"/>
    <n v="17152886.3178466"/>
  </r>
  <r>
    <n v="274052"/>
    <x v="0"/>
    <x v="5"/>
    <x v="41"/>
    <s v="TEXAS"/>
    <x v="0"/>
    <x v="7"/>
    <x v="3"/>
    <m/>
  </r>
  <r>
    <n v="274203"/>
    <x v="0"/>
    <x v="5"/>
    <x v="42"/>
    <s v="TEXAS"/>
    <x v="0"/>
    <x v="7"/>
    <x v="0"/>
    <n v="9830988.7472488806"/>
  </r>
  <r>
    <n v="274204"/>
    <x v="0"/>
    <x v="5"/>
    <x v="42"/>
    <s v="TEXAS"/>
    <x v="0"/>
    <x v="7"/>
    <x v="2"/>
    <m/>
  </r>
  <r>
    <n v="274205"/>
    <x v="0"/>
    <x v="5"/>
    <x v="42"/>
    <s v="TEXAS"/>
    <x v="0"/>
    <x v="7"/>
    <x v="3"/>
    <m/>
  </r>
  <r>
    <n v="274270"/>
    <x v="0"/>
    <x v="5"/>
    <x v="43"/>
    <s v="TEXAS"/>
    <x v="0"/>
    <x v="8"/>
    <x v="0"/>
    <n v="506366.40008355503"/>
  </r>
  <r>
    <n v="274321"/>
    <x v="0"/>
    <x v="5"/>
    <x v="44"/>
    <s v="TEXAS"/>
    <x v="0"/>
    <x v="8"/>
    <x v="0"/>
    <n v="0"/>
  </r>
  <r>
    <n v="274372"/>
    <x v="0"/>
    <x v="5"/>
    <x v="45"/>
    <s v="TEXAS"/>
    <x v="0"/>
    <x v="8"/>
    <x v="0"/>
    <n v="1281526.3627482599"/>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02"/>
  </r>
  <r>
    <n v="274729"/>
    <x v="0"/>
    <x v="5"/>
    <x v="49"/>
    <s v="TEXAS"/>
    <x v="0"/>
    <x v="10"/>
    <x v="0"/>
    <n v="7890573.4602083098"/>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01"/>
  </r>
  <r>
    <n v="275130"/>
    <x v="0"/>
    <x v="5"/>
    <x v="51"/>
    <s v="TEXAS"/>
    <x v="0"/>
    <x v="4"/>
    <x v="2"/>
    <n v="342869.75034072698"/>
  </r>
  <r>
    <n v="275231"/>
    <x v="0"/>
    <x v="5"/>
    <x v="52"/>
    <s v="TEXAS"/>
    <x v="0"/>
    <x v="4"/>
    <x v="0"/>
    <n v="13890301.334892601"/>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399"/>
  </r>
  <r>
    <n v="275545"/>
    <x v="0"/>
    <x v="5"/>
    <x v="55"/>
    <s v="TEXAS"/>
    <x v="0"/>
    <x v="1"/>
    <x v="0"/>
    <n v="1.7565328158235201E-20"/>
  </r>
  <r>
    <n v="275596"/>
    <x v="0"/>
    <x v="5"/>
    <x v="56"/>
    <s v="TEXAS"/>
    <x v="0"/>
    <x v="1"/>
    <x v="0"/>
    <n v="795744.28615307203"/>
  </r>
  <r>
    <n v="275647"/>
    <x v="0"/>
    <x v="5"/>
    <x v="57"/>
    <s v="TEXAS"/>
    <x v="0"/>
    <x v="1"/>
    <x v="0"/>
    <n v="2599986.0753546301"/>
  </r>
  <r>
    <n v="275698"/>
    <x v="0"/>
    <x v="5"/>
    <x v="58"/>
    <s v="TEXAS"/>
    <x v="0"/>
    <x v="1"/>
    <x v="0"/>
    <n v="1.0568359105075"/>
  </r>
  <r>
    <n v="275749"/>
    <x v="0"/>
    <x v="5"/>
    <x v="59"/>
    <s v="TEXAS"/>
    <x v="0"/>
    <x v="1"/>
    <x v="0"/>
    <n v="1120336.4007318499"/>
  </r>
  <r>
    <n v="275800"/>
    <x v="0"/>
    <x v="5"/>
    <x v="60"/>
    <s v="TEXAS"/>
    <x v="0"/>
    <x v="1"/>
    <x v="0"/>
    <n v="1040141.7089126999"/>
  </r>
  <r>
    <n v="275851"/>
    <x v="0"/>
    <x v="5"/>
    <x v="61"/>
    <s v="TEXAS"/>
    <x v="0"/>
    <x v="1"/>
    <x v="0"/>
    <n v="0"/>
  </r>
  <r>
    <n v="275902"/>
    <x v="0"/>
    <x v="5"/>
    <x v="62"/>
    <s v="TEXAS"/>
    <x v="0"/>
    <x v="1"/>
    <x v="0"/>
    <n v="21.553762931548199"/>
  </r>
  <r>
    <n v="275953"/>
    <x v="0"/>
    <x v="5"/>
    <x v="63"/>
    <s v="TEXAS"/>
    <x v="0"/>
    <x v="1"/>
    <x v="0"/>
    <n v="1323478.04836919"/>
  </r>
  <r>
    <n v="276004"/>
    <x v="0"/>
    <x v="5"/>
    <x v="64"/>
    <s v="TEXAS"/>
    <x v="0"/>
    <x v="1"/>
    <x v="0"/>
    <n v="2043425.21954362"/>
  </r>
  <r>
    <n v="276055"/>
    <x v="0"/>
    <x v="5"/>
    <x v="65"/>
    <s v="TEXAS"/>
    <x v="0"/>
    <x v="1"/>
    <x v="0"/>
    <n v="4.7558635507932504E-6"/>
  </r>
  <r>
    <n v="276192"/>
    <x v="0"/>
    <x v="5"/>
    <x v="66"/>
    <s v="TEXAS"/>
    <x v="2"/>
    <x v="11"/>
    <x v="0"/>
    <m/>
  </r>
  <r>
    <n v="276193"/>
    <x v="0"/>
    <x v="5"/>
    <x v="66"/>
    <s v="TEXAS"/>
    <x v="2"/>
    <x v="11"/>
    <x v="1"/>
    <m/>
  </r>
  <r>
    <n v="276194"/>
    <x v="0"/>
    <x v="5"/>
    <x v="66"/>
    <s v="TEXAS"/>
    <x v="2"/>
    <x v="11"/>
    <x v="2"/>
    <n v="51096099.989684597"/>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599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3997"/>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399"/>
  </r>
  <r>
    <n v="277366"/>
    <x v="0"/>
    <x v="5"/>
    <x v="74"/>
    <s v="TEXAS"/>
    <x v="2"/>
    <x v="11"/>
    <x v="1"/>
    <m/>
  </r>
  <r>
    <n v="277367"/>
    <x v="0"/>
    <x v="5"/>
    <x v="74"/>
    <s v="TEXAS"/>
    <x v="2"/>
    <x v="11"/>
    <x v="2"/>
    <m/>
  </r>
  <r>
    <n v="277518"/>
    <x v="0"/>
    <x v="5"/>
    <x v="75"/>
    <s v="TEXAS"/>
    <x v="2"/>
    <x v="11"/>
    <x v="0"/>
    <n v="479421.17267249798"/>
  </r>
  <r>
    <n v="277519"/>
    <x v="0"/>
    <x v="5"/>
    <x v="75"/>
    <s v="TEXAS"/>
    <x v="2"/>
    <x v="11"/>
    <x v="1"/>
    <m/>
  </r>
  <r>
    <n v="277520"/>
    <x v="0"/>
    <x v="5"/>
    <x v="75"/>
    <s v="TEXAS"/>
    <x v="2"/>
    <x v="11"/>
    <x v="2"/>
    <m/>
  </r>
  <r>
    <n v="277628"/>
    <x v="0"/>
    <x v="5"/>
    <x v="76"/>
    <s v="TEXAS"/>
    <x v="2"/>
    <x v="12"/>
    <x v="0"/>
    <n v="208491.18761637699"/>
  </r>
  <r>
    <n v="277629"/>
    <x v="0"/>
    <x v="5"/>
    <x v="76"/>
    <s v="TEXAS"/>
    <x v="2"/>
    <x v="12"/>
    <x v="2"/>
    <m/>
  </r>
  <r>
    <n v="277730"/>
    <x v="0"/>
    <x v="5"/>
    <x v="77"/>
    <s v="TEXAS"/>
    <x v="2"/>
    <x v="12"/>
    <x v="0"/>
    <m/>
  </r>
  <r>
    <n v="277731"/>
    <x v="0"/>
    <x v="5"/>
    <x v="77"/>
    <s v="TEXAS"/>
    <x v="2"/>
    <x v="12"/>
    <x v="2"/>
    <n v="0"/>
  </r>
  <r>
    <n v="277875"/>
    <x v="0"/>
    <x v="5"/>
    <x v="78"/>
    <s v="TEXAS"/>
    <x v="2"/>
    <x v="11"/>
    <x v="0"/>
    <n v="2681902.2756101098"/>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01"/>
  </r>
  <r>
    <n v="278335"/>
    <x v="0"/>
    <x v="5"/>
    <x v="81"/>
    <s v="TEXAS"/>
    <x v="2"/>
    <x v="11"/>
    <x v="1"/>
    <m/>
  </r>
  <r>
    <n v="278336"/>
    <x v="0"/>
    <x v="5"/>
    <x v="81"/>
    <s v="TEXAS"/>
    <x v="2"/>
    <x v="11"/>
    <x v="2"/>
    <m/>
  </r>
  <r>
    <n v="278444"/>
    <x v="0"/>
    <x v="5"/>
    <x v="82"/>
    <s v="TEXAS"/>
    <x v="2"/>
    <x v="12"/>
    <x v="0"/>
    <n v="38062.007150405203"/>
  </r>
  <r>
    <n v="278445"/>
    <x v="0"/>
    <x v="5"/>
    <x v="82"/>
    <s v="TEXAS"/>
    <x v="2"/>
    <x v="12"/>
    <x v="2"/>
    <m/>
  </r>
  <r>
    <n v="278546"/>
    <x v="0"/>
    <x v="5"/>
    <x v="83"/>
    <s v="TEXAS"/>
    <x v="2"/>
    <x v="12"/>
    <x v="0"/>
    <n v="0"/>
  </r>
  <r>
    <n v="278547"/>
    <x v="0"/>
    <x v="5"/>
    <x v="83"/>
    <s v="TEXAS"/>
    <x v="2"/>
    <x v="12"/>
    <x v="2"/>
    <m/>
  </r>
  <r>
    <n v="278648"/>
    <x v="0"/>
    <x v="5"/>
    <x v="84"/>
    <s v="TEXAS"/>
    <x v="2"/>
    <x v="12"/>
    <x v="0"/>
    <n v="923816.55759295297"/>
  </r>
  <r>
    <n v="278649"/>
    <x v="0"/>
    <x v="5"/>
    <x v="84"/>
    <s v="TEXAS"/>
    <x v="2"/>
    <x v="12"/>
    <x v="2"/>
    <m/>
  </r>
  <r>
    <n v="278750"/>
    <x v="0"/>
    <x v="5"/>
    <x v="85"/>
    <s v="TEXAS"/>
    <x v="2"/>
    <x v="12"/>
    <x v="0"/>
    <n v="60912.625120700097"/>
  </r>
  <r>
    <n v="278751"/>
    <x v="0"/>
    <x v="5"/>
    <x v="85"/>
    <s v="TEXAS"/>
    <x v="2"/>
    <x v="12"/>
    <x v="2"/>
    <m/>
  </r>
  <r>
    <n v="278852"/>
    <x v="0"/>
    <x v="5"/>
    <x v="86"/>
    <s v="TEXAS"/>
    <x v="2"/>
    <x v="12"/>
    <x v="0"/>
    <n v="389433.82872803003"/>
  </r>
  <r>
    <n v="278853"/>
    <x v="0"/>
    <x v="5"/>
    <x v="86"/>
    <s v="TEXAS"/>
    <x v="2"/>
    <x v="12"/>
    <x v="2"/>
    <m/>
  </r>
  <r>
    <n v="278954"/>
    <x v="0"/>
    <x v="5"/>
    <x v="87"/>
    <s v="TEXAS"/>
    <x v="2"/>
    <x v="12"/>
    <x v="0"/>
    <n v="6906.0796926111298"/>
  </r>
  <r>
    <n v="278955"/>
    <x v="0"/>
    <x v="5"/>
    <x v="87"/>
    <s v="TEXAS"/>
    <x v="2"/>
    <x v="12"/>
    <x v="2"/>
    <m/>
  </r>
  <r>
    <n v="279056"/>
    <x v="0"/>
    <x v="5"/>
    <x v="88"/>
    <s v="TEXAS"/>
    <x v="2"/>
    <x v="12"/>
    <x v="0"/>
    <n v="13444501.464597801"/>
  </r>
  <r>
    <n v="279057"/>
    <x v="0"/>
    <x v="5"/>
    <x v="88"/>
    <s v="TEXAS"/>
    <x v="2"/>
    <x v="12"/>
    <x v="2"/>
    <m/>
  </r>
  <r>
    <n v="279158"/>
    <x v="0"/>
    <x v="5"/>
    <x v="89"/>
    <s v="TEXAS"/>
    <x v="2"/>
    <x v="12"/>
    <x v="0"/>
    <n v="0"/>
  </r>
  <r>
    <n v="279159"/>
    <x v="0"/>
    <x v="5"/>
    <x v="89"/>
    <s v="TEXAS"/>
    <x v="2"/>
    <x v="12"/>
    <x v="2"/>
    <m/>
  </r>
  <r>
    <n v="279260"/>
    <x v="0"/>
    <x v="5"/>
    <x v="90"/>
    <s v="TEXAS"/>
    <x v="2"/>
    <x v="12"/>
    <x v="0"/>
    <n v="4718417.9396356801"/>
  </r>
  <r>
    <n v="279261"/>
    <x v="0"/>
    <x v="5"/>
    <x v="90"/>
    <s v="TEXAS"/>
    <x v="2"/>
    <x v="12"/>
    <x v="2"/>
    <m/>
  </r>
  <r>
    <n v="279362"/>
    <x v="0"/>
    <x v="5"/>
    <x v="91"/>
    <s v="TEXAS"/>
    <x v="2"/>
    <x v="12"/>
    <x v="0"/>
    <n v="4749.0951014602297"/>
  </r>
  <r>
    <n v="279363"/>
    <x v="0"/>
    <x v="5"/>
    <x v="91"/>
    <s v="TEXAS"/>
    <x v="2"/>
    <x v="12"/>
    <x v="2"/>
    <m/>
  </r>
  <r>
    <n v="279464"/>
    <x v="0"/>
    <x v="5"/>
    <x v="92"/>
    <s v="TEXAS"/>
    <x v="2"/>
    <x v="12"/>
    <x v="0"/>
    <n v="42536028.960209899"/>
  </r>
  <r>
    <n v="279465"/>
    <x v="0"/>
    <x v="5"/>
    <x v="92"/>
    <s v="TEXAS"/>
    <x v="2"/>
    <x v="12"/>
    <x v="2"/>
    <m/>
  </r>
  <r>
    <n v="279566"/>
    <x v="0"/>
    <x v="5"/>
    <x v="93"/>
    <s v="TEXAS"/>
    <x v="2"/>
    <x v="12"/>
    <x v="0"/>
    <n v="1812.86750080614"/>
  </r>
  <r>
    <n v="279567"/>
    <x v="0"/>
    <x v="5"/>
    <x v="93"/>
    <s v="TEXAS"/>
    <x v="2"/>
    <x v="12"/>
    <x v="2"/>
    <m/>
  </r>
  <r>
    <n v="279668"/>
    <x v="0"/>
    <x v="5"/>
    <x v="94"/>
    <s v="TEXAS"/>
    <x v="2"/>
    <x v="12"/>
    <x v="0"/>
    <n v="3789433.9786558999"/>
  </r>
  <r>
    <n v="279669"/>
    <x v="0"/>
    <x v="5"/>
    <x v="94"/>
    <s v="TEXAS"/>
    <x v="2"/>
    <x v="12"/>
    <x v="2"/>
    <m/>
  </r>
  <r>
    <n v="279770"/>
    <x v="0"/>
    <x v="5"/>
    <x v="95"/>
    <s v="TEXAS"/>
    <x v="2"/>
    <x v="12"/>
    <x v="0"/>
    <n v="914794.52984758804"/>
  </r>
  <r>
    <n v="279771"/>
    <x v="0"/>
    <x v="5"/>
    <x v="95"/>
    <s v="TEXAS"/>
    <x v="2"/>
    <x v="12"/>
    <x v="2"/>
    <m/>
  </r>
  <r>
    <n v="279872"/>
    <x v="0"/>
    <x v="5"/>
    <x v="96"/>
    <s v="TEXAS"/>
    <x v="2"/>
    <x v="12"/>
    <x v="0"/>
    <n v="13588880.309927"/>
  </r>
  <r>
    <n v="279873"/>
    <x v="0"/>
    <x v="5"/>
    <x v="96"/>
    <s v="TEXAS"/>
    <x v="2"/>
    <x v="12"/>
    <x v="2"/>
    <m/>
  </r>
  <r>
    <n v="279974"/>
    <x v="0"/>
    <x v="5"/>
    <x v="97"/>
    <s v="TEXAS"/>
    <x v="2"/>
    <x v="12"/>
    <x v="0"/>
    <n v="562220.62534400995"/>
  </r>
  <r>
    <n v="279975"/>
    <x v="0"/>
    <x v="5"/>
    <x v="97"/>
    <s v="TEXAS"/>
    <x v="2"/>
    <x v="12"/>
    <x v="2"/>
    <m/>
  </r>
  <r>
    <n v="280076"/>
    <x v="0"/>
    <x v="5"/>
    <x v="98"/>
    <s v="TEXAS"/>
    <x v="2"/>
    <x v="12"/>
    <x v="0"/>
    <m/>
  </r>
  <r>
    <n v="280077"/>
    <x v="0"/>
    <x v="5"/>
    <x v="98"/>
    <s v="TEXAS"/>
    <x v="2"/>
    <x v="12"/>
    <x v="2"/>
    <n v="467894.37812950503"/>
  </r>
  <r>
    <n v="280178"/>
    <x v="0"/>
    <x v="5"/>
    <x v="99"/>
    <s v="TEXAS"/>
    <x v="2"/>
    <x v="12"/>
    <x v="0"/>
    <m/>
  </r>
  <r>
    <n v="280179"/>
    <x v="0"/>
    <x v="5"/>
    <x v="99"/>
    <s v="TEXAS"/>
    <x v="2"/>
    <x v="12"/>
    <x v="2"/>
    <n v="98193.965573090798"/>
  </r>
  <r>
    <n v="280280"/>
    <x v="0"/>
    <x v="5"/>
    <x v="100"/>
    <s v="TEXAS"/>
    <x v="2"/>
    <x v="12"/>
    <x v="0"/>
    <m/>
  </r>
  <r>
    <n v="280281"/>
    <x v="0"/>
    <x v="5"/>
    <x v="100"/>
    <s v="TEXAS"/>
    <x v="2"/>
    <x v="12"/>
    <x v="2"/>
    <n v="4164841.8833453101"/>
  </r>
  <r>
    <n v="280339"/>
    <x v="0"/>
    <x v="5"/>
    <x v="101"/>
    <s v="TEXAS"/>
    <x v="2"/>
    <x v="13"/>
    <x v="0"/>
    <n v="36138658.7049435"/>
  </r>
  <r>
    <n v="280390"/>
    <x v="0"/>
    <x v="5"/>
    <x v="102"/>
    <s v="TEXAS"/>
    <x v="2"/>
    <x v="13"/>
    <x v="0"/>
    <n v="2644616.4290880798"/>
  </r>
  <r>
    <n v="280441"/>
    <x v="0"/>
    <x v="5"/>
    <x v="103"/>
    <s v="TEXAS"/>
    <x v="2"/>
    <x v="13"/>
    <x v="0"/>
    <n v="5598166.8195030401"/>
  </r>
  <r>
    <n v="280492"/>
    <x v="0"/>
    <x v="5"/>
    <x v="104"/>
    <s v="TEXAS"/>
    <x v="2"/>
    <x v="13"/>
    <x v="0"/>
    <n v="306309.338437595"/>
  </r>
  <r>
    <n v="280586"/>
    <x v="0"/>
    <x v="5"/>
    <x v="105"/>
    <s v="TEXAS"/>
    <x v="2"/>
    <x v="14"/>
    <x v="0"/>
    <n v="7299462.6016773703"/>
  </r>
  <r>
    <n v="280587"/>
    <x v="0"/>
    <x v="5"/>
    <x v="105"/>
    <s v="TEXAS"/>
    <x v="2"/>
    <x v="14"/>
    <x v="2"/>
    <m/>
  </r>
  <r>
    <n v="280688"/>
    <x v="0"/>
    <x v="5"/>
    <x v="106"/>
    <s v="TEXAS"/>
    <x v="2"/>
    <x v="14"/>
    <x v="0"/>
    <n v="996750.73493653303"/>
  </r>
  <r>
    <n v="280689"/>
    <x v="0"/>
    <x v="5"/>
    <x v="106"/>
    <s v="TEXAS"/>
    <x v="2"/>
    <x v="14"/>
    <x v="2"/>
    <m/>
  </r>
  <r>
    <n v="280790"/>
    <x v="0"/>
    <x v="5"/>
    <x v="107"/>
    <s v="TEXAS"/>
    <x v="2"/>
    <x v="14"/>
    <x v="0"/>
    <m/>
  </r>
  <r>
    <n v="280791"/>
    <x v="0"/>
    <x v="5"/>
    <x v="107"/>
    <s v="TEXAS"/>
    <x v="2"/>
    <x v="14"/>
    <x v="2"/>
    <n v="28175607.061842199"/>
  </r>
  <r>
    <n v="280892"/>
    <x v="0"/>
    <x v="5"/>
    <x v="108"/>
    <s v="TEXAS"/>
    <x v="2"/>
    <x v="14"/>
    <x v="0"/>
    <m/>
  </r>
  <r>
    <n v="280893"/>
    <x v="0"/>
    <x v="5"/>
    <x v="108"/>
    <s v="TEXAS"/>
    <x v="2"/>
    <x v="14"/>
    <x v="2"/>
    <n v="10108729.1474775"/>
  </r>
  <r>
    <n v="280951"/>
    <x v="0"/>
    <x v="5"/>
    <x v="109"/>
    <s v="TEXAS"/>
    <x v="2"/>
    <x v="15"/>
    <x v="0"/>
    <n v="7012075.9054098297"/>
  </r>
  <r>
    <n v="281002"/>
    <x v="0"/>
    <x v="5"/>
    <x v="110"/>
    <s v="TEXAS"/>
    <x v="2"/>
    <x v="15"/>
    <x v="0"/>
    <n v="0"/>
  </r>
  <r>
    <n v="281053"/>
    <x v="0"/>
    <x v="5"/>
    <x v="111"/>
    <s v="TEXAS"/>
    <x v="2"/>
    <x v="15"/>
    <x v="0"/>
    <n v="6371256.1060911501"/>
  </r>
  <r>
    <n v="281104"/>
    <x v="0"/>
    <x v="5"/>
    <x v="112"/>
    <s v="TEXAS"/>
    <x v="2"/>
    <x v="15"/>
    <x v="0"/>
    <n v="4961448.7571741501"/>
  </r>
  <r>
    <n v="281155"/>
    <x v="0"/>
    <x v="5"/>
    <x v="113"/>
    <s v="TEXAS"/>
    <x v="2"/>
    <x v="15"/>
    <x v="0"/>
    <n v="2489418.38550943"/>
  </r>
  <r>
    <n v="281206"/>
    <x v="0"/>
    <x v="5"/>
    <x v="114"/>
    <s v="TEXAS"/>
    <x v="2"/>
    <x v="15"/>
    <x v="0"/>
    <n v="2209242.58350538"/>
  </r>
  <r>
    <n v="281257"/>
    <x v="0"/>
    <x v="5"/>
    <x v="115"/>
    <s v="TEXAS"/>
    <x v="2"/>
    <x v="15"/>
    <x v="0"/>
    <n v="3459671.2062074398"/>
  </r>
  <r>
    <n v="281308"/>
    <x v="0"/>
    <x v="5"/>
    <x v="116"/>
    <s v="TEXAS"/>
    <x v="2"/>
    <x v="15"/>
    <x v="0"/>
    <n v="471570.67919785302"/>
  </r>
  <r>
    <n v="281359"/>
    <x v="0"/>
    <x v="5"/>
    <x v="117"/>
    <s v="TEXAS"/>
    <x v="2"/>
    <x v="15"/>
    <x v="0"/>
    <n v="3142559.4408884202"/>
  </r>
  <r>
    <n v="281410"/>
    <x v="0"/>
    <x v="5"/>
    <x v="118"/>
    <s v="TEXAS"/>
    <x v="2"/>
    <x v="15"/>
    <x v="0"/>
    <n v="270946.15829195001"/>
  </r>
  <r>
    <n v="281461"/>
    <x v="0"/>
    <x v="5"/>
    <x v="119"/>
    <s v="TEXAS"/>
    <x v="2"/>
    <x v="15"/>
    <x v="0"/>
    <n v="12357556.389402101"/>
  </r>
  <r>
    <n v="281512"/>
    <x v="0"/>
    <x v="5"/>
    <x v="120"/>
    <s v="TEXAS"/>
    <x v="2"/>
    <x v="15"/>
    <x v="0"/>
    <n v="556641.43184399197"/>
  </r>
  <r>
    <n v="281563"/>
    <x v="0"/>
    <x v="5"/>
    <x v="121"/>
    <s v="TEXAS"/>
    <x v="2"/>
    <x v="15"/>
    <x v="0"/>
    <n v="11576707.7475938"/>
  </r>
  <r>
    <n v="281614"/>
    <x v="0"/>
    <x v="5"/>
    <x v="122"/>
    <s v="TEXAS"/>
    <x v="2"/>
    <x v="15"/>
    <x v="0"/>
    <n v="2121784.9975470402"/>
  </r>
  <r>
    <n v="281665"/>
    <x v="0"/>
    <x v="5"/>
    <x v="123"/>
    <s v="TEXAS"/>
    <x v="2"/>
    <x v="15"/>
    <x v="0"/>
    <n v="6358.0733609571798"/>
  </r>
  <r>
    <n v="281716"/>
    <x v="0"/>
    <x v="5"/>
    <x v="124"/>
    <s v="TEXAS"/>
    <x v="2"/>
    <x v="15"/>
    <x v="0"/>
    <n v="3114497.1262993002"/>
  </r>
  <r>
    <n v="281896"/>
    <x v="0"/>
    <x v="5"/>
    <x v="125"/>
    <s v="TEXAS"/>
    <x v="2"/>
    <x v="16"/>
    <x v="0"/>
    <n v="1842711.7043801099"/>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299"/>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4999"/>
  </r>
  <r>
    <n v="282715"/>
    <x v="0"/>
    <x v="5"/>
    <x v="129"/>
    <s v="TEXAS"/>
    <x v="2"/>
    <x v="16"/>
    <x v="8"/>
    <m/>
  </r>
  <r>
    <n v="282916"/>
    <x v="0"/>
    <x v="5"/>
    <x v="130"/>
    <s v="TEXAS"/>
    <x v="2"/>
    <x v="16"/>
    <x v="0"/>
    <m/>
  </r>
  <r>
    <n v="282917"/>
    <x v="0"/>
    <x v="5"/>
    <x v="130"/>
    <s v="TEXAS"/>
    <x v="2"/>
    <x v="16"/>
    <x v="1"/>
    <m/>
  </r>
  <r>
    <n v="282918"/>
    <x v="0"/>
    <x v="5"/>
    <x v="130"/>
    <s v="TEXAS"/>
    <x v="2"/>
    <x v="16"/>
    <x v="2"/>
    <n v="13129995.120119199"/>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399"/>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89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598"/>
  </r>
  <r>
    <n v="285054"/>
    <x v="0"/>
    <x v="5"/>
    <x v="139"/>
    <s v="TEXAS"/>
    <x v="1"/>
    <x v="17"/>
    <x v="9"/>
    <m/>
  </r>
  <r>
    <n v="285305"/>
    <x v="0"/>
    <x v="5"/>
    <x v="140"/>
    <s v="TEXAS"/>
    <x v="1"/>
    <x v="18"/>
    <x v="6"/>
    <n v="343421627.05765802"/>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01"/>
  </r>
  <r>
    <n v="285562"/>
    <x v="0"/>
    <x v="5"/>
    <x v="141"/>
    <s v="TEXAS"/>
    <x v="1"/>
    <x v="18"/>
    <x v="1"/>
    <m/>
  </r>
  <r>
    <n v="285563"/>
    <x v="0"/>
    <x v="5"/>
    <x v="141"/>
    <s v="TEXAS"/>
    <x v="1"/>
    <x v="18"/>
    <x v="7"/>
    <m/>
  </r>
  <r>
    <n v="285564"/>
    <x v="0"/>
    <x v="5"/>
    <x v="141"/>
    <s v="TEXAS"/>
    <x v="1"/>
    <x v="18"/>
    <x v="10"/>
    <m/>
  </r>
  <r>
    <n v="285815"/>
    <x v="0"/>
    <x v="5"/>
    <x v="142"/>
    <s v="TEXAS"/>
    <x v="1"/>
    <x v="18"/>
    <x v="6"/>
    <n v="218364.09041711001"/>
  </r>
  <r>
    <n v="285816"/>
    <x v="0"/>
    <x v="5"/>
    <x v="142"/>
    <s v="TEXAS"/>
    <x v="1"/>
    <x v="18"/>
    <x v="0"/>
    <n v="745285.65986493905"/>
  </r>
  <r>
    <n v="285817"/>
    <x v="0"/>
    <x v="5"/>
    <x v="142"/>
    <s v="TEXAS"/>
    <x v="1"/>
    <x v="18"/>
    <x v="1"/>
    <m/>
  </r>
  <r>
    <n v="285818"/>
    <x v="0"/>
    <x v="5"/>
    <x v="142"/>
    <s v="TEXAS"/>
    <x v="1"/>
    <x v="18"/>
    <x v="7"/>
    <m/>
  </r>
  <r>
    <n v="285819"/>
    <x v="0"/>
    <x v="5"/>
    <x v="142"/>
    <s v="TEXAS"/>
    <x v="1"/>
    <x v="18"/>
    <x v="10"/>
    <m/>
  </r>
  <r>
    <n v="286070"/>
    <x v="0"/>
    <x v="5"/>
    <x v="143"/>
    <s v="TEXAS"/>
    <x v="1"/>
    <x v="18"/>
    <x v="6"/>
    <n v="882905.14083460998"/>
  </r>
  <r>
    <n v="286071"/>
    <x v="0"/>
    <x v="5"/>
    <x v="143"/>
    <s v="TEXAS"/>
    <x v="1"/>
    <x v="18"/>
    <x v="0"/>
    <n v="496104.50047525199"/>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01"/>
  </r>
  <r>
    <n v="286329"/>
    <x v="0"/>
    <x v="5"/>
    <x v="144"/>
    <s v="TEXAS"/>
    <x v="1"/>
    <x v="18"/>
    <x v="10"/>
    <m/>
  </r>
  <r>
    <n v="286580"/>
    <x v="0"/>
    <x v="5"/>
    <x v="145"/>
    <s v="TEXAS"/>
    <x v="1"/>
    <x v="18"/>
    <x v="6"/>
    <m/>
  </r>
  <r>
    <n v="286581"/>
    <x v="0"/>
    <x v="5"/>
    <x v="145"/>
    <s v="TEXAS"/>
    <x v="1"/>
    <x v="18"/>
    <x v="0"/>
    <m/>
  </r>
  <r>
    <n v="286582"/>
    <x v="0"/>
    <x v="5"/>
    <x v="145"/>
    <s v="TEXAS"/>
    <x v="1"/>
    <x v="18"/>
    <x v="1"/>
    <n v="196458.18114599699"/>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899"/>
  </r>
  <r>
    <n v="287093"/>
    <x v="0"/>
    <x v="5"/>
    <x v="147"/>
    <s v="TEXAS"/>
    <x v="1"/>
    <x v="18"/>
    <x v="7"/>
    <m/>
  </r>
  <r>
    <n v="287094"/>
    <x v="0"/>
    <x v="5"/>
    <x v="147"/>
    <s v="TEXAS"/>
    <x v="1"/>
    <x v="18"/>
    <x v="10"/>
    <m/>
  </r>
  <r>
    <n v="287345"/>
    <x v="0"/>
    <x v="5"/>
    <x v="148"/>
    <s v="TEXAS"/>
    <x v="1"/>
    <x v="18"/>
    <x v="6"/>
    <n v="10269278.012738001"/>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07"/>
  </r>
  <r>
    <n v="287603"/>
    <x v="0"/>
    <x v="5"/>
    <x v="149"/>
    <s v="TEXAS"/>
    <x v="1"/>
    <x v="18"/>
    <x v="7"/>
    <m/>
  </r>
  <r>
    <n v="287604"/>
    <x v="0"/>
    <x v="5"/>
    <x v="149"/>
    <s v="TEXAS"/>
    <x v="1"/>
    <x v="18"/>
    <x v="10"/>
    <m/>
  </r>
  <r>
    <n v="287855"/>
    <x v="0"/>
    <x v="5"/>
    <x v="150"/>
    <s v="TEXAS"/>
    <x v="1"/>
    <x v="19"/>
    <x v="6"/>
    <n v="972209996.61973405"/>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398"/>
  </r>
  <r>
    <n v="288112"/>
    <x v="0"/>
    <x v="5"/>
    <x v="151"/>
    <s v="TEXAS"/>
    <x v="1"/>
    <x v="19"/>
    <x v="1"/>
    <n v="0"/>
  </r>
  <r>
    <n v="288113"/>
    <x v="0"/>
    <x v="5"/>
    <x v="151"/>
    <s v="TEXAS"/>
    <x v="1"/>
    <x v="19"/>
    <x v="7"/>
    <n v="0"/>
  </r>
  <r>
    <n v="288114"/>
    <x v="0"/>
    <x v="5"/>
    <x v="151"/>
    <s v="TEXAS"/>
    <x v="1"/>
    <x v="19"/>
    <x v="10"/>
    <n v="0"/>
  </r>
  <r>
    <n v="288365"/>
    <x v="0"/>
    <x v="5"/>
    <x v="152"/>
    <s v="TEXAS"/>
    <x v="1"/>
    <x v="19"/>
    <x v="6"/>
    <n v="93098.953790272994"/>
  </r>
  <r>
    <n v="288366"/>
    <x v="0"/>
    <x v="5"/>
    <x v="152"/>
    <s v="TEXAS"/>
    <x v="1"/>
    <x v="19"/>
    <x v="0"/>
    <n v="331922.92134343402"/>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02"/>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399"/>
  </r>
  <r>
    <n v="288879"/>
    <x v="0"/>
    <x v="5"/>
    <x v="154"/>
    <s v="TEXAS"/>
    <x v="1"/>
    <x v="19"/>
    <x v="10"/>
    <n v="0"/>
  </r>
  <r>
    <n v="289130"/>
    <x v="0"/>
    <x v="5"/>
    <x v="155"/>
    <s v="TEXAS"/>
    <x v="1"/>
    <x v="19"/>
    <x v="6"/>
    <n v="0"/>
  </r>
  <r>
    <n v="289131"/>
    <x v="0"/>
    <x v="5"/>
    <x v="155"/>
    <s v="TEXAS"/>
    <x v="1"/>
    <x v="19"/>
    <x v="0"/>
    <n v="0"/>
  </r>
  <r>
    <n v="289132"/>
    <x v="0"/>
    <x v="5"/>
    <x v="155"/>
    <s v="TEXAS"/>
    <x v="1"/>
    <x v="19"/>
    <x v="1"/>
    <n v="3831193.0624157102"/>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297"/>
  </r>
  <r>
    <n v="290633"/>
    <x v="0"/>
    <x v="5"/>
    <x v="162"/>
    <s v="TEXAS"/>
    <x v="3"/>
    <x v="20"/>
    <x v="0"/>
    <n v="527382.57605653605"/>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39998"/>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199"/>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01"/>
  </r>
  <r>
    <n v="293441"/>
    <x v="0"/>
    <x v="5"/>
    <x v="169"/>
    <s v="TEXAS"/>
    <x v="3"/>
    <x v="21"/>
    <x v="0"/>
    <m/>
  </r>
  <r>
    <n v="293442"/>
    <x v="0"/>
    <x v="5"/>
    <x v="169"/>
    <s v="TEXAS"/>
    <x v="3"/>
    <x v="21"/>
    <x v="1"/>
    <m/>
  </r>
  <r>
    <n v="293443"/>
    <x v="0"/>
    <x v="5"/>
    <x v="169"/>
    <s v="TEXAS"/>
    <x v="3"/>
    <x v="21"/>
    <x v="2"/>
    <m/>
  </r>
  <r>
    <n v="293444"/>
    <x v="0"/>
    <x v="5"/>
    <x v="169"/>
    <s v="TEXAS"/>
    <x v="3"/>
    <x v="21"/>
    <x v="4"/>
    <n v="1666285.5350130601"/>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00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199"/>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599"/>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396"/>
  </r>
  <r>
    <n v="296361"/>
    <x v="0"/>
    <x v="5"/>
    <x v="177"/>
    <s v="TEXAS"/>
    <x v="3"/>
    <x v="22"/>
    <x v="12"/>
    <m/>
  </r>
  <r>
    <n v="296362"/>
    <x v="0"/>
    <x v="5"/>
    <x v="177"/>
    <s v="TEXAS"/>
    <x v="3"/>
    <x v="22"/>
    <x v="13"/>
    <m/>
  </r>
  <r>
    <n v="296713"/>
    <x v="0"/>
    <x v="5"/>
    <x v="178"/>
    <s v="TEXAS"/>
    <x v="3"/>
    <x v="22"/>
    <x v="0"/>
    <n v="40830547.337271102"/>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01"/>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06"/>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002"/>
  </r>
  <r>
    <n v="297910"/>
    <x v="0"/>
    <x v="5"/>
    <x v="183"/>
    <s v="TEXAS"/>
    <x v="3"/>
    <x v="23"/>
    <x v="0"/>
    <m/>
  </r>
  <r>
    <n v="297911"/>
    <x v="0"/>
    <x v="5"/>
    <x v="183"/>
    <s v="TEXAS"/>
    <x v="3"/>
    <x v="23"/>
    <x v="1"/>
    <n v="3460727.1860887702"/>
  </r>
  <r>
    <n v="297912"/>
    <x v="0"/>
    <x v="5"/>
    <x v="183"/>
    <s v="TEXAS"/>
    <x v="3"/>
    <x v="23"/>
    <x v="2"/>
    <m/>
  </r>
  <r>
    <n v="297913"/>
    <x v="0"/>
    <x v="5"/>
    <x v="183"/>
    <s v="TEXAS"/>
    <x v="3"/>
    <x v="23"/>
    <x v="3"/>
    <m/>
  </r>
  <r>
    <n v="298157"/>
    <x v="0"/>
    <x v="5"/>
    <x v="184"/>
    <s v="TEXAS"/>
    <x v="1"/>
    <x v="18"/>
    <x v="6"/>
    <m/>
  </r>
  <r>
    <n v="298158"/>
    <x v="0"/>
    <x v="5"/>
    <x v="184"/>
    <s v="TEXAS"/>
    <x v="1"/>
    <x v="18"/>
    <x v="0"/>
    <n v="601600.36879177904"/>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399"/>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02"/>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04"/>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02"/>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05"/>
  </r>
  <r>
    <n v="299749"/>
    <x v="0"/>
    <x v="5"/>
    <x v="191"/>
    <s v="TEXAS"/>
    <x v="1"/>
    <x v="24"/>
    <x v="7"/>
    <m/>
  </r>
  <r>
    <n v="299950"/>
    <x v="0"/>
    <x v="5"/>
    <x v="192"/>
    <s v="TEXAS"/>
    <x v="1"/>
    <x v="24"/>
    <x v="6"/>
    <n v="48772.001886585698"/>
  </r>
  <r>
    <n v="299951"/>
    <x v="0"/>
    <x v="5"/>
    <x v="192"/>
    <s v="TEXAS"/>
    <x v="1"/>
    <x v="24"/>
    <x v="0"/>
    <m/>
  </r>
  <r>
    <n v="299952"/>
    <x v="0"/>
    <x v="5"/>
    <x v="192"/>
    <s v="TEXAS"/>
    <x v="1"/>
    <x v="24"/>
    <x v="1"/>
    <m/>
  </r>
  <r>
    <n v="299953"/>
    <x v="0"/>
    <x v="5"/>
    <x v="192"/>
    <s v="TEXAS"/>
    <x v="1"/>
    <x v="24"/>
    <x v="7"/>
    <m/>
  </r>
  <r>
    <n v="300240"/>
    <x v="0"/>
    <x v="5"/>
    <x v="193"/>
    <s v="TEXAS"/>
    <x v="0"/>
    <x v="0"/>
    <x v="0"/>
    <n v="59054.125736318601"/>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01"/>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4998"/>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89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01"/>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04"/>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03"/>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5999"/>
  </r>
  <r>
    <n v="309052"/>
    <x v="0"/>
    <x v="5"/>
    <x v="228"/>
    <s v="TEXAS"/>
    <x v="2"/>
    <x v="27"/>
    <x v="0"/>
    <n v="4331892.6466745799"/>
  </r>
  <r>
    <n v="309103"/>
    <x v="0"/>
    <x v="5"/>
    <x v="229"/>
    <s v="TEXAS"/>
    <x v="2"/>
    <x v="27"/>
    <x v="0"/>
    <n v="4107137.1504245298"/>
  </r>
  <r>
    <n v="309154"/>
    <x v="0"/>
    <x v="5"/>
    <x v="230"/>
    <s v="TEXAS"/>
    <x v="2"/>
    <x v="27"/>
    <x v="0"/>
    <n v="1633361.4831112199"/>
  </r>
  <r>
    <n v="309205"/>
    <x v="0"/>
    <x v="5"/>
    <x v="231"/>
    <s v="TEXAS"/>
    <x v="2"/>
    <x v="27"/>
    <x v="0"/>
    <n v="20083.533882206499"/>
  </r>
  <r>
    <n v="309256"/>
    <x v="0"/>
    <x v="5"/>
    <x v="232"/>
    <s v="TEXAS"/>
    <x v="2"/>
    <x v="27"/>
    <x v="0"/>
    <n v="14647.725323590001"/>
  </r>
  <r>
    <n v="309307"/>
    <x v="0"/>
    <x v="5"/>
    <x v="233"/>
    <s v="TEXAS"/>
    <x v="2"/>
    <x v="27"/>
    <x v="0"/>
    <n v="3686912.7883202098"/>
  </r>
  <r>
    <n v="309358"/>
    <x v="0"/>
    <x v="5"/>
    <x v="234"/>
    <s v="TEXAS"/>
    <x v="2"/>
    <x v="27"/>
    <x v="0"/>
    <n v="3180134.3623513398"/>
  </r>
  <r>
    <n v="309409"/>
    <x v="0"/>
    <x v="5"/>
    <x v="235"/>
    <s v="TEXAS"/>
    <x v="2"/>
    <x v="27"/>
    <x v="0"/>
    <n v="1423899.07323119"/>
  </r>
  <r>
    <n v="309460"/>
    <x v="0"/>
    <x v="5"/>
    <x v="236"/>
    <s v="TEXAS"/>
    <x v="2"/>
    <x v="27"/>
    <x v="0"/>
    <n v="1366.2903520198099"/>
  </r>
  <r>
    <n v="309511"/>
    <x v="0"/>
    <x v="5"/>
    <x v="237"/>
    <s v="TEXAS"/>
    <x v="2"/>
    <x v="27"/>
    <x v="0"/>
    <n v="1004746.137222"/>
  </r>
  <r>
    <n v="309562"/>
    <x v="0"/>
    <x v="5"/>
    <x v="238"/>
    <s v="TEXAS"/>
    <x v="2"/>
    <x v="27"/>
    <x v="0"/>
    <n v="8889927.6413438004"/>
  </r>
  <r>
    <n v="309613"/>
    <x v="0"/>
    <x v="5"/>
    <x v="239"/>
    <s v="TEXAS"/>
    <x v="2"/>
    <x v="27"/>
    <x v="0"/>
    <n v="12318414.861195199"/>
  </r>
  <r>
    <n v="309664"/>
    <x v="0"/>
    <x v="5"/>
    <x v="240"/>
    <s v="TEXAS"/>
    <x v="2"/>
    <x v="27"/>
    <x v="0"/>
    <n v="251039.08359949201"/>
  </r>
  <r>
    <n v="309715"/>
    <x v="0"/>
    <x v="5"/>
    <x v="241"/>
    <s v="TEXAS"/>
    <x v="2"/>
    <x v="27"/>
    <x v="0"/>
    <n v="1003656.4414357099"/>
  </r>
  <r>
    <n v="309766"/>
    <x v="0"/>
    <x v="5"/>
    <x v="242"/>
    <s v="TEXAS"/>
    <x v="2"/>
    <x v="27"/>
    <x v="0"/>
    <n v="91381.4925550357"/>
  </r>
  <r>
    <n v="309817"/>
    <x v="0"/>
    <x v="5"/>
    <x v="243"/>
    <s v="TEXAS"/>
    <x v="2"/>
    <x v="27"/>
    <x v="0"/>
    <n v="256389.95451728499"/>
  </r>
  <r>
    <n v="309868"/>
    <x v="0"/>
    <x v="5"/>
    <x v="244"/>
    <s v="TEXAS"/>
    <x v="2"/>
    <x v="27"/>
    <x v="0"/>
    <n v="1038206.88473436"/>
  </r>
  <r>
    <n v="309919"/>
    <x v="0"/>
    <x v="5"/>
    <x v="245"/>
    <s v="TEXAS"/>
    <x v="2"/>
    <x v="27"/>
    <x v="0"/>
    <n v="527582.77738442202"/>
  </r>
  <r>
    <n v="309970"/>
    <x v="0"/>
    <x v="5"/>
    <x v="246"/>
    <s v="TEXAS"/>
    <x v="2"/>
    <x v="27"/>
    <x v="0"/>
    <n v="145572.08133849301"/>
  </r>
  <r>
    <n v="310021"/>
    <x v="0"/>
    <x v="5"/>
    <x v="247"/>
    <s v="TEXAS"/>
    <x v="2"/>
    <x v="27"/>
    <x v="0"/>
    <n v="514539.214954114"/>
  </r>
  <r>
    <n v="310072"/>
    <x v="0"/>
    <x v="5"/>
    <x v="248"/>
    <s v="TEXAS"/>
    <x v="2"/>
    <x v="27"/>
    <x v="0"/>
    <n v="1606610.33679013"/>
  </r>
  <r>
    <n v="310123"/>
    <x v="0"/>
    <x v="5"/>
    <x v="249"/>
    <s v="TEXAS"/>
    <x v="2"/>
    <x v="27"/>
    <x v="0"/>
    <n v="92398.441202016096"/>
  </r>
  <r>
    <n v="310174"/>
    <x v="0"/>
    <x v="5"/>
    <x v="250"/>
    <s v="TEXAS"/>
    <x v="2"/>
    <x v="27"/>
    <x v="0"/>
    <n v="1463.06861518287"/>
  </r>
  <r>
    <n v="310225"/>
    <x v="0"/>
    <x v="5"/>
    <x v="251"/>
    <s v="TEXAS"/>
    <x v="2"/>
    <x v="27"/>
    <x v="0"/>
    <n v="15558.629371401999"/>
  </r>
  <r>
    <n v="310276"/>
    <x v="0"/>
    <x v="5"/>
    <x v="252"/>
    <s v="TEXAS"/>
    <x v="2"/>
    <x v="27"/>
    <x v="0"/>
    <n v="371611.11565470102"/>
  </r>
  <r>
    <n v="317766"/>
    <x v="0"/>
    <x v="5"/>
    <x v="253"/>
    <s v="TEXAS"/>
    <x v="0"/>
    <x v="28"/>
    <x v="0"/>
    <n v="7221492.0731028598"/>
  </r>
  <r>
    <n v="317767"/>
    <x v="0"/>
    <x v="5"/>
    <x v="253"/>
    <s v="TEXAS"/>
    <x v="0"/>
    <x v="29"/>
    <x v="0"/>
    <n v="3199529.8242570399"/>
  </r>
  <r>
    <n v="317768"/>
    <x v="0"/>
    <x v="5"/>
    <x v="253"/>
    <s v="TEXAS"/>
    <x v="0"/>
    <x v="29"/>
    <x v="1"/>
    <n v="0"/>
  </r>
  <r>
    <n v="317769"/>
    <x v="0"/>
    <x v="5"/>
    <x v="253"/>
    <s v="TEXAS"/>
    <x v="0"/>
    <x v="29"/>
    <x v="2"/>
    <n v="7087210.52205332"/>
  </r>
  <r>
    <n v="317770"/>
    <x v="0"/>
    <x v="5"/>
    <x v="253"/>
    <s v="TEXAS"/>
    <x v="0"/>
    <x v="29"/>
    <x v="3"/>
    <n v="964846.57857856306"/>
  </r>
  <r>
    <n v="317771"/>
    <x v="0"/>
    <x v="5"/>
    <x v="253"/>
    <s v="TEXAS"/>
    <x v="0"/>
    <x v="29"/>
    <x v="4"/>
    <n v="6818947.1157226404"/>
  </r>
  <r>
    <n v="317772"/>
    <x v="0"/>
    <x v="5"/>
    <x v="253"/>
    <s v="TEXAS"/>
    <x v="0"/>
    <x v="29"/>
    <x v="5"/>
    <n v="15789.516699014001"/>
  </r>
  <r>
    <n v="317773"/>
    <x v="0"/>
    <x v="5"/>
    <x v="253"/>
    <s v="TEXAS"/>
    <x v="0"/>
    <x v="29"/>
    <x v="12"/>
    <n v="19.505029141246698"/>
  </r>
  <r>
    <n v="317774"/>
    <x v="0"/>
    <x v="5"/>
    <x v="253"/>
    <s v="TEXAS"/>
    <x v="0"/>
    <x v="30"/>
    <x v="0"/>
    <n v="21706825.540845402"/>
  </r>
  <r>
    <n v="317775"/>
    <x v="0"/>
    <x v="5"/>
    <x v="253"/>
    <s v="TEXAS"/>
    <x v="0"/>
    <x v="31"/>
    <x v="0"/>
    <n v="6110383.5724936798"/>
  </r>
  <r>
    <n v="317776"/>
    <x v="0"/>
    <x v="5"/>
    <x v="253"/>
    <s v="TEXAS"/>
    <x v="0"/>
    <x v="32"/>
    <x v="0"/>
    <n v="183791118.48431101"/>
  </r>
  <r>
    <n v="317777"/>
    <x v="0"/>
    <x v="5"/>
    <x v="253"/>
    <s v="TEXAS"/>
    <x v="2"/>
    <x v="33"/>
    <x v="0"/>
    <n v="24155410.963291898"/>
  </r>
  <r>
    <n v="317778"/>
    <x v="0"/>
    <x v="5"/>
    <x v="253"/>
    <s v="TEXAS"/>
    <x v="2"/>
    <x v="34"/>
    <x v="0"/>
    <n v="19178783.987105198"/>
  </r>
  <r>
    <n v="317779"/>
    <x v="0"/>
    <x v="5"/>
    <x v="253"/>
    <s v="TEXAS"/>
    <x v="2"/>
    <x v="35"/>
    <x v="0"/>
    <n v="137306739.09347901"/>
  </r>
  <r>
    <n v="317780"/>
    <x v="0"/>
    <x v="5"/>
    <x v="253"/>
    <s v="TEXAS"/>
    <x v="2"/>
    <x v="35"/>
    <x v="1"/>
    <n v="13572391.414413"/>
  </r>
  <r>
    <n v="317781"/>
    <x v="0"/>
    <x v="5"/>
    <x v="253"/>
    <s v="TEXAS"/>
    <x v="2"/>
    <x v="35"/>
    <x v="2"/>
    <n v="54267032.114132099"/>
  </r>
  <r>
    <n v="317782"/>
    <x v="0"/>
    <x v="5"/>
    <x v="253"/>
    <s v="TEXAS"/>
    <x v="2"/>
    <x v="36"/>
    <x v="0"/>
    <n v="38277.490891756301"/>
  </r>
  <r>
    <n v="317783"/>
    <x v="0"/>
    <x v="5"/>
    <x v="253"/>
    <s v="TEXAS"/>
    <x v="2"/>
    <x v="36"/>
    <x v="1"/>
    <n v="0"/>
  </r>
  <r>
    <n v="317784"/>
    <x v="0"/>
    <x v="5"/>
    <x v="253"/>
    <s v="TEXAS"/>
    <x v="2"/>
    <x v="36"/>
    <x v="2"/>
    <n v="398229.51764107001"/>
  </r>
  <r>
    <n v="317785"/>
    <x v="0"/>
    <x v="5"/>
    <x v="253"/>
    <s v="TEXAS"/>
    <x v="2"/>
    <x v="36"/>
    <x v="15"/>
    <n v="4906397.4987025699"/>
  </r>
  <r>
    <n v="317786"/>
    <x v="0"/>
    <x v="5"/>
    <x v="253"/>
    <s v="TEXAS"/>
    <x v="1"/>
    <x v="37"/>
    <x v="6"/>
    <n v="1132863.18560598"/>
  </r>
  <r>
    <n v="317787"/>
    <x v="0"/>
    <x v="5"/>
    <x v="253"/>
    <s v="TEXAS"/>
    <x v="1"/>
    <x v="37"/>
    <x v="1"/>
    <n v="11502226.3355958"/>
  </r>
  <r>
    <n v="317788"/>
    <x v="0"/>
    <x v="5"/>
    <x v="253"/>
    <s v="TEXAS"/>
    <x v="1"/>
    <x v="37"/>
    <x v="3"/>
    <n v="8742.7950322505003"/>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3"/>
  </r>
  <r>
    <n v="317793"/>
    <x v="0"/>
    <x v="5"/>
    <x v="253"/>
    <s v="TEXAS"/>
    <x v="1"/>
    <x v="39"/>
    <x v="9"/>
    <n v="819614.02209631202"/>
  </r>
  <r>
    <n v="317794"/>
    <x v="0"/>
    <x v="5"/>
    <x v="253"/>
    <s v="TEXAS"/>
    <x v="1"/>
    <x v="40"/>
    <x v="6"/>
    <n v="1947282.35179795"/>
  </r>
  <r>
    <n v="317795"/>
    <x v="0"/>
    <x v="5"/>
    <x v="253"/>
    <s v="TEXAS"/>
    <x v="1"/>
    <x v="40"/>
    <x v="16"/>
    <n v="230094760.65636399"/>
  </r>
  <r>
    <n v="317796"/>
    <x v="0"/>
    <x v="5"/>
    <x v="253"/>
    <s v="TEXAS"/>
    <x v="1"/>
    <x v="41"/>
    <x v="1"/>
    <n v="12161771.529298"/>
  </r>
  <r>
    <n v="317797"/>
    <x v="0"/>
    <x v="5"/>
    <x v="253"/>
    <s v="TEXAS"/>
    <x v="1"/>
    <x v="41"/>
    <x v="11"/>
    <n v="319327.38093191403"/>
  </r>
  <r>
    <n v="317798"/>
    <x v="0"/>
    <x v="5"/>
    <x v="253"/>
    <s v="TEXAS"/>
    <x v="1"/>
    <x v="41"/>
    <x v="9"/>
    <n v="81073.890121674704"/>
  </r>
  <r>
    <n v="317799"/>
    <x v="0"/>
    <x v="5"/>
    <x v="253"/>
    <s v="TEXAS"/>
    <x v="1"/>
    <x v="42"/>
    <x v="1"/>
    <n v="9578696.7538544405"/>
  </r>
  <r>
    <n v="317800"/>
    <x v="0"/>
    <x v="5"/>
    <x v="253"/>
    <s v="TEXAS"/>
    <x v="1"/>
    <x v="42"/>
    <x v="11"/>
    <n v="2432837.9107449902"/>
  </r>
  <r>
    <n v="317801"/>
    <x v="0"/>
    <x v="5"/>
    <x v="253"/>
    <s v="TEXAS"/>
    <x v="1"/>
    <x v="42"/>
    <x v="16"/>
    <n v="36549256.161318503"/>
  </r>
  <r>
    <n v="317802"/>
    <x v="0"/>
    <x v="5"/>
    <x v="253"/>
    <s v="TEXAS"/>
    <x v="1"/>
    <x v="43"/>
    <x v="6"/>
    <n v="1376095.75533848"/>
  </r>
  <r>
    <n v="317803"/>
    <x v="0"/>
    <x v="5"/>
    <x v="253"/>
    <s v="TEXAS"/>
    <x v="1"/>
    <x v="44"/>
    <x v="17"/>
    <n v="10450224.065568799"/>
  </r>
  <r>
    <n v="317804"/>
    <x v="0"/>
    <x v="5"/>
    <x v="253"/>
    <s v="TEXAS"/>
    <x v="1"/>
    <x v="45"/>
    <x v="1"/>
    <n v="22571940.913102999"/>
  </r>
  <r>
    <n v="317805"/>
    <x v="0"/>
    <x v="5"/>
    <x v="253"/>
    <s v="TEXAS"/>
    <x v="1"/>
    <x v="45"/>
    <x v="11"/>
    <n v="47927737.276896201"/>
  </r>
  <r>
    <n v="317806"/>
    <x v="0"/>
    <x v="5"/>
    <x v="253"/>
    <s v="TEXAS"/>
    <x v="1"/>
    <x v="45"/>
    <x v="9"/>
    <n v="304377.56670189899"/>
  </r>
  <r>
    <n v="317807"/>
    <x v="0"/>
    <x v="5"/>
    <x v="253"/>
    <s v="TEXAS"/>
    <x v="1"/>
    <x v="46"/>
    <x v="6"/>
    <n v="16434635.1562433"/>
  </r>
  <r>
    <n v="317808"/>
    <x v="0"/>
    <x v="5"/>
    <x v="253"/>
    <s v="TEXAS"/>
    <x v="1"/>
    <x v="46"/>
    <x v="1"/>
    <n v="4405348.8564000204"/>
  </r>
  <r>
    <n v="317809"/>
    <x v="0"/>
    <x v="5"/>
    <x v="253"/>
    <s v="TEXAS"/>
    <x v="3"/>
    <x v="47"/>
    <x v="6"/>
    <n v="5430334.5830940995"/>
  </r>
  <r>
    <n v="317810"/>
    <x v="0"/>
    <x v="5"/>
    <x v="253"/>
    <s v="TEXAS"/>
    <x v="3"/>
    <x v="47"/>
    <x v="0"/>
    <n v="7641609.4443337098"/>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06"/>
  </r>
  <r>
    <n v="317816"/>
    <x v="0"/>
    <x v="5"/>
    <x v="253"/>
    <s v="TEXAS"/>
    <x v="3"/>
    <x v="47"/>
    <x v="15"/>
    <n v="2401459.4049163102"/>
  </r>
  <r>
    <n v="317817"/>
    <x v="0"/>
    <x v="5"/>
    <x v="253"/>
    <s v="TEXAS"/>
    <x v="3"/>
    <x v="47"/>
    <x v="18"/>
    <n v="3954127.1236122102"/>
  </r>
  <r>
    <n v="317818"/>
    <x v="0"/>
    <x v="5"/>
    <x v="253"/>
    <s v="TEXAS"/>
    <x v="3"/>
    <x v="48"/>
    <x v="6"/>
    <n v="5310614.4280845104"/>
  </r>
  <r>
    <n v="317819"/>
    <x v="0"/>
    <x v="5"/>
    <x v="253"/>
    <s v="TEXAS"/>
    <x v="3"/>
    <x v="48"/>
    <x v="0"/>
    <n v="2758996.90271533"/>
  </r>
  <r>
    <n v="317820"/>
    <x v="0"/>
    <x v="5"/>
    <x v="253"/>
    <s v="TEXAS"/>
    <x v="3"/>
    <x v="48"/>
    <x v="1"/>
    <n v="13905058.082335901"/>
  </r>
  <r>
    <n v="317821"/>
    <x v="0"/>
    <x v="5"/>
    <x v="253"/>
    <s v="TEXAS"/>
    <x v="3"/>
    <x v="48"/>
    <x v="2"/>
    <n v="1015036.93370827"/>
  </r>
  <r>
    <n v="317822"/>
    <x v="0"/>
    <x v="5"/>
    <x v="253"/>
    <s v="TEXAS"/>
    <x v="3"/>
    <x v="48"/>
    <x v="3"/>
    <n v="3491788.9562481898"/>
  </r>
  <r>
    <n v="317823"/>
    <x v="0"/>
    <x v="5"/>
    <x v="253"/>
    <s v="TEXAS"/>
    <x v="3"/>
    <x v="48"/>
    <x v="13"/>
    <n v="6165087.1050788704"/>
  </r>
  <r>
    <n v="317824"/>
    <x v="0"/>
    <x v="5"/>
    <x v="253"/>
    <s v="TEXAS"/>
    <x v="3"/>
    <x v="48"/>
    <x v="15"/>
    <n v="0"/>
  </r>
  <r>
    <n v="317825"/>
    <x v="0"/>
    <x v="5"/>
    <x v="253"/>
    <s v="TEXAS"/>
    <x v="3"/>
    <x v="48"/>
    <x v="18"/>
    <n v="4427511.0161580304"/>
  </r>
  <r>
    <n v="317826"/>
    <x v="0"/>
    <x v="5"/>
    <x v="253"/>
    <s v="TEXAS"/>
    <x v="3"/>
    <x v="49"/>
    <x v="6"/>
    <n v="2759309.1072176402"/>
  </r>
  <r>
    <n v="317827"/>
    <x v="0"/>
    <x v="5"/>
    <x v="253"/>
    <s v="TEXAS"/>
    <x v="3"/>
    <x v="49"/>
    <x v="0"/>
    <n v="27627381.9450262"/>
  </r>
  <r>
    <n v="317828"/>
    <x v="0"/>
    <x v="5"/>
    <x v="253"/>
    <s v="TEXAS"/>
    <x v="3"/>
    <x v="49"/>
    <x v="1"/>
    <n v="27503492.339891501"/>
  </r>
  <r>
    <n v="317829"/>
    <x v="0"/>
    <x v="5"/>
    <x v="253"/>
    <s v="TEXAS"/>
    <x v="3"/>
    <x v="49"/>
    <x v="2"/>
    <n v="19427438.7051768"/>
  </r>
  <r>
    <n v="317830"/>
    <x v="0"/>
    <x v="5"/>
    <x v="253"/>
    <s v="TEXAS"/>
    <x v="3"/>
    <x v="49"/>
    <x v="11"/>
    <n v="3145357.9660747098"/>
  </r>
  <r>
    <n v="317831"/>
    <x v="0"/>
    <x v="5"/>
    <x v="253"/>
    <s v="TEXAS"/>
    <x v="3"/>
    <x v="49"/>
    <x v="12"/>
    <n v="1626604.1459865901"/>
  </r>
  <r>
    <n v="317832"/>
    <x v="0"/>
    <x v="5"/>
    <x v="253"/>
    <s v="TEXAS"/>
    <x v="3"/>
    <x v="49"/>
    <x v="13"/>
    <n v="9103673.66301913"/>
  </r>
  <r>
    <n v="317833"/>
    <x v="0"/>
    <x v="5"/>
    <x v="253"/>
    <s v="TEXAS"/>
    <x v="3"/>
    <x v="49"/>
    <x v="15"/>
    <n v="110615.71887021999"/>
  </r>
  <r>
    <n v="317834"/>
    <x v="0"/>
    <x v="5"/>
    <x v="253"/>
    <s v="TEXAS"/>
    <x v="3"/>
    <x v="50"/>
    <x v="6"/>
    <n v="0"/>
  </r>
  <r>
    <n v="317835"/>
    <x v="0"/>
    <x v="5"/>
    <x v="253"/>
    <s v="TEXAS"/>
    <x v="3"/>
    <x v="50"/>
    <x v="0"/>
    <n v="21544637.720543198"/>
  </r>
  <r>
    <n v="317836"/>
    <x v="0"/>
    <x v="5"/>
    <x v="253"/>
    <s v="TEXAS"/>
    <x v="3"/>
    <x v="50"/>
    <x v="1"/>
    <n v="31039629.9075142"/>
  </r>
  <r>
    <n v="317837"/>
    <x v="0"/>
    <x v="5"/>
    <x v="253"/>
    <s v="TEXAS"/>
    <x v="3"/>
    <x v="50"/>
    <x v="2"/>
    <n v="1164411.8165798399"/>
  </r>
  <r>
    <n v="317838"/>
    <x v="0"/>
    <x v="5"/>
    <x v="253"/>
    <s v="TEXAS"/>
    <x v="3"/>
    <x v="50"/>
    <x v="3"/>
    <n v="10347831.45773289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699"/>
  </r>
  <r>
    <n v="317845"/>
    <x v="0"/>
    <x v="5"/>
    <x v="253"/>
    <s v="TEXAS"/>
    <x v="3"/>
    <x v="51"/>
    <x v="1"/>
    <n v="325335.10015068902"/>
  </r>
  <r>
    <n v="317846"/>
    <x v="0"/>
    <x v="5"/>
    <x v="253"/>
    <s v="TEXAS"/>
    <x v="3"/>
    <x v="51"/>
    <x v="2"/>
    <n v="3567951.25535138"/>
  </r>
  <r>
    <n v="317847"/>
    <x v="0"/>
    <x v="5"/>
    <x v="253"/>
    <s v="TEXAS"/>
    <x v="3"/>
    <x v="51"/>
    <x v="3"/>
    <n v="129510.726403787"/>
  </r>
  <r>
    <n v="317848"/>
    <x v="0"/>
    <x v="5"/>
    <x v="253"/>
    <s v="TEXAS"/>
    <x v="3"/>
    <x v="51"/>
    <x v="15"/>
    <n v="2475940.3577194498"/>
  </r>
  <r>
    <n v="317849"/>
    <x v="0"/>
    <x v="5"/>
    <x v="253"/>
    <s v="TEXAS"/>
    <x v="3"/>
    <x v="52"/>
    <x v="0"/>
    <n v="12755405.909601299"/>
  </r>
  <r>
    <n v="317850"/>
    <x v="0"/>
    <x v="5"/>
    <x v="253"/>
    <s v="TEXAS"/>
    <x v="3"/>
    <x v="52"/>
    <x v="1"/>
    <n v="138864.16751572999"/>
  </r>
  <r>
    <n v="317851"/>
    <x v="0"/>
    <x v="5"/>
    <x v="253"/>
    <s v="TEXAS"/>
    <x v="3"/>
    <x v="52"/>
    <x v="2"/>
    <n v="4902354.9145370703"/>
  </r>
  <r>
    <n v="317852"/>
    <x v="0"/>
    <x v="5"/>
    <x v="253"/>
    <s v="TEXAS"/>
    <x v="3"/>
    <x v="52"/>
    <x v="3"/>
    <n v="74169.352050097194"/>
  </r>
  <r>
    <n v="317853"/>
    <x v="0"/>
    <x v="5"/>
    <x v="253"/>
    <s v="TEXAS"/>
    <x v="3"/>
    <x v="52"/>
    <x v="11"/>
    <n v="10718.6676511108"/>
  </r>
  <r>
    <n v="317854"/>
    <x v="0"/>
    <x v="5"/>
    <x v="253"/>
    <s v="TEXAS"/>
    <x v="3"/>
    <x v="52"/>
    <x v="12"/>
    <n v="18374.8588304757"/>
  </r>
  <r>
    <n v="317855"/>
    <x v="0"/>
    <x v="5"/>
    <x v="253"/>
    <s v="TEXAS"/>
    <x v="3"/>
    <x v="52"/>
    <x v="15"/>
    <n v="36357337.863008901"/>
  </r>
  <r>
    <n v="317856"/>
    <x v="0"/>
    <x v="5"/>
    <x v="253"/>
    <s v="TEXAS"/>
    <x v="3"/>
    <x v="53"/>
    <x v="0"/>
    <n v="75367506.921519399"/>
  </r>
  <r>
    <n v="317857"/>
    <x v="0"/>
    <x v="5"/>
    <x v="253"/>
    <s v="TEXAS"/>
    <x v="3"/>
    <x v="53"/>
    <x v="1"/>
    <n v="4806187.9124368802"/>
  </r>
  <r>
    <n v="317858"/>
    <x v="0"/>
    <x v="5"/>
    <x v="253"/>
    <s v="TEXAS"/>
    <x v="3"/>
    <x v="53"/>
    <x v="2"/>
    <n v="39765733.735334203"/>
  </r>
  <r>
    <n v="317859"/>
    <x v="0"/>
    <x v="5"/>
    <x v="253"/>
    <s v="TEXAS"/>
    <x v="3"/>
    <x v="53"/>
    <x v="3"/>
    <n v="7064053.4509641305"/>
  </r>
  <r>
    <n v="317860"/>
    <x v="0"/>
    <x v="5"/>
    <x v="253"/>
    <s v="TEXAS"/>
    <x v="3"/>
    <x v="53"/>
    <x v="11"/>
    <n v="0"/>
  </r>
  <r>
    <n v="317861"/>
    <x v="0"/>
    <x v="5"/>
    <x v="253"/>
    <s v="TEXAS"/>
    <x v="3"/>
    <x v="53"/>
    <x v="12"/>
    <n v="0"/>
  </r>
  <r>
    <n v="317862"/>
    <x v="0"/>
    <x v="5"/>
    <x v="253"/>
    <s v="TEXAS"/>
    <x v="3"/>
    <x v="53"/>
    <x v="15"/>
    <n v="74337257.869053602"/>
  </r>
  <r>
    <n v="317863"/>
    <x v="0"/>
    <x v="5"/>
    <x v="253"/>
    <s v="TEXAS"/>
    <x v="3"/>
    <x v="53"/>
    <x v="20"/>
    <n v="165719274.71428299"/>
  </r>
  <r>
    <n v="317864"/>
    <x v="0"/>
    <x v="5"/>
    <x v="253"/>
    <s v="TEXAS"/>
    <x v="3"/>
    <x v="53"/>
    <x v="21"/>
    <n v="230122371.759018"/>
  </r>
  <r>
    <n v="317865"/>
    <x v="0"/>
    <x v="5"/>
    <x v="253"/>
    <s v="TEXAS"/>
    <x v="3"/>
    <x v="53"/>
    <x v="22"/>
    <n v="190999312.932172"/>
  </r>
  <r>
    <n v="317866"/>
    <x v="0"/>
    <x v="5"/>
    <x v="253"/>
    <s v="TEXAS"/>
    <x v="3"/>
    <x v="54"/>
    <x v="0"/>
    <n v="1304176.4247757101"/>
  </r>
  <r>
    <n v="317867"/>
    <x v="0"/>
    <x v="5"/>
    <x v="253"/>
    <s v="TEXAS"/>
    <x v="3"/>
    <x v="54"/>
    <x v="1"/>
    <n v="493358.679718534"/>
  </r>
  <r>
    <n v="317868"/>
    <x v="0"/>
    <x v="5"/>
    <x v="253"/>
    <s v="TEXAS"/>
    <x v="3"/>
    <x v="54"/>
    <x v="2"/>
    <n v="8032749.0566816796"/>
  </r>
  <r>
    <n v="317869"/>
    <x v="0"/>
    <x v="5"/>
    <x v="253"/>
    <s v="TEXAS"/>
    <x v="3"/>
    <x v="54"/>
    <x v="3"/>
    <n v="1050898.9749141301"/>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099"/>
  </r>
  <r>
    <n v="317875"/>
    <x v="0"/>
    <x v="5"/>
    <x v="253"/>
    <s v="TEXAS"/>
    <x v="3"/>
    <x v="55"/>
    <x v="3"/>
    <n v="279819.84691634797"/>
  </r>
  <r>
    <n v="317876"/>
    <x v="0"/>
    <x v="5"/>
    <x v="253"/>
    <s v="TEXAS"/>
    <x v="3"/>
    <x v="55"/>
    <x v="4"/>
    <n v="8166510.74127407"/>
  </r>
  <r>
    <n v="317877"/>
    <x v="0"/>
    <x v="5"/>
    <x v="253"/>
    <s v="TEXAS"/>
    <x v="3"/>
    <x v="55"/>
    <x v="11"/>
    <n v="26092.525918244701"/>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01"/>
  </r>
  <r>
    <n v="317882"/>
    <x v="0"/>
    <x v="5"/>
    <x v="253"/>
    <s v="TEXAS"/>
    <x v="3"/>
    <x v="55"/>
    <x v="23"/>
    <n v="11546.692504050799"/>
  </r>
  <r>
    <n v="317883"/>
    <x v="0"/>
    <x v="5"/>
    <x v="253"/>
    <s v="TEXAS"/>
    <x v="3"/>
    <x v="56"/>
    <x v="0"/>
    <n v="14908801.5176096"/>
  </r>
  <r>
    <n v="317884"/>
    <x v="0"/>
    <x v="5"/>
    <x v="253"/>
    <s v="TEXAS"/>
    <x v="3"/>
    <x v="56"/>
    <x v="1"/>
    <n v="519726.61141890101"/>
  </r>
  <r>
    <n v="317885"/>
    <x v="0"/>
    <x v="5"/>
    <x v="253"/>
    <s v="TEXAS"/>
    <x v="3"/>
    <x v="56"/>
    <x v="2"/>
    <n v="10152922.735362301"/>
  </r>
  <r>
    <n v="317886"/>
    <x v="0"/>
    <x v="5"/>
    <x v="253"/>
    <s v="TEXAS"/>
    <x v="3"/>
    <x v="56"/>
    <x v="3"/>
    <n v="513642.00718765502"/>
  </r>
  <r>
    <n v="317887"/>
    <x v="0"/>
    <x v="5"/>
    <x v="253"/>
    <s v="TEXAS"/>
    <x v="3"/>
    <x v="56"/>
    <x v="11"/>
    <n v="16986.186812227399"/>
  </r>
  <r>
    <n v="317888"/>
    <x v="0"/>
    <x v="5"/>
    <x v="253"/>
    <s v="TEXAS"/>
    <x v="3"/>
    <x v="56"/>
    <x v="12"/>
    <n v="2673930.0344561599"/>
  </r>
  <r>
    <n v="317889"/>
    <x v="0"/>
    <x v="5"/>
    <x v="253"/>
    <s v="TEXAS"/>
    <x v="3"/>
    <x v="56"/>
    <x v="13"/>
    <n v="376484.88680832501"/>
  </r>
  <r>
    <n v="317890"/>
    <x v="0"/>
    <x v="5"/>
    <x v="253"/>
    <s v="TEXAS"/>
    <x v="3"/>
    <x v="56"/>
    <x v="15"/>
    <n v="13462186.861631"/>
  </r>
  <r>
    <n v="317891"/>
    <x v="0"/>
    <x v="5"/>
    <x v="253"/>
    <s v="TEXAS"/>
    <x v="3"/>
    <x v="56"/>
    <x v="23"/>
    <n v="69417982.048400298"/>
  </r>
  <r>
    <n v="317892"/>
    <x v="0"/>
    <x v="5"/>
    <x v="253"/>
    <s v="TEXAS"/>
    <x v="3"/>
    <x v="57"/>
    <x v="0"/>
    <n v="21003039.705554798"/>
  </r>
  <r>
    <n v="317893"/>
    <x v="0"/>
    <x v="5"/>
    <x v="253"/>
    <s v="TEXAS"/>
    <x v="3"/>
    <x v="57"/>
    <x v="1"/>
    <n v="163016.68836212301"/>
  </r>
  <r>
    <n v="317894"/>
    <x v="0"/>
    <x v="5"/>
    <x v="253"/>
    <s v="TEXAS"/>
    <x v="3"/>
    <x v="57"/>
    <x v="2"/>
    <n v="1835775.80160207"/>
  </r>
  <r>
    <n v="317895"/>
    <x v="0"/>
    <x v="5"/>
    <x v="253"/>
    <s v="TEXAS"/>
    <x v="3"/>
    <x v="57"/>
    <x v="3"/>
    <n v="58310.790549437603"/>
  </r>
  <r>
    <n v="317896"/>
    <x v="0"/>
    <x v="5"/>
    <x v="253"/>
    <s v="TEXAS"/>
    <x v="3"/>
    <x v="57"/>
    <x v="15"/>
    <n v="0"/>
  </r>
  <r>
    <n v="317897"/>
    <x v="0"/>
    <x v="5"/>
    <x v="253"/>
    <s v="TEXAS"/>
    <x v="3"/>
    <x v="57"/>
    <x v="14"/>
    <n v="2337175.0780261098"/>
  </r>
  <r>
    <n v="317898"/>
    <x v="0"/>
    <x v="5"/>
    <x v="253"/>
    <s v="TEXAS"/>
    <x v="3"/>
    <x v="58"/>
    <x v="0"/>
    <n v="3287002.52265321"/>
  </r>
  <r>
    <n v="317899"/>
    <x v="0"/>
    <x v="5"/>
    <x v="253"/>
    <s v="TEXAS"/>
    <x v="3"/>
    <x v="58"/>
    <x v="1"/>
    <n v="127056.78280432599"/>
  </r>
  <r>
    <n v="317900"/>
    <x v="0"/>
    <x v="5"/>
    <x v="253"/>
    <s v="TEXAS"/>
    <x v="3"/>
    <x v="58"/>
    <x v="2"/>
    <n v="2624640.9336077101"/>
  </r>
  <r>
    <n v="317901"/>
    <x v="0"/>
    <x v="5"/>
    <x v="253"/>
    <s v="TEXAS"/>
    <x v="3"/>
    <x v="58"/>
    <x v="3"/>
    <n v="472817.86387839599"/>
  </r>
  <r>
    <n v="317902"/>
    <x v="0"/>
    <x v="5"/>
    <x v="253"/>
    <s v="TEXAS"/>
    <x v="3"/>
    <x v="58"/>
    <x v="15"/>
    <n v="0"/>
  </r>
  <r>
    <n v="317903"/>
    <x v="0"/>
    <x v="5"/>
    <x v="253"/>
    <s v="TEXAS"/>
    <x v="3"/>
    <x v="59"/>
    <x v="0"/>
    <n v="2584320.55370691"/>
  </r>
  <r>
    <n v="317904"/>
    <x v="0"/>
    <x v="5"/>
    <x v="253"/>
    <s v="TEXAS"/>
    <x v="3"/>
    <x v="59"/>
    <x v="1"/>
    <n v="199169.55709285001"/>
  </r>
  <r>
    <n v="317905"/>
    <x v="0"/>
    <x v="5"/>
    <x v="253"/>
    <s v="TEXAS"/>
    <x v="3"/>
    <x v="59"/>
    <x v="2"/>
    <n v="2852074.0840844"/>
  </r>
  <r>
    <n v="317906"/>
    <x v="0"/>
    <x v="5"/>
    <x v="253"/>
    <s v="TEXAS"/>
    <x v="3"/>
    <x v="59"/>
    <x v="3"/>
    <n v="282829.26444315299"/>
  </r>
  <r>
    <n v="317907"/>
    <x v="0"/>
    <x v="5"/>
    <x v="253"/>
    <s v="TEXAS"/>
    <x v="3"/>
    <x v="59"/>
    <x v="15"/>
    <n v="0"/>
  </r>
  <r>
    <n v="317908"/>
    <x v="0"/>
    <x v="5"/>
    <x v="253"/>
    <s v="TEXAS"/>
    <x v="3"/>
    <x v="60"/>
    <x v="0"/>
    <n v="7093028.3602820998"/>
  </r>
  <r>
    <n v="317909"/>
    <x v="0"/>
    <x v="5"/>
    <x v="253"/>
    <s v="TEXAS"/>
    <x v="3"/>
    <x v="60"/>
    <x v="1"/>
    <n v="241234.188721229"/>
  </r>
  <r>
    <n v="317910"/>
    <x v="0"/>
    <x v="5"/>
    <x v="253"/>
    <s v="TEXAS"/>
    <x v="3"/>
    <x v="60"/>
    <x v="2"/>
    <n v="1785566.5367992399"/>
  </r>
  <r>
    <n v="317911"/>
    <x v="0"/>
    <x v="5"/>
    <x v="253"/>
    <s v="TEXAS"/>
    <x v="3"/>
    <x v="60"/>
    <x v="3"/>
    <n v="462649.39403018798"/>
  </r>
  <r>
    <n v="317912"/>
    <x v="0"/>
    <x v="5"/>
    <x v="253"/>
    <s v="TEXAS"/>
    <x v="3"/>
    <x v="60"/>
    <x v="15"/>
    <n v="0"/>
  </r>
  <r>
    <n v="317913"/>
    <x v="0"/>
    <x v="5"/>
    <x v="253"/>
    <s v="TEXAS"/>
    <x v="3"/>
    <x v="61"/>
    <x v="0"/>
    <n v="8869238.5348997209"/>
  </r>
  <r>
    <n v="317914"/>
    <x v="0"/>
    <x v="5"/>
    <x v="253"/>
    <s v="TEXAS"/>
    <x v="3"/>
    <x v="61"/>
    <x v="1"/>
    <n v="247556.15288093599"/>
  </r>
  <r>
    <n v="317915"/>
    <x v="0"/>
    <x v="5"/>
    <x v="253"/>
    <s v="TEXAS"/>
    <x v="3"/>
    <x v="61"/>
    <x v="2"/>
    <n v="6585286.1997530004"/>
  </r>
  <r>
    <n v="317916"/>
    <x v="0"/>
    <x v="5"/>
    <x v="253"/>
    <s v="TEXAS"/>
    <x v="3"/>
    <x v="61"/>
    <x v="3"/>
    <n v="292533.120095641"/>
  </r>
  <r>
    <n v="317917"/>
    <x v="0"/>
    <x v="5"/>
    <x v="253"/>
    <s v="TEXAS"/>
    <x v="3"/>
    <x v="61"/>
    <x v="15"/>
    <n v="73133.280023910294"/>
  </r>
  <r>
    <n v="317918"/>
    <x v="0"/>
    <x v="5"/>
    <x v="253"/>
    <s v="TEXAS"/>
    <x v="3"/>
    <x v="62"/>
    <x v="0"/>
    <n v="729890.60597782"/>
  </r>
  <r>
    <n v="317919"/>
    <x v="0"/>
    <x v="5"/>
    <x v="253"/>
    <s v="TEXAS"/>
    <x v="3"/>
    <x v="62"/>
    <x v="1"/>
    <n v="14588.040226581599"/>
  </r>
  <r>
    <n v="317920"/>
    <x v="0"/>
    <x v="5"/>
    <x v="253"/>
    <s v="TEXAS"/>
    <x v="3"/>
    <x v="62"/>
    <x v="2"/>
    <n v="450833.26231335301"/>
  </r>
  <r>
    <n v="317921"/>
    <x v="0"/>
    <x v="5"/>
    <x v="253"/>
    <s v="TEXAS"/>
    <x v="3"/>
    <x v="62"/>
    <x v="3"/>
    <n v="46276.893158964704"/>
  </r>
  <r>
    <n v="317922"/>
    <x v="0"/>
    <x v="5"/>
    <x v="253"/>
    <s v="TEXAS"/>
    <x v="3"/>
    <x v="62"/>
    <x v="15"/>
    <n v="0"/>
  </r>
  <r>
    <n v="317923"/>
    <x v="0"/>
    <x v="5"/>
    <x v="253"/>
    <s v="TEXAS"/>
    <x v="3"/>
    <x v="62"/>
    <x v="14"/>
    <n v="491919.186325663"/>
  </r>
  <r>
    <n v="317924"/>
    <x v="0"/>
    <x v="5"/>
    <x v="253"/>
    <s v="TEXAS"/>
    <x v="3"/>
    <x v="63"/>
    <x v="0"/>
    <n v="1283410.2264956699"/>
  </r>
  <r>
    <n v="317925"/>
    <x v="0"/>
    <x v="5"/>
    <x v="253"/>
    <s v="TEXAS"/>
    <x v="3"/>
    <x v="63"/>
    <x v="1"/>
    <n v="446914.363016252"/>
  </r>
  <r>
    <n v="317926"/>
    <x v="0"/>
    <x v="5"/>
    <x v="253"/>
    <s v="TEXAS"/>
    <x v="3"/>
    <x v="63"/>
    <x v="2"/>
    <n v="814878.55464792904"/>
  </r>
  <r>
    <n v="317927"/>
    <x v="0"/>
    <x v="5"/>
    <x v="253"/>
    <s v="TEXAS"/>
    <x v="3"/>
    <x v="63"/>
    <x v="3"/>
    <n v="150067.984496869"/>
  </r>
  <r>
    <n v="317928"/>
    <x v="0"/>
    <x v="5"/>
    <x v="253"/>
    <s v="TEXAS"/>
    <x v="3"/>
    <x v="63"/>
    <x v="11"/>
    <n v="32895.904743572697"/>
  </r>
  <r>
    <n v="317929"/>
    <x v="0"/>
    <x v="5"/>
    <x v="253"/>
    <s v="TEXAS"/>
    <x v="3"/>
    <x v="63"/>
    <x v="15"/>
    <n v="93988.299267350507"/>
  </r>
  <r>
    <n v="317930"/>
    <x v="0"/>
    <x v="5"/>
    <x v="253"/>
    <s v="TEXAS"/>
    <x v="3"/>
    <x v="64"/>
    <x v="0"/>
    <n v="3315262.15674099"/>
  </r>
  <r>
    <n v="317931"/>
    <x v="0"/>
    <x v="5"/>
    <x v="253"/>
    <s v="TEXAS"/>
    <x v="3"/>
    <x v="64"/>
    <x v="1"/>
    <n v="41523.764133220502"/>
  </r>
  <r>
    <n v="317932"/>
    <x v="0"/>
    <x v="5"/>
    <x v="253"/>
    <s v="TEXAS"/>
    <x v="3"/>
    <x v="64"/>
    <x v="2"/>
    <n v="1954031.0865946901"/>
  </r>
  <r>
    <n v="317933"/>
    <x v="0"/>
    <x v="5"/>
    <x v="253"/>
    <s v="TEXAS"/>
    <x v="3"/>
    <x v="64"/>
    <x v="3"/>
    <n v="150040.81051625899"/>
  </r>
  <r>
    <n v="317934"/>
    <x v="0"/>
    <x v="5"/>
    <x v="253"/>
    <s v="TEXAS"/>
    <x v="3"/>
    <x v="64"/>
    <x v="15"/>
    <n v="0"/>
  </r>
  <r>
    <n v="317935"/>
    <x v="0"/>
    <x v="5"/>
    <x v="253"/>
    <s v="TEXAS"/>
    <x v="3"/>
    <x v="65"/>
    <x v="0"/>
    <n v="6902957.0640498102"/>
  </r>
  <r>
    <n v="317936"/>
    <x v="0"/>
    <x v="5"/>
    <x v="253"/>
    <s v="TEXAS"/>
    <x v="3"/>
    <x v="65"/>
    <x v="1"/>
    <n v="394893.45988525799"/>
  </r>
  <r>
    <n v="317937"/>
    <x v="0"/>
    <x v="5"/>
    <x v="253"/>
    <s v="TEXAS"/>
    <x v="3"/>
    <x v="65"/>
    <x v="2"/>
    <n v="3696940.7167490399"/>
  </r>
  <r>
    <n v="317938"/>
    <x v="0"/>
    <x v="5"/>
    <x v="253"/>
    <s v="TEXAS"/>
    <x v="3"/>
    <x v="65"/>
    <x v="3"/>
    <n v="0"/>
  </r>
  <r>
    <n v="317939"/>
    <x v="0"/>
    <x v="5"/>
    <x v="253"/>
    <s v="TEXAS"/>
    <x v="3"/>
    <x v="65"/>
    <x v="15"/>
    <n v="957317.47850971797"/>
  </r>
  <r>
    <n v="319416"/>
    <x v="0"/>
    <x v="6"/>
    <x v="0"/>
    <s v="TEXAS"/>
    <x v="0"/>
    <x v="0"/>
    <x v="0"/>
    <n v="27216872.642196499"/>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02"/>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7999"/>
  </r>
  <r>
    <n v="320029"/>
    <x v="0"/>
    <x v="6"/>
    <x v="2"/>
    <s v="TEXAS"/>
    <x v="0"/>
    <x v="0"/>
    <x v="1"/>
    <n v="79772.110590631302"/>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1"/>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197"/>
  </r>
  <r>
    <n v="322476"/>
    <x v="0"/>
    <x v="6"/>
    <x v="10"/>
    <s v="TEXAS"/>
    <x v="0"/>
    <x v="0"/>
    <x v="0"/>
    <n v="3915770.8143615602"/>
  </r>
  <r>
    <n v="322477"/>
    <x v="0"/>
    <x v="6"/>
    <x v="10"/>
    <s v="TEXAS"/>
    <x v="0"/>
    <x v="0"/>
    <x v="1"/>
    <m/>
  </r>
  <r>
    <n v="322478"/>
    <x v="0"/>
    <x v="6"/>
    <x v="10"/>
    <s v="TEXAS"/>
    <x v="0"/>
    <x v="0"/>
    <x v="2"/>
    <n v="77699429.681415498"/>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5.6884511639656299E-2"/>
  </r>
  <r>
    <n v="323230"/>
    <x v="0"/>
    <x v="6"/>
    <x v="14"/>
    <s v="TEXAS"/>
    <x v="0"/>
    <x v="1"/>
    <x v="0"/>
    <n v="10031088.8441128"/>
  </r>
  <r>
    <n v="323281"/>
    <x v="0"/>
    <x v="6"/>
    <x v="15"/>
    <s v="TEXAS"/>
    <x v="0"/>
    <x v="1"/>
    <x v="0"/>
    <n v="132399.80336096301"/>
  </r>
  <r>
    <n v="323504"/>
    <x v="0"/>
    <x v="6"/>
    <x v="16"/>
    <s v="TEXAS"/>
    <x v="1"/>
    <x v="2"/>
    <x v="6"/>
    <m/>
  </r>
  <r>
    <n v="323505"/>
    <x v="0"/>
    <x v="6"/>
    <x v="16"/>
    <s v="TEXAS"/>
    <x v="1"/>
    <x v="2"/>
    <x v="0"/>
    <m/>
  </r>
  <r>
    <n v="323506"/>
    <x v="0"/>
    <x v="6"/>
    <x v="16"/>
    <s v="TEXAS"/>
    <x v="1"/>
    <x v="2"/>
    <x v="1"/>
    <n v="134532328.59339401"/>
  </r>
  <r>
    <n v="323507"/>
    <x v="0"/>
    <x v="6"/>
    <x v="16"/>
    <s v="TEXAS"/>
    <x v="1"/>
    <x v="2"/>
    <x v="3"/>
    <m/>
  </r>
  <r>
    <n v="323508"/>
    <x v="0"/>
    <x v="6"/>
    <x v="16"/>
    <s v="TEXAS"/>
    <x v="1"/>
    <x v="2"/>
    <x v="7"/>
    <m/>
  </r>
  <r>
    <n v="323759"/>
    <x v="0"/>
    <x v="6"/>
    <x v="17"/>
    <s v="TEXAS"/>
    <x v="1"/>
    <x v="2"/>
    <x v="6"/>
    <n v="69684299.304854706"/>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01"/>
  </r>
  <r>
    <n v="324269"/>
    <x v="0"/>
    <x v="6"/>
    <x v="19"/>
    <s v="TEXAS"/>
    <x v="0"/>
    <x v="3"/>
    <x v="0"/>
    <n v="0"/>
  </r>
  <r>
    <n v="324270"/>
    <x v="0"/>
    <x v="6"/>
    <x v="19"/>
    <s v="TEXAS"/>
    <x v="0"/>
    <x v="3"/>
    <x v="1"/>
    <n v="0"/>
  </r>
  <r>
    <n v="324271"/>
    <x v="0"/>
    <x v="6"/>
    <x v="19"/>
    <s v="TEXAS"/>
    <x v="0"/>
    <x v="3"/>
    <x v="2"/>
    <n v="80578086.297564998"/>
  </r>
  <r>
    <n v="324272"/>
    <x v="0"/>
    <x v="6"/>
    <x v="19"/>
    <s v="TEXAS"/>
    <x v="0"/>
    <x v="3"/>
    <x v="3"/>
    <n v="0"/>
  </r>
  <r>
    <n v="324273"/>
    <x v="0"/>
    <x v="6"/>
    <x v="19"/>
    <s v="TEXAS"/>
    <x v="0"/>
    <x v="3"/>
    <x v="8"/>
    <n v="0"/>
  </r>
  <r>
    <n v="324524"/>
    <x v="0"/>
    <x v="6"/>
    <x v="20"/>
    <s v="TEXAS"/>
    <x v="0"/>
    <x v="3"/>
    <x v="0"/>
    <n v="0"/>
  </r>
  <r>
    <n v="324525"/>
    <x v="0"/>
    <x v="6"/>
    <x v="20"/>
    <s v="TEXAS"/>
    <x v="0"/>
    <x v="3"/>
    <x v="1"/>
    <n v="4973.850787421310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02"/>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01"/>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4"/>
  </r>
  <r>
    <n v="326181"/>
    <x v="0"/>
    <x v="6"/>
    <x v="27"/>
    <s v="TEXAS"/>
    <x v="0"/>
    <x v="4"/>
    <x v="2"/>
    <m/>
  </r>
  <r>
    <n v="326282"/>
    <x v="0"/>
    <x v="6"/>
    <x v="28"/>
    <s v="TEXAS"/>
    <x v="0"/>
    <x v="4"/>
    <x v="0"/>
    <n v="0"/>
  </r>
  <r>
    <n v="326283"/>
    <x v="0"/>
    <x v="6"/>
    <x v="28"/>
    <s v="TEXAS"/>
    <x v="0"/>
    <x v="4"/>
    <x v="2"/>
    <m/>
  </r>
  <r>
    <n v="326384"/>
    <x v="0"/>
    <x v="6"/>
    <x v="29"/>
    <s v="TEXAS"/>
    <x v="0"/>
    <x v="4"/>
    <x v="0"/>
    <n v="8510536.0579812191"/>
  </r>
  <r>
    <n v="326385"/>
    <x v="0"/>
    <x v="6"/>
    <x v="29"/>
    <s v="TEXAS"/>
    <x v="0"/>
    <x v="4"/>
    <x v="2"/>
    <m/>
  </r>
  <r>
    <n v="326486"/>
    <x v="0"/>
    <x v="6"/>
    <x v="30"/>
    <s v="TEXAS"/>
    <x v="0"/>
    <x v="4"/>
    <x v="0"/>
    <n v="764428.86309838097"/>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899"/>
  </r>
  <r>
    <n v="326800"/>
    <x v="0"/>
    <x v="6"/>
    <x v="34"/>
    <s v="TEXAS"/>
    <x v="0"/>
    <x v="5"/>
    <x v="0"/>
    <n v="0"/>
  </r>
  <r>
    <n v="326851"/>
    <x v="0"/>
    <x v="6"/>
    <x v="35"/>
    <s v="TEXAS"/>
    <x v="0"/>
    <x v="5"/>
    <x v="0"/>
    <n v="3854117.44446943"/>
  </r>
  <r>
    <n v="326902"/>
    <x v="0"/>
    <x v="6"/>
    <x v="36"/>
    <s v="TEXAS"/>
    <x v="0"/>
    <x v="5"/>
    <x v="0"/>
    <n v="0"/>
  </r>
  <r>
    <n v="326953"/>
    <x v="0"/>
    <x v="6"/>
    <x v="37"/>
    <s v="TEXAS"/>
    <x v="0"/>
    <x v="5"/>
    <x v="0"/>
    <n v="7941969.1356599396"/>
  </r>
  <r>
    <n v="327004"/>
    <x v="0"/>
    <x v="6"/>
    <x v="38"/>
    <s v="TEXAS"/>
    <x v="0"/>
    <x v="5"/>
    <x v="0"/>
    <n v="0"/>
  </r>
  <r>
    <n v="327055"/>
    <x v="0"/>
    <x v="6"/>
    <x v="39"/>
    <s v="TEXAS"/>
    <x v="0"/>
    <x v="6"/>
    <x v="0"/>
    <n v="2814609.8986290698"/>
  </r>
  <r>
    <n v="327106"/>
    <x v="0"/>
    <x v="6"/>
    <x v="40"/>
    <s v="TEXAS"/>
    <x v="0"/>
    <x v="6"/>
    <x v="0"/>
    <n v="2500022.19643118"/>
  </r>
  <r>
    <n v="327243"/>
    <x v="0"/>
    <x v="6"/>
    <x v="41"/>
    <s v="TEXAS"/>
    <x v="0"/>
    <x v="7"/>
    <x v="0"/>
    <m/>
  </r>
  <r>
    <n v="327244"/>
    <x v="0"/>
    <x v="6"/>
    <x v="41"/>
    <s v="TEXAS"/>
    <x v="0"/>
    <x v="7"/>
    <x v="2"/>
    <n v="17299123.024436198"/>
  </r>
  <r>
    <n v="327245"/>
    <x v="0"/>
    <x v="6"/>
    <x v="41"/>
    <s v="TEXAS"/>
    <x v="0"/>
    <x v="7"/>
    <x v="3"/>
    <m/>
  </r>
  <r>
    <n v="327396"/>
    <x v="0"/>
    <x v="6"/>
    <x v="42"/>
    <s v="TEXAS"/>
    <x v="0"/>
    <x v="7"/>
    <x v="0"/>
    <n v="9936591.8813821506"/>
  </r>
  <r>
    <n v="327397"/>
    <x v="0"/>
    <x v="6"/>
    <x v="42"/>
    <s v="TEXAS"/>
    <x v="0"/>
    <x v="7"/>
    <x v="2"/>
    <m/>
  </r>
  <r>
    <n v="327398"/>
    <x v="0"/>
    <x v="6"/>
    <x v="42"/>
    <s v="TEXAS"/>
    <x v="0"/>
    <x v="7"/>
    <x v="3"/>
    <m/>
  </r>
  <r>
    <n v="327463"/>
    <x v="0"/>
    <x v="6"/>
    <x v="43"/>
    <s v="TEXAS"/>
    <x v="0"/>
    <x v="8"/>
    <x v="0"/>
    <n v="495949.73281941999"/>
  </r>
  <r>
    <n v="327514"/>
    <x v="0"/>
    <x v="6"/>
    <x v="44"/>
    <s v="TEXAS"/>
    <x v="0"/>
    <x v="8"/>
    <x v="0"/>
    <n v="0"/>
  </r>
  <r>
    <n v="327565"/>
    <x v="0"/>
    <x v="6"/>
    <x v="45"/>
    <s v="TEXAS"/>
    <x v="0"/>
    <x v="8"/>
    <x v="0"/>
    <n v="1191001.2805170701"/>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799"/>
  </r>
  <r>
    <n v="327922"/>
    <x v="0"/>
    <x v="6"/>
    <x v="49"/>
    <s v="TEXAS"/>
    <x v="0"/>
    <x v="10"/>
    <x v="0"/>
    <n v="7950841.7477213098"/>
  </r>
  <r>
    <n v="328188"/>
    <x v="0"/>
    <x v="6"/>
    <x v="50"/>
    <s v="TEXAS"/>
    <x v="0"/>
    <x v="0"/>
    <x v="0"/>
    <n v="46998.041033419999"/>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697"/>
  </r>
  <r>
    <n v="328323"/>
    <x v="0"/>
    <x v="6"/>
    <x v="51"/>
    <s v="TEXAS"/>
    <x v="0"/>
    <x v="4"/>
    <x v="2"/>
    <n v="342128.26353788999"/>
  </r>
  <r>
    <n v="328424"/>
    <x v="0"/>
    <x v="6"/>
    <x v="52"/>
    <s v="TEXAS"/>
    <x v="0"/>
    <x v="4"/>
    <x v="0"/>
    <n v="13794405.100661799"/>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296"/>
  </r>
  <r>
    <n v="328840"/>
    <x v="0"/>
    <x v="6"/>
    <x v="57"/>
    <s v="TEXAS"/>
    <x v="0"/>
    <x v="1"/>
    <x v="0"/>
    <n v="2404622.4322468499"/>
  </r>
  <r>
    <n v="328891"/>
    <x v="0"/>
    <x v="6"/>
    <x v="58"/>
    <s v="TEXAS"/>
    <x v="0"/>
    <x v="1"/>
    <x v="0"/>
    <n v="1.0489705086591701"/>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599"/>
  </r>
  <r>
    <n v="329197"/>
    <x v="0"/>
    <x v="6"/>
    <x v="64"/>
    <s v="TEXAS"/>
    <x v="0"/>
    <x v="1"/>
    <x v="0"/>
    <n v="1952090.71068933"/>
  </r>
  <r>
    <n v="329248"/>
    <x v="0"/>
    <x v="6"/>
    <x v="65"/>
    <s v="TEXAS"/>
    <x v="0"/>
    <x v="1"/>
    <x v="0"/>
    <n v="1.1969487060357899E-19"/>
  </r>
  <r>
    <n v="329385"/>
    <x v="0"/>
    <x v="6"/>
    <x v="66"/>
    <s v="TEXAS"/>
    <x v="2"/>
    <x v="11"/>
    <x v="0"/>
    <m/>
  </r>
  <r>
    <n v="329386"/>
    <x v="0"/>
    <x v="6"/>
    <x v="66"/>
    <s v="TEXAS"/>
    <x v="2"/>
    <x v="11"/>
    <x v="1"/>
    <m/>
  </r>
  <r>
    <n v="329387"/>
    <x v="0"/>
    <x v="6"/>
    <x v="66"/>
    <s v="TEXAS"/>
    <x v="2"/>
    <x v="11"/>
    <x v="2"/>
    <n v="50942515.089570098"/>
  </r>
  <r>
    <n v="329538"/>
    <x v="0"/>
    <x v="6"/>
    <x v="67"/>
    <s v="TEXAS"/>
    <x v="2"/>
    <x v="11"/>
    <x v="0"/>
    <m/>
  </r>
  <r>
    <n v="329539"/>
    <x v="0"/>
    <x v="6"/>
    <x v="67"/>
    <s v="TEXAS"/>
    <x v="2"/>
    <x v="11"/>
    <x v="1"/>
    <m/>
  </r>
  <r>
    <n v="329540"/>
    <x v="0"/>
    <x v="6"/>
    <x v="67"/>
    <s v="TEXAS"/>
    <x v="2"/>
    <x v="11"/>
    <x v="2"/>
    <n v="1423956.2931675499"/>
  </r>
  <r>
    <n v="329691"/>
    <x v="0"/>
    <x v="6"/>
    <x v="68"/>
    <s v="TEXAS"/>
    <x v="2"/>
    <x v="11"/>
    <x v="0"/>
    <m/>
  </r>
  <r>
    <n v="329692"/>
    <x v="0"/>
    <x v="6"/>
    <x v="68"/>
    <s v="TEXAS"/>
    <x v="2"/>
    <x v="11"/>
    <x v="1"/>
    <n v="0"/>
  </r>
  <r>
    <n v="329693"/>
    <x v="0"/>
    <x v="6"/>
    <x v="68"/>
    <s v="TEXAS"/>
    <x v="2"/>
    <x v="11"/>
    <x v="2"/>
    <m/>
  </r>
  <r>
    <n v="329801"/>
    <x v="0"/>
    <x v="6"/>
    <x v="69"/>
    <s v="TEXAS"/>
    <x v="2"/>
    <x v="12"/>
    <x v="0"/>
    <n v="947079.61878953001"/>
  </r>
  <r>
    <n v="329802"/>
    <x v="0"/>
    <x v="6"/>
    <x v="69"/>
    <s v="TEXAS"/>
    <x v="2"/>
    <x v="12"/>
    <x v="2"/>
    <m/>
  </r>
  <r>
    <n v="329946"/>
    <x v="0"/>
    <x v="6"/>
    <x v="70"/>
    <s v="TEXAS"/>
    <x v="2"/>
    <x v="11"/>
    <x v="0"/>
    <m/>
  </r>
  <r>
    <n v="329947"/>
    <x v="0"/>
    <x v="6"/>
    <x v="70"/>
    <s v="TEXAS"/>
    <x v="2"/>
    <x v="11"/>
    <x v="1"/>
    <m/>
  </r>
  <r>
    <n v="329948"/>
    <x v="0"/>
    <x v="6"/>
    <x v="70"/>
    <s v="TEXAS"/>
    <x v="2"/>
    <x v="11"/>
    <x v="2"/>
    <n v="14442346.601077599"/>
  </r>
  <r>
    <n v="330099"/>
    <x v="0"/>
    <x v="6"/>
    <x v="71"/>
    <s v="TEXAS"/>
    <x v="2"/>
    <x v="11"/>
    <x v="0"/>
    <m/>
  </r>
  <r>
    <n v="330100"/>
    <x v="0"/>
    <x v="6"/>
    <x v="71"/>
    <s v="TEXAS"/>
    <x v="2"/>
    <x v="11"/>
    <x v="1"/>
    <m/>
  </r>
  <r>
    <n v="330101"/>
    <x v="0"/>
    <x v="6"/>
    <x v="71"/>
    <s v="TEXAS"/>
    <x v="2"/>
    <x v="11"/>
    <x v="2"/>
    <n v="369787.13849473099"/>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89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799"/>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299"/>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0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496"/>
  </r>
  <r>
    <n v="332454"/>
    <x v="0"/>
    <x v="6"/>
    <x v="90"/>
    <s v="TEXAS"/>
    <x v="2"/>
    <x v="12"/>
    <x v="2"/>
    <m/>
  </r>
  <r>
    <n v="332555"/>
    <x v="0"/>
    <x v="6"/>
    <x v="91"/>
    <s v="TEXAS"/>
    <x v="2"/>
    <x v="12"/>
    <x v="0"/>
    <n v="5166.4313138418802"/>
  </r>
  <r>
    <n v="332556"/>
    <x v="0"/>
    <x v="6"/>
    <x v="91"/>
    <s v="TEXAS"/>
    <x v="2"/>
    <x v="12"/>
    <x v="2"/>
    <m/>
  </r>
  <r>
    <n v="332657"/>
    <x v="0"/>
    <x v="6"/>
    <x v="92"/>
    <s v="TEXAS"/>
    <x v="2"/>
    <x v="12"/>
    <x v="0"/>
    <n v="41604521.266328201"/>
  </r>
  <r>
    <n v="332658"/>
    <x v="0"/>
    <x v="6"/>
    <x v="92"/>
    <s v="TEXAS"/>
    <x v="2"/>
    <x v="12"/>
    <x v="2"/>
    <m/>
  </r>
  <r>
    <n v="332759"/>
    <x v="0"/>
    <x v="6"/>
    <x v="93"/>
    <s v="TEXAS"/>
    <x v="2"/>
    <x v="12"/>
    <x v="0"/>
    <n v="1750.66038989501"/>
  </r>
  <r>
    <n v="332760"/>
    <x v="0"/>
    <x v="6"/>
    <x v="93"/>
    <s v="TEXAS"/>
    <x v="2"/>
    <x v="12"/>
    <x v="2"/>
    <m/>
  </r>
  <r>
    <n v="332861"/>
    <x v="0"/>
    <x v="6"/>
    <x v="94"/>
    <s v="TEXAS"/>
    <x v="2"/>
    <x v="12"/>
    <x v="0"/>
    <n v="3938300.6798003102"/>
  </r>
  <r>
    <n v="332862"/>
    <x v="0"/>
    <x v="6"/>
    <x v="94"/>
    <s v="TEXAS"/>
    <x v="2"/>
    <x v="12"/>
    <x v="2"/>
    <m/>
  </r>
  <r>
    <n v="332963"/>
    <x v="0"/>
    <x v="6"/>
    <x v="95"/>
    <s v="TEXAS"/>
    <x v="2"/>
    <x v="12"/>
    <x v="0"/>
    <n v="765303.39267408999"/>
  </r>
  <r>
    <n v="332964"/>
    <x v="0"/>
    <x v="6"/>
    <x v="95"/>
    <s v="TEXAS"/>
    <x v="2"/>
    <x v="12"/>
    <x v="2"/>
    <m/>
  </r>
  <r>
    <n v="333065"/>
    <x v="0"/>
    <x v="6"/>
    <x v="96"/>
    <s v="TEXAS"/>
    <x v="2"/>
    <x v="12"/>
    <x v="0"/>
    <n v="13495733.7337748"/>
  </r>
  <r>
    <n v="333066"/>
    <x v="0"/>
    <x v="6"/>
    <x v="96"/>
    <s v="TEXAS"/>
    <x v="2"/>
    <x v="12"/>
    <x v="2"/>
    <m/>
  </r>
  <r>
    <n v="333167"/>
    <x v="0"/>
    <x v="6"/>
    <x v="97"/>
    <s v="TEXAS"/>
    <x v="2"/>
    <x v="12"/>
    <x v="0"/>
    <n v="558126.55035785597"/>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4"/>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01"/>
  </r>
  <r>
    <n v="333634"/>
    <x v="0"/>
    <x v="6"/>
    <x v="103"/>
    <s v="TEXAS"/>
    <x v="2"/>
    <x v="13"/>
    <x v="0"/>
    <n v="5745158.2475008899"/>
  </r>
  <r>
    <n v="333685"/>
    <x v="0"/>
    <x v="6"/>
    <x v="104"/>
    <s v="TEXAS"/>
    <x v="2"/>
    <x v="13"/>
    <x v="0"/>
    <n v="316297.142966429"/>
  </r>
  <r>
    <n v="333779"/>
    <x v="0"/>
    <x v="6"/>
    <x v="105"/>
    <s v="TEXAS"/>
    <x v="2"/>
    <x v="14"/>
    <x v="0"/>
    <n v="7416751.9233549004"/>
  </r>
  <r>
    <n v="333780"/>
    <x v="0"/>
    <x v="6"/>
    <x v="105"/>
    <s v="TEXAS"/>
    <x v="2"/>
    <x v="14"/>
    <x v="2"/>
    <m/>
  </r>
  <r>
    <n v="333881"/>
    <x v="0"/>
    <x v="6"/>
    <x v="106"/>
    <s v="TEXAS"/>
    <x v="2"/>
    <x v="14"/>
    <x v="0"/>
    <n v="996679.07156969898"/>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499"/>
  </r>
  <r>
    <n v="334144"/>
    <x v="0"/>
    <x v="6"/>
    <x v="109"/>
    <s v="TEXAS"/>
    <x v="2"/>
    <x v="15"/>
    <x v="0"/>
    <n v="6192036.14503559"/>
  </r>
  <r>
    <n v="334195"/>
    <x v="0"/>
    <x v="6"/>
    <x v="110"/>
    <s v="TEXAS"/>
    <x v="2"/>
    <x v="15"/>
    <x v="0"/>
    <n v="0"/>
  </r>
  <r>
    <n v="334246"/>
    <x v="0"/>
    <x v="6"/>
    <x v="111"/>
    <s v="TEXAS"/>
    <x v="2"/>
    <x v="15"/>
    <x v="0"/>
    <n v="7168787.4951489801"/>
  </r>
  <r>
    <n v="334297"/>
    <x v="0"/>
    <x v="6"/>
    <x v="112"/>
    <s v="TEXAS"/>
    <x v="2"/>
    <x v="15"/>
    <x v="0"/>
    <n v="5467449.6763526797"/>
  </r>
  <r>
    <n v="334348"/>
    <x v="0"/>
    <x v="6"/>
    <x v="113"/>
    <s v="TEXAS"/>
    <x v="2"/>
    <x v="15"/>
    <x v="0"/>
    <n v="2094518.97374729"/>
  </r>
  <r>
    <n v="334399"/>
    <x v="0"/>
    <x v="6"/>
    <x v="114"/>
    <s v="TEXAS"/>
    <x v="2"/>
    <x v="15"/>
    <x v="0"/>
    <n v="2221981.1471283301"/>
  </r>
  <r>
    <n v="334450"/>
    <x v="0"/>
    <x v="6"/>
    <x v="115"/>
    <s v="TEXAS"/>
    <x v="2"/>
    <x v="15"/>
    <x v="0"/>
    <n v="3513349.8952550301"/>
  </r>
  <r>
    <n v="334501"/>
    <x v="0"/>
    <x v="6"/>
    <x v="116"/>
    <s v="TEXAS"/>
    <x v="2"/>
    <x v="15"/>
    <x v="0"/>
    <n v="419795.04584259598"/>
  </r>
  <r>
    <n v="334552"/>
    <x v="0"/>
    <x v="6"/>
    <x v="117"/>
    <s v="TEXAS"/>
    <x v="2"/>
    <x v="15"/>
    <x v="0"/>
    <n v="3142142.4666754398"/>
  </r>
  <r>
    <n v="334603"/>
    <x v="0"/>
    <x v="6"/>
    <x v="118"/>
    <s v="TEXAS"/>
    <x v="2"/>
    <x v="15"/>
    <x v="0"/>
    <n v="335561.20626732003"/>
  </r>
  <r>
    <n v="334654"/>
    <x v="0"/>
    <x v="6"/>
    <x v="119"/>
    <s v="TEXAS"/>
    <x v="2"/>
    <x v="15"/>
    <x v="0"/>
    <n v="11788577.0666814"/>
  </r>
  <r>
    <n v="334705"/>
    <x v="0"/>
    <x v="6"/>
    <x v="120"/>
    <s v="TEXAS"/>
    <x v="2"/>
    <x v="15"/>
    <x v="0"/>
    <n v="630452.65488934994"/>
  </r>
  <r>
    <n v="334756"/>
    <x v="0"/>
    <x v="6"/>
    <x v="121"/>
    <s v="TEXAS"/>
    <x v="2"/>
    <x v="15"/>
    <x v="0"/>
    <n v="12246095.9853634"/>
  </r>
  <r>
    <n v="334807"/>
    <x v="0"/>
    <x v="6"/>
    <x v="122"/>
    <s v="TEXAS"/>
    <x v="2"/>
    <x v="15"/>
    <x v="0"/>
    <n v="2156836.0995158502"/>
  </r>
  <r>
    <n v="334858"/>
    <x v="0"/>
    <x v="6"/>
    <x v="123"/>
    <s v="TEXAS"/>
    <x v="2"/>
    <x v="15"/>
    <x v="0"/>
    <n v="7825.9576854651996"/>
  </r>
  <r>
    <n v="334909"/>
    <x v="0"/>
    <x v="6"/>
    <x v="124"/>
    <s v="TEXAS"/>
    <x v="2"/>
    <x v="15"/>
    <x v="0"/>
    <n v="3364004.4647741602"/>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599"/>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01"/>
  </r>
  <r>
    <n v="335908"/>
    <x v="0"/>
    <x v="6"/>
    <x v="129"/>
    <s v="TEXAS"/>
    <x v="2"/>
    <x v="16"/>
    <x v="8"/>
    <m/>
  </r>
  <r>
    <n v="336109"/>
    <x v="0"/>
    <x v="6"/>
    <x v="130"/>
    <s v="TEXAS"/>
    <x v="2"/>
    <x v="16"/>
    <x v="0"/>
    <m/>
  </r>
  <r>
    <n v="336110"/>
    <x v="0"/>
    <x v="6"/>
    <x v="130"/>
    <s v="TEXAS"/>
    <x v="2"/>
    <x v="16"/>
    <x v="1"/>
    <m/>
  </r>
  <r>
    <n v="336111"/>
    <x v="0"/>
    <x v="6"/>
    <x v="130"/>
    <s v="TEXAS"/>
    <x v="2"/>
    <x v="16"/>
    <x v="2"/>
    <n v="14317495.382983999"/>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699"/>
  </r>
  <r>
    <n v="336972"/>
    <x v="0"/>
    <x v="6"/>
    <x v="134"/>
    <s v="TEXAS"/>
    <x v="1"/>
    <x v="2"/>
    <x v="7"/>
    <m/>
  </r>
  <r>
    <n v="337223"/>
    <x v="0"/>
    <x v="6"/>
    <x v="135"/>
    <s v="TEXAS"/>
    <x v="1"/>
    <x v="2"/>
    <x v="6"/>
    <m/>
  </r>
  <r>
    <n v="337224"/>
    <x v="0"/>
    <x v="6"/>
    <x v="135"/>
    <s v="TEXAS"/>
    <x v="1"/>
    <x v="2"/>
    <x v="0"/>
    <n v="22291.811798761199"/>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196"/>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8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02"/>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1999"/>
  </r>
  <r>
    <n v="338755"/>
    <x v="0"/>
    <x v="6"/>
    <x v="141"/>
    <s v="TEXAS"/>
    <x v="1"/>
    <x v="18"/>
    <x v="1"/>
    <m/>
  </r>
  <r>
    <n v="338756"/>
    <x v="0"/>
    <x v="6"/>
    <x v="141"/>
    <s v="TEXAS"/>
    <x v="1"/>
    <x v="18"/>
    <x v="7"/>
    <m/>
  </r>
  <r>
    <n v="338757"/>
    <x v="0"/>
    <x v="6"/>
    <x v="141"/>
    <s v="TEXAS"/>
    <x v="1"/>
    <x v="18"/>
    <x v="10"/>
    <m/>
  </r>
  <r>
    <n v="339008"/>
    <x v="0"/>
    <x v="6"/>
    <x v="142"/>
    <s v="TEXAS"/>
    <x v="1"/>
    <x v="18"/>
    <x v="6"/>
    <n v="261691.71677889401"/>
  </r>
  <r>
    <n v="339009"/>
    <x v="0"/>
    <x v="6"/>
    <x v="142"/>
    <s v="TEXAS"/>
    <x v="1"/>
    <x v="18"/>
    <x v="0"/>
    <n v="903726.50249303505"/>
  </r>
  <r>
    <n v="339010"/>
    <x v="0"/>
    <x v="6"/>
    <x v="142"/>
    <s v="TEXAS"/>
    <x v="1"/>
    <x v="18"/>
    <x v="1"/>
    <m/>
  </r>
  <r>
    <n v="339011"/>
    <x v="0"/>
    <x v="6"/>
    <x v="142"/>
    <s v="TEXAS"/>
    <x v="1"/>
    <x v="18"/>
    <x v="7"/>
    <m/>
  </r>
  <r>
    <n v="339012"/>
    <x v="0"/>
    <x v="6"/>
    <x v="142"/>
    <s v="TEXAS"/>
    <x v="1"/>
    <x v="18"/>
    <x v="10"/>
    <m/>
  </r>
  <r>
    <n v="339263"/>
    <x v="0"/>
    <x v="6"/>
    <x v="143"/>
    <s v="TEXAS"/>
    <x v="1"/>
    <x v="18"/>
    <x v="6"/>
    <n v="966102.07838891097"/>
  </r>
  <r>
    <n v="339264"/>
    <x v="0"/>
    <x v="6"/>
    <x v="143"/>
    <s v="TEXAS"/>
    <x v="1"/>
    <x v="18"/>
    <x v="0"/>
    <n v="558367.46322263696"/>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299"/>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001"/>
  </r>
  <r>
    <n v="340286"/>
    <x v="0"/>
    <x v="6"/>
    <x v="147"/>
    <s v="TEXAS"/>
    <x v="1"/>
    <x v="18"/>
    <x v="7"/>
    <m/>
  </r>
  <r>
    <n v="340287"/>
    <x v="0"/>
    <x v="6"/>
    <x v="147"/>
    <s v="TEXAS"/>
    <x v="1"/>
    <x v="18"/>
    <x v="10"/>
    <m/>
  </r>
  <r>
    <n v="340538"/>
    <x v="0"/>
    <x v="6"/>
    <x v="148"/>
    <s v="TEXAS"/>
    <x v="1"/>
    <x v="18"/>
    <x v="6"/>
    <n v="9961130.6483897902"/>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196"/>
  </r>
  <r>
    <n v="340796"/>
    <x v="0"/>
    <x v="6"/>
    <x v="149"/>
    <s v="TEXAS"/>
    <x v="1"/>
    <x v="18"/>
    <x v="7"/>
    <m/>
  </r>
  <r>
    <n v="340797"/>
    <x v="0"/>
    <x v="6"/>
    <x v="149"/>
    <s v="TEXAS"/>
    <x v="1"/>
    <x v="18"/>
    <x v="10"/>
    <m/>
  </r>
  <r>
    <n v="341048"/>
    <x v="0"/>
    <x v="6"/>
    <x v="150"/>
    <s v="TEXAS"/>
    <x v="1"/>
    <x v="19"/>
    <x v="6"/>
    <n v="968643364.400498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01"/>
  </r>
  <r>
    <n v="341305"/>
    <x v="0"/>
    <x v="6"/>
    <x v="151"/>
    <s v="TEXAS"/>
    <x v="1"/>
    <x v="19"/>
    <x v="1"/>
    <n v="0"/>
  </r>
  <r>
    <n v="341306"/>
    <x v="0"/>
    <x v="6"/>
    <x v="151"/>
    <s v="TEXAS"/>
    <x v="1"/>
    <x v="19"/>
    <x v="7"/>
    <n v="0"/>
  </r>
  <r>
    <n v="341307"/>
    <x v="0"/>
    <x v="6"/>
    <x v="151"/>
    <s v="TEXAS"/>
    <x v="1"/>
    <x v="19"/>
    <x v="10"/>
    <n v="0"/>
  </r>
  <r>
    <n v="341558"/>
    <x v="0"/>
    <x v="6"/>
    <x v="152"/>
    <s v="TEXAS"/>
    <x v="1"/>
    <x v="19"/>
    <x v="6"/>
    <n v="100791.62120899701"/>
  </r>
  <r>
    <n v="341559"/>
    <x v="0"/>
    <x v="6"/>
    <x v="152"/>
    <s v="TEXAS"/>
    <x v="1"/>
    <x v="19"/>
    <x v="0"/>
    <n v="362619.29611506697"/>
  </r>
  <r>
    <n v="341560"/>
    <x v="0"/>
    <x v="6"/>
    <x v="152"/>
    <s v="TEXAS"/>
    <x v="1"/>
    <x v="19"/>
    <x v="1"/>
    <n v="0"/>
  </r>
  <r>
    <n v="341561"/>
    <x v="0"/>
    <x v="6"/>
    <x v="152"/>
    <s v="TEXAS"/>
    <x v="1"/>
    <x v="19"/>
    <x v="7"/>
    <n v="0"/>
  </r>
  <r>
    <n v="341562"/>
    <x v="0"/>
    <x v="6"/>
    <x v="152"/>
    <s v="TEXAS"/>
    <x v="1"/>
    <x v="19"/>
    <x v="10"/>
    <n v="0"/>
  </r>
  <r>
    <n v="341813"/>
    <x v="0"/>
    <x v="6"/>
    <x v="153"/>
    <s v="TEXAS"/>
    <x v="1"/>
    <x v="19"/>
    <x v="6"/>
    <n v="511776.74023368797"/>
  </r>
  <r>
    <n v="341814"/>
    <x v="0"/>
    <x v="6"/>
    <x v="153"/>
    <s v="TEXAS"/>
    <x v="1"/>
    <x v="19"/>
    <x v="0"/>
    <n v="306096.40654585499"/>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01"/>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01"/>
  </r>
  <r>
    <n v="342833"/>
    <x v="0"/>
    <x v="6"/>
    <x v="157"/>
    <s v="TEXAS"/>
    <x v="1"/>
    <x v="19"/>
    <x v="6"/>
    <n v="1969740.2808055801"/>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02"/>
  </r>
  <r>
    <n v="343826"/>
    <x v="0"/>
    <x v="6"/>
    <x v="162"/>
    <s v="TEXAS"/>
    <x v="3"/>
    <x v="20"/>
    <x v="0"/>
    <n v="610005.02050488698"/>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01"/>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499"/>
  </r>
  <r>
    <n v="344600"/>
    <x v="0"/>
    <x v="6"/>
    <x v="164"/>
    <s v="TEXAS"/>
    <x v="3"/>
    <x v="21"/>
    <x v="13"/>
    <m/>
  </r>
  <r>
    <n v="344601"/>
    <x v="0"/>
    <x v="6"/>
    <x v="164"/>
    <s v="TEXAS"/>
    <x v="3"/>
    <x v="21"/>
    <x v="14"/>
    <m/>
  </r>
  <r>
    <n v="345002"/>
    <x v="0"/>
    <x v="6"/>
    <x v="165"/>
    <s v="TEXAS"/>
    <x v="3"/>
    <x v="21"/>
    <x v="0"/>
    <m/>
  </r>
  <r>
    <n v="345003"/>
    <x v="0"/>
    <x v="6"/>
    <x v="165"/>
    <s v="TEXAS"/>
    <x v="3"/>
    <x v="21"/>
    <x v="1"/>
    <n v="3289216.9962979401"/>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89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799"/>
  </r>
  <r>
    <n v="346634"/>
    <x v="0"/>
    <x v="6"/>
    <x v="169"/>
    <s v="TEXAS"/>
    <x v="3"/>
    <x v="21"/>
    <x v="0"/>
    <m/>
  </r>
  <r>
    <n v="346635"/>
    <x v="0"/>
    <x v="6"/>
    <x v="169"/>
    <s v="TEXAS"/>
    <x v="3"/>
    <x v="21"/>
    <x v="1"/>
    <m/>
  </r>
  <r>
    <n v="346636"/>
    <x v="0"/>
    <x v="6"/>
    <x v="169"/>
    <s v="TEXAS"/>
    <x v="3"/>
    <x v="21"/>
    <x v="2"/>
    <m/>
  </r>
  <r>
    <n v="346637"/>
    <x v="0"/>
    <x v="6"/>
    <x v="169"/>
    <s v="TEXAS"/>
    <x v="3"/>
    <x v="21"/>
    <x v="4"/>
    <n v="1690296.2836283599"/>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01"/>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898"/>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79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6998"/>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197"/>
  </r>
  <r>
    <n v="349554"/>
    <x v="0"/>
    <x v="6"/>
    <x v="177"/>
    <s v="TEXAS"/>
    <x v="3"/>
    <x v="22"/>
    <x v="12"/>
    <m/>
  </r>
  <r>
    <n v="349555"/>
    <x v="0"/>
    <x v="6"/>
    <x v="177"/>
    <s v="TEXAS"/>
    <x v="3"/>
    <x v="22"/>
    <x v="13"/>
    <m/>
  </r>
  <r>
    <n v="349906"/>
    <x v="0"/>
    <x v="6"/>
    <x v="178"/>
    <s v="TEXAS"/>
    <x v="3"/>
    <x v="22"/>
    <x v="0"/>
    <n v="41823934.234466702"/>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4"/>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499"/>
  </r>
  <r>
    <n v="351103"/>
    <x v="0"/>
    <x v="6"/>
    <x v="183"/>
    <s v="TEXAS"/>
    <x v="3"/>
    <x v="23"/>
    <x v="0"/>
    <m/>
  </r>
  <r>
    <n v="351104"/>
    <x v="0"/>
    <x v="6"/>
    <x v="183"/>
    <s v="TEXAS"/>
    <x v="3"/>
    <x v="23"/>
    <x v="1"/>
    <n v="3560727.4920528699"/>
  </r>
  <r>
    <n v="351105"/>
    <x v="0"/>
    <x v="6"/>
    <x v="183"/>
    <s v="TEXAS"/>
    <x v="3"/>
    <x v="23"/>
    <x v="2"/>
    <m/>
  </r>
  <r>
    <n v="351106"/>
    <x v="0"/>
    <x v="6"/>
    <x v="183"/>
    <s v="TEXAS"/>
    <x v="3"/>
    <x v="23"/>
    <x v="3"/>
    <m/>
  </r>
  <r>
    <n v="351350"/>
    <x v="0"/>
    <x v="6"/>
    <x v="184"/>
    <s v="TEXAS"/>
    <x v="1"/>
    <x v="18"/>
    <x v="6"/>
    <m/>
  </r>
  <r>
    <n v="351351"/>
    <x v="0"/>
    <x v="6"/>
    <x v="184"/>
    <s v="TEXAS"/>
    <x v="1"/>
    <x v="18"/>
    <x v="0"/>
    <n v="677894.45306490001"/>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698"/>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8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599"/>
  </r>
  <r>
    <n v="352939"/>
    <x v="0"/>
    <x v="6"/>
    <x v="191"/>
    <s v="TEXAS"/>
    <x v="1"/>
    <x v="24"/>
    <x v="6"/>
    <m/>
  </r>
  <r>
    <n v="352940"/>
    <x v="0"/>
    <x v="6"/>
    <x v="191"/>
    <s v="TEXAS"/>
    <x v="1"/>
    <x v="24"/>
    <x v="0"/>
    <m/>
  </r>
  <r>
    <n v="352941"/>
    <x v="0"/>
    <x v="6"/>
    <x v="191"/>
    <s v="TEXAS"/>
    <x v="1"/>
    <x v="24"/>
    <x v="1"/>
    <n v="682597.79635909898"/>
  </r>
  <r>
    <n v="352942"/>
    <x v="0"/>
    <x v="6"/>
    <x v="191"/>
    <s v="TEXAS"/>
    <x v="1"/>
    <x v="24"/>
    <x v="7"/>
    <m/>
  </r>
  <r>
    <n v="353143"/>
    <x v="0"/>
    <x v="6"/>
    <x v="192"/>
    <s v="TEXAS"/>
    <x v="1"/>
    <x v="24"/>
    <x v="6"/>
    <n v="43243.529781731697"/>
  </r>
  <r>
    <n v="353144"/>
    <x v="0"/>
    <x v="6"/>
    <x v="192"/>
    <s v="TEXAS"/>
    <x v="1"/>
    <x v="24"/>
    <x v="0"/>
    <m/>
  </r>
  <r>
    <n v="353145"/>
    <x v="0"/>
    <x v="6"/>
    <x v="192"/>
    <s v="TEXAS"/>
    <x v="1"/>
    <x v="24"/>
    <x v="1"/>
    <m/>
  </r>
  <r>
    <n v="353146"/>
    <x v="0"/>
    <x v="6"/>
    <x v="192"/>
    <s v="TEXAS"/>
    <x v="1"/>
    <x v="24"/>
    <x v="7"/>
    <m/>
  </r>
  <r>
    <n v="353433"/>
    <x v="0"/>
    <x v="6"/>
    <x v="193"/>
    <s v="TEXAS"/>
    <x v="0"/>
    <x v="0"/>
    <x v="0"/>
    <n v="67779.617007555702"/>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0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2999"/>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01"/>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4"/>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397"/>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898"/>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799"/>
  </r>
  <r>
    <n v="362245"/>
    <x v="0"/>
    <x v="6"/>
    <x v="228"/>
    <s v="TEXAS"/>
    <x v="2"/>
    <x v="27"/>
    <x v="0"/>
    <n v="3423054.71636794"/>
  </r>
  <r>
    <n v="362296"/>
    <x v="0"/>
    <x v="6"/>
    <x v="229"/>
    <s v="TEXAS"/>
    <x v="2"/>
    <x v="27"/>
    <x v="0"/>
    <n v="3561707.8553488902"/>
  </r>
  <r>
    <n v="362347"/>
    <x v="0"/>
    <x v="6"/>
    <x v="230"/>
    <s v="TEXAS"/>
    <x v="2"/>
    <x v="27"/>
    <x v="0"/>
    <n v="2229920.2844339702"/>
  </r>
  <r>
    <n v="362398"/>
    <x v="0"/>
    <x v="6"/>
    <x v="231"/>
    <s v="TEXAS"/>
    <x v="2"/>
    <x v="27"/>
    <x v="0"/>
    <n v="18512.652129109301"/>
  </r>
  <r>
    <n v="362449"/>
    <x v="0"/>
    <x v="6"/>
    <x v="232"/>
    <s v="TEXAS"/>
    <x v="2"/>
    <x v="27"/>
    <x v="0"/>
    <n v="13731.642974271001"/>
  </r>
  <r>
    <n v="362500"/>
    <x v="0"/>
    <x v="6"/>
    <x v="233"/>
    <s v="TEXAS"/>
    <x v="2"/>
    <x v="27"/>
    <x v="0"/>
    <n v="4083792.0390153499"/>
  </r>
  <r>
    <n v="362551"/>
    <x v="0"/>
    <x v="6"/>
    <x v="234"/>
    <s v="TEXAS"/>
    <x v="2"/>
    <x v="27"/>
    <x v="0"/>
    <n v="3255236.93551852"/>
  </r>
  <r>
    <n v="362602"/>
    <x v="0"/>
    <x v="6"/>
    <x v="235"/>
    <s v="TEXAS"/>
    <x v="2"/>
    <x v="27"/>
    <x v="0"/>
    <n v="1861700.3266386101"/>
  </r>
  <r>
    <n v="362653"/>
    <x v="0"/>
    <x v="6"/>
    <x v="236"/>
    <s v="TEXAS"/>
    <x v="2"/>
    <x v="27"/>
    <x v="0"/>
    <n v="1373.5873481751801"/>
  </r>
  <r>
    <n v="362704"/>
    <x v="0"/>
    <x v="6"/>
    <x v="237"/>
    <s v="TEXAS"/>
    <x v="2"/>
    <x v="27"/>
    <x v="0"/>
    <n v="959488.05163972196"/>
  </r>
  <r>
    <n v="362755"/>
    <x v="0"/>
    <x v="6"/>
    <x v="238"/>
    <s v="TEXAS"/>
    <x v="2"/>
    <x v="27"/>
    <x v="0"/>
    <n v="8864783.1406924501"/>
  </r>
  <r>
    <n v="362806"/>
    <x v="0"/>
    <x v="6"/>
    <x v="239"/>
    <s v="TEXAS"/>
    <x v="2"/>
    <x v="27"/>
    <x v="0"/>
    <n v="11324420.223990999"/>
  </r>
  <r>
    <n v="362857"/>
    <x v="0"/>
    <x v="6"/>
    <x v="240"/>
    <s v="TEXAS"/>
    <x v="2"/>
    <x v="27"/>
    <x v="0"/>
    <n v="345949.99084957299"/>
  </r>
  <r>
    <n v="362908"/>
    <x v="0"/>
    <x v="6"/>
    <x v="241"/>
    <s v="TEXAS"/>
    <x v="2"/>
    <x v="27"/>
    <x v="0"/>
    <n v="960068.10484723304"/>
  </r>
  <r>
    <n v="362959"/>
    <x v="0"/>
    <x v="6"/>
    <x v="242"/>
    <s v="TEXAS"/>
    <x v="2"/>
    <x v="27"/>
    <x v="0"/>
    <n v="85750.2939099457"/>
  </r>
  <r>
    <n v="363010"/>
    <x v="0"/>
    <x v="6"/>
    <x v="243"/>
    <s v="TEXAS"/>
    <x v="2"/>
    <x v="27"/>
    <x v="0"/>
    <n v="245247.87321742301"/>
  </r>
  <r>
    <n v="363061"/>
    <x v="0"/>
    <x v="6"/>
    <x v="244"/>
    <s v="TEXAS"/>
    <x v="2"/>
    <x v="27"/>
    <x v="0"/>
    <n v="964945.57862323802"/>
  </r>
  <r>
    <n v="363112"/>
    <x v="0"/>
    <x v="6"/>
    <x v="245"/>
    <s v="TEXAS"/>
    <x v="2"/>
    <x v="27"/>
    <x v="0"/>
    <n v="521539.42524573999"/>
  </r>
  <r>
    <n v="363163"/>
    <x v="0"/>
    <x v="6"/>
    <x v="246"/>
    <s v="TEXAS"/>
    <x v="2"/>
    <x v="27"/>
    <x v="0"/>
    <n v="200749.993723313"/>
  </r>
  <r>
    <n v="363214"/>
    <x v="0"/>
    <x v="6"/>
    <x v="247"/>
    <s v="TEXAS"/>
    <x v="2"/>
    <x v="27"/>
    <x v="0"/>
    <n v="493024.32074380899"/>
  </r>
  <r>
    <n v="363265"/>
    <x v="0"/>
    <x v="6"/>
    <x v="248"/>
    <s v="TEXAS"/>
    <x v="2"/>
    <x v="27"/>
    <x v="0"/>
    <n v="1474296.4783337"/>
  </r>
  <r>
    <n v="363316"/>
    <x v="0"/>
    <x v="6"/>
    <x v="249"/>
    <s v="TEXAS"/>
    <x v="2"/>
    <x v="27"/>
    <x v="0"/>
    <n v="88300.2427125002"/>
  </r>
  <r>
    <n v="363367"/>
    <x v="0"/>
    <x v="6"/>
    <x v="250"/>
    <s v="TEXAS"/>
    <x v="2"/>
    <x v="27"/>
    <x v="0"/>
    <n v="2019.0848459643601"/>
  </r>
  <r>
    <n v="363418"/>
    <x v="0"/>
    <x v="6"/>
    <x v="251"/>
    <s v="TEXAS"/>
    <x v="2"/>
    <x v="27"/>
    <x v="0"/>
    <n v="14854.034522608399"/>
  </r>
  <r>
    <n v="363469"/>
    <x v="0"/>
    <x v="6"/>
    <x v="252"/>
    <s v="TEXAS"/>
    <x v="2"/>
    <x v="27"/>
    <x v="0"/>
    <n v="350564.40603889799"/>
  </r>
  <r>
    <n v="370959"/>
    <x v="0"/>
    <x v="6"/>
    <x v="253"/>
    <s v="TEXAS"/>
    <x v="0"/>
    <x v="28"/>
    <x v="0"/>
    <n v="7074202.1987990299"/>
  </r>
  <r>
    <n v="370960"/>
    <x v="0"/>
    <x v="6"/>
    <x v="253"/>
    <s v="TEXAS"/>
    <x v="0"/>
    <x v="29"/>
    <x v="0"/>
    <n v="3218673.7054258599"/>
  </r>
  <r>
    <n v="370961"/>
    <x v="0"/>
    <x v="6"/>
    <x v="253"/>
    <s v="TEXAS"/>
    <x v="0"/>
    <x v="29"/>
    <x v="1"/>
    <n v="0"/>
  </r>
  <r>
    <n v="370962"/>
    <x v="0"/>
    <x v="6"/>
    <x v="253"/>
    <s v="TEXAS"/>
    <x v="0"/>
    <x v="29"/>
    <x v="2"/>
    <n v="7132652.9981199801"/>
  </r>
  <r>
    <n v="370963"/>
    <x v="0"/>
    <x v="6"/>
    <x v="253"/>
    <s v="TEXAS"/>
    <x v="0"/>
    <x v="29"/>
    <x v="3"/>
    <n v="970505.75477220898"/>
  </r>
  <r>
    <n v="370964"/>
    <x v="0"/>
    <x v="6"/>
    <x v="253"/>
    <s v="TEXAS"/>
    <x v="0"/>
    <x v="29"/>
    <x v="4"/>
    <n v="6867252.4187409496"/>
  </r>
  <r>
    <n v="370965"/>
    <x v="0"/>
    <x v="6"/>
    <x v="253"/>
    <s v="TEXAS"/>
    <x v="0"/>
    <x v="29"/>
    <x v="5"/>
    <n v="15896.2807648137"/>
  </r>
  <r>
    <n v="370966"/>
    <x v="0"/>
    <x v="6"/>
    <x v="253"/>
    <s v="TEXAS"/>
    <x v="0"/>
    <x v="29"/>
    <x v="12"/>
    <n v="19.636916408878601"/>
  </r>
  <r>
    <n v="370967"/>
    <x v="0"/>
    <x v="6"/>
    <x v="253"/>
    <s v="TEXAS"/>
    <x v="0"/>
    <x v="30"/>
    <x v="0"/>
    <n v="21773209.6905885"/>
  </r>
  <r>
    <n v="370968"/>
    <x v="0"/>
    <x v="6"/>
    <x v="253"/>
    <s v="TEXAS"/>
    <x v="0"/>
    <x v="31"/>
    <x v="0"/>
    <n v="6157711.5065861102"/>
  </r>
  <r>
    <n v="370969"/>
    <x v="0"/>
    <x v="6"/>
    <x v="253"/>
    <s v="TEXAS"/>
    <x v="0"/>
    <x v="32"/>
    <x v="0"/>
    <n v="187630630.807253"/>
  </r>
  <r>
    <n v="370970"/>
    <x v="0"/>
    <x v="6"/>
    <x v="253"/>
    <s v="TEXAS"/>
    <x v="2"/>
    <x v="33"/>
    <x v="0"/>
    <n v="23778130.592270799"/>
  </r>
  <r>
    <n v="370971"/>
    <x v="0"/>
    <x v="6"/>
    <x v="253"/>
    <s v="TEXAS"/>
    <x v="2"/>
    <x v="34"/>
    <x v="0"/>
    <n v="19439875.774350699"/>
  </r>
  <r>
    <n v="370972"/>
    <x v="0"/>
    <x v="6"/>
    <x v="253"/>
    <s v="TEXAS"/>
    <x v="2"/>
    <x v="35"/>
    <x v="0"/>
    <n v="139475592.65729201"/>
  </r>
  <r>
    <n v="370973"/>
    <x v="0"/>
    <x v="6"/>
    <x v="253"/>
    <s v="TEXAS"/>
    <x v="2"/>
    <x v="35"/>
    <x v="1"/>
    <n v="13568635.8238263"/>
  </r>
  <r>
    <n v="370974"/>
    <x v="0"/>
    <x v="6"/>
    <x v="253"/>
    <s v="TEXAS"/>
    <x v="2"/>
    <x v="35"/>
    <x v="2"/>
    <n v="54206864.423274502"/>
  </r>
  <r>
    <n v="370975"/>
    <x v="0"/>
    <x v="6"/>
    <x v="253"/>
    <s v="TEXAS"/>
    <x v="2"/>
    <x v="36"/>
    <x v="0"/>
    <n v="38804.377024565903"/>
  </r>
  <r>
    <n v="370976"/>
    <x v="0"/>
    <x v="6"/>
    <x v="253"/>
    <s v="TEXAS"/>
    <x v="2"/>
    <x v="36"/>
    <x v="1"/>
    <n v="0"/>
  </r>
  <r>
    <n v="370977"/>
    <x v="0"/>
    <x v="6"/>
    <x v="253"/>
    <s v="TEXAS"/>
    <x v="2"/>
    <x v="36"/>
    <x v="2"/>
    <n v="403711.110397782"/>
  </r>
  <r>
    <n v="370978"/>
    <x v="0"/>
    <x v="6"/>
    <x v="253"/>
    <s v="TEXAS"/>
    <x v="2"/>
    <x v="36"/>
    <x v="15"/>
    <n v="4973933.6091157803"/>
  </r>
  <r>
    <n v="370979"/>
    <x v="0"/>
    <x v="6"/>
    <x v="253"/>
    <s v="TEXAS"/>
    <x v="1"/>
    <x v="37"/>
    <x v="6"/>
    <n v="1144689.96412548"/>
  </r>
  <r>
    <n v="370980"/>
    <x v="0"/>
    <x v="6"/>
    <x v="253"/>
    <s v="TEXAS"/>
    <x v="1"/>
    <x v="37"/>
    <x v="1"/>
    <n v="11611992.907013301"/>
  </r>
  <r>
    <n v="370981"/>
    <x v="0"/>
    <x v="6"/>
    <x v="253"/>
    <s v="TEXAS"/>
    <x v="1"/>
    <x v="37"/>
    <x v="3"/>
    <n v="8834.0760506879506"/>
  </r>
  <r>
    <n v="370982"/>
    <x v="0"/>
    <x v="6"/>
    <x v="253"/>
    <s v="TEXAS"/>
    <x v="1"/>
    <x v="37"/>
    <x v="7"/>
    <n v="122418.242892553"/>
  </r>
  <r>
    <n v="370983"/>
    <x v="0"/>
    <x v="6"/>
    <x v="253"/>
    <s v="TEXAS"/>
    <x v="1"/>
    <x v="38"/>
    <x v="0"/>
    <n v="1959748.4220218901"/>
  </r>
  <r>
    <n v="370984"/>
    <x v="0"/>
    <x v="6"/>
    <x v="253"/>
    <s v="TEXAS"/>
    <x v="1"/>
    <x v="38"/>
    <x v="1"/>
    <n v="1788955.0618457"/>
  </r>
  <r>
    <n v="370985"/>
    <x v="0"/>
    <x v="6"/>
    <x v="253"/>
    <s v="TEXAS"/>
    <x v="1"/>
    <x v="39"/>
    <x v="1"/>
    <n v="76359944.8003169"/>
  </r>
  <r>
    <n v="370986"/>
    <x v="0"/>
    <x v="6"/>
    <x v="253"/>
    <s v="TEXAS"/>
    <x v="1"/>
    <x v="39"/>
    <x v="9"/>
    <n v="1238122.5086704199"/>
  </r>
  <r>
    <n v="370987"/>
    <x v="0"/>
    <x v="6"/>
    <x v="253"/>
    <s v="TEXAS"/>
    <x v="1"/>
    <x v="40"/>
    <x v="6"/>
    <n v="1946331.3585904201"/>
  </r>
  <r>
    <n v="370988"/>
    <x v="0"/>
    <x v="6"/>
    <x v="253"/>
    <s v="TEXAS"/>
    <x v="1"/>
    <x v="40"/>
    <x v="16"/>
    <n v="234676463.54796201"/>
  </r>
  <r>
    <n v="370989"/>
    <x v="0"/>
    <x v="6"/>
    <x v="253"/>
    <s v="TEXAS"/>
    <x v="1"/>
    <x v="41"/>
    <x v="1"/>
    <n v="11863011.979681499"/>
  </r>
  <r>
    <n v="370990"/>
    <x v="0"/>
    <x v="6"/>
    <x v="253"/>
    <s v="TEXAS"/>
    <x v="1"/>
    <x v="41"/>
    <x v="11"/>
    <n v="297413.11939581402"/>
  </r>
  <r>
    <n v="370991"/>
    <x v="0"/>
    <x v="6"/>
    <x v="253"/>
    <s v="TEXAS"/>
    <x v="1"/>
    <x v="41"/>
    <x v="9"/>
    <n v="86378.529272253596"/>
  </r>
  <r>
    <n v="370992"/>
    <x v="0"/>
    <x v="6"/>
    <x v="253"/>
    <s v="TEXAS"/>
    <x v="1"/>
    <x v="42"/>
    <x v="1"/>
    <n v="9601249.4342891593"/>
  </r>
  <r>
    <n v="370993"/>
    <x v="0"/>
    <x v="6"/>
    <x v="253"/>
    <s v="TEXAS"/>
    <x v="1"/>
    <x v="42"/>
    <x v="11"/>
    <n v="2437547.2162188198"/>
  </r>
  <r>
    <n v="370994"/>
    <x v="0"/>
    <x v="6"/>
    <x v="253"/>
    <s v="TEXAS"/>
    <x v="1"/>
    <x v="42"/>
    <x v="16"/>
    <n v="36635491.495319702"/>
  </r>
  <r>
    <n v="370995"/>
    <x v="0"/>
    <x v="6"/>
    <x v="253"/>
    <s v="TEXAS"/>
    <x v="1"/>
    <x v="43"/>
    <x v="6"/>
    <n v="1376095.75533848"/>
  </r>
  <r>
    <n v="370996"/>
    <x v="0"/>
    <x v="6"/>
    <x v="253"/>
    <s v="TEXAS"/>
    <x v="1"/>
    <x v="44"/>
    <x v="17"/>
    <n v="10443802.285377201"/>
  </r>
  <r>
    <n v="370997"/>
    <x v="0"/>
    <x v="6"/>
    <x v="253"/>
    <s v="TEXAS"/>
    <x v="1"/>
    <x v="45"/>
    <x v="1"/>
    <n v="22649767.539043099"/>
  </r>
  <r>
    <n v="370998"/>
    <x v="0"/>
    <x v="6"/>
    <x v="253"/>
    <s v="TEXAS"/>
    <x v="1"/>
    <x v="45"/>
    <x v="11"/>
    <n v="48861952.706907198"/>
  </r>
  <r>
    <n v="370999"/>
    <x v="0"/>
    <x v="6"/>
    <x v="253"/>
    <s v="TEXAS"/>
    <x v="1"/>
    <x v="45"/>
    <x v="9"/>
    <n v="335120.56354188803"/>
  </r>
  <r>
    <n v="371000"/>
    <x v="0"/>
    <x v="6"/>
    <x v="253"/>
    <s v="TEXAS"/>
    <x v="1"/>
    <x v="46"/>
    <x v="6"/>
    <n v="16553743.8888443"/>
  </r>
  <r>
    <n v="371001"/>
    <x v="0"/>
    <x v="6"/>
    <x v="253"/>
    <s v="TEXAS"/>
    <x v="1"/>
    <x v="46"/>
    <x v="1"/>
    <n v="4490529.1836554697"/>
  </r>
  <r>
    <n v="371002"/>
    <x v="0"/>
    <x v="6"/>
    <x v="253"/>
    <s v="TEXAS"/>
    <x v="3"/>
    <x v="47"/>
    <x v="6"/>
    <n v="5484712.4569755401"/>
  </r>
  <r>
    <n v="371003"/>
    <x v="0"/>
    <x v="6"/>
    <x v="253"/>
    <s v="TEXAS"/>
    <x v="3"/>
    <x v="47"/>
    <x v="0"/>
    <n v="7839522.8228768101"/>
  </r>
  <r>
    <n v="371004"/>
    <x v="0"/>
    <x v="6"/>
    <x v="253"/>
    <s v="TEXAS"/>
    <x v="3"/>
    <x v="47"/>
    <x v="1"/>
    <n v="22787641.514122501"/>
  </r>
  <r>
    <n v="371005"/>
    <x v="0"/>
    <x v="6"/>
    <x v="253"/>
    <s v="TEXAS"/>
    <x v="3"/>
    <x v="47"/>
    <x v="2"/>
    <n v="2639121.0770580298"/>
  </r>
  <r>
    <n v="371006"/>
    <x v="0"/>
    <x v="6"/>
    <x v="253"/>
    <s v="TEXAS"/>
    <x v="3"/>
    <x v="47"/>
    <x v="3"/>
    <n v="2358122.7237011599"/>
  </r>
  <r>
    <n v="371007"/>
    <x v="0"/>
    <x v="6"/>
    <x v="253"/>
    <s v="TEXAS"/>
    <x v="3"/>
    <x v="47"/>
    <x v="12"/>
    <n v="0"/>
  </r>
  <r>
    <n v="371008"/>
    <x v="0"/>
    <x v="6"/>
    <x v="253"/>
    <s v="TEXAS"/>
    <x v="3"/>
    <x v="47"/>
    <x v="13"/>
    <n v="8964620.3555709403"/>
  </r>
  <r>
    <n v="371009"/>
    <x v="0"/>
    <x v="6"/>
    <x v="253"/>
    <s v="TEXAS"/>
    <x v="3"/>
    <x v="47"/>
    <x v="15"/>
    <n v="2401459.4049163102"/>
  </r>
  <r>
    <n v="371010"/>
    <x v="0"/>
    <x v="6"/>
    <x v="253"/>
    <s v="TEXAS"/>
    <x v="3"/>
    <x v="47"/>
    <x v="18"/>
    <n v="4020374.2796099"/>
  </r>
  <r>
    <n v="371011"/>
    <x v="0"/>
    <x v="6"/>
    <x v="253"/>
    <s v="TEXAS"/>
    <x v="3"/>
    <x v="48"/>
    <x v="6"/>
    <n v="5311775.1335547296"/>
  </r>
  <r>
    <n v="371012"/>
    <x v="0"/>
    <x v="6"/>
    <x v="253"/>
    <s v="TEXAS"/>
    <x v="3"/>
    <x v="48"/>
    <x v="0"/>
    <n v="2802523.35784862"/>
  </r>
  <r>
    <n v="371013"/>
    <x v="0"/>
    <x v="6"/>
    <x v="253"/>
    <s v="TEXAS"/>
    <x v="3"/>
    <x v="48"/>
    <x v="1"/>
    <n v="14110889.852388401"/>
  </r>
  <r>
    <n v="371014"/>
    <x v="0"/>
    <x v="6"/>
    <x v="253"/>
    <s v="TEXAS"/>
    <x v="3"/>
    <x v="48"/>
    <x v="2"/>
    <n v="1025870.18476366"/>
  </r>
  <r>
    <n v="371015"/>
    <x v="0"/>
    <x v="6"/>
    <x v="253"/>
    <s v="TEXAS"/>
    <x v="3"/>
    <x v="48"/>
    <x v="3"/>
    <n v="3515196.5165643101"/>
  </r>
  <r>
    <n v="371016"/>
    <x v="0"/>
    <x v="6"/>
    <x v="253"/>
    <s v="TEXAS"/>
    <x v="3"/>
    <x v="48"/>
    <x v="13"/>
    <n v="6109373.2425082596"/>
  </r>
  <r>
    <n v="371017"/>
    <x v="0"/>
    <x v="6"/>
    <x v="253"/>
    <s v="TEXAS"/>
    <x v="3"/>
    <x v="48"/>
    <x v="15"/>
    <n v="0"/>
  </r>
  <r>
    <n v="371018"/>
    <x v="0"/>
    <x v="6"/>
    <x v="253"/>
    <s v="TEXAS"/>
    <x v="3"/>
    <x v="48"/>
    <x v="18"/>
    <n v="4457302.4565603603"/>
  </r>
  <r>
    <n v="371019"/>
    <x v="0"/>
    <x v="6"/>
    <x v="253"/>
    <s v="TEXAS"/>
    <x v="3"/>
    <x v="49"/>
    <x v="6"/>
    <n v="2757649.8714345898"/>
  </r>
  <r>
    <n v="371020"/>
    <x v="0"/>
    <x v="6"/>
    <x v="253"/>
    <s v="TEXAS"/>
    <x v="3"/>
    <x v="49"/>
    <x v="0"/>
    <n v="27992413.817297898"/>
  </r>
  <r>
    <n v="371021"/>
    <x v="0"/>
    <x v="6"/>
    <x v="253"/>
    <s v="TEXAS"/>
    <x v="3"/>
    <x v="49"/>
    <x v="1"/>
    <n v="28129024.230102599"/>
  </r>
  <r>
    <n v="371022"/>
    <x v="0"/>
    <x v="6"/>
    <x v="253"/>
    <s v="TEXAS"/>
    <x v="3"/>
    <x v="49"/>
    <x v="2"/>
    <n v="19657519.400426801"/>
  </r>
  <r>
    <n v="371023"/>
    <x v="0"/>
    <x v="6"/>
    <x v="253"/>
    <s v="TEXAS"/>
    <x v="3"/>
    <x v="49"/>
    <x v="11"/>
    <n v="3332298.5309653799"/>
  </r>
  <r>
    <n v="371024"/>
    <x v="0"/>
    <x v="6"/>
    <x v="253"/>
    <s v="TEXAS"/>
    <x v="3"/>
    <x v="49"/>
    <x v="12"/>
    <n v="1678593.53385559"/>
  </r>
  <r>
    <n v="371025"/>
    <x v="0"/>
    <x v="6"/>
    <x v="253"/>
    <s v="TEXAS"/>
    <x v="3"/>
    <x v="49"/>
    <x v="13"/>
    <n v="9100355.1914530192"/>
  </r>
  <r>
    <n v="371026"/>
    <x v="0"/>
    <x v="6"/>
    <x v="253"/>
    <s v="TEXAS"/>
    <x v="3"/>
    <x v="49"/>
    <x v="15"/>
    <n v="110615.71887021999"/>
  </r>
  <r>
    <n v="371027"/>
    <x v="0"/>
    <x v="6"/>
    <x v="253"/>
    <s v="TEXAS"/>
    <x v="3"/>
    <x v="50"/>
    <x v="6"/>
    <n v="0"/>
  </r>
  <r>
    <n v="371028"/>
    <x v="0"/>
    <x v="6"/>
    <x v="253"/>
    <s v="TEXAS"/>
    <x v="3"/>
    <x v="50"/>
    <x v="0"/>
    <n v="22030352.751271699"/>
  </r>
  <r>
    <n v="371029"/>
    <x v="0"/>
    <x v="6"/>
    <x v="253"/>
    <s v="TEXAS"/>
    <x v="3"/>
    <x v="50"/>
    <x v="1"/>
    <n v="31703593.417943101"/>
  </r>
  <r>
    <n v="371030"/>
    <x v="0"/>
    <x v="6"/>
    <x v="253"/>
    <s v="TEXAS"/>
    <x v="3"/>
    <x v="50"/>
    <x v="2"/>
    <n v="1171899.2188436801"/>
  </r>
  <r>
    <n v="371031"/>
    <x v="0"/>
    <x v="6"/>
    <x v="253"/>
    <s v="TEXAS"/>
    <x v="3"/>
    <x v="50"/>
    <x v="3"/>
    <n v="10486227.635061299"/>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05"/>
  </r>
  <r>
    <n v="371037"/>
    <x v="0"/>
    <x v="6"/>
    <x v="253"/>
    <s v="TEXAS"/>
    <x v="3"/>
    <x v="51"/>
    <x v="0"/>
    <n v="8448843.4710235205"/>
  </r>
  <r>
    <n v="371038"/>
    <x v="0"/>
    <x v="6"/>
    <x v="253"/>
    <s v="TEXAS"/>
    <x v="3"/>
    <x v="51"/>
    <x v="1"/>
    <n v="331568.23671557702"/>
  </r>
  <r>
    <n v="371039"/>
    <x v="0"/>
    <x v="6"/>
    <x v="253"/>
    <s v="TEXAS"/>
    <x v="3"/>
    <x v="51"/>
    <x v="2"/>
    <n v="3643787.7502241898"/>
  </r>
  <r>
    <n v="371040"/>
    <x v="0"/>
    <x v="6"/>
    <x v="253"/>
    <s v="TEXAS"/>
    <x v="3"/>
    <x v="51"/>
    <x v="3"/>
    <n v="130376.439815577"/>
  </r>
  <r>
    <n v="371041"/>
    <x v="0"/>
    <x v="6"/>
    <x v="253"/>
    <s v="TEXAS"/>
    <x v="3"/>
    <x v="51"/>
    <x v="15"/>
    <n v="2475940.3577194498"/>
  </r>
  <r>
    <n v="371042"/>
    <x v="0"/>
    <x v="6"/>
    <x v="253"/>
    <s v="TEXAS"/>
    <x v="3"/>
    <x v="52"/>
    <x v="0"/>
    <n v="12749280.956657801"/>
  </r>
  <r>
    <n v="371043"/>
    <x v="0"/>
    <x v="6"/>
    <x v="253"/>
    <s v="TEXAS"/>
    <x v="3"/>
    <x v="52"/>
    <x v="1"/>
    <n v="138385.65556702"/>
  </r>
  <r>
    <n v="371044"/>
    <x v="0"/>
    <x v="6"/>
    <x v="253"/>
    <s v="TEXAS"/>
    <x v="3"/>
    <x v="52"/>
    <x v="2"/>
    <n v="4888860.8775834404"/>
  </r>
  <r>
    <n v="371045"/>
    <x v="0"/>
    <x v="6"/>
    <x v="253"/>
    <s v="TEXAS"/>
    <x v="3"/>
    <x v="52"/>
    <x v="3"/>
    <n v="73212.328152676593"/>
  </r>
  <r>
    <n v="371046"/>
    <x v="0"/>
    <x v="6"/>
    <x v="253"/>
    <s v="TEXAS"/>
    <x v="3"/>
    <x v="52"/>
    <x v="11"/>
    <n v="12345.608276725799"/>
  </r>
  <r>
    <n v="371047"/>
    <x v="0"/>
    <x v="6"/>
    <x v="253"/>
    <s v="TEXAS"/>
    <x v="3"/>
    <x v="52"/>
    <x v="12"/>
    <n v="25074.026112419899"/>
  </r>
  <r>
    <n v="371048"/>
    <x v="0"/>
    <x v="6"/>
    <x v="253"/>
    <s v="TEXAS"/>
    <x v="3"/>
    <x v="52"/>
    <x v="15"/>
    <n v="36634874.793260902"/>
  </r>
  <r>
    <n v="371049"/>
    <x v="0"/>
    <x v="6"/>
    <x v="253"/>
    <s v="TEXAS"/>
    <x v="3"/>
    <x v="53"/>
    <x v="0"/>
    <n v="77914934.205027193"/>
  </r>
  <r>
    <n v="371050"/>
    <x v="0"/>
    <x v="6"/>
    <x v="253"/>
    <s v="TEXAS"/>
    <x v="3"/>
    <x v="53"/>
    <x v="1"/>
    <n v="4881823.0513885403"/>
  </r>
  <r>
    <n v="371051"/>
    <x v="0"/>
    <x v="6"/>
    <x v="253"/>
    <s v="TEXAS"/>
    <x v="3"/>
    <x v="53"/>
    <x v="2"/>
    <n v="40563259.283333398"/>
  </r>
  <r>
    <n v="371052"/>
    <x v="0"/>
    <x v="6"/>
    <x v="253"/>
    <s v="TEXAS"/>
    <x v="3"/>
    <x v="53"/>
    <x v="3"/>
    <n v="7033172.8321022103"/>
  </r>
  <r>
    <n v="371053"/>
    <x v="0"/>
    <x v="6"/>
    <x v="253"/>
    <s v="TEXAS"/>
    <x v="3"/>
    <x v="53"/>
    <x v="11"/>
    <n v="0"/>
  </r>
  <r>
    <n v="371054"/>
    <x v="0"/>
    <x v="6"/>
    <x v="253"/>
    <s v="TEXAS"/>
    <x v="3"/>
    <x v="53"/>
    <x v="12"/>
    <n v="0"/>
  </r>
  <r>
    <n v="371055"/>
    <x v="0"/>
    <x v="6"/>
    <x v="253"/>
    <s v="TEXAS"/>
    <x v="3"/>
    <x v="53"/>
    <x v="15"/>
    <n v="75500875.391386807"/>
  </r>
  <r>
    <n v="371056"/>
    <x v="0"/>
    <x v="6"/>
    <x v="253"/>
    <s v="TEXAS"/>
    <x v="3"/>
    <x v="53"/>
    <x v="20"/>
    <n v="172143338.527964"/>
  </r>
  <r>
    <n v="371057"/>
    <x v="0"/>
    <x v="6"/>
    <x v="253"/>
    <s v="TEXAS"/>
    <x v="3"/>
    <x v="53"/>
    <x v="21"/>
    <n v="236908052.09502399"/>
  </r>
  <r>
    <n v="371058"/>
    <x v="0"/>
    <x v="6"/>
    <x v="253"/>
    <s v="TEXAS"/>
    <x v="3"/>
    <x v="53"/>
    <x v="22"/>
    <n v="195186545.83176801"/>
  </r>
  <r>
    <n v="371059"/>
    <x v="0"/>
    <x v="6"/>
    <x v="253"/>
    <s v="TEXAS"/>
    <x v="3"/>
    <x v="54"/>
    <x v="0"/>
    <n v="1339116.4163788799"/>
  </r>
  <r>
    <n v="371060"/>
    <x v="0"/>
    <x v="6"/>
    <x v="253"/>
    <s v="TEXAS"/>
    <x v="3"/>
    <x v="54"/>
    <x v="1"/>
    <n v="502506.059494471"/>
  </r>
  <r>
    <n v="371061"/>
    <x v="0"/>
    <x v="6"/>
    <x v="253"/>
    <s v="TEXAS"/>
    <x v="3"/>
    <x v="54"/>
    <x v="2"/>
    <n v="8199201.3771946197"/>
  </r>
  <r>
    <n v="371062"/>
    <x v="0"/>
    <x v="6"/>
    <x v="253"/>
    <s v="TEXAS"/>
    <x v="3"/>
    <x v="54"/>
    <x v="3"/>
    <n v="1059896.3976445601"/>
  </r>
  <r>
    <n v="371063"/>
    <x v="0"/>
    <x v="6"/>
    <x v="253"/>
    <s v="TEXAS"/>
    <x v="3"/>
    <x v="54"/>
    <x v="11"/>
    <n v="0"/>
  </r>
  <r>
    <n v="371064"/>
    <x v="0"/>
    <x v="6"/>
    <x v="253"/>
    <s v="TEXAS"/>
    <x v="3"/>
    <x v="54"/>
    <x v="15"/>
    <n v="0"/>
  </r>
  <r>
    <n v="371065"/>
    <x v="0"/>
    <x v="6"/>
    <x v="253"/>
    <s v="TEXAS"/>
    <x v="3"/>
    <x v="55"/>
    <x v="0"/>
    <n v="3184487.8183899098"/>
  </r>
  <r>
    <n v="371066"/>
    <x v="0"/>
    <x v="6"/>
    <x v="253"/>
    <s v="TEXAS"/>
    <x v="3"/>
    <x v="55"/>
    <x v="1"/>
    <n v="1376905.59184668"/>
  </r>
  <r>
    <n v="371067"/>
    <x v="0"/>
    <x v="6"/>
    <x v="253"/>
    <s v="TEXAS"/>
    <x v="3"/>
    <x v="55"/>
    <x v="2"/>
    <n v="1563152.24236656"/>
  </r>
  <r>
    <n v="371068"/>
    <x v="0"/>
    <x v="6"/>
    <x v="253"/>
    <s v="TEXAS"/>
    <x v="3"/>
    <x v="55"/>
    <x v="3"/>
    <n v="281019.50328040501"/>
  </r>
  <r>
    <n v="371069"/>
    <x v="0"/>
    <x v="6"/>
    <x v="253"/>
    <s v="TEXAS"/>
    <x v="3"/>
    <x v="55"/>
    <x v="4"/>
    <n v="8398044.4195371103"/>
  </r>
  <r>
    <n v="371070"/>
    <x v="0"/>
    <x v="6"/>
    <x v="253"/>
    <s v="TEXAS"/>
    <x v="3"/>
    <x v="55"/>
    <x v="11"/>
    <n v="28191.924555344802"/>
  </r>
  <r>
    <n v="371071"/>
    <x v="0"/>
    <x v="6"/>
    <x v="253"/>
    <s v="TEXAS"/>
    <x v="3"/>
    <x v="55"/>
    <x v="12"/>
    <n v="10259911.096553899"/>
  </r>
  <r>
    <n v="371072"/>
    <x v="0"/>
    <x v="6"/>
    <x v="253"/>
    <s v="TEXAS"/>
    <x v="3"/>
    <x v="55"/>
    <x v="13"/>
    <n v="1434639.0543669299"/>
  </r>
  <r>
    <n v="371073"/>
    <x v="0"/>
    <x v="6"/>
    <x v="253"/>
    <s v="TEXAS"/>
    <x v="3"/>
    <x v="55"/>
    <x v="15"/>
    <n v="0"/>
  </r>
  <r>
    <n v="371074"/>
    <x v="0"/>
    <x v="6"/>
    <x v="253"/>
    <s v="TEXAS"/>
    <x v="3"/>
    <x v="55"/>
    <x v="14"/>
    <n v="1403054.20169994"/>
  </r>
  <r>
    <n v="371075"/>
    <x v="0"/>
    <x v="6"/>
    <x v="253"/>
    <s v="TEXAS"/>
    <x v="3"/>
    <x v="55"/>
    <x v="23"/>
    <n v="11396.735458543601"/>
  </r>
  <r>
    <n v="371076"/>
    <x v="0"/>
    <x v="6"/>
    <x v="253"/>
    <s v="TEXAS"/>
    <x v="3"/>
    <x v="56"/>
    <x v="0"/>
    <n v="15429542.229733801"/>
  </r>
  <r>
    <n v="371077"/>
    <x v="0"/>
    <x v="6"/>
    <x v="253"/>
    <s v="TEXAS"/>
    <x v="3"/>
    <x v="56"/>
    <x v="1"/>
    <n v="536459.27305482596"/>
  </r>
  <r>
    <n v="371078"/>
    <x v="0"/>
    <x v="6"/>
    <x v="253"/>
    <s v="TEXAS"/>
    <x v="3"/>
    <x v="56"/>
    <x v="2"/>
    <n v="10317714.0999585"/>
  </r>
  <r>
    <n v="371079"/>
    <x v="0"/>
    <x v="6"/>
    <x v="253"/>
    <s v="TEXAS"/>
    <x v="3"/>
    <x v="56"/>
    <x v="3"/>
    <n v="524290.06459233502"/>
  </r>
  <r>
    <n v="371080"/>
    <x v="0"/>
    <x v="6"/>
    <x v="253"/>
    <s v="TEXAS"/>
    <x v="3"/>
    <x v="56"/>
    <x v="11"/>
    <n v="16225.611283321699"/>
  </r>
  <r>
    <n v="371081"/>
    <x v="0"/>
    <x v="6"/>
    <x v="253"/>
    <s v="TEXAS"/>
    <x v="3"/>
    <x v="56"/>
    <x v="12"/>
    <n v="2746691.76005481"/>
  </r>
  <r>
    <n v="371082"/>
    <x v="0"/>
    <x v="6"/>
    <x v="253"/>
    <s v="TEXAS"/>
    <x v="3"/>
    <x v="56"/>
    <x v="13"/>
    <n v="345808.34047579498"/>
  </r>
  <r>
    <n v="371083"/>
    <x v="0"/>
    <x v="6"/>
    <x v="253"/>
    <s v="TEXAS"/>
    <x v="3"/>
    <x v="56"/>
    <x v="15"/>
    <n v="13817122.1084537"/>
  </r>
  <r>
    <n v="371084"/>
    <x v="0"/>
    <x v="6"/>
    <x v="253"/>
    <s v="TEXAS"/>
    <x v="3"/>
    <x v="56"/>
    <x v="23"/>
    <n v="71328801.302187696"/>
  </r>
  <r>
    <n v="371085"/>
    <x v="0"/>
    <x v="6"/>
    <x v="253"/>
    <s v="TEXAS"/>
    <x v="3"/>
    <x v="57"/>
    <x v="0"/>
    <n v="20422213.526647098"/>
  </r>
  <r>
    <n v="371086"/>
    <x v="0"/>
    <x v="6"/>
    <x v="253"/>
    <s v="TEXAS"/>
    <x v="3"/>
    <x v="57"/>
    <x v="1"/>
    <n v="165805.465301444"/>
  </r>
  <r>
    <n v="371087"/>
    <x v="0"/>
    <x v="6"/>
    <x v="253"/>
    <s v="TEXAS"/>
    <x v="3"/>
    <x v="57"/>
    <x v="2"/>
    <n v="1844142.13242004"/>
  </r>
  <r>
    <n v="371088"/>
    <x v="0"/>
    <x v="6"/>
    <x v="253"/>
    <s v="TEXAS"/>
    <x v="3"/>
    <x v="57"/>
    <x v="3"/>
    <n v="58310.790549437603"/>
  </r>
  <r>
    <n v="371089"/>
    <x v="0"/>
    <x v="6"/>
    <x v="253"/>
    <s v="TEXAS"/>
    <x v="3"/>
    <x v="57"/>
    <x v="15"/>
    <n v="0"/>
  </r>
  <r>
    <n v="371090"/>
    <x v="0"/>
    <x v="6"/>
    <x v="253"/>
    <s v="TEXAS"/>
    <x v="3"/>
    <x v="57"/>
    <x v="14"/>
    <n v="2212354.4927256298"/>
  </r>
  <r>
    <n v="371091"/>
    <x v="0"/>
    <x v="6"/>
    <x v="253"/>
    <s v="TEXAS"/>
    <x v="3"/>
    <x v="58"/>
    <x v="0"/>
    <n v="3368046.1933540399"/>
  </r>
  <r>
    <n v="371092"/>
    <x v="0"/>
    <x v="6"/>
    <x v="253"/>
    <s v="TEXAS"/>
    <x v="3"/>
    <x v="58"/>
    <x v="1"/>
    <n v="129329.035253882"/>
  </r>
  <r>
    <n v="371093"/>
    <x v="0"/>
    <x v="6"/>
    <x v="253"/>
    <s v="TEXAS"/>
    <x v="3"/>
    <x v="58"/>
    <x v="2"/>
    <n v="2681257.8904757998"/>
  </r>
  <r>
    <n v="371094"/>
    <x v="0"/>
    <x v="6"/>
    <x v="253"/>
    <s v="TEXAS"/>
    <x v="3"/>
    <x v="58"/>
    <x v="3"/>
    <n v="476983.66003591497"/>
  </r>
  <r>
    <n v="371095"/>
    <x v="0"/>
    <x v="6"/>
    <x v="253"/>
    <s v="TEXAS"/>
    <x v="3"/>
    <x v="58"/>
    <x v="15"/>
    <n v="0"/>
  </r>
  <r>
    <n v="371096"/>
    <x v="0"/>
    <x v="6"/>
    <x v="253"/>
    <s v="TEXAS"/>
    <x v="3"/>
    <x v="59"/>
    <x v="0"/>
    <n v="2671377.6095790602"/>
  </r>
  <r>
    <n v="371097"/>
    <x v="0"/>
    <x v="6"/>
    <x v="253"/>
    <s v="TEXAS"/>
    <x v="3"/>
    <x v="59"/>
    <x v="1"/>
    <n v="203840.91131038"/>
  </r>
  <r>
    <n v="371098"/>
    <x v="0"/>
    <x v="6"/>
    <x v="253"/>
    <s v="TEXAS"/>
    <x v="3"/>
    <x v="59"/>
    <x v="2"/>
    <n v="2931274.7714997898"/>
  </r>
  <r>
    <n v="371099"/>
    <x v="0"/>
    <x v="6"/>
    <x v="253"/>
    <s v="TEXAS"/>
    <x v="3"/>
    <x v="59"/>
    <x v="3"/>
    <n v="286651.28153022198"/>
  </r>
  <r>
    <n v="371100"/>
    <x v="0"/>
    <x v="6"/>
    <x v="253"/>
    <s v="TEXAS"/>
    <x v="3"/>
    <x v="59"/>
    <x v="15"/>
    <n v="0"/>
  </r>
  <r>
    <n v="371101"/>
    <x v="0"/>
    <x v="6"/>
    <x v="253"/>
    <s v="TEXAS"/>
    <x v="3"/>
    <x v="60"/>
    <x v="0"/>
    <n v="7269231.5096818097"/>
  </r>
  <r>
    <n v="371102"/>
    <x v="0"/>
    <x v="6"/>
    <x v="253"/>
    <s v="TEXAS"/>
    <x v="3"/>
    <x v="60"/>
    <x v="1"/>
    <n v="245569.59134266301"/>
  </r>
  <r>
    <n v="371103"/>
    <x v="0"/>
    <x v="6"/>
    <x v="253"/>
    <s v="TEXAS"/>
    <x v="3"/>
    <x v="60"/>
    <x v="2"/>
    <n v="1818082.0564599901"/>
  </r>
  <r>
    <n v="371104"/>
    <x v="0"/>
    <x v="6"/>
    <x v="253"/>
    <s v="TEXAS"/>
    <x v="3"/>
    <x v="60"/>
    <x v="3"/>
    <n v="464507.42372508801"/>
  </r>
  <r>
    <n v="371105"/>
    <x v="0"/>
    <x v="6"/>
    <x v="253"/>
    <s v="TEXAS"/>
    <x v="3"/>
    <x v="60"/>
    <x v="15"/>
    <n v="0"/>
  </r>
  <r>
    <n v="371106"/>
    <x v="0"/>
    <x v="6"/>
    <x v="253"/>
    <s v="TEXAS"/>
    <x v="3"/>
    <x v="61"/>
    <x v="0"/>
    <n v="8837425.5580893196"/>
  </r>
  <r>
    <n v="371107"/>
    <x v="0"/>
    <x v="6"/>
    <x v="253"/>
    <s v="TEXAS"/>
    <x v="3"/>
    <x v="61"/>
    <x v="1"/>
    <n v="244265.15527985999"/>
  </r>
  <r>
    <n v="371108"/>
    <x v="0"/>
    <x v="6"/>
    <x v="253"/>
    <s v="TEXAS"/>
    <x v="3"/>
    <x v="61"/>
    <x v="2"/>
    <n v="6509593.2549282601"/>
  </r>
  <r>
    <n v="371109"/>
    <x v="0"/>
    <x v="6"/>
    <x v="253"/>
    <s v="TEXAS"/>
    <x v="3"/>
    <x v="61"/>
    <x v="3"/>
    <n v="283757.12649277202"/>
  </r>
  <r>
    <n v="371110"/>
    <x v="0"/>
    <x v="6"/>
    <x v="253"/>
    <s v="TEXAS"/>
    <x v="3"/>
    <x v="61"/>
    <x v="15"/>
    <n v="73133.280023910294"/>
  </r>
  <r>
    <n v="371111"/>
    <x v="0"/>
    <x v="6"/>
    <x v="253"/>
    <s v="TEXAS"/>
    <x v="3"/>
    <x v="62"/>
    <x v="0"/>
    <n v="752435.75905526394"/>
  </r>
  <r>
    <n v="371112"/>
    <x v="0"/>
    <x v="6"/>
    <x v="253"/>
    <s v="TEXAS"/>
    <x v="3"/>
    <x v="62"/>
    <x v="1"/>
    <n v="15006.8356397849"/>
  </r>
  <r>
    <n v="371113"/>
    <x v="0"/>
    <x v="6"/>
    <x v="253"/>
    <s v="TEXAS"/>
    <x v="3"/>
    <x v="62"/>
    <x v="2"/>
    <n v="462001.13999877498"/>
  </r>
  <r>
    <n v="371114"/>
    <x v="0"/>
    <x v="6"/>
    <x v="253"/>
    <s v="TEXAS"/>
    <x v="3"/>
    <x v="62"/>
    <x v="3"/>
    <n v="46835.287043235803"/>
  </r>
  <r>
    <n v="371115"/>
    <x v="0"/>
    <x v="6"/>
    <x v="253"/>
    <s v="TEXAS"/>
    <x v="3"/>
    <x v="62"/>
    <x v="15"/>
    <n v="0"/>
  </r>
  <r>
    <n v="371116"/>
    <x v="0"/>
    <x v="6"/>
    <x v="253"/>
    <s v="TEXAS"/>
    <x v="3"/>
    <x v="62"/>
    <x v="14"/>
    <n v="483111.22079364199"/>
  </r>
  <r>
    <n v="371117"/>
    <x v="0"/>
    <x v="6"/>
    <x v="253"/>
    <s v="TEXAS"/>
    <x v="3"/>
    <x v="63"/>
    <x v="0"/>
    <n v="1344815.9153503401"/>
  </r>
  <r>
    <n v="371118"/>
    <x v="0"/>
    <x v="6"/>
    <x v="253"/>
    <s v="TEXAS"/>
    <x v="3"/>
    <x v="63"/>
    <x v="1"/>
    <n v="463988.90404981998"/>
  </r>
  <r>
    <n v="371119"/>
    <x v="0"/>
    <x v="6"/>
    <x v="253"/>
    <s v="TEXAS"/>
    <x v="3"/>
    <x v="63"/>
    <x v="2"/>
    <n v="848870.98954962101"/>
  </r>
  <r>
    <n v="371120"/>
    <x v="0"/>
    <x v="6"/>
    <x v="253"/>
    <s v="TEXAS"/>
    <x v="3"/>
    <x v="63"/>
    <x v="3"/>
    <n v="154610.75229479099"/>
  </r>
  <r>
    <n v="371121"/>
    <x v="0"/>
    <x v="6"/>
    <x v="253"/>
    <s v="TEXAS"/>
    <x v="3"/>
    <x v="63"/>
    <x v="11"/>
    <n v="34619.023563474097"/>
  </r>
  <r>
    <n v="371122"/>
    <x v="0"/>
    <x v="6"/>
    <x v="253"/>
    <s v="TEXAS"/>
    <x v="3"/>
    <x v="63"/>
    <x v="15"/>
    <n v="93988.299267350507"/>
  </r>
  <r>
    <n v="371123"/>
    <x v="0"/>
    <x v="6"/>
    <x v="253"/>
    <s v="TEXAS"/>
    <x v="3"/>
    <x v="64"/>
    <x v="0"/>
    <n v="3393843.46619078"/>
  </r>
  <r>
    <n v="371124"/>
    <x v="0"/>
    <x v="6"/>
    <x v="253"/>
    <s v="TEXAS"/>
    <x v="3"/>
    <x v="64"/>
    <x v="1"/>
    <n v="42006.598599885801"/>
  </r>
  <r>
    <n v="371125"/>
    <x v="0"/>
    <x v="6"/>
    <x v="253"/>
    <s v="TEXAS"/>
    <x v="3"/>
    <x v="64"/>
    <x v="2"/>
    <n v="1986139.57862793"/>
  </r>
  <r>
    <n v="371126"/>
    <x v="0"/>
    <x v="6"/>
    <x v="253"/>
    <s v="TEXAS"/>
    <x v="3"/>
    <x v="64"/>
    <x v="3"/>
    <n v="150402.93636625801"/>
  </r>
  <r>
    <n v="371127"/>
    <x v="0"/>
    <x v="6"/>
    <x v="253"/>
    <s v="TEXAS"/>
    <x v="3"/>
    <x v="64"/>
    <x v="15"/>
    <n v="0"/>
  </r>
  <r>
    <n v="371128"/>
    <x v="0"/>
    <x v="6"/>
    <x v="253"/>
    <s v="TEXAS"/>
    <x v="3"/>
    <x v="65"/>
    <x v="0"/>
    <n v="7006766.1781257102"/>
  </r>
  <r>
    <n v="371129"/>
    <x v="0"/>
    <x v="6"/>
    <x v="253"/>
    <s v="TEXAS"/>
    <x v="3"/>
    <x v="65"/>
    <x v="1"/>
    <n v="397087.31244017603"/>
  </r>
  <r>
    <n v="371130"/>
    <x v="0"/>
    <x v="6"/>
    <x v="253"/>
    <s v="TEXAS"/>
    <x v="3"/>
    <x v="65"/>
    <x v="2"/>
    <n v="3729050.7405073801"/>
  </r>
  <r>
    <n v="371131"/>
    <x v="0"/>
    <x v="6"/>
    <x v="253"/>
    <s v="TEXAS"/>
    <x v="3"/>
    <x v="65"/>
    <x v="3"/>
    <n v="0"/>
  </r>
  <r>
    <n v="371132"/>
    <x v="0"/>
    <x v="6"/>
    <x v="253"/>
    <s v="TEXAS"/>
    <x v="3"/>
    <x v="65"/>
    <x v="15"/>
    <n v="997205.70678095601"/>
  </r>
  <r>
    <n v="372609"/>
    <x v="0"/>
    <x v="7"/>
    <x v="0"/>
    <s v="TEXAS"/>
    <x v="0"/>
    <x v="0"/>
    <x v="0"/>
    <n v="27311189.16924110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02"/>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199"/>
  </r>
  <r>
    <n v="373222"/>
    <x v="0"/>
    <x v="7"/>
    <x v="2"/>
    <s v="TEXAS"/>
    <x v="0"/>
    <x v="0"/>
    <x v="1"/>
    <n v="80813.883158672703"/>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89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001"/>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895"/>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4"/>
  </r>
  <r>
    <n v="375669"/>
    <x v="0"/>
    <x v="7"/>
    <x v="10"/>
    <s v="TEXAS"/>
    <x v="0"/>
    <x v="0"/>
    <x v="0"/>
    <n v="3974691.9550296301"/>
  </r>
  <r>
    <n v="375670"/>
    <x v="0"/>
    <x v="7"/>
    <x v="10"/>
    <s v="TEXAS"/>
    <x v="0"/>
    <x v="0"/>
    <x v="1"/>
    <m/>
  </r>
  <r>
    <n v="375671"/>
    <x v="0"/>
    <x v="7"/>
    <x v="10"/>
    <s v="TEXAS"/>
    <x v="0"/>
    <x v="0"/>
    <x v="2"/>
    <n v="77691815.300956801"/>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899E-14"/>
  </r>
  <r>
    <n v="376423"/>
    <x v="0"/>
    <x v="7"/>
    <x v="14"/>
    <s v="TEXAS"/>
    <x v="0"/>
    <x v="1"/>
    <x v="0"/>
    <n v="10171849.643580399"/>
  </r>
  <r>
    <n v="376474"/>
    <x v="0"/>
    <x v="7"/>
    <x v="15"/>
    <s v="TEXAS"/>
    <x v="0"/>
    <x v="1"/>
    <x v="0"/>
    <n v="130676.90388023399"/>
  </r>
  <r>
    <n v="376697"/>
    <x v="0"/>
    <x v="7"/>
    <x v="16"/>
    <s v="TEXAS"/>
    <x v="1"/>
    <x v="2"/>
    <x v="6"/>
    <m/>
  </r>
  <r>
    <n v="376698"/>
    <x v="0"/>
    <x v="7"/>
    <x v="16"/>
    <s v="TEXAS"/>
    <x v="1"/>
    <x v="2"/>
    <x v="0"/>
    <m/>
  </r>
  <r>
    <n v="376699"/>
    <x v="0"/>
    <x v="7"/>
    <x v="16"/>
    <s v="TEXAS"/>
    <x v="1"/>
    <x v="2"/>
    <x v="1"/>
    <n v="137169926.63486299"/>
  </r>
  <r>
    <n v="376700"/>
    <x v="0"/>
    <x v="7"/>
    <x v="16"/>
    <s v="TEXAS"/>
    <x v="1"/>
    <x v="2"/>
    <x v="3"/>
    <m/>
  </r>
  <r>
    <n v="376701"/>
    <x v="0"/>
    <x v="7"/>
    <x v="16"/>
    <s v="TEXAS"/>
    <x v="1"/>
    <x v="2"/>
    <x v="7"/>
    <m/>
  </r>
  <r>
    <n v="376952"/>
    <x v="0"/>
    <x v="7"/>
    <x v="17"/>
    <s v="TEXAS"/>
    <x v="1"/>
    <x v="2"/>
    <x v="6"/>
    <n v="71218245.880138099"/>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03"/>
  </r>
  <r>
    <n v="377465"/>
    <x v="0"/>
    <x v="7"/>
    <x v="19"/>
    <s v="TEXAS"/>
    <x v="0"/>
    <x v="3"/>
    <x v="3"/>
    <n v="0"/>
  </r>
  <r>
    <n v="377466"/>
    <x v="0"/>
    <x v="7"/>
    <x v="19"/>
    <s v="TEXAS"/>
    <x v="0"/>
    <x v="3"/>
    <x v="8"/>
    <n v="0"/>
  </r>
  <r>
    <n v="377717"/>
    <x v="0"/>
    <x v="7"/>
    <x v="20"/>
    <s v="TEXAS"/>
    <x v="0"/>
    <x v="3"/>
    <x v="0"/>
    <n v="0"/>
  </r>
  <r>
    <n v="377718"/>
    <x v="0"/>
    <x v="7"/>
    <x v="20"/>
    <s v="TEXAS"/>
    <x v="0"/>
    <x v="3"/>
    <x v="1"/>
    <n v="4689.9762080024302"/>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899"/>
  </r>
  <r>
    <n v="377976"/>
    <x v="0"/>
    <x v="7"/>
    <x v="21"/>
    <s v="TEXAS"/>
    <x v="0"/>
    <x v="3"/>
    <x v="8"/>
    <n v="0"/>
  </r>
  <r>
    <n v="378227"/>
    <x v="0"/>
    <x v="7"/>
    <x v="22"/>
    <s v="TEXAS"/>
    <x v="0"/>
    <x v="3"/>
    <x v="0"/>
    <n v="39907719.402558401"/>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598"/>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01"/>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01"/>
  </r>
  <r>
    <n v="379374"/>
    <x v="0"/>
    <x v="7"/>
    <x v="27"/>
    <s v="TEXAS"/>
    <x v="0"/>
    <x v="4"/>
    <x v="2"/>
    <m/>
  </r>
  <r>
    <n v="379475"/>
    <x v="0"/>
    <x v="7"/>
    <x v="28"/>
    <s v="TEXAS"/>
    <x v="0"/>
    <x v="4"/>
    <x v="0"/>
    <n v="0"/>
  </r>
  <r>
    <n v="379476"/>
    <x v="0"/>
    <x v="7"/>
    <x v="28"/>
    <s v="TEXAS"/>
    <x v="0"/>
    <x v="4"/>
    <x v="2"/>
    <m/>
  </r>
  <r>
    <n v="379577"/>
    <x v="0"/>
    <x v="7"/>
    <x v="29"/>
    <s v="TEXAS"/>
    <x v="0"/>
    <x v="4"/>
    <x v="0"/>
    <n v="8705669.3149151504"/>
  </r>
  <r>
    <n v="379578"/>
    <x v="0"/>
    <x v="7"/>
    <x v="29"/>
    <s v="TEXAS"/>
    <x v="0"/>
    <x v="4"/>
    <x v="2"/>
    <m/>
  </r>
  <r>
    <n v="379679"/>
    <x v="0"/>
    <x v="7"/>
    <x v="30"/>
    <s v="TEXAS"/>
    <x v="0"/>
    <x v="4"/>
    <x v="0"/>
    <n v="755453.11982061504"/>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1"/>
  </r>
  <r>
    <n v="379993"/>
    <x v="0"/>
    <x v="7"/>
    <x v="34"/>
    <s v="TEXAS"/>
    <x v="0"/>
    <x v="5"/>
    <x v="0"/>
    <n v="0"/>
  </r>
  <r>
    <n v="380044"/>
    <x v="0"/>
    <x v="7"/>
    <x v="35"/>
    <s v="TEXAS"/>
    <x v="0"/>
    <x v="5"/>
    <x v="0"/>
    <n v="3869630.7777112001"/>
  </r>
  <r>
    <n v="380095"/>
    <x v="0"/>
    <x v="7"/>
    <x v="36"/>
    <s v="TEXAS"/>
    <x v="0"/>
    <x v="5"/>
    <x v="0"/>
    <n v="0"/>
  </r>
  <r>
    <n v="380146"/>
    <x v="0"/>
    <x v="7"/>
    <x v="37"/>
    <s v="TEXAS"/>
    <x v="0"/>
    <x v="5"/>
    <x v="0"/>
    <n v="7868112.9694724903"/>
  </r>
  <r>
    <n v="380197"/>
    <x v="0"/>
    <x v="7"/>
    <x v="38"/>
    <s v="TEXAS"/>
    <x v="0"/>
    <x v="5"/>
    <x v="0"/>
    <n v="0"/>
  </r>
  <r>
    <n v="380248"/>
    <x v="0"/>
    <x v="7"/>
    <x v="39"/>
    <s v="TEXAS"/>
    <x v="0"/>
    <x v="6"/>
    <x v="0"/>
    <n v="2781787.9622172699"/>
  </r>
  <r>
    <n v="380299"/>
    <x v="0"/>
    <x v="7"/>
    <x v="40"/>
    <s v="TEXAS"/>
    <x v="0"/>
    <x v="6"/>
    <x v="0"/>
    <n v="2491924.3509054398"/>
  </r>
  <r>
    <n v="380436"/>
    <x v="0"/>
    <x v="7"/>
    <x v="41"/>
    <s v="TEXAS"/>
    <x v="0"/>
    <x v="7"/>
    <x v="0"/>
    <m/>
  </r>
  <r>
    <n v="380437"/>
    <x v="0"/>
    <x v="7"/>
    <x v="41"/>
    <s v="TEXAS"/>
    <x v="0"/>
    <x v="7"/>
    <x v="2"/>
    <n v="17447958.842986699"/>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399"/>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797"/>
  </r>
  <r>
    <n v="381381"/>
    <x v="0"/>
    <x v="7"/>
    <x v="50"/>
    <s v="TEXAS"/>
    <x v="0"/>
    <x v="0"/>
    <x v="0"/>
    <n v="46930.923764166102"/>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001"/>
  </r>
  <r>
    <n v="381516"/>
    <x v="0"/>
    <x v="7"/>
    <x v="51"/>
    <s v="TEXAS"/>
    <x v="0"/>
    <x v="4"/>
    <x v="2"/>
    <n v="341404.05168360297"/>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02"/>
  </r>
  <r>
    <n v="381931"/>
    <x v="0"/>
    <x v="7"/>
    <x v="55"/>
    <s v="TEXAS"/>
    <x v="0"/>
    <x v="1"/>
    <x v="0"/>
    <n v="0"/>
  </r>
  <r>
    <n v="381982"/>
    <x v="0"/>
    <x v="7"/>
    <x v="56"/>
    <s v="TEXAS"/>
    <x v="0"/>
    <x v="1"/>
    <x v="0"/>
    <n v="924755.52286771499"/>
  </r>
  <r>
    <n v="382033"/>
    <x v="0"/>
    <x v="7"/>
    <x v="57"/>
    <s v="TEXAS"/>
    <x v="0"/>
    <x v="1"/>
    <x v="0"/>
    <n v="2232544.0135414801"/>
  </r>
  <r>
    <n v="382084"/>
    <x v="0"/>
    <x v="7"/>
    <x v="58"/>
    <s v="TEXAS"/>
    <x v="0"/>
    <x v="1"/>
    <x v="0"/>
    <n v="1.0415522954151599"/>
  </r>
  <r>
    <n v="382135"/>
    <x v="0"/>
    <x v="7"/>
    <x v="59"/>
    <s v="TEXAS"/>
    <x v="0"/>
    <x v="1"/>
    <x v="0"/>
    <n v="1037524.3770068"/>
  </r>
  <r>
    <n v="382186"/>
    <x v="0"/>
    <x v="7"/>
    <x v="60"/>
    <s v="TEXAS"/>
    <x v="0"/>
    <x v="1"/>
    <x v="0"/>
    <n v="1165006.8496425799"/>
  </r>
  <r>
    <n v="382237"/>
    <x v="0"/>
    <x v="7"/>
    <x v="61"/>
    <s v="TEXAS"/>
    <x v="0"/>
    <x v="1"/>
    <x v="0"/>
    <n v="0"/>
  </r>
  <r>
    <n v="382288"/>
    <x v="0"/>
    <x v="7"/>
    <x v="62"/>
    <s v="TEXAS"/>
    <x v="0"/>
    <x v="1"/>
    <x v="0"/>
    <n v="21.251059687256198"/>
  </r>
  <r>
    <n v="382339"/>
    <x v="0"/>
    <x v="7"/>
    <x v="63"/>
    <s v="TEXAS"/>
    <x v="0"/>
    <x v="1"/>
    <x v="0"/>
    <n v="1489349.19670777"/>
  </r>
  <r>
    <n v="382390"/>
    <x v="0"/>
    <x v="7"/>
    <x v="64"/>
    <s v="TEXAS"/>
    <x v="0"/>
    <x v="1"/>
    <x v="0"/>
    <n v="1851138.74176348"/>
  </r>
  <r>
    <n v="382441"/>
    <x v="0"/>
    <x v="7"/>
    <x v="65"/>
    <s v="TEXAS"/>
    <x v="0"/>
    <x v="1"/>
    <x v="0"/>
    <n v="1.7817909283587999E-45"/>
  </r>
  <r>
    <n v="382578"/>
    <x v="0"/>
    <x v="7"/>
    <x v="66"/>
    <s v="TEXAS"/>
    <x v="2"/>
    <x v="11"/>
    <x v="0"/>
    <m/>
  </r>
  <r>
    <n v="382579"/>
    <x v="0"/>
    <x v="7"/>
    <x v="66"/>
    <s v="TEXAS"/>
    <x v="2"/>
    <x v="11"/>
    <x v="1"/>
    <m/>
  </r>
  <r>
    <n v="382580"/>
    <x v="0"/>
    <x v="7"/>
    <x v="66"/>
    <s v="TEXAS"/>
    <x v="2"/>
    <x v="11"/>
    <x v="2"/>
    <n v="50778705.726187401"/>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899"/>
  </r>
  <r>
    <n v="382995"/>
    <x v="0"/>
    <x v="7"/>
    <x v="69"/>
    <s v="TEXAS"/>
    <x v="2"/>
    <x v="12"/>
    <x v="2"/>
    <m/>
  </r>
  <r>
    <n v="383139"/>
    <x v="0"/>
    <x v="7"/>
    <x v="70"/>
    <s v="TEXAS"/>
    <x v="2"/>
    <x v="11"/>
    <x v="0"/>
    <m/>
  </r>
  <r>
    <n v="383140"/>
    <x v="0"/>
    <x v="7"/>
    <x v="70"/>
    <s v="TEXAS"/>
    <x v="2"/>
    <x v="11"/>
    <x v="1"/>
    <m/>
  </r>
  <r>
    <n v="383141"/>
    <x v="0"/>
    <x v="7"/>
    <x v="70"/>
    <s v="TEXAS"/>
    <x v="2"/>
    <x v="11"/>
    <x v="2"/>
    <n v="14219478.284519101"/>
  </r>
  <r>
    <n v="383292"/>
    <x v="0"/>
    <x v="7"/>
    <x v="71"/>
    <s v="TEXAS"/>
    <x v="2"/>
    <x v="11"/>
    <x v="0"/>
    <m/>
  </r>
  <r>
    <n v="383293"/>
    <x v="0"/>
    <x v="7"/>
    <x v="71"/>
    <s v="TEXAS"/>
    <x v="2"/>
    <x v="11"/>
    <x v="1"/>
    <m/>
  </r>
  <r>
    <n v="383294"/>
    <x v="0"/>
    <x v="7"/>
    <x v="71"/>
    <s v="TEXAS"/>
    <x v="2"/>
    <x v="11"/>
    <x v="2"/>
    <n v="375886.40376079001"/>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01"/>
  </r>
  <r>
    <n v="383905"/>
    <x v="0"/>
    <x v="7"/>
    <x v="75"/>
    <s v="TEXAS"/>
    <x v="2"/>
    <x v="11"/>
    <x v="1"/>
    <m/>
  </r>
  <r>
    <n v="383906"/>
    <x v="0"/>
    <x v="7"/>
    <x v="75"/>
    <s v="TEXAS"/>
    <x v="2"/>
    <x v="11"/>
    <x v="2"/>
    <m/>
  </r>
  <r>
    <n v="384014"/>
    <x v="0"/>
    <x v="7"/>
    <x v="76"/>
    <s v="TEXAS"/>
    <x v="2"/>
    <x v="12"/>
    <x v="0"/>
    <n v="217544.14203933999"/>
  </r>
  <r>
    <n v="384015"/>
    <x v="0"/>
    <x v="7"/>
    <x v="76"/>
    <s v="TEXAS"/>
    <x v="2"/>
    <x v="12"/>
    <x v="2"/>
    <m/>
  </r>
  <r>
    <n v="384116"/>
    <x v="0"/>
    <x v="7"/>
    <x v="77"/>
    <s v="TEXAS"/>
    <x v="2"/>
    <x v="12"/>
    <x v="0"/>
    <m/>
  </r>
  <r>
    <n v="384117"/>
    <x v="0"/>
    <x v="7"/>
    <x v="77"/>
    <s v="TEXAS"/>
    <x v="2"/>
    <x v="12"/>
    <x v="2"/>
    <n v="0"/>
  </r>
  <r>
    <n v="384261"/>
    <x v="0"/>
    <x v="7"/>
    <x v="78"/>
    <s v="TEXAS"/>
    <x v="2"/>
    <x v="11"/>
    <x v="0"/>
    <n v="2623472.2357977401"/>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699"/>
  </r>
  <r>
    <n v="384721"/>
    <x v="0"/>
    <x v="7"/>
    <x v="81"/>
    <s v="TEXAS"/>
    <x v="2"/>
    <x v="11"/>
    <x v="1"/>
    <m/>
  </r>
  <r>
    <n v="384722"/>
    <x v="0"/>
    <x v="7"/>
    <x v="81"/>
    <s v="TEXAS"/>
    <x v="2"/>
    <x v="11"/>
    <x v="2"/>
    <m/>
  </r>
  <r>
    <n v="384830"/>
    <x v="0"/>
    <x v="7"/>
    <x v="82"/>
    <s v="TEXAS"/>
    <x v="2"/>
    <x v="12"/>
    <x v="0"/>
    <n v="37783.669176514901"/>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799"/>
  </r>
  <r>
    <n v="385137"/>
    <x v="0"/>
    <x v="7"/>
    <x v="85"/>
    <s v="TEXAS"/>
    <x v="2"/>
    <x v="12"/>
    <x v="2"/>
    <m/>
  </r>
  <r>
    <n v="385238"/>
    <x v="0"/>
    <x v="7"/>
    <x v="86"/>
    <s v="TEXAS"/>
    <x v="2"/>
    <x v="12"/>
    <x v="0"/>
    <n v="382077.94197556598"/>
  </r>
  <r>
    <n v="385239"/>
    <x v="0"/>
    <x v="7"/>
    <x v="86"/>
    <s v="TEXAS"/>
    <x v="2"/>
    <x v="12"/>
    <x v="2"/>
    <m/>
  </r>
  <r>
    <n v="385340"/>
    <x v="0"/>
    <x v="7"/>
    <x v="87"/>
    <s v="TEXAS"/>
    <x v="2"/>
    <x v="12"/>
    <x v="0"/>
    <n v="6761.1262835078896"/>
  </r>
  <r>
    <n v="385341"/>
    <x v="0"/>
    <x v="7"/>
    <x v="87"/>
    <s v="TEXAS"/>
    <x v="2"/>
    <x v="12"/>
    <x v="2"/>
    <m/>
  </r>
  <r>
    <n v="385442"/>
    <x v="0"/>
    <x v="7"/>
    <x v="88"/>
    <s v="TEXAS"/>
    <x v="2"/>
    <x v="12"/>
    <x v="0"/>
    <n v="13082340.405172501"/>
  </r>
  <r>
    <n v="385443"/>
    <x v="0"/>
    <x v="7"/>
    <x v="88"/>
    <s v="TEXAS"/>
    <x v="2"/>
    <x v="12"/>
    <x v="2"/>
    <m/>
  </r>
  <r>
    <n v="385544"/>
    <x v="0"/>
    <x v="7"/>
    <x v="89"/>
    <s v="TEXAS"/>
    <x v="2"/>
    <x v="12"/>
    <x v="0"/>
    <n v="0"/>
  </r>
  <r>
    <n v="385545"/>
    <x v="0"/>
    <x v="7"/>
    <x v="89"/>
    <s v="TEXAS"/>
    <x v="2"/>
    <x v="12"/>
    <x v="2"/>
    <m/>
  </r>
  <r>
    <n v="385646"/>
    <x v="0"/>
    <x v="7"/>
    <x v="90"/>
    <s v="TEXAS"/>
    <x v="2"/>
    <x v="12"/>
    <x v="0"/>
    <n v="5183617.2795722298"/>
  </r>
  <r>
    <n v="385647"/>
    <x v="0"/>
    <x v="7"/>
    <x v="90"/>
    <s v="TEXAS"/>
    <x v="2"/>
    <x v="12"/>
    <x v="2"/>
    <m/>
  </r>
  <r>
    <n v="385748"/>
    <x v="0"/>
    <x v="7"/>
    <x v="91"/>
    <s v="TEXAS"/>
    <x v="2"/>
    <x v="12"/>
    <x v="0"/>
    <n v="5598.5718700273101"/>
  </r>
  <r>
    <n v="385749"/>
    <x v="0"/>
    <x v="7"/>
    <x v="91"/>
    <s v="TEXAS"/>
    <x v="2"/>
    <x v="12"/>
    <x v="2"/>
    <m/>
  </r>
  <r>
    <n v="385850"/>
    <x v="0"/>
    <x v="7"/>
    <x v="92"/>
    <s v="TEXAS"/>
    <x v="2"/>
    <x v="12"/>
    <x v="0"/>
    <n v="40638362.693682402"/>
  </r>
  <r>
    <n v="385851"/>
    <x v="0"/>
    <x v="7"/>
    <x v="92"/>
    <s v="TEXAS"/>
    <x v="2"/>
    <x v="12"/>
    <x v="2"/>
    <m/>
  </r>
  <r>
    <n v="385952"/>
    <x v="0"/>
    <x v="7"/>
    <x v="93"/>
    <s v="TEXAS"/>
    <x v="2"/>
    <x v="12"/>
    <x v="0"/>
    <n v="1665.7736824835299"/>
  </r>
  <r>
    <n v="385953"/>
    <x v="0"/>
    <x v="7"/>
    <x v="93"/>
    <s v="TEXAS"/>
    <x v="2"/>
    <x v="12"/>
    <x v="2"/>
    <m/>
  </r>
  <r>
    <n v="386054"/>
    <x v="0"/>
    <x v="7"/>
    <x v="94"/>
    <s v="TEXAS"/>
    <x v="2"/>
    <x v="12"/>
    <x v="0"/>
    <n v="4114771.7185045402"/>
  </r>
  <r>
    <n v="386055"/>
    <x v="0"/>
    <x v="7"/>
    <x v="94"/>
    <s v="TEXAS"/>
    <x v="2"/>
    <x v="12"/>
    <x v="2"/>
    <m/>
  </r>
  <r>
    <n v="386156"/>
    <x v="0"/>
    <x v="7"/>
    <x v="95"/>
    <s v="TEXAS"/>
    <x v="2"/>
    <x v="12"/>
    <x v="0"/>
    <n v="587050.02799726895"/>
  </r>
  <r>
    <n v="386157"/>
    <x v="0"/>
    <x v="7"/>
    <x v="95"/>
    <s v="TEXAS"/>
    <x v="2"/>
    <x v="12"/>
    <x v="2"/>
    <m/>
  </r>
  <r>
    <n v="386258"/>
    <x v="0"/>
    <x v="7"/>
    <x v="96"/>
    <s v="TEXAS"/>
    <x v="2"/>
    <x v="12"/>
    <x v="0"/>
    <n v="13378808.4927969"/>
  </r>
  <r>
    <n v="386259"/>
    <x v="0"/>
    <x v="7"/>
    <x v="96"/>
    <s v="TEXAS"/>
    <x v="2"/>
    <x v="12"/>
    <x v="2"/>
    <m/>
  </r>
  <r>
    <n v="386360"/>
    <x v="0"/>
    <x v="7"/>
    <x v="97"/>
    <s v="TEXAS"/>
    <x v="2"/>
    <x v="12"/>
    <x v="0"/>
    <n v="551718.86203360499"/>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5"/>
  </r>
  <r>
    <n v="386666"/>
    <x v="0"/>
    <x v="7"/>
    <x v="100"/>
    <s v="TEXAS"/>
    <x v="2"/>
    <x v="12"/>
    <x v="0"/>
    <m/>
  </r>
  <r>
    <n v="386667"/>
    <x v="0"/>
    <x v="7"/>
    <x v="100"/>
    <s v="TEXAS"/>
    <x v="2"/>
    <x v="12"/>
    <x v="2"/>
    <n v="4259081.4860498197"/>
  </r>
  <r>
    <n v="386725"/>
    <x v="0"/>
    <x v="7"/>
    <x v="101"/>
    <s v="TEXAS"/>
    <x v="2"/>
    <x v="13"/>
    <x v="0"/>
    <n v="36538312.037852101"/>
  </r>
  <r>
    <n v="386776"/>
    <x v="0"/>
    <x v="7"/>
    <x v="102"/>
    <s v="TEXAS"/>
    <x v="2"/>
    <x v="13"/>
    <x v="0"/>
    <n v="2791371.0769619602"/>
  </r>
  <r>
    <n v="386827"/>
    <x v="0"/>
    <x v="7"/>
    <x v="103"/>
    <s v="TEXAS"/>
    <x v="2"/>
    <x v="13"/>
    <x v="0"/>
    <n v="5895702.7834755201"/>
  </r>
  <r>
    <n v="386878"/>
    <x v="0"/>
    <x v="7"/>
    <x v="104"/>
    <s v="TEXAS"/>
    <x v="2"/>
    <x v="13"/>
    <x v="0"/>
    <n v="325667.45173178299"/>
  </r>
  <r>
    <n v="386972"/>
    <x v="0"/>
    <x v="7"/>
    <x v="105"/>
    <s v="TEXAS"/>
    <x v="2"/>
    <x v="14"/>
    <x v="0"/>
    <n v="7561123.4111212604"/>
  </r>
  <r>
    <n v="386973"/>
    <x v="0"/>
    <x v="7"/>
    <x v="105"/>
    <s v="TEXAS"/>
    <x v="2"/>
    <x v="14"/>
    <x v="2"/>
    <m/>
  </r>
  <r>
    <n v="387074"/>
    <x v="0"/>
    <x v="7"/>
    <x v="106"/>
    <s v="TEXAS"/>
    <x v="2"/>
    <x v="14"/>
    <x v="0"/>
    <n v="980741.56113640801"/>
  </r>
  <r>
    <n v="387075"/>
    <x v="0"/>
    <x v="7"/>
    <x v="106"/>
    <s v="TEXAS"/>
    <x v="2"/>
    <x v="14"/>
    <x v="2"/>
    <m/>
  </r>
  <r>
    <n v="387176"/>
    <x v="0"/>
    <x v="7"/>
    <x v="107"/>
    <s v="TEXAS"/>
    <x v="2"/>
    <x v="14"/>
    <x v="0"/>
    <m/>
  </r>
  <r>
    <n v="387177"/>
    <x v="0"/>
    <x v="7"/>
    <x v="107"/>
    <s v="TEXAS"/>
    <x v="2"/>
    <x v="14"/>
    <x v="2"/>
    <n v="28757380.733692698"/>
  </r>
  <r>
    <n v="387278"/>
    <x v="0"/>
    <x v="7"/>
    <x v="108"/>
    <s v="TEXAS"/>
    <x v="2"/>
    <x v="14"/>
    <x v="0"/>
    <m/>
  </r>
  <r>
    <n v="387279"/>
    <x v="0"/>
    <x v="7"/>
    <x v="108"/>
    <s v="TEXAS"/>
    <x v="2"/>
    <x v="14"/>
    <x v="2"/>
    <n v="10463199.6344497"/>
  </r>
  <r>
    <n v="387337"/>
    <x v="0"/>
    <x v="7"/>
    <x v="109"/>
    <s v="TEXAS"/>
    <x v="2"/>
    <x v="15"/>
    <x v="0"/>
    <n v="5449971.6125090197"/>
  </r>
  <r>
    <n v="387388"/>
    <x v="0"/>
    <x v="7"/>
    <x v="110"/>
    <s v="TEXAS"/>
    <x v="2"/>
    <x v="15"/>
    <x v="0"/>
    <n v="0"/>
  </r>
  <r>
    <n v="387439"/>
    <x v="0"/>
    <x v="7"/>
    <x v="111"/>
    <s v="TEXAS"/>
    <x v="2"/>
    <x v="15"/>
    <x v="0"/>
    <n v="7952596.9768663896"/>
  </r>
  <r>
    <n v="387490"/>
    <x v="0"/>
    <x v="7"/>
    <x v="112"/>
    <s v="TEXAS"/>
    <x v="2"/>
    <x v="15"/>
    <x v="0"/>
    <n v="5897265.8583313404"/>
  </r>
  <r>
    <n v="387541"/>
    <x v="0"/>
    <x v="7"/>
    <x v="113"/>
    <s v="TEXAS"/>
    <x v="2"/>
    <x v="15"/>
    <x v="0"/>
    <n v="1752134.9238708401"/>
  </r>
  <r>
    <n v="387592"/>
    <x v="0"/>
    <x v="7"/>
    <x v="114"/>
    <s v="TEXAS"/>
    <x v="2"/>
    <x v="15"/>
    <x v="0"/>
    <n v="2199962.47391643"/>
  </r>
  <r>
    <n v="387643"/>
    <x v="0"/>
    <x v="7"/>
    <x v="115"/>
    <s v="TEXAS"/>
    <x v="2"/>
    <x v="15"/>
    <x v="0"/>
    <n v="3568154.4170382102"/>
  </r>
  <r>
    <n v="387694"/>
    <x v="0"/>
    <x v="7"/>
    <x v="116"/>
    <s v="TEXAS"/>
    <x v="2"/>
    <x v="15"/>
    <x v="0"/>
    <n v="358206.727239831"/>
  </r>
  <r>
    <n v="387745"/>
    <x v="0"/>
    <x v="7"/>
    <x v="117"/>
    <s v="TEXAS"/>
    <x v="2"/>
    <x v="15"/>
    <x v="0"/>
    <n v="3132756.6461049002"/>
  </r>
  <r>
    <n v="387796"/>
    <x v="0"/>
    <x v="7"/>
    <x v="118"/>
    <s v="TEXAS"/>
    <x v="2"/>
    <x v="15"/>
    <x v="0"/>
    <n v="406839.87874447199"/>
  </r>
  <r>
    <n v="387847"/>
    <x v="0"/>
    <x v="7"/>
    <x v="119"/>
    <s v="TEXAS"/>
    <x v="2"/>
    <x v="15"/>
    <x v="0"/>
    <n v="11229102.3828048"/>
  </r>
  <r>
    <n v="387898"/>
    <x v="0"/>
    <x v="7"/>
    <x v="120"/>
    <s v="TEXAS"/>
    <x v="2"/>
    <x v="15"/>
    <x v="0"/>
    <n v="705069.15040954296"/>
  </r>
  <r>
    <n v="387949"/>
    <x v="0"/>
    <x v="7"/>
    <x v="121"/>
    <s v="TEXAS"/>
    <x v="2"/>
    <x v="15"/>
    <x v="0"/>
    <n v="12768946.767555101"/>
  </r>
  <r>
    <n v="388000"/>
    <x v="0"/>
    <x v="7"/>
    <x v="122"/>
    <s v="TEXAS"/>
    <x v="2"/>
    <x v="15"/>
    <x v="0"/>
    <n v="2191810.0005313898"/>
  </r>
  <r>
    <n v="388051"/>
    <x v="0"/>
    <x v="7"/>
    <x v="123"/>
    <s v="TEXAS"/>
    <x v="2"/>
    <x v="15"/>
    <x v="0"/>
    <n v="9442.1599922705409"/>
  </r>
  <r>
    <n v="388102"/>
    <x v="0"/>
    <x v="7"/>
    <x v="124"/>
    <s v="TEXAS"/>
    <x v="2"/>
    <x v="15"/>
    <x v="0"/>
    <n v="3585971.2296540202"/>
  </r>
  <r>
    <n v="388282"/>
    <x v="0"/>
    <x v="7"/>
    <x v="125"/>
    <s v="TEXAS"/>
    <x v="2"/>
    <x v="16"/>
    <x v="0"/>
    <n v="1715541.2938965601"/>
  </r>
  <r>
    <n v="388283"/>
    <x v="0"/>
    <x v="7"/>
    <x v="125"/>
    <s v="TEXAS"/>
    <x v="2"/>
    <x v="16"/>
    <x v="1"/>
    <m/>
  </r>
  <r>
    <n v="388284"/>
    <x v="0"/>
    <x v="7"/>
    <x v="125"/>
    <s v="TEXAS"/>
    <x v="2"/>
    <x v="16"/>
    <x v="2"/>
    <m/>
  </r>
  <r>
    <n v="388285"/>
    <x v="0"/>
    <x v="7"/>
    <x v="125"/>
    <s v="TEXAS"/>
    <x v="2"/>
    <x v="16"/>
    <x v="8"/>
    <m/>
  </r>
  <r>
    <n v="388486"/>
    <x v="0"/>
    <x v="7"/>
    <x v="126"/>
    <s v="TEXAS"/>
    <x v="2"/>
    <x v="16"/>
    <x v="0"/>
    <n v="27516.678311243999"/>
  </r>
  <r>
    <n v="388487"/>
    <x v="0"/>
    <x v="7"/>
    <x v="126"/>
    <s v="TEXAS"/>
    <x v="2"/>
    <x v="16"/>
    <x v="1"/>
    <m/>
  </r>
  <r>
    <n v="388488"/>
    <x v="0"/>
    <x v="7"/>
    <x v="126"/>
    <s v="TEXAS"/>
    <x v="2"/>
    <x v="16"/>
    <x v="2"/>
    <m/>
  </r>
  <r>
    <n v="388489"/>
    <x v="0"/>
    <x v="7"/>
    <x v="126"/>
    <s v="TEXAS"/>
    <x v="2"/>
    <x v="16"/>
    <x v="8"/>
    <n v="37700.056907712802"/>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799"/>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399"/>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05"/>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03"/>
  </r>
  <r>
    <n v="391181"/>
    <x v="0"/>
    <x v="7"/>
    <x v="138"/>
    <s v="TEXAS"/>
    <x v="1"/>
    <x v="17"/>
    <x v="6"/>
    <n v="44181624.38678520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03"/>
  </r>
  <r>
    <n v="391440"/>
    <x v="0"/>
    <x v="7"/>
    <x v="139"/>
    <s v="TEXAS"/>
    <x v="1"/>
    <x v="17"/>
    <x v="9"/>
    <m/>
  </r>
  <r>
    <n v="391691"/>
    <x v="0"/>
    <x v="7"/>
    <x v="140"/>
    <s v="TEXAS"/>
    <x v="1"/>
    <x v="18"/>
    <x v="6"/>
    <n v="314027717.07942402"/>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59998"/>
  </r>
  <r>
    <n v="391948"/>
    <x v="0"/>
    <x v="7"/>
    <x v="141"/>
    <s v="TEXAS"/>
    <x v="1"/>
    <x v="18"/>
    <x v="1"/>
    <m/>
  </r>
  <r>
    <n v="391949"/>
    <x v="0"/>
    <x v="7"/>
    <x v="141"/>
    <s v="TEXAS"/>
    <x v="1"/>
    <x v="18"/>
    <x v="7"/>
    <m/>
  </r>
  <r>
    <n v="391950"/>
    <x v="0"/>
    <x v="7"/>
    <x v="141"/>
    <s v="TEXAS"/>
    <x v="1"/>
    <x v="18"/>
    <x v="10"/>
    <m/>
  </r>
  <r>
    <n v="392201"/>
    <x v="0"/>
    <x v="7"/>
    <x v="142"/>
    <s v="TEXAS"/>
    <x v="1"/>
    <x v="18"/>
    <x v="6"/>
    <n v="303711.43695662101"/>
  </r>
  <r>
    <n v="392202"/>
    <x v="0"/>
    <x v="7"/>
    <x v="142"/>
    <s v="TEXAS"/>
    <x v="1"/>
    <x v="18"/>
    <x v="0"/>
    <n v="1061152.4069401301"/>
  </r>
  <r>
    <n v="392203"/>
    <x v="0"/>
    <x v="7"/>
    <x v="142"/>
    <s v="TEXAS"/>
    <x v="1"/>
    <x v="18"/>
    <x v="1"/>
    <m/>
  </r>
  <r>
    <n v="392204"/>
    <x v="0"/>
    <x v="7"/>
    <x v="142"/>
    <s v="TEXAS"/>
    <x v="1"/>
    <x v="18"/>
    <x v="7"/>
    <m/>
  </r>
  <r>
    <n v="392205"/>
    <x v="0"/>
    <x v="7"/>
    <x v="142"/>
    <s v="TEXAS"/>
    <x v="1"/>
    <x v="18"/>
    <x v="10"/>
    <m/>
  </r>
  <r>
    <n v="392456"/>
    <x v="0"/>
    <x v="7"/>
    <x v="143"/>
    <s v="TEXAS"/>
    <x v="1"/>
    <x v="18"/>
    <x v="6"/>
    <n v="1053895.3807000199"/>
  </r>
  <r>
    <n v="392457"/>
    <x v="0"/>
    <x v="7"/>
    <x v="143"/>
    <s v="TEXAS"/>
    <x v="1"/>
    <x v="18"/>
    <x v="0"/>
    <n v="624799.79889837001"/>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01"/>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698"/>
  </r>
  <r>
    <n v="393479"/>
    <x v="0"/>
    <x v="7"/>
    <x v="147"/>
    <s v="TEXAS"/>
    <x v="1"/>
    <x v="18"/>
    <x v="7"/>
    <m/>
  </r>
  <r>
    <n v="393480"/>
    <x v="0"/>
    <x v="7"/>
    <x v="147"/>
    <s v="TEXAS"/>
    <x v="1"/>
    <x v="18"/>
    <x v="10"/>
    <m/>
  </r>
  <r>
    <n v="393731"/>
    <x v="0"/>
    <x v="7"/>
    <x v="148"/>
    <s v="TEXAS"/>
    <x v="1"/>
    <x v="18"/>
    <x v="6"/>
    <n v="9662603.3143298402"/>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899"/>
  </r>
  <r>
    <n v="393989"/>
    <x v="0"/>
    <x v="7"/>
    <x v="149"/>
    <s v="TEXAS"/>
    <x v="1"/>
    <x v="18"/>
    <x v="7"/>
    <m/>
  </r>
  <r>
    <n v="393990"/>
    <x v="0"/>
    <x v="7"/>
    <x v="149"/>
    <s v="TEXAS"/>
    <x v="1"/>
    <x v="18"/>
    <x v="10"/>
    <m/>
  </r>
  <r>
    <n v="394241"/>
    <x v="0"/>
    <x v="7"/>
    <x v="150"/>
    <s v="TEXAS"/>
    <x v="1"/>
    <x v="19"/>
    <x v="6"/>
    <n v="964581198.11812699"/>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01"/>
  </r>
  <r>
    <n v="394752"/>
    <x v="0"/>
    <x v="7"/>
    <x v="152"/>
    <s v="TEXAS"/>
    <x v="1"/>
    <x v="19"/>
    <x v="0"/>
    <n v="394889.47627433302"/>
  </r>
  <r>
    <n v="394753"/>
    <x v="0"/>
    <x v="7"/>
    <x v="152"/>
    <s v="TEXAS"/>
    <x v="1"/>
    <x v="19"/>
    <x v="1"/>
    <n v="0"/>
  </r>
  <r>
    <n v="394754"/>
    <x v="0"/>
    <x v="7"/>
    <x v="152"/>
    <s v="TEXAS"/>
    <x v="1"/>
    <x v="19"/>
    <x v="7"/>
    <n v="0"/>
  </r>
  <r>
    <n v="394755"/>
    <x v="0"/>
    <x v="7"/>
    <x v="152"/>
    <s v="TEXAS"/>
    <x v="1"/>
    <x v="19"/>
    <x v="10"/>
    <n v="0"/>
  </r>
  <r>
    <n v="395006"/>
    <x v="0"/>
    <x v="7"/>
    <x v="153"/>
    <s v="TEXAS"/>
    <x v="1"/>
    <x v="19"/>
    <x v="6"/>
    <n v="550449.99641338701"/>
  </r>
  <r>
    <n v="395007"/>
    <x v="0"/>
    <x v="7"/>
    <x v="153"/>
    <s v="TEXAS"/>
    <x v="1"/>
    <x v="19"/>
    <x v="0"/>
    <n v="332155.68221458298"/>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499"/>
  </r>
  <r>
    <n v="395265"/>
    <x v="0"/>
    <x v="7"/>
    <x v="154"/>
    <s v="TEXAS"/>
    <x v="1"/>
    <x v="19"/>
    <x v="10"/>
    <n v="0"/>
  </r>
  <r>
    <n v="395516"/>
    <x v="0"/>
    <x v="7"/>
    <x v="155"/>
    <s v="TEXAS"/>
    <x v="1"/>
    <x v="19"/>
    <x v="6"/>
    <n v="0"/>
  </r>
  <r>
    <n v="395517"/>
    <x v="0"/>
    <x v="7"/>
    <x v="155"/>
    <s v="TEXAS"/>
    <x v="1"/>
    <x v="19"/>
    <x v="0"/>
    <n v="0"/>
  </r>
  <r>
    <n v="395518"/>
    <x v="0"/>
    <x v="7"/>
    <x v="155"/>
    <s v="TEXAS"/>
    <x v="1"/>
    <x v="19"/>
    <x v="1"/>
    <n v="3791918.9935663398"/>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098"/>
  </r>
  <r>
    <n v="396026"/>
    <x v="0"/>
    <x v="7"/>
    <x v="157"/>
    <s v="TEXAS"/>
    <x v="1"/>
    <x v="19"/>
    <x v="6"/>
    <n v="2001104.2799090601"/>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02"/>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02"/>
  </r>
  <r>
    <n v="397019"/>
    <x v="0"/>
    <x v="7"/>
    <x v="162"/>
    <s v="TEXAS"/>
    <x v="3"/>
    <x v="20"/>
    <x v="0"/>
    <n v="681388.45551650203"/>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01"/>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02"/>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01"/>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298"/>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01"/>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02"/>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02"/>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04"/>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898"/>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01"/>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4"/>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01"/>
  </r>
  <r>
    <n v="404296"/>
    <x v="0"/>
    <x v="7"/>
    <x v="183"/>
    <s v="TEXAS"/>
    <x v="3"/>
    <x v="23"/>
    <x v="0"/>
    <m/>
  </r>
  <r>
    <n v="404297"/>
    <x v="0"/>
    <x v="7"/>
    <x v="183"/>
    <s v="TEXAS"/>
    <x v="3"/>
    <x v="23"/>
    <x v="1"/>
    <n v="3628890.5975157898"/>
  </r>
  <r>
    <n v="404298"/>
    <x v="0"/>
    <x v="7"/>
    <x v="183"/>
    <s v="TEXAS"/>
    <x v="3"/>
    <x v="23"/>
    <x v="2"/>
    <m/>
  </r>
  <r>
    <n v="404299"/>
    <x v="0"/>
    <x v="7"/>
    <x v="183"/>
    <s v="TEXAS"/>
    <x v="3"/>
    <x v="23"/>
    <x v="3"/>
    <m/>
  </r>
  <r>
    <n v="404543"/>
    <x v="0"/>
    <x v="7"/>
    <x v="184"/>
    <s v="TEXAS"/>
    <x v="1"/>
    <x v="18"/>
    <x v="6"/>
    <m/>
  </r>
  <r>
    <n v="404544"/>
    <x v="0"/>
    <x v="7"/>
    <x v="184"/>
    <s v="TEXAS"/>
    <x v="1"/>
    <x v="18"/>
    <x v="0"/>
    <n v="755393.49325902504"/>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799"/>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5"/>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398"/>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199"/>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799"/>
  </r>
  <r>
    <n v="406132"/>
    <x v="0"/>
    <x v="7"/>
    <x v="191"/>
    <s v="TEXAS"/>
    <x v="1"/>
    <x v="24"/>
    <x v="6"/>
    <m/>
  </r>
  <r>
    <n v="406133"/>
    <x v="0"/>
    <x v="7"/>
    <x v="191"/>
    <s v="TEXAS"/>
    <x v="1"/>
    <x v="24"/>
    <x v="0"/>
    <m/>
  </r>
  <r>
    <n v="406134"/>
    <x v="0"/>
    <x v="7"/>
    <x v="191"/>
    <s v="TEXAS"/>
    <x v="1"/>
    <x v="24"/>
    <x v="1"/>
    <n v="703565.17224188906"/>
  </r>
  <r>
    <n v="406135"/>
    <x v="0"/>
    <x v="7"/>
    <x v="191"/>
    <s v="TEXAS"/>
    <x v="1"/>
    <x v="24"/>
    <x v="7"/>
    <m/>
  </r>
  <r>
    <n v="406336"/>
    <x v="0"/>
    <x v="7"/>
    <x v="192"/>
    <s v="TEXAS"/>
    <x v="1"/>
    <x v="24"/>
    <x v="6"/>
    <n v="28236.711956692801"/>
  </r>
  <r>
    <n v="406337"/>
    <x v="0"/>
    <x v="7"/>
    <x v="192"/>
    <s v="TEXAS"/>
    <x v="1"/>
    <x v="24"/>
    <x v="0"/>
    <m/>
  </r>
  <r>
    <n v="406338"/>
    <x v="0"/>
    <x v="7"/>
    <x v="192"/>
    <s v="TEXAS"/>
    <x v="1"/>
    <x v="24"/>
    <x v="1"/>
    <m/>
  </r>
  <r>
    <n v="406339"/>
    <x v="0"/>
    <x v="7"/>
    <x v="192"/>
    <s v="TEXAS"/>
    <x v="1"/>
    <x v="24"/>
    <x v="7"/>
    <m/>
  </r>
  <r>
    <n v="406626"/>
    <x v="0"/>
    <x v="7"/>
    <x v="193"/>
    <s v="TEXAS"/>
    <x v="0"/>
    <x v="0"/>
    <x v="0"/>
    <n v="76321.029641186993"/>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498"/>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01"/>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796"/>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01"/>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496"/>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01"/>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04"/>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198"/>
  </r>
  <r>
    <n v="415438"/>
    <x v="0"/>
    <x v="7"/>
    <x v="228"/>
    <s v="TEXAS"/>
    <x v="2"/>
    <x v="27"/>
    <x v="0"/>
    <n v="2635898.3815113902"/>
  </r>
  <r>
    <n v="415489"/>
    <x v="0"/>
    <x v="7"/>
    <x v="229"/>
    <s v="TEXAS"/>
    <x v="2"/>
    <x v="27"/>
    <x v="0"/>
    <n v="2897635.8643376501"/>
  </r>
  <r>
    <n v="415540"/>
    <x v="0"/>
    <x v="7"/>
    <x v="230"/>
    <s v="TEXAS"/>
    <x v="2"/>
    <x v="27"/>
    <x v="0"/>
    <n v="2913554.5810813401"/>
  </r>
  <r>
    <n v="415591"/>
    <x v="0"/>
    <x v="7"/>
    <x v="231"/>
    <s v="TEXAS"/>
    <x v="2"/>
    <x v="27"/>
    <x v="0"/>
    <n v="17042.863568750199"/>
  </r>
  <r>
    <n v="415642"/>
    <x v="0"/>
    <x v="7"/>
    <x v="232"/>
    <s v="TEXAS"/>
    <x v="2"/>
    <x v="27"/>
    <x v="0"/>
    <n v="12665.797226872401"/>
  </r>
  <r>
    <n v="415693"/>
    <x v="0"/>
    <x v="7"/>
    <x v="233"/>
    <s v="TEXAS"/>
    <x v="2"/>
    <x v="27"/>
    <x v="0"/>
    <n v="4424311.8517086999"/>
  </r>
  <r>
    <n v="415744"/>
    <x v="0"/>
    <x v="7"/>
    <x v="234"/>
    <s v="TEXAS"/>
    <x v="2"/>
    <x v="27"/>
    <x v="0"/>
    <n v="3279529.37589176"/>
  </r>
  <r>
    <n v="415795"/>
    <x v="0"/>
    <x v="7"/>
    <x v="235"/>
    <s v="TEXAS"/>
    <x v="2"/>
    <x v="27"/>
    <x v="0"/>
    <n v="2353161.9548078901"/>
  </r>
  <r>
    <n v="415846"/>
    <x v="0"/>
    <x v="7"/>
    <x v="236"/>
    <s v="TEXAS"/>
    <x v="2"/>
    <x v="27"/>
    <x v="0"/>
    <n v="1353.3886017520299"/>
  </r>
  <r>
    <n v="415897"/>
    <x v="0"/>
    <x v="7"/>
    <x v="237"/>
    <s v="TEXAS"/>
    <x v="2"/>
    <x v="27"/>
    <x v="0"/>
    <n v="906929.67640980601"/>
  </r>
  <r>
    <n v="415948"/>
    <x v="0"/>
    <x v="7"/>
    <x v="238"/>
    <s v="TEXAS"/>
    <x v="2"/>
    <x v="27"/>
    <x v="0"/>
    <n v="8828089.5207462907"/>
  </r>
  <r>
    <n v="415999"/>
    <x v="0"/>
    <x v="7"/>
    <x v="239"/>
    <s v="TEXAS"/>
    <x v="2"/>
    <x v="27"/>
    <x v="0"/>
    <n v="10340518.0929497"/>
  </r>
  <r>
    <n v="416050"/>
    <x v="0"/>
    <x v="7"/>
    <x v="240"/>
    <s v="TEXAS"/>
    <x v="2"/>
    <x v="27"/>
    <x v="0"/>
    <n v="453841.858754777"/>
  </r>
  <r>
    <n v="416101"/>
    <x v="0"/>
    <x v="7"/>
    <x v="241"/>
    <s v="TEXAS"/>
    <x v="2"/>
    <x v="27"/>
    <x v="0"/>
    <n v="888799.97018787696"/>
  </r>
  <r>
    <n v="416152"/>
    <x v="0"/>
    <x v="7"/>
    <x v="242"/>
    <s v="TEXAS"/>
    <x v="2"/>
    <x v="27"/>
    <x v="0"/>
    <n v="82854.970576969296"/>
  </r>
  <r>
    <n v="416203"/>
    <x v="0"/>
    <x v="7"/>
    <x v="243"/>
    <s v="TEXAS"/>
    <x v="2"/>
    <x v="27"/>
    <x v="0"/>
    <n v="227033.03665543799"/>
  </r>
  <r>
    <n v="416254"/>
    <x v="0"/>
    <x v="7"/>
    <x v="244"/>
    <s v="TEXAS"/>
    <x v="2"/>
    <x v="27"/>
    <x v="0"/>
    <n v="862614.49573931203"/>
  </r>
  <r>
    <n v="416305"/>
    <x v="0"/>
    <x v="7"/>
    <x v="245"/>
    <s v="TEXAS"/>
    <x v="2"/>
    <x v="27"/>
    <x v="0"/>
    <n v="505055.255734284"/>
  </r>
  <r>
    <n v="416356"/>
    <x v="0"/>
    <x v="7"/>
    <x v="246"/>
    <s v="TEXAS"/>
    <x v="2"/>
    <x v="27"/>
    <x v="0"/>
    <n v="263808.90023864998"/>
  </r>
  <r>
    <n v="416407"/>
    <x v="0"/>
    <x v="7"/>
    <x v="247"/>
    <s v="TEXAS"/>
    <x v="2"/>
    <x v="27"/>
    <x v="0"/>
    <n v="457738.915270628"/>
  </r>
  <r>
    <n v="416458"/>
    <x v="0"/>
    <x v="7"/>
    <x v="248"/>
    <s v="TEXAS"/>
    <x v="2"/>
    <x v="27"/>
    <x v="0"/>
    <n v="1292647.0589574899"/>
  </r>
  <r>
    <n v="416509"/>
    <x v="0"/>
    <x v="7"/>
    <x v="249"/>
    <s v="TEXAS"/>
    <x v="2"/>
    <x v="27"/>
    <x v="0"/>
    <n v="81804.586674218197"/>
  </r>
  <r>
    <n v="416560"/>
    <x v="0"/>
    <x v="7"/>
    <x v="250"/>
    <s v="TEXAS"/>
    <x v="2"/>
    <x v="27"/>
    <x v="0"/>
    <n v="2654.5161697449198"/>
  </r>
  <r>
    <n v="416611"/>
    <x v="0"/>
    <x v="7"/>
    <x v="251"/>
    <s v="TEXAS"/>
    <x v="2"/>
    <x v="27"/>
    <x v="0"/>
    <n v="13774.624992516199"/>
  </r>
  <r>
    <n v="416662"/>
    <x v="0"/>
    <x v="7"/>
    <x v="252"/>
    <s v="TEXAS"/>
    <x v="2"/>
    <x v="27"/>
    <x v="0"/>
    <n v="338251.81536601199"/>
  </r>
  <r>
    <n v="424152"/>
    <x v="0"/>
    <x v="7"/>
    <x v="253"/>
    <s v="TEXAS"/>
    <x v="0"/>
    <x v="28"/>
    <x v="0"/>
    <n v="6942437.9863286298"/>
  </r>
  <r>
    <n v="424153"/>
    <x v="0"/>
    <x v="7"/>
    <x v="253"/>
    <s v="TEXAS"/>
    <x v="0"/>
    <x v="29"/>
    <x v="0"/>
    <n v="3240203.5822723401"/>
  </r>
  <r>
    <n v="424154"/>
    <x v="0"/>
    <x v="7"/>
    <x v="253"/>
    <s v="TEXAS"/>
    <x v="0"/>
    <x v="29"/>
    <x v="1"/>
    <n v="0"/>
  </r>
  <r>
    <n v="424155"/>
    <x v="0"/>
    <x v="7"/>
    <x v="253"/>
    <s v="TEXAS"/>
    <x v="0"/>
    <x v="29"/>
    <x v="2"/>
    <n v="7181465.9768127799"/>
  </r>
  <r>
    <n v="424156"/>
    <x v="0"/>
    <x v="7"/>
    <x v="253"/>
    <s v="TEXAS"/>
    <x v="0"/>
    <x v="29"/>
    <x v="3"/>
    <n v="976662.19463748997"/>
  </r>
  <r>
    <n v="424157"/>
    <x v="0"/>
    <x v="7"/>
    <x v="253"/>
    <s v="TEXAS"/>
    <x v="0"/>
    <x v="29"/>
    <x v="4"/>
    <n v="6919699.1558551099"/>
  </r>
  <r>
    <n v="424158"/>
    <x v="0"/>
    <x v="7"/>
    <x v="253"/>
    <s v="TEXAS"/>
    <x v="0"/>
    <x v="29"/>
    <x v="5"/>
    <n v="16009.6918608294"/>
  </r>
  <r>
    <n v="424159"/>
    <x v="0"/>
    <x v="7"/>
    <x v="253"/>
    <s v="TEXAS"/>
    <x v="0"/>
    <x v="29"/>
    <x v="12"/>
    <n v="19.777014853618599"/>
  </r>
  <r>
    <n v="424160"/>
    <x v="0"/>
    <x v="7"/>
    <x v="253"/>
    <s v="TEXAS"/>
    <x v="0"/>
    <x v="30"/>
    <x v="0"/>
    <n v="21932549.955043599"/>
  </r>
  <r>
    <n v="424161"/>
    <x v="0"/>
    <x v="7"/>
    <x v="253"/>
    <s v="TEXAS"/>
    <x v="0"/>
    <x v="31"/>
    <x v="0"/>
    <n v="6207302.5980926901"/>
  </r>
  <r>
    <n v="424162"/>
    <x v="0"/>
    <x v="7"/>
    <x v="253"/>
    <s v="TEXAS"/>
    <x v="0"/>
    <x v="32"/>
    <x v="0"/>
    <n v="191669553.330984"/>
  </r>
  <r>
    <n v="424163"/>
    <x v="0"/>
    <x v="7"/>
    <x v="253"/>
    <s v="TEXAS"/>
    <x v="2"/>
    <x v="33"/>
    <x v="0"/>
    <n v="23468137.8859278"/>
  </r>
  <r>
    <n v="424164"/>
    <x v="0"/>
    <x v="7"/>
    <x v="253"/>
    <s v="TEXAS"/>
    <x v="2"/>
    <x v="34"/>
    <x v="0"/>
    <n v="19804950.475965101"/>
  </r>
  <r>
    <n v="424165"/>
    <x v="0"/>
    <x v="7"/>
    <x v="253"/>
    <s v="TEXAS"/>
    <x v="2"/>
    <x v="35"/>
    <x v="0"/>
    <n v="141806406.06515601"/>
  </r>
  <r>
    <n v="424166"/>
    <x v="0"/>
    <x v="7"/>
    <x v="253"/>
    <s v="TEXAS"/>
    <x v="2"/>
    <x v="35"/>
    <x v="1"/>
    <n v="13552987.5297151"/>
  </r>
  <r>
    <n v="424167"/>
    <x v="0"/>
    <x v="7"/>
    <x v="253"/>
    <s v="TEXAS"/>
    <x v="2"/>
    <x v="35"/>
    <x v="2"/>
    <n v="54126745.157425202"/>
  </r>
  <r>
    <n v="424168"/>
    <x v="0"/>
    <x v="7"/>
    <x v="253"/>
    <s v="TEXAS"/>
    <x v="2"/>
    <x v="36"/>
    <x v="0"/>
    <n v="39328.3883363407"/>
  </r>
  <r>
    <n v="424169"/>
    <x v="0"/>
    <x v="7"/>
    <x v="253"/>
    <s v="TEXAS"/>
    <x v="2"/>
    <x v="36"/>
    <x v="1"/>
    <n v="0"/>
  </r>
  <r>
    <n v="424170"/>
    <x v="0"/>
    <x v="7"/>
    <x v="253"/>
    <s v="TEXAS"/>
    <x v="2"/>
    <x v="36"/>
    <x v="2"/>
    <n v="409162.79421550198"/>
  </r>
  <r>
    <n v="424171"/>
    <x v="0"/>
    <x v="7"/>
    <x v="253"/>
    <s v="TEXAS"/>
    <x v="2"/>
    <x v="36"/>
    <x v="15"/>
    <n v="5041101.22578423"/>
  </r>
  <r>
    <n v="424172"/>
    <x v="0"/>
    <x v="7"/>
    <x v="253"/>
    <s v="TEXAS"/>
    <x v="1"/>
    <x v="37"/>
    <x v="6"/>
    <n v="1156493.80771571"/>
  </r>
  <r>
    <n v="424173"/>
    <x v="0"/>
    <x v="7"/>
    <x v="253"/>
    <s v="TEXAS"/>
    <x v="1"/>
    <x v="37"/>
    <x v="1"/>
    <n v="11721354.294680599"/>
  </r>
  <r>
    <n v="424174"/>
    <x v="0"/>
    <x v="7"/>
    <x v="253"/>
    <s v="TEXAS"/>
    <x v="1"/>
    <x v="37"/>
    <x v="3"/>
    <n v="8925.2041695970292"/>
  </r>
  <r>
    <n v="424175"/>
    <x v="0"/>
    <x v="7"/>
    <x v="253"/>
    <s v="TEXAS"/>
    <x v="1"/>
    <x v="37"/>
    <x v="7"/>
    <n v="126596.987002931"/>
  </r>
  <r>
    <n v="424176"/>
    <x v="0"/>
    <x v="7"/>
    <x v="253"/>
    <s v="TEXAS"/>
    <x v="1"/>
    <x v="38"/>
    <x v="0"/>
    <n v="1985370.5604886501"/>
  </r>
  <r>
    <n v="424177"/>
    <x v="0"/>
    <x v="7"/>
    <x v="253"/>
    <s v="TEXAS"/>
    <x v="1"/>
    <x v="38"/>
    <x v="1"/>
    <n v="1814688.0524705299"/>
  </r>
  <r>
    <n v="424178"/>
    <x v="0"/>
    <x v="7"/>
    <x v="253"/>
    <s v="TEXAS"/>
    <x v="1"/>
    <x v="39"/>
    <x v="1"/>
    <n v="75413011.625986099"/>
  </r>
  <r>
    <n v="424179"/>
    <x v="0"/>
    <x v="7"/>
    <x v="253"/>
    <s v="TEXAS"/>
    <x v="1"/>
    <x v="39"/>
    <x v="9"/>
    <n v="1906041.9708493401"/>
  </r>
  <r>
    <n v="424180"/>
    <x v="0"/>
    <x v="7"/>
    <x v="253"/>
    <s v="TEXAS"/>
    <x v="1"/>
    <x v="40"/>
    <x v="6"/>
    <n v="1945536.6930334501"/>
  </r>
  <r>
    <n v="424181"/>
    <x v="0"/>
    <x v="7"/>
    <x v="253"/>
    <s v="TEXAS"/>
    <x v="1"/>
    <x v="40"/>
    <x v="16"/>
    <n v="239284221.04798499"/>
  </r>
  <r>
    <n v="424182"/>
    <x v="0"/>
    <x v="7"/>
    <x v="253"/>
    <s v="TEXAS"/>
    <x v="1"/>
    <x v="41"/>
    <x v="1"/>
    <n v="11537013.110986"/>
  </r>
  <r>
    <n v="424183"/>
    <x v="0"/>
    <x v="7"/>
    <x v="253"/>
    <s v="TEXAS"/>
    <x v="1"/>
    <x v="41"/>
    <x v="11"/>
    <n v="276179.47093827801"/>
  </r>
  <r>
    <n v="424184"/>
    <x v="0"/>
    <x v="7"/>
    <x v="253"/>
    <s v="TEXAS"/>
    <x v="1"/>
    <x v="41"/>
    <x v="9"/>
    <n v="90778.692825167498"/>
  </r>
  <r>
    <n v="424185"/>
    <x v="0"/>
    <x v="7"/>
    <x v="253"/>
    <s v="TEXAS"/>
    <x v="1"/>
    <x v="42"/>
    <x v="1"/>
    <n v="9623419.8659029491"/>
  </r>
  <r>
    <n v="424186"/>
    <x v="0"/>
    <x v="7"/>
    <x v="253"/>
    <s v="TEXAS"/>
    <x v="1"/>
    <x v="42"/>
    <x v="11"/>
    <n v="2442057.75230576"/>
  </r>
  <r>
    <n v="424187"/>
    <x v="0"/>
    <x v="7"/>
    <x v="253"/>
    <s v="TEXAS"/>
    <x v="1"/>
    <x v="42"/>
    <x v="16"/>
    <n v="36720044.934508801"/>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02"/>
  </r>
  <r>
    <n v="424192"/>
    <x v="0"/>
    <x v="7"/>
    <x v="253"/>
    <s v="TEXAS"/>
    <x v="1"/>
    <x v="45"/>
    <x v="9"/>
    <n v="360655.39073721599"/>
  </r>
  <r>
    <n v="424193"/>
    <x v="0"/>
    <x v="7"/>
    <x v="253"/>
    <s v="TEXAS"/>
    <x v="1"/>
    <x v="46"/>
    <x v="6"/>
    <n v="16667577.587716401"/>
  </r>
  <r>
    <n v="424194"/>
    <x v="0"/>
    <x v="7"/>
    <x v="253"/>
    <s v="TEXAS"/>
    <x v="1"/>
    <x v="46"/>
    <x v="1"/>
    <n v="4575342.5520428298"/>
  </r>
  <r>
    <n v="424195"/>
    <x v="0"/>
    <x v="7"/>
    <x v="253"/>
    <s v="TEXAS"/>
    <x v="3"/>
    <x v="47"/>
    <x v="6"/>
    <n v="5534673.8537904602"/>
  </r>
  <r>
    <n v="424196"/>
    <x v="0"/>
    <x v="7"/>
    <x v="253"/>
    <s v="TEXAS"/>
    <x v="3"/>
    <x v="47"/>
    <x v="0"/>
    <n v="7972569.1945055099"/>
  </r>
  <r>
    <n v="424197"/>
    <x v="0"/>
    <x v="7"/>
    <x v="253"/>
    <s v="TEXAS"/>
    <x v="3"/>
    <x v="47"/>
    <x v="1"/>
    <n v="23146756.305593401"/>
  </r>
  <r>
    <n v="424198"/>
    <x v="0"/>
    <x v="7"/>
    <x v="253"/>
    <s v="TEXAS"/>
    <x v="3"/>
    <x v="47"/>
    <x v="2"/>
    <n v="2676385.1023067301"/>
  </r>
  <r>
    <n v="424199"/>
    <x v="0"/>
    <x v="7"/>
    <x v="253"/>
    <s v="TEXAS"/>
    <x v="3"/>
    <x v="47"/>
    <x v="3"/>
    <n v="2387105.8544501499"/>
  </r>
  <r>
    <n v="424200"/>
    <x v="0"/>
    <x v="7"/>
    <x v="253"/>
    <s v="TEXAS"/>
    <x v="3"/>
    <x v="47"/>
    <x v="12"/>
    <n v="0"/>
  </r>
  <r>
    <n v="424201"/>
    <x v="0"/>
    <x v="7"/>
    <x v="253"/>
    <s v="TEXAS"/>
    <x v="3"/>
    <x v="47"/>
    <x v="13"/>
    <n v="8996915.8441198096"/>
  </r>
  <r>
    <n v="424202"/>
    <x v="0"/>
    <x v="7"/>
    <x v="253"/>
    <s v="TEXAS"/>
    <x v="3"/>
    <x v="47"/>
    <x v="15"/>
    <n v="2401459.4049163102"/>
  </r>
  <r>
    <n v="424203"/>
    <x v="0"/>
    <x v="7"/>
    <x v="253"/>
    <s v="TEXAS"/>
    <x v="3"/>
    <x v="47"/>
    <x v="18"/>
    <n v="4070611.7062414801"/>
  </r>
  <r>
    <n v="424204"/>
    <x v="0"/>
    <x v="7"/>
    <x v="253"/>
    <s v="TEXAS"/>
    <x v="3"/>
    <x v="48"/>
    <x v="6"/>
    <n v="5309453.7226142902"/>
  </r>
  <r>
    <n v="424205"/>
    <x v="0"/>
    <x v="7"/>
    <x v="253"/>
    <s v="TEXAS"/>
    <x v="3"/>
    <x v="48"/>
    <x v="0"/>
    <n v="2823222.6054008901"/>
  </r>
  <r>
    <n v="424206"/>
    <x v="0"/>
    <x v="7"/>
    <x v="253"/>
    <s v="TEXAS"/>
    <x v="3"/>
    <x v="48"/>
    <x v="1"/>
    <n v="14203939.7409178"/>
  </r>
  <r>
    <n v="424207"/>
    <x v="0"/>
    <x v="7"/>
    <x v="253"/>
    <s v="TEXAS"/>
    <x v="3"/>
    <x v="48"/>
    <x v="2"/>
    <n v="1030706.45755625"/>
  </r>
  <r>
    <n v="424208"/>
    <x v="0"/>
    <x v="7"/>
    <x v="253"/>
    <s v="TEXAS"/>
    <x v="3"/>
    <x v="48"/>
    <x v="3"/>
    <n v="3525255.9639729001"/>
  </r>
  <r>
    <n v="424209"/>
    <x v="0"/>
    <x v="7"/>
    <x v="253"/>
    <s v="TEXAS"/>
    <x v="3"/>
    <x v="48"/>
    <x v="13"/>
    <n v="6073971.7256665202"/>
  </r>
  <r>
    <n v="424210"/>
    <x v="0"/>
    <x v="7"/>
    <x v="253"/>
    <s v="TEXAS"/>
    <x v="3"/>
    <x v="48"/>
    <x v="15"/>
    <n v="0"/>
  </r>
  <r>
    <n v="424211"/>
    <x v="0"/>
    <x v="7"/>
    <x v="253"/>
    <s v="TEXAS"/>
    <x v="3"/>
    <x v="48"/>
    <x v="18"/>
    <n v="4470070.2167327898"/>
  </r>
  <r>
    <n v="424212"/>
    <x v="0"/>
    <x v="7"/>
    <x v="253"/>
    <s v="TEXAS"/>
    <x v="3"/>
    <x v="49"/>
    <x v="6"/>
    <n v="2754331.3998684799"/>
  </r>
  <r>
    <n v="424213"/>
    <x v="0"/>
    <x v="7"/>
    <x v="253"/>
    <s v="TEXAS"/>
    <x v="3"/>
    <x v="49"/>
    <x v="0"/>
    <n v="28170505.124678999"/>
  </r>
  <r>
    <n v="424214"/>
    <x v="0"/>
    <x v="7"/>
    <x v="253"/>
    <s v="TEXAS"/>
    <x v="3"/>
    <x v="49"/>
    <x v="1"/>
    <n v="28531665.4467902"/>
  </r>
  <r>
    <n v="424215"/>
    <x v="0"/>
    <x v="7"/>
    <x v="253"/>
    <s v="TEXAS"/>
    <x v="3"/>
    <x v="49"/>
    <x v="2"/>
    <n v="19796342.127608899"/>
  </r>
  <r>
    <n v="424216"/>
    <x v="0"/>
    <x v="7"/>
    <x v="253"/>
    <s v="TEXAS"/>
    <x v="3"/>
    <x v="49"/>
    <x v="11"/>
    <n v="3445126.56421301"/>
  </r>
  <r>
    <n v="424217"/>
    <x v="0"/>
    <x v="7"/>
    <x v="253"/>
    <s v="TEXAS"/>
    <x v="3"/>
    <x v="49"/>
    <x v="12"/>
    <n v="1712884.4067053599"/>
  </r>
  <r>
    <n v="424218"/>
    <x v="0"/>
    <x v="7"/>
    <x v="253"/>
    <s v="TEXAS"/>
    <x v="3"/>
    <x v="49"/>
    <x v="13"/>
    <n v="9125796.8067931794"/>
  </r>
  <r>
    <n v="424219"/>
    <x v="0"/>
    <x v="7"/>
    <x v="253"/>
    <s v="TEXAS"/>
    <x v="3"/>
    <x v="49"/>
    <x v="15"/>
    <n v="110615.71887021999"/>
  </r>
  <r>
    <n v="424220"/>
    <x v="0"/>
    <x v="7"/>
    <x v="253"/>
    <s v="TEXAS"/>
    <x v="3"/>
    <x v="50"/>
    <x v="6"/>
    <n v="0"/>
  </r>
  <r>
    <n v="424221"/>
    <x v="0"/>
    <x v="7"/>
    <x v="253"/>
    <s v="TEXAS"/>
    <x v="3"/>
    <x v="50"/>
    <x v="0"/>
    <n v="22340476.122457899"/>
  </r>
  <r>
    <n v="424222"/>
    <x v="0"/>
    <x v="7"/>
    <x v="253"/>
    <s v="TEXAS"/>
    <x v="3"/>
    <x v="50"/>
    <x v="1"/>
    <n v="32120714.182770599"/>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02"/>
  </r>
  <r>
    <n v="424230"/>
    <x v="0"/>
    <x v="7"/>
    <x v="253"/>
    <s v="TEXAS"/>
    <x v="3"/>
    <x v="51"/>
    <x v="0"/>
    <n v="8605883.8839222305"/>
  </r>
  <r>
    <n v="424231"/>
    <x v="0"/>
    <x v="7"/>
    <x v="253"/>
    <s v="TEXAS"/>
    <x v="3"/>
    <x v="51"/>
    <x v="1"/>
    <n v="335896.80377452698"/>
  </r>
  <r>
    <n v="424232"/>
    <x v="0"/>
    <x v="7"/>
    <x v="253"/>
    <s v="TEXAS"/>
    <x v="3"/>
    <x v="51"/>
    <x v="2"/>
    <n v="3672010.0074485498"/>
  </r>
  <r>
    <n v="424233"/>
    <x v="0"/>
    <x v="7"/>
    <x v="253"/>
    <s v="TEXAS"/>
    <x v="3"/>
    <x v="51"/>
    <x v="3"/>
    <n v="131761.58127444101"/>
  </r>
  <r>
    <n v="424234"/>
    <x v="0"/>
    <x v="7"/>
    <x v="253"/>
    <s v="TEXAS"/>
    <x v="3"/>
    <x v="51"/>
    <x v="15"/>
    <n v="2475940.3577194498"/>
  </r>
  <r>
    <n v="424235"/>
    <x v="0"/>
    <x v="7"/>
    <x v="253"/>
    <s v="TEXAS"/>
    <x v="3"/>
    <x v="52"/>
    <x v="0"/>
    <n v="12590989.204024499"/>
  </r>
  <r>
    <n v="424236"/>
    <x v="0"/>
    <x v="7"/>
    <x v="253"/>
    <s v="TEXAS"/>
    <x v="3"/>
    <x v="52"/>
    <x v="1"/>
    <n v="136854.41733114701"/>
  </r>
  <r>
    <n v="424237"/>
    <x v="0"/>
    <x v="7"/>
    <x v="253"/>
    <s v="TEXAS"/>
    <x v="3"/>
    <x v="52"/>
    <x v="2"/>
    <n v="4814691.5255333399"/>
  </r>
  <r>
    <n v="424238"/>
    <x v="0"/>
    <x v="7"/>
    <x v="253"/>
    <s v="TEXAS"/>
    <x v="3"/>
    <x v="52"/>
    <x v="3"/>
    <n v="72351.006644998095"/>
  </r>
  <r>
    <n v="424239"/>
    <x v="0"/>
    <x v="7"/>
    <x v="253"/>
    <s v="TEXAS"/>
    <x v="3"/>
    <x v="52"/>
    <x v="11"/>
    <n v="13781.1441228567"/>
  </r>
  <r>
    <n v="424240"/>
    <x v="0"/>
    <x v="7"/>
    <x v="253"/>
    <s v="TEXAS"/>
    <x v="3"/>
    <x v="52"/>
    <x v="12"/>
    <n v="32443.110122558599"/>
  </r>
  <r>
    <n v="424241"/>
    <x v="0"/>
    <x v="7"/>
    <x v="253"/>
    <s v="TEXAS"/>
    <x v="3"/>
    <x v="52"/>
    <x v="15"/>
    <n v="36606164.076338299"/>
  </r>
  <r>
    <n v="424242"/>
    <x v="0"/>
    <x v="7"/>
    <x v="253"/>
    <s v="TEXAS"/>
    <x v="3"/>
    <x v="53"/>
    <x v="0"/>
    <n v="79432112.436069295"/>
  </r>
  <r>
    <n v="424243"/>
    <x v="0"/>
    <x v="7"/>
    <x v="253"/>
    <s v="TEXAS"/>
    <x v="3"/>
    <x v="53"/>
    <x v="1"/>
    <n v="4896592.0430181501"/>
  </r>
  <r>
    <n v="424244"/>
    <x v="0"/>
    <x v="7"/>
    <x v="253"/>
    <s v="TEXAS"/>
    <x v="3"/>
    <x v="53"/>
    <x v="2"/>
    <n v="40762864.442933597"/>
  </r>
  <r>
    <n v="424245"/>
    <x v="0"/>
    <x v="7"/>
    <x v="253"/>
    <s v="TEXAS"/>
    <x v="3"/>
    <x v="53"/>
    <x v="3"/>
    <n v="6988418.3120124796"/>
  </r>
  <r>
    <n v="424246"/>
    <x v="0"/>
    <x v="7"/>
    <x v="253"/>
    <s v="TEXAS"/>
    <x v="3"/>
    <x v="53"/>
    <x v="11"/>
    <n v="0"/>
  </r>
  <r>
    <n v="424247"/>
    <x v="0"/>
    <x v="7"/>
    <x v="253"/>
    <s v="TEXAS"/>
    <x v="3"/>
    <x v="53"/>
    <x v="12"/>
    <n v="0"/>
  </r>
  <r>
    <n v="424248"/>
    <x v="0"/>
    <x v="7"/>
    <x v="253"/>
    <s v="TEXAS"/>
    <x v="3"/>
    <x v="53"/>
    <x v="15"/>
    <n v="76709247.433809698"/>
  </r>
  <r>
    <n v="424249"/>
    <x v="0"/>
    <x v="7"/>
    <x v="253"/>
    <s v="TEXAS"/>
    <x v="3"/>
    <x v="53"/>
    <x v="20"/>
    <n v="176242852.56818399"/>
  </r>
  <r>
    <n v="424250"/>
    <x v="0"/>
    <x v="7"/>
    <x v="253"/>
    <s v="TEXAS"/>
    <x v="3"/>
    <x v="53"/>
    <x v="21"/>
    <n v="241153913.41593701"/>
  </r>
  <r>
    <n v="424251"/>
    <x v="0"/>
    <x v="7"/>
    <x v="253"/>
    <s v="TEXAS"/>
    <x v="3"/>
    <x v="53"/>
    <x v="22"/>
    <n v="197456942.63591999"/>
  </r>
  <r>
    <n v="424252"/>
    <x v="0"/>
    <x v="7"/>
    <x v="253"/>
    <s v="TEXAS"/>
    <x v="3"/>
    <x v="54"/>
    <x v="0"/>
    <n v="1356061.5625211799"/>
  </r>
  <r>
    <n v="424253"/>
    <x v="0"/>
    <x v="7"/>
    <x v="253"/>
    <s v="TEXAS"/>
    <x v="3"/>
    <x v="54"/>
    <x v="1"/>
    <n v="505955.07154113502"/>
  </r>
  <r>
    <n v="424254"/>
    <x v="0"/>
    <x v="7"/>
    <x v="253"/>
    <s v="TEXAS"/>
    <x v="3"/>
    <x v="54"/>
    <x v="2"/>
    <n v="8263382.9926716899"/>
  </r>
  <r>
    <n v="424255"/>
    <x v="0"/>
    <x v="7"/>
    <x v="253"/>
    <s v="TEXAS"/>
    <x v="3"/>
    <x v="54"/>
    <x v="3"/>
    <n v="1066194.59355586"/>
  </r>
  <r>
    <n v="424256"/>
    <x v="0"/>
    <x v="7"/>
    <x v="253"/>
    <s v="TEXAS"/>
    <x v="3"/>
    <x v="54"/>
    <x v="11"/>
    <n v="0"/>
  </r>
  <r>
    <n v="424257"/>
    <x v="0"/>
    <x v="7"/>
    <x v="253"/>
    <s v="TEXAS"/>
    <x v="3"/>
    <x v="54"/>
    <x v="15"/>
    <n v="0"/>
  </r>
  <r>
    <n v="424258"/>
    <x v="0"/>
    <x v="7"/>
    <x v="253"/>
    <s v="TEXAS"/>
    <x v="3"/>
    <x v="55"/>
    <x v="0"/>
    <n v="3215528.9268098902"/>
  </r>
  <r>
    <n v="424259"/>
    <x v="0"/>
    <x v="7"/>
    <x v="253"/>
    <s v="TEXAS"/>
    <x v="3"/>
    <x v="55"/>
    <x v="1"/>
    <n v="1418293.7364066499"/>
  </r>
  <r>
    <n v="424260"/>
    <x v="0"/>
    <x v="7"/>
    <x v="253"/>
    <s v="TEXAS"/>
    <x v="3"/>
    <x v="55"/>
    <x v="2"/>
    <n v="1600791.46078886"/>
  </r>
  <r>
    <n v="424261"/>
    <x v="0"/>
    <x v="7"/>
    <x v="253"/>
    <s v="TEXAS"/>
    <x v="3"/>
    <x v="55"/>
    <x v="3"/>
    <n v="281319.41737141903"/>
  </r>
  <r>
    <n v="424262"/>
    <x v="0"/>
    <x v="7"/>
    <x v="253"/>
    <s v="TEXAS"/>
    <x v="3"/>
    <x v="55"/>
    <x v="4"/>
    <n v="8591189.0941503197"/>
  </r>
  <r>
    <n v="424263"/>
    <x v="0"/>
    <x v="7"/>
    <x v="253"/>
    <s v="TEXAS"/>
    <x v="3"/>
    <x v="55"/>
    <x v="11"/>
    <n v="29541.537964909199"/>
  </r>
  <r>
    <n v="424264"/>
    <x v="0"/>
    <x v="7"/>
    <x v="253"/>
    <s v="TEXAS"/>
    <x v="3"/>
    <x v="55"/>
    <x v="12"/>
    <n v="10327241.809986601"/>
  </r>
  <r>
    <n v="424265"/>
    <x v="0"/>
    <x v="7"/>
    <x v="253"/>
    <s v="TEXAS"/>
    <x v="3"/>
    <x v="55"/>
    <x v="13"/>
    <n v="1502269.68189066"/>
  </r>
  <r>
    <n v="424266"/>
    <x v="0"/>
    <x v="7"/>
    <x v="253"/>
    <s v="TEXAS"/>
    <x v="3"/>
    <x v="55"/>
    <x v="15"/>
    <n v="0"/>
  </r>
  <r>
    <n v="424267"/>
    <x v="0"/>
    <x v="7"/>
    <x v="253"/>
    <s v="TEXAS"/>
    <x v="3"/>
    <x v="55"/>
    <x v="14"/>
    <n v="1427282.1617143501"/>
  </r>
  <r>
    <n v="424268"/>
    <x v="0"/>
    <x v="7"/>
    <x v="253"/>
    <s v="TEXAS"/>
    <x v="3"/>
    <x v="55"/>
    <x v="23"/>
    <n v="11396.735458543601"/>
  </r>
  <r>
    <n v="424269"/>
    <x v="0"/>
    <x v="7"/>
    <x v="253"/>
    <s v="TEXAS"/>
    <x v="3"/>
    <x v="56"/>
    <x v="0"/>
    <n v="15681799.7801541"/>
  </r>
  <r>
    <n v="424270"/>
    <x v="0"/>
    <x v="7"/>
    <x v="253"/>
    <s v="TEXAS"/>
    <x v="3"/>
    <x v="56"/>
    <x v="1"/>
    <n v="541783.30175716605"/>
  </r>
  <r>
    <n v="424271"/>
    <x v="0"/>
    <x v="7"/>
    <x v="253"/>
    <s v="TEXAS"/>
    <x v="3"/>
    <x v="56"/>
    <x v="2"/>
    <n v="10299206.7620885"/>
  </r>
  <r>
    <n v="424272"/>
    <x v="0"/>
    <x v="7"/>
    <x v="253"/>
    <s v="TEXAS"/>
    <x v="3"/>
    <x v="56"/>
    <x v="3"/>
    <n v="529867.61847097694"/>
  </r>
  <r>
    <n v="424273"/>
    <x v="0"/>
    <x v="7"/>
    <x v="253"/>
    <s v="TEXAS"/>
    <x v="3"/>
    <x v="56"/>
    <x v="11"/>
    <n v="14704.4602255103"/>
  </r>
  <r>
    <n v="424274"/>
    <x v="0"/>
    <x v="7"/>
    <x v="253"/>
    <s v="TEXAS"/>
    <x v="3"/>
    <x v="56"/>
    <x v="12"/>
    <n v="2787762.8386157202"/>
  </r>
  <r>
    <n v="424275"/>
    <x v="0"/>
    <x v="7"/>
    <x v="253"/>
    <s v="TEXAS"/>
    <x v="3"/>
    <x v="56"/>
    <x v="13"/>
    <n v="310568.34096983098"/>
  </r>
  <r>
    <n v="424276"/>
    <x v="0"/>
    <x v="7"/>
    <x v="253"/>
    <s v="TEXAS"/>
    <x v="3"/>
    <x v="56"/>
    <x v="15"/>
    <n v="13994589.731865"/>
  </r>
  <r>
    <n v="424277"/>
    <x v="0"/>
    <x v="7"/>
    <x v="253"/>
    <s v="TEXAS"/>
    <x v="3"/>
    <x v="56"/>
    <x v="23"/>
    <n v="72336056.827635199"/>
  </r>
  <r>
    <n v="424278"/>
    <x v="0"/>
    <x v="7"/>
    <x v="253"/>
    <s v="TEXAS"/>
    <x v="3"/>
    <x v="57"/>
    <x v="0"/>
    <n v="20675738.702948999"/>
  </r>
  <r>
    <n v="424279"/>
    <x v="0"/>
    <x v="7"/>
    <x v="253"/>
    <s v="TEXAS"/>
    <x v="3"/>
    <x v="57"/>
    <x v="1"/>
    <n v="166058.990477746"/>
  </r>
  <r>
    <n v="424280"/>
    <x v="0"/>
    <x v="7"/>
    <x v="253"/>
    <s v="TEXAS"/>
    <x v="3"/>
    <x v="57"/>
    <x v="2"/>
    <n v="1861888.89476117"/>
  </r>
  <r>
    <n v="424281"/>
    <x v="0"/>
    <x v="7"/>
    <x v="253"/>
    <s v="TEXAS"/>
    <x v="3"/>
    <x v="57"/>
    <x v="3"/>
    <n v="58817.840902041396"/>
  </r>
  <r>
    <n v="424282"/>
    <x v="0"/>
    <x v="7"/>
    <x v="253"/>
    <s v="TEXAS"/>
    <x v="3"/>
    <x v="57"/>
    <x v="15"/>
    <n v="0"/>
  </r>
  <r>
    <n v="424283"/>
    <x v="0"/>
    <x v="7"/>
    <x v="253"/>
    <s v="TEXAS"/>
    <x v="3"/>
    <x v="57"/>
    <x v="14"/>
    <n v="2230288.8636972299"/>
  </r>
  <r>
    <n v="424284"/>
    <x v="0"/>
    <x v="7"/>
    <x v="253"/>
    <s v="TEXAS"/>
    <x v="3"/>
    <x v="58"/>
    <x v="0"/>
    <n v="3396828.0577150802"/>
  </r>
  <r>
    <n v="424285"/>
    <x v="0"/>
    <x v="7"/>
    <x v="253"/>
    <s v="TEXAS"/>
    <x v="3"/>
    <x v="58"/>
    <x v="1"/>
    <n v="129707.743995475"/>
  </r>
  <r>
    <n v="424286"/>
    <x v="0"/>
    <x v="7"/>
    <x v="253"/>
    <s v="TEXAS"/>
    <x v="3"/>
    <x v="58"/>
    <x v="2"/>
    <n v="2672547.5894191698"/>
  </r>
  <r>
    <n v="424287"/>
    <x v="0"/>
    <x v="7"/>
    <x v="253"/>
    <s v="TEXAS"/>
    <x v="3"/>
    <x v="58"/>
    <x v="3"/>
    <n v="477930.43188989698"/>
  </r>
  <r>
    <n v="424288"/>
    <x v="0"/>
    <x v="7"/>
    <x v="253"/>
    <s v="TEXAS"/>
    <x v="3"/>
    <x v="58"/>
    <x v="15"/>
    <n v="0"/>
  </r>
  <r>
    <n v="424289"/>
    <x v="0"/>
    <x v="7"/>
    <x v="253"/>
    <s v="TEXAS"/>
    <x v="3"/>
    <x v="59"/>
    <x v="0"/>
    <n v="2747180.9484726"/>
  </r>
  <r>
    <n v="424290"/>
    <x v="0"/>
    <x v="7"/>
    <x v="253"/>
    <s v="TEXAS"/>
    <x v="3"/>
    <x v="59"/>
    <x v="1"/>
    <n v="209361.60265836999"/>
  </r>
  <r>
    <n v="424291"/>
    <x v="0"/>
    <x v="7"/>
    <x v="253"/>
    <s v="TEXAS"/>
    <x v="3"/>
    <x v="59"/>
    <x v="2"/>
    <n v="2974166.2965880199"/>
  </r>
  <r>
    <n v="424292"/>
    <x v="0"/>
    <x v="7"/>
    <x v="253"/>
    <s v="TEXAS"/>
    <x v="3"/>
    <x v="59"/>
    <x v="3"/>
    <n v="292596.64144344197"/>
  </r>
  <r>
    <n v="424293"/>
    <x v="0"/>
    <x v="7"/>
    <x v="253"/>
    <s v="TEXAS"/>
    <x v="3"/>
    <x v="59"/>
    <x v="15"/>
    <n v="0"/>
  </r>
  <r>
    <n v="424294"/>
    <x v="0"/>
    <x v="7"/>
    <x v="253"/>
    <s v="TEXAS"/>
    <x v="3"/>
    <x v="60"/>
    <x v="0"/>
    <n v="7411370.7813416896"/>
  </r>
  <r>
    <n v="424295"/>
    <x v="0"/>
    <x v="7"/>
    <x v="253"/>
    <s v="TEXAS"/>
    <x v="3"/>
    <x v="60"/>
    <x v="1"/>
    <n v="249285.65073246401"/>
  </r>
  <r>
    <n v="424296"/>
    <x v="0"/>
    <x v="7"/>
    <x v="253"/>
    <s v="TEXAS"/>
    <x v="3"/>
    <x v="60"/>
    <x v="2"/>
    <n v="1827681.8765503101"/>
  </r>
  <r>
    <n v="424297"/>
    <x v="0"/>
    <x v="7"/>
    <x v="253"/>
    <s v="TEXAS"/>
    <x v="3"/>
    <x v="60"/>
    <x v="3"/>
    <n v="469462.16957815603"/>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897"/>
  </r>
  <r>
    <n v="424302"/>
    <x v="0"/>
    <x v="7"/>
    <x v="253"/>
    <s v="TEXAS"/>
    <x v="3"/>
    <x v="61"/>
    <x v="3"/>
    <n v="280100.46249157598"/>
  </r>
  <r>
    <n v="424303"/>
    <x v="0"/>
    <x v="7"/>
    <x v="253"/>
    <s v="TEXAS"/>
    <x v="3"/>
    <x v="61"/>
    <x v="15"/>
    <n v="109699.920035865"/>
  </r>
  <r>
    <n v="424304"/>
    <x v="0"/>
    <x v="7"/>
    <x v="253"/>
    <s v="TEXAS"/>
    <x v="3"/>
    <x v="62"/>
    <x v="0"/>
    <n v="770234.56411640404"/>
  </r>
  <r>
    <n v="424305"/>
    <x v="0"/>
    <x v="7"/>
    <x v="253"/>
    <s v="TEXAS"/>
    <x v="3"/>
    <x v="62"/>
    <x v="1"/>
    <n v="15216.2333463866"/>
  </r>
  <r>
    <n v="424306"/>
    <x v="0"/>
    <x v="7"/>
    <x v="253"/>
    <s v="TEXAS"/>
    <x v="3"/>
    <x v="62"/>
    <x v="2"/>
    <n v="466607.88954401098"/>
  </r>
  <r>
    <n v="424307"/>
    <x v="0"/>
    <x v="7"/>
    <x v="253"/>
    <s v="TEXAS"/>
    <x v="3"/>
    <x v="62"/>
    <x v="3"/>
    <n v="47533.279398574603"/>
  </r>
  <r>
    <n v="424308"/>
    <x v="0"/>
    <x v="7"/>
    <x v="253"/>
    <s v="TEXAS"/>
    <x v="3"/>
    <x v="62"/>
    <x v="15"/>
    <n v="0"/>
  </r>
  <r>
    <n v="424309"/>
    <x v="0"/>
    <x v="7"/>
    <x v="253"/>
    <s v="TEXAS"/>
    <x v="3"/>
    <x v="62"/>
    <x v="14"/>
    <n v="482777.58044778998"/>
  </r>
  <r>
    <n v="424310"/>
    <x v="0"/>
    <x v="7"/>
    <x v="253"/>
    <s v="TEXAS"/>
    <x v="3"/>
    <x v="63"/>
    <x v="0"/>
    <n v="1384917.5897044099"/>
  </r>
  <r>
    <n v="424311"/>
    <x v="0"/>
    <x v="7"/>
    <x v="253"/>
    <s v="TEXAS"/>
    <x v="3"/>
    <x v="63"/>
    <x v="1"/>
    <n v="474327.61696922901"/>
  </r>
  <r>
    <n v="424312"/>
    <x v="0"/>
    <x v="7"/>
    <x v="253"/>
    <s v="TEXAS"/>
    <x v="3"/>
    <x v="63"/>
    <x v="2"/>
    <n v="863439.17593606003"/>
  </r>
  <r>
    <n v="424313"/>
    <x v="0"/>
    <x v="7"/>
    <x v="253"/>
    <s v="TEXAS"/>
    <x v="3"/>
    <x v="63"/>
    <x v="3"/>
    <n v="158056.98993459399"/>
  </r>
  <r>
    <n v="424314"/>
    <x v="0"/>
    <x v="7"/>
    <x v="253"/>
    <s v="TEXAS"/>
    <x v="3"/>
    <x v="63"/>
    <x v="11"/>
    <n v="35402.259390701998"/>
  </r>
  <r>
    <n v="424315"/>
    <x v="0"/>
    <x v="7"/>
    <x v="253"/>
    <s v="TEXAS"/>
    <x v="3"/>
    <x v="63"/>
    <x v="15"/>
    <n v="93988.299267350507"/>
  </r>
  <r>
    <n v="424316"/>
    <x v="0"/>
    <x v="7"/>
    <x v="253"/>
    <s v="TEXAS"/>
    <x v="3"/>
    <x v="64"/>
    <x v="0"/>
    <n v="3434280.8527739998"/>
  </r>
  <r>
    <n v="424317"/>
    <x v="0"/>
    <x v="7"/>
    <x v="253"/>
    <s v="TEXAS"/>
    <x v="3"/>
    <x v="64"/>
    <x v="1"/>
    <n v="42248.015833218502"/>
  </r>
  <r>
    <n v="424318"/>
    <x v="0"/>
    <x v="7"/>
    <x v="253"/>
    <s v="TEXAS"/>
    <x v="3"/>
    <x v="64"/>
    <x v="2"/>
    <n v="1979742.0219446199"/>
  </r>
  <r>
    <n v="424319"/>
    <x v="0"/>
    <x v="7"/>
    <x v="253"/>
    <s v="TEXAS"/>
    <x v="3"/>
    <x v="64"/>
    <x v="3"/>
    <n v="150523.64498292399"/>
  </r>
  <r>
    <n v="424320"/>
    <x v="0"/>
    <x v="7"/>
    <x v="253"/>
    <s v="TEXAS"/>
    <x v="3"/>
    <x v="64"/>
    <x v="15"/>
    <n v="0"/>
  </r>
  <r>
    <n v="424321"/>
    <x v="0"/>
    <x v="7"/>
    <x v="253"/>
    <s v="TEXAS"/>
    <x v="3"/>
    <x v="65"/>
    <x v="0"/>
    <n v="7066897.6822445998"/>
  </r>
  <r>
    <n v="424322"/>
    <x v="0"/>
    <x v="7"/>
    <x v="253"/>
    <s v="TEXAS"/>
    <x v="3"/>
    <x v="65"/>
    <x v="1"/>
    <n v="396987.59186949802"/>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799"/>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01"/>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3"/>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04"/>
  </r>
  <r>
    <n v="428862"/>
    <x v="0"/>
    <x v="8"/>
    <x v="10"/>
    <s v="TEXAS"/>
    <x v="0"/>
    <x v="0"/>
    <x v="0"/>
    <n v="4031893.8301250502"/>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799"/>
  </r>
  <r>
    <n v="429667"/>
    <x v="0"/>
    <x v="8"/>
    <x v="15"/>
    <s v="TEXAS"/>
    <x v="0"/>
    <x v="1"/>
    <x v="0"/>
    <n v="128962.52967493401"/>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03"/>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01"/>
  </r>
  <r>
    <n v="430655"/>
    <x v="0"/>
    <x v="8"/>
    <x v="19"/>
    <s v="TEXAS"/>
    <x v="0"/>
    <x v="3"/>
    <x v="0"/>
    <n v="0"/>
  </r>
  <r>
    <n v="430656"/>
    <x v="0"/>
    <x v="8"/>
    <x v="19"/>
    <s v="TEXAS"/>
    <x v="0"/>
    <x v="3"/>
    <x v="1"/>
    <n v="0"/>
  </r>
  <r>
    <n v="430657"/>
    <x v="0"/>
    <x v="8"/>
    <x v="19"/>
    <s v="TEXAS"/>
    <x v="0"/>
    <x v="3"/>
    <x v="2"/>
    <n v="81254324.724905595"/>
  </r>
  <r>
    <n v="430658"/>
    <x v="0"/>
    <x v="8"/>
    <x v="19"/>
    <s v="TEXAS"/>
    <x v="0"/>
    <x v="3"/>
    <x v="3"/>
    <n v="0"/>
  </r>
  <r>
    <n v="430659"/>
    <x v="0"/>
    <x v="8"/>
    <x v="19"/>
    <s v="TEXAS"/>
    <x v="0"/>
    <x v="3"/>
    <x v="8"/>
    <n v="0"/>
  </r>
  <r>
    <n v="430910"/>
    <x v="0"/>
    <x v="8"/>
    <x v="20"/>
    <s v="TEXAS"/>
    <x v="0"/>
    <x v="3"/>
    <x v="0"/>
    <n v="0"/>
  </r>
  <r>
    <n v="430911"/>
    <x v="0"/>
    <x v="8"/>
    <x v="20"/>
    <s v="TEXAS"/>
    <x v="0"/>
    <x v="3"/>
    <x v="1"/>
    <n v="4417.7941833328696"/>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198"/>
  </r>
  <r>
    <n v="431169"/>
    <x v="0"/>
    <x v="8"/>
    <x v="21"/>
    <s v="TEXAS"/>
    <x v="0"/>
    <x v="3"/>
    <x v="8"/>
    <n v="0"/>
  </r>
  <r>
    <n v="431420"/>
    <x v="0"/>
    <x v="8"/>
    <x v="22"/>
    <s v="TEXAS"/>
    <x v="0"/>
    <x v="3"/>
    <x v="0"/>
    <n v="39847180.76395569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797"/>
  </r>
  <r>
    <n v="432186"/>
    <x v="0"/>
    <x v="8"/>
    <x v="25"/>
    <s v="TEXAS"/>
    <x v="0"/>
    <x v="3"/>
    <x v="1"/>
    <n v="0"/>
  </r>
  <r>
    <n v="432187"/>
    <x v="0"/>
    <x v="8"/>
    <x v="25"/>
    <s v="TEXAS"/>
    <x v="0"/>
    <x v="3"/>
    <x v="2"/>
    <n v="0"/>
  </r>
  <r>
    <n v="432188"/>
    <x v="0"/>
    <x v="8"/>
    <x v="25"/>
    <s v="TEXAS"/>
    <x v="0"/>
    <x v="3"/>
    <x v="3"/>
    <n v="0"/>
  </r>
  <r>
    <n v="432189"/>
    <x v="0"/>
    <x v="8"/>
    <x v="25"/>
    <s v="TEXAS"/>
    <x v="0"/>
    <x v="3"/>
    <x v="8"/>
    <n v="338422.97209899098"/>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04"/>
  </r>
  <r>
    <n v="432567"/>
    <x v="0"/>
    <x v="8"/>
    <x v="27"/>
    <s v="TEXAS"/>
    <x v="0"/>
    <x v="4"/>
    <x v="2"/>
    <m/>
  </r>
  <r>
    <n v="432668"/>
    <x v="0"/>
    <x v="8"/>
    <x v="28"/>
    <s v="TEXAS"/>
    <x v="0"/>
    <x v="4"/>
    <x v="0"/>
    <n v="0"/>
  </r>
  <r>
    <n v="432669"/>
    <x v="0"/>
    <x v="8"/>
    <x v="28"/>
    <s v="TEXAS"/>
    <x v="0"/>
    <x v="4"/>
    <x v="2"/>
    <m/>
  </r>
  <r>
    <n v="432770"/>
    <x v="0"/>
    <x v="8"/>
    <x v="29"/>
    <s v="TEXAS"/>
    <x v="0"/>
    <x v="4"/>
    <x v="0"/>
    <n v="8867758.3912787996"/>
  </r>
  <r>
    <n v="432771"/>
    <x v="0"/>
    <x v="8"/>
    <x v="29"/>
    <s v="TEXAS"/>
    <x v="0"/>
    <x v="4"/>
    <x v="2"/>
    <m/>
  </r>
  <r>
    <n v="432872"/>
    <x v="0"/>
    <x v="8"/>
    <x v="30"/>
    <s v="TEXAS"/>
    <x v="0"/>
    <x v="4"/>
    <x v="0"/>
    <n v="745379.14059609605"/>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2"/>
  </r>
  <r>
    <n v="433186"/>
    <x v="0"/>
    <x v="8"/>
    <x v="34"/>
    <s v="TEXAS"/>
    <x v="0"/>
    <x v="5"/>
    <x v="0"/>
    <n v="0"/>
  </r>
  <r>
    <n v="433237"/>
    <x v="0"/>
    <x v="8"/>
    <x v="35"/>
    <s v="TEXAS"/>
    <x v="0"/>
    <x v="5"/>
    <x v="0"/>
    <n v="3883223.8291979101"/>
  </r>
  <r>
    <n v="433288"/>
    <x v="0"/>
    <x v="8"/>
    <x v="36"/>
    <s v="TEXAS"/>
    <x v="0"/>
    <x v="5"/>
    <x v="0"/>
    <n v="0"/>
  </r>
  <r>
    <n v="433339"/>
    <x v="0"/>
    <x v="8"/>
    <x v="37"/>
    <s v="TEXAS"/>
    <x v="0"/>
    <x v="5"/>
    <x v="0"/>
    <n v="7806234.0649572304"/>
  </r>
  <r>
    <n v="433390"/>
    <x v="0"/>
    <x v="8"/>
    <x v="38"/>
    <s v="TEXAS"/>
    <x v="0"/>
    <x v="5"/>
    <x v="0"/>
    <n v="0"/>
  </r>
  <r>
    <n v="433441"/>
    <x v="0"/>
    <x v="8"/>
    <x v="39"/>
    <s v="TEXAS"/>
    <x v="0"/>
    <x v="6"/>
    <x v="0"/>
    <n v="2749900.7971885302"/>
  </r>
  <r>
    <n v="433492"/>
    <x v="0"/>
    <x v="8"/>
    <x v="40"/>
    <s v="TEXAS"/>
    <x v="0"/>
    <x v="6"/>
    <x v="0"/>
    <n v="2484542.6390187899"/>
  </r>
  <r>
    <n v="433629"/>
    <x v="0"/>
    <x v="8"/>
    <x v="41"/>
    <s v="TEXAS"/>
    <x v="0"/>
    <x v="7"/>
    <x v="0"/>
    <m/>
  </r>
  <r>
    <n v="433630"/>
    <x v="0"/>
    <x v="8"/>
    <x v="41"/>
    <s v="TEXAS"/>
    <x v="0"/>
    <x v="7"/>
    <x v="2"/>
    <n v="17600239.322493199"/>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02"/>
  </r>
  <r>
    <n v="433900"/>
    <x v="0"/>
    <x v="8"/>
    <x v="44"/>
    <s v="TEXAS"/>
    <x v="0"/>
    <x v="8"/>
    <x v="0"/>
    <n v="0"/>
  </r>
  <r>
    <n v="433951"/>
    <x v="0"/>
    <x v="8"/>
    <x v="45"/>
    <s v="TEXAS"/>
    <x v="0"/>
    <x v="8"/>
    <x v="0"/>
    <n v="1014136.89538623"/>
  </r>
  <r>
    <n v="434045"/>
    <x v="0"/>
    <x v="8"/>
    <x v="46"/>
    <s v="TEXAS"/>
    <x v="0"/>
    <x v="9"/>
    <x v="0"/>
    <n v="15817974.696143599"/>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399"/>
  </r>
  <r>
    <n v="434308"/>
    <x v="0"/>
    <x v="8"/>
    <x v="49"/>
    <s v="TEXAS"/>
    <x v="0"/>
    <x v="10"/>
    <x v="0"/>
    <n v="8086340.3033939498"/>
  </r>
  <r>
    <n v="434574"/>
    <x v="0"/>
    <x v="8"/>
    <x v="50"/>
    <s v="TEXAS"/>
    <x v="0"/>
    <x v="0"/>
    <x v="0"/>
    <n v="46897.004161757599"/>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03"/>
  </r>
  <r>
    <n v="434709"/>
    <x v="0"/>
    <x v="8"/>
    <x v="51"/>
    <s v="TEXAS"/>
    <x v="0"/>
    <x v="4"/>
    <x v="2"/>
    <n v="340745.95698568597"/>
  </r>
  <r>
    <n v="434810"/>
    <x v="0"/>
    <x v="8"/>
    <x v="52"/>
    <s v="TEXAS"/>
    <x v="0"/>
    <x v="4"/>
    <x v="0"/>
    <n v="13588243.619106701"/>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01"/>
  </r>
  <r>
    <n v="435124"/>
    <x v="0"/>
    <x v="8"/>
    <x v="55"/>
    <s v="TEXAS"/>
    <x v="0"/>
    <x v="1"/>
    <x v="0"/>
    <n v="0"/>
  </r>
  <r>
    <n v="435175"/>
    <x v="0"/>
    <x v="8"/>
    <x v="56"/>
    <s v="TEXAS"/>
    <x v="0"/>
    <x v="1"/>
    <x v="0"/>
    <n v="966888.63927000295"/>
  </r>
  <r>
    <n v="435226"/>
    <x v="0"/>
    <x v="8"/>
    <x v="57"/>
    <s v="TEXAS"/>
    <x v="0"/>
    <x v="1"/>
    <x v="0"/>
    <n v="2135718.0542696798"/>
  </r>
  <r>
    <n v="435277"/>
    <x v="0"/>
    <x v="8"/>
    <x v="58"/>
    <s v="TEXAS"/>
    <x v="0"/>
    <x v="1"/>
    <x v="0"/>
    <n v="1.0343320695420499"/>
  </r>
  <r>
    <n v="435328"/>
    <x v="0"/>
    <x v="8"/>
    <x v="59"/>
    <s v="TEXAS"/>
    <x v="0"/>
    <x v="1"/>
    <x v="0"/>
    <n v="997583.20775124605"/>
  </r>
  <r>
    <n v="435379"/>
    <x v="0"/>
    <x v="8"/>
    <x v="60"/>
    <s v="TEXAS"/>
    <x v="0"/>
    <x v="1"/>
    <x v="0"/>
    <n v="1226337.8897412"/>
  </r>
  <r>
    <n v="435430"/>
    <x v="0"/>
    <x v="8"/>
    <x v="61"/>
    <s v="TEXAS"/>
    <x v="0"/>
    <x v="1"/>
    <x v="0"/>
    <n v="0"/>
  </r>
  <r>
    <n v="435481"/>
    <x v="0"/>
    <x v="8"/>
    <x v="62"/>
    <s v="TEXAS"/>
    <x v="0"/>
    <x v="1"/>
    <x v="0"/>
    <n v="21.109214622465299"/>
  </r>
  <r>
    <n v="435532"/>
    <x v="0"/>
    <x v="8"/>
    <x v="63"/>
    <s v="TEXAS"/>
    <x v="0"/>
    <x v="1"/>
    <x v="0"/>
    <n v="1577733.6473224801"/>
  </r>
  <r>
    <n v="435583"/>
    <x v="0"/>
    <x v="8"/>
    <x v="64"/>
    <s v="TEXAS"/>
    <x v="0"/>
    <x v="1"/>
    <x v="0"/>
    <n v="1744606.7329623499"/>
  </r>
  <r>
    <n v="435634"/>
    <x v="0"/>
    <x v="8"/>
    <x v="65"/>
    <s v="TEXAS"/>
    <x v="0"/>
    <x v="1"/>
    <x v="0"/>
    <n v="0"/>
  </r>
  <r>
    <n v="435771"/>
    <x v="0"/>
    <x v="8"/>
    <x v="66"/>
    <s v="TEXAS"/>
    <x v="2"/>
    <x v="11"/>
    <x v="0"/>
    <m/>
  </r>
  <r>
    <n v="435772"/>
    <x v="0"/>
    <x v="8"/>
    <x v="66"/>
    <s v="TEXAS"/>
    <x v="2"/>
    <x v="11"/>
    <x v="1"/>
    <m/>
  </r>
  <r>
    <n v="435773"/>
    <x v="0"/>
    <x v="8"/>
    <x v="66"/>
    <s v="TEXAS"/>
    <x v="2"/>
    <x v="11"/>
    <x v="2"/>
    <n v="50619241.443034001"/>
  </r>
  <r>
    <n v="435924"/>
    <x v="0"/>
    <x v="8"/>
    <x v="67"/>
    <s v="TEXAS"/>
    <x v="2"/>
    <x v="11"/>
    <x v="0"/>
    <m/>
  </r>
  <r>
    <n v="435925"/>
    <x v="0"/>
    <x v="8"/>
    <x v="67"/>
    <s v="TEXAS"/>
    <x v="2"/>
    <x v="11"/>
    <x v="1"/>
    <m/>
  </r>
  <r>
    <n v="435926"/>
    <x v="0"/>
    <x v="8"/>
    <x v="67"/>
    <s v="TEXAS"/>
    <x v="2"/>
    <x v="11"/>
    <x v="2"/>
    <n v="1466207.4621165299"/>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499"/>
  </r>
  <r>
    <n v="436485"/>
    <x v="0"/>
    <x v="8"/>
    <x v="71"/>
    <s v="TEXAS"/>
    <x v="2"/>
    <x v="11"/>
    <x v="0"/>
    <m/>
  </r>
  <r>
    <n v="436486"/>
    <x v="0"/>
    <x v="8"/>
    <x v="71"/>
    <s v="TEXAS"/>
    <x v="2"/>
    <x v="11"/>
    <x v="1"/>
    <m/>
  </r>
  <r>
    <n v="436487"/>
    <x v="0"/>
    <x v="8"/>
    <x v="71"/>
    <s v="TEXAS"/>
    <x v="2"/>
    <x v="11"/>
    <x v="2"/>
    <n v="381159.19686153001"/>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01"/>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01"/>
  </r>
  <r>
    <n v="437914"/>
    <x v="0"/>
    <x v="8"/>
    <x v="81"/>
    <s v="TEXAS"/>
    <x v="2"/>
    <x v="11"/>
    <x v="1"/>
    <m/>
  </r>
  <r>
    <n v="437915"/>
    <x v="0"/>
    <x v="8"/>
    <x v="81"/>
    <s v="TEXAS"/>
    <x v="2"/>
    <x v="11"/>
    <x v="2"/>
    <m/>
  </r>
  <r>
    <n v="438023"/>
    <x v="0"/>
    <x v="8"/>
    <x v="82"/>
    <s v="TEXAS"/>
    <x v="2"/>
    <x v="12"/>
    <x v="0"/>
    <n v="37630.328374760298"/>
  </r>
  <r>
    <n v="438024"/>
    <x v="0"/>
    <x v="8"/>
    <x v="82"/>
    <s v="TEXAS"/>
    <x v="2"/>
    <x v="12"/>
    <x v="2"/>
    <m/>
  </r>
  <r>
    <n v="438125"/>
    <x v="0"/>
    <x v="8"/>
    <x v="83"/>
    <s v="TEXAS"/>
    <x v="2"/>
    <x v="12"/>
    <x v="0"/>
    <n v="0"/>
  </r>
  <r>
    <n v="438126"/>
    <x v="0"/>
    <x v="8"/>
    <x v="83"/>
    <s v="TEXAS"/>
    <x v="2"/>
    <x v="12"/>
    <x v="2"/>
    <m/>
  </r>
  <r>
    <n v="438227"/>
    <x v="0"/>
    <x v="8"/>
    <x v="84"/>
    <s v="TEXAS"/>
    <x v="2"/>
    <x v="12"/>
    <x v="0"/>
    <n v="1413223.4687163299"/>
  </r>
  <r>
    <n v="438228"/>
    <x v="0"/>
    <x v="8"/>
    <x v="84"/>
    <s v="TEXAS"/>
    <x v="2"/>
    <x v="12"/>
    <x v="2"/>
    <m/>
  </r>
  <r>
    <n v="438329"/>
    <x v="0"/>
    <x v="8"/>
    <x v="85"/>
    <s v="TEXAS"/>
    <x v="2"/>
    <x v="12"/>
    <x v="0"/>
    <n v="74081.201699581594"/>
  </r>
  <r>
    <n v="438330"/>
    <x v="0"/>
    <x v="8"/>
    <x v="85"/>
    <s v="TEXAS"/>
    <x v="2"/>
    <x v="12"/>
    <x v="2"/>
    <m/>
  </r>
  <r>
    <n v="438431"/>
    <x v="0"/>
    <x v="8"/>
    <x v="86"/>
    <s v="TEXAS"/>
    <x v="2"/>
    <x v="12"/>
    <x v="0"/>
    <n v="375990.51572314702"/>
  </r>
  <r>
    <n v="438432"/>
    <x v="0"/>
    <x v="8"/>
    <x v="86"/>
    <s v="TEXAS"/>
    <x v="2"/>
    <x v="12"/>
    <x v="2"/>
    <m/>
  </r>
  <r>
    <n v="438533"/>
    <x v="0"/>
    <x v="8"/>
    <x v="87"/>
    <s v="TEXAS"/>
    <x v="2"/>
    <x v="12"/>
    <x v="0"/>
    <n v="6643.0271746209801"/>
  </r>
  <r>
    <n v="438534"/>
    <x v="0"/>
    <x v="8"/>
    <x v="87"/>
    <s v="TEXAS"/>
    <x v="2"/>
    <x v="12"/>
    <x v="2"/>
    <m/>
  </r>
  <r>
    <n v="438635"/>
    <x v="0"/>
    <x v="8"/>
    <x v="88"/>
    <s v="TEXAS"/>
    <x v="2"/>
    <x v="12"/>
    <x v="0"/>
    <n v="12875690.982439101"/>
  </r>
  <r>
    <n v="438636"/>
    <x v="0"/>
    <x v="8"/>
    <x v="88"/>
    <s v="TEXAS"/>
    <x v="2"/>
    <x v="12"/>
    <x v="2"/>
    <m/>
  </r>
  <r>
    <n v="438737"/>
    <x v="0"/>
    <x v="8"/>
    <x v="89"/>
    <s v="TEXAS"/>
    <x v="2"/>
    <x v="12"/>
    <x v="0"/>
    <n v="0"/>
  </r>
  <r>
    <n v="438738"/>
    <x v="0"/>
    <x v="8"/>
    <x v="89"/>
    <s v="TEXAS"/>
    <x v="2"/>
    <x v="12"/>
    <x v="2"/>
    <m/>
  </r>
  <r>
    <n v="438839"/>
    <x v="0"/>
    <x v="8"/>
    <x v="90"/>
    <s v="TEXAS"/>
    <x v="2"/>
    <x v="12"/>
    <x v="0"/>
    <n v="5440030.9420579402"/>
  </r>
  <r>
    <n v="438840"/>
    <x v="0"/>
    <x v="8"/>
    <x v="90"/>
    <s v="TEXAS"/>
    <x v="2"/>
    <x v="12"/>
    <x v="2"/>
    <m/>
  </r>
  <r>
    <n v="438941"/>
    <x v="0"/>
    <x v="8"/>
    <x v="91"/>
    <s v="TEXAS"/>
    <x v="2"/>
    <x v="12"/>
    <x v="0"/>
    <n v="6046.7988716485097"/>
  </r>
  <r>
    <n v="438942"/>
    <x v="0"/>
    <x v="8"/>
    <x v="91"/>
    <s v="TEXAS"/>
    <x v="2"/>
    <x v="12"/>
    <x v="2"/>
    <m/>
  </r>
  <r>
    <n v="439043"/>
    <x v="0"/>
    <x v="8"/>
    <x v="92"/>
    <s v="TEXAS"/>
    <x v="2"/>
    <x v="12"/>
    <x v="0"/>
    <n v="39652221.763161004"/>
  </r>
  <r>
    <n v="439044"/>
    <x v="0"/>
    <x v="8"/>
    <x v="92"/>
    <s v="TEXAS"/>
    <x v="2"/>
    <x v="12"/>
    <x v="2"/>
    <m/>
  </r>
  <r>
    <n v="439145"/>
    <x v="0"/>
    <x v="8"/>
    <x v="93"/>
    <s v="TEXAS"/>
    <x v="2"/>
    <x v="12"/>
    <x v="0"/>
    <n v="1555.5783670758001"/>
  </r>
  <r>
    <n v="439146"/>
    <x v="0"/>
    <x v="8"/>
    <x v="93"/>
    <s v="TEXAS"/>
    <x v="2"/>
    <x v="12"/>
    <x v="2"/>
    <m/>
  </r>
  <r>
    <n v="439247"/>
    <x v="0"/>
    <x v="8"/>
    <x v="94"/>
    <s v="TEXAS"/>
    <x v="2"/>
    <x v="12"/>
    <x v="0"/>
    <n v="4302479.9589665197"/>
  </r>
  <r>
    <n v="439248"/>
    <x v="0"/>
    <x v="8"/>
    <x v="94"/>
    <s v="TEXAS"/>
    <x v="2"/>
    <x v="12"/>
    <x v="2"/>
    <m/>
  </r>
  <r>
    <n v="439349"/>
    <x v="0"/>
    <x v="8"/>
    <x v="95"/>
    <s v="TEXAS"/>
    <x v="2"/>
    <x v="12"/>
    <x v="0"/>
    <n v="402217.59517196199"/>
  </r>
  <r>
    <n v="439350"/>
    <x v="0"/>
    <x v="8"/>
    <x v="95"/>
    <s v="TEXAS"/>
    <x v="2"/>
    <x v="12"/>
    <x v="2"/>
    <m/>
  </r>
  <r>
    <n v="439451"/>
    <x v="0"/>
    <x v="8"/>
    <x v="96"/>
    <s v="TEXAS"/>
    <x v="2"/>
    <x v="12"/>
    <x v="0"/>
    <n v="13235521.341618501"/>
  </r>
  <r>
    <n v="439452"/>
    <x v="0"/>
    <x v="8"/>
    <x v="96"/>
    <s v="TEXAS"/>
    <x v="2"/>
    <x v="12"/>
    <x v="2"/>
    <m/>
  </r>
  <r>
    <n v="439553"/>
    <x v="0"/>
    <x v="8"/>
    <x v="97"/>
    <s v="TEXAS"/>
    <x v="2"/>
    <x v="12"/>
    <x v="0"/>
    <n v="542269.20598689304"/>
  </r>
  <r>
    <n v="439554"/>
    <x v="0"/>
    <x v="8"/>
    <x v="97"/>
    <s v="TEXAS"/>
    <x v="2"/>
    <x v="12"/>
    <x v="2"/>
    <m/>
  </r>
  <r>
    <n v="439655"/>
    <x v="0"/>
    <x v="8"/>
    <x v="98"/>
    <s v="TEXAS"/>
    <x v="2"/>
    <x v="12"/>
    <x v="0"/>
    <m/>
  </r>
  <r>
    <n v="439656"/>
    <x v="0"/>
    <x v="8"/>
    <x v="98"/>
    <s v="TEXAS"/>
    <x v="2"/>
    <x v="12"/>
    <x v="2"/>
    <n v="452481.48803085397"/>
  </r>
  <r>
    <n v="439757"/>
    <x v="0"/>
    <x v="8"/>
    <x v="99"/>
    <s v="TEXAS"/>
    <x v="2"/>
    <x v="12"/>
    <x v="0"/>
    <m/>
  </r>
  <r>
    <n v="439758"/>
    <x v="0"/>
    <x v="8"/>
    <x v="99"/>
    <s v="TEXAS"/>
    <x v="2"/>
    <x v="12"/>
    <x v="2"/>
    <n v="96331.273191804998"/>
  </r>
  <r>
    <n v="439859"/>
    <x v="0"/>
    <x v="8"/>
    <x v="100"/>
    <s v="TEXAS"/>
    <x v="2"/>
    <x v="12"/>
    <x v="0"/>
    <m/>
  </r>
  <r>
    <n v="439860"/>
    <x v="0"/>
    <x v="8"/>
    <x v="100"/>
    <s v="TEXAS"/>
    <x v="2"/>
    <x v="12"/>
    <x v="2"/>
    <n v="4305310.8285035901"/>
  </r>
  <r>
    <n v="439918"/>
    <x v="0"/>
    <x v="8"/>
    <x v="101"/>
    <s v="TEXAS"/>
    <x v="2"/>
    <x v="13"/>
    <x v="0"/>
    <n v="36665632.432551198"/>
  </r>
  <r>
    <n v="439969"/>
    <x v="0"/>
    <x v="8"/>
    <x v="102"/>
    <s v="TEXAS"/>
    <x v="2"/>
    <x v="13"/>
    <x v="0"/>
    <n v="2855160.9710627198"/>
  </r>
  <r>
    <n v="440020"/>
    <x v="0"/>
    <x v="8"/>
    <x v="103"/>
    <s v="TEXAS"/>
    <x v="2"/>
    <x v="13"/>
    <x v="0"/>
    <n v="6052500.8415172603"/>
  </r>
  <r>
    <n v="440071"/>
    <x v="0"/>
    <x v="8"/>
    <x v="104"/>
    <s v="TEXAS"/>
    <x v="2"/>
    <x v="13"/>
    <x v="0"/>
    <n v="334377.84103751701"/>
  </r>
  <r>
    <n v="440165"/>
    <x v="0"/>
    <x v="8"/>
    <x v="105"/>
    <s v="TEXAS"/>
    <x v="2"/>
    <x v="14"/>
    <x v="0"/>
    <n v="7721482.2158427704"/>
  </r>
  <r>
    <n v="440166"/>
    <x v="0"/>
    <x v="8"/>
    <x v="105"/>
    <s v="TEXAS"/>
    <x v="2"/>
    <x v="14"/>
    <x v="2"/>
    <m/>
  </r>
  <r>
    <n v="440267"/>
    <x v="0"/>
    <x v="8"/>
    <x v="106"/>
    <s v="TEXAS"/>
    <x v="2"/>
    <x v="14"/>
    <x v="0"/>
    <n v="952554.11849475896"/>
  </r>
  <r>
    <n v="440268"/>
    <x v="0"/>
    <x v="8"/>
    <x v="106"/>
    <s v="TEXAS"/>
    <x v="2"/>
    <x v="14"/>
    <x v="2"/>
    <m/>
  </r>
  <r>
    <n v="440369"/>
    <x v="0"/>
    <x v="8"/>
    <x v="107"/>
    <s v="TEXAS"/>
    <x v="2"/>
    <x v="14"/>
    <x v="0"/>
    <m/>
  </r>
  <r>
    <n v="440370"/>
    <x v="0"/>
    <x v="8"/>
    <x v="107"/>
    <s v="TEXAS"/>
    <x v="2"/>
    <x v="14"/>
    <x v="2"/>
    <n v="28960343.569722898"/>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1"/>
  </r>
  <r>
    <n v="440683"/>
    <x v="0"/>
    <x v="8"/>
    <x v="112"/>
    <s v="TEXAS"/>
    <x v="2"/>
    <x v="15"/>
    <x v="0"/>
    <n v="6226311.4515339397"/>
  </r>
  <r>
    <n v="440734"/>
    <x v="0"/>
    <x v="8"/>
    <x v="113"/>
    <s v="TEXAS"/>
    <x v="2"/>
    <x v="15"/>
    <x v="0"/>
    <n v="1471952.8433630101"/>
  </r>
  <r>
    <n v="440785"/>
    <x v="0"/>
    <x v="8"/>
    <x v="114"/>
    <s v="TEXAS"/>
    <x v="2"/>
    <x v="15"/>
    <x v="0"/>
    <n v="2142280.6397242001"/>
  </r>
  <r>
    <n v="440836"/>
    <x v="0"/>
    <x v="8"/>
    <x v="115"/>
    <s v="TEXAS"/>
    <x v="2"/>
    <x v="15"/>
    <x v="0"/>
    <n v="3619047.0048548901"/>
  </r>
  <r>
    <n v="440887"/>
    <x v="0"/>
    <x v="8"/>
    <x v="116"/>
    <s v="TEXAS"/>
    <x v="2"/>
    <x v="15"/>
    <x v="0"/>
    <n v="288858.66509870801"/>
  </r>
  <r>
    <n v="440938"/>
    <x v="0"/>
    <x v="8"/>
    <x v="117"/>
    <s v="TEXAS"/>
    <x v="2"/>
    <x v="15"/>
    <x v="0"/>
    <n v="3113289.6802488002"/>
  </r>
  <r>
    <n v="440989"/>
    <x v="0"/>
    <x v="8"/>
    <x v="118"/>
    <s v="TEXAS"/>
    <x v="2"/>
    <x v="15"/>
    <x v="0"/>
    <n v="484450.78175266401"/>
  </r>
  <r>
    <n v="441040"/>
    <x v="0"/>
    <x v="8"/>
    <x v="119"/>
    <s v="TEXAS"/>
    <x v="2"/>
    <x v="15"/>
    <x v="0"/>
    <n v="10682053.7851329"/>
  </r>
  <r>
    <n v="441091"/>
    <x v="0"/>
    <x v="8"/>
    <x v="120"/>
    <s v="TEXAS"/>
    <x v="2"/>
    <x v="15"/>
    <x v="0"/>
    <n v="779646.26930873399"/>
  </r>
  <r>
    <n v="441142"/>
    <x v="0"/>
    <x v="8"/>
    <x v="121"/>
    <s v="TEXAS"/>
    <x v="2"/>
    <x v="15"/>
    <x v="0"/>
    <n v="13122785.347639199"/>
  </r>
  <r>
    <n v="441193"/>
    <x v="0"/>
    <x v="8"/>
    <x v="122"/>
    <s v="TEXAS"/>
    <x v="2"/>
    <x v="15"/>
    <x v="0"/>
    <n v="2225790.5595068801"/>
  </r>
  <r>
    <n v="441244"/>
    <x v="0"/>
    <x v="8"/>
    <x v="123"/>
    <s v="TEXAS"/>
    <x v="2"/>
    <x v="15"/>
    <x v="0"/>
    <n v="11197.8656472399"/>
  </r>
  <r>
    <n v="441295"/>
    <x v="0"/>
    <x v="8"/>
    <x v="124"/>
    <s v="TEXAS"/>
    <x v="2"/>
    <x v="15"/>
    <x v="0"/>
    <n v="3770022.075182110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698"/>
  </r>
  <r>
    <n v="441680"/>
    <x v="0"/>
    <x v="8"/>
    <x v="126"/>
    <s v="TEXAS"/>
    <x v="2"/>
    <x v="16"/>
    <x v="1"/>
    <m/>
  </r>
  <r>
    <n v="441681"/>
    <x v="0"/>
    <x v="8"/>
    <x v="126"/>
    <s v="TEXAS"/>
    <x v="2"/>
    <x v="16"/>
    <x v="2"/>
    <m/>
  </r>
  <r>
    <n v="441682"/>
    <x v="0"/>
    <x v="8"/>
    <x v="126"/>
    <s v="TEXAS"/>
    <x v="2"/>
    <x v="16"/>
    <x v="8"/>
    <n v="37760.873589057599"/>
  </r>
  <r>
    <n v="441883"/>
    <x v="0"/>
    <x v="8"/>
    <x v="127"/>
    <s v="TEXAS"/>
    <x v="2"/>
    <x v="16"/>
    <x v="0"/>
    <n v="11975.773110330199"/>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00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799"/>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0002"/>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02"/>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02"/>
  </r>
  <r>
    <n v="445141"/>
    <x v="0"/>
    <x v="8"/>
    <x v="141"/>
    <s v="TEXAS"/>
    <x v="1"/>
    <x v="18"/>
    <x v="1"/>
    <m/>
  </r>
  <r>
    <n v="445142"/>
    <x v="0"/>
    <x v="8"/>
    <x v="141"/>
    <s v="TEXAS"/>
    <x v="1"/>
    <x v="18"/>
    <x v="7"/>
    <m/>
  </r>
  <r>
    <n v="445143"/>
    <x v="0"/>
    <x v="8"/>
    <x v="141"/>
    <s v="TEXAS"/>
    <x v="1"/>
    <x v="18"/>
    <x v="10"/>
    <m/>
  </r>
  <r>
    <n v="445394"/>
    <x v="0"/>
    <x v="8"/>
    <x v="142"/>
    <s v="TEXAS"/>
    <x v="1"/>
    <x v="18"/>
    <x v="6"/>
    <n v="346725.03296531999"/>
  </r>
  <r>
    <n v="445395"/>
    <x v="0"/>
    <x v="8"/>
    <x v="142"/>
    <s v="TEXAS"/>
    <x v="1"/>
    <x v="18"/>
    <x v="0"/>
    <n v="1226574.6380524701"/>
  </r>
  <r>
    <n v="445396"/>
    <x v="0"/>
    <x v="8"/>
    <x v="142"/>
    <s v="TEXAS"/>
    <x v="1"/>
    <x v="18"/>
    <x v="1"/>
    <m/>
  </r>
  <r>
    <n v="445397"/>
    <x v="0"/>
    <x v="8"/>
    <x v="142"/>
    <s v="TEXAS"/>
    <x v="1"/>
    <x v="18"/>
    <x v="7"/>
    <m/>
  </r>
  <r>
    <n v="445398"/>
    <x v="0"/>
    <x v="8"/>
    <x v="142"/>
    <s v="TEXAS"/>
    <x v="1"/>
    <x v="18"/>
    <x v="10"/>
    <m/>
  </r>
  <r>
    <n v="445649"/>
    <x v="0"/>
    <x v="8"/>
    <x v="143"/>
    <s v="TEXAS"/>
    <x v="1"/>
    <x v="18"/>
    <x v="6"/>
    <n v="1140488.8705562199"/>
  </r>
  <r>
    <n v="445650"/>
    <x v="0"/>
    <x v="8"/>
    <x v="143"/>
    <s v="TEXAS"/>
    <x v="1"/>
    <x v="18"/>
    <x v="0"/>
    <n v="691661.85669739102"/>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02"/>
  </r>
  <r>
    <n v="446672"/>
    <x v="0"/>
    <x v="8"/>
    <x v="147"/>
    <s v="TEXAS"/>
    <x v="1"/>
    <x v="18"/>
    <x v="7"/>
    <m/>
  </r>
  <r>
    <n v="446673"/>
    <x v="0"/>
    <x v="8"/>
    <x v="147"/>
    <s v="TEXAS"/>
    <x v="1"/>
    <x v="18"/>
    <x v="10"/>
    <m/>
  </r>
  <r>
    <n v="446924"/>
    <x v="0"/>
    <x v="8"/>
    <x v="148"/>
    <s v="TEXAS"/>
    <x v="1"/>
    <x v="18"/>
    <x v="6"/>
    <n v="9375240.6511305999"/>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01"/>
  </r>
  <r>
    <n v="447182"/>
    <x v="0"/>
    <x v="8"/>
    <x v="149"/>
    <s v="TEXAS"/>
    <x v="1"/>
    <x v="18"/>
    <x v="7"/>
    <m/>
  </r>
  <r>
    <n v="447183"/>
    <x v="0"/>
    <x v="8"/>
    <x v="149"/>
    <s v="TEXAS"/>
    <x v="1"/>
    <x v="18"/>
    <x v="10"/>
    <m/>
  </r>
  <r>
    <n v="447434"/>
    <x v="0"/>
    <x v="8"/>
    <x v="150"/>
    <s v="TEXAS"/>
    <x v="1"/>
    <x v="19"/>
    <x v="6"/>
    <n v="960192736.0487120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01"/>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01"/>
  </r>
  <r>
    <n v="447946"/>
    <x v="0"/>
    <x v="8"/>
    <x v="152"/>
    <s v="TEXAS"/>
    <x v="1"/>
    <x v="19"/>
    <x v="1"/>
    <n v="0"/>
  </r>
  <r>
    <n v="447947"/>
    <x v="0"/>
    <x v="8"/>
    <x v="152"/>
    <s v="TEXAS"/>
    <x v="1"/>
    <x v="19"/>
    <x v="7"/>
    <n v="0"/>
  </r>
  <r>
    <n v="447948"/>
    <x v="0"/>
    <x v="8"/>
    <x v="152"/>
    <s v="TEXAS"/>
    <x v="1"/>
    <x v="19"/>
    <x v="10"/>
    <n v="0"/>
  </r>
  <r>
    <n v="448199"/>
    <x v="0"/>
    <x v="8"/>
    <x v="153"/>
    <s v="TEXAS"/>
    <x v="1"/>
    <x v="19"/>
    <x v="6"/>
    <n v="590127.95403476502"/>
  </r>
  <r>
    <n v="448200"/>
    <x v="0"/>
    <x v="8"/>
    <x v="153"/>
    <s v="TEXAS"/>
    <x v="1"/>
    <x v="19"/>
    <x v="0"/>
    <n v="359252.61056390201"/>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01"/>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898"/>
  </r>
  <r>
    <n v="449219"/>
    <x v="0"/>
    <x v="8"/>
    <x v="157"/>
    <s v="TEXAS"/>
    <x v="1"/>
    <x v="19"/>
    <x v="6"/>
    <n v="2037767.9662022199"/>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01"/>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02"/>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79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89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01"/>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01"/>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597"/>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499"/>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4"/>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89999"/>
  </r>
  <r>
    <n v="457489"/>
    <x v="0"/>
    <x v="8"/>
    <x v="183"/>
    <s v="TEXAS"/>
    <x v="3"/>
    <x v="23"/>
    <x v="0"/>
    <m/>
  </r>
  <r>
    <n v="457490"/>
    <x v="0"/>
    <x v="8"/>
    <x v="183"/>
    <s v="TEXAS"/>
    <x v="3"/>
    <x v="23"/>
    <x v="1"/>
    <n v="3672507.6949041402"/>
  </r>
  <r>
    <n v="457491"/>
    <x v="0"/>
    <x v="8"/>
    <x v="183"/>
    <s v="TEXAS"/>
    <x v="3"/>
    <x v="23"/>
    <x v="2"/>
    <m/>
  </r>
  <r>
    <n v="457492"/>
    <x v="0"/>
    <x v="8"/>
    <x v="183"/>
    <s v="TEXAS"/>
    <x v="3"/>
    <x v="23"/>
    <x v="3"/>
    <m/>
  </r>
  <r>
    <n v="457736"/>
    <x v="0"/>
    <x v="8"/>
    <x v="184"/>
    <s v="TEXAS"/>
    <x v="1"/>
    <x v="18"/>
    <x v="6"/>
    <m/>
  </r>
  <r>
    <n v="457737"/>
    <x v="0"/>
    <x v="8"/>
    <x v="184"/>
    <s v="TEXAS"/>
    <x v="1"/>
    <x v="18"/>
    <x v="0"/>
    <n v="826093.83529397997"/>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01"/>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79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698"/>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298"/>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799"/>
  </r>
  <r>
    <n v="459325"/>
    <x v="0"/>
    <x v="8"/>
    <x v="191"/>
    <s v="TEXAS"/>
    <x v="1"/>
    <x v="24"/>
    <x v="6"/>
    <m/>
  </r>
  <r>
    <n v="459326"/>
    <x v="0"/>
    <x v="8"/>
    <x v="191"/>
    <s v="TEXAS"/>
    <x v="1"/>
    <x v="24"/>
    <x v="0"/>
    <m/>
  </r>
  <r>
    <n v="459327"/>
    <x v="0"/>
    <x v="8"/>
    <x v="191"/>
    <s v="TEXAS"/>
    <x v="1"/>
    <x v="24"/>
    <x v="1"/>
    <n v="730260.60544727999"/>
  </r>
  <r>
    <n v="459328"/>
    <x v="0"/>
    <x v="8"/>
    <x v="191"/>
    <s v="TEXAS"/>
    <x v="1"/>
    <x v="24"/>
    <x v="7"/>
    <m/>
  </r>
  <r>
    <n v="459529"/>
    <x v="0"/>
    <x v="8"/>
    <x v="192"/>
    <s v="TEXAS"/>
    <x v="1"/>
    <x v="24"/>
    <x v="6"/>
    <n v="7679.1026476740199"/>
  </r>
  <r>
    <n v="459530"/>
    <x v="0"/>
    <x v="8"/>
    <x v="192"/>
    <s v="TEXAS"/>
    <x v="1"/>
    <x v="24"/>
    <x v="0"/>
    <m/>
  </r>
  <r>
    <n v="459531"/>
    <x v="0"/>
    <x v="8"/>
    <x v="192"/>
    <s v="TEXAS"/>
    <x v="1"/>
    <x v="24"/>
    <x v="1"/>
    <m/>
  </r>
  <r>
    <n v="459532"/>
    <x v="0"/>
    <x v="8"/>
    <x v="192"/>
    <s v="TEXAS"/>
    <x v="1"/>
    <x v="24"/>
    <x v="7"/>
    <m/>
  </r>
  <r>
    <n v="459819"/>
    <x v="0"/>
    <x v="8"/>
    <x v="193"/>
    <s v="TEXAS"/>
    <x v="0"/>
    <x v="0"/>
    <x v="0"/>
    <n v="84668.197132927293"/>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04"/>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03"/>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01"/>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01"/>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297"/>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02"/>
  </r>
  <r>
    <n v="468631"/>
    <x v="0"/>
    <x v="8"/>
    <x v="228"/>
    <s v="TEXAS"/>
    <x v="2"/>
    <x v="27"/>
    <x v="0"/>
    <n v="2041066.35433653"/>
  </r>
  <r>
    <n v="468682"/>
    <x v="0"/>
    <x v="8"/>
    <x v="229"/>
    <s v="TEXAS"/>
    <x v="2"/>
    <x v="27"/>
    <x v="0"/>
    <n v="2265890.6763602798"/>
  </r>
  <r>
    <n v="468733"/>
    <x v="0"/>
    <x v="8"/>
    <x v="230"/>
    <s v="TEXAS"/>
    <x v="2"/>
    <x v="27"/>
    <x v="0"/>
    <n v="3694609.7749866899"/>
  </r>
  <r>
    <n v="468784"/>
    <x v="0"/>
    <x v="8"/>
    <x v="231"/>
    <s v="TEXAS"/>
    <x v="2"/>
    <x v="27"/>
    <x v="0"/>
    <n v="16300.634303115399"/>
  </r>
  <r>
    <n v="468835"/>
    <x v="0"/>
    <x v="8"/>
    <x v="232"/>
    <s v="TEXAS"/>
    <x v="2"/>
    <x v="27"/>
    <x v="0"/>
    <n v="11952.3042945989"/>
  </r>
  <r>
    <n v="468886"/>
    <x v="0"/>
    <x v="8"/>
    <x v="233"/>
    <s v="TEXAS"/>
    <x v="2"/>
    <x v="27"/>
    <x v="0"/>
    <n v="4717765.7856719196"/>
  </r>
  <r>
    <n v="468937"/>
    <x v="0"/>
    <x v="8"/>
    <x v="234"/>
    <s v="TEXAS"/>
    <x v="2"/>
    <x v="27"/>
    <x v="0"/>
    <n v="3238307.4824399399"/>
  </r>
  <r>
    <n v="468988"/>
    <x v="0"/>
    <x v="8"/>
    <x v="235"/>
    <s v="TEXAS"/>
    <x v="2"/>
    <x v="27"/>
    <x v="0"/>
    <n v="2903040.6411838699"/>
  </r>
  <r>
    <n v="469039"/>
    <x v="0"/>
    <x v="8"/>
    <x v="236"/>
    <s v="TEXAS"/>
    <x v="2"/>
    <x v="27"/>
    <x v="0"/>
    <n v="1297.6175087311001"/>
  </r>
  <r>
    <n v="469090"/>
    <x v="0"/>
    <x v="8"/>
    <x v="237"/>
    <s v="TEXAS"/>
    <x v="2"/>
    <x v="27"/>
    <x v="0"/>
    <n v="841041.41957203997"/>
  </r>
  <r>
    <n v="469141"/>
    <x v="0"/>
    <x v="8"/>
    <x v="238"/>
    <s v="TEXAS"/>
    <x v="2"/>
    <x v="27"/>
    <x v="0"/>
    <n v="8735998.5094301701"/>
  </r>
  <r>
    <n v="469192"/>
    <x v="0"/>
    <x v="8"/>
    <x v="239"/>
    <s v="TEXAS"/>
    <x v="2"/>
    <x v="27"/>
    <x v="0"/>
    <n v="9242518.1927355193"/>
  </r>
  <r>
    <n v="469243"/>
    <x v="0"/>
    <x v="8"/>
    <x v="240"/>
    <s v="TEXAS"/>
    <x v="2"/>
    <x v="27"/>
    <x v="0"/>
    <n v="575969.09745565394"/>
  </r>
  <r>
    <n v="469294"/>
    <x v="0"/>
    <x v="8"/>
    <x v="241"/>
    <s v="TEXAS"/>
    <x v="2"/>
    <x v="27"/>
    <x v="0"/>
    <n v="800290.46099549904"/>
  </r>
  <r>
    <n v="469345"/>
    <x v="0"/>
    <x v="8"/>
    <x v="242"/>
    <s v="TEXAS"/>
    <x v="2"/>
    <x v="27"/>
    <x v="0"/>
    <n v="80679.959743620304"/>
  </r>
  <r>
    <n v="469396"/>
    <x v="0"/>
    <x v="8"/>
    <x v="243"/>
    <s v="TEXAS"/>
    <x v="2"/>
    <x v="27"/>
    <x v="0"/>
    <n v="204413.09222202201"/>
  </r>
  <r>
    <n v="469447"/>
    <x v="0"/>
    <x v="8"/>
    <x v="244"/>
    <s v="TEXAS"/>
    <x v="2"/>
    <x v="27"/>
    <x v="0"/>
    <n v="744861.83248482097"/>
  </r>
  <r>
    <n v="469498"/>
    <x v="0"/>
    <x v="8"/>
    <x v="245"/>
    <s v="TEXAS"/>
    <x v="2"/>
    <x v="27"/>
    <x v="0"/>
    <n v="483190.68568603002"/>
  </r>
  <r>
    <n v="469549"/>
    <x v="0"/>
    <x v="8"/>
    <x v="246"/>
    <s v="TEXAS"/>
    <x v="2"/>
    <x v="27"/>
    <x v="0"/>
    <n v="335725.10848344601"/>
  </r>
  <r>
    <n v="469600"/>
    <x v="0"/>
    <x v="8"/>
    <x v="247"/>
    <s v="TEXAS"/>
    <x v="2"/>
    <x v="27"/>
    <x v="0"/>
    <n v="413426.30504932301"/>
  </r>
  <r>
    <n v="469651"/>
    <x v="0"/>
    <x v="8"/>
    <x v="248"/>
    <s v="TEXAS"/>
    <x v="2"/>
    <x v="27"/>
    <x v="0"/>
    <n v="1093939.88479932"/>
  </r>
  <r>
    <n v="469702"/>
    <x v="0"/>
    <x v="8"/>
    <x v="249"/>
    <s v="TEXAS"/>
    <x v="2"/>
    <x v="27"/>
    <x v="0"/>
    <n v="73722.7227026357"/>
  </r>
  <r>
    <n v="469753"/>
    <x v="0"/>
    <x v="8"/>
    <x v="250"/>
    <s v="TEXAS"/>
    <x v="2"/>
    <x v="27"/>
    <x v="0"/>
    <n v="3379.2010056908098"/>
  </r>
  <r>
    <n v="469804"/>
    <x v="0"/>
    <x v="8"/>
    <x v="251"/>
    <s v="TEXAS"/>
    <x v="2"/>
    <x v="27"/>
    <x v="0"/>
    <n v="12427.0425490945"/>
  </r>
  <r>
    <n v="469855"/>
    <x v="0"/>
    <x v="8"/>
    <x v="252"/>
    <s v="TEXAS"/>
    <x v="2"/>
    <x v="27"/>
    <x v="0"/>
    <n v="329819.68805311801"/>
  </r>
  <r>
    <n v="477345"/>
    <x v="0"/>
    <x v="8"/>
    <x v="253"/>
    <s v="TEXAS"/>
    <x v="0"/>
    <x v="28"/>
    <x v="0"/>
    <n v="6811764.6753680799"/>
  </r>
  <r>
    <n v="477346"/>
    <x v="0"/>
    <x v="8"/>
    <x v="253"/>
    <s v="TEXAS"/>
    <x v="0"/>
    <x v="29"/>
    <x v="0"/>
    <n v="3262384.05259221"/>
  </r>
  <r>
    <n v="477347"/>
    <x v="0"/>
    <x v="8"/>
    <x v="253"/>
    <s v="TEXAS"/>
    <x v="0"/>
    <x v="29"/>
    <x v="1"/>
    <n v="0"/>
  </r>
  <r>
    <n v="477348"/>
    <x v="0"/>
    <x v="8"/>
    <x v="253"/>
    <s v="TEXAS"/>
    <x v="0"/>
    <x v="29"/>
    <x v="2"/>
    <n v="7230709.4583712202"/>
  </r>
  <r>
    <n v="477349"/>
    <x v="0"/>
    <x v="8"/>
    <x v="253"/>
    <s v="TEXAS"/>
    <x v="0"/>
    <x v="29"/>
    <x v="3"/>
    <n v="982887.55745225598"/>
  </r>
  <r>
    <n v="477350"/>
    <x v="0"/>
    <x v="8"/>
    <x v="253"/>
    <s v="TEXAS"/>
    <x v="0"/>
    <x v="29"/>
    <x v="4"/>
    <n v="6973162.6310829902"/>
  </r>
  <r>
    <n v="477351"/>
    <x v="0"/>
    <x v="8"/>
    <x v="253"/>
    <s v="TEXAS"/>
    <x v="0"/>
    <x v="29"/>
    <x v="5"/>
    <n v="16123.6957655242"/>
  </r>
  <r>
    <n v="477352"/>
    <x v="0"/>
    <x v="8"/>
    <x v="253"/>
    <s v="TEXAS"/>
    <x v="0"/>
    <x v="29"/>
    <x v="12"/>
    <n v="19.917845603899"/>
  </r>
  <r>
    <n v="477353"/>
    <x v="0"/>
    <x v="8"/>
    <x v="253"/>
    <s v="TEXAS"/>
    <x v="0"/>
    <x v="30"/>
    <x v="0"/>
    <n v="22145141.826328099"/>
  </r>
  <r>
    <n v="477354"/>
    <x v="0"/>
    <x v="8"/>
    <x v="253"/>
    <s v="TEXAS"/>
    <x v="0"/>
    <x v="31"/>
    <x v="0"/>
    <n v="6258962.9856864801"/>
  </r>
  <r>
    <n v="477355"/>
    <x v="0"/>
    <x v="8"/>
    <x v="253"/>
    <s v="TEXAS"/>
    <x v="0"/>
    <x v="32"/>
    <x v="0"/>
    <n v="195681455.01170501"/>
  </r>
  <r>
    <n v="477356"/>
    <x v="0"/>
    <x v="8"/>
    <x v="253"/>
    <s v="TEXAS"/>
    <x v="2"/>
    <x v="33"/>
    <x v="0"/>
    <n v="23209628.0672107"/>
  </r>
  <r>
    <n v="477357"/>
    <x v="0"/>
    <x v="8"/>
    <x v="253"/>
    <s v="TEXAS"/>
    <x v="2"/>
    <x v="34"/>
    <x v="0"/>
    <n v="20222916.411675401"/>
  </r>
  <r>
    <n v="477358"/>
    <x v="0"/>
    <x v="8"/>
    <x v="253"/>
    <s v="TEXAS"/>
    <x v="2"/>
    <x v="35"/>
    <x v="0"/>
    <n v="144096533.90833101"/>
  </r>
  <r>
    <n v="477359"/>
    <x v="0"/>
    <x v="8"/>
    <x v="253"/>
    <s v="TEXAS"/>
    <x v="2"/>
    <x v="35"/>
    <x v="1"/>
    <n v="13510345.9282621"/>
  </r>
  <r>
    <n v="477360"/>
    <x v="0"/>
    <x v="8"/>
    <x v="253"/>
    <s v="TEXAS"/>
    <x v="2"/>
    <x v="35"/>
    <x v="2"/>
    <n v="54017050.615705602"/>
  </r>
  <r>
    <n v="477361"/>
    <x v="0"/>
    <x v="8"/>
    <x v="253"/>
    <s v="TEXAS"/>
    <x v="2"/>
    <x v="36"/>
    <x v="0"/>
    <n v="39848.620257454102"/>
  </r>
  <r>
    <n v="477362"/>
    <x v="0"/>
    <x v="8"/>
    <x v="253"/>
    <s v="TEXAS"/>
    <x v="2"/>
    <x v="36"/>
    <x v="1"/>
    <n v="0"/>
  </r>
  <r>
    <n v="477363"/>
    <x v="0"/>
    <x v="8"/>
    <x v="253"/>
    <s v="TEXAS"/>
    <x v="2"/>
    <x v="36"/>
    <x v="2"/>
    <n v="414575.15817675099"/>
  </r>
  <r>
    <n v="477364"/>
    <x v="0"/>
    <x v="8"/>
    <x v="253"/>
    <s v="TEXAS"/>
    <x v="2"/>
    <x v="36"/>
    <x v="15"/>
    <n v="5107784.4012974799"/>
  </r>
  <r>
    <n v="477365"/>
    <x v="0"/>
    <x v="8"/>
    <x v="253"/>
    <s v="TEXAS"/>
    <x v="1"/>
    <x v="37"/>
    <x v="6"/>
    <n v="1168274.71637669"/>
  </r>
  <r>
    <n v="477366"/>
    <x v="0"/>
    <x v="8"/>
    <x v="253"/>
    <s v="TEXAS"/>
    <x v="1"/>
    <x v="37"/>
    <x v="1"/>
    <n v="11829974.119635301"/>
  </r>
  <r>
    <n v="477367"/>
    <x v="0"/>
    <x v="8"/>
    <x v="253"/>
    <s v="TEXAS"/>
    <x v="1"/>
    <x v="37"/>
    <x v="3"/>
    <n v="9016.1029392135606"/>
  </r>
  <r>
    <n v="477368"/>
    <x v="0"/>
    <x v="8"/>
    <x v="253"/>
    <s v="TEXAS"/>
    <x v="1"/>
    <x v="37"/>
    <x v="7"/>
    <n v="130992.84844359499"/>
  </r>
  <r>
    <n v="477369"/>
    <x v="0"/>
    <x v="8"/>
    <x v="253"/>
    <s v="TEXAS"/>
    <x v="1"/>
    <x v="38"/>
    <x v="0"/>
    <n v="2008729.0214378799"/>
  </r>
  <r>
    <n v="477370"/>
    <x v="0"/>
    <x v="8"/>
    <x v="253"/>
    <s v="TEXAS"/>
    <x v="1"/>
    <x v="38"/>
    <x v="1"/>
    <n v="1837385.9874572"/>
  </r>
  <r>
    <n v="477371"/>
    <x v="0"/>
    <x v="8"/>
    <x v="253"/>
    <s v="TEXAS"/>
    <x v="1"/>
    <x v="39"/>
    <x v="1"/>
    <n v="74946257.068692595"/>
  </r>
  <r>
    <n v="477372"/>
    <x v="0"/>
    <x v="8"/>
    <x v="253"/>
    <s v="TEXAS"/>
    <x v="1"/>
    <x v="39"/>
    <x v="9"/>
    <n v="2853001.9932996598"/>
  </r>
  <r>
    <n v="477373"/>
    <x v="0"/>
    <x v="8"/>
    <x v="253"/>
    <s v="TEXAS"/>
    <x v="1"/>
    <x v="40"/>
    <x v="6"/>
    <n v="1944885.3278228201"/>
  </r>
  <r>
    <n v="477374"/>
    <x v="0"/>
    <x v="8"/>
    <x v="253"/>
    <s v="TEXAS"/>
    <x v="1"/>
    <x v="40"/>
    <x v="16"/>
    <n v="243677028.02849799"/>
  </r>
  <r>
    <n v="477375"/>
    <x v="0"/>
    <x v="8"/>
    <x v="253"/>
    <s v="TEXAS"/>
    <x v="1"/>
    <x v="41"/>
    <x v="1"/>
    <n v="11151578.9654081"/>
  </r>
  <r>
    <n v="477376"/>
    <x v="0"/>
    <x v="8"/>
    <x v="253"/>
    <s v="TEXAS"/>
    <x v="1"/>
    <x v="41"/>
    <x v="11"/>
    <n v="254504.903573324"/>
  </r>
  <r>
    <n v="477377"/>
    <x v="0"/>
    <x v="8"/>
    <x v="253"/>
    <s v="TEXAS"/>
    <x v="1"/>
    <x v="41"/>
    <x v="9"/>
    <n v="94187.528633216905"/>
  </r>
  <r>
    <n v="477378"/>
    <x v="0"/>
    <x v="8"/>
    <x v="253"/>
    <s v="TEXAS"/>
    <x v="1"/>
    <x v="42"/>
    <x v="1"/>
    <n v="9646431.2449227702"/>
  </r>
  <r>
    <n v="477379"/>
    <x v="0"/>
    <x v="8"/>
    <x v="253"/>
    <s v="TEXAS"/>
    <x v="1"/>
    <x v="42"/>
    <x v="11"/>
    <n v="2446392.4539350802"/>
  </r>
  <r>
    <n v="477380"/>
    <x v="0"/>
    <x v="8"/>
    <x v="253"/>
    <s v="TEXAS"/>
    <x v="1"/>
    <x v="42"/>
    <x v="16"/>
    <n v="36807885.713557899"/>
  </r>
  <r>
    <n v="477381"/>
    <x v="0"/>
    <x v="8"/>
    <x v="253"/>
    <s v="TEXAS"/>
    <x v="1"/>
    <x v="43"/>
    <x v="6"/>
    <n v="1299645.9911530099"/>
  </r>
  <r>
    <n v="477382"/>
    <x v="0"/>
    <x v="8"/>
    <x v="253"/>
    <s v="TEXAS"/>
    <x v="1"/>
    <x v="44"/>
    <x v="17"/>
    <n v="10468266.2099165"/>
  </r>
  <r>
    <n v="477383"/>
    <x v="0"/>
    <x v="8"/>
    <x v="253"/>
    <s v="TEXAS"/>
    <x v="1"/>
    <x v="45"/>
    <x v="1"/>
    <n v="22817997.3369403"/>
  </r>
  <r>
    <n v="477384"/>
    <x v="0"/>
    <x v="8"/>
    <x v="253"/>
    <s v="TEXAS"/>
    <x v="1"/>
    <x v="45"/>
    <x v="11"/>
    <n v="50855113.311544299"/>
  </r>
  <r>
    <n v="477385"/>
    <x v="0"/>
    <x v="8"/>
    <x v="253"/>
    <s v="TEXAS"/>
    <x v="1"/>
    <x v="45"/>
    <x v="9"/>
    <n v="389976.49808046699"/>
  </r>
  <r>
    <n v="477386"/>
    <x v="0"/>
    <x v="8"/>
    <x v="253"/>
    <s v="TEXAS"/>
    <x v="1"/>
    <x v="46"/>
    <x v="6"/>
    <n v="16772696.0134714"/>
  </r>
  <r>
    <n v="477387"/>
    <x v="0"/>
    <x v="8"/>
    <x v="253"/>
    <s v="TEXAS"/>
    <x v="1"/>
    <x v="46"/>
    <x v="1"/>
    <n v="4653413.0512290299"/>
  </r>
  <r>
    <n v="477388"/>
    <x v="0"/>
    <x v="8"/>
    <x v="253"/>
    <s v="TEXAS"/>
    <x v="3"/>
    <x v="47"/>
    <x v="6"/>
    <n v="5567245.3721559905"/>
  </r>
  <r>
    <n v="477389"/>
    <x v="0"/>
    <x v="8"/>
    <x v="253"/>
    <s v="TEXAS"/>
    <x v="3"/>
    <x v="47"/>
    <x v="0"/>
    <n v="8082429.0615350101"/>
  </r>
  <r>
    <n v="477390"/>
    <x v="0"/>
    <x v="8"/>
    <x v="253"/>
    <s v="TEXAS"/>
    <x v="3"/>
    <x v="47"/>
    <x v="1"/>
    <n v="23441280.119966399"/>
  </r>
  <r>
    <n v="477391"/>
    <x v="0"/>
    <x v="8"/>
    <x v="253"/>
    <s v="TEXAS"/>
    <x v="3"/>
    <x v="47"/>
    <x v="2"/>
    <n v="2705920.2926890398"/>
  </r>
  <r>
    <n v="477392"/>
    <x v="0"/>
    <x v="8"/>
    <x v="253"/>
    <s v="TEXAS"/>
    <x v="3"/>
    <x v="47"/>
    <x v="3"/>
    <n v="2408636.1801494001"/>
  </r>
  <r>
    <n v="477393"/>
    <x v="0"/>
    <x v="8"/>
    <x v="253"/>
    <s v="TEXAS"/>
    <x v="3"/>
    <x v="47"/>
    <x v="12"/>
    <n v="0"/>
  </r>
  <r>
    <n v="477394"/>
    <x v="0"/>
    <x v="8"/>
    <x v="253"/>
    <s v="TEXAS"/>
    <x v="3"/>
    <x v="47"/>
    <x v="13"/>
    <n v="8998019.9633864406"/>
  </r>
  <r>
    <n v="477395"/>
    <x v="0"/>
    <x v="8"/>
    <x v="253"/>
    <s v="TEXAS"/>
    <x v="3"/>
    <x v="47"/>
    <x v="15"/>
    <n v="2401459.4049163102"/>
  </r>
  <r>
    <n v="477396"/>
    <x v="0"/>
    <x v="8"/>
    <x v="253"/>
    <s v="TEXAS"/>
    <x v="3"/>
    <x v="47"/>
    <x v="18"/>
    <n v="4108427.7911235001"/>
  </r>
  <r>
    <n v="477397"/>
    <x v="0"/>
    <x v="8"/>
    <x v="253"/>
    <s v="TEXAS"/>
    <x v="3"/>
    <x v="48"/>
    <x v="6"/>
    <n v="5310420.9771728097"/>
  </r>
  <r>
    <n v="477398"/>
    <x v="0"/>
    <x v="8"/>
    <x v="253"/>
    <s v="TEXAS"/>
    <x v="3"/>
    <x v="48"/>
    <x v="0"/>
    <n v="2845662.9111584998"/>
  </r>
  <r>
    <n v="477399"/>
    <x v="0"/>
    <x v="8"/>
    <x v="253"/>
    <s v="TEXAS"/>
    <x v="3"/>
    <x v="48"/>
    <x v="1"/>
    <n v="14305694.9204739"/>
  </r>
  <r>
    <n v="477400"/>
    <x v="0"/>
    <x v="8"/>
    <x v="253"/>
    <s v="TEXAS"/>
    <x v="3"/>
    <x v="48"/>
    <x v="2"/>
    <n v="1036123.08308395"/>
  </r>
  <r>
    <n v="477401"/>
    <x v="0"/>
    <x v="8"/>
    <x v="253"/>
    <s v="TEXAS"/>
    <x v="3"/>
    <x v="48"/>
    <x v="3"/>
    <n v="3537636.8223219202"/>
  </r>
  <r>
    <n v="477402"/>
    <x v="0"/>
    <x v="8"/>
    <x v="253"/>
    <s v="TEXAS"/>
    <x v="3"/>
    <x v="48"/>
    <x v="13"/>
    <n v="6039924.3652067101"/>
  </r>
  <r>
    <n v="477403"/>
    <x v="0"/>
    <x v="8"/>
    <x v="253"/>
    <s v="TEXAS"/>
    <x v="3"/>
    <x v="48"/>
    <x v="15"/>
    <n v="0"/>
  </r>
  <r>
    <n v="477404"/>
    <x v="0"/>
    <x v="8"/>
    <x v="253"/>
    <s v="TEXAS"/>
    <x v="3"/>
    <x v="48"/>
    <x v="18"/>
    <n v="4485546.2896690797"/>
  </r>
  <r>
    <n v="477405"/>
    <x v="0"/>
    <x v="8"/>
    <x v="253"/>
    <s v="TEXAS"/>
    <x v="3"/>
    <x v="49"/>
    <x v="6"/>
    <n v="2731655.1775000901"/>
  </r>
  <r>
    <n v="477406"/>
    <x v="0"/>
    <x v="8"/>
    <x v="253"/>
    <s v="TEXAS"/>
    <x v="3"/>
    <x v="49"/>
    <x v="0"/>
    <n v="28186544.4039152"/>
  </r>
  <r>
    <n v="477407"/>
    <x v="0"/>
    <x v="8"/>
    <x v="253"/>
    <s v="TEXAS"/>
    <x v="3"/>
    <x v="49"/>
    <x v="1"/>
    <n v="28737963.762483198"/>
  </r>
  <r>
    <n v="477408"/>
    <x v="0"/>
    <x v="8"/>
    <x v="253"/>
    <s v="TEXAS"/>
    <x v="3"/>
    <x v="49"/>
    <x v="2"/>
    <n v="19823996.057326499"/>
  </r>
  <r>
    <n v="477409"/>
    <x v="0"/>
    <x v="8"/>
    <x v="253"/>
    <s v="TEXAS"/>
    <x v="3"/>
    <x v="49"/>
    <x v="11"/>
    <n v="3534725.2964978898"/>
  </r>
  <r>
    <n v="477410"/>
    <x v="0"/>
    <x v="8"/>
    <x v="253"/>
    <s v="TEXAS"/>
    <x v="3"/>
    <x v="49"/>
    <x v="12"/>
    <n v="1735560.62907375"/>
  </r>
  <r>
    <n v="477411"/>
    <x v="0"/>
    <x v="8"/>
    <x v="253"/>
    <s v="TEXAS"/>
    <x v="3"/>
    <x v="49"/>
    <x v="13"/>
    <n v="9082656.6764337905"/>
  </r>
  <r>
    <n v="477412"/>
    <x v="0"/>
    <x v="8"/>
    <x v="253"/>
    <s v="TEXAS"/>
    <x v="3"/>
    <x v="49"/>
    <x v="15"/>
    <n v="110615.71887021999"/>
  </r>
  <r>
    <n v="477413"/>
    <x v="0"/>
    <x v="8"/>
    <x v="253"/>
    <s v="TEXAS"/>
    <x v="3"/>
    <x v="50"/>
    <x v="6"/>
    <n v="0"/>
  </r>
  <r>
    <n v="477414"/>
    <x v="0"/>
    <x v="8"/>
    <x v="253"/>
    <s v="TEXAS"/>
    <x v="3"/>
    <x v="50"/>
    <x v="0"/>
    <n v="22563407.486636098"/>
  </r>
  <r>
    <n v="477415"/>
    <x v="0"/>
    <x v="8"/>
    <x v="253"/>
    <s v="TEXAS"/>
    <x v="3"/>
    <x v="50"/>
    <x v="1"/>
    <n v="32417070.394955501"/>
  </r>
  <r>
    <n v="477416"/>
    <x v="0"/>
    <x v="8"/>
    <x v="253"/>
    <s v="TEXAS"/>
    <x v="3"/>
    <x v="50"/>
    <x v="2"/>
    <n v="1172623.8061595401"/>
  </r>
  <r>
    <n v="477417"/>
    <x v="0"/>
    <x v="8"/>
    <x v="253"/>
    <s v="TEXAS"/>
    <x v="3"/>
    <x v="50"/>
    <x v="3"/>
    <n v="10644670.7281284"/>
  </r>
  <r>
    <n v="477418"/>
    <x v="0"/>
    <x v="8"/>
    <x v="253"/>
    <s v="TEXAS"/>
    <x v="3"/>
    <x v="50"/>
    <x v="11"/>
    <n v="0"/>
  </r>
  <r>
    <n v="477419"/>
    <x v="0"/>
    <x v="8"/>
    <x v="253"/>
    <s v="TEXAS"/>
    <x v="3"/>
    <x v="50"/>
    <x v="12"/>
    <n v="0"/>
  </r>
  <r>
    <n v="477420"/>
    <x v="0"/>
    <x v="8"/>
    <x v="253"/>
    <s v="TEXAS"/>
    <x v="3"/>
    <x v="50"/>
    <x v="13"/>
    <n v="10528495.228486201"/>
  </r>
  <r>
    <n v="477421"/>
    <x v="0"/>
    <x v="8"/>
    <x v="253"/>
    <s v="TEXAS"/>
    <x v="3"/>
    <x v="50"/>
    <x v="15"/>
    <n v="0"/>
  </r>
  <r>
    <n v="477422"/>
    <x v="0"/>
    <x v="8"/>
    <x v="253"/>
    <s v="TEXAS"/>
    <x v="3"/>
    <x v="50"/>
    <x v="19"/>
    <n v="76389617.774069995"/>
  </r>
  <r>
    <n v="477423"/>
    <x v="0"/>
    <x v="8"/>
    <x v="253"/>
    <s v="TEXAS"/>
    <x v="3"/>
    <x v="51"/>
    <x v="0"/>
    <n v="8705960.3543251492"/>
  </r>
  <r>
    <n v="477424"/>
    <x v="0"/>
    <x v="8"/>
    <x v="253"/>
    <s v="TEXAS"/>
    <x v="3"/>
    <x v="51"/>
    <x v="1"/>
    <n v="337455.087915749"/>
  </r>
  <r>
    <n v="477425"/>
    <x v="0"/>
    <x v="8"/>
    <x v="253"/>
    <s v="TEXAS"/>
    <x v="3"/>
    <x v="51"/>
    <x v="2"/>
    <n v="3697115.6963904598"/>
  </r>
  <r>
    <n v="477426"/>
    <x v="0"/>
    <x v="8"/>
    <x v="253"/>
    <s v="TEXAS"/>
    <x v="3"/>
    <x v="51"/>
    <x v="3"/>
    <n v="133666.15078037899"/>
  </r>
  <r>
    <n v="477427"/>
    <x v="0"/>
    <x v="8"/>
    <x v="253"/>
    <s v="TEXAS"/>
    <x v="3"/>
    <x v="51"/>
    <x v="15"/>
    <n v="2475940.3577194498"/>
  </r>
  <r>
    <n v="477428"/>
    <x v="0"/>
    <x v="8"/>
    <x v="253"/>
    <s v="TEXAS"/>
    <x v="3"/>
    <x v="52"/>
    <x v="0"/>
    <n v="12293641.879095901"/>
  </r>
  <r>
    <n v="477429"/>
    <x v="0"/>
    <x v="8"/>
    <x v="253"/>
    <s v="TEXAS"/>
    <x v="3"/>
    <x v="52"/>
    <x v="1"/>
    <n v="133409.13130043299"/>
  </r>
  <r>
    <n v="477430"/>
    <x v="0"/>
    <x v="8"/>
    <x v="253"/>
    <s v="TEXAS"/>
    <x v="3"/>
    <x v="52"/>
    <x v="2"/>
    <n v="4684344.8707046602"/>
  </r>
  <r>
    <n v="477431"/>
    <x v="0"/>
    <x v="8"/>
    <x v="253"/>
    <s v="TEXAS"/>
    <x v="3"/>
    <x v="52"/>
    <x v="3"/>
    <n v="71298.280357835407"/>
  </r>
  <r>
    <n v="477432"/>
    <x v="0"/>
    <x v="8"/>
    <x v="253"/>
    <s v="TEXAS"/>
    <x v="3"/>
    <x v="52"/>
    <x v="11"/>
    <n v="14833.870410019401"/>
  </r>
  <r>
    <n v="477433"/>
    <x v="0"/>
    <x v="8"/>
    <x v="253"/>
    <s v="TEXAS"/>
    <x v="3"/>
    <x v="52"/>
    <x v="12"/>
    <n v="39620.7893532132"/>
  </r>
  <r>
    <n v="477434"/>
    <x v="0"/>
    <x v="8"/>
    <x v="253"/>
    <s v="TEXAS"/>
    <x v="3"/>
    <x v="52"/>
    <x v="15"/>
    <n v="36165933.083524801"/>
  </r>
  <r>
    <n v="477435"/>
    <x v="0"/>
    <x v="8"/>
    <x v="253"/>
    <s v="TEXAS"/>
    <x v="3"/>
    <x v="53"/>
    <x v="0"/>
    <n v="80537549.082285807"/>
  </r>
  <r>
    <n v="477436"/>
    <x v="0"/>
    <x v="8"/>
    <x v="253"/>
    <s v="TEXAS"/>
    <x v="3"/>
    <x v="53"/>
    <x v="1"/>
    <n v="4882718.1417903397"/>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4"/>
  </r>
  <r>
    <n v="477442"/>
    <x v="0"/>
    <x v="8"/>
    <x v="253"/>
    <s v="TEXAS"/>
    <x v="3"/>
    <x v="53"/>
    <x v="20"/>
    <n v="179176063.81486499"/>
  </r>
  <r>
    <n v="477443"/>
    <x v="0"/>
    <x v="8"/>
    <x v="253"/>
    <s v="TEXAS"/>
    <x v="3"/>
    <x v="53"/>
    <x v="21"/>
    <n v="244289415.09342399"/>
  </r>
  <r>
    <n v="477444"/>
    <x v="0"/>
    <x v="8"/>
    <x v="253"/>
    <s v="TEXAS"/>
    <x v="3"/>
    <x v="53"/>
    <x v="22"/>
    <n v="199420323.432257"/>
  </r>
  <r>
    <n v="477445"/>
    <x v="0"/>
    <x v="8"/>
    <x v="253"/>
    <s v="TEXAS"/>
    <x v="3"/>
    <x v="54"/>
    <x v="0"/>
    <n v="1351112.98001945"/>
  </r>
  <r>
    <n v="477446"/>
    <x v="0"/>
    <x v="8"/>
    <x v="253"/>
    <s v="TEXAS"/>
    <x v="3"/>
    <x v="54"/>
    <x v="1"/>
    <n v="500256.70381186297"/>
  </r>
  <r>
    <n v="477447"/>
    <x v="0"/>
    <x v="8"/>
    <x v="253"/>
    <s v="TEXAS"/>
    <x v="3"/>
    <x v="54"/>
    <x v="2"/>
    <n v="8225143.9460673602"/>
  </r>
  <r>
    <n v="477448"/>
    <x v="0"/>
    <x v="8"/>
    <x v="253"/>
    <s v="TEXAS"/>
    <x v="3"/>
    <x v="54"/>
    <x v="3"/>
    <n v="1065894.6794648401"/>
  </r>
  <r>
    <n v="477449"/>
    <x v="0"/>
    <x v="8"/>
    <x v="253"/>
    <s v="TEXAS"/>
    <x v="3"/>
    <x v="54"/>
    <x v="11"/>
    <n v="0"/>
  </r>
  <r>
    <n v="477450"/>
    <x v="0"/>
    <x v="8"/>
    <x v="253"/>
    <s v="TEXAS"/>
    <x v="3"/>
    <x v="54"/>
    <x v="15"/>
    <n v="0"/>
  </r>
  <r>
    <n v="477451"/>
    <x v="0"/>
    <x v="8"/>
    <x v="253"/>
    <s v="TEXAS"/>
    <x v="3"/>
    <x v="55"/>
    <x v="0"/>
    <n v="3219127.89590206"/>
  </r>
  <r>
    <n v="477452"/>
    <x v="0"/>
    <x v="8"/>
    <x v="253"/>
    <s v="TEXAS"/>
    <x v="3"/>
    <x v="55"/>
    <x v="1"/>
    <n v="1452783.8568732999"/>
  </r>
  <r>
    <n v="477453"/>
    <x v="0"/>
    <x v="8"/>
    <x v="253"/>
    <s v="TEXAS"/>
    <x v="3"/>
    <x v="55"/>
    <x v="2"/>
    <n v="1631382.6980723201"/>
  </r>
  <r>
    <n v="477454"/>
    <x v="0"/>
    <x v="8"/>
    <x v="253"/>
    <s v="TEXAS"/>
    <x v="3"/>
    <x v="55"/>
    <x v="3"/>
    <n v="280419.67509837699"/>
  </r>
  <r>
    <n v="477455"/>
    <x v="0"/>
    <x v="8"/>
    <x v="253"/>
    <s v="TEXAS"/>
    <x v="3"/>
    <x v="55"/>
    <x v="4"/>
    <n v="8706656.0191908292"/>
  </r>
  <r>
    <n v="477456"/>
    <x v="0"/>
    <x v="8"/>
    <x v="253"/>
    <s v="TEXAS"/>
    <x v="3"/>
    <x v="55"/>
    <x v="11"/>
    <n v="30741.194328966401"/>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899"/>
  </r>
  <r>
    <n v="477461"/>
    <x v="0"/>
    <x v="8"/>
    <x v="253"/>
    <s v="TEXAS"/>
    <x v="3"/>
    <x v="55"/>
    <x v="23"/>
    <n v="11246.7784130365"/>
  </r>
  <r>
    <n v="477462"/>
    <x v="0"/>
    <x v="8"/>
    <x v="253"/>
    <s v="TEXAS"/>
    <x v="3"/>
    <x v="56"/>
    <x v="0"/>
    <n v="15723631.434243999"/>
  </r>
  <r>
    <n v="477463"/>
    <x v="0"/>
    <x v="8"/>
    <x v="253"/>
    <s v="TEXAS"/>
    <x v="3"/>
    <x v="56"/>
    <x v="1"/>
    <n v="535191.64717331599"/>
  </r>
  <r>
    <n v="477464"/>
    <x v="0"/>
    <x v="8"/>
    <x v="253"/>
    <s v="TEXAS"/>
    <x v="3"/>
    <x v="56"/>
    <x v="2"/>
    <n v="10119203.8869141"/>
  </r>
  <r>
    <n v="477465"/>
    <x v="0"/>
    <x v="8"/>
    <x v="253"/>
    <s v="TEXAS"/>
    <x v="3"/>
    <x v="56"/>
    <x v="3"/>
    <n v="528853.51776576904"/>
  </r>
  <r>
    <n v="477466"/>
    <x v="0"/>
    <x v="8"/>
    <x v="253"/>
    <s v="TEXAS"/>
    <x v="3"/>
    <x v="56"/>
    <x v="11"/>
    <n v="13183.309167698901"/>
  </r>
  <r>
    <n v="477467"/>
    <x v="0"/>
    <x v="8"/>
    <x v="253"/>
    <s v="TEXAS"/>
    <x v="3"/>
    <x v="56"/>
    <x v="12"/>
    <n v="2801960.2484886302"/>
  </r>
  <r>
    <n v="477468"/>
    <x v="0"/>
    <x v="8"/>
    <x v="253"/>
    <s v="TEXAS"/>
    <x v="3"/>
    <x v="56"/>
    <x v="13"/>
    <n v="270764.88829043199"/>
  </r>
  <r>
    <n v="477469"/>
    <x v="0"/>
    <x v="8"/>
    <x v="253"/>
    <s v="TEXAS"/>
    <x v="3"/>
    <x v="56"/>
    <x v="15"/>
    <n v="13994589.731865"/>
  </r>
  <r>
    <n v="477470"/>
    <x v="0"/>
    <x v="8"/>
    <x v="253"/>
    <s v="TEXAS"/>
    <x v="3"/>
    <x v="56"/>
    <x v="23"/>
    <n v="72473213.948014498"/>
  </r>
  <r>
    <n v="477471"/>
    <x v="0"/>
    <x v="8"/>
    <x v="253"/>
    <s v="TEXAS"/>
    <x v="3"/>
    <x v="57"/>
    <x v="0"/>
    <n v="20903911.361620702"/>
  </r>
  <r>
    <n v="477472"/>
    <x v="0"/>
    <x v="8"/>
    <x v="253"/>
    <s v="TEXAS"/>
    <x v="3"/>
    <x v="57"/>
    <x v="1"/>
    <n v="163270.21353842501"/>
  </r>
  <r>
    <n v="477473"/>
    <x v="0"/>
    <x v="8"/>
    <x v="253"/>
    <s v="TEXAS"/>
    <x v="3"/>
    <x v="57"/>
    <x v="2"/>
    <n v="1863917.09617158"/>
  </r>
  <r>
    <n v="477474"/>
    <x v="0"/>
    <x v="8"/>
    <x v="253"/>
    <s v="TEXAS"/>
    <x v="3"/>
    <x v="57"/>
    <x v="3"/>
    <n v="58310.790549437603"/>
  </r>
  <r>
    <n v="477475"/>
    <x v="0"/>
    <x v="8"/>
    <x v="253"/>
    <s v="TEXAS"/>
    <x v="3"/>
    <x v="57"/>
    <x v="15"/>
    <n v="0"/>
  </r>
  <r>
    <n v="477476"/>
    <x v="0"/>
    <x v="8"/>
    <x v="253"/>
    <s v="TEXAS"/>
    <x v="3"/>
    <x v="57"/>
    <x v="14"/>
    <n v="2233440.1816386599"/>
  </r>
  <r>
    <n v="477477"/>
    <x v="0"/>
    <x v="8"/>
    <x v="253"/>
    <s v="TEXAS"/>
    <x v="3"/>
    <x v="58"/>
    <x v="0"/>
    <n v="3324494.6880708798"/>
  </r>
  <r>
    <n v="477478"/>
    <x v="0"/>
    <x v="8"/>
    <x v="253"/>
    <s v="TEXAS"/>
    <x v="3"/>
    <x v="58"/>
    <x v="1"/>
    <n v="126488.719691937"/>
  </r>
  <r>
    <n v="477479"/>
    <x v="0"/>
    <x v="8"/>
    <x v="253"/>
    <s v="TEXAS"/>
    <x v="3"/>
    <x v="58"/>
    <x v="2"/>
    <n v="2612522.2538767401"/>
  </r>
  <r>
    <n v="477480"/>
    <x v="0"/>
    <x v="8"/>
    <x v="253"/>
    <s v="TEXAS"/>
    <x v="3"/>
    <x v="58"/>
    <x v="3"/>
    <n v="471113.67454122897"/>
  </r>
  <r>
    <n v="477481"/>
    <x v="0"/>
    <x v="8"/>
    <x v="253"/>
    <s v="TEXAS"/>
    <x v="3"/>
    <x v="58"/>
    <x v="15"/>
    <n v="0"/>
  </r>
  <r>
    <n v="477482"/>
    <x v="0"/>
    <x v="8"/>
    <x v="253"/>
    <s v="TEXAS"/>
    <x v="3"/>
    <x v="59"/>
    <x v="0"/>
    <n v="2758222.3311685799"/>
  </r>
  <r>
    <n v="477483"/>
    <x v="0"/>
    <x v="8"/>
    <x v="253"/>
    <s v="TEXAS"/>
    <x v="3"/>
    <x v="59"/>
    <x v="1"/>
    <n v="212121.948332364"/>
  </r>
  <r>
    <n v="477484"/>
    <x v="0"/>
    <x v="8"/>
    <x v="253"/>
    <s v="TEXAS"/>
    <x v="3"/>
    <x v="59"/>
    <x v="2"/>
    <n v="2984995.34500138"/>
  </r>
  <r>
    <n v="477485"/>
    <x v="0"/>
    <x v="8"/>
    <x v="253"/>
    <s v="TEXAS"/>
    <x v="3"/>
    <x v="59"/>
    <x v="3"/>
    <n v="295993.98996528098"/>
  </r>
  <r>
    <n v="477486"/>
    <x v="0"/>
    <x v="8"/>
    <x v="253"/>
    <s v="TEXAS"/>
    <x v="3"/>
    <x v="59"/>
    <x v="15"/>
    <n v="0"/>
  </r>
  <r>
    <n v="477487"/>
    <x v="0"/>
    <x v="8"/>
    <x v="253"/>
    <s v="TEXAS"/>
    <x v="3"/>
    <x v="60"/>
    <x v="0"/>
    <n v="7429022.0634432398"/>
  </r>
  <r>
    <n v="477488"/>
    <x v="0"/>
    <x v="8"/>
    <x v="253"/>
    <s v="TEXAS"/>
    <x v="3"/>
    <x v="60"/>
    <x v="1"/>
    <n v="249904.993964097"/>
  </r>
  <r>
    <n v="477489"/>
    <x v="0"/>
    <x v="8"/>
    <x v="253"/>
    <s v="TEXAS"/>
    <x v="3"/>
    <x v="60"/>
    <x v="2"/>
    <n v="1827681.8765503101"/>
  </r>
  <r>
    <n v="477490"/>
    <x v="0"/>
    <x v="8"/>
    <x v="253"/>
    <s v="TEXAS"/>
    <x v="3"/>
    <x v="60"/>
    <x v="3"/>
    <n v="473178.22896795598"/>
  </r>
  <r>
    <n v="477491"/>
    <x v="0"/>
    <x v="8"/>
    <x v="253"/>
    <s v="TEXAS"/>
    <x v="3"/>
    <x v="60"/>
    <x v="15"/>
    <n v="0"/>
  </r>
  <r>
    <n v="477492"/>
    <x v="0"/>
    <x v="8"/>
    <x v="253"/>
    <s v="TEXAS"/>
    <x v="3"/>
    <x v="61"/>
    <x v="0"/>
    <n v="8744546.2924589608"/>
  </r>
  <r>
    <n v="477493"/>
    <x v="0"/>
    <x v="8"/>
    <x v="253"/>
    <s v="TEXAS"/>
    <x v="3"/>
    <x v="61"/>
    <x v="1"/>
    <n v="239145.825678186"/>
  </r>
  <r>
    <n v="477494"/>
    <x v="0"/>
    <x v="8"/>
    <x v="253"/>
    <s v="TEXAS"/>
    <x v="3"/>
    <x v="61"/>
    <x v="2"/>
    <n v="6353819.3684773296"/>
  </r>
  <r>
    <n v="477495"/>
    <x v="0"/>
    <x v="8"/>
    <x v="253"/>
    <s v="TEXAS"/>
    <x v="3"/>
    <x v="61"/>
    <x v="3"/>
    <n v="279003.46329121798"/>
  </r>
  <r>
    <n v="477496"/>
    <x v="0"/>
    <x v="8"/>
    <x v="253"/>
    <s v="TEXAS"/>
    <x v="3"/>
    <x v="61"/>
    <x v="15"/>
    <n v="109699.920035865"/>
  </r>
  <r>
    <n v="477497"/>
    <x v="0"/>
    <x v="8"/>
    <x v="253"/>
    <s v="TEXAS"/>
    <x v="3"/>
    <x v="62"/>
    <x v="0"/>
    <n v="772747.33659562399"/>
  </r>
  <r>
    <n v="477498"/>
    <x v="0"/>
    <x v="8"/>
    <x v="253"/>
    <s v="TEXAS"/>
    <x v="3"/>
    <x v="62"/>
    <x v="1"/>
    <n v="15286.032581920401"/>
  </r>
  <r>
    <n v="477499"/>
    <x v="0"/>
    <x v="8"/>
    <x v="253"/>
    <s v="TEXAS"/>
    <x v="3"/>
    <x v="62"/>
    <x v="2"/>
    <n v="466398.49183740898"/>
  </r>
  <r>
    <n v="477500"/>
    <x v="0"/>
    <x v="8"/>
    <x v="253"/>
    <s v="TEXAS"/>
    <x v="3"/>
    <x v="62"/>
    <x v="3"/>
    <n v="47882.275576244101"/>
  </r>
  <r>
    <n v="477501"/>
    <x v="0"/>
    <x v="8"/>
    <x v="253"/>
    <s v="TEXAS"/>
    <x v="3"/>
    <x v="62"/>
    <x v="15"/>
    <n v="0"/>
  </r>
  <r>
    <n v="477502"/>
    <x v="0"/>
    <x v="8"/>
    <x v="253"/>
    <s v="TEXAS"/>
    <x v="3"/>
    <x v="62"/>
    <x v="14"/>
    <n v="479641.50079525303"/>
  </r>
  <r>
    <n v="477503"/>
    <x v="0"/>
    <x v="8"/>
    <x v="253"/>
    <s v="TEXAS"/>
    <x v="3"/>
    <x v="63"/>
    <x v="0"/>
    <n v="1394316.4196311401"/>
  </r>
  <r>
    <n v="477504"/>
    <x v="0"/>
    <x v="8"/>
    <x v="253"/>
    <s v="TEXAS"/>
    <x v="3"/>
    <x v="63"/>
    <x v="1"/>
    <n v="477147.26594724902"/>
  </r>
  <r>
    <n v="477505"/>
    <x v="0"/>
    <x v="8"/>
    <x v="253"/>
    <s v="TEXAS"/>
    <x v="3"/>
    <x v="63"/>
    <x v="2"/>
    <n v="870018.35688477498"/>
  </r>
  <r>
    <n v="477506"/>
    <x v="0"/>
    <x v="8"/>
    <x v="253"/>
    <s v="TEXAS"/>
    <x v="3"/>
    <x v="63"/>
    <x v="3"/>
    <n v="160876.63891261499"/>
  </r>
  <r>
    <n v="477507"/>
    <x v="0"/>
    <x v="8"/>
    <x v="253"/>
    <s v="TEXAS"/>
    <x v="3"/>
    <x v="63"/>
    <x v="11"/>
    <n v="36028.848052484303"/>
  </r>
  <r>
    <n v="477508"/>
    <x v="0"/>
    <x v="8"/>
    <x v="253"/>
    <s v="TEXAS"/>
    <x v="3"/>
    <x v="63"/>
    <x v="15"/>
    <n v="109653.015811908"/>
  </r>
  <r>
    <n v="477509"/>
    <x v="0"/>
    <x v="8"/>
    <x v="253"/>
    <s v="TEXAS"/>
    <x v="3"/>
    <x v="64"/>
    <x v="0"/>
    <n v="3440316.2836073199"/>
  </r>
  <r>
    <n v="477510"/>
    <x v="0"/>
    <x v="8"/>
    <x v="253"/>
    <s v="TEXAS"/>
    <x v="3"/>
    <x v="64"/>
    <x v="1"/>
    <n v="41765.181366553203"/>
  </r>
  <r>
    <n v="477511"/>
    <x v="0"/>
    <x v="8"/>
    <x v="253"/>
    <s v="TEXAS"/>
    <x v="3"/>
    <x v="64"/>
    <x v="2"/>
    <n v="1972861.6307946399"/>
  </r>
  <r>
    <n v="477512"/>
    <x v="0"/>
    <x v="8"/>
    <x v="253"/>
    <s v="TEXAS"/>
    <x v="3"/>
    <x v="64"/>
    <x v="3"/>
    <n v="151127.188066256"/>
  </r>
  <r>
    <n v="477513"/>
    <x v="0"/>
    <x v="8"/>
    <x v="253"/>
    <s v="TEXAS"/>
    <x v="3"/>
    <x v="64"/>
    <x v="15"/>
    <n v="0"/>
  </r>
  <r>
    <n v="477514"/>
    <x v="0"/>
    <x v="8"/>
    <x v="253"/>
    <s v="TEXAS"/>
    <x v="3"/>
    <x v="65"/>
    <x v="0"/>
    <n v="7028505.2625335297"/>
  </r>
  <r>
    <n v="477515"/>
    <x v="0"/>
    <x v="8"/>
    <x v="253"/>
    <s v="TEXAS"/>
    <x v="3"/>
    <x v="65"/>
    <x v="1"/>
    <n v="392400.445618306"/>
  </r>
  <r>
    <n v="477516"/>
    <x v="0"/>
    <x v="8"/>
    <x v="253"/>
    <s v="TEXAS"/>
    <x v="3"/>
    <x v="65"/>
    <x v="2"/>
    <n v="3682381.5134300301"/>
  </r>
  <r>
    <n v="477517"/>
    <x v="0"/>
    <x v="8"/>
    <x v="253"/>
    <s v="TEXAS"/>
    <x v="3"/>
    <x v="65"/>
    <x v="3"/>
    <n v="0"/>
  </r>
  <r>
    <n v="477518"/>
    <x v="0"/>
    <x v="8"/>
    <x v="253"/>
    <s v="TEXAS"/>
    <x v="3"/>
    <x v="65"/>
    <x v="15"/>
    <n v="1067010.10625562"/>
  </r>
  <r>
    <n v="478995"/>
    <x v="0"/>
    <x v="9"/>
    <x v="0"/>
    <s v="TEXAS"/>
    <x v="0"/>
    <x v="0"/>
    <x v="0"/>
    <n v="27508997.92010489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02"/>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098"/>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1999"/>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699"/>
  </r>
  <r>
    <n v="480835"/>
    <x v="0"/>
    <x v="9"/>
    <x v="6"/>
    <s v="TEXAS"/>
    <x v="0"/>
    <x v="0"/>
    <x v="4"/>
    <m/>
  </r>
  <r>
    <n v="480836"/>
    <x v="0"/>
    <x v="9"/>
    <x v="6"/>
    <s v="TEXAS"/>
    <x v="0"/>
    <x v="0"/>
    <x v="5"/>
    <m/>
  </r>
  <r>
    <n v="481137"/>
    <x v="0"/>
    <x v="9"/>
    <x v="7"/>
    <s v="TEXAS"/>
    <x v="0"/>
    <x v="0"/>
    <x v="0"/>
    <n v="155411.35025833501"/>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01"/>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001"/>
  </r>
  <r>
    <n v="482055"/>
    <x v="0"/>
    <x v="9"/>
    <x v="10"/>
    <s v="TEXAS"/>
    <x v="0"/>
    <x v="0"/>
    <x v="0"/>
    <n v="4086261.7020772598"/>
  </r>
  <r>
    <n v="482056"/>
    <x v="0"/>
    <x v="9"/>
    <x v="10"/>
    <s v="TEXAS"/>
    <x v="0"/>
    <x v="0"/>
    <x v="1"/>
    <m/>
  </r>
  <r>
    <n v="482057"/>
    <x v="0"/>
    <x v="9"/>
    <x v="10"/>
    <s v="TEXAS"/>
    <x v="0"/>
    <x v="0"/>
    <x v="2"/>
    <n v="77504612.419116199"/>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001"/>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598"/>
  </r>
  <r>
    <n v="483851"/>
    <x v="0"/>
    <x v="9"/>
    <x v="19"/>
    <s v="TEXAS"/>
    <x v="0"/>
    <x v="3"/>
    <x v="3"/>
    <n v="0"/>
  </r>
  <r>
    <n v="483852"/>
    <x v="0"/>
    <x v="9"/>
    <x v="19"/>
    <s v="TEXAS"/>
    <x v="0"/>
    <x v="3"/>
    <x v="8"/>
    <n v="0"/>
  </r>
  <r>
    <n v="484103"/>
    <x v="0"/>
    <x v="9"/>
    <x v="20"/>
    <s v="TEXAS"/>
    <x v="0"/>
    <x v="3"/>
    <x v="0"/>
    <n v="0"/>
  </r>
  <r>
    <n v="484104"/>
    <x v="0"/>
    <x v="9"/>
    <x v="20"/>
    <s v="TEXAS"/>
    <x v="0"/>
    <x v="3"/>
    <x v="1"/>
    <n v="4176.0786009553603"/>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01"/>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002"/>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02"/>
  </r>
  <r>
    <n v="485379"/>
    <x v="0"/>
    <x v="9"/>
    <x v="25"/>
    <s v="TEXAS"/>
    <x v="0"/>
    <x v="3"/>
    <x v="1"/>
    <n v="0"/>
  </r>
  <r>
    <n v="485380"/>
    <x v="0"/>
    <x v="9"/>
    <x v="25"/>
    <s v="TEXAS"/>
    <x v="0"/>
    <x v="3"/>
    <x v="2"/>
    <n v="0"/>
  </r>
  <r>
    <n v="485381"/>
    <x v="0"/>
    <x v="9"/>
    <x v="25"/>
    <s v="TEXAS"/>
    <x v="0"/>
    <x v="3"/>
    <x v="3"/>
    <n v="0"/>
  </r>
  <r>
    <n v="485382"/>
    <x v="0"/>
    <x v="9"/>
    <x v="25"/>
    <s v="TEXAS"/>
    <x v="0"/>
    <x v="3"/>
    <x v="8"/>
    <n v="350095.094251702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898"/>
  </r>
  <r>
    <n v="485760"/>
    <x v="0"/>
    <x v="9"/>
    <x v="27"/>
    <s v="TEXAS"/>
    <x v="0"/>
    <x v="4"/>
    <x v="2"/>
    <m/>
  </r>
  <r>
    <n v="485861"/>
    <x v="0"/>
    <x v="9"/>
    <x v="28"/>
    <s v="TEXAS"/>
    <x v="0"/>
    <x v="4"/>
    <x v="0"/>
    <n v="0"/>
  </r>
  <r>
    <n v="485862"/>
    <x v="0"/>
    <x v="9"/>
    <x v="28"/>
    <s v="TEXAS"/>
    <x v="0"/>
    <x v="4"/>
    <x v="2"/>
    <m/>
  </r>
  <r>
    <n v="485963"/>
    <x v="0"/>
    <x v="9"/>
    <x v="29"/>
    <s v="TEXAS"/>
    <x v="0"/>
    <x v="4"/>
    <x v="0"/>
    <n v="8996691.2289811708"/>
  </r>
  <r>
    <n v="485964"/>
    <x v="0"/>
    <x v="9"/>
    <x v="29"/>
    <s v="TEXAS"/>
    <x v="0"/>
    <x v="4"/>
    <x v="2"/>
    <m/>
  </r>
  <r>
    <n v="486065"/>
    <x v="0"/>
    <x v="9"/>
    <x v="30"/>
    <s v="TEXAS"/>
    <x v="0"/>
    <x v="4"/>
    <x v="0"/>
    <n v="734656.86223799002"/>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697"/>
  </r>
  <r>
    <n v="486379"/>
    <x v="0"/>
    <x v="9"/>
    <x v="34"/>
    <s v="TEXAS"/>
    <x v="0"/>
    <x v="5"/>
    <x v="0"/>
    <n v="0"/>
  </r>
  <r>
    <n v="486430"/>
    <x v="0"/>
    <x v="9"/>
    <x v="35"/>
    <s v="TEXAS"/>
    <x v="0"/>
    <x v="5"/>
    <x v="0"/>
    <n v="3894633.0902434001"/>
  </r>
  <r>
    <n v="486481"/>
    <x v="0"/>
    <x v="9"/>
    <x v="36"/>
    <s v="TEXAS"/>
    <x v="0"/>
    <x v="5"/>
    <x v="0"/>
    <n v="0"/>
  </r>
  <r>
    <n v="486532"/>
    <x v="0"/>
    <x v="9"/>
    <x v="37"/>
    <s v="TEXAS"/>
    <x v="0"/>
    <x v="5"/>
    <x v="0"/>
    <n v="7757172.9801622499"/>
  </r>
  <r>
    <n v="486583"/>
    <x v="0"/>
    <x v="9"/>
    <x v="38"/>
    <s v="TEXAS"/>
    <x v="0"/>
    <x v="5"/>
    <x v="0"/>
    <n v="0"/>
  </r>
  <r>
    <n v="486634"/>
    <x v="0"/>
    <x v="9"/>
    <x v="39"/>
    <s v="TEXAS"/>
    <x v="0"/>
    <x v="6"/>
    <x v="0"/>
    <n v="2719350.8775028801"/>
  </r>
  <r>
    <n v="486685"/>
    <x v="0"/>
    <x v="9"/>
    <x v="40"/>
    <s v="TEXAS"/>
    <x v="0"/>
    <x v="6"/>
    <x v="0"/>
    <n v="2478201.5870943898"/>
  </r>
  <r>
    <n v="486822"/>
    <x v="0"/>
    <x v="9"/>
    <x v="41"/>
    <s v="TEXAS"/>
    <x v="0"/>
    <x v="7"/>
    <x v="0"/>
    <m/>
  </r>
  <r>
    <n v="486823"/>
    <x v="0"/>
    <x v="9"/>
    <x v="41"/>
    <s v="TEXAS"/>
    <x v="0"/>
    <x v="7"/>
    <x v="2"/>
    <n v="17756863.751549501"/>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7999"/>
  </r>
  <r>
    <n v="487093"/>
    <x v="0"/>
    <x v="9"/>
    <x v="44"/>
    <s v="TEXAS"/>
    <x v="0"/>
    <x v="8"/>
    <x v="0"/>
    <n v="0"/>
  </r>
  <r>
    <n v="487144"/>
    <x v="0"/>
    <x v="9"/>
    <x v="45"/>
    <s v="TEXAS"/>
    <x v="0"/>
    <x v="8"/>
    <x v="0"/>
    <n v="930489.04235514998"/>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02"/>
  </r>
  <r>
    <n v="487501"/>
    <x v="0"/>
    <x v="9"/>
    <x v="49"/>
    <s v="TEXAS"/>
    <x v="0"/>
    <x v="10"/>
    <x v="0"/>
    <n v="8163672.4294468304"/>
  </r>
  <r>
    <n v="487767"/>
    <x v="0"/>
    <x v="9"/>
    <x v="50"/>
    <s v="TEXAS"/>
    <x v="0"/>
    <x v="0"/>
    <x v="0"/>
    <n v="46893.979831023003"/>
  </r>
  <r>
    <n v="487768"/>
    <x v="0"/>
    <x v="9"/>
    <x v="50"/>
    <s v="TEXAS"/>
    <x v="0"/>
    <x v="0"/>
    <x v="1"/>
    <m/>
  </r>
  <r>
    <n v="487769"/>
    <x v="0"/>
    <x v="9"/>
    <x v="50"/>
    <s v="TEXAS"/>
    <x v="0"/>
    <x v="0"/>
    <x v="2"/>
    <n v="105425.24428927701"/>
  </r>
  <r>
    <n v="487770"/>
    <x v="0"/>
    <x v="9"/>
    <x v="50"/>
    <s v="TEXAS"/>
    <x v="0"/>
    <x v="0"/>
    <x v="3"/>
    <m/>
  </r>
  <r>
    <n v="487771"/>
    <x v="0"/>
    <x v="9"/>
    <x v="50"/>
    <s v="TEXAS"/>
    <x v="0"/>
    <x v="0"/>
    <x v="4"/>
    <m/>
  </r>
  <r>
    <n v="487772"/>
    <x v="0"/>
    <x v="9"/>
    <x v="50"/>
    <s v="TEXAS"/>
    <x v="0"/>
    <x v="0"/>
    <x v="5"/>
    <m/>
  </r>
  <r>
    <n v="487901"/>
    <x v="0"/>
    <x v="9"/>
    <x v="51"/>
    <s v="TEXAS"/>
    <x v="0"/>
    <x v="4"/>
    <x v="0"/>
    <n v="49343.812441380403"/>
  </r>
  <r>
    <n v="487902"/>
    <x v="0"/>
    <x v="9"/>
    <x v="51"/>
    <s v="TEXAS"/>
    <x v="0"/>
    <x v="4"/>
    <x v="2"/>
    <n v="340338.28747877799"/>
  </r>
  <r>
    <n v="488003"/>
    <x v="0"/>
    <x v="9"/>
    <x v="52"/>
    <s v="TEXAS"/>
    <x v="0"/>
    <x v="4"/>
    <x v="0"/>
    <n v="13494525.225776499"/>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599"/>
  </r>
  <r>
    <n v="488317"/>
    <x v="0"/>
    <x v="9"/>
    <x v="55"/>
    <s v="TEXAS"/>
    <x v="0"/>
    <x v="1"/>
    <x v="0"/>
    <n v="0"/>
  </r>
  <r>
    <n v="488368"/>
    <x v="0"/>
    <x v="9"/>
    <x v="56"/>
    <s v="TEXAS"/>
    <x v="0"/>
    <x v="1"/>
    <x v="0"/>
    <n v="992057.14525020798"/>
  </r>
  <r>
    <n v="488419"/>
    <x v="0"/>
    <x v="9"/>
    <x v="57"/>
    <s v="TEXAS"/>
    <x v="0"/>
    <x v="1"/>
    <x v="0"/>
    <n v="2107763.9869867698"/>
  </r>
  <r>
    <n v="488470"/>
    <x v="0"/>
    <x v="9"/>
    <x v="58"/>
    <s v="TEXAS"/>
    <x v="0"/>
    <x v="1"/>
    <x v="0"/>
    <n v="1.0278651928079801"/>
  </r>
  <r>
    <n v="488521"/>
    <x v="0"/>
    <x v="9"/>
    <x v="59"/>
    <s v="TEXAS"/>
    <x v="0"/>
    <x v="1"/>
    <x v="0"/>
    <n v="959173.09977740503"/>
  </r>
  <r>
    <n v="488572"/>
    <x v="0"/>
    <x v="9"/>
    <x v="60"/>
    <s v="TEXAS"/>
    <x v="0"/>
    <x v="1"/>
    <x v="0"/>
    <n v="1287139.47872516"/>
  </r>
  <r>
    <n v="488623"/>
    <x v="0"/>
    <x v="9"/>
    <x v="61"/>
    <s v="TEXAS"/>
    <x v="0"/>
    <x v="1"/>
    <x v="0"/>
    <n v="0"/>
  </r>
  <r>
    <n v="488674"/>
    <x v="0"/>
    <x v="9"/>
    <x v="62"/>
    <s v="TEXAS"/>
    <x v="0"/>
    <x v="1"/>
    <x v="0"/>
    <n v="20.977853622231699"/>
  </r>
  <r>
    <n v="488725"/>
    <x v="0"/>
    <x v="9"/>
    <x v="63"/>
    <s v="TEXAS"/>
    <x v="0"/>
    <x v="1"/>
    <x v="0"/>
    <n v="1666870.4425965999"/>
  </r>
  <r>
    <n v="488776"/>
    <x v="0"/>
    <x v="9"/>
    <x v="64"/>
    <s v="TEXAS"/>
    <x v="0"/>
    <x v="1"/>
    <x v="0"/>
    <n v="1637760.1116671099"/>
  </r>
  <r>
    <n v="488827"/>
    <x v="0"/>
    <x v="9"/>
    <x v="65"/>
    <s v="TEXAS"/>
    <x v="0"/>
    <x v="1"/>
    <x v="0"/>
    <n v="0"/>
  </r>
  <r>
    <n v="488964"/>
    <x v="0"/>
    <x v="9"/>
    <x v="66"/>
    <s v="TEXAS"/>
    <x v="2"/>
    <x v="11"/>
    <x v="0"/>
    <m/>
  </r>
  <r>
    <n v="488965"/>
    <x v="0"/>
    <x v="9"/>
    <x v="66"/>
    <s v="TEXAS"/>
    <x v="2"/>
    <x v="11"/>
    <x v="1"/>
    <m/>
  </r>
  <r>
    <n v="488966"/>
    <x v="0"/>
    <x v="9"/>
    <x v="66"/>
    <s v="TEXAS"/>
    <x v="2"/>
    <x v="11"/>
    <x v="2"/>
    <n v="50467931.851010099"/>
  </r>
  <r>
    <n v="489117"/>
    <x v="0"/>
    <x v="9"/>
    <x v="67"/>
    <s v="TEXAS"/>
    <x v="2"/>
    <x v="11"/>
    <x v="0"/>
    <m/>
  </r>
  <r>
    <n v="489118"/>
    <x v="0"/>
    <x v="9"/>
    <x v="67"/>
    <s v="TEXAS"/>
    <x v="2"/>
    <x v="11"/>
    <x v="1"/>
    <m/>
  </r>
  <r>
    <n v="489119"/>
    <x v="0"/>
    <x v="9"/>
    <x v="67"/>
    <s v="TEXAS"/>
    <x v="2"/>
    <x v="11"/>
    <x v="2"/>
    <n v="1471617.0733785499"/>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01"/>
  </r>
  <r>
    <n v="489678"/>
    <x v="0"/>
    <x v="9"/>
    <x v="71"/>
    <s v="TEXAS"/>
    <x v="2"/>
    <x v="11"/>
    <x v="0"/>
    <m/>
  </r>
  <r>
    <n v="489679"/>
    <x v="0"/>
    <x v="9"/>
    <x v="71"/>
    <s v="TEXAS"/>
    <x v="2"/>
    <x v="11"/>
    <x v="1"/>
    <m/>
  </r>
  <r>
    <n v="489680"/>
    <x v="0"/>
    <x v="9"/>
    <x v="71"/>
    <s v="TEXAS"/>
    <x v="2"/>
    <x v="11"/>
    <x v="2"/>
    <n v="385422.52436407498"/>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899"/>
  </r>
  <r>
    <n v="490138"/>
    <x v="0"/>
    <x v="9"/>
    <x v="74"/>
    <s v="TEXAS"/>
    <x v="2"/>
    <x v="11"/>
    <x v="1"/>
    <m/>
  </r>
  <r>
    <n v="490139"/>
    <x v="0"/>
    <x v="9"/>
    <x v="74"/>
    <s v="TEXAS"/>
    <x v="2"/>
    <x v="11"/>
    <x v="2"/>
    <m/>
  </r>
  <r>
    <n v="490290"/>
    <x v="0"/>
    <x v="9"/>
    <x v="75"/>
    <s v="TEXAS"/>
    <x v="2"/>
    <x v="11"/>
    <x v="0"/>
    <n v="508902.34762108501"/>
  </r>
  <r>
    <n v="490291"/>
    <x v="0"/>
    <x v="9"/>
    <x v="75"/>
    <s v="TEXAS"/>
    <x v="2"/>
    <x v="11"/>
    <x v="1"/>
    <m/>
  </r>
  <r>
    <n v="490292"/>
    <x v="0"/>
    <x v="9"/>
    <x v="75"/>
    <s v="TEXAS"/>
    <x v="2"/>
    <x v="11"/>
    <x v="2"/>
    <m/>
  </r>
  <r>
    <n v="490400"/>
    <x v="0"/>
    <x v="9"/>
    <x v="76"/>
    <s v="TEXAS"/>
    <x v="2"/>
    <x v="12"/>
    <x v="0"/>
    <n v="220942.16041759501"/>
  </r>
  <r>
    <n v="490401"/>
    <x v="0"/>
    <x v="9"/>
    <x v="76"/>
    <s v="TEXAS"/>
    <x v="2"/>
    <x v="12"/>
    <x v="2"/>
    <m/>
  </r>
  <r>
    <n v="490502"/>
    <x v="0"/>
    <x v="9"/>
    <x v="77"/>
    <s v="TEXAS"/>
    <x v="2"/>
    <x v="12"/>
    <x v="0"/>
    <m/>
  </r>
  <r>
    <n v="490503"/>
    <x v="0"/>
    <x v="9"/>
    <x v="77"/>
    <s v="TEXAS"/>
    <x v="2"/>
    <x v="12"/>
    <x v="2"/>
    <n v="0"/>
  </r>
  <r>
    <n v="490647"/>
    <x v="0"/>
    <x v="9"/>
    <x v="78"/>
    <s v="TEXAS"/>
    <x v="2"/>
    <x v="11"/>
    <x v="0"/>
    <n v="2571476.1878414499"/>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497"/>
  </r>
  <r>
    <n v="491217"/>
    <x v="0"/>
    <x v="9"/>
    <x v="82"/>
    <s v="TEXAS"/>
    <x v="2"/>
    <x v="12"/>
    <x v="2"/>
    <m/>
  </r>
  <r>
    <n v="491318"/>
    <x v="0"/>
    <x v="9"/>
    <x v="83"/>
    <s v="TEXAS"/>
    <x v="2"/>
    <x v="12"/>
    <x v="0"/>
    <n v="0"/>
  </r>
  <r>
    <n v="491319"/>
    <x v="0"/>
    <x v="9"/>
    <x v="83"/>
    <s v="TEXAS"/>
    <x v="2"/>
    <x v="12"/>
    <x v="2"/>
    <m/>
  </r>
  <r>
    <n v="491420"/>
    <x v="0"/>
    <x v="9"/>
    <x v="84"/>
    <s v="TEXAS"/>
    <x v="2"/>
    <x v="12"/>
    <x v="0"/>
    <n v="1597146.4400371499"/>
  </r>
  <r>
    <n v="491421"/>
    <x v="0"/>
    <x v="9"/>
    <x v="84"/>
    <s v="TEXAS"/>
    <x v="2"/>
    <x v="12"/>
    <x v="2"/>
    <m/>
  </r>
  <r>
    <n v="491522"/>
    <x v="0"/>
    <x v="9"/>
    <x v="85"/>
    <s v="TEXAS"/>
    <x v="2"/>
    <x v="12"/>
    <x v="0"/>
    <n v="79531.002758228497"/>
  </r>
  <r>
    <n v="491523"/>
    <x v="0"/>
    <x v="9"/>
    <x v="85"/>
    <s v="TEXAS"/>
    <x v="2"/>
    <x v="12"/>
    <x v="2"/>
    <m/>
  </r>
  <r>
    <n v="491624"/>
    <x v="0"/>
    <x v="9"/>
    <x v="86"/>
    <s v="TEXAS"/>
    <x v="2"/>
    <x v="12"/>
    <x v="0"/>
    <n v="367836.67883555201"/>
  </r>
  <r>
    <n v="491625"/>
    <x v="0"/>
    <x v="9"/>
    <x v="86"/>
    <s v="TEXAS"/>
    <x v="2"/>
    <x v="12"/>
    <x v="2"/>
    <m/>
  </r>
  <r>
    <n v="491726"/>
    <x v="0"/>
    <x v="9"/>
    <x v="87"/>
    <s v="TEXAS"/>
    <x v="2"/>
    <x v="12"/>
    <x v="0"/>
    <n v="6486.2576099596399"/>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299"/>
  </r>
  <r>
    <n v="492033"/>
    <x v="0"/>
    <x v="9"/>
    <x v="90"/>
    <s v="TEXAS"/>
    <x v="2"/>
    <x v="12"/>
    <x v="2"/>
    <m/>
  </r>
  <r>
    <n v="492134"/>
    <x v="0"/>
    <x v="9"/>
    <x v="91"/>
    <s v="TEXAS"/>
    <x v="2"/>
    <x v="12"/>
    <x v="0"/>
    <n v="6509.7810968489703"/>
  </r>
  <r>
    <n v="492135"/>
    <x v="0"/>
    <x v="9"/>
    <x v="91"/>
    <s v="TEXAS"/>
    <x v="2"/>
    <x v="12"/>
    <x v="2"/>
    <m/>
  </r>
  <r>
    <n v="492236"/>
    <x v="0"/>
    <x v="9"/>
    <x v="92"/>
    <s v="TEXAS"/>
    <x v="2"/>
    <x v="12"/>
    <x v="0"/>
    <n v="38661130.091315202"/>
  </r>
  <r>
    <n v="492237"/>
    <x v="0"/>
    <x v="9"/>
    <x v="92"/>
    <s v="TEXAS"/>
    <x v="2"/>
    <x v="12"/>
    <x v="2"/>
    <m/>
  </r>
  <r>
    <n v="492338"/>
    <x v="0"/>
    <x v="9"/>
    <x v="93"/>
    <s v="TEXAS"/>
    <x v="2"/>
    <x v="12"/>
    <x v="0"/>
    <n v="1419.50523984095"/>
  </r>
  <r>
    <n v="492339"/>
    <x v="0"/>
    <x v="9"/>
    <x v="93"/>
    <s v="TEXAS"/>
    <x v="2"/>
    <x v="12"/>
    <x v="2"/>
    <m/>
  </r>
  <r>
    <n v="492440"/>
    <x v="0"/>
    <x v="9"/>
    <x v="94"/>
    <s v="TEXAS"/>
    <x v="2"/>
    <x v="12"/>
    <x v="0"/>
    <n v="4484053.8454441596"/>
  </r>
  <r>
    <n v="492441"/>
    <x v="0"/>
    <x v="9"/>
    <x v="94"/>
    <s v="TEXAS"/>
    <x v="2"/>
    <x v="12"/>
    <x v="2"/>
    <m/>
  </r>
  <r>
    <n v="492542"/>
    <x v="0"/>
    <x v="9"/>
    <x v="95"/>
    <s v="TEXAS"/>
    <x v="2"/>
    <x v="12"/>
    <x v="0"/>
    <n v="238837.97792649901"/>
  </r>
  <r>
    <n v="492543"/>
    <x v="0"/>
    <x v="9"/>
    <x v="95"/>
    <s v="TEXAS"/>
    <x v="2"/>
    <x v="12"/>
    <x v="2"/>
    <m/>
  </r>
  <r>
    <n v="492644"/>
    <x v="0"/>
    <x v="9"/>
    <x v="96"/>
    <s v="TEXAS"/>
    <x v="2"/>
    <x v="12"/>
    <x v="0"/>
    <n v="13062360.696536601"/>
  </r>
  <r>
    <n v="492645"/>
    <x v="0"/>
    <x v="9"/>
    <x v="96"/>
    <s v="TEXAS"/>
    <x v="2"/>
    <x v="12"/>
    <x v="2"/>
    <m/>
  </r>
  <r>
    <n v="492746"/>
    <x v="0"/>
    <x v="9"/>
    <x v="97"/>
    <s v="TEXAS"/>
    <x v="2"/>
    <x v="12"/>
    <x v="0"/>
    <n v="529053.83190225402"/>
  </r>
  <r>
    <n v="492747"/>
    <x v="0"/>
    <x v="9"/>
    <x v="97"/>
    <s v="TEXAS"/>
    <x v="2"/>
    <x v="12"/>
    <x v="2"/>
    <m/>
  </r>
  <r>
    <n v="492848"/>
    <x v="0"/>
    <x v="9"/>
    <x v="98"/>
    <s v="TEXAS"/>
    <x v="2"/>
    <x v="12"/>
    <x v="0"/>
    <m/>
  </r>
  <r>
    <n v="492849"/>
    <x v="0"/>
    <x v="9"/>
    <x v="98"/>
    <s v="TEXAS"/>
    <x v="2"/>
    <x v="12"/>
    <x v="2"/>
    <n v="443750.48516691098"/>
  </r>
  <r>
    <n v="492950"/>
    <x v="0"/>
    <x v="9"/>
    <x v="99"/>
    <s v="TEXAS"/>
    <x v="2"/>
    <x v="12"/>
    <x v="0"/>
    <m/>
  </r>
  <r>
    <n v="492951"/>
    <x v="0"/>
    <x v="9"/>
    <x v="99"/>
    <s v="TEXAS"/>
    <x v="2"/>
    <x v="12"/>
    <x v="2"/>
    <n v="95178.144665585598"/>
  </r>
  <r>
    <n v="493052"/>
    <x v="0"/>
    <x v="9"/>
    <x v="100"/>
    <s v="TEXAS"/>
    <x v="2"/>
    <x v="12"/>
    <x v="0"/>
    <m/>
  </r>
  <r>
    <n v="493053"/>
    <x v="0"/>
    <x v="9"/>
    <x v="100"/>
    <s v="TEXAS"/>
    <x v="2"/>
    <x v="12"/>
    <x v="2"/>
    <n v="4349986.9858769998"/>
  </r>
  <r>
    <n v="493111"/>
    <x v="0"/>
    <x v="9"/>
    <x v="101"/>
    <s v="TEXAS"/>
    <x v="2"/>
    <x v="13"/>
    <x v="0"/>
    <n v="36744544.827273197"/>
  </r>
  <r>
    <n v="493162"/>
    <x v="0"/>
    <x v="9"/>
    <x v="102"/>
    <s v="TEXAS"/>
    <x v="2"/>
    <x v="13"/>
    <x v="0"/>
    <n v="2910756.2657789998"/>
  </r>
  <r>
    <n v="493213"/>
    <x v="0"/>
    <x v="9"/>
    <x v="103"/>
    <s v="TEXAS"/>
    <x v="2"/>
    <x v="13"/>
    <x v="0"/>
    <n v="6215199.9648446301"/>
  </r>
  <r>
    <n v="493264"/>
    <x v="0"/>
    <x v="9"/>
    <x v="104"/>
    <s v="TEXAS"/>
    <x v="2"/>
    <x v="13"/>
    <x v="0"/>
    <n v="342237.78731379402"/>
  </r>
  <r>
    <n v="493358"/>
    <x v="0"/>
    <x v="9"/>
    <x v="105"/>
    <s v="TEXAS"/>
    <x v="2"/>
    <x v="14"/>
    <x v="0"/>
    <n v="7888518.4298132705"/>
  </r>
  <r>
    <n v="493359"/>
    <x v="0"/>
    <x v="9"/>
    <x v="105"/>
    <s v="TEXAS"/>
    <x v="2"/>
    <x v="14"/>
    <x v="2"/>
    <m/>
  </r>
  <r>
    <n v="493460"/>
    <x v="0"/>
    <x v="9"/>
    <x v="106"/>
    <s v="TEXAS"/>
    <x v="2"/>
    <x v="14"/>
    <x v="0"/>
    <n v="920042.96562548599"/>
  </r>
  <r>
    <n v="493461"/>
    <x v="0"/>
    <x v="9"/>
    <x v="106"/>
    <s v="TEXAS"/>
    <x v="2"/>
    <x v="14"/>
    <x v="2"/>
    <m/>
  </r>
  <r>
    <n v="493562"/>
    <x v="0"/>
    <x v="9"/>
    <x v="107"/>
    <s v="TEXAS"/>
    <x v="2"/>
    <x v="14"/>
    <x v="0"/>
    <m/>
  </r>
  <r>
    <n v="493563"/>
    <x v="0"/>
    <x v="9"/>
    <x v="107"/>
    <s v="TEXAS"/>
    <x v="2"/>
    <x v="14"/>
    <x v="2"/>
    <n v="29144846.015289102"/>
  </r>
  <r>
    <n v="493664"/>
    <x v="0"/>
    <x v="9"/>
    <x v="108"/>
    <s v="TEXAS"/>
    <x v="2"/>
    <x v="14"/>
    <x v="0"/>
    <m/>
  </r>
  <r>
    <n v="493665"/>
    <x v="0"/>
    <x v="9"/>
    <x v="108"/>
    <s v="TEXAS"/>
    <x v="2"/>
    <x v="14"/>
    <x v="2"/>
    <n v="10900122.2702522"/>
  </r>
  <r>
    <n v="493723"/>
    <x v="0"/>
    <x v="9"/>
    <x v="109"/>
    <s v="TEXAS"/>
    <x v="2"/>
    <x v="15"/>
    <x v="0"/>
    <n v="4313501.0376321701"/>
  </r>
  <r>
    <n v="493774"/>
    <x v="0"/>
    <x v="9"/>
    <x v="110"/>
    <s v="TEXAS"/>
    <x v="2"/>
    <x v="15"/>
    <x v="0"/>
    <n v="0"/>
  </r>
  <r>
    <n v="493825"/>
    <x v="0"/>
    <x v="9"/>
    <x v="111"/>
    <s v="TEXAS"/>
    <x v="2"/>
    <x v="15"/>
    <x v="0"/>
    <n v="9435866.6913785003"/>
  </r>
  <r>
    <n v="493876"/>
    <x v="0"/>
    <x v="9"/>
    <x v="112"/>
    <s v="TEXAS"/>
    <x v="2"/>
    <x v="15"/>
    <x v="0"/>
    <n v="6439246.6028322903"/>
  </r>
  <r>
    <n v="493927"/>
    <x v="0"/>
    <x v="9"/>
    <x v="113"/>
    <s v="TEXAS"/>
    <x v="2"/>
    <x v="15"/>
    <x v="0"/>
    <n v="1258764.20175333"/>
  </r>
  <r>
    <n v="493978"/>
    <x v="0"/>
    <x v="9"/>
    <x v="114"/>
    <s v="TEXAS"/>
    <x v="2"/>
    <x v="15"/>
    <x v="0"/>
    <n v="2054488.5008690399"/>
  </r>
  <r>
    <n v="494029"/>
    <x v="0"/>
    <x v="9"/>
    <x v="115"/>
    <s v="TEXAS"/>
    <x v="2"/>
    <x v="15"/>
    <x v="0"/>
    <n v="3659939.0469810101"/>
  </r>
  <r>
    <n v="494080"/>
    <x v="0"/>
    <x v="9"/>
    <x v="116"/>
    <s v="TEXAS"/>
    <x v="2"/>
    <x v="15"/>
    <x v="0"/>
    <n v="216513.741739085"/>
  </r>
  <r>
    <n v="494131"/>
    <x v="0"/>
    <x v="9"/>
    <x v="117"/>
    <s v="TEXAS"/>
    <x v="2"/>
    <x v="15"/>
    <x v="0"/>
    <n v="3082808.3896979201"/>
  </r>
  <r>
    <n v="494182"/>
    <x v="0"/>
    <x v="9"/>
    <x v="118"/>
    <s v="TEXAS"/>
    <x v="2"/>
    <x v="15"/>
    <x v="0"/>
    <n v="565611.70750701299"/>
  </r>
  <r>
    <n v="494233"/>
    <x v="0"/>
    <x v="9"/>
    <x v="119"/>
    <s v="TEXAS"/>
    <x v="2"/>
    <x v="15"/>
    <x v="0"/>
    <n v="10152408.9706048"/>
  </r>
  <r>
    <n v="494284"/>
    <x v="0"/>
    <x v="9"/>
    <x v="120"/>
    <s v="TEXAS"/>
    <x v="2"/>
    <x v="15"/>
    <x v="0"/>
    <n v="851459.90994535002"/>
  </r>
  <r>
    <n v="494335"/>
    <x v="0"/>
    <x v="9"/>
    <x v="121"/>
    <s v="TEXAS"/>
    <x v="2"/>
    <x v="15"/>
    <x v="0"/>
    <n v="13318698.027400499"/>
  </r>
  <r>
    <n v="494386"/>
    <x v="0"/>
    <x v="9"/>
    <x v="122"/>
    <s v="TEXAS"/>
    <x v="2"/>
    <x v="15"/>
    <x v="0"/>
    <n v="2257968.6099125599"/>
  </r>
  <r>
    <n v="494437"/>
    <x v="0"/>
    <x v="9"/>
    <x v="123"/>
    <s v="TEXAS"/>
    <x v="2"/>
    <x v="15"/>
    <x v="0"/>
    <n v="13082.884097026101"/>
  </r>
  <r>
    <n v="494488"/>
    <x v="0"/>
    <x v="9"/>
    <x v="124"/>
    <s v="TEXAS"/>
    <x v="2"/>
    <x v="15"/>
    <x v="0"/>
    <n v="3909325.08363658"/>
  </r>
  <r>
    <n v="494668"/>
    <x v="0"/>
    <x v="9"/>
    <x v="125"/>
    <s v="TEXAS"/>
    <x v="2"/>
    <x v="16"/>
    <x v="0"/>
    <n v="1649597.0219952101"/>
  </r>
  <r>
    <n v="494669"/>
    <x v="0"/>
    <x v="9"/>
    <x v="125"/>
    <s v="TEXAS"/>
    <x v="2"/>
    <x v="16"/>
    <x v="1"/>
    <m/>
  </r>
  <r>
    <n v="494670"/>
    <x v="0"/>
    <x v="9"/>
    <x v="125"/>
    <s v="TEXAS"/>
    <x v="2"/>
    <x v="16"/>
    <x v="2"/>
    <m/>
  </r>
  <r>
    <n v="494671"/>
    <x v="0"/>
    <x v="9"/>
    <x v="125"/>
    <s v="TEXAS"/>
    <x v="2"/>
    <x v="16"/>
    <x v="8"/>
    <m/>
  </r>
  <r>
    <n v="494872"/>
    <x v="0"/>
    <x v="9"/>
    <x v="126"/>
    <s v="TEXAS"/>
    <x v="2"/>
    <x v="16"/>
    <x v="0"/>
    <n v="27237.195816667801"/>
  </r>
  <r>
    <n v="494873"/>
    <x v="0"/>
    <x v="9"/>
    <x v="126"/>
    <s v="TEXAS"/>
    <x v="2"/>
    <x v="16"/>
    <x v="1"/>
    <m/>
  </r>
  <r>
    <n v="494874"/>
    <x v="0"/>
    <x v="9"/>
    <x v="126"/>
    <s v="TEXAS"/>
    <x v="2"/>
    <x v="16"/>
    <x v="2"/>
    <m/>
  </r>
  <r>
    <n v="494875"/>
    <x v="0"/>
    <x v="9"/>
    <x v="126"/>
    <s v="TEXAS"/>
    <x v="2"/>
    <x v="16"/>
    <x v="8"/>
    <n v="37713.891667748598"/>
  </r>
  <r>
    <n v="495076"/>
    <x v="0"/>
    <x v="9"/>
    <x v="127"/>
    <s v="TEXAS"/>
    <x v="2"/>
    <x v="16"/>
    <x v="0"/>
    <n v="13139.360537209601"/>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099"/>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04"/>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04"/>
  </r>
  <r>
    <n v="497567"/>
    <x v="0"/>
    <x v="9"/>
    <x v="138"/>
    <s v="TEXAS"/>
    <x v="1"/>
    <x v="17"/>
    <x v="6"/>
    <n v="43982195.047162898"/>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696"/>
  </r>
  <r>
    <n v="497826"/>
    <x v="0"/>
    <x v="9"/>
    <x v="139"/>
    <s v="TEXAS"/>
    <x v="1"/>
    <x v="17"/>
    <x v="9"/>
    <m/>
  </r>
  <r>
    <n v="498077"/>
    <x v="0"/>
    <x v="9"/>
    <x v="140"/>
    <s v="TEXAS"/>
    <x v="1"/>
    <x v="18"/>
    <x v="6"/>
    <n v="286009606.00571102"/>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498"/>
  </r>
  <r>
    <n v="498334"/>
    <x v="0"/>
    <x v="9"/>
    <x v="141"/>
    <s v="TEXAS"/>
    <x v="1"/>
    <x v="18"/>
    <x v="1"/>
    <m/>
  </r>
  <r>
    <n v="498335"/>
    <x v="0"/>
    <x v="9"/>
    <x v="141"/>
    <s v="TEXAS"/>
    <x v="1"/>
    <x v="18"/>
    <x v="7"/>
    <m/>
  </r>
  <r>
    <n v="498336"/>
    <x v="0"/>
    <x v="9"/>
    <x v="141"/>
    <s v="TEXAS"/>
    <x v="1"/>
    <x v="18"/>
    <x v="10"/>
    <m/>
  </r>
  <r>
    <n v="498587"/>
    <x v="0"/>
    <x v="9"/>
    <x v="142"/>
    <s v="TEXAS"/>
    <x v="1"/>
    <x v="18"/>
    <x v="6"/>
    <n v="393053.53175658302"/>
  </r>
  <r>
    <n v="498588"/>
    <x v="0"/>
    <x v="9"/>
    <x v="142"/>
    <s v="TEXAS"/>
    <x v="1"/>
    <x v="18"/>
    <x v="0"/>
    <n v="1406460.2883983899"/>
  </r>
  <r>
    <n v="498589"/>
    <x v="0"/>
    <x v="9"/>
    <x v="142"/>
    <s v="TEXAS"/>
    <x v="1"/>
    <x v="18"/>
    <x v="1"/>
    <m/>
  </r>
  <r>
    <n v="498590"/>
    <x v="0"/>
    <x v="9"/>
    <x v="142"/>
    <s v="TEXAS"/>
    <x v="1"/>
    <x v="18"/>
    <x v="7"/>
    <m/>
  </r>
  <r>
    <n v="498591"/>
    <x v="0"/>
    <x v="9"/>
    <x v="142"/>
    <s v="TEXAS"/>
    <x v="1"/>
    <x v="18"/>
    <x v="10"/>
    <m/>
  </r>
  <r>
    <n v="498842"/>
    <x v="0"/>
    <x v="9"/>
    <x v="143"/>
    <s v="TEXAS"/>
    <x v="1"/>
    <x v="18"/>
    <x v="6"/>
    <n v="1236335.8964277301"/>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01"/>
  </r>
  <r>
    <n v="499101"/>
    <x v="0"/>
    <x v="9"/>
    <x v="144"/>
    <s v="TEXAS"/>
    <x v="1"/>
    <x v="18"/>
    <x v="10"/>
    <m/>
  </r>
  <r>
    <n v="499352"/>
    <x v="0"/>
    <x v="9"/>
    <x v="145"/>
    <s v="TEXAS"/>
    <x v="1"/>
    <x v="18"/>
    <x v="6"/>
    <m/>
  </r>
  <r>
    <n v="499353"/>
    <x v="0"/>
    <x v="9"/>
    <x v="145"/>
    <s v="TEXAS"/>
    <x v="1"/>
    <x v="18"/>
    <x v="0"/>
    <m/>
  </r>
  <r>
    <n v="499354"/>
    <x v="0"/>
    <x v="9"/>
    <x v="145"/>
    <s v="TEXAS"/>
    <x v="1"/>
    <x v="18"/>
    <x v="1"/>
    <n v="197649.28746179701"/>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07"/>
  </r>
  <r>
    <n v="499865"/>
    <x v="0"/>
    <x v="9"/>
    <x v="147"/>
    <s v="TEXAS"/>
    <x v="1"/>
    <x v="18"/>
    <x v="7"/>
    <m/>
  </r>
  <r>
    <n v="499866"/>
    <x v="0"/>
    <x v="9"/>
    <x v="147"/>
    <s v="TEXAS"/>
    <x v="1"/>
    <x v="18"/>
    <x v="10"/>
    <m/>
  </r>
  <r>
    <n v="500117"/>
    <x v="0"/>
    <x v="9"/>
    <x v="148"/>
    <s v="TEXAS"/>
    <x v="1"/>
    <x v="18"/>
    <x v="6"/>
    <n v="9186555.549682389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08"/>
  </r>
  <r>
    <n v="500375"/>
    <x v="0"/>
    <x v="9"/>
    <x v="149"/>
    <s v="TEXAS"/>
    <x v="1"/>
    <x v="18"/>
    <x v="7"/>
    <m/>
  </r>
  <r>
    <n v="500376"/>
    <x v="0"/>
    <x v="9"/>
    <x v="149"/>
    <s v="TEXAS"/>
    <x v="1"/>
    <x v="18"/>
    <x v="10"/>
    <m/>
  </r>
  <r>
    <n v="500627"/>
    <x v="0"/>
    <x v="9"/>
    <x v="150"/>
    <s v="TEXAS"/>
    <x v="1"/>
    <x v="19"/>
    <x v="6"/>
    <n v="955338940.59144294"/>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198"/>
  </r>
  <r>
    <n v="500884"/>
    <x v="0"/>
    <x v="9"/>
    <x v="151"/>
    <s v="TEXAS"/>
    <x v="1"/>
    <x v="19"/>
    <x v="1"/>
    <n v="0"/>
  </r>
  <r>
    <n v="500885"/>
    <x v="0"/>
    <x v="9"/>
    <x v="151"/>
    <s v="TEXAS"/>
    <x v="1"/>
    <x v="19"/>
    <x v="7"/>
    <n v="0"/>
  </r>
  <r>
    <n v="500886"/>
    <x v="0"/>
    <x v="9"/>
    <x v="151"/>
    <s v="TEXAS"/>
    <x v="1"/>
    <x v="19"/>
    <x v="10"/>
    <n v="0"/>
  </r>
  <r>
    <n v="501137"/>
    <x v="0"/>
    <x v="9"/>
    <x v="152"/>
    <s v="TEXAS"/>
    <x v="1"/>
    <x v="19"/>
    <x v="6"/>
    <n v="124323.76808283701"/>
  </r>
  <r>
    <n v="501138"/>
    <x v="0"/>
    <x v="9"/>
    <x v="152"/>
    <s v="TEXAS"/>
    <x v="1"/>
    <x v="19"/>
    <x v="0"/>
    <n v="462089.66068548802"/>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699"/>
  </r>
  <r>
    <n v="501651"/>
    <x v="0"/>
    <x v="9"/>
    <x v="154"/>
    <s v="TEXAS"/>
    <x v="1"/>
    <x v="19"/>
    <x v="10"/>
    <n v="0"/>
  </r>
  <r>
    <n v="501902"/>
    <x v="0"/>
    <x v="9"/>
    <x v="155"/>
    <s v="TEXAS"/>
    <x v="1"/>
    <x v="19"/>
    <x v="6"/>
    <n v="0"/>
  </r>
  <r>
    <n v="501903"/>
    <x v="0"/>
    <x v="9"/>
    <x v="155"/>
    <s v="TEXAS"/>
    <x v="1"/>
    <x v="19"/>
    <x v="0"/>
    <n v="0"/>
  </r>
  <r>
    <n v="501904"/>
    <x v="0"/>
    <x v="9"/>
    <x v="155"/>
    <s v="TEXAS"/>
    <x v="1"/>
    <x v="19"/>
    <x v="1"/>
    <n v="3715280.8684271299"/>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01"/>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799"/>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797"/>
  </r>
  <r>
    <n v="503405"/>
    <x v="0"/>
    <x v="9"/>
    <x v="162"/>
    <s v="TEXAS"/>
    <x v="3"/>
    <x v="20"/>
    <x v="0"/>
    <n v="800589.40577295795"/>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399"/>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01"/>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01"/>
  </r>
  <r>
    <n v="506213"/>
    <x v="0"/>
    <x v="9"/>
    <x v="169"/>
    <s v="TEXAS"/>
    <x v="3"/>
    <x v="21"/>
    <x v="0"/>
    <m/>
  </r>
  <r>
    <n v="506214"/>
    <x v="0"/>
    <x v="9"/>
    <x v="169"/>
    <s v="TEXAS"/>
    <x v="3"/>
    <x v="21"/>
    <x v="1"/>
    <m/>
  </r>
  <r>
    <n v="506215"/>
    <x v="0"/>
    <x v="9"/>
    <x v="169"/>
    <s v="TEXAS"/>
    <x v="3"/>
    <x v="21"/>
    <x v="2"/>
    <m/>
  </r>
  <r>
    <n v="506216"/>
    <x v="0"/>
    <x v="9"/>
    <x v="169"/>
    <s v="TEXAS"/>
    <x v="3"/>
    <x v="21"/>
    <x v="4"/>
    <n v="1691411.9956390001"/>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399"/>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02"/>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498"/>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02"/>
  </r>
  <r>
    <n v="509133"/>
    <x v="0"/>
    <x v="9"/>
    <x v="177"/>
    <s v="TEXAS"/>
    <x v="3"/>
    <x v="22"/>
    <x v="12"/>
    <m/>
  </r>
  <r>
    <n v="509134"/>
    <x v="0"/>
    <x v="9"/>
    <x v="177"/>
    <s v="TEXAS"/>
    <x v="3"/>
    <x v="22"/>
    <x v="13"/>
    <m/>
  </r>
  <r>
    <n v="509485"/>
    <x v="0"/>
    <x v="9"/>
    <x v="178"/>
    <s v="TEXAS"/>
    <x v="3"/>
    <x v="22"/>
    <x v="0"/>
    <n v="42762822.80017510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799"/>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004"/>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02"/>
  </r>
  <r>
    <n v="510682"/>
    <x v="0"/>
    <x v="9"/>
    <x v="183"/>
    <s v="TEXAS"/>
    <x v="3"/>
    <x v="23"/>
    <x v="0"/>
    <m/>
  </r>
  <r>
    <n v="510683"/>
    <x v="0"/>
    <x v="9"/>
    <x v="183"/>
    <s v="TEXAS"/>
    <x v="3"/>
    <x v="23"/>
    <x v="1"/>
    <n v="3707870.1713178898"/>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3998"/>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5"/>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02"/>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399"/>
  </r>
  <r>
    <n v="512521"/>
    <x v="0"/>
    <x v="9"/>
    <x v="191"/>
    <s v="TEXAS"/>
    <x v="1"/>
    <x v="24"/>
    <x v="7"/>
    <m/>
  </r>
  <r>
    <n v="512722"/>
    <x v="0"/>
    <x v="9"/>
    <x v="192"/>
    <s v="TEXAS"/>
    <x v="1"/>
    <x v="24"/>
    <x v="6"/>
    <n v="214.72341421660599"/>
  </r>
  <r>
    <n v="512723"/>
    <x v="0"/>
    <x v="9"/>
    <x v="192"/>
    <s v="TEXAS"/>
    <x v="1"/>
    <x v="24"/>
    <x v="0"/>
    <m/>
  </r>
  <r>
    <n v="512724"/>
    <x v="0"/>
    <x v="9"/>
    <x v="192"/>
    <s v="TEXAS"/>
    <x v="1"/>
    <x v="24"/>
    <x v="1"/>
    <m/>
  </r>
  <r>
    <n v="512725"/>
    <x v="0"/>
    <x v="9"/>
    <x v="192"/>
    <s v="TEXAS"/>
    <x v="1"/>
    <x v="24"/>
    <x v="7"/>
    <m/>
  </r>
  <r>
    <n v="513012"/>
    <x v="0"/>
    <x v="9"/>
    <x v="193"/>
    <s v="TEXAS"/>
    <x v="0"/>
    <x v="0"/>
    <x v="0"/>
    <n v="92566.886683084595"/>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01"/>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001"/>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397"/>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398"/>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02"/>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399"/>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01"/>
  </r>
  <r>
    <n v="521926"/>
    <x v="0"/>
    <x v="9"/>
    <x v="230"/>
    <s v="TEXAS"/>
    <x v="2"/>
    <x v="27"/>
    <x v="0"/>
    <n v="4559599.7549951598"/>
  </r>
  <r>
    <n v="521977"/>
    <x v="0"/>
    <x v="9"/>
    <x v="231"/>
    <s v="TEXAS"/>
    <x v="2"/>
    <x v="27"/>
    <x v="0"/>
    <n v="15956.4402847211"/>
  </r>
  <r>
    <n v="522028"/>
    <x v="0"/>
    <x v="9"/>
    <x v="232"/>
    <s v="TEXAS"/>
    <x v="2"/>
    <x v="27"/>
    <x v="0"/>
    <n v="11596.370327045899"/>
  </r>
  <r>
    <n v="522079"/>
    <x v="0"/>
    <x v="9"/>
    <x v="233"/>
    <s v="TEXAS"/>
    <x v="2"/>
    <x v="27"/>
    <x v="0"/>
    <n v="4957286.10583591"/>
  </r>
  <r>
    <n v="522130"/>
    <x v="0"/>
    <x v="9"/>
    <x v="234"/>
    <s v="TEXAS"/>
    <x v="2"/>
    <x v="27"/>
    <x v="0"/>
    <n v="3110936.7217544699"/>
  </r>
  <r>
    <n v="522181"/>
    <x v="0"/>
    <x v="9"/>
    <x v="235"/>
    <s v="TEXAS"/>
    <x v="2"/>
    <x v="27"/>
    <x v="0"/>
    <n v="3499552.9514974798"/>
  </r>
  <r>
    <n v="522232"/>
    <x v="0"/>
    <x v="9"/>
    <x v="236"/>
    <s v="TEXAS"/>
    <x v="2"/>
    <x v="27"/>
    <x v="0"/>
    <n v="1199.5325389156501"/>
  </r>
  <r>
    <n v="522283"/>
    <x v="0"/>
    <x v="9"/>
    <x v="237"/>
    <s v="TEXAS"/>
    <x v="2"/>
    <x v="27"/>
    <x v="0"/>
    <n v="762252.28639616305"/>
  </r>
  <r>
    <n v="522334"/>
    <x v="0"/>
    <x v="9"/>
    <x v="238"/>
    <s v="TEXAS"/>
    <x v="2"/>
    <x v="27"/>
    <x v="0"/>
    <n v="8579542.9495454691"/>
  </r>
  <r>
    <n v="522385"/>
    <x v="0"/>
    <x v="9"/>
    <x v="239"/>
    <s v="TEXAS"/>
    <x v="2"/>
    <x v="27"/>
    <x v="0"/>
    <n v="8040268.4779898804"/>
  </r>
  <r>
    <n v="522436"/>
    <x v="0"/>
    <x v="9"/>
    <x v="240"/>
    <s v="TEXAS"/>
    <x v="2"/>
    <x v="27"/>
    <x v="0"/>
    <n v="709707.52108695998"/>
  </r>
  <r>
    <n v="522487"/>
    <x v="0"/>
    <x v="9"/>
    <x v="241"/>
    <s v="TEXAS"/>
    <x v="2"/>
    <x v="27"/>
    <x v="0"/>
    <n v="701760.75174633495"/>
  </r>
  <r>
    <n v="522538"/>
    <x v="0"/>
    <x v="9"/>
    <x v="242"/>
    <s v="TEXAS"/>
    <x v="2"/>
    <x v="27"/>
    <x v="0"/>
    <n v="78173.819738234801"/>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02"/>
  </r>
  <r>
    <n v="522844"/>
    <x v="0"/>
    <x v="9"/>
    <x v="248"/>
    <s v="TEXAS"/>
    <x v="2"/>
    <x v="27"/>
    <x v="0"/>
    <n v="906935.17717328004"/>
  </r>
  <r>
    <n v="522895"/>
    <x v="0"/>
    <x v="9"/>
    <x v="249"/>
    <s v="TEXAS"/>
    <x v="2"/>
    <x v="27"/>
    <x v="0"/>
    <n v="64727.013043074803"/>
  </r>
  <r>
    <n v="522946"/>
    <x v="0"/>
    <x v="9"/>
    <x v="250"/>
    <s v="TEXAS"/>
    <x v="2"/>
    <x v="27"/>
    <x v="0"/>
    <n v="4182.0087816954301"/>
  </r>
  <r>
    <n v="522997"/>
    <x v="0"/>
    <x v="9"/>
    <x v="251"/>
    <s v="TEXAS"/>
    <x v="2"/>
    <x v="27"/>
    <x v="0"/>
    <n v="10923.1745385088"/>
  </r>
  <r>
    <n v="523048"/>
    <x v="0"/>
    <x v="9"/>
    <x v="252"/>
    <s v="TEXAS"/>
    <x v="2"/>
    <x v="27"/>
    <x v="0"/>
    <n v="320687.55591315997"/>
  </r>
  <r>
    <n v="530538"/>
    <x v="0"/>
    <x v="9"/>
    <x v="253"/>
    <s v="TEXAS"/>
    <x v="0"/>
    <x v="28"/>
    <x v="0"/>
    <n v="6682412.4252735404"/>
  </r>
  <r>
    <n v="530539"/>
    <x v="0"/>
    <x v="9"/>
    <x v="253"/>
    <s v="TEXAS"/>
    <x v="0"/>
    <x v="29"/>
    <x v="0"/>
    <n v="3283394.8418420199"/>
  </r>
  <r>
    <n v="530540"/>
    <x v="0"/>
    <x v="9"/>
    <x v="253"/>
    <s v="TEXAS"/>
    <x v="0"/>
    <x v="29"/>
    <x v="1"/>
    <n v="0"/>
  </r>
  <r>
    <n v="530541"/>
    <x v="0"/>
    <x v="9"/>
    <x v="253"/>
    <s v="TEXAS"/>
    <x v="0"/>
    <x v="29"/>
    <x v="2"/>
    <n v="7277798.8245564699"/>
  </r>
  <r>
    <n v="530542"/>
    <x v="0"/>
    <x v="9"/>
    <x v="253"/>
    <s v="TEXAS"/>
    <x v="0"/>
    <x v="29"/>
    <x v="3"/>
    <n v="988807.86897208204"/>
  </r>
  <r>
    <n v="530543"/>
    <x v="0"/>
    <x v="9"/>
    <x v="253"/>
    <s v="TEXAS"/>
    <x v="0"/>
    <x v="29"/>
    <x v="4"/>
    <n v="7024387.5672277799"/>
  </r>
  <r>
    <n v="530544"/>
    <x v="0"/>
    <x v="9"/>
    <x v="253"/>
    <s v="TEXAS"/>
    <x v="0"/>
    <x v="29"/>
    <x v="5"/>
    <n v="16233.1242141443"/>
  </r>
  <r>
    <n v="530545"/>
    <x v="0"/>
    <x v="9"/>
    <x v="253"/>
    <s v="TEXAS"/>
    <x v="0"/>
    <x v="29"/>
    <x v="12"/>
    <n v="20.053024223986199"/>
  </r>
  <r>
    <n v="530546"/>
    <x v="0"/>
    <x v="9"/>
    <x v="253"/>
    <s v="TEXAS"/>
    <x v="0"/>
    <x v="30"/>
    <x v="0"/>
    <n v="22405336.978487801"/>
  </r>
  <r>
    <n v="530547"/>
    <x v="0"/>
    <x v="9"/>
    <x v="253"/>
    <s v="TEXAS"/>
    <x v="0"/>
    <x v="31"/>
    <x v="0"/>
    <n v="6312236.78798493"/>
  </r>
  <r>
    <n v="530548"/>
    <x v="0"/>
    <x v="9"/>
    <x v="253"/>
    <s v="TEXAS"/>
    <x v="0"/>
    <x v="32"/>
    <x v="0"/>
    <n v="199352607.78454399"/>
  </r>
  <r>
    <n v="530549"/>
    <x v="0"/>
    <x v="9"/>
    <x v="253"/>
    <s v="TEXAS"/>
    <x v="2"/>
    <x v="33"/>
    <x v="0"/>
    <n v="23003461.792295501"/>
  </r>
  <r>
    <n v="530550"/>
    <x v="0"/>
    <x v="9"/>
    <x v="253"/>
    <s v="TEXAS"/>
    <x v="2"/>
    <x v="34"/>
    <x v="0"/>
    <n v="20714272.846767299"/>
  </r>
  <r>
    <n v="530551"/>
    <x v="0"/>
    <x v="9"/>
    <x v="253"/>
    <s v="TEXAS"/>
    <x v="2"/>
    <x v="35"/>
    <x v="0"/>
    <n v="146431259.389723"/>
  </r>
  <r>
    <n v="530552"/>
    <x v="0"/>
    <x v="9"/>
    <x v="253"/>
    <s v="TEXAS"/>
    <x v="2"/>
    <x v="35"/>
    <x v="1"/>
    <n v="13469973.329455201"/>
  </r>
  <r>
    <n v="530553"/>
    <x v="0"/>
    <x v="9"/>
    <x v="253"/>
    <s v="TEXAS"/>
    <x v="2"/>
    <x v="35"/>
    <x v="2"/>
    <n v="53905869.486045502"/>
  </r>
  <r>
    <n v="530554"/>
    <x v="0"/>
    <x v="9"/>
    <x v="253"/>
    <s v="TEXAS"/>
    <x v="2"/>
    <x v="36"/>
    <x v="0"/>
    <n v="40365.135310563302"/>
  </r>
  <r>
    <n v="530555"/>
    <x v="0"/>
    <x v="9"/>
    <x v="253"/>
    <s v="TEXAS"/>
    <x v="2"/>
    <x v="36"/>
    <x v="1"/>
    <n v="0"/>
  </r>
  <r>
    <n v="530556"/>
    <x v="0"/>
    <x v="9"/>
    <x v="253"/>
    <s v="TEXAS"/>
    <x v="2"/>
    <x v="36"/>
    <x v="2"/>
    <n v="419948.852752109"/>
  </r>
  <r>
    <n v="530557"/>
    <x v="0"/>
    <x v="9"/>
    <x v="253"/>
    <s v="TEXAS"/>
    <x v="2"/>
    <x v="36"/>
    <x v="15"/>
    <n v="5173991.1497820104"/>
  </r>
  <r>
    <n v="530558"/>
    <x v="0"/>
    <x v="9"/>
    <x v="253"/>
    <s v="TEXAS"/>
    <x v="1"/>
    <x v="37"/>
    <x v="6"/>
    <n v="1180009.75517916"/>
  </r>
  <r>
    <n v="530559"/>
    <x v="0"/>
    <x v="9"/>
    <x v="253"/>
    <s v="TEXAS"/>
    <x v="1"/>
    <x v="37"/>
    <x v="1"/>
    <n v="11937913.5416888"/>
  </r>
  <r>
    <n v="530560"/>
    <x v="0"/>
    <x v="9"/>
    <x v="253"/>
    <s v="TEXAS"/>
    <x v="1"/>
    <x v="37"/>
    <x v="3"/>
    <n v="9106.6959097733397"/>
  </r>
  <r>
    <n v="530561"/>
    <x v="0"/>
    <x v="9"/>
    <x v="253"/>
    <s v="TEXAS"/>
    <x v="1"/>
    <x v="37"/>
    <x v="7"/>
    <n v="135538.55142206399"/>
  </r>
  <r>
    <n v="530562"/>
    <x v="0"/>
    <x v="9"/>
    <x v="253"/>
    <s v="TEXAS"/>
    <x v="1"/>
    <x v="38"/>
    <x v="0"/>
    <n v="2030232.8111079701"/>
  </r>
  <r>
    <n v="530563"/>
    <x v="0"/>
    <x v="9"/>
    <x v="253"/>
    <s v="TEXAS"/>
    <x v="1"/>
    <x v="38"/>
    <x v="1"/>
    <n v="1858814.8563583801"/>
  </r>
  <r>
    <n v="530564"/>
    <x v="0"/>
    <x v="9"/>
    <x v="253"/>
    <s v="TEXAS"/>
    <x v="1"/>
    <x v="39"/>
    <x v="1"/>
    <n v="73048497.742705196"/>
  </r>
  <r>
    <n v="530565"/>
    <x v="0"/>
    <x v="9"/>
    <x v="253"/>
    <s v="TEXAS"/>
    <x v="1"/>
    <x v="39"/>
    <x v="9"/>
    <n v="3998839.46085505"/>
  </r>
  <r>
    <n v="530566"/>
    <x v="0"/>
    <x v="9"/>
    <x v="253"/>
    <s v="TEXAS"/>
    <x v="1"/>
    <x v="40"/>
    <x v="6"/>
    <n v="1944351.2083501001"/>
  </r>
  <r>
    <n v="530567"/>
    <x v="0"/>
    <x v="9"/>
    <x v="253"/>
    <s v="TEXAS"/>
    <x v="1"/>
    <x v="40"/>
    <x v="16"/>
    <n v="247496633.62365499"/>
  </r>
  <r>
    <n v="530568"/>
    <x v="0"/>
    <x v="9"/>
    <x v="253"/>
    <s v="TEXAS"/>
    <x v="1"/>
    <x v="41"/>
    <x v="1"/>
    <n v="10690360.0331259"/>
  </r>
  <r>
    <n v="530569"/>
    <x v="0"/>
    <x v="9"/>
    <x v="253"/>
    <s v="TEXAS"/>
    <x v="1"/>
    <x v="41"/>
    <x v="11"/>
    <n v="233362.98992203001"/>
  </r>
  <r>
    <n v="530570"/>
    <x v="0"/>
    <x v="9"/>
    <x v="253"/>
    <s v="TEXAS"/>
    <x v="1"/>
    <x v="41"/>
    <x v="9"/>
    <n v="95780.607115150502"/>
  </r>
  <r>
    <n v="530571"/>
    <x v="0"/>
    <x v="9"/>
    <x v="253"/>
    <s v="TEXAS"/>
    <x v="1"/>
    <x v="42"/>
    <x v="1"/>
    <n v="9670818.7196979392"/>
  </r>
  <r>
    <n v="530572"/>
    <x v="0"/>
    <x v="9"/>
    <x v="253"/>
    <s v="TEXAS"/>
    <x v="1"/>
    <x v="42"/>
    <x v="11"/>
    <n v="2452133.8312254101"/>
  </r>
  <r>
    <n v="530573"/>
    <x v="0"/>
    <x v="9"/>
    <x v="253"/>
    <s v="TEXAS"/>
    <x v="1"/>
    <x v="42"/>
    <x v="16"/>
    <n v="36900925.076571599"/>
  </r>
  <r>
    <n v="530574"/>
    <x v="0"/>
    <x v="9"/>
    <x v="253"/>
    <s v="TEXAS"/>
    <x v="1"/>
    <x v="43"/>
    <x v="6"/>
    <n v="1299645.9911530099"/>
  </r>
  <r>
    <n v="530575"/>
    <x v="0"/>
    <x v="9"/>
    <x v="253"/>
    <s v="TEXAS"/>
    <x v="1"/>
    <x v="44"/>
    <x v="17"/>
    <n v="10474076.391994599"/>
  </r>
  <r>
    <n v="530576"/>
    <x v="0"/>
    <x v="9"/>
    <x v="253"/>
    <s v="TEXAS"/>
    <x v="1"/>
    <x v="45"/>
    <x v="1"/>
    <n v="22894640.287961099"/>
  </r>
  <r>
    <n v="530577"/>
    <x v="0"/>
    <x v="9"/>
    <x v="253"/>
    <s v="TEXAS"/>
    <x v="1"/>
    <x v="45"/>
    <x v="11"/>
    <n v="51844517.584665"/>
  </r>
  <r>
    <n v="530578"/>
    <x v="0"/>
    <x v="9"/>
    <x v="253"/>
    <s v="TEXAS"/>
    <x v="1"/>
    <x v="45"/>
    <x v="9"/>
    <n v="414237.395143962"/>
  </r>
  <r>
    <n v="530579"/>
    <x v="0"/>
    <x v="9"/>
    <x v="253"/>
    <s v="TEXAS"/>
    <x v="1"/>
    <x v="46"/>
    <x v="6"/>
    <n v="16871086.859978098"/>
  </r>
  <r>
    <n v="530580"/>
    <x v="0"/>
    <x v="9"/>
    <x v="253"/>
    <s v="TEXAS"/>
    <x v="1"/>
    <x v="46"/>
    <x v="1"/>
    <n v="4727324.6832435504"/>
  </r>
  <r>
    <n v="530581"/>
    <x v="0"/>
    <x v="9"/>
    <x v="253"/>
    <s v="TEXAS"/>
    <x v="3"/>
    <x v="47"/>
    <x v="6"/>
    <n v="5533845.7643404901"/>
  </r>
  <r>
    <n v="530582"/>
    <x v="0"/>
    <x v="9"/>
    <x v="253"/>
    <s v="TEXAS"/>
    <x v="3"/>
    <x v="47"/>
    <x v="0"/>
    <n v="8095954.5225512097"/>
  </r>
  <r>
    <n v="530583"/>
    <x v="0"/>
    <x v="9"/>
    <x v="253"/>
    <s v="TEXAS"/>
    <x v="3"/>
    <x v="47"/>
    <x v="1"/>
    <n v="23469159.131448802"/>
  </r>
  <r>
    <n v="530584"/>
    <x v="0"/>
    <x v="9"/>
    <x v="253"/>
    <s v="TEXAS"/>
    <x v="3"/>
    <x v="47"/>
    <x v="2"/>
    <n v="2703436.0243391199"/>
  </r>
  <r>
    <n v="530585"/>
    <x v="0"/>
    <x v="9"/>
    <x v="253"/>
    <s v="TEXAS"/>
    <x v="3"/>
    <x v="47"/>
    <x v="3"/>
    <n v="2402287.4943662798"/>
  </r>
  <r>
    <n v="530586"/>
    <x v="0"/>
    <x v="9"/>
    <x v="253"/>
    <s v="TEXAS"/>
    <x v="3"/>
    <x v="47"/>
    <x v="12"/>
    <n v="0"/>
  </r>
  <r>
    <n v="530587"/>
    <x v="0"/>
    <x v="9"/>
    <x v="253"/>
    <s v="TEXAS"/>
    <x v="3"/>
    <x v="47"/>
    <x v="13"/>
    <n v="8890920.3945235107"/>
  </r>
  <r>
    <n v="530588"/>
    <x v="0"/>
    <x v="9"/>
    <x v="253"/>
    <s v="TEXAS"/>
    <x v="3"/>
    <x v="47"/>
    <x v="15"/>
    <n v="2401459.4049163102"/>
  </r>
  <r>
    <n v="530589"/>
    <x v="0"/>
    <x v="9"/>
    <x v="253"/>
    <s v="TEXAS"/>
    <x v="3"/>
    <x v="47"/>
    <x v="18"/>
    <n v="4097110.5686405599"/>
  </r>
  <r>
    <n v="530590"/>
    <x v="0"/>
    <x v="9"/>
    <x v="253"/>
    <s v="TEXAS"/>
    <x v="3"/>
    <x v="48"/>
    <x v="6"/>
    <n v="5318739.3663760498"/>
  </r>
  <r>
    <n v="530591"/>
    <x v="0"/>
    <x v="9"/>
    <x v="253"/>
    <s v="TEXAS"/>
    <x v="3"/>
    <x v="48"/>
    <x v="0"/>
    <n v="2872359.1369735799"/>
  </r>
  <r>
    <n v="530592"/>
    <x v="0"/>
    <x v="9"/>
    <x v="253"/>
    <s v="TEXAS"/>
    <x v="3"/>
    <x v="48"/>
    <x v="1"/>
    <n v="14427955.8966705"/>
  </r>
  <r>
    <n v="530593"/>
    <x v="0"/>
    <x v="9"/>
    <x v="253"/>
    <s v="TEXAS"/>
    <x v="3"/>
    <x v="48"/>
    <x v="2"/>
    <n v="1043087.3159052701"/>
  </r>
  <r>
    <n v="530594"/>
    <x v="0"/>
    <x v="9"/>
    <x v="253"/>
    <s v="TEXAS"/>
    <x v="3"/>
    <x v="48"/>
    <x v="3"/>
    <n v="3555047.4043752402"/>
  </r>
  <r>
    <n v="530595"/>
    <x v="0"/>
    <x v="9"/>
    <x v="253"/>
    <s v="TEXAS"/>
    <x v="3"/>
    <x v="48"/>
    <x v="13"/>
    <n v="6013421.5903033298"/>
  </r>
  <r>
    <n v="530596"/>
    <x v="0"/>
    <x v="9"/>
    <x v="253"/>
    <s v="TEXAS"/>
    <x v="3"/>
    <x v="48"/>
    <x v="15"/>
    <n v="0"/>
  </r>
  <r>
    <n v="530597"/>
    <x v="0"/>
    <x v="9"/>
    <x v="253"/>
    <s v="TEXAS"/>
    <x v="3"/>
    <x v="48"/>
    <x v="18"/>
    <n v="4507599.6936032698"/>
  </r>
  <r>
    <n v="530598"/>
    <x v="0"/>
    <x v="9"/>
    <x v="253"/>
    <s v="TEXAS"/>
    <x v="3"/>
    <x v="49"/>
    <x v="6"/>
    <n v="2697917.38324467"/>
  </r>
  <r>
    <n v="530599"/>
    <x v="0"/>
    <x v="9"/>
    <x v="253"/>
    <s v="TEXAS"/>
    <x v="3"/>
    <x v="49"/>
    <x v="0"/>
    <n v="28037766.262034699"/>
  </r>
  <r>
    <n v="530600"/>
    <x v="0"/>
    <x v="9"/>
    <x v="253"/>
    <s v="TEXAS"/>
    <x v="3"/>
    <x v="49"/>
    <x v="1"/>
    <n v="28820925.551635899"/>
  </r>
  <r>
    <n v="530601"/>
    <x v="0"/>
    <x v="9"/>
    <x v="253"/>
    <s v="TEXAS"/>
    <x v="3"/>
    <x v="49"/>
    <x v="2"/>
    <n v="19780855.926967099"/>
  </r>
  <r>
    <n v="530602"/>
    <x v="0"/>
    <x v="9"/>
    <x v="253"/>
    <s v="TEXAS"/>
    <x v="3"/>
    <x v="49"/>
    <x v="11"/>
    <n v="3609390.9067352801"/>
  </r>
  <r>
    <n v="530603"/>
    <x v="0"/>
    <x v="9"/>
    <x v="253"/>
    <s v="TEXAS"/>
    <x v="3"/>
    <x v="49"/>
    <x v="12"/>
    <n v="1750493.75112123"/>
  </r>
  <r>
    <n v="530604"/>
    <x v="0"/>
    <x v="9"/>
    <x v="253"/>
    <s v="TEXAS"/>
    <x v="3"/>
    <x v="49"/>
    <x v="13"/>
    <n v="8999141.8086867705"/>
  </r>
  <r>
    <n v="530605"/>
    <x v="0"/>
    <x v="9"/>
    <x v="253"/>
    <s v="TEXAS"/>
    <x v="3"/>
    <x v="49"/>
    <x v="15"/>
    <n v="110615.71887021999"/>
  </r>
  <r>
    <n v="530606"/>
    <x v="0"/>
    <x v="9"/>
    <x v="253"/>
    <s v="TEXAS"/>
    <x v="3"/>
    <x v="50"/>
    <x v="6"/>
    <n v="0"/>
  </r>
  <r>
    <n v="530607"/>
    <x v="0"/>
    <x v="9"/>
    <x v="253"/>
    <s v="TEXAS"/>
    <x v="3"/>
    <x v="50"/>
    <x v="0"/>
    <n v="22558335.3754251"/>
  </r>
  <r>
    <n v="530608"/>
    <x v="0"/>
    <x v="9"/>
    <x v="253"/>
    <s v="TEXAS"/>
    <x v="3"/>
    <x v="50"/>
    <x v="1"/>
    <n v="32397506.537427399"/>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03"/>
  </r>
  <r>
    <n v="530616"/>
    <x v="0"/>
    <x v="9"/>
    <x v="253"/>
    <s v="TEXAS"/>
    <x v="3"/>
    <x v="51"/>
    <x v="0"/>
    <n v="8817637.3844460696"/>
  </r>
  <r>
    <n v="530617"/>
    <x v="0"/>
    <x v="9"/>
    <x v="253"/>
    <s v="TEXAS"/>
    <x v="3"/>
    <x v="51"/>
    <x v="1"/>
    <n v="340571.65619819303"/>
  </r>
  <r>
    <n v="530618"/>
    <x v="0"/>
    <x v="9"/>
    <x v="253"/>
    <s v="TEXAS"/>
    <x v="3"/>
    <x v="51"/>
    <x v="2"/>
    <n v="3709408.8268378698"/>
  </r>
  <r>
    <n v="530619"/>
    <x v="0"/>
    <x v="9"/>
    <x v="253"/>
    <s v="TEXAS"/>
    <x v="3"/>
    <x v="51"/>
    <x v="3"/>
    <n v="135051.29223924299"/>
  </r>
  <r>
    <n v="530620"/>
    <x v="0"/>
    <x v="9"/>
    <x v="253"/>
    <s v="TEXAS"/>
    <x v="3"/>
    <x v="51"/>
    <x v="15"/>
    <n v="2475940.3577194498"/>
  </r>
  <r>
    <n v="530621"/>
    <x v="0"/>
    <x v="9"/>
    <x v="253"/>
    <s v="TEXAS"/>
    <x v="3"/>
    <x v="52"/>
    <x v="0"/>
    <n v="11961458.884301201"/>
  </r>
  <r>
    <n v="530622"/>
    <x v="0"/>
    <x v="9"/>
    <x v="253"/>
    <s v="TEXAS"/>
    <x v="3"/>
    <x v="52"/>
    <x v="1"/>
    <n v="130250.95243894499"/>
  </r>
  <r>
    <n v="530623"/>
    <x v="0"/>
    <x v="9"/>
    <x v="253"/>
    <s v="TEXAS"/>
    <x v="3"/>
    <x v="52"/>
    <x v="2"/>
    <n v="4538590.1311275"/>
  </r>
  <r>
    <n v="530624"/>
    <x v="0"/>
    <x v="9"/>
    <x v="253"/>
    <s v="TEXAS"/>
    <x v="3"/>
    <x v="52"/>
    <x v="3"/>
    <n v="69767.042121962397"/>
  </r>
  <r>
    <n v="530625"/>
    <x v="0"/>
    <x v="9"/>
    <x v="253"/>
    <s v="TEXAS"/>
    <x v="3"/>
    <x v="52"/>
    <x v="11"/>
    <n v="16078.001476666201"/>
  </r>
  <r>
    <n v="530626"/>
    <x v="0"/>
    <x v="9"/>
    <x v="253"/>
    <s v="TEXAS"/>
    <x v="3"/>
    <x v="52"/>
    <x v="12"/>
    <n v="48616.813988966998"/>
  </r>
  <r>
    <n v="530627"/>
    <x v="0"/>
    <x v="9"/>
    <x v="253"/>
    <s v="TEXAS"/>
    <x v="3"/>
    <x v="52"/>
    <x v="15"/>
    <n v="35649140.178917699"/>
  </r>
  <r>
    <n v="530628"/>
    <x v="0"/>
    <x v="9"/>
    <x v="253"/>
    <s v="TEXAS"/>
    <x v="3"/>
    <x v="53"/>
    <x v="0"/>
    <n v="82055174.858528793"/>
  </r>
  <r>
    <n v="530629"/>
    <x v="0"/>
    <x v="9"/>
    <x v="253"/>
    <s v="TEXAS"/>
    <x v="3"/>
    <x v="53"/>
    <x v="1"/>
    <n v="4906438.0374379"/>
  </r>
  <r>
    <n v="530630"/>
    <x v="0"/>
    <x v="9"/>
    <x v="253"/>
    <s v="TEXAS"/>
    <x v="3"/>
    <x v="53"/>
    <x v="2"/>
    <n v="41050636.007110603"/>
  </r>
  <r>
    <n v="530631"/>
    <x v="0"/>
    <x v="9"/>
    <x v="253"/>
    <s v="TEXAS"/>
    <x v="3"/>
    <x v="53"/>
    <x v="3"/>
    <n v="6961118.0547577403"/>
  </r>
  <r>
    <n v="530632"/>
    <x v="0"/>
    <x v="9"/>
    <x v="253"/>
    <s v="TEXAS"/>
    <x v="3"/>
    <x v="53"/>
    <x v="11"/>
    <n v="0"/>
  </r>
  <r>
    <n v="530633"/>
    <x v="0"/>
    <x v="9"/>
    <x v="253"/>
    <s v="TEXAS"/>
    <x v="3"/>
    <x v="53"/>
    <x v="12"/>
    <n v="0"/>
  </r>
  <r>
    <n v="530634"/>
    <x v="0"/>
    <x v="9"/>
    <x v="253"/>
    <s v="TEXAS"/>
    <x v="3"/>
    <x v="53"/>
    <x v="15"/>
    <n v="79439273.159283698"/>
  </r>
  <r>
    <n v="530635"/>
    <x v="0"/>
    <x v="9"/>
    <x v="253"/>
    <s v="TEXAS"/>
    <x v="3"/>
    <x v="53"/>
    <x v="20"/>
    <n v="182988253.83610901"/>
  </r>
  <r>
    <n v="530636"/>
    <x v="0"/>
    <x v="9"/>
    <x v="253"/>
    <s v="TEXAS"/>
    <x v="3"/>
    <x v="53"/>
    <x v="21"/>
    <n v="248672672.791013"/>
  </r>
  <r>
    <n v="530637"/>
    <x v="0"/>
    <x v="9"/>
    <x v="253"/>
    <s v="TEXAS"/>
    <x v="3"/>
    <x v="53"/>
    <x v="22"/>
    <n v="202194656.13262001"/>
  </r>
  <r>
    <n v="530638"/>
    <x v="0"/>
    <x v="9"/>
    <x v="253"/>
    <s v="TEXAS"/>
    <x v="3"/>
    <x v="54"/>
    <x v="0"/>
    <n v="1346914.1827452499"/>
  </r>
  <r>
    <n v="530639"/>
    <x v="0"/>
    <x v="9"/>
    <x v="253"/>
    <s v="TEXAS"/>
    <x v="3"/>
    <x v="54"/>
    <x v="1"/>
    <n v="497107.60585621302"/>
  </r>
  <r>
    <n v="530640"/>
    <x v="0"/>
    <x v="9"/>
    <x v="253"/>
    <s v="TEXAS"/>
    <x v="3"/>
    <x v="54"/>
    <x v="2"/>
    <n v="8141767.8287653802"/>
  </r>
  <r>
    <n v="530641"/>
    <x v="0"/>
    <x v="9"/>
    <x v="253"/>
    <s v="TEXAS"/>
    <x v="3"/>
    <x v="54"/>
    <x v="3"/>
    <n v="1062295.7103726701"/>
  </r>
  <r>
    <n v="530642"/>
    <x v="0"/>
    <x v="9"/>
    <x v="253"/>
    <s v="TEXAS"/>
    <x v="3"/>
    <x v="54"/>
    <x v="11"/>
    <n v="0"/>
  </r>
  <r>
    <n v="530643"/>
    <x v="0"/>
    <x v="9"/>
    <x v="253"/>
    <s v="TEXAS"/>
    <x v="3"/>
    <x v="54"/>
    <x v="15"/>
    <n v="0"/>
  </r>
  <r>
    <n v="530644"/>
    <x v="0"/>
    <x v="9"/>
    <x v="253"/>
    <s v="TEXAS"/>
    <x v="3"/>
    <x v="55"/>
    <x v="0"/>
    <n v="3232923.9440887198"/>
  </r>
  <r>
    <n v="530645"/>
    <x v="0"/>
    <x v="9"/>
    <x v="253"/>
    <s v="TEXAS"/>
    <x v="3"/>
    <x v="55"/>
    <x v="1"/>
    <n v="1510517.31939355"/>
  </r>
  <r>
    <n v="530646"/>
    <x v="0"/>
    <x v="9"/>
    <x v="253"/>
    <s v="TEXAS"/>
    <x v="3"/>
    <x v="55"/>
    <x v="2"/>
    <n v="1683267.8358177899"/>
  </r>
  <r>
    <n v="530647"/>
    <x v="0"/>
    <x v="9"/>
    <x v="253"/>
    <s v="TEXAS"/>
    <x v="3"/>
    <x v="55"/>
    <x v="3"/>
    <n v="279819.84691634797"/>
  </r>
  <r>
    <n v="530648"/>
    <x v="0"/>
    <x v="9"/>
    <x v="253"/>
    <s v="TEXAS"/>
    <x v="3"/>
    <x v="55"/>
    <x v="4"/>
    <n v="8827671.3549151104"/>
  </r>
  <r>
    <n v="530649"/>
    <x v="0"/>
    <x v="9"/>
    <x v="253"/>
    <s v="TEXAS"/>
    <x v="3"/>
    <x v="55"/>
    <x v="11"/>
    <n v="32540.678875052301"/>
  </r>
  <r>
    <n v="530650"/>
    <x v="0"/>
    <x v="9"/>
    <x v="253"/>
    <s v="TEXAS"/>
    <x v="3"/>
    <x v="55"/>
    <x v="12"/>
    <n v="10299649.7136133"/>
  </r>
  <r>
    <n v="530651"/>
    <x v="0"/>
    <x v="9"/>
    <x v="253"/>
    <s v="TEXAS"/>
    <x v="3"/>
    <x v="55"/>
    <x v="13"/>
    <n v="1607539.5278366799"/>
  </r>
  <r>
    <n v="530652"/>
    <x v="0"/>
    <x v="9"/>
    <x v="253"/>
    <s v="TEXAS"/>
    <x v="3"/>
    <x v="55"/>
    <x v="15"/>
    <n v="0"/>
  </r>
  <r>
    <n v="530653"/>
    <x v="0"/>
    <x v="9"/>
    <x v="253"/>
    <s v="TEXAS"/>
    <x v="3"/>
    <x v="55"/>
    <x v="14"/>
    <n v="1464841.3030743501"/>
  </r>
  <r>
    <n v="530654"/>
    <x v="0"/>
    <x v="9"/>
    <x v="253"/>
    <s v="TEXAS"/>
    <x v="3"/>
    <x v="55"/>
    <x v="23"/>
    <n v="11096.821367529299"/>
  </r>
  <r>
    <n v="530655"/>
    <x v="0"/>
    <x v="9"/>
    <x v="253"/>
    <s v="TEXAS"/>
    <x v="3"/>
    <x v="56"/>
    <x v="0"/>
    <n v="15712476.326486699"/>
  </r>
  <r>
    <n v="530656"/>
    <x v="0"/>
    <x v="9"/>
    <x v="253"/>
    <s v="TEXAS"/>
    <x v="3"/>
    <x v="56"/>
    <x v="1"/>
    <n v="528346.46741316502"/>
  </r>
  <r>
    <n v="530657"/>
    <x v="0"/>
    <x v="9"/>
    <x v="253"/>
    <s v="TEXAS"/>
    <x v="3"/>
    <x v="56"/>
    <x v="2"/>
    <n v="9833227.4880455993"/>
  </r>
  <r>
    <n v="530658"/>
    <x v="0"/>
    <x v="9"/>
    <x v="253"/>
    <s v="TEXAS"/>
    <x v="3"/>
    <x v="56"/>
    <x v="3"/>
    <n v="523783.01423973101"/>
  </r>
  <r>
    <n v="530659"/>
    <x v="0"/>
    <x v="9"/>
    <x v="253"/>
    <s v="TEXAS"/>
    <x v="3"/>
    <x v="56"/>
    <x v="11"/>
    <n v="11408.632933585601"/>
  </r>
  <r>
    <n v="530660"/>
    <x v="0"/>
    <x v="9"/>
    <x v="253"/>
    <s v="TEXAS"/>
    <x v="3"/>
    <x v="56"/>
    <x v="12"/>
    <n v="2768748.4503930798"/>
  </r>
  <r>
    <n v="530661"/>
    <x v="0"/>
    <x v="9"/>
    <x v="253"/>
    <s v="TEXAS"/>
    <x v="3"/>
    <x v="56"/>
    <x v="13"/>
    <n v="227665.608319108"/>
  </r>
  <r>
    <n v="530662"/>
    <x v="0"/>
    <x v="9"/>
    <x v="253"/>
    <s v="TEXAS"/>
    <x v="3"/>
    <x v="56"/>
    <x v="15"/>
    <n v="13690359.5203027"/>
  </r>
  <r>
    <n v="530663"/>
    <x v="0"/>
    <x v="9"/>
    <x v="253"/>
    <s v="TEXAS"/>
    <x v="3"/>
    <x v="56"/>
    <x v="23"/>
    <n v="70610564.477724403"/>
  </r>
  <r>
    <n v="530664"/>
    <x v="0"/>
    <x v="9"/>
    <x v="253"/>
    <s v="TEXAS"/>
    <x v="3"/>
    <x v="57"/>
    <x v="0"/>
    <n v="19952177.849783398"/>
  </r>
  <r>
    <n v="530665"/>
    <x v="0"/>
    <x v="9"/>
    <x v="253"/>
    <s v="TEXAS"/>
    <x v="3"/>
    <x v="57"/>
    <x v="1"/>
    <n v="159720.86107019801"/>
  </r>
  <r>
    <n v="530666"/>
    <x v="0"/>
    <x v="9"/>
    <x v="253"/>
    <s v="TEXAS"/>
    <x v="3"/>
    <x v="57"/>
    <x v="2"/>
    <n v="1804085.1545643399"/>
  </r>
  <r>
    <n v="530667"/>
    <x v="0"/>
    <x v="9"/>
    <x v="253"/>
    <s v="TEXAS"/>
    <x v="3"/>
    <x v="57"/>
    <x v="3"/>
    <n v="57296.689844230001"/>
  </r>
  <r>
    <n v="530668"/>
    <x v="0"/>
    <x v="9"/>
    <x v="253"/>
    <s v="TEXAS"/>
    <x v="3"/>
    <x v="57"/>
    <x v="15"/>
    <n v="0"/>
  </r>
  <r>
    <n v="530669"/>
    <x v="0"/>
    <x v="9"/>
    <x v="253"/>
    <s v="TEXAS"/>
    <x v="3"/>
    <x v="57"/>
    <x v="14"/>
    <n v="2105227.42947926"/>
  </r>
  <r>
    <n v="530670"/>
    <x v="0"/>
    <x v="9"/>
    <x v="253"/>
    <s v="TEXAS"/>
    <x v="3"/>
    <x v="58"/>
    <x v="0"/>
    <n v="3240800.0561789102"/>
  </r>
  <r>
    <n v="530671"/>
    <x v="0"/>
    <x v="9"/>
    <x v="253"/>
    <s v="TEXAS"/>
    <x v="3"/>
    <x v="58"/>
    <x v="1"/>
    <n v="122890.986646807"/>
  </r>
  <r>
    <n v="530672"/>
    <x v="0"/>
    <x v="9"/>
    <x v="253"/>
    <s v="TEXAS"/>
    <x v="3"/>
    <x v="58"/>
    <x v="2"/>
    <n v="2522200.2190069002"/>
  </r>
  <r>
    <n v="530673"/>
    <x v="0"/>
    <x v="9"/>
    <x v="253"/>
    <s v="TEXAS"/>
    <x v="3"/>
    <x v="58"/>
    <x v="3"/>
    <n v="459373.70355185802"/>
  </r>
  <r>
    <n v="530674"/>
    <x v="0"/>
    <x v="9"/>
    <x v="253"/>
    <s v="TEXAS"/>
    <x v="3"/>
    <x v="58"/>
    <x v="15"/>
    <n v="0"/>
  </r>
  <r>
    <n v="530675"/>
    <x v="0"/>
    <x v="9"/>
    <x v="253"/>
    <s v="TEXAS"/>
    <x v="3"/>
    <x v="59"/>
    <x v="0"/>
    <n v="2740173.9171463102"/>
  </r>
  <r>
    <n v="530676"/>
    <x v="0"/>
    <x v="9"/>
    <x v="253"/>
    <s v="TEXAS"/>
    <x v="3"/>
    <x v="59"/>
    <x v="1"/>
    <n v="211484.945484519"/>
  </r>
  <r>
    <n v="530677"/>
    <x v="0"/>
    <x v="9"/>
    <x v="253"/>
    <s v="TEXAS"/>
    <x v="3"/>
    <x v="59"/>
    <x v="2"/>
    <n v="2936158.4599999399"/>
  </r>
  <r>
    <n v="530678"/>
    <x v="0"/>
    <x v="9"/>
    <x v="253"/>
    <s v="TEXAS"/>
    <x v="3"/>
    <x v="59"/>
    <x v="3"/>
    <n v="293870.64713913098"/>
  </r>
  <r>
    <n v="530679"/>
    <x v="0"/>
    <x v="9"/>
    <x v="253"/>
    <s v="TEXAS"/>
    <x v="3"/>
    <x v="59"/>
    <x v="15"/>
    <n v="0"/>
  </r>
  <r>
    <n v="530680"/>
    <x v="0"/>
    <x v="9"/>
    <x v="253"/>
    <s v="TEXAS"/>
    <x v="3"/>
    <x v="60"/>
    <x v="0"/>
    <n v="7407654.7219518898"/>
  </r>
  <r>
    <n v="530681"/>
    <x v="0"/>
    <x v="9"/>
    <x v="253"/>
    <s v="TEXAS"/>
    <x v="3"/>
    <x v="60"/>
    <x v="1"/>
    <n v="248975.97911664701"/>
  </r>
  <r>
    <n v="530682"/>
    <x v="0"/>
    <x v="9"/>
    <x v="253"/>
    <s v="TEXAS"/>
    <x v="3"/>
    <x v="60"/>
    <x v="2"/>
    <n v="1802598.47566916"/>
  </r>
  <r>
    <n v="530683"/>
    <x v="0"/>
    <x v="9"/>
    <x v="253"/>
    <s v="TEXAS"/>
    <x v="3"/>
    <x v="60"/>
    <x v="3"/>
    <n v="470700.85604142299"/>
  </r>
  <r>
    <n v="530684"/>
    <x v="0"/>
    <x v="9"/>
    <x v="253"/>
    <s v="TEXAS"/>
    <x v="3"/>
    <x v="60"/>
    <x v="15"/>
    <n v="0"/>
  </r>
  <r>
    <n v="530685"/>
    <x v="0"/>
    <x v="9"/>
    <x v="253"/>
    <s v="TEXAS"/>
    <x v="3"/>
    <x v="61"/>
    <x v="0"/>
    <n v="8728456.9708536994"/>
  </r>
  <r>
    <n v="530686"/>
    <x v="0"/>
    <x v="9"/>
    <x v="253"/>
    <s v="TEXAS"/>
    <x v="3"/>
    <x v="61"/>
    <x v="1"/>
    <n v="237683.16007770799"/>
  </r>
  <r>
    <n v="530687"/>
    <x v="0"/>
    <x v="9"/>
    <x v="253"/>
    <s v="TEXAS"/>
    <x v="3"/>
    <x v="61"/>
    <x v="2"/>
    <n v="6287633.7500556903"/>
  </r>
  <r>
    <n v="530688"/>
    <x v="0"/>
    <x v="9"/>
    <x v="253"/>
    <s v="TEXAS"/>
    <x v="3"/>
    <x v="61"/>
    <x v="3"/>
    <n v="277906.46409085899"/>
  </r>
  <r>
    <n v="530689"/>
    <x v="0"/>
    <x v="9"/>
    <x v="253"/>
    <s v="TEXAS"/>
    <x v="3"/>
    <x v="61"/>
    <x v="15"/>
    <n v="109699.920035865"/>
  </r>
  <r>
    <n v="530690"/>
    <x v="0"/>
    <x v="9"/>
    <x v="253"/>
    <s v="TEXAS"/>
    <x v="3"/>
    <x v="62"/>
    <x v="0"/>
    <n v="772607.73812455602"/>
  </r>
  <r>
    <n v="530691"/>
    <x v="0"/>
    <x v="9"/>
    <x v="253"/>
    <s v="TEXAS"/>
    <x v="3"/>
    <x v="62"/>
    <x v="1"/>
    <n v="15216.2333463866"/>
  </r>
  <r>
    <n v="530692"/>
    <x v="0"/>
    <x v="9"/>
    <x v="253"/>
    <s v="TEXAS"/>
    <x v="3"/>
    <x v="62"/>
    <x v="2"/>
    <n v="460465.55681702902"/>
  </r>
  <r>
    <n v="530693"/>
    <x v="0"/>
    <x v="9"/>
    <x v="253"/>
    <s v="TEXAS"/>
    <x v="3"/>
    <x v="62"/>
    <x v="3"/>
    <n v="47672.877869642398"/>
  </r>
  <r>
    <n v="530694"/>
    <x v="0"/>
    <x v="9"/>
    <x v="253"/>
    <s v="TEXAS"/>
    <x v="3"/>
    <x v="62"/>
    <x v="15"/>
    <n v="0"/>
  </r>
  <r>
    <n v="530695"/>
    <x v="0"/>
    <x v="9"/>
    <x v="253"/>
    <s v="TEXAS"/>
    <x v="3"/>
    <x v="62"/>
    <x v="14"/>
    <n v="473102.01041808299"/>
  </r>
  <r>
    <n v="530696"/>
    <x v="0"/>
    <x v="9"/>
    <x v="253"/>
    <s v="TEXAS"/>
    <x v="3"/>
    <x v="63"/>
    <x v="0"/>
    <n v="1401208.89491075"/>
  </r>
  <r>
    <n v="530697"/>
    <x v="0"/>
    <x v="9"/>
    <x v="253"/>
    <s v="TEXAS"/>
    <x v="3"/>
    <x v="63"/>
    <x v="1"/>
    <n v="478870.38476715097"/>
  </r>
  <r>
    <n v="530698"/>
    <x v="0"/>
    <x v="9"/>
    <x v="253"/>
    <s v="TEXAS"/>
    <x v="3"/>
    <x v="63"/>
    <x v="2"/>
    <n v="867825.29656853597"/>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01"/>
  </r>
  <r>
    <n v="530703"/>
    <x v="0"/>
    <x v="9"/>
    <x v="253"/>
    <s v="TEXAS"/>
    <x v="3"/>
    <x v="64"/>
    <x v="1"/>
    <n v="42006.598599885801"/>
  </r>
  <r>
    <n v="530704"/>
    <x v="0"/>
    <x v="9"/>
    <x v="253"/>
    <s v="TEXAS"/>
    <x v="3"/>
    <x v="64"/>
    <x v="2"/>
    <n v="1965498.40517799"/>
  </r>
  <r>
    <n v="530705"/>
    <x v="0"/>
    <x v="9"/>
    <x v="253"/>
    <s v="TEXAS"/>
    <x v="3"/>
    <x v="64"/>
    <x v="3"/>
    <n v="151730.73114958699"/>
  </r>
  <r>
    <n v="530706"/>
    <x v="0"/>
    <x v="9"/>
    <x v="253"/>
    <s v="TEXAS"/>
    <x v="3"/>
    <x v="64"/>
    <x v="15"/>
    <n v="0"/>
  </r>
  <r>
    <n v="530707"/>
    <x v="0"/>
    <x v="9"/>
    <x v="253"/>
    <s v="TEXAS"/>
    <x v="3"/>
    <x v="65"/>
    <x v="0"/>
    <n v="6992306.6953773797"/>
  </r>
  <r>
    <n v="530708"/>
    <x v="0"/>
    <x v="9"/>
    <x v="253"/>
    <s v="TEXAS"/>
    <x v="3"/>
    <x v="65"/>
    <x v="1"/>
    <n v="388411.62279118202"/>
  </r>
  <r>
    <n v="530709"/>
    <x v="0"/>
    <x v="9"/>
    <x v="253"/>
    <s v="TEXAS"/>
    <x v="3"/>
    <x v="65"/>
    <x v="2"/>
    <n v="3627834.3612691099"/>
  </r>
  <r>
    <n v="530710"/>
    <x v="0"/>
    <x v="9"/>
    <x v="253"/>
    <s v="TEXAS"/>
    <x v="3"/>
    <x v="65"/>
    <x v="3"/>
    <n v="0"/>
  </r>
  <r>
    <n v="530711"/>
    <x v="0"/>
    <x v="9"/>
    <x v="253"/>
    <s v="TEXAS"/>
    <x v="3"/>
    <x v="65"/>
    <x v="15"/>
    <n v="1106898.3345268599"/>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199"/>
  </r>
  <r>
    <n v="532801"/>
    <x v="0"/>
    <x v="10"/>
    <x v="2"/>
    <s v="TEXAS"/>
    <x v="0"/>
    <x v="0"/>
    <x v="1"/>
    <n v="79144.036785628996"/>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899"/>
  </r>
  <r>
    <n v="534028"/>
    <x v="0"/>
    <x v="10"/>
    <x v="6"/>
    <s v="TEXAS"/>
    <x v="0"/>
    <x v="0"/>
    <x v="4"/>
    <m/>
  </r>
  <r>
    <n v="534029"/>
    <x v="0"/>
    <x v="10"/>
    <x v="6"/>
    <s v="TEXAS"/>
    <x v="0"/>
    <x v="0"/>
    <x v="5"/>
    <m/>
  </r>
  <r>
    <n v="534330"/>
    <x v="0"/>
    <x v="10"/>
    <x v="7"/>
    <s v="TEXAS"/>
    <x v="0"/>
    <x v="0"/>
    <x v="0"/>
    <n v="154566.60689193499"/>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002"/>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497"/>
  </r>
  <r>
    <n v="535248"/>
    <x v="0"/>
    <x v="10"/>
    <x v="10"/>
    <s v="TEXAS"/>
    <x v="0"/>
    <x v="0"/>
    <x v="0"/>
    <n v="4136638.5730429799"/>
  </r>
  <r>
    <n v="535249"/>
    <x v="0"/>
    <x v="10"/>
    <x v="10"/>
    <s v="TEXAS"/>
    <x v="0"/>
    <x v="0"/>
    <x v="1"/>
    <m/>
  </r>
  <r>
    <n v="535250"/>
    <x v="0"/>
    <x v="10"/>
    <x v="10"/>
    <s v="TEXAS"/>
    <x v="0"/>
    <x v="0"/>
    <x v="2"/>
    <n v="77425111.100104496"/>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597"/>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699"/>
  </r>
  <r>
    <n v="537041"/>
    <x v="0"/>
    <x v="10"/>
    <x v="19"/>
    <s v="TEXAS"/>
    <x v="0"/>
    <x v="3"/>
    <x v="0"/>
    <n v="0"/>
  </r>
  <r>
    <n v="537042"/>
    <x v="0"/>
    <x v="10"/>
    <x v="19"/>
    <s v="TEXAS"/>
    <x v="0"/>
    <x v="3"/>
    <x v="1"/>
    <n v="0"/>
  </r>
  <r>
    <n v="537043"/>
    <x v="0"/>
    <x v="10"/>
    <x v="19"/>
    <s v="TEXAS"/>
    <x v="0"/>
    <x v="3"/>
    <x v="2"/>
    <n v="82201439.954542398"/>
  </r>
  <r>
    <n v="537044"/>
    <x v="0"/>
    <x v="10"/>
    <x v="19"/>
    <s v="TEXAS"/>
    <x v="0"/>
    <x v="3"/>
    <x v="3"/>
    <n v="0"/>
  </r>
  <r>
    <n v="537045"/>
    <x v="0"/>
    <x v="10"/>
    <x v="19"/>
    <s v="TEXAS"/>
    <x v="0"/>
    <x v="3"/>
    <x v="8"/>
    <n v="0"/>
  </r>
  <r>
    <n v="537296"/>
    <x v="0"/>
    <x v="10"/>
    <x v="20"/>
    <s v="TEXAS"/>
    <x v="0"/>
    <x v="3"/>
    <x v="0"/>
    <n v="0"/>
  </r>
  <r>
    <n v="537297"/>
    <x v="0"/>
    <x v="10"/>
    <x v="20"/>
    <s v="TEXAS"/>
    <x v="0"/>
    <x v="3"/>
    <x v="1"/>
    <n v="3975.8759915477199"/>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01"/>
  </r>
  <r>
    <n v="537555"/>
    <x v="0"/>
    <x v="10"/>
    <x v="21"/>
    <s v="TEXAS"/>
    <x v="0"/>
    <x v="3"/>
    <x v="8"/>
    <n v="0"/>
  </r>
  <r>
    <n v="537806"/>
    <x v="0"/>
    <x v="10"/>
    <x v="22"/>
    <s v="TEXAS"/>
    <x v="0"/>
    <x v="3"/>
    <x v="0"/>
    <n v="39866115.569240399"/>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89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799"/>
  </r>
  <r>
    <n v="538572"/>
    <x v="0"/>
    <x v="10"/>
    <x v="25"/>
    <s v="TEXAS"/>
    <x v="0"/>
    <x v="3"/>
    <x v="1"/>
    <n v="0"/>
  </r>
  <r>
    <n v="538573"/>
    <x v="0"/>
    <x v="10"/>
    <x v="25"/>
    <s v="TEXAS"/>
    <x v="0"/>
    <x v="3"/>
    <x v="2"/>
    <n v="0"/>
  </r>
  <r>
    <n v="538574"/>
    <x v="0"/>
    <x v="10"/>
    <x v="25"/>
    <s v="TEXAS"/>
    <x v="0"/>
    <x v="3"/>
    <x v="3"/>
    <n v="0"/>
  </r>
  <r>
    <n v="538575"/>
    <x v="0"/>
    <x v="10"/>
    <x v="25"/>
    <s v="TEXAS"/>
    <x v="0"/>
    <x v="3"/>
    <x v="8"/>
    <n v="360911.31421349401"/>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698"/>
  </r>
  <r>
    <n v="539157"/>
    <x v="0"/>
    <x v="10"/>
    <x v="29"/>
    <s v="TEXAS"/>
    <x v="0"/>
    <x v="4"/>
    <x v="2"/>
    <m/>
  </r>
  <r>
    <n v="539258"/>
    <x v="0"/>
    <x v="10"/>
    <x v="30"/>
    <s v="TEXAS"/>
    <x v="0"/>
    <x v="4"/>
    <x v="0"/>
    <n v="722829.46483760502"/>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299"/>
  </r>
  <r>
    <n v="539572"/>
    <x v="0"/>
    <x v="10"/>
    <x v="34"/>
    <s v="TEXAS"/>
    <x v="0"/>
    <x v="5"/>
    <x v="0"/>
    <n v="0"/>
  </r>
  <r>
    <n v="539623"/>
    <x v="0"/>
    <x v="10"/>
    <x v="35"/>
    <s v="TEXAS"/>
    <x v="0"/>
    <x v="5"/>
    <x v="0"/>
    <n v="3902621.8228396201"/>
  </r>
  <r>
    <n v="539674"/>
    <x v="0"/>
    <x v="10"/>
    <x v="36"/>
    <s v="TEXAS"/>
    <x v="0"/>
    <x v="5"/>
    <x v="0"/>
    <n v="0"/>
  </r>
  <r>
    <n v="539725"/>
    <x v="0"/>
    <x v="10"/>
    <x v="37"/>
    <s v="TEXAS"/>
    <x v="0"/>
    <x v="5"/>
    <x v="0"/>
    <n v="7719530.0402855603"/>
  </r>
  <r>
    <n v="539776"/>
    <x v="0"/>
    <x v="10"/>
    <x v="38"/>
    <s v="TEXAS"/>
    <x v="0"/>
    <x v="5"/>
    <x v="0"/>
    <n v="0"/>
  </r>
  <r>
    <n v="539827"/>
    <x v="0"/>
    <x v="10"/>
    <x v="39"/>
    <s v="TEXAS"/>
    <x v="0"/>
    <x v="6"/>
    <x v="0"/>
    <n v="2689806.5633258298"/>
  </r>
  <r>
    <n v="539878"/>
    <x v="0"/>
    <x v="10"/>
    <x v="40"/>
    <s v="TEXAS"/>
    <x v="0"/>
    <x v="6"/>
    <x v="0"/>
    <n v="2472468.5493817902"/>
  </r>
  <r>
    <n v="540015"/>
    <x v="0"/>
    <x v="10"/>
    <x v="41"/>
    <s v="TEXAS"/>
    <x v="0"/>
    <x v="7"/>
    <x v="0"/>
    <m/>
  </r>
  <r>
    <n v="540016"/>
    <x v="0"/>
    <x v="10"/>
    <x v="41"/>
    <s v="TEXAS"/>
    <x v="0"/>
    <x v="7"/>
    <x v="2"/>
    <n v="17913035.144264501"/>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02"/>
  </r>
  <r>
    <n v="540286"/>
    <x v="0"/>
    <x v="10"/>
    <x v="44"/>
    <s v="TEXAS"/>
    <x v="0"/>
    <x v="8"/>
    <x v="0"/>
    <n v="0"/>
  </r>
  <r>
    <n v="540337"/>
    <x v="0"/>
    <x v="10"/>
    <x v="45"/>
    <s v="TEXAS"/>
    <x v="0"/>
    <x v="8"/>
    <x v="0"/>
    <n v="852291.20467585302"/>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198"/>
  </r>
  <r>
    <n v="540694"/>
    <x v="0"/>
    <x v="10"/>
    <x v="49"/>
    <s v="TEXAS"/>
    <x v="0"/>
    <x v="10"/>
    <x v="0"/>
    <n v="8245215.5792226698"/>
  </r>
  <r>
    <n v="540960"/>
    <x v="0"/>
    <x v="10"/>
    <x v="50"/>
    <s v="TEXAS"/>
    <x v="0"/>
    <x v="0"/>
    <x v="0"/>
    <n v="46912.737349374103"/>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5997"/>
  </r>
  <r>
    <n v="541095"/>
    <x v="0"/>
    <x v="10"/>
    <x v="51"/>
    <s v="TEXAS"/>
    <x v="0"/>
    <x v="4"/>
    <x v="2"/>
    <n v="339879.2782267089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01"/>
  </r>
  <r>
    <n v="541510"/>
    <x v="0"/>
    <x v="10"/>
    <x v="55"/>
    <s v="TEXAS"/>
    <x v="0"/>
    <x v="1"/>
    <x v="0"/>
    <n v="0"/>
  </r>
  <r>
    <n v="541561"/>
    <x v="0"/>
    <x v="10"/>
    <x v="56"/>
    <s v="TEXAS"/>
    <x v="0"/>
    <x v="1"/>
    <x v="0"/>
    <n v="1010296.12074302"/>
  </r>
  <r>
    <n v="541612"/>
    <x v="0"/>
    <x v="10"/>
    <x v="57"/>
    <s v="TEXAS"/>
    <x v="0"/>
    <x v="1"/>
    <x v="0"/>
    <n v="2106142.6257280498"/>
  </r>
  <r>
    <n v="541663"/>
    <x v="0"/>
    <x v="10"/>
    <x v="58"/>
    <s v="TEXAS"/>
    <x v="0"/>
    <x v="1"/>
    <x v="0"/>
    <n v="1.0221727788964099"/>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499"/>
  </r>
  <r>
    <n v="541918"/>
    <x v="0"/>
    <x v="10"/>
    <x v="63"/>
    <s v="TEXAS"/>
    <x v="0"/>
    <x v="1"/>
    <x v="0"/>
    <n v="1754522.05386349"/>
  </r>
  <r>
    <n v="541969"/>
    <x v="0"/>
    <x v="10"/>
    <x v="64"/>
    <s v="TEXAS"/>
    <x v="0"/>
    <x v="1"/>
    <x v="0"/>
    <n v="1534000.8669443501"/>
  </r>
  <r>
    <n v="542020"/>
    <x v="0"/>
    <x v="10"/>
    <x v="65"/>
    <s v="TEXAS"/>
    <x v="0"/>
    <x v="1"/>
    <x v="0"/>
    <n v="0"/>
  </r>
  <r>
    <n v="542157"/>
    <x v="0"/>
    <x v="10"/>
    <x v="66"/>
    <s v="TEXAS"/>
    <x v="2"/>
    <x v="11"/>
    <x v="0"/>
    <m/>
  </r>
  <r>
    <n v="542158"/>
    <x v="0"/>
    <x v="10"/>
    <x v="66"/>
    <s v="TEXAS"/>
    <x v="2"/>
    <x v="11"/>
    <x v="1"/>
    <m/>
  </r>
  <r>
    <n v="542159"/>
    <x v="0"/>
    <x v="10"/>
    <x v="66"/>
    <s v="TEXAS"/>
    <x v="2"/>
    <x v="11"/>
    <x v="2"/>
    <n v="50348527.094447099"/>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01"/>
  </r>
  <r>
    <n v="542574"/>
    <x v="0"/>
    <x v="10"/>
    <x v="69"/>
    <s v="TEXAS"/>
    <x v="2"/>
    <x v="12"/>
    <x v="2"/>
    <m/>
  </r>
  <r>
    <n v="542718"/>
    <x v="0"/>
    <x v="10"/>
    <x v="70"/>
    <s v="TEXAS"/>
    <x v="2"/>
    <x v="11"/>
    <x v="0"/>
    <m/>
  </r>
  <r>
    <n v="542719"/>
    <x v="0"/>
    <x v="10"/>
    <x v="70"/>
    <s v="TEXAS"/>
    <x v="2"/>
    <x v="11"/>
    <x v="1"/>
    <m/>
  </r>
  <r>
    <n v="542720"/>
    <x v="0"/>
    <x v="10"/>
    <x v="70"/>
    <s v="TEXAS"/>
    <x v="2"/>
    <x v="11"/>
    <x v="2"/>
    <n v="13597427.184345201"/>
  </r>
  <r>
    <n v="542871"/>
    <x v="0"/>
    <x v="10"/>
    <x v="71"/>
    <s v="TEXAS"/>
    <x v="2"/>
    <x v="11"/>
    <x v="0"/>
    <m/>
  </r>
  <r>
    <n v="542872"/>
    <x v="0"/>
    <x v="10"/>
    <x v="71"/>
    <s v="TEXAS"/>
    <x v="2"/>
    <x v="11"/>
    <x v="1"/>
    <m/>
  </r>
  <r>
    <n v="542873"/>
    <x v="0"/>
    <x v="10"/>
    <x v="71"/>
    <s v="TEXAS"/>
    <x v="2"/>
    <x v="11"/>
    <x v="2"/>
    <n v="388513.19678521203"/>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797"/>
  </r>
  <r>
    <n v="543484"/>
    <x v="0"/>
    <x v="10"/>
    <x v="75"/>
    <s v="TEXAS"/>
    <x v="2"/>
    <x v="11"/>
    <x v="1"/>
    <m/>
  </r>
  <r>
    <n v="543485"/>
    <x v="0"/>
    <x v="10"/>
    <x v="75"/>
    <s v="TEXAS"/>
    <x v="2"/>
    <x v="11"/>
    <x v="2"/>
    <m/>
  </r>
  <r>
    <n v="543593"/>
    <x v="0"/>
    <x v="10"/>
    <x v="76"/>
    <s v="TEXAS"/>
    <x v="2"/>
    <x v="12"/>
    <x v="0"/>
    <n v="220075.79823790301"/>
  </r>
  <r>
    <n v="543594"/>
    <x v="0"/>
    <x v="10"/>
    <x v="76"/>
    <s v="TEXAS"/>
    <x v="2"/>
    <x v="12"/>
    <x v="2"/>
    <m/>
  </r>
  <r>
    <n v="543695"/>
    <x v="0"/>
    <x v="10"/>
    <x v="77"/>
    <s v="TEXAS"/>
    <x v="2"/>
    <x v="12"/>
    <x v="0"/>
    <m/>
  </r>
  <r>
    <n v="543696"/>
    <x v="0"/>
    <x v="10"/>
    <x v="77"/>
    <s v="TEXAS"/>
    <x v="2"/>
    <x v="12"/>
    <x v="2"/>
    <n v="0"/>
  </r>
  <r>
    <n v="543840"/>
    <x v="0"/>
    <x v="10"/>
    <x v="78"/>
    <s v="TEXAS"/>
    <x v="2"/>
    <x v="11"/>
    <x v="0"/>
    <n v="2550358.6073354902"/>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01"/>
  </r>
  <r>
    <n v="544300"/>
    <x v="0"/>
    <x v="10"/>
    <x v="81"/>
    <s v="TEXAS"/>
    <x v="2"/>
    <x v="11"/>
    <x v="1"/>
    <m/>
  </r>
  <r>
    <n v="544301"/>
    <x v="0"/>
    <x v="10"/>
    <x v="81"/>
    <s v="TEXAS"/>
    <x v="2"/>
    <x v="11"/>
    <x v="2"/>
    <m/>
  </r>
  <r>
    <n v="544409"/>
    <x v="0"/>
    <x v="10"/>
    <x v="82"/>
    <s v="TEXAS"/>
    <x v="2"/>
    <x v="12"/>
    <x v="0"/>
    <n v="37299.40514863200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4"/>
  </r>
  <r>
    <n v="544716"/>
    <x v="0"/>
    <x v="10"/>
    <x v="85"/>
    <s v="TEXAS"/>
    <x v="2"/>
    <x v="12"/>
    <x v="2"/>
    <m/>
  </r>
  <r>
    <n v="544817"/>
    <x v="0"/>
    <x v="10"/>
    <x v="86"/>
    <s v="TEXAS"/>
    <x v="2"/>
    <x v="12"/>
    <x v="0"/>
    <n v="357242.79926471901"/>
  </r>
  <r>
    <n v="544818"/>
    <x v="0"/>
    <x v="10"/>
    <x v="86"/>
    <s v="TEXAS"/>
    <x v="2"/>
    <x v="12"/>
    <x v="2"/>
    <m/>
  </r>
  <r>
    <n v="544919"/>
    <x v="0"/>
    <x v="10"/>
    <x v="87"/>
    <s v="TEXAS"/>
    <x v="2"/>
    <x v="12"/>
    <x v="0"/>
    <n v="6284.2949205967898"/>
  </r>
  <r>
    <n v="544920"/>
    <x v="0"/>
    <x v="10"/>
    <x v="87"/>
    <s v="TEXAS"/>
    <x v="2"/>
    <x v="12"/>
    <x v="2"/>
    <m/>
  </r>
  <r>
    <n v="545021"/>
    <x v="0"/>
    <x v="10"/>
    <x v="88"/>
    <s v="TEXAS"/>
    <x v="2"/>
    <x v="12"/>
    <x v="0"/>
    <n v="12395830.465060201"/>
  </r>
  <r>
    <n v="545022"/>
    <x v="0"/>
    <x v="10"/>
    <x v="88"/>
    <s v="TEXAS"/>
    <x v="2"/>
    <x v="12"/>
    <x v="2"/>
    <m/>
  </r>
  <r>
    <n v="545123"/>
    <x v="0"/>
    <x v="10"/>
    <x v="89"/>
    <s v="TEXAS"/>
    <x v="2"/>
    <x v="12"/>
    <x v="0"/>
    <n v="0"/>
  </r>
  <r>
    <n v="545124"/>
    <x v="0"/>
    <x v="10"/>
    <x v="89"/>
    <s v="TEXAS"/>
    <x v="2"/>
    <x v="12"/>
    <x v="2"/>
    <m/>
  </r>
  <r>
    <n v="545225"/>
    <x v="0"/>
    <x v="10"/>
    <x v="90"/>
    <s v="TEXAS"/>
    <x v="2"/>
    <x v="12"/>
    <x v="0"/>
    <n v="5999130.1261838898"/>
  </r>
  <r>
    <n v="545226"/>
    <x v="0"/>
    <x v="10"/>
    <x v="90"/>
    <s v="TEXAS"/>
    <x v="2"/>
    <x v="12"/>
    <x v="2"/>
    <m/>
  </r>
  <r>
    <n v="545327"/>
    <x v="0"/>
    <x v="10"/>
    <x v="91"/>
    <s v="TEXAS"/>
    <x v="2"/>
    <x v="12"/>
    <x v="0"/>
    <n v="6985.0226121873402"/>
  </r>
  <r>
    <n v="545328"/>
    <x v="0"/>
    <x v="10"/>
    <x v="91"/>
    <s v="TEXAS"/>
    <x v="2"/>
    <x v="12"/>
    <x v="2"/>
    <m/>
  </r>
  <r>
    <n v="545429"/>
    <x v="0"/>
    <x v="10"/>
    <x v="92"/>
    <s v="TEXAS"/>
    <x v="2"/>
    <x v="12"/>
    <x v="0"/>
    <n v="37685603.880552597"/>
  </r>
  <r>
    <n v="545430"/>
    <x v="0"/>
    <x v="10"/>
    <x v="92"/>
    <s v="TEXAS"/>
    <x v="2"/>
    <x v="12"/>
    <x v="2"/>
    <m/>
  </r>
  <r>
    <n v="545531"/>
    <x v="0"/>
    <x v="10"/>
    <x v="93"/>
    <s v="TEXAS"/>
    <x v="2"/>
    <x v="12"/>
    <x v="0"/>
    <n v="1259.5008107803901"/>
  </r>
  <r>
    <n v="545532"/>
    <x v="0"/>
    <x v="10"/>
    <x v="93"/>
    <s v="TEXAS"/>
    <x v="2"/>
    <x v="12"/>
    <x v="2"/>
    <m/>
  </r>
  <r>
    <n v="545633"/>
    <x v="0"/>
    <x v="10"/>
    <x v="94"/>
    <s v="TEXAS"/>
    <x v="2"/>
    <x v="12"/>
    <x v="0"/>
    <n v="4648384.4644669499"/>
  </r>
  <r>
    <n v="545634"/>
    <x v="0"/>
    <x v="10"/>
    <x v="94"/>
    <s v="TEXAS"/>
    <x v="2"/>
    <x v="12"/>
    <x v="2"/>
    <m/>
  </r>
  <r>
    <n v="545735"/>
    <x v="0"/>
    <x v="10"/>
    <x v="95"/>
    <s v="TEXAS"/>
    <x v="2"/>
    <x v="12"/>
    <x v="0"/>
    <n v="118761.603322927"/>
  </r>
  <r>
    <n v="545736"/>
    <x v="0"/>
    <x v="10"/>
    <x v="95"/>
    <s v="TEXAS"/>
    <x v="2"/>
    <x v="12"/>
    <x v="2"/>
    <m/>
  </r>
  <r>
    <n v="545837"/>
    <x v="0"/>
    <x v="10"/>
    <x v="96"/>
    <s v="TEXAS"/>
    <x v="2"/>
    <x v="12"/>
    <x v="0"/>
    <n v="12856185.683085799"/>
  </r>
  <r>
    <n v="545838"/>
    <x v="0"/>
    <x v="10"/>
    <x v="96"/>
    <s v="TEXAS"/>
    <x v="2"/>
    <x v="12"/>
    <x v="2"/>
    <m/>
  </r>
  <r>
    <n v="545939"/>
    <x v="0"/>
    <x v="10"/>
    <x v="97"/>
    <s v="TEXAS"/>
    <x v="2"/>
    <x v="12"/>
    <x v="0"/>
    <n v="511299.46442328597"/>
  </r>
  <r>
    <n v="545940"/>
    <x v="0"/>
    <x v="10"/>
    <x v="97"/>
    <s v="TEXAS"/>
    <x v="2"/>
    <x v="12"/>
    <x v="2"/>
    <m/>
  </r>
  <r>
    <n v="546041"/>
    <x v="0"/>
    <x v="10"/>
    <x v="98"/>
    <s v="TEXAS"/>
    <x v="2"/>
    <x v="12"/>
    <x v="0"/>
    <m/>
  </r>
  <r>
    <n v="546042"/>
    <x v="0"/>
    <x v="10"/>
    <x v="98"/>
    <s v="TEXAS"/>
    <x v="2"/>
    <x v="12"/>
    <x v="2"/>
    <n v="432709.19461647701"/>
  </r>
  <r>
    <n v="546143"/>
    <x v="0"/>
    <x v="10"/>
    <x v="99"/>
    <s v="TEXAS"/>
    <x v="2"/>
    <x v="12"/>
    <x v="0"/>
    <m/>
  </r>
  <r>
    <n v="546144"/>
    <x v="0"/>
    <x v="10"/>
    <x v="99"/>
    <s v="TEXAS"/>
    <x v="2"/>
    <x v="12"/>
    <x v="2"/>
    <n v="93658.90593891"/>
  </r>
  <r>
    <n v="546245"/>
    <x v="0"/>
    <x v="10"/>
    <x v="100"/>
    <s v="TEXAS"/>
    <x v="2"/>
    <x v="12"/>
    <x v="0"/>
    <m/>
  </r>
  <r>
    <n v="546246"/>
    <x v="0"/>
    <x v="10"/>
    <x v="100"/>
    <s v="TEXAS"/>
    <x v="2"/>
    <x v="12"/>
    <x v="2"/>
    <n v="4391633.0039323401"/>
  </r>
  <r>
    <n v="546304"/>
    <x v="0"/>
    <x v="10"/>
    <x v="101"/>
    <s v="TEXAS"/>
    <x v="2"/>
    <x v="13"/>
    <x v="0"/>
    <n v="36773780.105064303"/>
  </r>
  <r>
    <n v="546355"/>
    <x v="0"/>
    <x v="10"/>
    <x v="102"/>
    <s v="TEXAS"/>
    <x v="2"/>
    <x v="13"/>
    <x v="0"/>
    <n v="2956548.94850819"/>
  </r>
  <r>
    <n v="546406"/>
    <x v="0"/>
    <x v="10"/>
    <x v="103"/>
    <s v="TEXAS"/>
    <x v="2"/>
    <x v="13"/>
    <x v="0"/>
    <n v="6384374.39323078"/>
  </r>
  <r>
    <n v="546457"/>
    <x v="0"/>
    <x v="10"/>
    <x v="104"/>
    <s v="TEXAS"/>
    <x v="2"/>
    <x v="13"/>
    <x v="0"/>
    <n v="349067.00222675898"/>
  </r>
  <r>
    <n v="546551"/>
    <x v="0"/>
    <x v="10"/>
    <x v="105"/>
    <s v="TEXAS"/>
    <x v="2"/>
    <x v="14"/>
    <x v="0"/>
    <n v="8046446.2930714497"/>
  </r>
  <r>
    <n v="546552"/>
    <x v="0"/>
    <x v="10"/>
    <x v="105"/>
    <s v="TEXAS"/>
    <x v="2"/>
    <x v="14"/>
    <x v="2"/>
    <m/>
  </r>
  <r>
    <n v="546653"/>
    <x v="0"/>
    <x v="10"/>
    <x v="106"/>
    <s v="TEXAS"/>
    <x v="2"/>
    <x v="14"/>
    <x v="0"/>
    <n v="891649.50533126004"/>
  </r>
  <r>
    <n v="546654"/>
    <x v="0"/>
    <x v="10"/>
    <x v="106"/>
    <s v="TEXAS"/>
    <x v="2"/>
    <x v="14"/>
    <x v="2"/>
    <m/>
  </r>
  <r>
    <n v="546755"/>
    <x v="0"/>
    <x v="10"/>
    <x v="107"/>
    <s v="TEXAS"/>
    <x v="2"/>
    <x v="14"/>
    <x v="0"/>
    <m/>
  </r>
  <r>
    <n v="546756"/>
    <x v="0"/>
    <x v="10"/>
    <x v="107"/>
    <s v="TEXAS"/>
    <x v="2"/>
    <x v="14"/>
    <x v="2"/>
    <n v="29338130.868223999"/>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003"/>
  </r>
  <r>
    <n v="547120"/>
    <x v="0"/>
    <x v="10"/>
    <x v="113"/>
    <s v="TEXAS"/>
    <x v="2"/>
    <x v="15"/>
    <x v="0"/>
    <n v="1110607.67481242"/>
  </r>
  <r>
    <n v="547171"/>
    <x v="0"/>
    <x v="10"/>
    <x v="114"/>
    <s v="TEXAS"/>
    <x v="2"/>
    <x v="15"/>
    <x v="0"/>
    <n v="1948747.9944362501"/>
  </r>
  <r>
    <n v="547222"/>
    <x v="0"/>
    <x v="10"/>
    <x v="115"/>
    <s v="TEXAS"/>
    <x v="2"/>
    <x v="15"/>
    <x v="0"/>
    <n v="3685539.4550840901"/>
  </r>
  <r>
    <n v="547273"/>
    <x v="0"/>
    <x v="10"/>
    <x v="116"/>
    <s v="TEXAS"/>
    <x v="2"/>
    <x v="15"/>
    <x v="0"/>
    <n v="148002.11689557199"/>
  </r>
  <r>
    <n v="547324"/>
    <x v="0"/>
    <x v="10"/>
    <x v="117"/>
    <s v="TEXAS"/>
    <x v="2"/>
    <x v="15"/>
    <x v="0"/>
    <n v="3040746.3046778301"/>
  </r>
  <r>
    <n v="547375"/>
    <x v="0"/>
    <x v="10"/>
    <x v="118"/>
    <s v="TEXAS"/>
    <x v="2"/>
    <x v="15"/>
    <x v="0"/>
    <n v="649612.43784732698"/>
  </r>
  <r>
    <n v="547426"/>
    <x v="0"/>
    <x v="10"/>
    <x v="119"/>
    <s v="TEXAS"/>
    <x v="2"/>
    <x v="15"/>
    <x v="0"/>
    <n v="9647602.2751858793"/>
  </r>
  <r>
    <n v="547477"/>
    <x v="0"/>
    <x v="10"/>
    <x v="120"/>
    <s v="TEXAS"/>
    <x v="2"/>
    <x v="15"/>
    <x v="0"/>
    <n v="919604.09017456998"/>
  </r>
  <r>
    <n v="547528"/>
    <x v="0"/>
    <x v="10"/>
    <x v="121"/>
    <s v="TEXAS"/>
    <x v="2"/>
    <x v="15"/>
    <x v="0"/>
    <n v="13401048.7778886"/>
  </r>
  <r>
    <n v="547579"/>
    <x v="0"/>
    <x v="10"/>
    <x v="122"/>
    <s v="TEXAS"/>
    <x v="2"/>
    <x v="15"/>
    <x v="0"/>
    <n v="2287858.47622527"/>
  </r>
  <r>
    <n v="547630"/>
    <x v="0"/>
    <x v="10"/>
    <x v="123"/>
    <s v="TEXAS"/>
    <x v="2"/>
    <x v="15"/>
    <x v="0"/>
    <n v="15088.802828297499"/>
  </r>
  <r>
    <n v="547681"/>
    <x v="0"/>
    <x v="10"/>
    <x v="124"/>
    <s v="TEXAS"/>
    <x v="2"/>
    <x v="15"/>
    <x v="0"/>
    <n v="4003950.6632765098"/>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01"/>
  </r>
  <r>
    <n v="548066"/>
    <x v="0"/>
    <x v="10"/>
    <x v="126"/>
    <s v="TEXAS"/>
    <x v="2"/>
    <x v="16"/>
    <x v="1"/>
    <m/>
  </r>
  <r>
    <n v="548067"/>
    <x v="0"/>
    <x v="10"/>
    <x v="126"/>
    <s v="TEXAS"/>
    <x v="2"/>
    <x v="16"/>
    <x v="2"/>
    <m/>
  </r>
  <r>
    <n v="548068"/>
    <x v="0"/>
    <x v="10"/>
    <x v="126"/>
    <s v="TEXAS"/>
    <x v="2"/>
    <x v="16"/>
    <x v="8"/>
    <n v="37537.141346961202"/>
  </r>
  <r>
    <n v="548269"/>
    <x v="0"/>
    <x v="10"/>
    <x v="127"/>
    <s v="TEXAS"/>
    <x v="2"/>
    <x v="16"/>
    <x v="0"/>
    <n v="15501.833638231999"/>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4997"/>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296"/>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5"/>
  </r>
  <r>
    <n v="550760"/>
    <x v="0"/>
    <x v="10"/>
    <x v="138"/>
    <s v="TEXAS"/>
    <x v="1"/>
    <x v="17"/>
    <x v="6"/>
    <n v="43921038.70744279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02"/>
  </r>
  <r>
    <n v="551019"/>
    <x v="0"/>
    <x v="10"/>
    <x v="139"/>
    <s v="TEXAS"/>
    <x v="1"/>
    <x v="17"/>
    <x v="9"/>
    <m/>
  </r>
  <r>
    <n v="551270"/>
    <x v="0"/>
    <x v="10"/>
    <x v="140"/>
    <s v="TEXAS"/>
    <x v="1"/>
    <x v="18"/>
    <x v="6"/>
    <n v="273628888.17983699"/>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001"/>
  </r>
  <r>
    <n v="551527"/>
    <x v="0"/>
    <x v="10"/>
    <x v="141"/>
    <s v="TEXAS"/>
    <x v="1"/>
    <x v="18"/>
    <x v="1"/>
    <m/>
  </r>
  <r>
    <n v="551528"/>
    <x v="0"/>
    <x v="10"/>
    <x v="141"/>
    <s v="TEXAS"/>
    <x v="1"/>
    <x v="18"/>
    <x v="7"/>
    <m/>
  </r>
  <r>
    <n v="551529"/>
    <x v="0"/>
    <x v="10"/>
    <x v="141"/>
    <s v="TEXAS"/>
    <x v="1"/>
    <x v="18"/>
    <x v="10"/>
    <m/>
  </r>
  <r>
    <n v="551780"/>
    <x v="0"/>
    <x v="10"/>
    <x v="142"/>
    <s v="TEXAS"/>
    <x v="1"/>
    <x v="18"/>
    <x v="6"/>
    <n v="435426.18328659399"/>
  </r>
  <r>
    <n v="551781"/>
    <x v="0"/>
    <x v="10"/>
    <x v="142"/>
    <s v="TEXAS"/>
    <x v="1"/>
    <x v="18"/>
    <x v="0"/>
    <n v="1573245.5233280901"/>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095"/>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01"/>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1"/>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299"/>
  </r>
  <r>
    <n v="553568"/>
    <x v="0"/>
    <x v="10"/>
    <x v="149"/>
    <s v="TEXAS"/>
    <x v="1"/>
    <x v="18"/>
    <x v="7"/>
    <m/>
  </r>
  <r>
    <n v="553569"/>
    <x v="0"/>
    <x v="10"/>
    <x v="149"/>
    <s v="TEXAS"/>
    <x v="1"/>
    <x v="18"/>
    <x v="10"/>
    <m/>
  </r>
  <r>
    <n v="553820"/>
    <x v="0"/>
    <x v="10"/>
    <x v="150"/>
    <s v="TEXAS"/>
    <x v="1"/>
    <x v="19"/>
    <x v="6"/>
    <n v="950106793.29333103"/>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096"/>
  </r>
  <r>
    <n v="554077"/>
    <x v="0"/>
    <x v="10"/>
    <x v="151"/>
    <s v="TEXAS"/>
    <x v="1"/>
    <x v="19"/>
    <x v="1"/>
    <n v="0"/>
  </r>
  <r>
    <n v="554078"/>
    <x v="0"/>
    <x v="10"/>
    <x v="151"/>
    <s v="TEXAS"/>
    <x v="1"/>
    <x v="19"/>
    <x v="7"/>
    <n v="0"/>
  </r>
  <r>
    <n v="554079"/>
    <x v="0"/>
    <x v="10"/>
    <x v="151"/>
    <s v="TEXAS"/>
    <x v="1"/>
    <x v="19"/>
    <x v="10"/>
    <n v="0"/>
  </r>
  <r>
    <n v="554330"/>
    <x v="0"/>
    <x v="10"/>
    <x v="152"/>
    <s v="TEXAS"/>
    <x v="1"/>
    <x v="19"/>
    <x v="6"/>
    <n v="132064.36122732199"/>
  </r>
  <r>
    <n v="554331"/>
    <x v="0"/>
    <x v="10"/>
    <x v="152"/>
    <s v="TEXAS"/>
    <x v="1"/>
    <x v="19"/>
    <x v="0"/>
    <n v="495228.48401761201"/>
  </r>
  <r>
    <n v="554332"/>
    <x v="0"/>
    <x v="10"/>
    <x v="152"/>
    <s v="TEXAS"/>
    <x v="1"/>
    <x v="19"/>
    <x v="1"/>
    <n v="0"/>
  </r>
  <r>
    <n v="554333"/>
    <x v="0"/>
    <x v="10"/>
    <x v="152"/>
    <s v="TEXAS"/>
    <x v="1"/>
    <x v="19"/>
    <x v="7"/>
    <n v="0"/>
  </r>
  <r>
    <n v="554334"/>
    <x v="0"/>
    <x v="10"/>
    <x v="152"/>
    <s v="TEXAS"/>
    <x v="1"/>
    <x v="19"/>
    <x v="10"/>
    <n v="0"/>
  </r>
  <r>
    <n v="554585"/>
    <x v="0"/>
    <x v="10"/>
    <x v="153"/>
    <s v="TEXAS"/>
    <x v="1"/>
    <x v="19"/>
    <x v="6"/>
    <n v="667690.44702800096"/>
  </r>
  <r>
    <n v="554586"/>
    <x v="0"/>
    <x v="10"/>
    <x v="153"/>
    <s v="TEXAS"/>
    <x v="1"/>
    <x v="19"/>
    <x v="0"/>
    <n v="413222.17715379898"/>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01"/>
  </r>
  <r>
    <n v="554844"/>
    <x v="0"/>
    <x v="10"/>
    <x v="154"/>
    <s v="TEXAS"/>
    <x v="1"/>
    <x v="19"/>
    <x v="10"/>
    <n v="0"/>
  </r>
  <r>
    <n v="555095"/>
    <x v="0"/>
    <x v="10"/>
    <x v="155"/>
    <s v="TEXAS"/>
    <x v="1"/>
    <x v="19"/>
    <x v="6"/>
    <n v="0"/>
  </r>
  <r>
    <n v="555096"/>
    <x v="0"/>
    <x v="10"/>
    <x v="155"/>
    <s v="TEXAS"/>
    <x v="1"/>
    <x v="19"/>
    <x v="0"/>
    <n v="0"/>
  </r>
  <r>
    <n v="555097"/>
    <x v="0"/>
    <x v="10"/>
    <x v="155"/>
    <s v="TEXAS"/>
    <x v="1"/>
    <x v="19"/>
    <x v="1"/>
    <n v="3675555.4425898399"/>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396"/>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02"/>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7998"/>
  </r>
  <r>
    <n v="556598"/>
    <x v="0"/>
    <x v="10"/>
    <x v="162"/>
    <s v="TEXAS"/>
    <x v="3"/>
    <x v="20"/>
    <x v="0"/>
    <n v="849878.17400734499"/>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79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01"/>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02"/>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398"/>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199"/>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5"/>
  </r>
  <r>
    <n v="562326"/>
    <x v="0"/>
    <x v="10"/>
    <x v="177"/>
    <s v="TEXAS"/>
    <x v="3"/>
    <x v="22"/>
    <x v="12"/>
    <m/>
  </r>
  <r>
    <n v="562327"/>
    <x v="0"/>
    <x v="10"/>
    <x v="177"/>
    <s v="TEXAS"/>
    <x v="3"/>
    <x v="22"/>
    <x v="13"/>
    <m/>
  </r>
  <r>
    <n v="562678"/>
    <x v="0"/>
    <x v="10"/>
    <x v="178"/>
    <s v="TEXAS"/>
    <x v="3"/>
    <x v="22"/>
    <x v="0"/>
    <n v="43151297.604002804"/>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699"/>
  </r>
  <r>
    <n v="563041"/>
    <x v="0"/>
    <x v="10"/>
    <x v="179"/>
    <s v="TEXAS"/>
    <x v="3"/>
    <x v="22"/>
    <x v="13"/>
    <m/>
  </r>
  <r>
    <n v="563263"/>
    <x v="0"/>
    <x v="10"/>
    <x v="180"/>
    <s v="TEXAS"/>
    <x v="3"/>
    <x v="23"/>
    <x v="0"/>
    <n v="169604965.22293901"/>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01"/>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002"/>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497"/>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4"/>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5"/>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05"/>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499"/>
  </r>
  <r>
    <n v="565711"/>
    <x v="0"/>
    <x v="10"/>
    <x v="191"/>
    <s v="TEXAS"/>
    <x v="1"/>
    <x v="24"/>
    <x v="6"/>
    <m/>
  </r>
  <r>
    <n v="565712"/>
    <x v="0"/>
    <x v="10"/>
    <x v="191"/>
    <s v="TEXAS"/>
    <x v="1"/>
    <x v="24"/>
    <x v="0"/>
    <m/>
  </r>
  <r>
    <n v="565713"/>
    <x v="0"/>
    <x v="10"/>
    <x v="191"/>
    <s v="TEXAS"/>
    <x v="1"/>
    <x v="24"/>
    <x v="1"/>
    <n v="737584.99652998801"/>
  </r>
  <r>
    <n v="565714"/>
    <x v="0"/>
    <x v="10"/>
    <x v="191"/>
    <s v="TEXAS"/>
    <x v="1"/>
    <x v="24"/>
    <x v="7"/>
    <m/>
  </r>
  <r>
    <n v="565915"/>
    <x v="0"/>
    <x v="10"/>
    <x v="192"/>
    <s v="TEXAS"/>
    <x v="1"/>
    <x v="24"/>
    <x v="6"/>
    <n v="2.58658866191376E-2"/>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03"/>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197"/>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001"/>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597"/>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04"/>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698"/>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01"/>
  </r>
  <r>
    <n v="575017"/>
    <x v="0"/>
    <x v="10"/>
    <x v="228"/>
    <s v="TEXAS"/>
    <x v="2"/>
    <x v="27"/>
    <x v="0"/>
    <n v="1140610.80830048"/>
  </r>
  <r>
    <n v="575068"/>
    <x v="0"/>
    <x v="10"/>
    <x v="229"/>
    <s v="TEXAS"/>
    <x v="2"/>
    <x v="27"/>
    <x v="0"/>
    <n v="1311670.6393597201"/>
  </r>
  <r>
    <n v="575119"/>
    <x v="0"/>
    <x v="10"/>
    <x v="230"/>
    <s v="TEXAS"/>
    <x v="2"/>
    <x v="27"/>
    <x v="0"/>
    <n v="5470161.6745537901"/>
  </r>
  <r>
    <n v="575170"/>
    <x v="0"/>
    <x v="10"/>
    <x v="231"/>
    <s v="TEXAS"/>
    <x v="2"/>
    <x v="27"/>
    <x v="0"/>
    <n v="15603.652407912199"/>
  </r>
  <r>
    <n v="575221"/>
    <x v="0"/>
    <x v="10"/>
    <x v="232"/>
    <s v="TEXAS"/>
    <x v="2"/>
    <x v="27"/>
    <x v="0"/>
    <n v="11338.759342252501"/>
  </r>
  <r>
    <n v="575272"/>
    <x v="0"/>
    <x v="10"/>
    <x v="233"/>
    <s v="TEXAS"/>
    <x v="2"/>
    <x v="27"/>
    <x v="0"/>
    <n v="5123508.4167363197"/>
  </r>
  <r>
    <n v="575323"/>
    <x v="0"/>
    <x v="10"/>
    <x v="234"/>
    <s v="TEXAS"/>
    <x v="2"/>
    <x v="27"/>
    <x v="0"/>
    <n v="2883956.8630827302"/>
  </r>
  <r>
    <n v="575374"/>
    <x v="0"/>
    <x v="10"/>
    <x v="235"/>
    <s v="TEXAS"/>
    <x v="2"/>
    <x v="27"/>
    <x v="0"/>
    <n v="4114807.4427494998"/>
  </r>
  <r>
    <n v="575425"/>
    <x v="0"/>
    <x v="10"/>
    <x v="236"/>
    <s v="TEXAS"/>
    <x v="2"/>
    <x v="27"/>
    <x v="0"/>
    <n v="1062.5477716389601"/>
  </r>
  <r>
    <n v="575476"/>
    <x v="0"/>
    <x v="10"/>
    <x v="237"/>
    <s v="TEXAS"/>
    <x v="2"/>
    <x v="27"/>
    <x v="0"/>
    <n v="675187.98708684102"/>
  </r>
  <r>
    <n v="575527"/>
    <x v="0"/>
    <x v="10"/>
    <x v="238"/>
    <s v="TEXAS"/>
    <x v="2"/>
    <x v="27"/>
    <x v="0"/>
    <n v="8365711.6008277498"/>
  </r>
  <r>
    <n v="575578"/>
    <x v="0"/>
    <x v="10"/>
    <x v="239"/>
    <s v="TEXAS"/>
    <x v="2"/>
    <x v="27"/>
    <x v="0"/>
    <n v="6820255.1647531101"/>
  </r>
  <r>
    <n v="575629"/>
    <x v="0"/>
    <x v="10"/>
    <x v="240"/>
    <s v="TEXAS"/>
    <x v="2"/>
    <x v="27"/>
    <x v="0"/>
    <n v="848478.35952492896"/>
  </r>
  <r>
    <n v="575680"/>
    <x v="0"/>
    <x v="10"/>
    <x v="241"/>
    <s v="TEXAS"/>
    <x v="2"/>
    <x v="27"/>
    <x v="0"/>
    <n v="599726.20071105298"/>
  </r>
  <r>
    <n v="575731"/>
    <x v="0"/>
    <x v="10"/>
    <x v="242"/>
    <s v="TEXAS"/>
    <x v="2"/>
    <x v="27"/>
    <x v="0"/>
    <n v="75287.289812507297"/>
  </r>
  <r>
    <n v="575782"/>
    <x v="0"/>
    <x v="10"/>
    <x v="243"/>
    <s v="TEXAS"/>
    <x v="2"/>
    <x v="27"/>
    <x v="0"/>
    <n v="153160.52342381899"/>
  </r>
  <r>
    <n v="575833"/>
    <x v="0"/>
    <x v="10"/>
    <x v="244"/>
    <s v="TEXAS"/>
    <x v="2"/>
    <x v="27"/>
    <x v="0"/>
    <n v="519754.06820601801"/>
  </r>
  <r>
    <n v="575884"/>
    <x v="0"/>
    <x v="10"/>
    <x v="245"/>
    <s v="TEXAS"/>
    <x v="2"/>
    <x v="27"/>
    <x v="0"/>
    <n v="442548.32388804102"/>
  </r>
  <r>
    <n v="575935"/>
    <x v="0"/>
    <x v="10"/>
    <x v="246"/>
    <s v="TEXAS"/>
    <x v="2"/>
    <x v="27"/>
    <x v="0"/>
    <n v="499655.21386357199"/>
  </r>
  <r>
    <n v="575986"/>
    <x v="0"/>
    <x v="10"/>
    <x v="247"/>
    <s v="TEXAS"/>
    <x v="2"/>
    <x v="27"/>
    <x v="0"/>
    <n v="312011.10264837398"/>
  </r>
  <r>
    <n v="576037"/>
    <x v="0"/>
    <x v="10"/>
    <x v="248"/>
    <s v="TEXAS"/>
    <x v="2"/>
    <x v="27"/>
    <x v="0"/>
    <n v="748647.37747973797"/>
  </r>
  <r>
    <n v="576088"/>
    <x v="0"/>
    <x v="10"/>
    <x v="249"/>
    <s v="TEXAS"/>
    <x v="2"/>
    <x v="27"/>
    <x v="0"/>
    <n v="55373.655733104002"/>
  </r>
  <r>
    <n v="576139"/>
    <x v="0"/>
    <x v="10"/>
    <x v="250"/>
    <s v="TEXAS"/>
    <x v="2"/>
    <x v="27"/>
    <x v="0"/>
    <n v="5031.0903929374199"/>
  </r>
  <r>
    <n v="576190"/>
    <x v="0"/>
    <x v="10"/>
    <x v="251"/>
    <s v="TEXAS"/>
    <x v="2"/>
    <x v="27"/>
    <x v="0"/>
    <n v="9356.3332017514404"/>
  </r>
  <r>
    <n v="576241"/>
    <x v="0"/>
    <x v="10"/>
    <x v="252"/>
    <s v="TEXAS"/>
    <x v="2"/>
    <x v="27"/>
    <x v="0"/>
    <n v="309765.00927792198"/>
  </r>
  <r>
    <n v="583731"/>
    <x v="0"/>
    <x v="10"/>
    <x v="253"/>
    <s v="TEXAS"/>
    <x v="0"/>
    <x v="28"/>
    <x v="0"/>
    <n v="6556160.5966816703"/>
  </r>
  <r>
    <n v="583732"/>
    <x v="0"/>
    <x v="10"/>
    <x v="253"/>
    <s v="TEXAS"/>
    <x v="0"/>
    <x v="29"/>
    <x v="0"/>
    <n v="3305406.89584589"/>
  </r>
  <r>
    <n v="583733"/>
    <x v="0"/>
    <x v="10"/>
    <x v="253"/>
    <s v="TEXAS"/>
    <x v="0"/>
    <x v="29"/>
    <x v="1"/>
    <n v="0"/>
  </r>
  <r>
    <n v="583734"/>
    <x v="0"/>
    <x v="10"/>
    <x v="253"/>
    <s v="TEXAS"/>
    <x v="0"/>
    <x v="29"/>
    <x v="2"/>
    <n v="7328105.6324976701"/>
  </r>
  <r>
    <n v="583735"/>
    <x v="0"/>
    <x v="10"/>
    <x v="253"/>
    <s v="TEXAS"/>
    <x v="0"/>
    <x v="29"/>
    <x v="3"/>
    <n v="995151.94624881598"/>
  </r>
  <r>
    <n v="583736"/>
    <x v="0"/>
    <x v="10"/>
    <x v="253"/>
    <s v="TEXAS"/>
    <x v="0"/>
    <x v="29"/>
    <x v="4"/>
    <n v="7078164.4169557998"/>
  </r>
  <r>
    <n v="583737"/>
    <x v="0"/>
    <x v="10"/>
    <x v="253"/>
    <s v="TEXAS"/>
    <x v="0"/>
    <x v="29"/>
    <x v="5"/>
    <n v="16350.1191683413"/>
  </r>
  <r>
    <n v="583738"/>
    <x v="0"/>
    <x v="10"/>
    <x v="253"/>
    <s v="TEXAS"/>
    <x v="0"/>
    <x v="29"/>
    <x v="12"/>
    <n v="20.197549863022001"/>
  </r>
  <r>
    <n v="583739"/>
    <x v="0"/>
    <x v="10"/>
    <x v="253"/>
    <s v="TEXAS"/>
    <x v="0"/>
    <x v="30"/>
    <x v="0"/>
    <n v="22718666.6388571"/>
  </r>
  <r>
    <n v="583740"/>
    <x v="0"/>
    <x v="10"/>
    <x v="253"/>
    <s v="TEXAS"/>
    <x v="0"/>
    <x v="31"/>
    <x v="0"/>
    <n v="6364781.8637164999"/>
  </r>
  <r>
    <n v="583741"/>
    <x v="0"/>
    <x v="10"/>
    <x v="253"/>
    <s v="TEXAS"/>
    <x v="0"/>
    <x v="32"/>
    <x v="0"/>
    <n v="203006759.04915199"/>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799"/>
  </r>
  <r>
    <n v="583746"/>
    <x v="0"/>
    <x v="10"/>
    <x v="253"/>
    <s v="TEXAS"/>
    <x v="2"/>
    <x v="35"/>
    <x v="2"/>
    <n v="53656826.885265604"/>
  </r>
  <r>
    <n v="583747"/>
    <x v="0"/>
    <x v="10"/>
    <x v="253"/>
    <s v="TEXAS"/>
    <x v="2"/>
    <x v="36"/>
    <x v="0"/>
    <n v="40881.872691220902"/>
  </r>
  <r>
    <n v="583748"/>
    <x v="0"/>
    <x v="10"/>
    <x v="253"/>
    <s v="TEXAS"/>
    <x v="2"/>
    <x v="36"/>
    <x v="1"/>
    <n v="0"/>
  </r>
  <r>
    <n v="583749"/>
    <x v="0"/>
    <x v="10"/>
    <x v="253"/>
    <s v="TEXAS"/>
    <x v="2"/>
    <x v="36"/>
    <x v="2"/>
    <n v="425324.86037103098"/>
  </r>
  <r>
    <n v="583750"/>
    <x v="0"/>
    <x v="10"/>
    <x v="253"/>
    <s v="TEXAS"/>
    <x v="2"/>
    <x v="36"/>
    <x v="15"/>
    <n v="5240226.3961764798"/>
  </r>
  <r>
    <n v="583751"/>
    <x v="0"/>
    <x v="10"/>
    <x v="253"/>
    <s v="TEXAS"/>
    <x v="1"/>
    <x v="37"/>
    <x v="6"/>
    <n v="1191683.6341702901"/>
  </r>
  <r>
    <n v="583752"/>
    <x v="0"/>
    <x v="10"/>
    <x v="253"/>
    <s v="TEXAS"/>
    <x v="1"/>
    <x v="37"/>
    <x v="1"/>
    <n v="12044958.501501299"/>
  </r>
  <r>
    <n v="583753"/>
    <x v="0"/>
    <x v="10"/>
    <x v="253"/>
    <s v="TEXAS"/>
    <x v="1"/>
    <x v="37"/>
    <x v="3"/>
    <n v="9196.7537319838302"/>
  </r>
  <r>
    <n v="583754"/>
    <x v="0"/>
    <x v="10"/>
    <x v="253"/>
    <s v="TEXAS"/>
    <x v="1"/>
    <x v="37"/>
    <x v="7"/>
    <n v="140201.987037377"/>
  </r>
  <r>
    <n v="583755"/>
    <x v="0"/>
    <x v="10"/>
    <x v="253"/>
    <s v="TEXAS"/>
    <x v="1"/>
    <x v="38"/>
    <x v="0"/>
    <n v="2053085.9391159399"/>
  </r>
  <r>
    <n v="583756"/>
    <x v="0"/>
    <x v="10"/>
    <x v="253"/>
    <s v="TEXAS"/>
    <x v="1"/>
    <x v="38"/>
    <x v="1"/>
    <n v="1882590.73302006"/>
  </r>
  <r>
    <n v="583757"/>
    <x v="0"/>
    <x v="10"/>
    <x v="253"/>
    <s v="TEXAS"/>
    <x v="1"/>
    <x v="39"/>
    <x v="1"/>
    <n v="71456941.219474897"/>
  </r>
  <r>
    <n v="583758"/>
    <x v="0"/>
    <x v="10"/>
    <x v="253"/>
    <s v="TEXAS"/>
    <x v="1"/>
    <x v="39"/>
    <x v="9"/>
    <n v="5394619.4967810996"/>
  </r>
  <r>
    <n v="583759"/>
    <x v="0"/>
    <x v="10"/>
    <x v="253"/>
    <s v="TEXAS"/>
    <x v="1"/>
    <x v="40"/>
    <x v="6"/>
    <n v="1943908.2800068699"/>
  </r>
  <r>
    <n v="583760"/>
    <x v="0"/>
    <x v="10"/>
    <x v="253"/>
    <s v="TEXAS"/>
    <x v="1"/>
    <x v="40"/>
    <x v="16"/>
    <n v="251545519.77295399"/>
  </r>
  <r>
    <n v="583761"/>
    <x v="0"/>
    <x v="10"/>
    <x v="253"/>
    <s v="TEXAS"/>
    <x v="1"/>
    <x v="41"/>
    <x v="1"/>
    <n v="10260035.0162358"/>
  </r>
  <r>
    <n v="583762"/>
    <x v="0"/>
    <x v="10"/>
    <x v="253"/>
    <s v="TEXAS"/>
    <x v="1"/>
    <x v="41"/>
    <x v="11"/>
    <n v="213253.83263777199"/>
  </r>
  <r>
    <n v="583763"/>
    <x v="0"/>
    <x v="10"/>
    <x v="253"/>
    <s v="TEXAS"/>
    <x v="1"/>
    <x v="41"/>
    <x v="9"/>
    <n v="97480.808177275394"/>
  </r>
  <r>
    <n v="583764"/>
    <x v="0"/>
    <x v="10"/>
    <x v="253"/>
    <s v="TEXAS"/>
    <x v="1"/>
    <x v="42"/>
    <x v="1"/>
    <n v="9735877.4690197706"/>
  </r>
  <r>
    <n v="583765"/>
    <x v="0"/>
    <x v="10"/>
    <x v="253"/>
    <s v="TEXAS"/>
    <x v="1"/>
    <x v="42"/>
    <x v="11"/>
    <n v="2468020.0922231502"/>
  </r>
  <r>
    <n v="583766"/>
    <x v="0"/>
    <x v="10"/>
    <x v="253"/>
    <s v="TEXAS"/>
    <x v="1"/>
    <x v="42"/>
    <x v="16"/>
    <n v="37149004.561353497"/>
  </r>
  <r>
    <n v="583767"/>
    <x v="0"/>
    <x v="10"/>
    <x v="253"/>
    <s v="TEXAS"/>
    <x v="1"/>
    <x v="43"/>
    <x v="6"/>
    <n v="1299645.9911530099"/>
  </r>
  <r>
    <n v="583768"/>
    <x v="0"/>
    <x v="10"/>
    <x v="253"/>
    <s v="TEXAS"/>
    <x v="1"/>
    <x v="44"/>
    <x v="17"/>
    <n v="10472241.597654199"/>
  </r>
  <r>
    <n v="583769"/>
    <x v="0"/>
    <x v="10"/>
    <x v="253"/>
    <s v="TEXAS"/>
    <x v="1"/>
    <x v="45"/>
    <x v="1"/>
    <n v="22972466.913901199"/>
  </r>
  <r>
    <n v="583770"/>
    <x v="0"/>
    <x v="10"/>
    <x v="253"/>
    <s v="TEXAS"/>
    <x v="1"/>
    <x v="45"/>
    <x v="11"/>
    <n v="52827115.726999998"/>
  </r>
  <r>
    <n v="583771"/>
    <x v="0"/>
    <x v="10"/>
    <x v="253"/>
    <s v="TEXAS"/>
    <x v="1"/>
    <x v="45"/>
    <x v="9"/>
    <n v="431541.242869618"/>
  </r>
  <r>
    <n v="583772"/>
    <x v="0"/>
    <x v="10"/>
    <x v="253"/>
    <s v="TEXAS"/>
    <x v="1"/>
    <x v="46"/>
    <x v="6"/>
    <n v="16967413.562851802"/>
  </r>
  <r>
    <n v="583773"/>
    <x v="0"/>
    <x v="10"/>
    <x v="253"/>
    <s v="TEXAS"/>
    <x v="1"/>
    <x v="46"/>
    <x v="1"/>
    <n v="4805119.9632786801"/>
  </r>
  <r>
    <n v="583774"/>
    <x v="0"/>
    <x v="10"/>
    <x v="253"/>
    <s v="TEXAS"/>
    <x v="3"/>
    <x v="47"/>
    <x v="6"/>
    <n v="5513971.61754118"/>
  </r>
  <r>
    <n v="583775"/>
    <x v="0"/>
    <x v="10"/>
    <x v="253"/>
    <s v="TEXAS"/>
    <x v="3"/>
    <x v="47"/>
    <x v="0"/>
    <n v="8129630.1601833701"/>
  </r>
  <r>
    <n v="583776"/>
    <x v="0"/>
    <x v="10"/>
    <x v="253"/>
    <s v="TEXAS"/>
    <x v="3"/>
    <x v="47"/>
    <x v="1"/>
    <n v="23552244.106262598"/>
  </r>
  <r>
    <n v="583777"/>
    <x v="0"/>
    <x v="10"/>
    <x v="253"/>
    <s v="TEXAS"/>
    <x v="3"/>
    <x v="47"/>
    <x v="2"/>
    <n v="2707300.4417723198"/>
  </r>
  <r>
    <n v="583778"/>
    <x v="0"/>
    <x v="10"/>
    <x v="253"/>
    <s v="TEXAS"/>
    <x v="3"/>
    <x v="47"/>
    <x v="3"/>
    <n v="2401735.4347329699"/>
  </r>
  <r>
    <n v="583779"/>
    <x v="0"/>
    <x v="10"/>
    <x v="253"/>
    <s v="TEXAS"/>
    <x v="3"/>
    <x v="47"/>
    <x v="12"/>
    <n v="0"/>
  </r>
  <r>
    <n v="583780"/>
    <x v="0"/>
    <x v="10"/>
    <x v="253"/>
    <s v="TEXAS"/>
    <x v="3"/>
    <x v="47"/>
    <x v="13"/>
    <n v="8807835.4197097402"/>
  </r>
  <r>
    <n v="583781"/>
    <x v="0"/>
    <x v="10"/>
    <x v="253"/>
    <s v="TEXAS"/>
    <x v="3"/>
    <x v="47"/>
    <x v="15"/>
    <n v="2401459.4049163102"/>
  </r>
  <r>
    <n v="583782"/>
    <x v="0"/>
    <x v="10"/>
    <x v="253"/>
    <s v="TEXAS"/>
    <x v="3"/>
    <x v="47"/>
    <x v="18"/>
    <n v="4096006.4493739302"/>
  </r>
  <r>
    <n v="583783"/>
    <x v="0"/>
    <x v="10"/>
    <x v="253"/>
    <s v="TEXAS"/>
    <x v="3"/>
    <x v="48"/>
    <x v="6"/>
    <n v="5301522.2352344403"/>
  </r>
  <r>
    <n v="583784"/>
    <x v="0"/>
    <x v="10"/>
    <x v="253"/>
    <s v="TEXAS"/>
    <x v="3"/>
    <x v="48"/>
    <x v="0"/>
    <n v="2885126.8971460098"/>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497"/>
  </r>
  <r>
    <n v="583789"/>
    <x v="0"/>
    <x v="10"/>
    <x v="253"/>
    <s v="TEXAS"/>
    <x v="3"/>
    <x v="48"/>
    <x v="15"/>
    <n v="0"/>
  </r>
  <r>
    <n v="583790"/>
    <x v="0"/>
    <x v="10"/>
    <x v="253"/>
    <s v="TEXAS"/>
    <x v="3"/>
    <x v="48"/>
    <x v="18"/>
    <n v="4507793.1445149798"/>
  </r>
  <r>
    <n v="583791"/>
    <x v="0"/>
    <x v="10"/>
    <x v="253"/>
    <s v="TEXAS"/>
    <x v="3"/>
    <x v="49"/>
    <x v="6"/>
    <n v="2666944.98196101"/>
  </r>
  <r>
    <n v="583792"/>
    <x v="0"/>
    <x v="10"/>
    <x v="253"/>
    <s v="TEXAS"/>
    <x v="3"/>
    <x v="49"/>
    <x v="0"/>
    <n v="27930469.014730599"/>
  </r>
  <r>
    <n v="583793"/>
    <x v="0"/>
    <x v="10"/>
    <x v="253"/>
    <s v="TEXAS"/>
    <x v="3"/>
    <x v="49"/>
    <x v="1"/>
    <n v="28930988.191911701"/>
  </r>
  <r>
    <n v="583794"/>
    <x v="0"/>
    <x v="10"/>
    <x v="253"/>
    <s v="TEXAS"/>
    <x v="3"/>
    <x v="49"/>
    <x v="2"/>
    <n v="19753201.9972496"/>
  </r>
  <r>
    <n v="583795"/>
    <x v="0"/>
    <x v="10"/>
    <x v="253"/>
    <s v="TEXAS"/>
    <x v="3"/>
    <x v="49"/>
    <x v="11"/>
    <n v="3687928.0671331398"/>
  </r>
  <r>
    <n v="583796"/>
    <x v="0"/>
    <x v="10"/>
    <x v="253"/>
    <s v="TEXAS"/>
    <x v="3"/>
    <x v="49"/>
    <x v="12"/>
    <n v="1767086.10895177"/>
  </r>
  <r>
    <n v="583797"/>
    <x v="0"/>
    <x v="10"/>
    <x v="253"/>
    <s v="TEXAS"/>
    <x v="3"/>
    <x v="49"/>
    <x v="13"/>
    <n v="8927794.6700154804"/>
  </r>
  <r>
    <n v="583798"/>
    <x v="0"/>
    <x v="10"/>
    <x v="253"/>
    <s v="TEXAS"/>
    <x v="3"/>
    <x v="49"/>
    <x v="15"/>
    <n v="110615.71887021999"/>
  </r>
  <r>
    <n v="583799"/>
    <x v="0"/>
    <x v="10"/>
    <x v="253"/>
    <s v="TEXAS"/>
    <x v="3"/>
    <x v="50"/>
    <x v="6"/>
    <n v="0"/>
  </r>
  <r>
    <n v="583800"/>
    <x v="0"/>
    <x v="10"/>
    <x v="253"/>
    <s v="TEXAS"/>
    <x v="3"/>
    <x v="50"/>
    <x v="0"/>
    <n v="22620891.413694002"/>
  </r>
  <r>
    <n v="583801"/>
    <x v="0"/>
    <x v="10"/>
    <x v="253"/>
    <s v="TEXAS"/>
    <x v="3"/>
    <x v="50"/>
    <x v="1"/>
    <n v="32471655.972750001"/>
  </r>
  <r>
    <n v="583802"/>
    <x v="0"/>
    <x v="10"/>
    <x v="253"/>
    <s v="TEXAS"/>
    <x v="3"/>
    <x v="50"/>
    <x v="2"/>
    <n v="1152335.3613155801"/>
  </r>
  <r>
    <n v="583803"/>
    <x v="0"/>
    <x v="10"/>
    <x v="253"/>
    <s v="TEXAS"/>
    <x v="3"/>
    <x v="50"/>
    <x v="3"/>
    <n v="10578008.6950697"/>
  </r>
  <r>
    <n v="583804"/>
    <x v="0"/>
    <x v="10"/>
    <x v="253"/>
    <s v="TEXAS"/>
    <x v="3"/>
    <x v="50"/>
    <x v="11"/>
    <n v="0"/>
  </r>
  <r>
    <n v="583805"/>
    <x v="0"/>
    <x v="10"/>
    <x v="253"/>
    <s v="TEXAS"/>
    <x v="3"/>
    <x v="50"/>
    <x v="12"/>
    <n v="0"/>
  </r>
  <r>
    <n v="583806"/>
    <x v="0"/>
    <x v="10"/>
    <x v="253"/>
    <s v="TEXAS"/>
    <x v="3"/>
    <x v="50"/>
    <x v="13"/>
    <n v="10278271.075410699"/>
  </r>
  <r>
    <n v="583807"/>
    <x v="0"/>
    <x v="10"/>
    <x v="253"/>
    <s v="TEXAS"/>
    <x v="3"/>
    <x v="50"/>
    <x v="15"/>
    <n v="0"/>
  </r>
  <r>
    <n v="583808"/>
    <x v="0"/>
    <x v="10"/>
    <x v="253"/>
    <s v="TEXAS"/>
    <x v="3"/>
    <x v="50"/>
    <x v="19"/>
    <n v="78230069.556343004"/>
  </r>
  <r>
    <n v="583809"/>
    <x v="0"/>
    <x v="10"/>
    <x v="253"/>
    <s v="TEXAS"/>
    <x v="3"/>
    <x v="51"/>
    <x v="0"/>
    <n v="8955632.1022854"/>
  </r>
  <r>
    <n v="583810"/>
    <x v="0"/>
    <x v="10"/>
    <x v="253"/>
    <s v="TEXAS"/>
    <x v="3"/>
    <x v="51"/>
    <x v="1"/>
    <n v="344380.79521006998"/>
  </r>
  <r>
    <n v="583811"/>
    <x v="0"/>
    <x v="10"/>
    <x v="253"/>
    <s v="TEXAS"/>
    <x v="3"/>
    <x v="51"/>
    <x v="2"/>
    <n v="3719797.3877793499"/>
  </r>
  <r>
    <n v="583812"/>
    <x v="0"/>
    <x v="10"/>
    <x v="253"/>
    <s v="TEXAS"/>
    <x v="3"/>
    <x v="51"/>
    <x v="3"/>
    <n v="135743.86296867501"/>
  </r>
  <r>
    <n v="583813"/>
    <x v="0"/>
    <x v="10"/>
    <x v="253"/>
    <s v="TEXAS"/>
    <x v="3"/>
    <x v="51"/>
    <x v="15"/>
    <n v="2475940.3577194498"/>
  </r>
  <r>
    <n v="583814"/>
    <x v="0"/>
    <x v="10"/>
    <x v="253"/>
    <s v="TEXAS"/>
    <x v="3"/>
    <x v="52"/>
    <x v="0"/>
    <n v="11770532.616765801"/>
  </r>
  <r>
    <n v="583815"/>
    <x v="0"/>
    <x v="10"/>
    <x v="253"/>
    <s v="TEXAS"/>
    <x v="3"/>
    <x v="52"/>
    <x v="1"/>
    <n v="127954.09508513501"/>
  </r>
  <r>
    <n v="583816"/>
    <x v="0"/>
    <x v="10"/>
    <x v="253"/>
    <s v="TEXAS"/>
    <x v="3"/>
    <x v="52"/>
    <x v="2"/>
    <n v="4455041.9448826797"/>
  </r>
  <r>
    <n v="583817"/>
    <x v="0"/>
    <x v="10"/>
    <x v="253"/>
    <s v="TEXAS"/>
    <x v="3"/>
    <x v="52"/>
    <x v="3"/>
    <n v="68140.101496347401"/>
  </r>
  <r>
    <n v="583818"/>
    <x v="0"/>
    <x v="10"/>
    <x v="253"/>
    <s v="TEXAS"/>
    <x v="3"/>
    <x v="52"/>
    <x v="11"/>
    <n v="17800.644492023301"/>
  </r>
  <r>
    <n v="583819"/>
    <x v="0"/>
    <x v="10"/>
    <x v="253"/>
    <s v="TEXAS"/>
    <x v="3"/>
    <x v="52"/>
    <x v="12"/>
    <n v="63546.386788728501"/>
  </r>
  <r>
    <n v="583820"/>
    <x v="0"/>
    <x v="10"/>
    <x v="253"/>
    <s v="TEXAS"/>
    <x v="3"/>
    <x v="52"/>
    <x v="15"/>
    <n v="35620429.461995102"/>
  </r>
  <r>
    <n v="583821"/>
    <x v="0"/>
    <x v="10"/>
    <x v="253"/>
    <s v="TEXAS"/>
    <x v="3"/>
    <x v="53"/>
    <x v="0"/>
    <n v="82613263.724047795"/>
  </r>
  <r>
    <n v="583822"/>
    <x v="0"/>
    <x v="10"/>
    <x v="253"/>
    <s v="TEXAS"/>
    <x v="3"/>
    <x v="53"/>
    <x v="1"/>
    <n v="4898829.7690226398"/>
  </r>
  <r>
    <n v="583823"/>
    <x v="0"/>
    <x v="10"/>
    <x v="253"/>
    <s v="TEXAS"/>
    <x v="3"/>
    <x v="53"/>
    <x v="2"/>
    <n v="40751228.267710201"/>
  </r>
  <r>
    <n v="583824"/>
    <x v="0"/>
    <x v="10"/>
    <x v="253"/>
    <s v="TEXAS"/>
    <x v="3"/>
    <x v="53"/>
    <x v="3"/>
    <n v="6870266.3789755702"/>
  </r>
  <r>
    <n v="583825"/>
    <x v="0"/>
    <x v="10"/>
    <x v="253"/>
    <s v="TEXAS"/>
    <x v="3"/>
    <x v="53"/>
    <x v="11"/>
    <n v="0"/>
  </r>
  <r>
    <n v="583826"/>
    <x v="0"/>
    <x v="10"/>
    <x v="253"/>
    <s v="TEXAS"/>
    <x v="3"/>
    <x v="53"/>
    <x v="12"/>
    <n v="0"/>
  </r>
  <r>
    <n v="583827"/>
    <x v="0"/>
    <x v="10"/>
    <x v="253"/>
    <s v="TEXAS"/>
    <x v="3"/>
    <x v="53"/>
    <x v="15"/>
    <n v="80871417.802155301"/>
  </r>
  <r>
    <n v="583828"/>
    <x v="0"/>
    <x v="10"/>
    <x v="253"/>
    <s v="TEXAS"/>
    <x v="3"/>
    <x v="53"/>
    <x v="20"/>
    <n v="183631376.289799"/>
  </r>
  <r>
    <n v="583829"/>
    <x v="0"/>
    <x v="10"/>
    <x v="253"/>
    <s v="TEXAS"/>
    <x v="3"/>
    <x v="53"/>
    <x v="21"/>
    <n v="249343095.501957"/>
  </r>
  <r>
    <n v="583830"/>
    <x v="0"/>
    <x v="10"/>
    <x v="253"/>
    <s v="TEXAS"/>
    <x v="3"/>
    <x v="53"/>
    <x v="22"/>
    <n v="202093958.46241799"/>
  </r>
  <r>
    <n v="583831"/>
    <x v="0"/>
    <x v="10"/>
    <x v="253"/>
    <s v="TEXAS"/>
    <x v="3"/>
    <x v="54"/>
    <x v="0"/>
    <n v="1343765.0847896"/>
  </r>
  <r>
    <n v="583832"/>
    <x v="0"/>
    <x v="10"/>
    <x v="253"/>
    <s v="TEXAS"/>
    <x v="3"/>
    <x v="54"/>
    <x v="1"/>
    <n v="496507.777674185"/>
  </r>
  <r>
    <n v="583833"/>
    <x v="0"/>
    <x v="10"/>
    <x v="253"/>
    <s v="TEXAS"/>
    <x v="3"/>
    <x v="54"/>
    <x v="2"/>
    <n v="8047444.8471413897"/>
  </r>
  <r>
    <n v="583834"/>
    <x v="0"/>
    <x v="10"/>
    <x v="253"/>
    <s v="TEXAS"/>
    <x v="3"/>
    <x v="54"/>
    <x v="3"/>
    <n v="1054797.8580973099"/>
  </r>
  <r>
    <n v="583835"/>
    <x v="0"/>
    <x v="10"/>
    <x v="253"/>
    <s v="TEXAS"/>
    <x v="3"/>
    <x v="54"/>
    <x v="11"/>
    <n v="0"/>
  </r>
  <r>
    <n v="583836"/>
    <x v="0"/>
    <x v="10"/>
    <x v="253"/>
    <s v="TEXAS"/>
    <x v="3"/>
    <x v="54"/>
    <x v="15"/>
    <n v="0"/>
  </r>
  <r>
    <n v="583837"/>
    <x v="0"/>
    <x v="10"/>
    <x v="253"/>
    <s v="TEXAS"/>
    <x v="3"/>
    <x v="55"/>
    <x v="0"/>
    <n v="3240121.8822730598"/>
  </r>
  <r>
    <n v="583838"/>
    <x v="0"/>
    <x v="10"/>
    <x v="253"/>
    <s v="TEXAS"/>
    <x v="3"/>
    <x v="55"/>
    <x v="1"/>
    <n v="1574249.06373409"/>
  </r>
  <r>
    <n v="583839"/>
    <x v="0"/>
    <x v="10"/>
    <x v="253"/>
    <s v="TEXAS"/>
    <x v="3"/>
    <x v="55"/>
    <x v="2"/>
    <n v="1744000.43924819"/>
  </r>
  <r>
    <n v="583840"/>
    <x v="0"/>
    <x v="10"/>
    <x v="253"/>
    <s v="TEXAS"/>
    <x v="3"/>
    <x v="55"/>
    <x v="3"/>
    <n v="278320.27646127599"/>
  </r>
  <r>
    <n v="583841"/>
    <x v="0"/>
    <x v="10"/>
    <x v="253"/>
    <s v="TEXAS"/>
    <x v="3"/>
    <x v="55"/>
    <x v="4"/>
    <n v="8928892.3606324308"/>
  </r>
  <r>
    <n v="583842"/>
    <x v="0"/>
    <x v="10"/>
    <x v="253"/>
    <s v="TEXAS"/>
    <x v="3"/>
    <x v="55"/>
    <x v="11"/>
    <n v="34490.120466645203"/>
  </r>
  <r>
    <n v="583843"/>
    <x v="0"/>
    <x v="10"/>
    <x v="253"/>
    <s v="TEXAS"/>
    <x v="3"/>
    <x v="55"/>
    <x v="12"/>
    <n v="10214024.240628701"/>
  </r>
  <r>
    <n v="583844"/>
    <x v="0"/>
    <x v="10"/>
    <x v="253"/>
    <s v="TEXAS"/>
    <x v="3"/>
    <x v="55"/>
    <x v="13"/>
    <n v="1653876.25489839"/>
  </r>
  <r>
    <n v="583845"/>
    <x v="0"/>
    <x v="10"/>
    <x v="253"/>
    <s v="TEXAS"/>
    <x v="3"/>
    <x v="55"/>
    <x v="15"/>
    <n v="0"/>
  </r>
  <r>
    <n v="583846"/>
    <x v="0"/>
    <x v="10"/>
    <x v="253"/>
    <s v="TEXAS"/>
    <x v="3"/>
    <x v="55"/>
    <x v="14"/>
    <n v="1490933.2291644099"/>
  </r>
  <r>
    <n v="583847"/>
    <x v="0"/>
    <x v="10"/>
    <x v="253"/>
    <s v="TEXAS"/>
    <x v="3"/>
    <x v="55"/>
    <x v="23"/>
    <n v="11096.821367529299"/>
  </r>
  <r>
    <n v="583848"/>
    <x v="0"/>
    <x v="10"/>
    <x v="253"/>
    <s v="TEXAS"/>
    <x v="3"/>
    <x v="56"/>
    <x v="0"/>
    <n v="15914535.891999301"/>
  </r>
  <r>
    <n v="583849"/>
    <x v="0"/>
    <x v="10"/>
    <x v="253"/>
    <s v="TEXAS"/>
    <x v="3"/>
    <x v="56"/>
    <x v="1"/>
    <n v="526064.74082644796"/>
  </r>
  <r>
    <n v="583850"/>
    <x v="0"/>
    <x v="10"/>
    <x v="253"/>
    <s v="TEXAS"/>
    <x v="3"/>
    <x v="56"/>
    <x v="2"/>
    <n v="9853509.5021497495"/>
  </r>
  <r>
    <n v="583851"/>
    <x v="0"/>
    <x v="10"/>
    <x v="253"/>
    <s v="TEXAS"/>
    <x v="3"/>
    <x v="56"/>
    <x v="3"/>
    <n v="518205.46036108898"/>
  </r>
  <r>
    <n v="583852"/>
    <x v="0"/>
    <x v="10"/>
    <x v="253"/>
    <s v="TEXAS"/>
    <x v="3"/>
    <x v="56"/>
    <x v="11"/>
    <n v="9380.4315231704004"/>
  </r>
  <r>
    <n v="583853"/>
    <x v="0"/>
    <x v="10"/>
    <x v="253"/>
    <s v="TEXAS"/>
    <x v="3"/>
    <x v="56"/>
    <x v="12"/>
    <n v="2758860.9685173002"/>
  </r>
  <r>
    <n v="583854"/>
    <x v="0"/>
    <x v="10"/>
    <x v="253"/>
    <s v="TEXAS"/>
    <x v="3"/>
    <x v="56"/>
    <x v="13"/>
    <n v="184819.853524087"/>
  </r>
  <r>
    <n v="583855"/>
    <x v="0"/>
    <x v="10"/>
    <x v="253"/>
    <s v="TEXAS"/>
    <x v="3"/>
    <x v="56"/>
    <x v="15"/>
    <n v="13487539.379261199"/>
  </r>
  <r>
    <n v="583856"/>
    <x v="0"/>
    <x v="10"/>
    <x v="253"/>
    <s v="TEXAS"/>
    <x v="3"/>
    <x v="56"/>
    <x v="23"/>
    <n v="68910424.645443901"/>
  </r>
  <r>
    <n v="583857"/>
    <x v="0"/>
    <x v="10"/>
    <x v="253"/>
    <s v="TEXAS"/>
    <x v="3"/>
    <x v="57"/>
    <x v="0"/>
    <n v="19433465.339069702"/>
  </r>
  <r>
    <n v="583858"/>
    <x v="0"/>
    <x v="10"/>
    <x v="253"/>
    <s v="TEXAS"/>
    <x v="3"/>
    <x v="57"/>
    <x v="1"/>
    <n v="155917.98342567001"/>
  </r>
  <r>
    <n v="583859"/>
    <x v="0"/>
    <x v="10"/>
    <x v="253"/>
    <s v="TEXAS"/>
    <x v="3"/>
    <x v="57"/>
    <x v="2"/>
    <n v="1755408.3207143701"/>
  </r>
  <r>
    <n v="583860"/>
    <x v="0"/>
    <x v="10"/>
    <x v="253"/>
    <s v="TEXAS"/>
    <x v="3"/>
    <x v="57"/>
    <x v="3"/>
    <n v="55268.488433814797"/>
  </r>
  <r>
    <n v="583861"/>
    <x v="0"/>
    <x v="10"/>
    <x v="253"/>
    <s v="TEXAS"/>
    <x v="3"/>
    <x v="57"/>
    <x v="15"/>
    <n v="0"/>
  </r>
  <r>
    <n v="583862"/>
    <x v="0"/>
    <x v="10"/>
    <x v="253"/>
    <s v="TEXAS"/>
    <x v="3"/>
    <x v="57"/>
    <x v="14"/>
    <n v="2026213.7730330101"/>
  </r>
  <r>
    <n v="583863"/>
    <x v="0"/>
    <x v="10"/>
    <x v="253"/>
    <s v="TEXAS"/>
    <x v="3"/>
    <x v="58"/>
    <x v="0"/>
    <n v="3236066.1969090002"/>
  </r>
  <r>
    <n v="583864"/>
    <x v="0"/>
    <x v="10"/>
    <x v="253"/>
    <s v="TEXAS"/>
    <x v="3"/>
    <x v="58"/>
    <x v="1"/>
    <n v="122322.92353441801"/>
  </r>
  <r>
    <n v="583865"/>
    <x v="0"/>
    <x v="10"/>
    <x v="253"/>
    <s v="TEXAS"/>
    <x v="3"/>
    <x v="58"/>
    <x v="2"/>
    <n v="2482246.4467688799"/>
  </r>
  <r>
    <n v="583866"/>
    <x v="0"/>
    <x v="10"/>
    <x v="253"/>
    <s v="TEXAS"/>
    <x v="3"/>
    <x v="58"/>
    <x v="3"/>
    <n v="453503.71805717202"/>
  </r>
  <r>
    <n v="583867"/>
    <x v="0"/>
    <x v="10"/>
    <x v="253"/>
    <s v="TEXAS"/>
    <x v="3"/>
    <x v="58"/>
    <x v="15"/>
    <n v="0"/>
  </r>
  <r>
    <n v="583868"/>
    <x v="0"/>
    <x v="10"/>
    <x v="253"/>
    <s v="TEXAS"/>
    <x v="3"/>
    <x v="59"/>
    <x v="0"/>
    <n v="2740598.5857115402"/>
  </r>
  <r>
    <n v="583869"/>
    <x v="0"/>
    <x v="10"/>
    <x v="253"/>
    <s v="TEXAS"/>
    <x v="3"/>
    <x v="59"/>
    <x v="1"/>
    <n v="212546.61689759401"/>
  </r>
  <r>
    <n v="583870"/>
    <x v="0"/>
    <x v="10"/>
    <x v="253"/>
    <s v="TEXAS"/>
    <x v="3"/>
    <x v="59"/>
    <x v="2"/>
    <n v="2901335.6376510798"/>
  </r>
  <r>
    <n v="583871"/>
    <x v="0"/>
    <x v="10"/>
    <x v="253"/>
    <s v="TEXAS"/>
    <x v="3"/>
    <x v="59"/>
    <x v="3"/>
    <n v="291534.97003036703"/>
  </r>
  <r>
    <n v="583872"/>
    <x v="0"/>
    <x v="10"/>
    <x v="253"/>
    <s v="TEXAS"/>
    <x v="3"/>
    <x v="59"/>
    <x v="15"/>
    <n v="0"/>
  </r>
  <r>
    <n v="583873"/>
    <x v="0"/>
    <x v="10"/>
    <x v="253"/>
    <s v="TEXAS"/>
    <x v="3"/>
    <x v="60"/>
    <x v="0"/>
    <n v="7446983.0171606196"/>
  </r>
  <r>
    <n v="583874"/>
    <x v="0"/>
    <x v="10"/>
    <x v="253"/>
    <s v="TEXAS"/>
    <x v="3"/>
    <x v="60"/>
    <x v="1"/>
    <n v="250524.337195731"/>
  </r>
  <r>
    <n v="583875"/>
    <x v="0"/>
    <x v="10"/>
    <x v="253"/>
    <s v="TEXAS"/>
    <x v="3"/>
    <x v="60"/>
    <x v="2"/>
    <n v="1785256.86518342"/>
  </r>
  <r>
    <n v="583876"/>
    <x v="0"/>
    <x v="10"/>
    <x v="253"/>
    <s v="TEXAS"/>
    <x v="3"/>
    <x v="60"/>
    <x v="3"/>
    <n v="468223.48311488901"/>
  </r>
  <r>
    <n v="583877"/>
    <x v="0"/>
    <x v="10"/>
    <x v="253"/>
    <s v="TEXAS"/>
    <x v="3"/>
    <x v="60"/>
    <x v="15"/>
    <n v="0"/>
  </r>
  <r>
    <n v="583878"/>
    <x v="0"/>
    <x v="10"/>
    <x v="253"/>
    <s v="TEXAS"/>
    <x v="3"/>
    <x v="61"/>
    <x v="0"/>
    <n v="8781844.2652711496"/>
  </r>
  <r>
    <n v="583879"/>
    <x v="0"/>
    <x v="10"/>
    <x v="253"/>
    <s v="TEXAS"/>
    <x v="3"/>
    <x v="61"/>
    <x v="1"/>
    <n v="238780.159278067"/>
  </r>
  <r>
    <n v="583880"/>
    <x v="0"/>
    <x v="10"/>
    <x v="253"/>
    <s v="TEXAS"/>
    <x v="3"/>
    <x v="61"/>
    <x v="2"/>
    <n v="6259843.1036465997"/>
  </r>
  <r>
    <n v="583881"/>
    <x v="0"/>
    <x v="10"/>
    <x v="253"/>
    <s v="TEXAS"/>
    <x v="3"/>
    <x v="61"/>
    <x v="3"/>
    <n v="277175.13129062002"/>
  </r>
  <r>
    <n v="583882"/>
    <x v="0"/>
    <x v="10"/>
    <x v="253"/>
    <s v="TEXAS"/>
    <x v="3"/>
    <x v="61"/>
    <x v="15"/>
    <n v="146266.56004782001"/>
  </r>
  <r>
    <n v="583883"/>
    <x v="0"/>
    <x v="10"/>
    <x v="253"/>
    <s v="TEXAS"/>
    <x v="3"/>
    <x v="62"/>
    <x v="0"/>
    <n v="778610.47238047095"/>
  </r>
  <r>
    <n v="583884"/>
    <x v="0"/>
    <x v="10"/>
    <x v="253"/>
    <s v="TEXAS"/>
    <x v="3"/>
    <x v="62"/>
    <x v="1"/>
    <n v="15286.032581920401"/>
  </r>
  <r>
    <n v="583885"/>
    <x v="0"/>
    <x v="10"/>
    <x v="253"/>
    <s v="TEXAS"/>
    <x v="3"/>
    <x v="62"/>
    <x v="2"/>
    <n v="457115.19351140299"/>
  </r>
  <r>
    <n v="583886"/>
    <x v="0"/>
    <x v="10"/>
    <x v="253"/>
    <s v="TEXAS"/>
    <x v="3"/>
    <x v="62"/>
    <x v="3"/>
    <n v="47463.480163040796"/>
  </r>
  <r>
    <n v="583887"/>
    <x v="0"/>
    <x v="10"/>
    <x v="253"/>
    <s v="TEXAS"/>
    <x v="3"/>
    <x v="62"/>
    <x v="15"/>
    <n v="0"/>
  </r>
  <r>
    <n v="583888"/>
    <x v="0"/>
    <x v="10"/>
    <x v="253"/>
    <s v="TEXAS"/>
    <x v="3"/>
    <x v="62"/>
    <x v="14"/>
    <n v="470499.89491738001"/>
  </r>
  <r>
    <n v="583889"/>
    <x v="0"/>
    <x v="10"/>
    <x v="253"/>
    <s v="TEXAS"/>
    <x v="3"/>
    <x v="63"/>
    <x v="0"/>
    <n v="1400112.36475263"/>
  </r>
  <r>
    <n v="583890"/>
    <x v="0"/>
    <x v="10"/>
    <x v="253"/>
    <s v="TEXAS"/>
    <x v="3"/>
    <x v="63"/>
    <x v="1"/>
    <n v="478087.14893992298"/>
  </r>
  <r>
    <n v="583891"/>
    <x v="0"/>
    <x v="10"/>
    <x v="253"/>
    <s v="TEXAS"/>
    <x v="3"/>
    <x v="63"/>
    <x v="2"/>
    <n v="858269.81947635603"/>
  </r>
  <r>
    <n v="583892"/>
    <x v="0"/>
    <x v="10"/>
    <x v="253"/>
    <s v="TEXAS"/>
    <x v="3"/>
    <x v="63"/>
    <x v="3"/>
    <n v="161033.28607805999"/>
  </r>
  <r>
    <n v="583893"/>
    <x v="0"/>
    <x v="10"/>
    <x v="253"/>
    <s v="TEXAS"/>
    <x v="3"/>
    <x v="63"/>
    <x v="11"/>
    <n v="36655.436714266703"/>
  </r>
  <r>
    <n v="583894"/>
    <x v="0"/>
    <x v="10"/>
    <x v="253"/>
    <s v="TEXAS"/>
    <x v="3"/>
    <x v="63"/>
    <x v="15"/>
    <n v="109653.015811909"/>
  </r>
  <r>
    <n v="583895"/>
    <x v="0"/>
    <x v="10"/>
    <x v="253"/>
    <s v="TEXAS"/>
    <x v="3"/>
    <x v="64"/>
    <x v="0"/>
    <n v="3485340.59762386"/>
  </r>
  <r>
    <n v="583896"/>
    <x v="0"/>
    <x v="10"/>
    <x v="253"/>
    <s v="TEXAS"/>
    <x v="3"/>
    <x v="64"/>
    <x v="1"/>
    <n v="41765.181366553203"/>
  </r>
  <r>
    <n v="583897"/>
    <x v="0"/>
    <x v="10"/>
    <x v="253"/>
    <s v="TEXAS"/>
    <x v="3"/>
    <x v="64"/>
    <x v="2"/>
    <n v="1948116.36437804"/>
  </r>
  <r>
    <n v="583898"/>
    <x v="0"/>
    <x v="10"/>
    <x v="253"/>
    <s v="TEXAS"/>
    <x v="3"/>
    <x v="64"/>
    <x v="3"/>
    <n v="150765.06221625701"/>
  </r>
  <r>
    <n v="583899"/>
    <x v="0"/>
    <x v="10"/>
    <x v="253"/>
    <s v="TEXAS"/>
    <x v="3"/>
    <x v="64"/>
    <x v="15"/>
    <n v="0"/>
  </r>
  <r>
    <n v="583900"/>
    <x v="0"/>
    <x v="10"/>
    <x v="253"/>
    <s v="TEXAS"/>
    <x v="3"/>
    <x v="65"/>
    <x v="0"/>
    <n v="6972262.86067109"/>
  </r>
  <r>
    <n v="583901"/>
    <x v="0"/>
    <x v="10"/>
    <x v="253"/>
    <s v="TEXAS"/>
    <x v="3"/>
    <x v="65"/>
    <x v="1"/>
    <n v="385818.88795355201"/>
  </r>
  <r>
    <n v="583902"/>
    <x v="0"/>
    <x v="10"/>
    <x v="253"/>
    <s v="TEXAS"/>
    <x v="3"/>
    <x v="65"/>
    <x v="2"/>
    <n v="3574882.7382390499"/>
  </r>
  <r>
    <n v="583903"/>
    <x v="0"/>
    <x v="10"/>
    <x v="253"/>
    <s v="TEXAS"/>
    <x v="3"/>
    <x v="65"/>
    <x v="3"/>
    <n v="0"/>
  </r>
  <r>
    <n v="583904"/>
    <x v="0"/>
    <x v="10"/>
    <x v="253"/>
    <s v="TEXAS"/>
    <x v="3"/>
    <x v="65"/>
    <x v="15"/>
    <n v="1146786.56279809"/>
  </r>
  <r>
    <n v="585381"/>
    <x v="0"/>
    <x v="11"/>
    <x v="0"/>
    <s v="TEXAS"/>
    <x v="0"/>
    <x v="0"/>
    <x v="0"/>
    <n v="27761135.32975589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01"/>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01"/>
  </r>
  <r>
    <n v="585994"/>
    <x v="0"/>
    <x v="11"/>
    <x v="2"/>
    <s v="TEXAS"/>
    <x v="0"/>
    <x v="0"/>
    <x v="1"/>
    <n v="76807.521358553597"/>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01"/>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5"/>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399"/>
  </r>
  <r>
    <n v="588441"/>
    <x v="0"/>
    <x v="11"/>
    <x v="10"/>
    <s v="TEXAS"/>
    <x v="0"/>
    <x v="0"/>
    <x v="0"/>
    <n v="4182193.23005642"/>
  </r>
  <r>
    <n v="588442"/>
    <x v="0"/>
    <x v="11"/>
    <x v="10"/>
    <s v="TEXAS"/>
    <x v="0"/>
    <x v="0"/>
    <x v="1"/>
    <m/>
  </r>
  <r>
    <n v="588443"/>
    <x v="0"/>
    <x v="11"/>
    <x v="10"/>
    <s v="TEXAS"/>
    <x v="0"/>
    <x v="0"/>
    <x v="2"/>
    <n v="77312532.746665597"/>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899"/>
  </r>
  <r>
    <n v="589246"/>
    <x v="0"/>
    <x v="11"/>
    <x v="15"/>
    <s v="TEXAS"/>
    <x v="0"/>
    <x v="1"/>
    <x v="0"/>
    <n v="124520.39261307901"/>
  </r>
  <r>
    <n v="589469"/>
    <x v="0"/>
    <x v="11"/>
    <x v="16"/>
    <s v="TEXAS"/>
    <x v="1"/>
    <x v="2"/>
    <x v="6"/>
    <m/>
  </r>
  <r>
    <n v="589470"/>
    <x v="0"/>
    <x v="11"/>
    <x v="16"/>
    <s v="TEXAS"/>
    <x v="1"/>
    <x v="2"/>
    <x v="0"/>
    <m/>
  </r>
  <r>
    <n v="589471"/>
    <x v="0"/>
    <x v="11"/>
    <x v="16"/>
    <s v="TEXAS"/>
    <x v="1"/>
    <x v="2"/>
    <x v="1"/>
    <n v="142017535.86404201"/>
  </r>
  <r>
    <n v="589472"/>
    <x v="0"/>
    <x v="11"/>
    <x v="16"/>
    <s v="TEXAS"/>
    <x v="1"/>
    <x v="2"/>
    <x v="3"/>
    <m/>
  </r>
  <r>
    <n v="589473"/>
    <x v="0"/>
    <x v="11"/>
    <x v="16"/>
    <s v="TEXAS"/>
    <x v="1"/>
    <x v="2"/>
    <x v="7"/>
    <m/>
  </r>
  <r>
    <n v="589724"/>
    <x v="0"/>
    <x v="11"/>
    <x v="17"/>
    <s v="TEXAS"/>
    <x v="1"/>
    <x v="2"/>
    <x v="6"/>
    <n v="74982776.224559501"/>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03"/>
  </r>
  <r>
    <n v="590237"/>
    <x v="0"/>
    <x v="11"/>
    <x v="19"/>
    <s v="TEXAS"/>
    <x v="0"/>
    <x v="3"/>
    <x v="3"/>
    <n v="0"/>
  </r>
  <r>
    <n v="590238"/>
    <x v="0"/>
    <x v="11"/>
    <x v="19"/>
    <s v="TEXAS"/>
    <x v="0"/>
    <x v="3"/>
    <x v="8"/>
    <n v="0"/>
  </r>
  <r>
    <n v="590489"/>
    <x v="0"/>
    <x v="11"/>
    <x v="20"/>
    <s v="TEXAS"/>
    <x v="0"/>
    <x v="3"/>
    <x v="0"/>
    <n v="0"/>
  </r>
  <r>
    <n v="590490"/>
    <x v="0"/>
    <x v="11"/>
    <x v="20"/>
    <s v="TEXAS"/>
    <x v="0"/>
    <x v="3"/>
    <x v="1"/>
    <n v="3821.2902770399601"/>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199"/>
  </r>
  <r>
    <n v="590748"/>
    <x v="0"/>
    <x v="11"/>
    <x v="21"/>
    <s v="TEXAS"/>
    <x v="0"/>
    <x v="3"/>
    <x v="8"/>
    <n v="0"/>
  </r>
  <r>
    <n v="590999"/>
    <x v="0"/>
    <x v="11"/>
    <x v="22"/>
    <s v="TEXAS"/>
    <x v="0"/>
    <x v="3"/>
    <x v="0"/>
    <n v="39943281.835046001"/>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001"/>
  </r>
  <r>
    <n v="591765"/>
    <x v="0"/>
    <x v="11"/>
    <x v="25"/>
    <s v="TEXAS"/>
    <x v="0"/>
    <x v="3"/>
    <x v="1"/>
    <n v="0"/>
  </r>
  <r>
    <n v="591766"/>
    <x v="0"/>
    <x v="11"/>
    <x v="25"/>
    <s v="TEXAS"/>
    <x v="0"/>
    <x v="3"/>
    <x v="2"/>
    <n v="0"/>
  </r>
  <r>
    <n v="591767"/>
    <x v="0"/>
    <x v="11"/>
    <x v="25"/>
    <s v="TEXAS"/>
    <x v="0"/>
    <x v="3"/>
    <x v="3"/>
    <n v="0"/>
  </r>
  <r>
    <n v="591768"/>
    <x v="0"/>
    <x v="11"/>
    <x v="25"/>
    <s v="TEXAS"/>
    <x v="0"/>
    <x v="3"/>
    <x v="8"/>
    <n v="370714.45646239998"/>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797"/>
  </r>
  <r>
    <n v="592146"/>
    <x v="0"/>
    <x v="11"/>
    <x v="27"/>
    <s v="TEXAS"/>
    <x v="0"/>
    <x v="4"/>
    <x v="2"/>
    <m/>
  </r>
  <r>
    <n v="592247"/>
    <x v="0"/>
    <x v="11"/>
    <x v="28"/>
    <s v="TEXAS"/>
    <x v="0"/>
    <x v="4"/>
    <x v="0"/>
    <n v="0"/>
  </r>
  <r>
    <n v="592248"/>
    <x v="0"/>
    <x v="11"/>
    <x v="28"/>
    <s v="TEXAS"/>
    <x v="0"/>
    <x v="4"/>
    <x v="2"/>
    <m/>
  </r>
  <r>
    <n v="592349"/>
    <x v="0"/>
    <x v="11"/>
    <x v="29"/>
    <s v="TEXAS"/>
    <x v="0"/>
    <x v="4"/>
    <x v="0"/>
    <n v="9141436.6251352504"/>
  </r>
  <r>
    <n v="592350"/>
    <x v="0"/>
    <x v="11"/>
    <x v="29"/>
    <s v="TEXAS"/>
    <x v="0"/>
    <x v="4"/>
    <x v="2"/>
    <m/>
  </r>
  <r>
    <n v="592451"/>
    <x v="0"/>
    <x v="11"/>
    <x v="30"/>
    <s v="TEXAS"/>
    <x v="0"/>
    <x v="4"/>
    <x v="0"/>
    <n v="710331.32889323705"/>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03"/>
  </r>
  <r>
    <n v="592765"/>
    <x v="0"/>
    <x v="11"/>
    <x v="34"/>
    <s v="TEXAS"/>
    <x v="0"/>
    <x v="5"/>
    <x v="0"/>
    <n v="0"/>
  </r>
  <r>
    <n v="592816"/>
    <x v="0"/>
    <x v="11"/>
    <x v="35"/>
    <s v="TEXAS"/>
    <x v="0"/>
    <x v="5"/>
    <x v="0"/>
    <n v="3906720.6537050698"/>
  </r>
  <r>
    <n v="592867"/>
    <x v="0"/>
    <x v="11"/>
    <x v="36"/>
    <s v="TEXAS"/>
    <x v="0"/>
    <x v="5"/>
    <x v="0"/>
    <n v="0"/>
  </r>
  <r>
    <n v="592918"/>
    <x v="0"/>
    <x v="11"/>
    <x v="37"/>
    <s v="TEXAS"/>
    <x v="0"/>
    <x v="5"/>
    <x v="0"/>
    <n v="7693020.5144670904"/>
  </r>
  <r>
    <n v="592969"/>
    <x v="0"/>
    <x v="11"/>
    <x v="38"/>
    <s v="TEXAS"/>
    <x v="0"/>
    <x v="5"/>
    <x v="0"/>
    <n v="0"/>
  </r>
  <r>
    <n v="593020"/>
    <x v="0"/>
    <x v="11"/>
    <x v="39"/>
    <s v="TEXAS"/>
    <x v="0"/>
    <x v="6"/>
    <x v="0"/>
    <n v="2661109.1201259699"/>
  </r>
  <r>
    <n v="593071"/>
    <x v="0"/>
    <x v="11"/>
    <x v="40"/>
    <s v="TEXAS"/>
    <x v="0"/>
    <x v="6"/>
    <x v="0"/>
    <n v="2467066.9711948899"/>
  </r>
  <r>
    <n v="593208"/>
    <x v="0"/>
    <x v="11"/>
    <x v="41"/>
    <s v="TEXAS"/>
    <x v="0"/>
    <x v="7"/>
    <x v="0"/>
    <m/>
  </r>
  <r>
    <n v="593209"/>
    <x v="0"/>
    <x v="11"/>
    <x v="41"/>
    <s v="TEXAS"/>
    <x v="0"/>
    <x v="7"/>
    <x v="2"/>
    <n v="18066508.97625799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01"/>
  </r>
  <r>
    <n v="593624"/>
    <x v="0"/>
    <x v="11"/>
    <x v="46"/>
    <s v="TEXAS"/>
    <x v="0"/>
    <x v="9"/>
    <x v="0"/>
    <n v="15455372.148251699"/>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02"/>
  </r>
  <r>
    <n v="593887"/>
    <x v="0"/>
    <x v="11"/>
    <x v="49"/>
    <s v="TEXAS"/>
    <x v="0"/>
    <x v="10"/>
    <x v="0"/>
    <n v="8329001.0749143502"/>
  </r>
  <r>
    <n v="594153"/>
    <x v="0"/>
    <x v="11"/>
    <x v="50"/>
    <s v="TEXAS"/>
    <x v="0"/>
    <x v="0"/>
    <x v="0"/>
    <n v="46944.026616435003"/>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396"/>
  </r>
  <r>
    <n v="594288"/>
    <x v="0"/>
    <x v="11"/>
    <x v="51"/>
    <s v="TEXAS"/>
    <x v="0"/>
    <x v="4"/>
    <x v="2"/>
    <n v="339491.09821351402"/>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698"/>
  </r>
  <r>
    <n v="594703"/>
    <x v="0"/>
    <x v="11"/>
    <x v="55"/>
    <s v="TEXAS"/>
    <x v="0"/>
    <x v="1"/>
    <x v="0"/>
    <n v="0"/>
  </r>
  <r>
    <n v="594754"/>
    <x v="0"/>
    <x v="11"/>
    <x v="56"/>
    <s v="TEXAS"/>
    <x v="0"/>
    <x v="1"/>
    <x v="0"/>
    <n v="1028125.59938593"/>
  </r>
  <r>
    <n v="594805"/>
    <x v="0"/>
    <x v="11"/>
    <x v="57"/>
    <s v="TEXAS"/>
    <x v="0"/>
    <x v="1"/>
    <x v="0"/>
    <n v="2102718.1426280299"/>
  </r>
  <r>
    <n v="594856"/>
    <x v="0"/>
    <x v="11"/>
    <x v="58"/>
    <s v="TEXAS"/>
    <x v="0"/>
    <x v="1"/>
    <x v="0"/>
    <n v="1.0173470266570701"/>
  </r>
  <r>
    <n v="594907"/>
    <x v="0"/>
    <x v="11"/>
    <x v="59"/>
    <s v="TEXAS"/>
    <x v="0"/>
    <x v="1"/>
    <x v="0"/>
    <n v="886541.28355420404"/>
  </r>
  <r>
    <n v="594958"/>
    <x v="0"/>
    <x v="11"/>
    <x v="60"/>
    <s v="TEXAS"/>
    <x v="0"/>
    <x v="1"/>
    <x v="0"/>
    <n v="1406533.1969107999"/>
  </r>
  <r>
    <n v="595009"/>
    <x v="0"/>
    <x v="11"/>
    <x v="61"/>
    <s v="TEXAS"/>
    <x v="0"/>
    <x v="1"/>
    <x v="0"/>
    <n v="0"/>
  </r>
  <r>
    <n v="595060"/>
    <x v="0"/>
    <x v="11"/>
    <x v="62"/>
    <s v="TEXAS"/>
    <x v="0"/>
    <x v="1"/>
    <x v="0"/>
    <n v="20.754453131029099"/>
  </r>
  <r>
    <n v="595111"/>
    <x v="0"/>
    <x v="11"/>
    <x v="63"/>
    <s v="TEXAS"/>
    <x v="0"/>
    <x v="1"/>
    <x v="0"/>
    <n v="1839045.5345948699"/>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03"/>
  </r>
  <r>
    <n v="595503"/>
    <x v="0"/>
    <x v="11"/>
    <x v="67"/>
    <s v="TEXAS"/>
    <x v="2"/>
    <x v="11"/>
    <x v="0"/>
    <m/>
  </r>
  <r>
    <n v="595504"/>
    <x v="0"/>
    <x v="11"/>
    <x v="67"/>
    <s v="TEXAS"/>
    <x v="2"/>
    <x v="11"/>
    <x v="1"/>
    <m/>
  </r>
  <r>
    <n v="595505"/>
    <x v="0"/>
    <x v="11"/>
    <x v="67"/>
    <s v="TEXAS"/>
    <x v="2"/>
    <x v="11"/>
    <x v="2"/>
    <n v="1447400.5364854501"/>
  </r>
  <r>
    <n v="595656"/>
    <x v="0"/>
    <x v="11"/>
    <x v="68"/>
    <s v="TEXAS"/>
    <x v="2"/>
    <x v="11"/>
    <x v="0"/>
    <m/>
  </r>
  <r>
    <n v="595657"/>
    <x v="0"/>
    <x v="11"/>
    <x v="68"/>
    <s v="TEXAS"/>
    <x v="2"/>
    <x v="11"/>
    <x v="1"/>
    <n v="0"/>
  </r>
  <r>
    <n v="595658"/>
    <x v="0"/>
    <x v="11"/>
    <x v="68"/>
    <s v="TEXAS"/>
    <x v="2"/>
    <x v="11"/>
    <x v="2"/>
    <m/>
  </r>
  <r>
    <n v="595766"/>
    <x v="0"/>
    <x v="11"/>
    <x v="69"/>
    <s v="TEXAS"/>
    <x v="2"/>
    <x v="12"/>
    <x v="0"/>
    <n v="1104550.1588446901"/>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199"/>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01"/>
  </r>
  <r>
    <n v="596524"/>
    <x v="0"/>
    <x v="11"/>
    <x v="74"/>
    <s v="TEXAS"/>
    <x v="2"/>
    <x v="11"/>
    <x v="1"/>
    <m/>
  </r>
  <r>
    <n v="596525"/>
    <x v="0"/>
    <x v="11"/>
    <x v="74"/>
    <s v="TEXAS"/>
    <x v="2"/>
    <x v="11"/>
    <x v="2"/>
    <m/>
  </r>
  <r>
    <n v="596676"/>
    <x v="0"/>
    <x v="11"/>
    <x v="75"/>
    <s v="TEXAS"/>
    <x v="2"/>
    <x v="11"/>
    <x v="0"/>
    <n v="501063.94095751201"/>
  </r>
  <r>
    <n v="596677"/>
    <x v="0"/>
    <x v="11"/>
    <x v="75"/>
    <s v="TEXAS"/>
    <x v="2"/>
    <x v="11"/>
    <x v="1"/>
    <m/>
  </r>
  <r>
    <n v="596678"/>
    <x v="0"/>
    <x v="11"/>
    <x v="75"/>
    <s v="TEXAS"/>
    <x v="2"/>
    <x v="11"/>
    <x v="2"/>
    <m/>
  </r>
  <r>
    <n v="596786"/>
    <x v="0"/>
    <x v="11"/>
    <x v="76"/>
    <s v="TEXAS"/>
    <x v="2"/>
    <x v="12"/>
    <x v="0"/>
    <n v="217375.63628614601"/>
  </r>
  <r>
    <n v="596787"/>
    <x v="0"/>
    <x v="11"/>
    <x v="76"/>
    <s v="TEXAS"/>
    <x v="2"/>
    <x v="12"/>
    <x v="2"/>
    <m/>
  </r>
  <r>
    <n v="596888"/>
    <x v="0"/>
    <x v="11"/>
    <x v="77"/>
    <s v="TEXAS"/>
    <x v="2"/>
    <x v="12"/>
    <x v="0"/>
    <m/>
  </r>
  <r>
    <n v="596889"/>
    <x v="0"/>
    <x v="11"/>
    <x v="77"/>
    <s v="TEXAS"/>
    <x v="2"/>
    <x v="12"/>
    <x v="2"/>
    <n v="0"/>
  </r>
  <r>
    <n v="597033"/>
    <x v="0"/>
    <x v="11"/>
    <x v="78"/>
    <s v="TEXAS"/>
    <x v="2"/>
    <x v="11"/>
    <x v="0"/>
    <n v="2533082.0078628301"/>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699"/>
  </r>
  <r>
    <n v="597493"/>
    <x v="0"/>
    <x v="11"/>
    <x v="81"/>
    <s v="TEXAS"/>
    <x v="2"/>
    <x v="11"/>
    <x v="1"/>
    <m/>
  </r>
  <r>
    <n v="597494"/>
    <x v="0"/>
    <x v="11"/>
    <x v="81"/>
    <s v="TEXAS"/>
    <x v="2"/>
    <x v="11"/>
    <x v="2"/>
    <m/>
  </r>
  <r>
    <n v="597602"/>
    <x v="0"/>
    <x v="11"/>
    <x v="82"/>
    <s v="TEXAS"/>
    <x v="2"/>
    <x v="12"/>
    <x v="0"/>
    <n v="37131.727767167104"/>
  </r>
  <r>
    <n v="597603"/>
    <x v="0"/>
    <x v="11"/>
    <x v="82"/>
    <s v="TEXAS"/>
    <x v="2"/>
    <x v="12"/>
    <x v="2"/>
    <m/>
  </r>
  <r>
    <n v="597704"/>
    <x v="0"/>
    <x v="11"/>
    <x v="83"/>
    <s v="TEXAS"/>
    <x v="2"/>
    <x v="12"/>
    <x v="0"/>
    <n v="0"/>
  </r>
  <r>
    <n v="597705"/>
    <x v="0"/>
    <x v="11"/>
    <x v="83"/>
    <s v="TEXAS"/>
    <x v="2"/>
    <x v="12"/>
    <x v="2"/>
    <m/>
  </r>
  <r>
    <n v="597806"/>
    <x v="0"/>
    <x v="11"/>
    <x v="84"/>
    <s v="TEXAS"/>
    <x v="2"/>
    <x v="12"/>
    <x v="0"/>
    <n v="1991790.2956884699"/>
  </r>
  <r>
    <n v="597807"/>
    <x v="0"/>
    <x v="11"/>
    <x v="84"/>
    <s v="TEXAS"/>
    <x v="2"/>
    <x v="12"/>
    <x v="2"/>
    <m/>
  </r>
  <r>
    <n v="597908"/>
    <x v="0"/>
    <x v="11"/>
    <x v="85"/>
    <s v="TEXAS"/>
    <x v="2"/>
    <x v="12"/>
    <x v="0"/>
    <n v="91966.591290831202"/>
  </r>
  <r>
    <n v="597909"/>
    <x v="0"/>
    <x v="11"/>
    <x v="85"/>
    <s v="TEXAS"/>
    <x v="2"/>
    <x v="12"/>
    <x v="2"/>
    <m/>
  </r>
  <r>
    <n v="598010"/>
    <x v="0"/>
    <x v="11"/>
    <x v="86"/>
    <s v="TEXAS"/>
    <x v="2"/>
    <x v="12"/>
    <x v="0"/>
    <n v="343860.03915347997"/>
  </r>
  <r>
    <n v="598011"/>
    <x v="0"/>
    <x v="11"/>
    <x v="86"/>
    <s v="TEXAS"/>
    <x v="2"/>
    <x v="12"/>
    <x v="2"/>
    <m/>
  </r>
  <r>
    <n v="598112"/>
    <x v="0"/>
    <x v="11"/>
    <x v="87"/>
    <s v="TEXAS"/>
    <x v="2"/>
    <x v="12"/>
    <x v="0"/>
    <n v="6031.2543290539297"/>
  </r>
  <r>
    <n v="598113"/>
    <x v="0"/>
    <x v="11"/>
    <x v="87"/>
    <s v="TEXAS"/>
    <x v="2"/>
    <x v="12"/>
    <x v="2"/>
    <m/>
  </r>
  <r>
    <n v="598214"/>
    <x v="0"/>
    <x v="11"/>
    <x v="88"/>
    <s v="TEXAS"/>
    <x v="2"/>
    <x v="12"/>
    <x v="0"/>
    <n v="12114944.426551601"/>
  </r>
  <r>
    <n v="598215"/>
    <x v="0"/>
    <x v="11"/>
    <x v="88"/>
    <s v="TEXAS"/>
    <x v="2"/>
    <x v="12"/>
    <x v="2"/>
    <m/>
  </r>
  <r>
    <n v="598316"/>
    <x v="0"/>
    <x v="11"/>
    <x v="89"/>
    <s v="TEXAS"/>
    <x v="2"/>
    <x v="12"/>
    <x v="0"/>
    <n v="0"/>
  </r>
  <r>
    <n v="598317"/>
    <x v="0"/>
    <x v="11"/>
    <x v="89"/>
    <s v="TEXAS"/>
    <x v="2"/>
    <x v="12"/>
    <x v="2"/>
    <m/>
  </r>
  <r>
    <n v="598418"/>
    <x v="0"/>
    <x v="11"/>
    <x v="90"/>
    <s v="TEXAS"/>
    <x v="2"/>
    <x v="12"/>
    <x v="0"/>
    <n v="6297770.7025653198"/>
  </r>
  <r>
    <n v="598419"/>
    <x v="0"/>
    <x v="11"/>
    <x v="90"/>
    <s v="TEXAS"/>
    <x v="2"/>
    <x v="12"/>
    <x v="2"/>
    <m/>
  </r>
  <r>
    <n v="598520"/>
    <x v="0"/>
    <x v="11"/>
    <x v="91"/>
    <s v="TEXAS"/>
    <x v="2"/>
    <x v="12"/>
    <x v="0"/>
    <n v="7468.4066350082703"/>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01"/>
  </r>
  <r>
    <n v="598827"/>
    <x v="0"/>
    <x v="11"/>
    <x v="94"/>
    <s v="TEXAS"/>
    <x v="2"/>
    <x v="12"/>
    <x v="2"/>
    <m/>
  </r>
  <r>
    <n v="598928"/>
    <x v="0"/>
    <x v="11"/>
    <x v="95"/>
    <s v="TEXAS"/>
    <x v="2"/>
    <x v="12"/>
    <x v="0"/>
    <n v="47572.512023768999"/>
  </r>
  <r>
    <n v="598929"/>
    <x v="0"/>
    <x v="11"/>
    <x v="95"/>
    <s v="TEXAS"/>
    <x v="2"/>
    <x v="12"/>
    <x v="2"/>
    <m/>
  </r>
  <r>
    <n v="599030"/>
    <x v="0"/>
    <x v="11"/>
    <x v="96"/>
    <s v="TEXAS"/>
    <x v="2"/>
    <x v="12"/>
    <x v="0"/>
    <n v="12615221.534249101"/>
  </r>
  <r>
    <n v="599031"/>
    <x v="0"/>
    <x v="11"/>
    <x v="96"/>
    <s v="TEXAS"/>
    <x v="2"/>
    <x v="12"/>
    <x v="2"/>
    <m/>
  </r>
  <r>
    <n v="599132"/>
    <x v="0"/>
    <x v="11"/>
    <x v="97"/>
    <s v="TEXAS"/>
    <x v="2"/>
    <x v="12"/>
    <x v="0"/>
    <n v="488304.92822807602"/>
  </r>
  <r>
    <n v="599133"/>
    <x v="0"/>
    <x v="11"/>
    <x v="97"/>
    <s v="TEXAS"/>
    <x v="2"/>
    <x v="12"/>
    <x v="2"/>
    <m/>
  </r>
  <r>
    <n v="599234"/>
    <x v="0"/>
    <x v="11"/>
    <x v="98"/>
    <s v="TEXAS"/>
    <x v="2"/>
    <x v="12"/>
    <x v="0"/>
    <m/>
  </r>
  <r>
    <n v="599235"/>
    <x v="0"/>
    <x v="11"/>
    <x v="98"/>
    <s v="TEXAS"/>
    <x v="2"/>
    <x v="12"/>
    <x v="2"/>
    <n v="419042.90083117603"/>
  </r>
  <r>
    <n v="599336"/>
    <x v="0"/>
    <x v="11"/>
    <x v="99"/>
    <s v="TEXAS"/>
    <x v="2"/>
    <x v="12"/>
    <x v="0"/>
    <m/>
  </r>
  <r>
    <n v="599337"/>
    <x v="0"/>
    <x v="11"/>
    <x v="99"/>
    <s v="TEXAS"/>
    <x v="2"/>
    <x v="12"/>
    <x v="2"/>
    <n v="91703.214063703694"/>
  </r>
  <r>
    <n v="599438"/>
    <x v="0"/>
    <x v="11"/>
    <x v="100"/>
    <s v="TEXAS"/>
    <x v="2"/>
    <x v="12"/>
    <x v="0"/>
    <m/>
  </r>
  <r>
    <n v="599439"/>
    <x v="0"/>
    <x v="11"/>
    <x v="100"/>
    <s v="TEXAS"/>
    <x v="2"/>
    <x v="12"/>
    <x v="2"/>
    <n v="4428255.6967454404"/>
  </r>
  <r>
    <n v="599497"/>
    <x v="0"/>
    <x v="11"/>
    <x v="101"/>
    <s v="TEXAS"/>
    <x v="2"/>
    <x v="13"/>
    <x v="0"/>
    <n v="36763010.955665998"/>
  </r>
  <r>
    <n v="599548"/>
    <x v="0"/>
    <x v="11"/>
    <x v="102"/>
    <s v="TEXAS"/>
    <x v="2"/>
    <x v="13"/>
    <x v="0"/>
    <n v="2991871.4779502698"/>
  </r>
  <r>
    <n v="599599"/>
    <x v="0"/>
    <x v="11"/>
    <x v="103"/>
    <s v="TEXAS"/>
    <x v="2"/>
    <x v="13"/>
    <x v="0"/>
    <n v="6562205.1639155801"/>
  </r>
  <r>
    <n v="599650"/>
    <x v="0"/>
    <x v="11"/>
    <x v="104"/>
    <s v="TEXAS"/>
    <x v="2"/>
    <x v="13"/>
    <x v="0"/>
    <n v="354793.193426802"/>
  </r>
  <r>
    <n v="599744"/>
    <x v="0"/>
    <x v="11"/>
    <x v="105"/>
    <s v="TEXAS"/>
    <x v="2"/>
    <x v="14"/>
    <x v="0"/>
    <n v="8190504.1434050603"/>
  </r>
  <r>
    <n v="599745"/>
    <x v="0"/>
    <x v="11"/>
    <x v="105"/>
    <s v="TEXAS"/>
    <x v="2"/>
    <x v="14"/>
    <x v="2"/>
    <m/>
  </r>
  <r>
    <n v="599846"/>
    <x v="0"/>
    <x v="11"/>
    <x v="106"/>
    <s v="TEXAS"/>
    <x v="2"/>
    <x v="14"/>
    <x v="0"/>
    <n v="874037.52040837496"/>
  </r>
  <r>
    <n v="599847"/>
    <x v="0"/>
    <x v="11"/>
    <x v="106"/>
    <s v="TEXAS"/>
    <x v="2"/>
    <x v="14"/>
    <x v="2"/>
    <m/>
  </r>
  <r>
    <n v="599948"/>
    <x v="0"/>
    <x v="11"/>
    <x v="107"/>
    <s v="TEXAS"/>
    <x v="2"/>
    <x v="14"/>
    <x v="0"/>
    <m/>
  </r>
  <r>
    <n v="599949"/>
    <x v="0"/>
    <x v="11"/>
    <x v="107"/>
    <s v="TEXAS"/>
    <x v="2"/>
    <x v="14"/>
    <x v="2"/>
    <n v="29582994.558118001"/>
  </r>
  <r>
    <n v="600050"/>
    <x v="0"/>
    <x v="11"/>
    <x v="108"/>
    <s v="TEXAS"/>
    <x v="2"/>
    <x v="14"/>
    <x v="0"/>
    <m/>
  </r>
  <r>
    <n v="600051"/>
    <x v="0"/>
    <x v="11"/>
    <x v="108"/>
    <s v="TEXAS"/>
    <x v="2"/>
    <x v="14"/>
    <x v="2"/>
    <n v="11304468.269486999"/>
  </r>
  <r>
    <n v="600109"/>
    <x v="0"/>
    <x v="11"/>
    <x v="109"/>
    <s v="TEXAS"/>
    <x v="2"/>
    <x v="15"/>
    <x v="0"/>
    <n v="3726246.9512707898"/>
  </r>
  <r>
    <n v="600160"/>
    <x v="0"/>
    <x v="11"/>
    <x v="110"/>
    <s v="TEXAS"/>
    <x v="2"/>
    <x v="15"/>
    <x v="0"/>
    <n v="0"/>
  </r>
  <r>
    <n v="600211"/>
    <x v="0"/>
    <x v="11"/>
    <x v="111"/>
    <s v="TEXAS"/>
    <x v="2"/>
    <x v="15"/>
    <x v="0"/>
    <n v="10725742.7155647"/>
  </r>
  <r>
    <n v="600262"/>
    <x v="0"/>
    <x v="11"/>
    <x v="112"/>
    <s v="TEXAS"/>
    <x v="2"/>
    <x v="15"/>
    <x v="0"/>
    <n v="6542480.9710093597"/>
  </r>
  <r>
    <n v="600313"/>
    <x v="0"/>
    <x v="11"/>
    <x v="113"/>
    <s v="TEXAS"/>
    <x v="2"/>
    <x v="15"/>
    <x v="0"/>
    <n v="1018347.97001976"/>
  </r>
  <r>
    <n v="600364"/>
    <x v="0"/>
    <x v="11"/>
    <x v="114"/>
    <s v="TEXAS"/>
    <x v="2"/>
    <x v="15"/>
    <x v="0"/>
    <n v="1840097.5795451601"/>
  </r>
  <r>
    <n v="600415"/>
    <x v="0"/>
    <x v="11"/>
    <x v="115"/>
    <s v="TEXAS"/>
    <x v="2"/>
    <x v="15"/>
    <x v="0"/>
    <n v="3691478.6834653998"/>
  </r>
  <r>
    <n v="600466"/>
    <x v="0"/>
    <x v="11"/>
    <x v="116"/>
    <s v="TEXAS"/>
    <x v="2"/>
    <x v="15"/>
    <x v="0"/>
    <n v="90307.200449991593"/>
  </r>
  <r>
    <n v="600517"/>
    <x v="0"/>
    <x v="11"/>
    <x v="117"/>
    <s v="TEXAS"/>
    <x v="2"/>
    <x v="15"/>
    <x v="0"/>
    <n v="2985957.4617986698"/>
  </r>
  <r>
    <n v="600568"/>
    <x v="0"/>
    <x v="11"/>
    <x v="118"/>
    <s v="TEXAS"/>
    <x v="2"/>
    <x v="15"/>
    <x v="0"/>
    <n v="735192.36209169403"/>
  </r>
  <r>
    <n v="600619"/>
    <x v="0"/>
    <x v="11"/>
    <x v="119"/>
    <s v="TEXAS"/>
    <x v="2"/>
    <x v="15"/>
    <x v="0"/>
    <n v="9174026.6652759705"/>
  </r>
  <r>
    <n v="600670"/>
    <x v="0"/>
    <x v="11"/>
    <x v="120"/>
    <s v="TEXAS"/>
    <x v="2"/>
    <x v="15"/>
    <x v="0"/>
    <n v="982732.93047181098"/>
  </r>
  <r>
    <n v="600721"/>
    <x v="0"/>
    <x v="11"/>
    <x v="121"/>
    <s v="TEXAS"/>
    <x v="2"/>
    <x v="15"/>
    <x v="0"/>
    <n v="13416305.072134299"/>
  </r>
  <r>
    <n v="600772"/>
    <x v="0"/>
    <x v="11"/>
    <x v="122"/>
    <s v="TEXAS"/>
    <x v="2"/>
    <x v="15"/>
    <x v="0"/>
    <n v="2314270.6874406701"/>
  </r>
  <r>
    <n v="600823"/>
    <x v="0"/>
    <x v="11"/>
    <x v="123"/>
    <s v="TEXAS"/>
    <x v="2"/>
    <x v="15"/>
    <x v="0"/>
    <n v="17194.2518060162"/>
  </r>
  <r>
    <n v="600874"/>
    <x v="0"/>
    <x v="11"/>
    <x v="124"/>
    <s v="TEXAS"/>
    <x v="2"/>
    <x v="15"/>
    <x v="0"/>
    <n v="4059267.94489246"/>
  </r>
  <r>
    <n v="601054"/>
    <x v="0"/>
    <x v="11"/>
    <x v="125"/>
    <s v="TEXAS"/>
    <x v="2"/>
    <x v="16"/>
    <x v="0"/>
    <n v="1620997.6060103199"/>
  </r>
  <r>
    <n v="601055"/>
    <x v="0"/>
    <x v="11"/>
    <x v="125"/>
    <s v="TEXAS"/>
    <x v="2"/>
    <x v="16"/>
    <x v="1"/>
    <m/>
  </r>
  <r>
    <n v="601056"/>
    <x v="0"/>
    <x v="11"/>
    <x v="125"/>
    <s v="TEXAS"/>
    <x v="2"/>
    <x v="16"/>
    <x v="2"/>
    <m/>
  </r>
  <r>
    <n v="601057"/>
    <x v="0"/>
    <x v="11"/>
    <x v="125"/>
    <s v="TEXAS"/>
    <x v="2"/>
    <x v="16"/>
    <x v="8"/>
    <m/>
  </r>
  <r>
    <n v="601258"/>
    <x v="0"/>
    <x v="11"/>
    <x v="126"/>
    <s v="TEXAS"/>
    <x v="2"/>
    <x v="16"/>
    <x v="0"/>
    <n v="26545.820258140498"/>
  </r>
  <r>
    <n v="601259"/>
    <x v="0"/>
    <x v="11"/>
    <x v="126"/>
    <s v="TEXAS"/>
    <x v="2"/>
    <x v="16"/>
    <x v="1"/>
    <m/>
  </r>
  <r>
    <n v="601260"/>
    <x v="0"/>
    <x v="11"/>
    <x v="126"/>
    <s v="TEXAS"/>
    <x v="2"/>
    <x v="16"/>
    <x v="2"/>
    <m/>
  </r>
  <r>
    <n v="601261"/>
    <x v="0"/>
    <x v="11"/>
    <x v="126"/>
    <s v="TEXAS"/>
    <x v="2"/>
    <x v="16"/>
    <x v="8"/>
    <n v="37216.070425749997"/>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398"/>
  </r>
  <r>
    <n v="601873"/>
    <x v="0"/>
    <x v="11"/>
    <x v="129"/>
    <s v="TEXAS"/>
    <x v="2"/>
    <x v="16"/>
    <x v="8"/>
    <m/>
  </r>
  <r>
    <n v="602074"/>
    <x v="0"/>
    <x v="11"/>
    <x v="130"/>
    <s v="TEXAS"/>
    <x v="2"/>
    <x v="16"/>
    <x v="0"/>
    <m/>
  </r>
  <r>
    <n v="602075"/>
    <x v="0"/>
    <x v="11"/>
    <x v="130"/>
    <s v="TEXAS"/>
    <x v="2"/>
    <x v="16"/>
    <x v="1"/>
    <m/>
  </r>
  <r>
    <n v="602076"/>
    <x v="0"/>
    <x v="11"/>
    <x v="130"/>
    <s v="TEXAS"/>
    <x v="2"/>
    <x v="16"/>
    <x v="2"/>
    <n v="18993245.007350601"/>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01"/>
  </r>
  <r>
    <n v="602937"/>
    <x v="0"/>
    <x v="11"/>
    <x v="134"/>
    <s v="TEXAS"/>
    <x v="1"/>
    <x v="2"/>
    <x v="7"/>
    <m/>
  </r>
  <r>
    <n v="603188"/>
    <x v="0"/>
    <x v="11"/>
    <x v="135"/>
    <s v="TEXAS"/>
    <x v="1"/>
    <x v="2"/>
    <x v="6"/>
    <m/>
  </r>
  <r>
    <n v="603189"/>
    <x v="0"/>
    <x v="11"/>
    <x v="135"/>
    <s v="TEXAS"/>
    <x v="1"/>
    <x v="2"/>
    <x v="0"/>
    <n v="77390.059752430301"/>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498"/>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02"/>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02"/>
  </r>
  <r>
    <n v="604212"/>
    <x v="0"/>
    <x v="11"/>
    <x v="139"/>
    <s v="TEXAS"/>
    <x v="1"/>
    <x v="17"/>
    <x v="9"/>
    <m/>
  </r>
  <r>
    <n v="604463"/>
    <x v="0"/>
    <x v="11"/>
    <x v="140"/>
    <s v="TEXAS"/>
    <x v="1"/>
    <x v="18"/>
    <x v="6"/>
    <n v="262124254.68990999"/>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02"/>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01"/>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698"/>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799"/>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397"/>
  </r>
  <r>
    <n v="606248"/>
    <x v="0"/>
    <x v="11"/>
    <x v="147"/>
    <s v="TEXAS"/>
    <x v="1"/>
    <x v="18"/>
    <x v="6"/>
    <m/>
  </r>
  <r>
    <n v="606249"/>
    <x v="0"/>
    <x v="11"/>
    <x v="147"/>
    <s v="TEXAS"/>
    <x v="1"/>
    <x v="18"/>
    <x v="0"/>
    <m/>
  </r>
  <r>
    <n v="606250"/>
    <x v="0"/>
    <x v="11"/>
    <x v="147"/>
    <s v="TEXAS"/>
    <x v="1"/>
    <x v="18"/>
    <x v="1"/>
    <n v="123649.31723414799"/>
  </r>
  <r>
    <n v="606251"/>
    <x v="0"/>
    <x v="11"/>
    <x v="147"/>
    <s v="TEXAS"/>
    <x v="1"/>
    <x v="18"/>
    <x v="7"/>
    <m/>
  </r>
  <r>
    <n v="606252"/>
    <x v="0"/>
    <x v="11"/>
    <x v="147"/>
    <s v="TEXAS"/>
    <x v="1"/>
    <x v="18"/>
    <x v="10"/>
    <m/>
  </r>
  <r>
    <n v="606503"/>
    <x v="0"/>
    <x v="11"/>
    <x v="148"/>
    <s v="TEXAS"/>
    <x v="1"/>
    <x v="18"/>
    <x v="6"/>
    <n v="8944865.7493462097"/>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06"/>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04"/>
  </r>
  <r>
    <n v="607270"/>
    <x v="0"/>
    <x v="11"/>
    <x v="151"/>
    <s v="TEXAS"/>
    <x v="1"/>
    <x v="19"/>
    <x v="1"/>
    <n v="0"/>
  </r>
  <r>
    <n v="607271"/>
    <x v="0"/>
    <x v="11"/>
    <x v="151"/>
    <s v="TEXAS"/>
    <x v="1"/>
    <x v="19"/>
    <x v="7"/>
    <n v="0"/>
  </r>
  <r>
    <n v="607272"/>
    <x v="0"/>
    <x v="11"/>
    <x v="151"/>
    <s v="TEXAS"/>
    <x v="1"/>
    <x v="19"/>
    <x v="10"/>
    <n v="0"/>
  </r>
  <r>
    <n v="607523"/>
    <x v="0"/>
    <x v="11"/>
    <x v="152"/>
    <s v="TEXAS"/>
    <x v="1"/>
    <x v="19"/>
    <x v="6"/>
    <n v="139180.27110772001"/>
  </r>
  <r>
    <n v="607524"/>
    <x v="0"/>
    <x v="11"/>
    <x v="152"/>
    <s v="TEXAS"/>
    <x v="1"/>
    <x v="19"/>
    <x v="0"/>
    <n v="525917.47302983701"/>
  </r>
  <r>
    <n v="607525"/>
    <x v="0"/>
    <x v="11"/>
    <x v="152"/>
    <s v="TEXAS"/>
    <x v="1"/>
    <x v="19"/>
    <x v="1"/>
    <n v="0"/>
  </r>
  <r>
    <n v="607526"/>
    <x v="0"/>
    <x v="11"/>
    <x v="152"/>
    <s v="TEXAS"/>
    <x v="1"/>
    <x v="19"/>
    <x v="7"/>
    <n v="0"/>
  </r>
  <r>
    <n v="607527"/>
    <x v="0"/>
    <x v="11"/>
    <x v="152"/>
    <s v="TEXAS"/>
    <x v="1"/>
    <x v="19"/>
    <x v="10"/>
    <n v="0"/>
  </r>
  <r>
    <n v="607778"/>
    <x v="0"/>
    <x v="11"/>
    <x v="153"/>
    <s v="TEXAS"/>
    <x v="1"/>
    <x v="19"/>
    <x v="6"/>
    <n v="702812.03846370301"/>
  </r>
  <r>
    <n v="607779"/>
    <x v="0"/>
    <x v="11"/>
    <x v="153"/>
    <s v="TEXAS"/>
    <x v="1"/>
    <x v="19"/>
    <x v="0"/>
    <n v="438330.22662204102"/>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299"/>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899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199"/>
  </r>
  <r>
    <n v="609791"/>
    <x v="0"/>
    <x v="11"/>
    <x v="162"/>
    <s v="TEXAS"/>
    <x v="3"/>
    <x v="20"/>
    <x v="0"/>
    <n v="895486.29629780399"/>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01"/>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02"/>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01"/>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099"/>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89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01"/>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197"/>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196"/>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695"/>
  </r>
  <r>
    <n v="615519"/>
    <x v="0"/>
    <x v="11"/>
    <x v="177"/>
    <s v="TEXAS"/>
    <x v="3"/>
    <x v="22"/>
    <x v="12"/>
    <m/>
  </r>
  <r>
    <n v="615520"/>
    <x v="0"/>
    <x v="11"/>
    <x v="177"/>
    <s v="TEXAS"/>
    <x v="3"/>
    <x v="22"/>
    <x v="13"/>
    <m/>
  </r>
  <r>
    <n v="615871"/>
    <x v="0"/>
    <x v="11"/>
    <x v="178"/>
    <s v="TEXAS"/>
    <x v="3"/>
    <x v="22"/>
    <x v="0"/>
    <n v="43386513.638391197"/>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01"/>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02"/>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01"/>
  </r>
  <r>
    <n v="617068"/>
    <x v="0"/>
    <x v="11"/>
    <x v="183"/>
    <s v="TEXAS"/>
    <x v="3"/>
    <x v="23"/>
    <x v="0"/>
    <m/>
  </r>
  <r>
    <n v="617069"/>
    <x v="0"/>
    <x v="11"/>
    <x v="183"/>
    <s v="TEXAS"/>
    <x v="3"/>
    <x v="23"/>
    <x v="1"/>
    <n v="3726354.1756225298"/>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08"/>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001"/>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01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199"/>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01"/>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795"/>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69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195"/>
  </r>
  <r>
    <n v="628261"/>
    <x v="0"/>
    <x v="11"/>
    <x v="229"/>
    <s v="TEXAS"/>
    <x v="2"/>
    <x v="27"/>
    <x v="0"/>
    <n v="968085.364964979"/>
  </r>
  <r>
    <n v="628312"/>
    <x v="0"/>
    <x v="11"/>
    <x v="230"/>
    <s v="TEXAS"/>
    <x v="2"/>
    <x v="27"/>
    <x v="0"/>
    <n v="6382909.8997303899"/>
  </r>
  <r>
    <n v="628363"/>
    <x v="0"/>
    <x v="11"/>
    <x v="231"/>
    <s v="TEXAS"/>
    <x v="2"/>
    <x v="27"/>
    <x v="0"/>
    <n v="15110.6382553734"/>
  </r>
  <r>
    <n v="628414"/>
    <x v="0"/>
    <x v="11"/>
    <x v="232"/>
    <s v="TEXAS"/>
    <x v="2"/>
    <x v="27"/>
    <x v="0"/>
    <n v="11019.1360844146"/>
  </r>
  <r>
    <n v="628465"/>
    <x v="0"/>
    <x v="11"/>
    <x v="233"/>
    <s v="TEXAS"/>
    <x v="2"/>
    <x v="27"/>
    <x v="0"/>
    <n v="5197961.1386197899"/>
  </r>
  <r>
    <n v="628516"/>
    <x v="0"/>
    <x v="11"/>
    <x v="234"/>
    <s v="TEXAS"/>
    <x v="2"/>
    <x v="27"/>
    <x v="0"/>
    <n v="2577630.9685262698"/>
  </r>
  <r>
    <n v="628567"/>
    <x v="0"/>
    <x v="11"/>
    <x v="235"/>
    <s v="TEXAS"/>
    <x v="2"/>
    <x v="27"/>
    <x v="0"/>
    <n v="4719839.04605381"/>
  </r>
  <r>
    <n v="628618"/>
    <x v="0"/>
    <x v="11"/>
    <x v="236"/>
    <s v="TEXAS"/>
    <x v="2"/>
    <x v="27"/>
    <x v="0"/>
    <n v="911.789397022206"/>
  </r>
  <r>
    <n v="628669"/>
    <x v="0"/>
    <x v="11"/>
    <x v="237"/>
    <s v="TEXAS"/>
    <x v="2"/>
    <x v="27"/>
    <x v="0"/>
    <n v="584887.53102083597"/>
  </r>
  <r>
    <n v="628720"/>
    <x v="0"/>
    <x v="11"/>
    <x v="238"/>
    <s v="TEXAS"/>
    <x v="2"/>
    <x v="27"/>
    <x v="0"/>
    <n v="8101137.8290897598"/>
  </r>
  <r>
    <n v="628771"/>
    <x v="0"/>
    <x v="11"/>
    <x v="239"/>
    <s v="TEXAS"/>
    <x v="2"/>
    <x v="27"/>
    <x v="0"/>
    <n v="5693332.01011921"/>
  </r>
  <r>
    <n v="628822"/>
    <x v="0"/>
    <x v="11"/>
    <x v="240"/>
    <s v="TEXAS"/>
    <x v="2"/>
    <x v="27"/>
    <x v="0"/>
    <n v="984981.88077611802"/>
  </r>
  <r>
    <n v="628873"/>
    <x v="0"/>
    <x v="11"/>
    <x v="241"/>
    <s v="TEXAS"/>
    <x v="2"/>
    <x v="27"/>
    <x v="0"/>
    <n v="502950.21457936201"/>
  </r>
  <r>
    <n v="628924"/>
    <x v="0"/>
    <x v="11"/>
    <x v="242"/>
    <s v="TEXAS"/>
    <x v="2"/>
    <x v="27"/>
    <x v="0"/>
    <n v="72334.516025751596"/>
  </r>
  <r>
    <n v="628975"/>
    <x v="0"/>
    <x v="11"/>
    <x v="243"/>
    <s v="TEXAS"/>
    <x v="2"/>
    <x v="27"/>
    <x v="0"/>
    <n v="128433.18755697799"/>
  </r>
  <r>
    <n v="629026"/>
    <x v="0"/>
    <x v="11"/>
    <x v="244"/>
    <s v="TEXAS"/>
    <x v="2"/>
    <x v="27"/>
    <x v="0"/>
    <n v="431523.15796896198"/>
  </r>
  <r>
    <n v="629077"/>
    <x v="0"/>
    <x v="11"/>
    <x v="245"/>
    <s v="TEXAS"/>
    <x v="2"/>
    <x v="27"/>
    <x v="0"/>
    <n v="428256.23314465699"/>
  </r>
  <r>
    <n v="629128"/>
    <x v="0"/>
    <x v="11"/>
    <x v="246"/>
    <s v="TEXAS"/>
    <x v="2"/>
    <x v="27"/>
    <x v="0"/>
    <n v="585218.40105284005"/>
  </r>
  <r>
    <n v="629179"/>
    <x v="0"/>
    <x v="11"/>
    <x v="247"/>
    <s v="TEXAS"/>
    <x v="2"/>
    <x v="27"/>
    <x v="0"/>
    <n v="262291.01001130597"/>
  </r>
  <r>
    <n v="629230"/>
    <x v="0"/>
    <x v="11"/>
    <x v="248"/>
    <s v="TEXAS"/>
    <x v="2"/>
    <x v="27"/>
    <x v="0"/>
    <n v="621266.16225980897"/>
  </r>
  <r>
    <n v="629281"/>
    <x v="0"/>
    <x v="11"/>
    <x v="249"/>
    <s v="TEXAS"/>
    <x v="2"/>
    <x v="27"/>
    <x v="0"/>
    <n v="46427.202792729702"/>
  </r>
  <r>
    <n v="629332"/>
    <x v="0"/>
    <x v="11"/>
    <x v="250"/>
    <s v="TEXAS"/>
    <x v="2"/>
    <x v="27"/>
    <x v="0"/>
    <n v="5893.2922159140398"/>
  </r>
  <r>
    <n v="629383"/>
    <x v="0"/>
    <x v="11"/>
    <x v="251"/>
    <s v="TEXAS"/>
    <x v="2"/>
    <x v="27"/>
    <x v="0"/>
    <n v="7855.2258203083202"/>
  </r>
  <r>
    <n v="629434"/>
    <x v="0"/>
    <x v="11"/>
    <x v="252"/>
    <s v="TEXAS"/>
    <x v="2"/>
    <x v="27"/>
    <x v="0"/>
    <n v="297897.77629910299"/>
  </r>
  <r>
    <n v="636924"/>
    <x v="0"/>
    <x v="11"/>
    <x v="253"/>
    <s v="TEXAS"/>
    <x v="0"/>
    <x v="28"/>
    <x v="0"/>
    <n v="6434052.3094815901"/>
  </r>
  <r>
    <n v="636925"/>
    <x v="0"/>
    <x v="11"/>
    <x v="253"/>
    <s v="TEXAS"/>
    <x v="0"/>
    <x v="29"/>
    <x v="0"/>
    <n v="3326394.78830702"/>
  </r>
  <r>
    <n v="636926"/>
    <x v="0"/>
    <x v="11"/>
    <x v="253"/>
    <s v="TEXAS"/>
    <x v="0"/>
    <x v="29"/>
    <x v="1"/>
    <n v="0"/>
  </r>
  <r>
    <n v="636927"/>
    <x v="0"/>
    <x v="11"/>
    <x v="253"/>
    <s v="TEXAS"/>
    <x v="0"/>
    <x v="29"/>
    <x v="2"/>
    <n v="7376445.1820708299"/>
  </r>
  <r>
    <n v="636928"/>
    <x v="0"/>
    <x v="11"/>
    <x v="253"/>
    <s v="TEXAS"/>
    <x v="0"/>
    <x v="29"/>
    <x v="3"/>
    <n v="1001232.7829288699"/>
  </r>
  <r>
    <n v="636929"/>
    <x v="0"/>
    <x v="11"/>
    <x v="253"/>
    <s v="TEXAS"/>
    <x v="0"/>
    <x v="29"/>
    <x v="4"/>
    <n v="7129770.1889637504"/>
  </r>
  <r>
    <n v="636930"/>
    <x v="0"/>
    <x v="11"/>
    <x v="253"/>
    <s v="TEXAS"/>
    <x v="0"/>
    <x v="29"/>
    <x v="5"/>
    <n v="16462.772296816998"/>
  </r>
  <r>
    <n v="636931"/>
    <x v="0"/>
    <x v="11"/>
    <x v="253"/>
    <s v="TEXAS"/>
    <x v="0"/>
    <x v="29"/>
    <x v="12"/>
    <n v="20.336711978978801"/>
  </r>
  <r>
    <n v="636932"/>
    <x v="0"/>
    <x v="11"/>
    <x v="253"/>
    <s v="TEXAS"/>
    <x v="0"/>
    <x v="30"/>
    <x v="0"/>
    <n v="23100787.7004814"/>
  </r>
  <r>
    <n v="636933"/>
    <x v="0"/>
    <x v="11"/>
    <x v="253"/>
    <s v="TEXAS"/>
    <x v="0"/>
    <x v="31"/>
    <x v="0"/>
    <n v="6415661.52325287"/>
  </r>
  <r>
    <n v="636934"/>
    <x v="0"/>
    <x v="11"/>
    <x v="253"/>
    <s v="TEXAS"/>
    <x v="0"/>
    <x v="32"/>
    <x v="0"/>
    <n v="206832497.47869501"/>
  </r>
  <r>
    <n v="636935"/>
    <x v="0"/>
    <x v="11"/>
    <x v="253"/>
    <s v="TEXAS"/>
    <x v="2"/>
    <x v="33"/>
    <x v="0"/>
    <n v="22727191.1597622"/>
  </r>
  <r>
    <n v="636936"/>
    <x v="0"/>
    <x v="11"/>
    <x v="253"/>
    <s v="TEXAS"/>
    <x v="2"/>
    <x v="34"/>
    <x v="0"/>
    <n v="21644876.897560701"/>
  </r>
  <r>
    <n v="636937"/>
    <x v="0"/>
    <x v="11"/>
    <x v="253"/>
    <s v="TEXAS"/>
    <x v="2"/>
    <x v="35"/>
    <x v="0"/>
    <n v="151316656.811241"/>
  </r>
  <r>
    <n v="636938"/>
    <x v="0"/>
    <x v="11"/>
    <x v="253"/>
    <s v="TEXAS"/>
    <x v="2"/>
    <x v="35"/>
    <x v="1"/>
    <n v="13448143.959170099"/>
  </r>
  <r>
    <n v="636939"/>
    <x v="0"/>
    <x v="11"/>
    <x v="253"/>
    <s v="TEXAS"/>
    <x v="2"/>
    <x v="35"/>
    <x v="2"/>
    <n v="53446122.605058298"/>
  </r>
  <r>
    <n v="636940"/>
    <x v="0"/>
    <x v="11"/>
    <x v="253"/>
    <s v="TEXAS"/>
    <x v="2"/>
    <x v="36"/>
    <x v="0"/>
    <n v="41401.8311445539"/>
  </r>
  <r>
    <n v="636941"/>
    <x v="0"/>
    <x v="11"/>
    <x v="253"/>
    <s v="TEXAS"/>
    <x v="2"/>
    <x v="36"/>
    <x v="1"/>
    <n v="0"/>
  </r>
  <r>
    <n v="636942"/>
    <x v="0"/>
    <x v="11"/>
    <x v="253"/>
    <s v="TEXAS"/>
    <x v="2"/>
    <x v="36"/>
    <x v="2"/>
    <n v="430734.37924788601"/>
  </r>
  <r>
    <n v="636943"/>
    <x v="0"/>
    <x v="11"/>
    <x v="253"/>
    <s v="TEXAS"/>
    <x v="2"/>
    <x v="36"/>
    <x v="15"/>
    <n v="5306874.5187100396"/>
  </r>
  <r>
    <n v="636944"/>
    <x v="0"/>
    <x v="11"/>
    <x v="253"/>
    <s v="TEXAS"/>
    <x v="1"/>
    <x v="37"/>
    <x v="6"/>
    <n v="1203281.0633972201"/>
  </r>
  <r>
    <n v="636945"/>
    <x v="0"/>
    <x v="11"/>
    <x v="253"/>
    <s v="TEXAS"/>
    <x v="1"/>
    <x v="37"/>
    <x v="1"/>
    <n v="12151009.6143794"/>
  </r>
  <r>
    <n v="636946"/>
    <x v="0"/>
    <x v="11"/>
    <x v="253"/>
    <s v="TEXAS"/>
    <x v="1"/>
    <x v="37"/>
    <x v="3"/>
    <n v="9286.1999560808308"/>
  </r>
  <r>
    <n v="636947"/>
    <x v="0"/>
    <x v="11"/>
    <x v="253"/>
    <s v="TEXAS"/>
    <x v="1"/>
    <x v="37"/>
    <x v="7"/>
    <n v="144930.40495224899"/>
  </r>
  <r>
    <n v="636948"/>
    <x v="0"/>
    <x v="11"/>
    <x v="253"/>
    <s v="TEXAS"/>
    <x v="1"/>
    <x v="38"/>
    <x v="0"/>
    <n v="2077443.59848307"/>
  </r>
  <r>
    <n v="636949"/>
    <x v="0"/>
    <x v="11"/>
    <x v="253"/>
    <s v="TEXAS"/>
    <x v="1"/>
    <x v="38"/>
    <x v="1"/>
    <n v="1908973.5466404699"/>
  </r>
  <r>
    <n v="636950"/>
    <x v="0"/>
    <x v="11"/>
    <x v="253"/>
    <s v="TEXAS"/>
    <x v="1"/>
    <x v="39"/>
    <x v="1"/>
    <n v="69304795.961341694"/>
  </r>
  <r>
    <n v="636951"/>
    <x v="0"/>
    <x v="11"/>
    <x v="253"/>
    <s v="TEXAS"/>
    <x v="1"/>
    <x v="39"/>
    <x v="9"/>
    <n v="6969852.3633628599"/>
  </r>
  <r>
    <n v="636952"/>
    <x v="0"/>
    <x v="11"/>
    <x v="253"/>
    <s v="TEXAS"/>
    <x v="1"/>
    <x v="40"/>
    <x v="6"/>
    <n v="1943530.4881847"/>
  </r>
  <r>
    <n v="636953"/>
    <x v="0"/>
    <x v="11"/>
    <x v="253"/>
    <s v="TEXAS"/>
    <x v="1"/>
    <x v="40"/>
    <x v="16"/>
    <n v="256055572.491382"/>
  </r>
  <r>
    <n v="636954"/>
    <x v="0"/>
    <x v="11"/>
    <x v="253"/>
    <s v="TEXAS"/>
    <x v="1"/>
    <x v="41"/>
    <x v="1"/>
    <n v="9836723.2732422091"/>
  </r>
  <r>
    <n v="636955"/>
    <x v="0"/>
    <x v="11"/>
    <x v="253"/>
    <s v="TEXAS"/>
    <x v="1"/>
    <x v="41"/>
    <x v="11"/>
    <n v="194310.59514896799"/>
  </r>
  <r>
    <n v="636956"/>
    <x v="0"/>
    <x v="11"/>
    <x v="253"/>
    <s v="TEXAS"/>
    <x v="1"/>
    <x v="41"/>
    <x v="9"/>
    <n v="98712.126012016"/>
  </r>
  <r>
    <n v="636957"/>
    <x v="0"/>
    <x v="11"/>
    <x v="253"/>
    <s v="TEXAS"/>
    <x v="1"/>
    <x v="42"/>
    <x v="1"/>
    <n v="9845200.6318050008"/>
  </r>
  <r>
    <n v="636958"/>
    <x v="0"/>
    <x v="11"/>
    <x v="253"/>
    <s v="TEXAS"/>
    <x v="1"/>
    <x v="42"/>
    <x v="11"/>
    <n v="2494418.1957963901"/>
  </r>
  <r>
    <n v="636959"/>
    <x v="0"/>
    <x v="11"/>
    <x v="253"/>
    <s v="TEXAS"/>
    <x v="1"/>
    <x v="42"/>
    <x v="16"/>
    <n v="37566190.924513601"/>
  </r>
  <r>
    <n v="636960"/>
    <x v="0"/>
    <x v="11"/>
    <x v="253"/>
    <s v="TEXAS"/>
    <x v="1"/>
    <x v="43"/>
    <x v="6"/>
    <n v="1299645.9911530099"/>
  </r>
  <r>
    <n v="636961"/>
    <x v="0"/>
    <x v="11"/>
    <x v="253"/>
    <s v="TEXAS"/>
    <x v="1"/>
    <x v="44"/>
    <x v="17"/>
    <n v="10483861.961810401"/>
  </r>
  <r>
    <n v="636962"/>
    <x v="0"/>
    <x v="11"/>
    <x v="253"/>
    <s v="TEXAS"/>
    <x v="1"/>
    <x v="45"/>
    <x v="1"/>
    <n v="23043931.287150402"/>
  </r>
  <r>
    <n v="636963"/>
    <x v="0"/>
    <x v="11"/>
    <x v="253"/>
    <s v="TEXAS"/>
    <x v="1"/>
    <x v="45"/>
    <x v="11"/>
    <n v="53655836.129833698"/>
  </r>
  <r>
    <n v="636964"/>
    <x v="0"/>
    <x v="11"/>
    <x v="253"/>
    <s v="TEXAS"/>
    <x v="1"/>
    <x v="45"/>
    <x v="9"/>
    <n v="441161.56077575003"/>
  </r>
  <r>
    <n v="636965"/>
    <x v="0"/>
    <x v="11"/>
    <x v="253"/>
    <s v="TEXAS"/>
    <x v="1"/>
    <x v="46"/>
    <x v="6"/>
    <n v="17064810.562424101"/>
  </r>
  <r>
    <n v="636966"/>
    <x v="0"/>
    <x v="11"/>
    <x v="253"/>
    <s v="TEXAS"/>
    <x v="1"/>
    <x v="46"/>
    <x v="1"/>
    <n v="4892096.8599924902"/>
  </r>
  <r>
    <n v="636967"/>
    <x v="0"/>
    <x v="11"/>
    <x v="253"/>
    <s v="TEXAS"/>
    <x v="3"/>
    <x v="47"/>
    <x v="6"/>
    <n v="5519216.1840576697"/>
  </r>
  <r>
    <n v="636968"/>
    <x v="0"/>
    <x v="11"/>
    <x v="253"/>
    <s v="TEXAS"/>
    <x v="3"/>
    <x v="47"/>
    <x v="0"/>
    <n v="8137358.99504977"/>
  </r>
  <r>
    <n v="636969"/>
    <x v="0"/>
    <x v="11"/>
    <x v="253"/>
    <s v="TEXAS"/>
    <x v="3"/>
    <x v="47"/>
    <x v="1"/>
    <n v="23560525.000762299"/>
  </r>
  <r>
    <n v="636970"/>
    <x v="0"/>
    <x v="11"/>
    <x v="253"/>
    <s v="TEXAS"/>
    <x v="3"/>
    <x v="47"/>
    <x v="2"/>
    <n v="2708956.6206722599"/>
  </r>
  <r>
    <n v="636971"/>
    <x v="0"/>
    <x v="11"/>
    <x v="253"/>
    <s v="TEXAS"/>
    <x v="3"/>
    <x v="47"/>
    <x v="3"/>
    <n v="2403943.6732662302"/>
  </r>
  <r>
    <n v="636972"/>
    <x v="0"/>
    <x v="11"/>
    <x v="253"/>
    <s v="TEXAS"/>
    <x v="3"/>
    <x v="47"/>
    <x v="12"/>
    <n v="0"/>
  </r>
  <r>
    <n v="636973"/>
    <x v="0"/>
    <x v="11"/>
    <x v="253"/>
    <s v="TEXAS"/>
    <x v="3"/>
    <x v="47"/>
    <x v="13"/>
    <n v="8802866.8830099106"/>
  </r>
  <r>
    <n v="636974"/>
    <x v="0"/>
    <x v="11"/>
    <x v="253"/>
    <s v="TEXAS"/>
    <x v="3"/>
    <x v="47"/>
    <x v="15"/>
    <n v="2401459.4049163102"/>
  </r>
  <r>
    <n v="636975"/>
    <x v="0"/>
    <x v="11"/>
    <x v="253"/>
    <s v="TEXAS"/>
    <x v="3"/>
    <x v="47"/>
    <x v="18"/>
    <n v="4099870.8668071302"/>
  </r>
  <r>
    <n v="636976"/>
    <x v="0"/>
    <x v="11"/>
    <x v="253"/>
    <s v="TEXAS"/>
    <x v="3"/>
    <x v="48"/>
    <x v="6"/>
    <n v="5306745.40985044"/>
  </r>
  <r>
    <n v="636977"/>
    <x v="0"/>
    <x v="11"/>
    <x v="253"/>
    <s v="TEXAS"/>
    <x v="3"/>
    <x v="48"/>
    <x v="0"/>
    <n v="2888028.6608215598"/>
  </r>
  <r>
    <n v="636978"/>
    <x v="0"/>
    <x v="11"/>
    <x v="253"/>
    <s v="TEXAS"/>
    <x v="3"/>
    <x v="48"/>
    <x v="1"/>
    <n v="14489860.1884156"/>
  </r>
  <r>
    <n v="636979"/>
    <x v="0"/>
    <x v="11"/>
    <x v="253"/>
    <s v="TEXAS"/>
    <x v="3"/>
    <x v="48"/>
    <x v="2"/>
    <n v="1045602.17775742"/>
  </r>
  <r>
    <n v="636980"/>
    <x v="0"/>
    <x v="11"/>
    <x v="253"/>
    <s v="TEXAS"/>
    <x v="3"/>
    <x v="48"/>
    <x v="3"/>
    <n v="3558916.4226092999"/>
  </r>
  <r>
    <n v="636981"/>
    <x v="0"/>
    <x v="11"/>
    <x v="253"/>
    <s v="TEXAS"/>
    <x v="3"/>
    <x v="48"/>
    <x v="13"/>
    <n v="5956353.5713507896"/>
  </r>
  <r>
    <n v="636982"/>
    <x v="0"/>
    <x v="11"/>
    <x v="253"/>
    <s v="TEXAS"/>
    <x v="3"/>
    <x v="48"/>
    <x v="15"/>
    <n v="0"/>
  </r>
  <r>
    <n v="636983"/>
    <x v="0"/>
    <x v="11"/>
    <x v="253"/>
    <s v="TEXAS"/>
    <x v="3"/>
    <x v="48"/>
    <x v="18"/>
    <n v="4512435.9663958596"/>
  </r>
  <r>
    <n v="636984"/>
    <x v="0"/>
    <x v="11"/>
    <x v="253"/>
    <s v="TEXAS"/>
    <x v="3"/>
    <x v="49"/>
    <x v="6"/>
    <n v="2648693.3883474199"/>
  </r>
  <r>
    <n v="636985"/>
    <x v="0"/>
    <x v="11"/>
    <x v="253"/>
    <s v="TEXAS"/>
    <x v="3"/>
    <x v="49"/>
    <x v="0"/>
    <n v="27757355.414698701"/>
  </r>
  <r>
    <n v="636986"/>
    <x v="0"/>
    <x v="11"/>
    <x v="253"/>
    <s v="TEXAS"/>
    <x v="3"/>
    <x v="49"/>
    <x v="1"/>
    <n v="28958089.0430349"/>
  </r>
  <r>
    <n v="636987"/>
    <x v="0"/>
    <x v="11"/>
    <x v="253"/>
    <s v="TEXAS"/>
    <x v="3"/>
    <x v="49"/>
    <x v="2"/>
    <n v="19713933.4170506"/>
  </r>
  <r>
    <n v="636988"/>
    <x v="0"/>
    <x v="11"/>
    <x v="253"/>
    <s v="TEXAS"/>
    <x v="3"/>
    <x v="49"/>
    <x v="11"/>
    <n v="3706732.7393410802"/>
  </r>
  <r>
    <n v="636989"/>
    <x v="0"/>
    <x v="11"/>
    <x v="253"/>
    <s v="TEXAS"/>
    <x v="3"/>
    <x v="49"/>
    <x v="12"/>
    <n v="1775935.3664613799"/>
  </r>
  <r>
    <n v="636990"/>
    <x v="0"/>
    <x v="11"/>
    <x v="253"/>
    <s v="TEXAS"/>
    <x v="3"/>
    <x v="49"/>
    <x v="13"/>
    <n v="8938856.2419025004"/>
  </r>
  <r>
    <n v="636991"/>
    <x v="0"/>
    <x v="11"/>
    <x v="253"/>
    <s v="TEXAS"/>
    <x v="3"/>
    <x v="49"/>
    <x v="15"/>
    <n v="110615.71887021999"/>
  </r>
  <r>
    <n v="636992"/>
    <x v="0"/>
    <x v="11"/>
    <x v="253"/>
    <s v="TEXAS"/>
    <x v="3"/>
    <x v="50"/>
    <x v="6"/>
    <n v="0"/>
  </r>
  <r>
    <n v="636993"/>
    <x v="0"/>
    <x v="11"/>
    <x v="253"/>
    <s v="TEXAS"/>
    <x v="3"/>
    <x v="50"/>
    <x v="0"/>
    <n v="22769914.871654902"/>
  </r>
  <r>
    <n v="636994"/>
    <x v="0"/>
    <x v="11"/>
    <x v="253"/>
    <s v="TEXAS"/>
    <x v="3"/>
    <x v="50"/>
    <x v="1"/>
    <n v="32662463.965925299"/>
  </r>
  <r>
    <n v="636995"/>
    <x v="0"/>
    <x v="11"/>
    <x v="253"/>
    <s v="TEXAS"/>
    <x v="3"/>
    <x v="50"/>
    <x v="2"/>
    <n v="1148953.9538415901"/>
  </r>
  <r>
    <n v="636996"/>
    <x v="0"/>
    <x v="11"/>
    <x v="253"/>
    <s v="TEXAS"/>
    <x v="3"/>
    <x v="50"/>
    <x v="3"/>
    <n v="10647810.6064971"/>
  </r>
  <r>
    <n v="636997"/>
    <x v="0"/>
    <x v="11"/>
    <x v="253"/>
    <s v="TEXAS"/>
    <x v="3"/>
    <x v="50"/>
    <x v="11"/>
    <n v="0"/>
  </r>
  <r>
    <n v="636998"/>
    <x v="0"/>
    <x v="11"/>
    <x v="253"/>
    <s v="TEXAS"/>
    <x v="3"/>
    <x v="50"/>
    <x v="12"/>
    <n v="0"/>
  </r>
  <r>
    <n v="636999"/>
    <x v="0"/>
    <x v="11"/>
    <x v="253"/>
    <s v="TEXAS"/>
    <x v="3"/>
    <x v="50"/>
    <x v="13"/>
    <n v="10331165.949468199"/>
  </r>
  <r>
    <n v="637000"/>
    <x v="0"/>
    <x v="11"/>
    <x v="253"/>
    <s v="TEXAS"/>
    <x v="3"/>
    <x v="50"/>
    <x v="15"/>
    <n v="0"/>
  </r>
  <r>
    <n v="637001"/>
    <x v="0"/>
    <x v="11"/>
    <x v="253"/>
    <s v="TEXAS"/>
    <x v="3"/>
    <x v="50"/>
    <x v="19"/>
    <n v="79946133.849394202"/>
  </r>
  <r>
    <n v="637002"/>
    <x v="0"/>
    <x v="11"/>
    <x v="253"/>
    <s v="TEXAS"/>
    <x v="3"/>
    <x v="51"/>
    <x v="0"/>
    <n v="9075619.9811594896"/>
  </r>
  <r>
    <n v="637003"/>
    <x v="0"/>
    <x v="11"/>
    <x v="253"/>
    <s v="TEXAS"/>
    <x v="3"/>
    <x v="51"/>
    <x v="1"/>
    <n v="347843.64885722997"/>
  </r>
  <r>
    <n v="637004"/>
    <x v="0"/>
    <x v="11"/>
    <x v="253"/>
    <s v="TEXAS"/>
    <x v="3"/>
    <x v="51"/>
    <x v="2"/>
    <n v="3741093.9377093902"/>
  </r>
  <r>
    <n v="637005"/>
    <x v="0"/>
    <x v="11"/>
    <x v="253"/>
    <s v="TEXAS"/>
    <x v="3"/>
    <x v="51"/>
    <x v="3"/>
    <n v="136782.71906282299"/>
  </r>
  <r>
    <n v="637006"/>
    <x v="0"/>
    <x v="11"/>
    <x v="253"/>
    <s v="TEXAS"/>
    <x v="3"/>
    <x v="51"/>
    <x v="15"/>
    <n v="2475940.3577194498"/>
  </r>
  <r>
    <n v="637007"/>
    <x v="0"/>
    <x v="11"/>
    <x v="253"/>
    <s v="TEXAS"/>
    <x v="3"/>
    <x v="52"/>
    <x v="0"/>
    <n v="11521132.189098001"/>
  </r>
  <r>
    <n v="637008"/>
    <x v="0"/>
    <x v="11"/>
    <x v="253"/>
    <s v="TEXAS"/>
    <x v="3"/>
    <x v="52"/>
    <x v="1"/>
    <n v="125657.23773132599"/>
  </r>
  <r>
    <n v="637009"/>
    <x v="0"/>
    <x v="11"/>
    <x v="253"/>
    <s v="TEXAS"/>
    <x v="3"/>
    <x v="52"/>
    <x v="2"/>
    <n v="4356564.1858380996"/>
  </r>
  <r>
    <n v="637010"/>
    <x v="0"/>
    <x v="11"/>
    <x v="253"/>
    <s v="TEXAS"/>
    <x v="3"/>
    <x v="52"/>
    <x v="3"/>
    <n v="66991.672819442698"/>
  </r>
  <r>
    <n v="637011"/>
    <x v="0"/>
    <x v="11"/>
    <x v="253"/>
    <s v="TEXAS"/>
    <x v="3"/>
    <x v="52"/>
    <x v="11"/>
    <n v="19618.989897122501"/>
  </r>
  <r>
    <n v="637012"/>
    <x v="0"/>
    <x v="11"/>
    <x v="253"/>
    <s v="TEXAS"/>
    <x v="3"/>
    <x v="52"/>
    <x v="12"/>
    <n v="82591.162347398596"/>
  </r>
  <r>
    <n v="637013"/>
    <x v="0"/>
    <x v="11"/>
    <x v="253"/>
    <s v="TEXAS"/>
    <x v="3"/>
    <x v="52"/>
    <x v="15"/>
    <n v="35639569.9399435"/>
  </r>
  <r>
    <n v="637014"/>
    <x v="0"/>
    <x v="11"/>
    <x v="253"/>
    <s v="TEXAS"/>
    <x v="3"/>
    <x v="53"/>
    <x v="0"/>
    <n v="82599389.822819993"/>
  </r>
  <r>
    <n v="637015"/>
    <x v="0"/>
    <x v="11"/>
    <x v="253"/>
    <s v="TEXAS"/>
    <x v="3"/>
    <x v="53"/>
    <x v="1"/>
    <n v="4874662.3281741804"/>
  </r>
  <r>
    <n v="637016"/>
    <x v="0"/>
    <x v="11"/>
    <x v="253"/>
    <s v="TEXAS"/>
    <x v="3"/>
    <x v="53"/>
    <x v="2"/>
    <n v="40382451.022170797"/>
  </r>
  <r>
    <n v="637017"/>
    <x v="0"/>
    <x v="11"/>
    <x v="253"/>
    <s v="TEXAS"/>
    <x v="3"/>
    <x v="53"/>
    <x v="3"/>
    <n v="6809400.2316535302"/>
  </r>
  <r>
    <n v="637018"/>
    <x v="0"/>
    <x v="11"/>
    <x v="253"/>
    <s v="TEXAS"/>
    <x v="3"/>
    <x v="53"/>
    <x v="11"/>
    <n v="0"/>
  </r>
  <r>
    <n v="637019"/>
    <x v="0"/>
    <x v="11"/>
    <x v="253"/>
    <s v="TEXAS"/>
    <x v="3"/>
    <x v="53"/>
    <x v="12"/>
    <n v="0"/>
  </r>
  <r>
    <n v="637020"/>
    <x v="0"/>
    <x v="11"/>
    <x v="253"/>
    <s v="TEXAS"/>
    <x v="3"/>
    <x v="53"/>
    <x v="15"/>
    <n v="82393071.485206306"/>
  </r>
  <r>
    <n v="637021"/>
    <x v="0"/>
    <x v="11"/>
    <x v="253"/>
    <s v="TEXAS"/>
    <x v="3"/>
    <x v="53"/>
    <x v="20"/>
    <n v="183918700.30877501"/>
  </r>
  <r>
    <n v="637022"/>
    <x v="0"/>
    <x v="11"/>
    <x v="253"/>
    <s v="TEXAS"/>
    <x v="3"/>
    <x v="53"/>
    <x v="21"/>
    <n v="249693970.93946099"/>
  </r>
  <r>
    <n v="637023"/>
    <x v="0"/>
    <x v="11"/>
    <x v="253"/>
    <s v="TEXAS"/>
    <x v="3"/>
    <x v="53"/>
    <x v="22"/>
    <n v="201118757.46966299"/>
  </r>
  <r>
    <n v="637024"/>
    <x v="0"/>
    <x v="11"/>
    <x v="253"/>
    <s v="TEXAS"/>
    <x v="3"/>
    <x v="54"/>
    <x v="0"/>
    <n v="1330118.9936484499"/>
  </r>
  <r>
    <n v="637025"/>
    <x v="0"/>
    <x v="11"/>
    <x v="253"/>
    <s v="TEXAS"/>
    <x v="3"/>
    <x v="54"/>
    <x v="1"/>
    <n v="492908.80858201301"/>
  </r>
  <r>
    <n v="637026"/>
    <x v="0"/>
    <x v="11"/>
    <x v="253"/>
    <s v="TEXAS"/>
    <x v="3"/>
    <x v="54"/>
    <x v="2"/>
    <n v="7900786.8566353898"/>
  </r>
  <r>
    <n v="637027"/>
    <x v="0"/>
    <x v="11"/>
    <x v="253"/>
    <s v="TEXAS"/>
    <x v="3"/>
    <x v="54"/>
    <x v="3"/>
    <n v="1047300.00582195"/>
  </r>
  <r>
    <n v="637028"/>
    <x v="0"/>
    <x v="11"/>
    <x v="253"/>
    <s v="TEXAS"/>
    <x v="3"/>
    <x v="54"/>
    <x v="11"/>
    <n v="0"/>
  </r>
  <r>
    <n v="637029"/>
    <x v="0"/>
    <x v="11"/>
    <x v="253"/>
    <s v="TEXAS"/>
    <x v="3"/>
    <x v="54"/>
    <x v="15"/>
    <n v="0"/>
  </r>
  <r>
    <n v="637030"/>
    <x v="0"/>
    <x v="11"/>
    <x v="253"/>
    <s v="TEXAS"/>
    <x v="3"/>
    <x v="55"/>
    <x v="0"/>
    <n v="3222726.8649942302"/>
  </r>
  <r>
    <n v="637031"/>
    <x v="0"/>
    <x v="11"/>
    <x v="253"/>
    <s v="TEXAS"/>
    <x v="3"/>
    <x v="55"/>
    <x v="1"/>
    <n v="1647278.14489608"/>
  </r>
  <r>
    <n v="637032"/>
    <x v="0"/>
    <x v="11"/>
    <x v="253"/>
    <s v="TEXAS"/>
    <x v="3"/>
    <x v="55"/>
    <x v="2"/>
    <n v="1820478.5324568399"/>
  </r>
  <r>
    <n v="637033"/>
    <x v="0"/>
    <x v="11"/>
    <x v="253"/>
    <s v="TEXAS"/>
    <x v="3"/>
    <x v="55"/>
    <x v="3"/>
    <n v="278020.36237026198"/>
  </r>
  <r>
    <n v="637034"/>
    <x v="0"/>
    <x v="11"/>
    <x v="253"/>
    <s v="TEXAS"/>
    <x v="3"/>
    <x v="55"/>
    <x v="4"/>
    <n v="8995323.3317920994"/>
  </r>
  <r>
    <n v="637035"/>
    <x v="0"/>
    <x v="11"/>
    <x v="253"/>
    <s v="TEXAS"/>
    <x v="3"/>
    <x v="55"/>
    <x v="11"/>
    <n v="36139.6479672239"/>
  </r>
  <r>
    <n v="637036"/>
    <x v="0"/>
    <x v="11"/>
    <x v="253"/>
    <s v="TEXAS"/>
    <x v="3"/>
    <x v="55"/>
    <x v="12"/>
    <n v="9986539.4025943894"/>
  </r>
  <r>
    <n v="637037"/>
    <x v="0"/>
    <x v="11"/>
    <x v="253"/>
    <s v="TEXAS"/>
    <x v="3"/>
    <x v="55"/>
    <x v="13"/>
    <n v="1704111.86514329"/>
  </r>
  <r>
    <n v="637038"/>
    <x v="0"/>
    <x v="11"/>
    <x v="253"/>
    <s v="TEXAS"/>
    <x v="3"/>
    <x v="55"/>
    <x v="15"/>
    <n v="0"/>
  </r>
  <r>
    <n v="637039"/>
    <x v="0"/>
    <x v="11"/>
    <x v="253"/>
    <s v="TEXAS"/>
    <x v="3"/>
    <x v="55"/>
    <x v="14"/>
    <n v="1546555.5963980099"/>
  </r>
  <r>
    <n v="637040"/>
    <x v="0"/>
    <x v="11"/>
    <x v="253"/>
    <s v="TEXAS"/>
    <x v="3"/>
    <x v="55"/>
    <x v="23"/>
    <n v="10796.907276514999"/>
  </r>
  <r>
    <n v="637041"/>
    <x v="0"/>
    <x v="11"/>
    <x v="253"/>
    <s v="TEXAS"/>
    <x v="3"/>
    <x v="56"/>
    <x v="0"/>
    <n v="15980452.4378378"/>
  </r>
  <r>
    <n v="637042"/>
    <x v="0"/>
    <x v="11"/>
    <x v="253"/>
    <s v="TEXAS"/>
    <x v="3"/>
    <x v="56"/>
    <x v="1"/>
    <n v="519980.13659520203"/>
  </r>
  <r>
    <n v="637043"/>
    <x v="0"/>
    <x v="11"/>
    <x v="253"/>
    <s v="TEXAS"/>
    <x v="3"/>
    <x v="56"/>
    <x v="2"/>
    <n v="9984835.5434741396"/>
  </r>
  <r>
    <n v="637044"/>
    <x v="0"/>
    <x v="11"/>
    <x v="253"/>
    <s v="TEXAS"/>
    <x v="3"/>
    <x v="56"/>
    <x v="3"/>
    <n v="512120.85612984298"/>
  </r>
  <r>
    <n v="637045"/>
    <x v="0"/>
    <x v="11"/>
    <x v="253"/>
    <s v="TEXAS"/>
    <x v="3"/>
    <x v="56"/>
    <x v="11"/>
    <n v="7352.23011275518"/>
  </r>
  <r>
    <n v="637046"/>
    <x v="0"/>
    <x v="11"/>
    <x v="253"/>
    <s v="TEXAS"/>
    <x v="3"/>
    <x v="56"/>
    <x v="12"/>
    <n v="2783452.9106185902"/>
  </r>
  <r>
    <n v="637047"/>
    <x v="0"/>
    <x v="11"/>
    <x v="253"/>
    <s v="TEXAS"/>
    <x v="3"/>
    <x v="56"/>
    <x v="13"/>
    <n v="141974.09872906501"/>
  </r>
  <r>
    <n v="637048"/>
    <x v="0"/>
    <x v="11"/>
    <x v="253"/>
    <s v="TEXAS"/>
    <x v="3"/>
    <x v="56"/>
    <x v="15"/>
    <n v="13462186.861631"/>
  </r>
  <r>
    <n v="637049"/>
    <x v="0"/>
    <x v="11"/>
    <x v="253"/>
    <s v="TEXAS"/>
    <x v="3"/>
    <x v="56"/>
    <x v="23"/>
    <n v="68733464.072385103"/>
  </r>
  <r>
    <n v="637050"/>
    <x v="0"/>
    <x v="11"/>
    <x v="253"/>
    <s v="TEXAS"/>
    <x v="3"/>
    <x v="57"/>
    <x v="0"/>
    <n v="18957345.0579747"/>
  </r>
  <r>
    <n v="637051"/>
    <x v="0"/>
    <x v="11"/>
    <x v="253"/>
    <s v="TEXAS"/>
    <x v="3"/>
    <x v="57"/>
    <x v="1"/>
    <n v="151354.53025223501"/>
  </r>
  <r>
    <n v="637052"/>
    <x v="0"/>
    <x v="11"/>
    <x v="253"/>
    <s v="TEXAS"/>
    <x v="3"/>
    <x v="57"/>
    <x v="2"/>
    <n v="1712055.51556674"/>
  </r>
  <r>
    <n v="637053"/>
    <x v="0"/>
    <x v="11"/>
    <x v="253"/>
    <s v="TEXAS"/>
    <x v="3"/>
    <x v="57"/>
    <x v="3"/>
    <n v="53747.337376003299"/>
  </r>
  <r>
    <n v="637054"/>
    <x v="0"/>
    <x v="11"/>
    <x v="253"/>
    <s v="TEXAS"/>
    <x v="3"/>
    <x v="57"/>
    <x v="15"/>
    <n v="0"/>
  </r>
  <r>
    <n v="637055"/>
    <x v="0"/>
    <x v="11"/>
    <x v="253"/>
    <s v="TEXAS"/>
    <x v="3"/>
    <x v="57"/>
    <x v="14"/>
    <n v="1998825.4482371199"/>
  </r>
  <r>
    <n v="637056"/>
    <x v="0"/>
    <x v="11"/>
    <x v="253"/>
    <s v="TEXAS"/>
    <x v="3"/>
    <x v="58"/>
    <x v="0"/>
    <n v="3237959.7406169702"/>
  </r>
  <r>
    <n v="637057"/>
    <x v="0"/>
    <x v="11"/>
    <x v="253"/>
    <s v="TEXAS"/>
    <x v="3"/>
    <x v="58"/>
    <x v="1"/>
    <n v="122512.277905215"/>
  </r>
  <r>
    <n v="637058"/>
    <x v="0"/>
    <x v="11"/>
    <x v="253"/>
    <s v="TEXAS"/>
    <x v="3"/>
    <x v="58"/>
    <x v="2"/>
    <n v="2467476.8058467698"/>
  </r>
  <r>
    <n v="637059"/>
    <x v="0"/>
    <x v="11"/>
    <x v="253"/>
    <s v="TEXAS"/>
    <x v="3"/>
    <x v="58"/>
    <x v="3"/>
    <n v="453314.36368637602"/>
  </r>
  <r>
    <n v="637060"/>
    <x v="0"/>
    <x v="11"/>
    <x v="253"/>
    <s v="TEXAS"/>
    <x v="3"/>
    <x v="58"/>
    <x v="15"/>
    <n v="0"/>
  </r>
  <r>
    <n v="637061"/>
    <x v="0"/>
    <x v="11"/>
    <x v="253"/>
    <s v="TEXAS"/>
    <x v="3"/>
    <x v="59"/>
    <x v="0"/>
    <n v="2746756.27990737"/>
  </r>
  <r>
    <n v="637062"/>
    <x v="0"/>
    <x v="11"/>
    <x v="253"/>
    <s v="TEXAS"/>
    <x v="3"/>
    <x v="59"/>
    <x v="1"/>
    <n v="214669.95972374399"/>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597"/>
  </r>
  <r>
    <n v="637067"/>
    <x v="0"/>
    <x v="11"/>
    <x v="253"/>
    <s v="TEXAS"/>
    <x v="3"/>
    <x v="60"/>
    <x v="1"/>
    <n v="252692.03850644801"/>
  </r>
  <r>
    <n v="637068"/>
    <x v="0"/>
    <x v="11"/>
    <x v="253"/>
    <s v="TEXAS"/>
    <x v="3"/>
    <x v="60"/>
    <x v="2"/>
    <n v="1784327.8503359701"/>
  </r>
  <r>
    <n v="637069"/>
    <x v="0"/>
    <x v="11"/>
    <x v="253"/>
    <s v="TEXAS"/>
    <x v="3"/>
    <x v="60"/>
    <x v="3"/>
    <n v="470081.51280978898"/>
  </r>
  <r>
    <n v="637070"/>
    <x v="0"/>
    <x v="11"/>
    <x v="253"/>
    <s v="TEXAS"/>
    <x v="3"/>
    <x v="60"/>
    <x v="15"/>
    <n v="0"/>
  </r>
  <r>
    <n v="637071"/>
    <x v="0"/>
    <x v="11"/>
    <x v="253"/>
    <s v="TEXAS"/>
    <x v="3"/>
    <x v="61"/>
    <x v="0"/>
    <n v="8795373.9220755696"/>
  </r>
  <r>
    <n v="637072"/>
    <x v="0"/>
    <x v="11"/>
    <x v="253"/>
    <s v="TEXAS"/>
    <x v="3"/>
    <x v="61"/>
    <x v="1"/>
    <n v="239145.825678186"/>
  </r>
  <r>
    <n v="637073"/>
    <x v="0"/>
    <x v="11"/>
    <x v="253"/>
    <s v="TEXAS"/>
    <x v="3"/>
    <x v="61"/>
    <x v="2"/>
    <n v="6239731.4516400201"/>
  </r>
  <r>
    <n v="637074"/>
    <x v="0"/>
    <x v="11"/>
    <x v="253"/>
    <s v="TEXAS"/>
    <x v="3"/>
    <x v="61"/>
    <x v="3"/>
    <n v="276443.79849038098"/>
  </r>
  <r>
    <n v="637075"/>
    <x v="0"/>
    <x v="11"/>
    <x v="253"/>
    <s v="TEXAS"/>
    <x v="3"/>
    <x v="61"/>
    <x v="15"/>
    <n v="146266.56004782001"/>
  </r>
  <r>
    <n v="637076"/>
    <x v="0"/>
    <x v="11"/>
    <x v="253"/>
    <s v="TEXAS"/>
    <x v="3"/>
    <x v="62"/>
    <x v="0"/>
    <n v="785729.99440492596"/>
  </r>
  <r>
    <n v="637077"/>
    <x v="0"/>
    <x v="11"/>
    <x v="253"/>
    <s v="TEXAS"/>
    <x v="3"/>
    <x v="62"/>
    <x v="1"/>
    <n v="15565.229524056"/>
  </r>
  <r>
    <n v="637078"/>
    <x v="0"/>
    <x v="11"/>
    <x v="253"/>
    <s v="TEXAS"/>
    <x v="3"/>
    <x v="62"/>
    <x v="2"/>
    <n v="457254.79198247101"/>
  </r>
  <r>
    <n v="637079"/>
    <x v="0"/>
    <x v="11"/>
    <x v="253"/>
    <s v="TEXAS"/>
    <x v="3"/>
    <x v="62"/>
    <x v="3"/>
    <n v="47672.877869642398"/>
  </r>
  <r>
    <n v="637080"/>
    <x v="0"/>
    <x v="11"/>
    <x v="253"/>
    <s v="TEXAS"/>
    <x v="3"/>
    <x v="62"/>
    <x v="15"/>
    <n v="0"/>
  </r>
  <r>
    <n v="637081"/>
    <x v="0"/>
    <x v="11"/>
    <x v="253"/>
    <s v="TEXAS"/>
    <x v="3"/>
    <x v="62"/>
    <x v="14"/>
    <n v="479975.14114110498"/>
  </r>
  <r>
    <n v="637082"/>
    <x v="0"/>
    <x v="11"/>
    <x v="253"/>
    <s v="TEXAS"/>
    <x v="3"/>
    <x v="63"/>
    <x v="0"/>
    <n v="1396509.47994738"/>
  </r>
  <r>
    <n v="637083"/>
    <x v="0"/>
    <x v="11"/>
    <x v="253"/>
    <s v="TEXAS"/>
    <x v="3"/>
    <x v="63"/>
    <x v="1"/>
    <n v="477303.91311269498"/>
  </r>
  <r>
    <n v="637084"/>
    <x v="0"/>
    <x v="11"/>
    <x v="253"/>
    <s v="TEXAS"/>
    <x v="3"/>
    <x v="63"/>
    <x v="2"/>
    <n v="852630.52152031497"/>
  </r>
  <r>
    <n v="637085"/>
    <x v="0"/>
    <x v="11"/>
    <x v="253"/>
    <s v="TEXAS"/>
    <x v="3"/>
    <x v="63"/>
    <x v="3"/>
    <n v="161033.28607805999"/>
  </r>
  <r>
    <n v="637086"/>
    <x v="0"/>
    <x v="11"/>
    <x v="253"/>
    <s v="TEXAS"/>
    <x v="3"/>
    <x v="63"/>
    <x v="11"/>
    <n v="36185.4952179299"/>
  </r>
  <r>
    <n v="637087"/>
    <x v="0"/>
    <x v="11"/>
    <x v="253"/>
    <s v="TEXAS"/>
    <x v="3"/>
    <x v="63"/>
    <x v="15"/>
    <n v="125317.73235646699"/>
  </r>
  <r>
    <n v="637088"/>
    <x v="0"/>
    <x v="11"/>
    <x v="253"/>
    <s v="TEXAS"/>
    <x v="3"/>
    <x v="64"/>
    <x v="0"/>
    <n v="3486064.8493238599"/>
  </r>
  <r>
    <n v="637089"/>
    <x v="0"/>
    <x v="11"/>
    <x v="253"/>
    <s v="TEXAS"/>
    <x v="3"/>
    <x v="64"/>
    <x v="1"/>
    <n v="41765.181366553203"/>
  </r>
  <r>
    <n v="637090"/>
    <x v="0"/>
    <x v="11"/>
    <x v="253"/>
    <s v="TEXAS"/>
    <x v="3"/>
    <x v="64"/>
    <x v="2"/>
    <n v="1932907.0786780801"/>
  </r>
  <r>
    <n v="637091"/>
    <x v="0"/>
    <x v="11"/>
    <x v="253"/>
    <s v="TEXAS"/>
    <x v="3"/>
    <x v="64"/>
    <x v="3"/>
    <n v="150282.22774959099"/>
  </r>
  <r>
    <n v="637092"/>
    <x v="0"/>
    <x v="11"/>
    <x v="253"/>
    <s v="TEXAS"/>
    <x v="3"/>
    <x v="64"/>
    <x v="15"/>
    <n v="0"/>
  </r>
  <r>
    <n v="637093"/>
    <x v="0"/>
    <x v="11"/>
    <x v="253"/>
    <s v="TEXAS"/>
    <x v="3"/>
    <x v="65"/>
    <x v="0"/>
    <n v="6925493.9130230602"/>
  </r>
  <r>
    <n v="637094"/>
    <x v="0"/>
    <x v="11"/>
    <x v="253"/>
    <s v="TEXAS"/>
    <x v="3"/>
    <x v="65"/>
    <x v="1"/>
    <n v="382528.10912117403"/>
  </r>
  <r>
    <n v="637095"/>
    <x v="0"/>
    <x v="11"/>
    <x v="253"/>
    <s v="TEXAS"/>
    <x v="3"/>
    <x v="65"/>
    <x v="2"/>
    <n v="3530307.6431459398"/>
  </r>
  <r>
    <n v="637096"/>
    <x v="0"/>
    <x v="11"/>
    <x v="253"/>
    <s v="TEXAS"/>
    <x v="3"/>
    <x v="65"/>
    <x v="3"/>
    <n v="0"/>
  </r>
  <r>
    <n v="637097"/>
    <x v="0"/>
    <x v="11"/>
    <x v="253"/>
    <s v="TEXAS"/>
    <x v="3"/>
    <x v="65"/>
    <x v="15"/>
    <n v="1186674.7910693299"/>
  </r>
  <r>
    <n v="638574"/>
    <x v="0"/>
    <x v="12"/>
    <x v="0"/>
    <s v="TEXAS"/>
    <x v="0"/>
    <x v="0"/>
    <x v="0"/>
    <n v="27878914.470093898"/>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01"/>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299"/>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098"/>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0999"/>
  </r>
  <r>
    <n v="641634"/>
    <x v="0"/>
    <x v="12"/>
    <x v="10"/>
    <s v="TEXAS"/>
    <x v="0"/>
    <x v="0"/>
    <x v="0"/>
    <n v="4224215.5435515102"/>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799"/>
  </r>
  <r>
    <n v="642665"/>
    <x v="0"/>
    <x v="12"/>
    <x v="16"/>
    <s v="TEXAS"/>
    <x v="1"/>
    <x v="2"/>
    <x v="3"/>
    <m/>
  </r>
  <r>
    <n v="642666"/>
    <x v="0"/>
    <x v="12"/>
    <x v="16"/>
    <s v="TEXAS"/>
    <x v="1"/>
    <x v="2"/>
    <x v="7"/>
    <m/>
  </r>
  <r>
    <n v="642917"/>
    <x v="0"/>
    <x v="12"/>
    <x v="17"/>
    <s v="TEXAS"/>
    <x v="1"/>
    <x v="2"/>
    <x v="6"/>
    <n v="76032147.408959493"/>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01"/>
  </r>
  <r>
    <n v="643427"/>
    <x v="0"/>
    <x v="12"/>
    <x v="19"/>
    <s v="TEXAS"/>
    <x v="0"/>
    <x v="3"/>
    <x v="0"/>
    <n v="0"/>
  </r>
  <r>
    <n v="643428"/>
    <x v="0"/>
    <x v="12"/>
    <x v="19"/>
    <s v="TEXAS"/>
    <x v="0"/>
    <x v="3"/>
    <x v="1"/>
    <n v="0"/>
  </r>
  <r>
    <n v="643429"/>
    <x v="0"/>
    <x v="12"/>
    <x v="19"/>
    <s v="TEXAS"/>
    <x v="0"/>
    <x v="3"/>
    <x v="2"/>
    <n v="83239483.809361398"/>
  </r>
  <r>
    <n v="643430"/>
    <x v="0"/>
    <x v="12"/>
    <x v="19"/>
    <s v="TEXAS"/>
    <x v="0"/>
    <x v="3"/>
    <x v="3"/>
    <n v="0"/>
  </r>
  <r>
    <n v="643431"/>
    <x v="0"/>
    <x v="12"/>
    <x v="19"/>
    <s v="TEXAS"/>
    <x v="0"/>
    <x v="3"/>
    <x v="8"/>
    <n v="0"/>
  </r>
  <r>
    <n v="643682"/>
    <x v="0"/>
    <x v="12"/>
    <x v="20"/>
    <s v="TEXAS"/>
    <x v="0"/>
    <x v="3"/>
    <x v="0"/>
    <n v="0"/>
  </r>
  <r>
    <n v="643683"/>
    <x v="0"/>
    <x v="12"/>
    <x v="20"/>
    <s v="TEXAS"/>
    <x v="0"/>
    <x v="3"/>
    <x v="1"/>
    <n v="3710.4203044620199"/>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399"/>
  </r>
  <r>
    <n v="643941"/>
    <x v="0"/>
    <x v="12"/>
    <x v="21"/>
    <s v="TEXAS"/>
    <x v="0"/>
    <x v="3"/>
    <x v="8"/>
    <n v="0"/>
  </r>
  <r>
    <n v="644192"/>
    <x v="0"/>
    <x v="12"/>
    <x v="22"/>
    <s v="TEXAS"/>
    <x v="0"/>
    <x v="3"/>
    <x v="0"/>
    <n v="40056875.392149799"/>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497"/>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01"/>
  </r>
  <r>
    <n v="644958"/>
    <x v="0"/>
    <x v="12"/>
    <x v="25"/>
    <s v="TEXAS"/>
    <x v="0"/>
    <x v="3"/>
    <x v="1"/>
    <n v="0"/>
  </r>
  <r>
    <n v="644959"/>
    <x v="0"/>
    <x v="12"/>
    <x v="25"/>
    <s v="TEXAS"/>
    <x v="0"/>
    <x v="3"/>
    <x v="2"/>
    <n v="0"/>
  </r>
  <r>
    <n v="644960"/>
    <x v="0"/>
    <x v="12"/>
    <x v="25"/>
    <s v="TEXAS"/>
    <x v="0"/>
    <x v="3"/>
    <x v="3"/>
    <n v="0"/>
  </r>
  <r>
    <n v="644961"/>
    <x v="0"/>
    <x v="12"/>
    <x v="25"/>
    <s v="TEXAS"/>
    <x v="0"/>
    <x v="3"/>
    <x v="8"/>
    <n v="379224.26196837198"/>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03"/>
  </r>
  <r>
    <n v="645339"/>
    <x v="0"/>
    <x v="12"/>
    <x v="27"/>
    <s v="TEXAS"/>
    <x v="0"/>
    <x v="4"/>
    <x v="2"/>
    <m/>
  </r>
  <r>
    <n v="645440"/>
    <x v="0"/>
    <x v="12"/>
    <x v="28"/>
    <s v="TEXAS"/>
    <x v="0"/>
    <x v="4"/>
    <x v="0"/>
    <n v="0"/>
  </r>
  <r>
    <n v="645441"/>
    <x v="0"/>
    <x v="12"/>
    <x v="28"/>
    <s v="TEXAS"/>
    <x v="0"/>
    <x v="4"/>
    <x v="2"/>
    <m/>
  </r>
  <r>
    <n v="645542"/>
    <x v="0"/>
    <x v="12"/>
    <x v="29"/>
    <s v="TEXAS"/>
    <x v="0"/>
    <x v="4"/>
    <x v="0"/>
    <n v="9172462.7163970992"/>
  </r>
  <r>
    <n v="645543"/>
    <x v="0"/>
    <x v="12"/>
    <x v="29"/>
    <s v="TEXAS"/>
    <x v="0"/>
    <x v="4"/>
    <x v="2"/>
    <m/>
  </r>
  <r>
    <n v="645644"/>
    <x v="0"/>
    <x v="12"/>
    <x v="30"/>
    <s v="TEXAS"/>
    <x v="0"/>
    <x v="4"/>
    <x v="0"/>
    <n v="697568.61465009197"/>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02"/>
  </r>
  <r>
    <n v="645958"/>
    <x v="0"/>
    <x v="12"/>
    <x v="34"/>
    <s v="TEXAS"/>
    <x v="0"/>
    <x v="5"/>
    <x v="0"/>
    <n v="0"/>
  </r>
  <r>
    <n v="646009"/>
    <x v="0"/>
    <x v="12"/>
    <x v="35"/>
    <s v="TEXAS"/>
    <x v="0"/>
    <x v="5"/>
    <x v="0"/>
    <n v="3906510.6768323001"/>
  </r>
  <r>
    <n v="646060"/>
    <x v="0"/>
    <x v="12"/>
    <x v="36"/>
    <s v="TEXAS"/>
    <x v="0"/>
    <x v="5"/>
    <x v="0"/>
    <n v="0"/>
  </r>
  <r>
    <n v="646111"/>
    <x v="0"/>
    <x v="12"/>
    <x v="37"/>
    <s v="TEXAS"/>
    <x v="0"/>
    <x v="5"/>
    <x v="0"/>
    <n v="7676977.1926452396"/>
  </r>
  <r>
    <n v="646162"/>
    <x v="0"/>
    <x v="12"/>
    <x v="38"/>
    <s v="TEXAS"/>
    <x v="0"/>
    <x v="5"/>
    <x v="0"/>
    <n v="0"/>
  </r>
  <r>
    <n v="646213"/>
    <x v="0"/>
    <x v="12"/>
    <x v="39"/>
    <s v="TEXAS"/>
    <x v="0"/>
    <x v="6"/>
    <x v="0"/>
    <n v="2633124.27492673"/>
  </r>
  <r>
    <n v="646264"/>
    <x v="0"/>
    <x v="12"/>
    <x v="40"/>
    <s v="TEXAS"/>
    <x v="0"/>
    <x v="6"/>
    <x v="0"/>
    <n v="2461727.89885901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002"/>
  </r>
  <r>
    <n v="646672"/>
    <x v="0"/>
    <x v="12"/>
    <x v="44"/>
    <s v="TEXAS"/>
    <x v="0"/>
    <x v="8"/>
    <x v="0"/>
    <n v="0"/>
  </r>
  <r>
    <n v="646723"/>
    <x v="0"/>
    <x v="12"/>
    <x v="45"/>
    <s v="TEXAS"/>
    <x v="0"/>
    <x v="8"/>
    <x v="0"/>
    <n v="717284.256765206"/>
  </r>
  <r>
    <n v="646817"/>
    <x v="0"/>
    <x v="12"/>
    <x v="46"/>
    <s v="TEXAS"/>
    <x v="0"/>
    <x v="9"/>
    <x v="0"/>
    <n v="15381454.816066001"/>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02"/>
  </r>
  <r>
    <n v="647080"/>
    <x v="0"/>
    <x v="12"/>
    <x v="49"/>
    <s v="TEXAS"/>
    <x v="0"/>
    <x v="10"/>
    <x v="0"/>
    <n v="8412422.2624012399"/>
  </r>
  <r>
    <n v="647346"/>
    <x v="0"/>
    <x v="12"/>
    <x v="50"/>
    <s v="TEXAS"/>
    <x v="0"/>
    <x v="0"/>
    <x v="0"/>
    <n v="47007.225609307003"/>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897"/>
  </r>
  <r>
    <n v="647481"/>
    <x v="0"/>
    <x v="12"/>
    <x v="51"/>
    <s v="TEXAS"/>
    <x v="0"/>
    <x v="4"/>
    <x v="2"/>
    <n v="339328.75803943502"/>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298"/>
  </r>
  <r>
    <n v="647896"/>
    <x v="0"/>
    <x v="12"/>
    <x v="55"/>
    <s v="TEXAS"/>
    <x v="0"/>
    <x v="1"/>
    <x v="0"/>
    <n v="0"/>
  </r>
  <r>
    <n v="647947"/>
    <x v="0"/>
    <x v="12"/>
    <x v="56"/>
    <s v="TEXAS"/>
    <x v="0"/>
    <x v="1"/>
    <x v="0"/>
    <n v="1045345.86089676"/>
  </r>
  <r>
    <n v="647998"/>
    <x v="0"/>
    <x v="12"/>
    <x v="57"/>
    <s v="TEXAS"/>
    <x v="0"/>
    <x v="1"/>
    <x v="0"/>
    <n v="2097602.7174483798"/>
  </r>
  <r>
    <n v="648049"/>
    <x v="0"/>
    <x v="12"/>
    <x v="58"/>
    <s v="TEXAS"/>
    <x v="0"/>
    <x v="1"/>
    <x v="0"/>
    <n v="1.0130574757769699"/>
  </r>
  <r>
    <n v="648100"/>
    <x v="0"/>
    <x v="12"/>
    <x v="59"/>
    <s v="TEXAS"/>
    <x v="0"/>
    <x v="1"/>
    <x v="0"/>
    <n v="851888.68260107201"/>
  </r>
  <r>
    <n v="648151"/>
    <x v="0"/>
    <x v="12"/>
    <x v="60"/>
    <s v="TEXAS"/>
    <x v="0"/>
    <x v="1"/>
    <x v="0"/>
    <n v="1465208.36679765"/>
  </r>
  <r>
    <n v="648202"/>
    <x v="0"/>
    <x v="12"/>
    <x v="61"/>
    <s v="TEXAS"/>
    <x v="0"/>
    <x v="1"/>
    <x v="0"/>
    <n v="0"/>
  </r>
  <r>
    <n v="648253"/>
    <x v="0"/>
    <x v="12"/>
    <x v="62"/>
    <s v="TEXAS"/>
    <x v="0"/>
    <x v="1"/>
    <x v="0"/>
    <n v="20.662219765062499"/>
  </r>
  <r>
    <n v="648304"/>
    <x v="0"/>
    <x v="12"/>
    <x v="63"/>
    <s v="TEXAS"/>
    <x v="0"/>
    <x v="1"/>
    <x v="0"/>
    <n v="1919019.7439602599"/>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799"/>
  </r>
  <r>
    <n v="648696"/>
    <x v="0"/>
    <x v="12"/>
    <x v="67"/>
    <s v="TEXAS"/>
    <x v="2"/>
    <x v="11"/>
    <x v="0"/>
    <m/>
  </r>
  <r>
    <n v="648697"/>
    <x v="0"/>
    <x v="12"/>
    <x v="67"/>
    <s v="TEXAS"/>
    <x v="2"/>
    <x v="11"/>
    <x v="1"/>
    <m/>
  </r>
  <r>
    <n v="648698"/>
    <x v="0"/>
    <x v="12"/>
    <x v="67"/>
    <s v="TEXAS"/>
    <x v="2"/>
    <x v="11"/>
    <x v="2"/>
    <n v="1418923.8345929401"/>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01"/>
  </r>
  <r>
    <n v="649257"/>
    <x v="0"/>
    <x v="12"/>
    <x v="71"/>
    <s v="TEXAS"/>
    <x v="2"/>
    <x v="11"/>
    <x v="0"/>
    <m/>
  </r>
  <r>
    <n v="649258"/>
    <x v="0"/>
    <x v="12"/>
    <x v="71"/>
    <s v="TEXAS"/>
    <x v="2"/>
    <x v="11"/>
    <x v="1"/>
    <m/>
  </r>
  <r>
    <n v="649259"/>
    <x v="0"/>
    <x v="12"/>
    <x v="71"/>
    <s v="TEXAS"/>
    <x v="2"/>
    <x v="11"/>
    <x v="2"/>
    <n v="390286.97194260499"/>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02"/>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399"/>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3999"/>
  </r>
  <r>
    <n v="650686"/>
    <x v="0"/>
    <x v="12"/>
    <x v="81"/>
    <s v="TEXAS"/>
    <x v="2"/>
    <x v="11"/>
    <x v="1"/>
    <m/>
  </r>
  <r>
    <n v="650687"/>
    <x v="0"/>
    <x v="12"/>
    <x v="81"/>
    <s v="TEXAS"/>
    <x v="2"/>
    <x v="11"/>
    <x v="2"/>
    <m/>
  </r>
  <r>
    <n v="650795"/>
    <x v="0"/>
    <x v="12"/>
    <x v="82"/>
    <s v="TEXAS"/>
    <x v="2"/>
    <x v="12"/>
    <x v="0"/>
    <n v="36969.176588947303"/>
  </r>
  <r>
    <n v="650796"/>
    <x v="0"/>
    <x v="12"/>
    <x v="82"/>
    <s v="TEXAS"/>
    <x v="2"/>
    <x v="12"/>
    <x v="2"/>
    <m/>
  </r>
  <r>
    <n v="650897"/>
    <x v="0"/>
    <x v="12"/>
    <x v="83"/>
    <s v="TEXAS"/>
    <x v="2"/>
    <x v="12"/>
    <x v="0"/>
    <n v="0"/>
  </r>
  <r>
    <n v="650898"/>
    <x v="0"/>
    <x v="12"/>
    <x v="83"/>
    <s v="TEXAS"/>
    <x v="2"/>
    <x v="12"/>
    <x v="2"/>
    <m/>
  </r>
  <r>
    <n v="650999"/>
    <x v="0"/>
    <x v="12"/>
    <x v="84"/>
    <s v="TEXAS"/>
    <x v="2"/>
    <x v="12"/>
    <x v="0"/>
    <n v="2198760.9673569701"/>
  </r>
  <r>
    <n v="651000"/>
    <x v="0"/>
    <x v="12"/>
    <x v="84"/>
    <s v="TEXAS"/>
    <x v="2"/>
    <x v="12"/>
    <x v="2"/>
    <m/>
  </r>
  <r>
    <n v="651101"/>
    <x v="0"/>
    <x v="12"/>
    <x v="85"/>
    <s v="TEXAS"/>
    <x v="2"/>
    <x v="12"/>
    <x v="0"/>
    <n v="98843.006454006405"/>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01"/>
  </r>
  <r>
    <n v="651408"/>
    <x v="0"/>
    <x v="12"/>
    <x v="88"/>
    <s v="TEXAS"/>
    <x v="2"/>
    <x v="12"/>
    <x v="2"/>
    <m/>
  </r>
  <r>
    <n v="651509"/>
    <x v="0"/>
    <x v="12"/>
    <x v="89"/>
    <s v="TEXAS"/>
    <x v="2"/>
    <x v="12"/>
    <x v="0"/>
    <n v="0"/>
  </r>
  <r>
    <n v="651510"/>
    <x v="0"/>
    <x v="12"/>
    <x v="89"/>
    <s v="TEXAS"/>
    <x v="2"/>
    <x v="12"/>
    <x v="2"/>
    <m/>
  </r>
  <r>
    <n v="651611"/>
    <x v="0"/>
    <x v="12"/>
    <x v="90"/>
    <s v="TEXAS"/>
    <x v="2"/>
    <x v="12"/>
    <x v="0"/>
    <n v="6604960.4442945505"/>
  </r>
  <r>
    <n v="651612"/>
    <x v="0"/>
    <x v="12"/>
    <x v="90"/>
    <s v="TEXAS"/>
    <x v="2"/>
    <x v="12"/>
    <x v="2"/>
    <m/>
  </r>
  <r>
    <n v="651713"/>
    <x v="0"/>
    <x v="12"/>
    <x v="91"/>
    <s v="TEXAS"/>
    <x v="2"/>
    <x v="12"/>
    <x v="0"/>
    <n v="7954.8452997915501"/>
  </r>
  <r>
    <n v="651714"/>
    <x v="0"/>
    <x v="12"/>
    <x v="91"/>
    <s v="TEXAS"/>
    <x v="2"/>
    <x v="12"/>
    <x v="2"/>
    <m/>
  </r>
  <r>
    <n v="651815"/>
    <x v="0"/>
    <x v="12"/>
    <x v="92"/>
    <s v="TEXAS"/>
    <x v="2"/>
    <x v="12"/>
    <x v="0"/>
    <n v="35882941.904436"/>
  </r>
  <r>
    <n v="651816"/>
    <x v="0"/>
    <x v="12"/>
    <x v="92"/>
    <s v="TEXAS"/>
    <x v="2"/>
    <x v="12"/>
    <x v="2"/>
    <m/>
  </r>
  <r>
    <n v="651917"/>
    <x v="0"/>
    <x v="12"/>
    <x v="93"/>
    <s v="TEXAS"/>
    <x v="2"/>
    <x v="12"/>
    <x v="0"/>
    <n v="891.54120541908696"/>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299"/>
  </r>
  <r>
    <n v="652326"/>
    <x v="0"/>
    <x v="12"/>
    <x v="97"/>
    <s v="TEXAS"/>
    <x v="2"/>
    <x v="12"/>
    <x v="2"/>
    <m/>
  </r>
  <r>
    <n v="652427"/>
    <x v="0"/>
    <x v="12"/>
    <x v="98"/>
    <s v="TEXAS"/>
    <x v="2"/>
    <x v="12"/>
    <x v="0"/>
    <m/>
  </r>
  <r>
    <n v="652428"/>
    <x v="0"/>
    <x v="12"/>
    <x v="98"/>
    <s v="TEXAS"/>
    <x v="2"/>
    <x v="12"/>
    <x v="2"/>
    <n v="402580.57389292098"/>
  </r>
  <r>
    <n v="652529"/>
    <x v="0"/>
    <x v="12"/>
    <x v="99"/>
    <s v="TEXAS"/>
    <x v="2"/>
    <x v="12"/>
    <x v="0"/>
    <m/>
  </r>
  <r>
    <n v="652530"/>
    <x v="0"/>
    <x v="12"/>
    <x v="99"/>
    <s v="TEXAS"/>
    <x v="2"/>
    <x v="12"/>
    <x v="2"/>
    <n v="89263.321436755199"/>
  </r>
  <r>
    <n v="652631"/>
    <x v="0"/>
    <x v="12"/>
    <x v="100"/>
    <s v="TEXAS"/>
    <x v="2"/>
    <x v="12"/>
    <x v="0"/>
    <m/>
  </r>
  <r>
    <n v="652632"/>
    <x v="0"/>
    <x v="12"/>
    <x v="100"/>
    <s v="TEXAS"/>
    <x v="2"/>
    <x v="12"/>
    <x v="2"/>
    <n v="4458204.8701653499"/>
  </r>
  <r>
    <n v="652690"/>
    <x v="0"/>
    <x v="12"/>
    <x v="101"/>
    <s v="TEXAS"/>
    <x v="2"/>
    <x v="13"/>
    <x v="0"/>
    <n v="36702155.443300597"/>
  </r>
  <r>
    <n v="652741"/>
    <x v="0"/>
    <x v="12"/>
    <x v="102"/>
    <s v="TEXAS"/>
    <x v="2"/>
    <x v="13"/>
    <x v="0"/>
    <n v="3014563.7217240301"/>
  </r>
  <r>
    <n v="652792"/>
    <x v="0"/>
    <x v="12"/>
    <x v="103"/>
    <s v="TEXAS"/>
    <x v="2"/>
    <x v="13"/>
    <x v="0"/>
    <n v="6747649.93404321"/>
  </r>
  <r>
    <n v="652843"/>
    <x v="0"/>
    <x v="12"/>
    <x v="104"/>
    <s v="TEXAS"/>
    <x v="2"/>
    <x v="13"/>
    <x v="0"/>
    <n v="359169.15584272501"/>
  </r>
  <r>
    <n v="652937"/>
    <x v="0"/>
    <x v="12"/>
    <x v="105"/>
    <s v="TEXAS"/>
    <x v="2"/>
    <x v="14"/>
    <x v="0"/>
    <n v="8316633.09269593"/>
  </r>
  <r>
    <n v="652938"/>
    <x v="0"/>
    <x v="12"/>
    <x v="105"/>
    <s v="TEXAS"/>
    <x v="2"/>
    <x v="14"/>
    <x v="2"/>
    <m/>
  </r>
  <r>
    <n v="653039"/>
    <x v="0"/>
    <x v="12"/>
    <x v="106"/>
    <s v="TEXAS"/>
    <x v="2"/>
    <x v="14"/>
    <x v="0"/>
    <n v="868216.86885506904"/>
  </r>
  <r>
    <n v="653040"/>
    <x v="0"/>
    <x v="12"/>
    <x v="106"/>
    <s v="TEXAS"/>
    <x v="2"/>
    <x v="14"/>
    <x v="2"/>
    <m/>
  </r>
  <r>
    <n v="653141"/>
    <x v="0"/>
    <x v="12"/>
    <x v="107"/>
    <s v="TEXAS"/>
    <x v="2"/>
    <x v="14"/>
    <x v="0"/>
    <m/>
  </r>
  <r>
    <n v="653142"/>
    <x v="0"/>
    <x v="12"/>
    <x v="107"/>
    <s v="TEXAS"/>
    <x v="2"/>
    <x v="14"/>
    <x v="2"/>
    <n v="29877212.215992801"/>
  </r>
  <r>
    <n v="653243"/>
    <x v="0"/>
    <x v="12"/>
    <x v="108"/>
    <s v="TEXAS"/>
    <x v="2"/>
    <x v="14"/>
    <x v="0"/>
    <m/>
  </r>
  <r>
    <n v="653244"/>
    <x v="0"/>
    <x v="12"/>
    <x v="108"/>
    <s v="TEXAS"/>
    <x v="2"/>
    <x v="14"/>
    <x v="2"/>
    <n v="11475429.433857201"/>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004"/>
  </r>
  <r>
    <n v="653506"/>
    <x v="0"/>
    <x v="12"/>
    <x v="113"/>
    <s v="TEXAS"/>
    <x v="2"/>
    <x v="15"/>
    <x v="0"/>
    <n v="969231.79543839104"/>
  </r>
  <r>
    <n v="653557"/>
    <x v="0"/>
    <x v="12"/>
    <x v="114"/>
    <s v="TEXAS"/>
    <x v="2"/>
    <x v="15"/>
    <x v="0"/>
    <n v="1743140.3821069801"/>
  </r>
  <r>
    <n v="653608"/>
    <x v="0"/>
    <x v="12"/>
    <x v="115"/>
    <s v="TEXAS"/>
    <x v="2"/>
    <x v="15"/>
    <x v="0"/>
    <n v="3680103.5909573701"/>
  </r>
  <r>
    <n v="653659"/>
    <x v="0"/>
    <x v="12"/>
    <x v="116"/>
    <s v="TEXAS"/>
    <x v="2"/>
    <x v="15"/>
    <x v="0"/>
    <n v="48024.452849043897"/>
  </r>
  <r>
    <n v="653710"/>
    <x v="0"/>
    <x v="12"/>
    <x v="117"/>
    <s v="TEXAS"/>
    <x v="2"/>
    <x v="15"/>
    <x v="0"/>
    <n v="2918498.4143894101"/>
  </r>
  <r>
    <n v="653761"/>
    <x v="0"/>
    <x v="12"/>
    <x v="118"/>
    <s v="TEXAS"/>
    <x v="2"/>
    <x v="15"/>
    <x v="0"/>
    <n v="821654.44386486895"/>
  </r>
  <r>
    <n v="653812"/>
    <x v="0"/>
    <x v="12"/>
    <x v="119"/>
    <s v="TEXAS"/>
    <x v="2"/>
    <x v="15"/>
    <x v="0"/>
    <n v="8741743.9183675498"/>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001"/>
  </r>
  <r>
    <n v="654067"/>
    <x v="0"/>
    <x v="12"/>
    <x v="124"/>
    <s v="TEXAS"/>
    <x v="2"/>
    <x v="15"/>
    <x v="0"/>
    <n v="4088797.3101793798"/>
  </r>
  <r>
    <n v="654247"/>
    <x v="0"/>
    <x v="12"/>
    <x v="125"/>
    <s v="TEXAS"/>
    <x v="2"/>
    <x v="16"/>
    <x v="0"/>
    <n v="1618564.7666162599"/>
  </r>
  <r>
    <n v="654248"/>
    <x v="0"/>
    <x v="12"/>
    <x v="125"/>
    <s v="TEXAS"/>
    <x v="2"/>
    <x v="16"/>
    <x v="1"/>
    <m/>
  </r>
  <r>
    <n v="654249"/>
    <x v="0"/>
    <x v="12"/>
    <x v="125"/>
    <s v="TEXAS"/>
    <x v="2"/>
    <x v="16"/>
    <x v="2"/>
    <m/>
  </r>
  <r>
    <n v="654250"/>
    <x v="0"/>
    <x v="12"/>
    <x v="125"/>
    <s v="TEXAS"/>
    <x v="2"/>
    <x v="16"/>
    <x v="8"/>
    <m/>
  </r>
  <r>
    <n v="654451"/>
    <x v="0"/>
    <x v="12"/>
    <x v="126"/>
    <s v="TEXAS"/>
    <x v="2"/>
    <x v="16"/>
    <x v="0"/>
    <n v="26007.673650629498"/>
  </r>
  <r>
    <n v="654452"/>
    <x v="0"/>
    <x v="12"/>
    <x v="126"/>
    <s v="TEXAS"/>
    <x v="2"/>
    <x v="16"/>
    <x v="1"/>
    <m/>
  </r>
  <r>
    <n v="654453"/>
    <x v="0"/>
    <x v="12"/>
    <x v="126"/>
    <s v="TEXAS"/>
    <x v="2"/>
    <x v="16"/>
    <x v="2"/>
    <m/>
  </r>
  <r>
    <n v="654454"/>
    <x v="0"/>
    <x v="12"/>
    <x v="126"/>
    <s v="TEXAS"/>
    <x v="2"/>
    <x v="16"/>
    <x v="8"/>
    <n v="36723.041910202999"/>
  </r>
  <r>
    <n v="654655"/>
    <x v="0"/>
    <x v="12"/>
    <x v="127"/>
    <s v="TEXAS"/>
    <x v="2"/>
    <x v="16"/>
    <x v="0"/>
    <n v="25229.352275842099"/>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02"/>
  </r>
  <r>
    <n v="655066"/>
    <x v="0"/>
    <x v="12"/>
    <x v="129"/>
    <s v="TEXAS"/>
    <x v="2"/>
    <x v="16"/>
    <x v="8"/>
    <m/>
  </r>
  <r>
    <n v="655267"/>
    <x v="0"/>
    <x v="12"/>
    <x v="130"/>
    <s v="TEXAS"/>
    <x v="2"/>
    <x v="16"/>
    <x v="0"/>
    <m/>
  </r>
  <r>
    <n v="655268"/>
    <x v="0"/>
    <x v="12"/>
    <x v="130"/>
    <s v="TEXAS"/>
    <x v="2"/>
    <x v="16"/>
    <x v="1"/>
    <m/>
  </r>
  <r>
    <n v="655269"/>
    <x v="0"/>
    <x v="12"/>
    <x v="130"/>
    <s v="TEXAS"/>
    <x v="2"/>
    <x v="16"/>
    <x v="2"/>
    <n v="19624050.987400401"/>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799"/>
  </r>
  <r>
    <n v="656130"/>
    <x v="0"/>
    <x v="12"/>
    <x v="134"/>
    <s v="TEXAS"/>
    <x v="1"/>
    <x v="2"/>
    <x v="7"/>
    <m/>
  </r>
  <r>
    <n v="656381"/>
    <x v="0"/>
    <x v="12"/>
    <x v="135"/>
    <s v="TEXAS"/>
    <x v="1"/>
    <x v="2"/>
    <x v="6"/>
    <m/>
  </r>
  <r>
    <n v="656382"/>
    <x v="0"/>
    <x v="12"/>
    <x v="135"/>
    <s v="TEXAS"/>
    <x v="1"/>
    <x v="2"/>
    <x v="0"/>
    <n v="97064.631914738493"/>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04"/>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496"/>
  </r>
  <r>
    <n v="657146"/>
    <x v="0"/>
    <x v="12"/>
    <x v="138"/>
    <s v="TEXAS"/>
    <x v="1"/>
    <x v="17"/>
    <x v="6"/>
    <n v="44031000.356021397"/>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01"/>
  </r>
  <r>
    <n v="657405"/>
    <x v="0"/>
    <x v="12"/>
    <x v="139"/>
    <s v="TEXAS"/>
    <x v="1"/>
    <x v="17"/>
    <x v="9"/>
    <m/>
  </r>
  <r>
    <n v="657656"/>
    <x v="0"/>
    <x v="12"/>
    <x v="140"/>
    <s v="TEXAS"/>
    <x v="1"/>
    <x v="18"/>
    <x v="6"/>
    <n v="251536829.94341999"/>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03"/>
  </r>
  <r>
    <n v="657913"/>
    <x v="0"/>
    <x v="12"/>
    <x v="141"/>
    <s v="TEXAS"/>
    <x v="1"/>
    <x v="18"/>
    <x v="1"/>
    <m/>
  </r>
  <r>
    <n v="657914"/>
    <x v="0"/>
    <x v="12"/>
    <x v="141"/>
    <s v="TEXAS"/>
    <x v="1"/>
    <x v="18"/>
    <x v="7"/>
    <m/>
  </r>
  <r>
    <n v="657915"/>
    <x v="0"/>
    <x v="12"/>
    <x v="141"/>
    <s v="TEXAS"/>
    <x v="1"/>
    <x v="18"/>
    <x v="10"/>
    <m/>
  </r>
  <r>
    <n v="658166"/>
    <x v="0"/>
    <x v="12"/>
    <x v="142"/>
    <s v="TEXAS"/>
    <x v="1"/>
    <x v="18"/>
    <x v="6"/>
    <n v="504434.59706919303"/>
  </r>
  <r>
    <n v="658167"/>
    <x v="0"/>
    <x v="12"/>
    <x v="142"/>
    <s v="TEXAS"/>
    <x v="1"/>
    <x v="18"/>
    <x v="0"/>
    <n v="1852391.5957305201"/>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005"/>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199"/>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01"/>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297"/>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06"/>
  </r>
  <r>
    <n v="659954"/>
    <x v="0"/>
    <x v="12"/>
    <x v="149"/>
    <s v="TEXAS"/>
    <x v="1"/>
    <x v="18"/>
    <x v="7"/>
    <m/>
  </r>
  <r>
    <n v="659955"/>
    <x v="0"/>
    <x v="12"/>
    <x v="149"/>
    <s v="TEXAS"/>
    <x v="1"/>
    <x v="18"/>
    <x v="10"/>
    <m/>
  </r>
  <r>
    <n v="660206"/>
    <x v="0"/>
    <x v="12"/>
    <x v="150"/>
    <s v="TEXAS"/>
    <x v="1"/>
    <x v="19"/>
    <x v="6"/>
    <n v="938508077.58934402"/>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198"/>
  </r>
  <r>
    <n v="660463"/>
    <x v="0"/>
    <x v="12"/>
    <x v="151"/>
    <s v="TEXAS"/>
    <x v="1"/>
    <x v="19"/>
    <x v="1"/>
    <n v="0"/>
  </r>
  <r>
    <n v="660464"/>
    <x v="0"/>
    <x v="12"/>
    <x v="151"/>
    <s v="TEXAS"/>
    <x v="1"/>
    <x v="19"/>
    <x v="7"/>
    <n v="0"/>
  </r>
  <r>
    <n v="660465"/>
    <x v="0"/>
    <x v="12"/>
    <x v="151"/>
    <s v="TEXAS"/>
    <x v="1"/>
    <x v="19"/>
    <x v="10"/>
    <n v="0"/>
  </r>
  <r>
    <n v="660716"/>
    <x v="0"/>
    <x v="12"/>
    <x v="152"/>
    <s v="TEXAS"/>
    <x v="1"/>
    <x v="19"/>
    <x v="6"/>
    <n v="145995.57059735799"/>
  </r>
  <r>
    <n v="660717"/>
    <x v="0"/>
    <x v="12"/>
    <x v="152"/>
    <s v="TEXAS"/>
    <x v="1"/>
    <x v="19"/>
    <x v="0"/>
    <n v="555469.65531142498"/>
  </r>
  <r>
    <n v="660718"/>
    <x v="0"/>
    <x v="12"/>
    <x v="152"/>
    <s v="TEXAS"/>
    <x v="1"/>
    <x v="19"/>
    <x v="1"/>
    <n v="0"/>
  </r>
  <r>
    <n v="660719"/>
    <x v="0"/>
    <x v="12"/>
    <x v="152"/>
    <s v="TEXAS"/>
    <x v="1"/>
    <x v="19"/>
    <x v="7"/>
    <n v="0"/>
  </r>
  <r>
    <n v="660720"/>
    <x v="0"/>
    <x v="12"/>
    <x v="152"/>
    <s v="TEXAS"/>
    <x v="1"/>
    <x v="19"/>
    <x v="10"/>
    <n v="0"/>
  </r>
  <r>
    <n v="660971"/>
    <x v="0"/>
    <x v="12"/>
    <x v="153"/>
    <s v="TEXAS"/>
    <x v="1"/>
    <x v="19"/>
    <x v="6"/>
    <n v="736052.11292711599"/>
  </r>
  <r>
    <n v="660972"/>
    <x v="0"/>
    <x v="12"/>
    <x v="153"/>
    <s v="TEXAS"/>
    <x v="1"/>
    <x v="19"/>
    <x v="0"/>
    <n v="462576.79152126698"/>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199"/>
  </r>
  <r>
    <n v="661230"/>
    <x v="0"/>
    <x v="12"/>
    <x v="154"/>
    <s v="TEXAS"/>
    <x v="1"/>
    <x v="19"/>
    <x v="10"/>
    <n v="0"/>
  </r>
  <r>
    <n v="661481"/>
    <x v="0"/>
    <x v="12"/>
    <x v="155"/>
    <s v="TEXAS"/>
    <x v="1"/>
    <x v="19"/>
    <x v="6"/>
    <n v="0"/>
  </r>
  <r>
    <n v="661482"/>
    <x v="0"/>
    <x v="12"/>
    <x v="155"/>
    <s v="TEXAS"/>
    <x v="1"/>
    <x v="19"/>
    <x v="0"/>
    <n v="0"/>
  </r>
  <r>
    <n v="661483"/>
    <x v="0"/>
    <x v="12"/>
    <x v="155"/>
    <s v="TEXAS"/>
    <x v="1"/>
    <x v="19"/>
    <x v="1"/>
    <n v="3592333.1838916601"/>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04"/>
  </r>
  <r>
    <n v="661991"/>
    <x v="0"/>
    <x v="12"/>
    <x v="157"/>
    <s v="TEXAS"/>
    <x v="1"/>
    <x v="19"/>
    <x v="6"/>
    <n v="2262169.5012982199"/>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3997"/>
  </r>
  <r>
    <n v="662984"/>
    <x v="0"/>
    <x v="12"/>
    <x v="162"/>
    <s v="TEXAS"/>
    <x v="3"/>
    <x v="20"/>
    <x v="0"/>
    <n v="934388.6078404140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099"/>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099"/>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299"/>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799"/>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03"/>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296"/>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02"/>
  </r>
  <r>
    <n v="668712"/>
    <x v="0"/>
    <x v="12"/>
    <x v="177"/>
    <s v="TEXAS"/>
    <x v="3"/>
    <x v="22"/>
    <x v="12"/>
    <m/>
  </r>
  <r>
    <n v="668713"/>
    <x v="0"/>
    <x v="12"/>
    <x v="177"/>
    <s v="TEXAS"/>
    <x v="3"/>
    <x v="22"/>
    <x v="13"/>
    <m/>
  </r>
  <r>
    <n v="669064"/>
    <x v="0"/>
    <x v="12"/>
    <x v="178"/>
    <s v="TEXAS"/>
    <x v="3"/>
    <x v="22"/>
    <x v="0"/>
    <n v="43644776.9604097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01"/>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02"/>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02"/>
  </r>
  <r>
    <n v="670263"/>
    <x v="0"/>
    <x v="12"/>
    <x v="183"/>
    <s v="TEXAS"/>
    <x v="3"/>
    <x v="23"/>
    <x v="2"/>
    <m/>
  </r>
  <r>
    <n v="670264"/>
    <x v="0"/>
    <x v="12"/>
    <x v="183"/>
    <s v="TEXAS"/>
    <x v="3"/>
    <x v="23"/>
    <x v="3"/>
    <m/>
  </r>
  <r>
    <n v="670508"/>
    <x v="0"/>
    <x v="12"/>
    <x v="184"/>
    <s v="TEXAS"/>
    <x v="1"/>
    <x v="18"/>
    <x v="6"/>
    <m/>
  </r>
  <r>
    <n v="670509"/>
    <x v="0"/>
    <x v="12"/>
    <x v="184"/>
    <s v="TEXAS"/>
    <x v="1"/>
    <x v="18"/>
    <x v="0"/>
    <n v="1058883.6432614599"/>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8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01"/>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099"/>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699"/>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01"/>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599"/>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01"/>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01"/>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298"/>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03"/>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06"/>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899"/>
  </r>
  <r>
    <n v="681454"/>
    <x v="0"/>
    <x v="12"/>
    <x v="229"/>
    <s v="TEXAS"/>
    <x v="2"/>
    <x v="27"/>
    <x v="0"/>
    <n v="697229.18228255399"/>
  </r>
  <r>
    <n v="681505"/>
    <x v="0"/>
    <x v="12"/>
    <x v="230"/>
    <s v="TEXAS"/>
    <x v="2"/>
    <x v="27"/>
    <x v="0"/>
    <n v="7243581.0669906102"/>
  </r>
  <r>
    <n v="681556"/>
    <x v="0"/>
    <x v="12"/>
    <x v="231"/>
    <s v="TEXAS"/>
    <x v="2"/>
    <x v="27"/>
    <x v="0"/>
    <n v="14375.053562467099"/>
  </r>
  <r>
    <n v="681607"/>
    <x v="0"/>
    <x v="12"/>
    <x v="232"/>
    <s v="TEXAS"/>
    <x v="2"/>
    <x v="27"/>
    <x v="0"/>
    <n v="10548.3408521941"/>
  </r>
  <r>
    <n v="681658"/>
    <x v="0"/>
    <x v="12"/>
    <x v="233"/>
    <s v="TEXAS"/>
    <x v="2"/>
    <x v="27"/>
    <x v="0"/>
    <n v="5163448.5018976601"/>
  </r>
  <r>
    <n v="681709"/>
    <x v="0"/>
    <x v="12"/>
    <x v="234"/>
    <s v="TEXAS"/>
    <x v="2"/>
    <x v="27"/>
    <x v="0"/>
    <n v="2256890.0334333898"/>
  </r>
  <r>
    <n v="681760"/>
    <x v="0"/>
    <x v="12"/>
    <x v="235"/>
    <s v="TEXAS"/>
    <x v="2"/>
    <x v="27"/>
    <x v="0"/>
    <n v="5279386.1365563599"/>
  </r>
  <r>
    <n v="681811"/>
    <x v="0"/>
    <x v="12"/>
    <x v="236"/>
    <s v="TEXAS"/>
    <x v="2"/>
    <x v="27"/>
    <x v="0"/>
    <n v="785.54587533479105"/>
  </r>
  <r>
    <n v="681862"/>
    <x v="0"/>
    <x v="12"/>
    <x v="237"/>
    <s v="TEXAS"/>
    <x v="2"/>
    <x v="27"/>
    <x v="0"/>
    <n v="496413.717143755"/>
  </r>
  <r>
    <n v="681913"/>
    <x v="0"/>
    <x v="12"/>
    <x v="238"/>
    <s v="TEXAS"/>
    <x v="2"/>
    <x v="27"/>
    <x v="0"/>
    <n v="7788921.7503660899"/>
  </r>
  <r>
    <n v="681964"/>
    <x v="0"/>
    <x v="12"/>
    <x v="239"/>
    <s v="TEXAS"/>
    <x v="2"/>
    <x v="27"/>
    <x v="0"/>
    <n v="4730529.6446772702"/>
  </r>
  <r>
    <n v="682015"/>
    <x v="0"/>
    <x v="12"/>
    <x v="240"/>
    <s v="TEXAS"/>
    <x v="2"/>
    <x v="27"/>
    <x v="0"/>
    <n v="1110544.9882318701"/>
  </r>
  <r>
    <n v="682066"/>
    <x v="0"/>
    <x v="12"/>
    <x v="241"/>
    <s v="TEXAS"/>
    <x v="2"/>
    <x v="27"/>
    <x v="0"/>
    <n v="418265.41218531498"/>
  </r>
  <r>
    <n v="682117"/>
    <x v="0"/>
    <x v="12"/>
    <x v="242"/>
    <s v="TEXAS"/>
    <x v="2"/>
    <x v="27"/>
    <x v="0"/>
    <n v="69489.922612621696"/>
  </r>
  <r>
    <n v="682168"/>
    <x v="0"/>
    <x v="12"/>
    <x v="243"/>
    <s v="TEXAS"/>
    <x v="2"/>
    <x v="27"/>
    <x v="0"/>
    <n v="106797.263917769"/>
  </r>
  <r>
    <n v="682219"/>
    <x v="0"/>
    <x v="12"/>
    <x v="244"/>
    <s v="TEXAS"/>
    <x v="2"/>
    <x v="27"/>
    <x v="0"/>
    <n v="360047.57233809802"/>
  </r>
  <r>
    <n v="682270"/>
    <x v="0"/>
    <x v="12"/>
    <x v="245"/>
    <s v="TEXAS"/>
    <x v="2"/>
    <x v="27"/>
    <x v="0"/>
    <n v="414750.56912230799"/>
  </r>
  <r>
    <n v="682321"/>
    <x v="0"/>
    <x v="12"/>
    <x v="246"/>
    <s v="TEXAS"/>
    <x v="2"/>
    <x v="27"/>
    <x v="0"/>
    <n v="668164.33215040003"/>
  </r>
  <r>
    <n v="682372"/>
    <x v="0"/>
    <x v="12"/>
    <x v="247"/>
    <s v="TEXAS"/>
    <x v="2"/>
    <x v="27"/>
    <x v="0"/>
    <n v="218266.348413125"/>
  </r>
  <r>
    <n v="682423"/>
    <x v="0"/>
    <x v="12"/>
    <x v="248"/>
    <s v="TEXAS"/>
    <x v="2"/>
    <x v="27"/>
    <x v="0"/>
    <n v="517763.48306031502"/>
  </r>
  <r>
    <n v="682474"/>
    <x v="0"/>
    <x v="12"/>
    <x v="249"/>
    <s v="TEXAS"/>
    <x v="2"/>
    <x v="27"/>
    <x v="0"/>
    <n v="38527.455506396902"/>
  </r>
  <r>
    <n v="682525"/>
    <x v="0"/>
    <x v="12"/>
    <x v="250"/>
    <s v="TEXAS"/>
    <x v="2"/>
    <x v="27"/>
    <x v="0"/>
    <n v="6729.12124925643"/>
  </r>
  <r>
    <n v="682576"/>
    <x v="0"/>
    <x v="12"/>
    <x v="251"/>
    <s v="TEXAS"/>
    <x v="2"/>
    <x v="27"/>
    <x v="0"/>
    <n v="6527.9082639771004"/>
  </r>
  <r>
    <n v="682627"/>
    <x v="0"/>
    <x v="12"/>
    <x v="252"/>
    <s v="TEXAS"/>
    <x v="2"/>
    <x v="27"/>
    <x v="0"/>
    <n v="285859.63227856701"/>
  </r>
  <r>
    <n v="690117"/>
    <x v="0"/>
    <x v="12"/>
    <x v="253"/>
    <s v="TEXAS"/>
    <x v="0"/>
    <x v="28"/>
    <x v="0"/>
    <n v="6311631.7592953499"/>
  </r>
  <r>
    <n v="690118"/>
    <x v="0"/>
    <x v="12"/>
    <x v="253"/>
    <s v="TEXAS"/>
    <x v="0"/>
    <x v="29"/>
    <x v="0"/>
    <n v="3344204.2956214799"/>
  </r>
  <r>
    <n v="690119"/>
    <x v="0"/>
    <x v="12"/>
    <x v="253"/>
    <s v="TEXAS"/>
    <x v="0"/>
    <x v="29"/>
    <x v="1"/>
    <n v="0"/>
  </r>
  <r>
    <n v="690120"/>
    <x v="0"/>
    <x v="12"/>
    <x v="253"/>
    <s v="TEXAS"/>
    <x v="0"/>
    <x v="29"/>
    <x v="2"/>
    <n v="7417555.4938743897"/>
  </r>
  <r>
    <n v="690121"/>
    <x v="0"/>
    <x v="12"/>
    <x v="253"/>
    <s v="TEXAS"/>
    <x v="0"/>
    <x v="29"/>
    <x v="3"/>
    <n v="1006338.40717147"/>
  </r>
  <r>
    <n v="690122"/>
    <x v="0"/>
    <x v="12"/>
    <x v="253"/>
    <s v="TEXAS"/>
    <x v="0"/>
    <x v="29"/>
    <x v="4"/>
    <n v="7174442.2477327799"/>
  </r>
  <r>
    <n v="690123"/>
    <x v="0"/>
    <x v="12"/>
    <x v="253"/>
    <s v="TEXAS"/>
    <x v="0"/>
    <x v="29"/>
    <x v="5"/>
    <n v="16559.188285970198"/>
  </r>
  <r>
    <n v="690124"/>
    <x v="0"/>
    <x v="12"/>
    <x v="253"/>
    <s v="TEXAS"/>
    <x v="0"/>
    <x v="29"/>
    <x v="12"/>
    <n v="20.455816110787602"/>
  </r>
  <r>
    <n v="690125"/>
    <x v="0"/>
    <x v="12"/>
    <x v="253"/>
    <s v="TEXAS"/>
    <x v="0"/>
    <x v="30"/>
    <x v="0"/>
    <n v="23522681.914006699"/>
  </r>
  <r>
    <n v="690126"/>
    <x v="0"/>
    <x v="12"/>
    <x v="253"/>
    <s v="TEXAS"/>
    <x v="0"/>
    <x v="31"/>
    <x v="0"/>
    <n v="6463729.4026562199"/>
  </r>
  <r>
    <n v="690127"/>
    <x v="0"/>
    <x v="12"/>
    <x v="253"/>
    <s v="TEXAS"/>
    <x v="0"/>
    <x v="32"/>
    <x v="0"/>
    <n v="210277034.811057"/>
  </r>
  <r>
    <n v="690128"/>
    <x v="0"/>
    <x v="12"/>
    <x v="253"/>
    <s v="TEXAS"/>
    <x v="2"/>
    <x v="33"/>
    <x v="0"/>
    <n v="22656773.836261801"/>
  </r>
  <r>
    <n v="690129"/>
    <x v="0"/>
    <x v="12"/>
    <x v="253"/>
    <s v="TEXAS"/>
    <x v="2"/>
    <x v="34"/>
    <x v="0"/>
    <n v="22082481.442380499"/>
  </r>
  <r>
    <n v="690130"/>
    <x v="0"/>
    <x v="12"/>
    <x v="253"/>
    <s v="TEXAS"/>
    <x v="2"/>
    <x v="35"/>
    <x v="0"/>
    <n v="153874370.48371801"/>
  </r>
  <r>
    <n v="690131"/>
    <x v="0"/>
    <x v="12"/>
    <x v="253"/>
    <s v="TEXAS"/>
    <x v="2"/>
    <x v="35"/>
    <x v="1"/>
    <n v="13447752.751817301"/>
  </r>
  <r>
    <n v="690132"/>
    <x v="0"/>
    <x v="12"/>
    <x v="253"/>
    <s v="TEXAS"/>
    <x v="2"/>
    <x v="35"/>
    <x v="2"/>
    <n v="53294099.427767903"/>
  </r>
  <r>
    <n v="690133"/>
    <x v="0"/>
    <x v="12"/>
    <x v="253"/>
    <s v="TEXAS"/>
    <x v="2"/>
    <x v="36"/>
    <x v="0"/>
    <n v="41925.047400945798"/>
  </r>
  <r>
    <n v="690134"/>
    <x v="0"/>
    <x v="12"/>
    <x v="253"/>
    <s v="TEXAS"/>
    <x v="2"/>
    <x v="36"/>
    <x v="1"/>
    <n v="0"/>
  </r>
  <r>
    <n v="690135"/>
    <x v="0"/>
    <x v="12"/>
    <x v="253"/>
    <s v="TEXAS"/>
    <x v="2"/>
    <x v="36"/>
    <x v="2"/>
    <n v="436177.79151745501"/>
  </r>
  <r>
    <n v="690136"/>
    <x v="0"/>
    <x v="12"/>
    <x v="253"/>
    <s v="TEXAS"/>
    <x v="2"/>
    <x v="36"/>
    <x v="15"/>
    <n v="5373940.2254796"/>
  </r>
  <r>
    <n v="690137"/>
    <x v="0"/>
    <x v="12"/>
    <x v="253"/>
    <s v="TEXAS"/>
    <x v="1"/>
    <x v="37"/>
    <x v="6"/>
    <n v="1214786.7529071399"/>
  </r>
  <r>
    <n v="690138"/>
    <x v="0"/>
    <x v="12"/>
    <x v="253"/>
    <s v="TEXAS"/>
    <x v="1"/>
    <x v="37"/>
    <x v="1"/>
    <n v="12255822.241077701"/>
  </r>
  <r>
    <n v="690139"/>
    <x v="0"/>
    <x v="12"/>
    <x v="253"/>
    <s v="TEXAS"/>
    <x v="1"/>
    <x v="37"/>
    <x v="3"/>
    <n v="9375.0345820643506"/>
  </r>
  <r>
    <n v="690140"/>
    <x v="0"/>
    <x v="12"/>
    <x v="253"/>
    <s v="TEXAS"/>
    <x v="1"/>
    <x v="37"/>
    <x v="7"/>
    <n v="149799.49043322101"/>
  </r>
  <r>
    <n v="690141"/>
    <x v="0"/>
    <x v="12"/>
    <x v="253"/>
    <s v="TEXAS"/>
    <x v="1"/>
    <x v="38"/>
    <x v="0"/>
    <n v="2099703.4763209498"/>
  </r>
  <r>
    <n v="690142"/>
    <x v="0"/>
    <x v="12"/>
    <x v="253"/>
    <s v="TEXAS"/>
    <x v="1"/>
    <x v="38"/>
    <x v="1"/>
    <n v="1931877.8959904399"/>
  </r>
  <r>
    <n v="690143"/>
    <x v="0"/>
    <x v="12"/>
    <x v="253"/>
    <s v="TEXAS"/>
    <x v="1"/>
    <x v="39"/>
    <x v="1"/>
    <n v="67372268.320617706"/>
  </r>
  <r>
    <n v="690144"/>
    <x v="0"/>
    <x v="12"/>
    <x v="253"/>
    <s v="TEXAS"/>
    <x v="1"/>
    <x v="39"/>
    <x v="9"/>
    <n v="8506678.9950174894"/>
  </r>
  <r>
    <n v="690145"/>
    <x v="0"/>
    <x v="12"/>
    <x v="253"/>
    <s v="TEXAS"/>
    <x v="1"/>
    <x v="40"/>
    <x v="6"/>
    <n v="1943230.8601878099"/>
  </r>
  <r>
    <n v="690146"/>
    <x v="0"/>
    <x v="12"/>
    <x v="253"/>
    <s v="TEXAS"/>
    <x v="1"/>
    <x v="40"/>
    <x v="16"/>
    <n v="260150054.20542499"/>
  </r>
  <r>
    <n v="690147"/>
    <x v="0"/>
    <x v="12"/>
    <x v="253"/>
    <s v="TEXAS"/>
    <x v="1"/>
    <x v="41"/>
    <x v="1"/>
    <n v="9440872.7883750107"/>
  </r>
  <r>
    <n v="690148"/>
    <x v="0"/>
    <x v="12"/>
    <x v="253"/>
    <s v="TEXAS"/>
    <x v="1"/>
    <x v="41"/>
    <x v="11"/>
    <n v="176843.992121916"/>
  </r>
  <r>
    <n v="690149"/>
    <x v="0"/>
    <x v="12"/>
    <x v="253"/>
    <s v="TEXAS"/>
    <x v="1"/>
    <x v="41"/>
    <x v="9"/>
    <n v="99747.693606986999"/>
  </r>
  <r>
    <n v="690150"/>
    <x v="0"/>
    <x v="12"/>
    <x v="253"/>
    <s v="TEXAS"/>
    <x v="1"/>
    <x v="42"/>
    <x v="1"/>
    <n v="9958804.9813846108"/>
  </r>
  <r>
    <n v="690151"/>
    <x v="0"/>
    <x v="12"/>
    <x v="253"/>
    <s v="TEXAS"/>
    <x v="1"/>
    <x v="42"/>
    <x v="11"/>
    <n v="2521733.6965398602"/>
  </r>
  <r>
    <n v="690152"/>
    <x v="0"/>
    <x v="12"/>
    <x v="253"/>
    <s v="TEXAS"/>
    <x v="1"/>
    <x v="42"/>
    <x v="16"/>
    <n v="37999584.637681"/>
  </r>
  <r>
    <n v="690153"/>
    <x v="0"/>
    <x v="12"/>
    <x v="253"/>
    <s v="TEXAS"/>
    <x v="1"/>
    <x v="43"/>
    <x v="6"/>
    <n v="1299645.9911530099"/>
  </r>
  <r>
    <n v="690154"/>
    <x v="0"/>
    <x v="12"/>
    <x v="253"/>
    <s v="TEXAS"/>
    <x v="1"/>
    <x v="44"/>
    <x v="17"/>
    <n v="10502133.455450701"/>
  </r>
  <r>
    <n v="690155"/>
    <x v="0"/>
    <x v="12"/>
    <x v="253"/>
    <s v="TEXAS"/>
    <x v="1"/>
    <x v="45"/>
    <x v="1"/>
    <n v="23118946.685157299"/>
  </r>
  <r>
    <n v="690156"/>
    <x v="0"/>
    <x v="12"/>
    <x v="253"/>
    <s v="TEXAS"/>
    <x v="1"/>
    <x v="45"/>
    <x v="11"/>
    <n v="54549214.775130898"/>
  </r>
  <r>
    <n v="690157"/>
    <x v="0"/>
    <x v="12"/>
    <x v="253"/>
    <s v="TEXAS"/>
    <x v="1"/>
    <x v="45"/>
    <x v="9"/>
    <n v="463845.21100935701"/>
  </r>
  <r>
    <n v="690158"/>
    <x v="0"/>
    <x v="12"/>
    <x v="253"/>
    <s v="TEXAS"/>
    <x v="1"/>
    <x v="46"/>
    <x v="6"/>
    <n v="17156703.178975102"/>
  </r>
  <r>
    <n v="690159"/>
    <x v="0"/>
    <x v="12"/>
    <x v="253"/>
    <s v="TEXAS"/>
    <x v="1"/>
    <x v="46"/>
    <x v="1"/>
    <n v="4971826.3190615196"/>
  </r>
  <r>
    <n v="690160"/>
    <x v="0"/>
    <x v="12"/>
    <x v="253"/>
    <s v="TEXAS"/>
    <x v="3"/>
    <x v="47"/>
    <x v="6"/>
    <n v="5524184.72075749"/>
  </r>
  <r>
    <n v="690161"/>
    <x v="0"/>
    <x v="12"/>
    <x v="253"/>
    <s v="TEXAS"/>
    <x v="3"/>
    <x v="47"/>
    <x v="0"/>
    <n v="8145363.8597328197"/>
  </r>
  <r>
    <n v="690162"/>
    <x v="0"/>
    <x v="12"/>
    <x v="253"/>
    <s v="TEXAS"/>
    <x v="3"/>
    <x v="47"/>
    <x v="1"/>
    <n v="23569910.014528599"/>
  </r>
  <r>
    <n v="690163"/>
    <x v="0"/>
    <x v="12"/>
    <x v="253"/>
    <s v="TEXAS"/>
    <x v="3"/>
    <x v="47"/>
    <x v="2"/>
    <n v="2710336.7697555502"/>
  </r>
  <r>
    <n v="690164"/>
    <x v="0"/>
    <x v="12"/>
    <x v="253"/>
    <s v="TEXAS"/>
    <x v="3"/>
    <x v="47"/>
    <x v="3"/>
    <n v="2406427.9416161398"/>
  </r>
  <r>
    <n v="690165"/>
    <x v="0"/>
    <x v="12"/>
    <x v="253"/>
    <s v="TEXAS"/>
    <x v="3"/>
    <x v="47"/>
    <x v="12"/>
    <n v="0"/>
  </r>
  <r>
    <n v="690166"/>
    <x v="0"/>
    <x v="12"/>
    <x v="253"/>
    <s v="TEXAS"/>
    <x v="3"/>
    <x v="47"/>
    <x v="13"/>
    <n v="8797346.2866767701"/>
  </r>
  <r>
    <n v="690167"/>
    <x v="0"/>
    <x v="12"/>
    <x v="253"/>
    <s v="TEXAS"/>
    <x v="3"/>
    <x v="47"/>
    <x v="15"/>
    <n v="2401459.4049163102"/>
  </r>
  <r>
    <n v="690168"/>
    <x v="0"/>
    <x v="12"/>
    <x v="253"/>
    <s v="TEXAS"/>
    <x v="3"/>
    <x v="47"/>
    <x v="18"/>
    <n v="4104011.31405698"/>
  </r>
  <r>
    <n v="690169"/>
    <x v="0"/>
    <x v="12"/>
    <x v="253"/>
    <s v="TEXAS"/>
    <x v="3"/>
    <x v="48"/>
    <x v="6"/>
    <n v="5322608.3846101202"/>
  </r>
  <r>
    <n v="690170"/>
    <x v="0"/>
    <x v="12"/>
    <x v="253"/>
    <s v="TEXAS"/>
    <x v="3"/>
    <x v="48"/>
    <x v="0"/>
    <n v="2896927.4027599199"/>
  </r>
  <r>
    <n v="690171"/>
    <x v="0"/>
    <x v="12"/>
    <x v="253"/>
    <s v="TEXAS"/>
    <x v="3"/>
    <x v="48"/>
    <x v="1"/>
    <n v="14524681.3525222"/>
  </r>
  <r>
    <n v="690172"/>
    <x v="0"/>
    <x v="12"/>
    <x v="253"/>
    <s v="TEXAS"/>
    <x v="3"/>
    <x v="48"/>
    <x v="2"/>
    <n v="1048310.49052127"/>
  </r>
  <r>
    <n v="690173"/>
    <x v="0"/>
    <x v="12"/>
    <x v="253"/>
    <s v="TEXAS"/>
    <x v="3"/>
    <x v="48"/>
    <x v="3"/>
    <n v="3569749.6736646998"/>
  </r>
  <r>
    <n v="690174"/>
    <x v="0"/>
    <x v="12"/>
    <x v="253"/>
    <s v="TEXAS"/>
    <x v="3"/>
    <x v="48"/>
    <x v="13"/>
    <n v="5964865.4114657501"/>
  </r>
  <r>
    <n v="690175"/>
    <x v="0"/>
    <x v="12"/>
    <x v="253"/>
    <s v="TEXAS"/>
    <x v="3"/>
    <x v="48"/>
    <x v="15"/>
    <n v="0"/>
  </r>
  <r>
    <n v="690176"/>
    <x v="0"/>
    <x v="12"/>
    <x v="253"/>
    <s v="TEXAS"/>
    <x v="3"/>
    <x v="48"/>
    <x v="18"/>
    <n v="4526364.4320385102"/>
  </r>
  <r>
    <n v="690177"/>
    <x v="0"/>
    <x v="12"/>
    <x v="253"/>
    <s v="TEXAS"/>
    <x v="3"/>
    <x v="49"/>
    <x v="6"/>
    <n v="2644268.7595926099"/>
  </r>
  <r>
    <n v="690178"/>
    <x v="0"/>
    <x v="12"/>
    <x v="253"/>
    <s v="TEXAS"/>
    <x v="3"/>
    <x v="49"/>
    <x v="0"/>
    <n v="27730254.563575499"/>
  </r>
  <r>
    <n v="690179"/>
    <x v="0"/>
    <x v="12"/>
    <x v="253"/>
    <s v="TEXAS"/>
    <x v="3"/>
    <x v="49"/>
    <x v="1"/>
    <n v="29132861.878849901"/>
  </r>
  <r>
    <n v="690180"/>
    <x v="0"/>
    <x v="12"/>
    <x v="253"/>
    <s v="TEXAS"/>
    <x v="3"/>
    <x v="49"/>
    <x v="2"/>
    <n v="19759285.861787401"/>
  </r>
  <r>
    <n v="690181"/>
    <x v="0"/>
    <x v="12"/>
    <x v="253"/>
    <s v="TEXAS"/>
    <x v="3"/>
    <x v="49"/>
    <x v="11"/>
    <n v="3746554.3981343601"/>
  </r>
  <r>
    <n v="690182"/>
    <x v="0"/>
    <x v="12"/>
    <x v="253"/>
    <s v="TEXAS"/>
    <x v="3"/>
    <x v="49"/>
    <x v="12"/>
    <n v="1794186.96007497"/>
  </r>
  <r>
    <n v="690183"/>
    <x v="0"/>
    <x v="12"/>
    <x v="253"/>
    <s v="TEXAS"/>
    <x v="3"/>
    <x v="49"/>
    <x v="13"/>
    <n v="8997482.5729037207"/>
  </r>
  <r>
    <n v="690184"/>
    <x v="0"/>
    <x v="12"/>
    <x v="253"/>
    <s v="TEXAS"/>
    <x v="3"/>
    <x v="49"/>
    <x v="15"/>
    <n v="110615.71887021999"/>
  </r>
  <r>
    <n v="690185"/>
    <x v="0"/>
    <x v="12"/>
    <x v="253"/>
    <s v="TEXAS"/>
    <x v="3"/>
    <x v="50"/>
    <x v="6"/>
    <n v="0"/>
  </r>
  <r>
    <n v="690186"/>
    <x v="0"/>
    <x v="12"/>
    <x v="253"/>
    <s v="TEXAS"/>
    <x v="3"/>
    <x v="50"/>
    <x v="0"/>
    <n v="22951786.287934698"/>
  </r>
  <r>
    <n v="690187"/>
    <x v="0"/>
    <x v="12"/>
    <x v="253"/>
    <s v="TEXAS"/>
    <x v="3"/>
    <x v="50"/>
    <x v="1"/>
    <n v="32899162.4891048"/>
  </r>
  <r>
    <n v="690188"/>
    <x v="0"/>
    <x v="12"/>
    <x v="253"/>
    <s v="TEXAS"/>
    <x v="3"/>
    <x v="50"/>
    <x v="2"/>
    <n v="1147021.72099931"/>
  </r>
  <r>
    <n v="690189"/>
    <x v="0"/>
    <x v="12"/>
    <x v="253"/>
    <s v="TEXAS"/>
    <x v="3"/>
    <x v="50"/>
    <x v="3"/>
    <n v="10732828.851557501"/>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05"/>
  </r>
  <r>
    <n v="690195"/>
    <x v="0"/>
    <x v="12"/>
    <x v="253"/>
    <s v="TEXAS"/>
    <x v="3"/>
    <x v="51"/>
    <x v="0"/>
    <n v="9207208.4197515808"/>
  </r>
  <r>
    <n v="690196"/>
    <x v="0"/>
    <x v="12"/>
    <x v="253"/>
    <s v="TEXAS"/>
    <x v="3"/>
    <x v="51"/>
    <x v="1"/>
    <n v="350787.07445731602"/>
  </r>
  <r>
    <n v="690197"/>
    <x v="0"/>
    <x v="12"/>
    <x v="253"/>
    <s v="TEXAS"/>
    <x v="3"/>
    <x v="51"/>
    <x v="2"/>
    <n v="3770874.4790749699"/>
  </r>
  <r>
    <n v="690198"/>
    <x v="0"/>
    <x v="12"/>
    <x v="253"/>
    <s v="TEXAS"/>
    <x v="3"/>
    <x v="51"/>
    <x v="3"/>
    <n v="138341.003204045"/>
  </r>
  <r>
    <n v="690199"/>
    <x v="0"/>
    <x v="12"/>
    <x v="253"/>
    <s v="TEXAS"/>
    <x v="3"/>
    <x v="51"/>
    <x v="15"/>
    <n v="2475940.3577194498"/>
  </r>
  <r>
    <n v="690200"/>
    <x v="0"/>
    <x v="12"/>
    <x v="253"/>
    <s v="TEXAS"/>
    <x v="3"/>
    <x v="52"/>
    <x v="0"/>
    <n v="11206462.731626101"/>
  </r>
  <r>
    <n v="690201"/>
    <x v="0"/>
    <x v="12"/>
    <x v="253"/>
    <s v="TEXAS"/>
    <x v="3"/>
    <x v="52"/>
    <x v="1"/>
    <n v="122594.76125958"/>
  </r>
  <r>
    <n v="690202"/>
    <x v="0"/>
    <x v="12"/>
    <x v="253"/>
    <s v="TEXAS"/>
    <x v="3"/>
    <x v="52"/>
    <x v="2"/>
    <n v="4224207.7808248298"/>
  </r>
  <r>
    <n v="690203"/>
    <x v="0"/>
    <x v="12"/>
    <x v="253"/>
    <s v="TEXAS"/>
    <x v="3"/>
    <x v="52"/>
    <x v="3"/>
    <n v="65747.541752795805"/>
  </r>
  <r>
    <n v="690204"/>
    <x v="0"/>
    <x v="12"/>
    <x v="253"/>
    <s v="TEXAS"/>
    <x v="3"/>
    <x v="52"/>
    <x v="11"/>
    <n v="21533.037691963698"/>
  </r>
  <r>
    <n v="690205"/>
    <x v="0"/>
    <x v="12"/>
    <x v="253"/>
    <s v="TEXAS"/>
    <x v="3"/>
    <x v="52"/>
    <x v="12"/>
    <n v="105464.03349575101"/>
  </r>
  <r>
    <n v="690206"/>
    <x v="0"/>
    <x v="12"/>
    <x v="253"/>
    <s v="TEXAS"/>
    <x v="3"/>
    <x v="52"/>
    <x v="15"/>
    <n v="35515156.833278798"/>
  </r>
  <r>
    <n v="690207"/>
    <x v="0"/>
    <x v="12"/>
    <x v="253"/>
    <s v="TEXAS"/>
    <x v="3"/>
    <x v="53"/>
    <x v="0"/>
    <n v="82585515.921592206"/>
  </r>
  <r>
    <n v="690208"/>
    <x v="0"/>
    <x v="12"/>
    <x v="253"/>
    <s v="TEXAS"/>
    <x v="3"/>
    <x v="53"/>
    <x v="1"/>
    <n v="4844229.2545131603"/>
  </r>
  <r>
    <n v="690209"/>
    <x v="0"/>
    <x v="12"/>
    <x v="253"/>
    <s v="TEXAS"/>
    <x v="3"/>
    <x v="53"/>
    <x v="2"/>
    <n v="40140329.068485297"/>
  </r>
  <r>
    <n v="690210"/>
    <x v="0"/>
    <x v="12"/>
    <x v="253"/>
    <s v="TEXAS"/>
    <x v="3"/>
    <x v="53"/>
    <x v="3"/>
    <n v="6763303.0759610999"/>
  </r>
  <r>
    <n v="690211"/>
    <x v="0"/>
    <x v="12"/>
    <x v="253"/>
    <s v="TEXAS"/>
    <x v="3"/>
    <x v="53"/>
    <x v="11"/>
    <n v="0"/>
  </r>
  <r>
    <n v="690212"/>
    <x v="0"/>
    <x v="12"/>
    <x v="253"/>
    <s v="TEXAS"/>
    <x v="3"/>
    <x v="53"/>
    <x v="12"/>
    <n v="0"/>
  </r>
  <r>
    <n v="690213"/>
    <x v="0"/>
    <x v="12"/>
    <x v="253"/>
    <s v="TEXAS"/>
    <x v="3"/>
    <x v="53"/>
    <x v="15"/>
    <n v="83914725.1682574"/>
  </r>
  <r>
    <n v="690214"/>
    <x v="0"/>
    <x v="12"/>
    <x v="253"/>
    <s v="TEXAS"/>
    <x v="3"/>
    <x v="53"/>
    <x v="20"/>
    <n v="184896139.02753499"/>
  </r>
  <r>
    <n v="690215"/>
    <x v="0"/>
    <x v="12"/>
    <x v="253"/>
    <s v="TEXAS"/>
    <x v="3"/>
    <x v="53"/>
    <x v="21"/>
    <n v="250891601.897062"/>
  </r>
  <r>
    <n v="690216"/>
    <x v="0"/>
    <x v="12"/>
    <x v="253"/>
    <s v="TEXAS"/>
    <x v="3"/>
    <x v="53"/>
    <x v="22"/>
    <n v="200895432.414415"/>
  </r>
  <r>
    <n v="690217"/>
    <x v="0"/>
    <x v="12"/>
    <x v="253"/>
    <s v="TEXAS"/>
    <x v="3"/>
    <x v="54"/>
    <x v="0"/>
    <n v="1322171.2702365699"/>
  </r>
  <r>
    <n v="690218"/>
    <x v="0"/>
    <x v="12"/>
    <x v="253"/>
    <s v="TEXAS"/>
    <x v="3"/>
    <x v="54"/>
    <x v="1"/>
    <n v="488710.01130781299"/>
  </r>
  <r>
    <n v="690219"/>
    <x v="0"/>
    <x v="12"/>
    <x v="253"/>
    <s v="TEXAS"/>
    <x v="3"/>
    <x v="54"/>
    <x v="2"/>
    <n v="7757577.878176059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499"/>
  </r>
  <r>
    <n v="690225"/>
    <x v="0"/>
    <x v="12"/>
    <x v="253"/>
    <s v="TEXAS"/>
    <x v="3"/>
    <x v="55"/>
    <x v="2"/>
    <n v="1920199.9677191"/>
  </r>
  <r>
    <n v="690226"/>
    <x v="0"/>
    <x v="12"/>
    <x v="253"/>
    <s v="TEXAS"/>
    <x v="3"/>
    <x v="55"/>
    <x v="3"/>
    <n v="278320.27646127599"/>
  </r>
  <r>
    <n v="690227"/>
    <x v="0"/>
    <x v="12"/>
    <x v="253"/>
    <s v="TEXAS"/>
    <x v="3"/>
    <x v="55"/>
    <x v="4"/>
    <n v="9060554.6465877108"/>
  </r>
  <r>
    <n v="690228"/>
    <x v="0"/>
    <x v="12"/>
    <x v="253"/>
    <s v="TEXAS"/>
    <x v="3"/>
    <x v="55"/>
    <x v="11"/>
    <n v="38389.003649831197"/>
  </r>
  <r>
    <n v="690229"/>
    <x v="0"/>
    <x v="12"/>
    <x v="253"/>
    <s v="TEXAS"/>
    <x v="3"/>
    <x v="55"/>
    <x v="12"/>
    <n v="9709568.7395426705"/>
  </r>
  <r>
    <n v="690230"/>
    <x v="0"/>
    <x v="12"/>
    <x v="253"/>
    <s v="TEXAS"/>
    <x v="3"/>
    <x v="55"/>
    <x v="13"/>
    <n v="1749698.8069774599"/>
  </r>
  <r>
    <n v="690231"/>
    <x v="0"/>
    <x v="12"/>
    <x v="253"/>
    <s v="TEXAS"/>
    <x v="3"/>
    <x v="55"/>
    <x v="15"/>
    <n v="0"/>
  </r>
  <r>
    <n v="690232"/>
    <x v="0"/>
    <x v="12"/>
    <x v="253"/>
    <s v="TEXAS"/>
    <x v="3"/>
    <x v="55"/>
    <x v="14"/>
    <n v="1608486.05670792"/>
  </r>
  <r>
    <n v="690233"/>
    <x v="0"/>
    <x v="12"/>
    <x v="253"/>
    <s v="TEXAS"/>
    <x v="3"/>
    <x v="55"/>
    <x v="23"/>
    <n v="10796.907276514999"/>
  </r>
  <r>
    <n v="690234"/>
    <x v="0"/>
    <x v="12"/>
    <x v="253"/>
    <s v="TEXAS"/>
    <x v="3"/>
    <x v="56"/>
    <x v="0"/>
    <n v="16069439.774719801"/>
  </r>
  <r>
    <n v="690235"/>
    <x v="0"/>
    <x v="12"/>
    <x v="253"/>
    <s v="TEXAS"/>
    <x v="3"/>
    <x v="56"/>
    <x v="1"/>
    <n v="511613.80577723897"/>
  </r>
  <r>
    <n v="690236"/>
    <x v="0"/>
    <x v="12"/>
    <x v="253"/>
    <s v="TEXAS"/>
    <x v="3"/>
    <x v="56"/>
    <x v="2"/>
    <n v="10150894.5339518"/>
  </r>
  <r>
    <n v="690237"/>
    <x v="0"/>
    <x v="12"/>
    <x v="253"/>
    <s v="TEXAS"/>
    <x v="3"/>
    <x v="56"/>
    <x v="3"/>
    <n v="507050.35260380502"/>
  </r>
  <r>
    <n v="690238"/>
    <x v="0"/>
    <x v="12"/>
    <x v="253"/>
    <s v="TEXAS"/>
    <x v="3"/>
    <x v="56"/>
    <x v="11"/>
    <n v="4816.9783497361504"/>
  </r>
  <r>
    <n v="690239"/>
    <x v="0"/>
    <x v="12"/>
    <x v="253"/>
    <s v="TEXAS"/>
    <x v="3"/>
    <x v="56"/>
    <x v="12"/>
    <n v="2823256.3632979798"/>
  </r>
  <r>
    <n v="690240"/>
    <x v="0"/>
    <x v="12"/>
    <x v="253"/>
    <s v="TEXAS"/>
    <x v="3"/>
    <x v="56"/>
    <x v="13"/>
    <n v="98367.768405138297"/>
  </r>
  <r>
    <n v="690241"/>
    <x v="0"/>
    <x v="12"/>
    <x v="253"/>
    <s v="TEXAS"/>
    <x v="3"/>
    <x v="56"/>
    <x v="15"/>
    <n v="13538244.414521599"/>
  </r>
  <r>
    <n v="690242"/>
    <x v="0"/>
    <x v="12"/>
    <x v="253"/>
    <s v="TEXAS"/>
    <x v="3"/>
    <x v="56"/>
    <x v="23"/>
    <n v="69086117.592621103"/>
  </r>
  <r>
    <n v="690243"/>
    <x v="0"/>
    <x v="12"/>
    <x v="253"/>
    <s v="TEXAS"/>
    <x v="3"/>
    <x v="57"/>
    <x v="0"/>
    <n v="18551704.775891699"/>
  </r>
  <r>
    <n v="690244"/>
    <x v="0"/>
    <x v="12"/>
    <x v="253"/>
    <s v="TEXAS"/>
    <x v="3"/>
    <x v="57"/>
    <x v="1"/>
    <n v="146537.55190249899"/>
  </r>
  <r>
    <n v="690245"/>
    <x v="0"/>
    <x v="12"/>
    <x v="253"/>
    <s v="TEXAS"/>
    <x v="3"/>
    <x v="57"/>
    <x v="2"/>
    <n v="1672759.11323995"/>
  </r>
  <r>
    <n v="690246"/>
    <x v="0"/>
    <x v="12"/>
    <x v="253"/>
    <s v="TEXAS"/>
    <x v="3"/>
    <x v="57"/>
    <x v="3"/>
    <n v="52226.186318191903"/>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399"/>
  </r>
  <r>
    <n v="690252"/>
    <x v="0"/>
    <x v="12"/>
    <x v="253"/>
    <s v="TEXAS"/>
    <x v="3"/>
    <x v="58"/>
    <x v="3"/>
    <n v="451420.819978413"/>
  </r>
  <r>
    <n v="690253"/>
    <x v="0"/>
    <x v="12"/>
    <x v="253"/>
    <s v="TEXAS"/>
    <x v="3"/>
    <x v="58"/>
    <x v="15"/>
    <n v="0"/>
  </r>
  <r>
    <n v="690254"/>
    <x v="0"/>
    <x v="12"/>
    <x v="253"/>
    <s v="TEXAS"/>
    <x v="3"/>
    <x v="59"/>
    <x v="0"/>
    <n v="2750790.6312770601"/>
  </r>
  <r>
    <n v="690255"/>
    <x v="0"/>
    <x v="12"/>
    <x v="253"/>
    <s v="TEXAS"/>
    <x v="3"/>
    <x v="59"/>
    <x v="1"/>
    <n v="215943.96541943401"/>
  </r>
  <r>
    <n v="690256"/>
    <x v="0"/>
    <x v="12"/>
    <x v="253"/>
    <s v="TEXAS"/>
    <x v="3"/>
    <x v="59"/>
    <x v="2"/>
    <n v="2885198.2321723402"/>
  </r>
  <r>
    <n v="690257"/>
    <x v="0"/>
    <x v="12"/>
    <x v="253"/>
    <s v="TEXAS"/>
    <x v="3"/>
    <x v="59"/>
    <x v="3"/>
    <n v="293021.31000867201"/>
  </r>
  <r>
    <n v="690258"/>
    <x v="0"/>
    <x v="12"/>
    <x v="253"/>
    <s v="TEXAS"/>
    <x v="3"/>
    <x v="59"/>
    <x v="15"/>
    <n v="0"/>
  </r>
  <r>
    <n v="690259"/>
    <x v="0"/>
    <x v="12"/>
    <x v="253"/>
    <s v="TEXAS"/>
    <x v="3"/>
    <x v="60"/>
    <x v="0"/>
    <n v="7554748.7394648399"/>
  </r>
  <r>
    <n v="690260"/>
    <x v="0"/>
    <x v="12"/>
    <x v="253"/>
    <s v="TEXAS"/>
    <x v="3"/>
    <x v="60"/>
    <x v="1"/>
    <n v="254240.39658553101"/>
  </r>
  <r>
    <n v="690261"/>
    <x v="0"/>
    <x v="12"/>
    <x v="253"/>
    <s v="TEXAS"/>
    <x v="3"/>
    <x v="60"/>
    <x v="2"/>
    <n v="1785876.2084150501"/>
  </r>
  <r>
    <n v="690262"/>
    <x v="0"/>
    <x v="12"/>
    <x v="253"/>
    <s v="TEXAS"/>
    <x v="3"/>
    <x v="60"/>
    <x v="3"/>
    <n v="473178.22896795598"/>
  </r>
  <r>
    <n v="690263"/>
    <x v="0"/>
    <x v="12"/>
    <x v="253"/>
    <s v="TEXAS"/>
    <x v="3"/>
    <x v="60"/>
    <x v="15"/>
    <n v="0"/>
  </r>
  <r>
    <n v="690264"/>
    <x v="0"/>
    <x v="12"/>
    <x v="253"/>
    <s v="TEXAS"/>
    <x v="3"/>
    <x v="61"/>
    <x v="0"/>
    <n v="8804515.5820785593"/>
  </r>
  <r>
    <n v="690265"/>
    <x v="0"/>
    <x v="12"/>
    <x v="253"/>
    <s v="TEXAS"/>
    <x v="3"/>
    <x v="61"/>
    <x v="1"/>
    <n v="238780.159278067"/>
  </r>
  <r>
    <n v="690266"/>
    <x v="0"/>
    <x v="12"/>
    <x v="253"/>
    <s v="TEXAS"/>
    <x v="3"/>
    <x v="61"/>
    <x v="2"/>
    <n v="6226567.4612357197"/>
  </r>
  <r>
    <n v="690267"/>
    <x v="0"/>
    <x v="12"/>
    <x v="253"/>
    <s v="TEXAS"/>
    <x v="3"/>
    <x v="61"/>
    <x v="3"/>
    <n v="277175.13129062002"/>
  </r>
  <r>
    <n v="690268"/>
    <x v="0"/>
    <x v="12"/>
    <x v="253"/>
    <s v="TEXAS"/>
    <x v="3"/>
    <x v="61"/>
    <x v="15"/>
    <n v="146266.56004782001"/>
  </r>
  <r>
    <n v="690269"/>
    <x v="0"/>
    <x v="12"/>
    <x v="253"/>
    <s v="TEXAS"/>
    <x v="3"/>
    <x v="62"/>
    <x v="0"/>
    <n v="792291.12254511099"/>
  </r>
  <r>
    <n v="690270"/>
    <x v="0"/>
    <x v="12"/>
    <x v="253"/>
    <s v="TEXAS"/>
    <x v="3"/>
    <x v="62"/>
    <x v="1"/>
    <n v="15635.028759589901"/>
  </r>
  <r>
    <n v="690271"/>
    <x v="0"/>
    <x v="12"/>
    <x v="253"/>
    <s v="TEXAS"/>
    <x v="3"/>
    <x v="62"/>
    <x v="2"/>
    <n v="458022.583573343"/>
  </r>
  <r>
    <n v="690272"/>
    <x v="0"/>
    <x v="12"/>
    <x v="253"/>
    <s v="TEXAS"/>
    <x v="3"/>
    <x v="62"/>
    <x v="3"/>
    <n v="48021.874047311801"/>
  </r>
  <r>
    <n v="690273"/>
    <x v="0"/>
    <x v="12"/>
    <x v="253"/>
    <s v="TEXAS"/>
    <x v="3"/>
    <x v="62"/>
    <x v="15"/>
    <n v="0"/>
  </r>
  <r>
    <n v="690274"/>
    <x v="0"/>
    <x v="12"/>
    <x v="253"/>
    <s v="TEXAS"/>
    <x v="3"/>
    <x v="62"/>
    <x v="14"/>
    <n v="489784.02771068201"/>
  </r>
  <r>
    <n v="690275"/>
    <x v="0"/>
    <x v="12"/>
    <x v="253"/>
    <s v="TEXAS"/>
    <x v="3"/>
    <x v="63"/>
    <x v="0"/>
    <n v="1391183.47632223"/>
  </r>
  <r>
    <n v="690276"/>
    <x v="0"/>
    <x v="12"/>
    <x v="253"/>
    <s v="TEXAS"/>
    <x v="3"/>
    <x v="63"/>
    <x v="1"/>
    <n v="474954.20563101099"/>
  </r>
  <r>
    <n v="690277"/>
    <x v="0"/>
    <x v="12"/>
    <x v="253"/>
    <s v="TEXAS"/>
    <x v="3"/>
    <x v="63"/>
    <x v="2"/>
    <n v="848087.75372239295"/>
  </r>
  <r>
    <n v="690278"/>
    <x v="0"/>
    <x v="12"/>
    <x v="253"/>
    <s v="TEXAS"/>
    <x v="3"/>
    <x v="63"/>
    <x v="3"/>
    <n v="161033.28607805999"/>
  </r>
  <r>
    <n v="690279"/>
    <x v="0"/>
    <x v="12"/>
    <x v="253"/>
    <s v="TEXAS"/>
    <x v="3"/>
    <x v="63"/>
    <x v="11"/>
    <n v="35715.553721593198"/>
  </r>
  <r>
    <n v="690280"/>
    <x v="0"/>
    <x v="12"/>
    <x v="253"/>
    <s v="TEXAS"/>
    <x v="3"/>
    <x v="63"/>
    <x v="15"/>
    <n v="125317.73235646699"/>
  </r>
  <r>
    <n v="690281"/>
    <x v="0"/>
    <x v="12"/>
    <x v="253"/>
    <s v="TEXAS"/>
    <x v="3"/>
    <x v="64"/>
    <x v="0"/>
    <n v="3492220.98877384"/>
  </r>
  <r>
    <n v="690282"/>
    <x v="0"/>
    <x v="12"/>
    <x v="253"/>
    <s v="TEXAS"/>
    <x v="3"/>
    <x v="64"/>
    <x v="1"/>
    <n v="41523.764133220502"/>
  </r>
  <r>
    <n v="690283"/>
    <x v="0"/>
    <x v="12"/>
    <x v="253"/>
    <s v="TEXAS"/>
    <x v="3"/>
    <x v="64"/>
    <x v="2"/>
    <n v="1923491.8065781"/>
  </r>
  <r>
    <n v="690284"/>
    <x v="0"/>
    <x v="12"/>
    <x v="253"/>
    <s v="TEXAS"/>
    <x v="3"/>
    <x v="64"/>
    <x v="3"/>
    <n v="150161.51913292499"/>
  </r>
  <r>
    <n v="690285"/>
    <x v="0"/>
    <x v="12"/>
    <x v="253"/>
    <s v="TEXAS"/>
    <x v="3"/>
    <x v="64"/>
    <x v="15"/>
    <n v="0"/>
  </r>
  <r>
    <n v="690286"/>
    <x v="0"/>
    <x v="12"/>
    <x v="253"/>
    <s v="TEXAS"/>
    <x v="3"/>
    <x v="65"/>
    <x v="0"/>
    <n v="6866658.7763229804"/>
  </r>
  <r>
    <n v="690287"/>
    <x v="0"/>
    <x v="12"/>
    <x v="253"/>
    <s v="TEXAS"/>
    <x v="3"/>
    <x v="65"/>
    <x v="1"/>
    <n v="377342.63944591302"/>
  </r>
  <r>
    <n v="690288"/>
    <x v="0"/>
    <x v="12"/>
    <x v="253"/>
    <s v="TEXAS"/>
    <x v="3"/>
    <x v="65"/>
    <x v="2"/>
    <n v="3486231.1509062201"/>
  </r>
  <r>
    <n v="690289"/>
    <x v="0"/>
    <x v="12"/>
    <x v="253"/>
    <s v="TEXAS"/>
    <x v="3"/>
    <x v="65"/>
    <x v="3"/>
    <n v="0"/>
  </r>
  <r>
    <n v="690290"/>
    <x v="0"/>
    <x v="12"/>
    <x v="253"/>
    <s v="TEXAS"/>
    <x v="3"/>
    <x v="65"/>
    <x v="15"/>
    <n v="1226563.0193405701"/>
  </r>
  <r>
    <n v="691767"/>
    <x v="0"/>
    <x v="13"/>
    <x v="0"/>
    <s v="TEXAS"/>
    <x v="0"/>
    <x v="0"/>
    <x v="0"/>
    <n v="28020250.007484201"/>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01"/>
  </r>
  <r>
    <n v="692380"/>
    <x v="0"/>
    <x v="13"/>
    <x v="2"/>
    <s v="TEXAS"/>
    <x v="0"/>
    <x v="0"/>
    <x v="1"/>
    <n v="69352.560437299893"/>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01"/>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699"/>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499"/>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1"/>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498"/>
  </r>
  <r>
    <n v="694827"/>
    <x v="0"/>
    <x v="13"/>
    <x v="10"/>
    <s v="TEXAS"/>
    <x v="0"/>
    <x v="0"/>
    <x v="0"/>
    <n v="4264304.5762957698"/>
  </r>
  <r>
    <n v="694828"/>
    <x v="0"/>
    <x v="13"/>
    <x v="10"/>
    <s v="TEXAS"/>
    <x v="0"/>
    <x v="0"/>
    <x v="1"/>
    <m/>
  </r>
  <r>
    <n v="694829"/>
    <x v="0"/>
    <x v="13"/>
    <x v="10"/>
    <s v="TEXAS"/>
    <x v="0"/>
    <x v="0"/>
    <x v="2"/>
    <n v="76917856.394966096"/>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199"/>
  </r>
  <r>
    <n v="695858"/>
    <x v="0"/>
    <x v="13"/>
    <x v="16"/>
    <s v="TEXAS"/>
    <x v="1"/>
    <x v="2"/>
    <x v="3"/>
    <m/>
  </r>
  <r>
    <n v="695859"/>
    <x v="0"/>
    <x v="13"/>
    <x v="16"/>
    <s v="TEXAS"/>
    <x v="1"/>
    <x v="2"/>
    <x v="7"/>
    <m/>
  </r>
  <r>
    <n v="696110"/>
    <x v="0"/>
    <x v="13"/>
    <x v="17"/>
    <s v="TEXAS"/>
    <x v="1"/>
    <x v="2"/>
    <x v="6"/>
    <n v="76916599.071822599"/>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299"/>
  </r>
  <r>
    <n v="696620"/>
    <x v="0"/>
    <x v="13"/>
    <x v="19"/>
    <s v="TEXAS"/>
    <x v="0"/>
    <x v="3"/>
    <x v="0"/>
    <n v="0"/>
  </r>
  <r>
    <n v="696621"/>
    <x v="0"/>
    <x v="13"/>
    <x v="19"/>
    <s v="TEXAS"/>
    <x v="0"/>
    <x v="3"/>
    <x v="1"/>
    <n v="0"/>
  </r>
  <r>
    <n v="696622"/>
    <x v="0"/>
    <x v="13"/>
    <x v="19"/>
    <s v="TEXAS"/>
    <x v="0"/>
    <x v="3"/>
    <x v="2"/>
    <n v="83751193.346230403"/>
  </r>
  <r>
    <n v="696623"/>
    <x v="0"/>
    <x v="13"/>
    <x v="19"/>
    <s v="TEXAS"/>
    <x v="0"/>
    <x v="3"/>
    <x v="3"/>
    <n v="0"/>
  </r>
  <r>
    <n v="696624"/>
    <x v="0"/>
    <x v="13"/>
    <x v="19"/>
    <s v="TEXAS"/>
    <x v="0"/>
    <x v="3"/>
    <x v="8"/>
    <n v="0"/>
  </r>
  <r>
    <n v="696875"/>
    <x v="0"/>
    <x v="13"/>
    <x v="20"/>
    <s v="TEXAS"/>
    <x v="0"/>
    <x v="3"/>
    <x v="0"/>
    <n v="0"/>
  </r>
  <r>
    <n v="696876"/>
    <x v="0"/>
    <x v="13"/>
    <x v="20"/>
    <s v="TEXAS"/>
    <x v="0"/>
    <x v="3"/>
    <x v="1"/>
    <n v="3638.8295347806502"/>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01"/>
  </r>
  <r>
    <n v="697134"/>
    <x v="0"/>
    <x v="13"/>
    <x v="21"/>
    <s v="TEXAS"/>
    <x v="0"/>
    <x v="3"/>
    <x v="8"/>
    <n v="0"/>
  </r>
  <r>
    <n v="697385"/>
    <x v="0"/>
    <x v="13"/>
    <x v="22"/>
    <s v="TEXAS"/>
    <x v="0"/>
    <x v="3"/>
    <x v="0"/>
    <n v="40207220.947664298"/>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3"/>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199"/>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799"/>
  </r>
  <r>
    <n v="698532"/>
    <x v="0"/>
    <x v="13"/>
    <x v="27"/>
    <s v="TEXAS"/>
    <x v="0"/>
    <x v="4"/>
    <x v="2"/>
    <m/>
  </r>
  <r>
    <n v="698633"/>
    <x v="0"/>
    <x v="13"/>
    <x v="28"/>
    <s v="TEXAS"/>
    <x v="0"/>
    <x v="4"/>
    <x v="0"/>
    <n v="0"/>
  </r>
  <r>
    <n v="698634"/>
    <x v="0"/>
    <x v="13"/>
    <x v="28"/>
    <s v="TEXAS"/>
    <x v="0"/>
    <x v="4"/>
    <x v="2"/>
    <m/>
  </r>
  <r>
    <n v="698735"/>
    <x v="0"/>
    <x v="13"/>
    <x v="29"/>
    <s v="TEXAS"/>
    <x v="0"/>
    <x v="4"/>
    <x v="0"/>
    <n v="9188280.0054446198"/>
  </r>
  <r>
    <n v="698736"/>
    <x v="0"/>
    <x v="13"/>
    <x v="29"/>
    <s v="TEXAS"/>
    <x v="0"/>
    <x v="4"/>
    <x v="2"/>
    <m/>
  </r>
  <r>
    <n v="698837"/>
    <x v="0"/>
    <x v="13"/>
    <x v="30"/>
    <s v="TEXAS"/>
    <x v="0"/>
    <x v="4"/>
    <x v="0"/>
    <n v="685023.86667232902"/>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499"/>
  </r>
  <r>
    <n v="699253"/>
    <x v="0"/>
    <x v="13"/>
    <x v="36"/>
    <s v="TEXAS"/>
    <x v="0"/>
    <x v="5"/>
    <x v="0"/>
    <n v="0"/>
  </r>
  <r>
    <n v="699304"/>
    <x v="0"/>
    <x v="13"/>
    <x v="37"/>
    <s v="TEXAS"/>
    <x v="0"/>
    <x v="5"/>
    <x v="0"/>
    <n v="7672689.8495337199"/>
  </r>
  <r>
    <n v="699355"/>
    <x v="0"/>
    <x v="13"/>
    <x v="38"/>
    <s v="TEXAS"/>
    <x v="0"/>
    <x v="5"/>
    <x v="0"/>
    <n v="0"/>
  </r>
  <r>
    <n v="699406"/>
    <x v="0"/>
    <x v="13"/>
    <x v="39"/>
    <s v="TEXAS"/>
    <x v="0"/>
    <x v="6"/>
    <x v="0"/>
    <n v="2606705.5435504098"/>
  </r>
  <r>
    <n v="699457"/>
    <x v="0"/>
    <x v="13"/>
    <x v="40"/>
    <s v="TEXAS"/>
    <x v="0"/>
    <x v="6"/>
    <x v="0"/>
    <n v="2457162.8582576802"/>
  </r>
  <r>
    <n v="699594"/>
    <x v="0"/>
    <x v="13"/>
    <x v="41"/>
    <s v="TEXAS"/>
    <x v="0"/>
    <x v="7"/>
    <x v="0"/>
    <m/>
  </r>
  <r>
    <n v="699595"/>
    <x v="0"/>
    <x v="13"/>
    <x v="41"/>
    <s v="TEXAS"/>
    <x v="0"/>
    <x v="7"/>
    <x v="2"/>
    <n v="18369101.495030399"/>
  </r>
  <r>
    <n v="699596"/>
    <x v="0"/>
    <x v="13"/>
    <x v="41"/>
    <s v="TEXAS"/>
    <x v="0"/>
    <x v="7"/>
    <x v="3"/>
    <m/>
  </r>
  <r>
    <n v="699747"/>
    <x v="0"/>
    <x v="13"/>
    <x v="42"/>
    <s v="TEXAS"/>
    <x v="0"/>
    <x v="7"/>
    <x v="0"/>
    <n v="10705408.285547899"/>
  </r>
  <r>
    <n v="699748"/>
    <x v="0"/>
    <x v="13"/>
    <x v="42"/>
    <s v="TEXAS"/>
    <x v="0"/>
    <x v="7"/>
    <x v="2"/>
    <m/>
  </r>
  <r>
    <n v="699749"/>
    <x v="0"/>
    <x v="13"/>
    <x v="42"/>
    <s v="TEXAS"/>
    <x v="0"/>
    <x v="7"/>
    <x v="3"/>
    <m/>
  </r>
  <r>
    <n v="699814"/>
    <x v="0"/>
    <x v="13"/>
    <x v="43"/>
    <s v="TEXAS"/>
    <x v="0"/>
    <x v="8"/>
    <x v="0"/>
    <n v="483925.63076606998"/>
  </r>
  <r>
    <n v="699865"/>
    <x v="0"/>
    <x v="13"/>
    <x v="44"/>
    <s v="TEXAS"/>
    <x v="0"/>
    <x v="8"/>
    <x v="0"/>
    <n v="0"/>
  </r>
  <r>
    <n v="699916"/>
    <x v="0"/>
    <x v="13"/>
    <x v="45"/>
    <s v="TEXAS"/>
    <x v="0"/>
    <x v="8"/>
    <x v="0"/>
    <n v="662925.05619456305"/>
  </r>
  <r>
    <n v="700010"/>
    <x v="0"/>
    <x v="13"/>
    <x v="46"/>
    <s v="TEXAS"/>
    <x v="0"/>
    <x v="9"/>
    <x v="0"/>
    <n v="15332814.641660299"/>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599"/>
  </r>
  <r>
    <n v="700273"/>
    <x v="0"/>
    <x v="13"/>
    <x v="49"/>
    <s v="TEXAS"/>
    <x v="0"/>
    <x v="10"/>
    <x v="0"/>
    <n v="8495628.5460655093"/>
  </r>
  <r>
    <n v="700539"/>
    <x v="0"/>
    <x v="13"/>
    <x v="50"/>
    <s v="TEXAS"/>
    <x v="0"/>
    <x v="0"/>
    <x v="0"/>
    <n v="47122.89606983189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498"/>
  </r>
  <r>
    <n v="700674"/>
    <x v="0"/>
    <x v="13"/>
    <x v="51"/>
    <s v="TEXAS"/>
    <x v="0"/>
    <x v="4"/>
    <x v="2"/>
    <n v="339646.61317034601"/>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001"/>
  </r>
  <r>
    <n v="701191"/>
    <x v="0"/>
    <x v="13"/>
    <x v="57"/>
    <s v="TEXAS"/>
    <x v="0"/>
    <x v="1"/>
    <x v="0"/>
    <n v="2104866.3099251101"/>
  </r>
  <r>
    <n v="701242"/>
    <x v="0"/>
    <x v="13"/>
    <x v="58"/>
    <s v="TEXAS"/>
    <x v="0"/>
    <x v="1"/>
    <x v="0"/>
    <n v="1.0087639493702001"/>
  </r>
  <r>
    <n v="701293"/>
    <x v="0"/>
    <x v="13"/>
    <x v="59"/>
    <s v="TEXAS"/>
    <x v="0"/>
    <x v="1"/>
    <x v="0"/>
    <n v="817778.76164044102"/>
  </r>
  <r>
    <n v="701344"/>
    <x v="0"/>
    <x v="13"/>
    <x v="60"/>
    <s v="TEXAS"/>
    <x v="0"/>
    <x v="1"/>
    <x v="0"/>
    <n v="1523237.31072045"/>
  </r>
  <r>
    <n v="701395"/>
    <x v="0"/>
    <x v="13"/>
    <x v="61"/>
    <s v="TEXAS"/>
    <x v="0"/>
    <x v="1"/>
    <x v="0"/>
    <n v="0"/>
  </r>
  <r>
    <n v="701446"/>
    <x v="0"/>
    <x v="13"/>
    <x v="62"/>
    <s v="TEXAS"/>
    <x v="0"/>
    <x v="1"/>
    <x v="0"/>
    <n v="20.571989303815499"/>
  </r>
  <r>
    <n v="701497"/>
    <x v="0"/>
    <x v="13"/>
    <x v="63"/>
    <s v="TEXAS"/>
    <x v="0"/>
    <x v="1"/>
    <x v="0"/>
    <n v="1992832.7633708101"/>
  </r>
  <r>
    <n v="701548"/>
    <x v="0"/>
    <x v="13"/>
    <x v="64"/>
    <s v="TEXAS"/>
    <x v="0"/>
    <x v="1"/>
    <x v="0"/>
    <n v="1270554.4187255399"/>
  </r>
  <r>
    <n v="701599"/>
    <x v="0"/>
    <x v="13"/>
    <x v="65"/>
    <s v="TEXAS"/>
    <x v="0"/>
    <x v="1"/>
    <x v="0"/>
    <n v="0"/>
  </r>
  <r>
    <n v="701736"/>
    <x v="0"/>
    <x v="13"/>
    <x v="66"/>
    <s v="TEXAS"/>
    <x v="2"/>
    <x v="11"/>
    <x v="0"/>
    <m/>
  </r>
  <r>
    <n v="701737"/>
    <x v="0"/>
    <x v="13"/>
    <x v="66"/>
    <s v="TEXAS"/>
    <x v="2"/>
    <x v="11"/>
    <x v="1"/>
    <m/>
  </r>
  <r>
    <n v="701738"/>
    <x v="0"/>
    <x v="13"/>
    <x v="66"/>
    <s v="TEXAS"/>
    <x v="2"/>
    <x v="11"/>
    <x v="2"/>
    <n v="50165692.70187159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01"/>
  </r>
  <r>
    <n v="702153"/>
    <x v="0"/>
    <x v="13"/>
    <x v="69"/>
    <s v="TEXAS"/>
    <x v="2"/>
    <x v="12"/>
    <x v="2"/>
    <m/>
  </r>
  <r>
    <n v="702297"/>
    <x v="0"/>
    <x v="13"/>
    <x v="70"/>
    <s v="TEXAS"/>
    <x v="2"/>
    <x v="11"/>
    <x v="0"/>
    <m/>
  </r>
  <r>
    <n v="702298"/>
    <x v="0"/>
    <x v="13"/>
    <x v="70"/>
    <s v="TEXAS"/>
    <x v="2"/>
    <x v="11"/>
    <x v="1"/>
    <m/>
  </r>
  <r>
    <n v="702299"/>
    <x v="0"/>
    <x v="13"/>
    <x v="70"/>
    <s v="TEXAS"/>
    <x v="2"/>
    <x v="11"/>
    <x v="2"/>
    <n v="13115628.221520601"/>
  </r>
  <r>
    <n v="702450"/>
    <x v="0"/>
    <x v="13"/>
    <x v="71"/>
    <s v="TEXAS"/>
    <x v="2"/>
    <x v="11"/>
    <x v="0"/>
    <m/>
  </r>
  <r>
    <n v="702451"/>
    <x v="0"/>
    <x v="13"/>
    <x v="71"/>
    <s v="TEXAS"/>
    <x v="2"/>
    <x v="11"/>
    <x v="1"/>
    <m/>
  </r>
  <r>
    <n v="702452"/>
    <x v="0"/>
    <x v="13"/>
    <x v="71"/>
    <s v="TEXAS"/>
    <x v="2"/>
    <x v="11"/>
    <x v="2"/>
    <n v="388533.09758776898"/>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899"/>
  </r>
  <r>
    <n v="703063"/>
    <x v="0"/>
    <x v="13"/>
    <x v="75"/>
    <s v="TEXAS"/>
    <x v="2"/>
    <x v="11"/>
    <x v="1"/>
    <m/>
  </r>
  <r>
    <n v="703064"/>
    <x v="0"/>
    <x v="13"/>
    <x v="75"/>
    <s v="TEXAS"/>
    <x v="2"/>
    <x v="11"/>
    <x v="2"/>
    <m/>
  </r>
  <r>
    <n v="703172"/>
    <x v="0"/>
    <x v="13"/>
    <x v="76"/>
    <s v="TEXAS"/>
    <x v="2"/>
    <x v="12"/>
    <x v="0"/>
    <n v="207473.49991174601"/>
  </r>
  <r>
    <n v="703173"/>
    <x v="0"/>
    <x v="13"/>
    <x v="76"/>
    <s v="TEXAS"/>
    <x v="2"/>
    <x v="12"/>
    <x v="2"/>
    <m/>
  </r>
  <r>
    <n v="703274"/>
    <x v="0"/>
    <x v="13"/>
    <x v="77"/>
    <s v="TEXAS"/>
    <x v="2"/>
    <x v="12"/>
    <x v="0"/>
    <m/>
  </r>
  <r>
    <n v="703275"/>
    <x v="0"/>
    <x v="13"/>
    <x v="77"/>
    <s v="TEXAS"/>
    <x v="2"/>
    <x v="12"/>
    <x v="2"/>
    <n v="0"/>
  </r>
  <r>
    <n v="703419"/>
    <x v="0"/>
    <x v="13"/>
    <x v="78"/>
    <s v="TEXAS"/>
    <x v="2"/>
    <x v="11"/>
    <x v="0"/>
    <n v="2512321.3196168002"/>
  </r>
  <r>
    <n v="703420"/>
    <x v="0"/>
    <x v="13"/>
    <x v="78"/>
    <s v="TEXAS"/>
    <x v="2"/>
    <x v="11"/>
    <x v="1"/>
    <m/>
  </r>
  <r>
    <n v="703421"/>
    <x v="0"/>
    <x v="13"/>
    <x v="78"/>
    <s v="TEXAS"/>
    <x v="2"/>
    <x v="11"/>
    <x v="2"/>
    <m/>
  </r>
  <r>
    <n v="703572"/>
    <x v="0"/>
    <x v="13"/>
    <x v="79"/>
    <s v="TEXAS"/>
    <x v="2"/>
    <x v="11"/>
    <x v="0"/>
    <n v="106912.53943286301"/>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01"/>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01"/>
  </r>
  <r>
    <n v="704499"/>
    <x v="0"/>
    <x v="13"/>
    <x v="87"/>
    <s v="TEXAS"/>
    <x v="2"/>
    <x v="12"/>
    <x v="2"/>
    <m/>
  </r>
  <r>
    <n v="704600"/>
    <x v="0"/>
    <x v="13"/>
    <x v="88"/>
    <s v="TEXAS"/>
    <x v="2"/>
    <x v="12"/>
    <x v="0"/>
    <n v="11464654.444738399"/>
  </r>
  <r>
    <n v="704601"/>
    <x v="0"/>
    <x v="13"/>
    <x v="88"/>
    <s v="TEXAS"/>
    <x v="2"/>
    <x v="12"/>
    <x v="2"/>
    <m/>
  </r>
  <r>
    <n v="704702"/>
    <x v="0"/>
    <x v="13"/>
    <x v="89"/>
    <s v="TEXAS"/>
    <x v="2"/>
    <x v="12"/>
    <x v="0"/>
    <n v="0"/>
  </r>
  <r>
    <n v="704703"/>
    <x v="0"/>
    <x v="13"/>
    <x v="89"/>
    <s v="TEXAS"/>
    <x v="2"/>
    <x v="12"/>
    <x v="2"/>
    <m/>
  </r>
  <r>
    <n v="704804"/>
    <x v="0"/>
    <x v="13"/>
    <x v="90"/>
    <s v="TEXAS"/>
    <x v="2"/>
    <x v="12"/>
    <x v="0"/>
    <n v="6917133.6329695303"/>
  </r>
  <r>
    <n v="704805"/>
    <x v="0"/>
    <x v="13"/>
    <x v="90"/>
    <s v="TEXAS"/>
    <x v="2"/>
    <x v="12"/>
    <x v="2"/>
    <m/>
  </r>
  <r>
    <n v="704906"/>
    <x v="0"/>
    <x v="13"/>
    <x v="91"/>
    <s v="TEXAS"/>
    <x v="2"/>
    <x v="12"/>
    <x v="0"/>
    <n v="8439.0419530914805"/>
  </r>
  <r>
    <n v="704907"/>
    <x v="0"/>
    <x v="13"/>
    <x v="91"/>
    <s v="TEXAS"/>
    <x v="2"/>
    <x v="12"/>
    <x v="2"/>
    <m/>
  </r>
  <r>
    <n v="705008"/>
    <x v="0"/>
    <x v="13"/>
    <x v="92"/>
    <s v="TEXAS"/>
    <x v="2"/>
    <x v="12"/>
    <x v="0"/>
    <n v="35108560.244458698"/>
  </r>
  <r>
    <n v="705009"/>
    <x v="0"/>
    <x v="13"/>
    <x v="92"/>
    <s v="TEXAS"/>
    <x v="2"/>
    <x v="12"/>
    <x v="2"/>
    <m/>
  </r>
  <r>
    <n v="705110"/>
    <x v="0"/>
    <x v="13"/>
    <x v="93"/>
    <s v="TEXAS"/>
    <x v="2"/>
    <x v="12"/>
    <x v="0"/>
    <n v="702.67464069804896"/>
  </r>
  <r>
    <n v="705111"/>
    <x v="0"/>
    <x v="13"/>
    <x v="93"/>
    <s v="TEXAS"/>
    <x v="2"/>
    <x v="12"/>
    <x v="2"/>
    <m/>
  </r>
  <r>
    <n v="705212"/>
    <x v="0"/>
    <x v="13"/>
    <x v="94"/>
    <s v="TEXAS"/>
    <x v="2"/>
    <x v="12"/>
    <x v="0"/>
    <n v="5037494.9848614102"/>
  </r>
  <r>
    <n v="705213"/>
    <x v="0"/>
    <x v="13"/>
    <x v="94"/>
    <s v="TEXAS"/>
    <x v="2"/>
    <x v="12"/>
    <x v="2"/>
    <m/>
  </r>
  <r>
    <n v="705314"/>
    <x v="0"/>
    <x v="13"/>
    <x v="95"/>
    <s v="TEXAS"/>
    <x v="2"/>
    <x v="12"/>
    <x v="0"/>
    <n v="3335.6855701064501"/>
  </r>
  <r>
    <n v="705315"/>
    <x v="0"/>
    <x v="13"/>
    <x v="95"/>
    <s v="TEXAS"/>
    <x v="2"/>
    <x v="12"/>
    <x v="2"/>
    <m/>
  </r>
  <r>
    <n v="705416"/>
    <x v="0"/>
    <x v="13"/>
    <x v="96"/>
    <s v="TEXAS"/>
    <x v="2"/>
    <x v="12"/>
    <x v="0"/>
    <n v="12040733.322580099"/>
  </r>
  <r>
    <n v="705417"/>
    <x v="0"/>
    <x v="13"/>
    <x v="96"/>
    <s v="TEXAS"/>
    <x v="2"/>
    <x v="12"/>
    <x v="2"/>
    <m/>
  </r>
  <r>
    <n v="705518"/>
    <x v="0"/>
    <x v="13"/>
    <x v="97"/>
    <s v="TEXAS"/>
    <x v="2"/>
    <x v="12"/>
    <x v="0"/>
    <n v="425232.42044684099"/>
  </r>
  <r>
    <n v="705519"/>
    <x v="0"/>
    <x v="13"/>
    <x v="97"/>
    <s v="TEXAS"/>
    <x v="2"/>
    <x v="12"/>
    <x v="2"/>
    <m/>
  </r>
  <r>
    <n v="705620"/>
    <x v="0"/>
    <x v="13"/>
    <x v="98"/>
    <s v="TEXAS"/>
    <x v="2"/>
    <x v="12"/>
    <x v="0"/>
    <m/>
  </r>
  <r>
    <n v="705621"/>
    <x v="0"/>
    <x v="13"/>
    <x v="98"/>
    <s v="TEXAS"/>
    <x v="2"/>
    <x v="12"/>
    <x v="2"/>
    <n v="383144.08772683499"/>
  </r>
  <r>
    <n v="705722"/>
    <x v="0"/>
    <x v="13"/>
    <x v="99"/>
    <s v="TEXAS"/>
    <x v="2"/>
    <x v="12"/>
    <x v="0"/>
    <m/>
  </r>
  <r>
    <n v="705723"/>
    <x v="0"/>
    <x v="13"/>
    <x v="99"/>
    <s v="TEXAS"/>
    <x v="2"/>
    <x v="12"/>
    <x v="2"/>
    <n v="86279.424997417693"/>
  </r>
  <r>
    <n v="705824"/>
    <x v="0"/>
    <x v="13"/>
    <x v="100"/>
    <s v="TEXAS"/>
    <x v="2"/>
    <x v="12"/>
    <x v="0"/>
    <m/>
  </r>
  <r>
    <n v="705825"/>
    <x v="0"/>
    <x v="13"/>
    <x v="100"/>
    <s v="TEXAS"/>
    <x v="2"/>
    <x v="12"/>
    <x v="2"/>
    <n v="4479408.9461456202"/>
  </r>
  <r>
    <n v="705883"/>
    <x v="0"/>
    <x v="13"/>
    <x v="101"/>
    <s v="TEXAS"/>
    <x v="2"/>
    <x v="13"/>
    <x v="0"/>
    <n v="36597352.692489304"/>
  </r>
  <r>
    <n v="705934"/>
    <x v="0"/>
    <x v="13"/>
    <x v="102"/>
    <s v="TEXAS"/>
    <x v="2"/>
    <x v="13"/>
    <x v="0"/>
    <n v="3024068.2230320801"/>
  </r>
  <r>
    <n v="705985"/>
    <x v="0"/>
    <x v="13"/>
    <x v="103"/>
    <s v="TEXAS"/>
    <x v="2"/>
    <x v="13"/>
    <x v="0"/>
    <n v="6942270.9832867803"/>
  </r>
  <r>
    <n v="706036"/>
    <x v="0"/>
    <x v="13"/>
    <x v="104"/>
    <s v="TEXAS"/>
    <x v="2"/>
    <x v="13"/>
    <x v="0"/>
    <n v="362134.14132041199"/>
  </r>
  <r>
    <n v="706130"/>
    <x v="0"/>
    <x v="13"/>
    <x v="105"/>
    <s v="TEXAS"/>
    <x v="2"/>
    <x v="14"/>
    <x v="0"/>
    <n v="8429350.68355342"/>
  </r>
  <r>
    <n v="706131"/>
    <x v="0"/>
    <x v="13"/>
    <x v="105"/>
    <s v="TEXAS"/>
    <x v="2"/>
    <x v="14"/>
    <x v="2"/>
    <m/>
  </r>
  <r>
    <n v="706232"/>
    <x v="0"/>
    <x v="13"/>
    <x v="106"/>
    <s v="TEXAS"/>
    <x v="2"/>
    <x v="14"/>
    <x v="0"/>
    <n v="871338.15613696503"/>
  </r>
  <r>
    <n v="706233"/>
    <x v="0"/>
    <x v="13"/>
    <x v="106"/>
    <s v="TEXAS"/>
    <x v="2"/>
    <x v="14"/>
    <x v="2"/>
    <m/>
  </r>
  <r>
    <n v="706334"/>
    <x v="0"/>
    <x v="13"/>
    <x v="107"/>
    <s v="TEXAS"/>
    <x v="2"/>
    <x v="14"/>
    <x v="0"/>
    <m/>
  </r>
  <r>
    <n v="706335"/>
    <x v="0"/>
    <x v="13"/>
    <x v="107"/>
    <s v="TEXAS"/>
    <x v="2"/>
    <x v="14"/>
    <x v="2"/>
    <n v="30209632.853204701"/>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396"/>
  </r>
  <r>
    <n v="706699"/>
    <x v="0"/>
    <x v="13"/>
    <x v="113"/>
    <s v="TEXAS"/>
    <x v="2"/>
    <x v="15"/>
    <x v="0"/>
    <n v="949747.75396447"/>
  </r>
  <r>
    <n v="706750"/>
    <x v="0"/>
    <x v="13"/>
    <x v="114"/>
    <s v="TEXAS"/>
    <x v="2"/>
    <x v="15"/>
    <x v="0"/>
    <n v="1666216.27248076"/>
  </r>
  <r>
    <n v="706801"/>
    <x v="0"/>
    <x v="13"/>
    <x v="115"/>
    <s v="TEXAS"/>
    <x v="2"/>
    <x v="15"/>
    <x v="0"/>
    <n v="3657488.1589740301"/>
  </r>
  <r>
    <n v="706852"/>
    <x v="0"/>
    <x v="13"/>
    <x v="116"/>
    <s v="TEXAS"/>
    <x v="2"/>
    <x v="15"/>
    <x v="0"/>
    <n v="21680.520670742299"/>
  </r>
  <r>
    <n v="706903"/>
    <x v="0"/>
    <x v="13"/>
    <x v="117"/>
    <s v="TEXAS"/>
    <x v="2"/>
    <x v="15"/>
    <x v="0"/>
    <n v="2838522.1183565101"/>
  </r>
  <r>
    <n v="706954"/>
    <x v="0"/>
    <x v="13"/>
    <x v="118"/>
    <s v="TEXAS"/>
    <x v="2"/>
    <x v="15"/>
    <x v="0"/>
    <n v="907923.95076416701"/>
  </r>
  <r>
    <n v="707005"/>
    <x v="0"/>
    <x v="13"/>
    <x v="119"/>
    <s v="TEXAS"/>
    <x v="2"/>
    <x v="15"/>
    <x v="0"/>
    <n v="8359475.2813994503"/>
  </r>
  <r>
    <n v="707056"/>
    <x v="0"/>
    <x v="13"/>
    <x v="120"/>
    <s v="TEXAS"/>
    <x v="2"/>
    <x v="15"/>
    <x v="0"/>
    <n v="1091046.5543224099"/>
  </r>
  <r>
    <n v="707107"/>
    <x v="0"/>
    <x v="13"/>
    <x v="121"/>
    <s v="TEXAS"/>
    <x v="2"/>
    <x v="15"/>
    <x v="0"/>
    <n v="13390521.6995194"/>
  </r>
  <r>
    <n v="707158"/>
    <x v="0"/>
    <x v="13"/>
    <x v="122"/>
    <s v="TEXAS"/>
    <x v="2"/>
    <x v="15"/>
    <x v="0"/>
    <n v="2356445.6585823302"/>
  </r>
  <r>
    <n v="707209"/>
    <x v="0"/>
    <x v="13"/>
    <x v="123"/>
    <s v="TEXAS"/>
    <x v="2"/>
    <x v="15"/>
    <x v="0"/>
    <n v="21665.973816241501"/>
  </r>
  <r>
    <n v="707260"/>
    <x v="0"/>
    <x v="13"/>
    <x v="124"/>
    <s v="TEXAS"/>
    <x v="2"/>
    <x v="15"/>
    <x v="0"/>
    <n v="4105563.72684744"/>
  </r>
  <r>
    <n v="707440"/>
    <x v="0"/>
    <x v="13"/>
    <x v="125"/>
    <s v="TEXAS"/>
    <x v="2"/>
    <x v="16"/>
    <x v="0"/>
    <n v="1620599.6622614299"/>
  </r>
  <r>
    <n v="707441"/>
    <x v="0"/>
    <x v="13"/>
    <x v="125"/>
    <s v="TEXAS"/>
    <x v="2"/>
    <x v="16"/>
    <x v="1"/>
    <m/>
  </r>
  <r>
    <n v="707442"/>
    <x v="0"/>
    <x v="13"/>
    <x v="125"/>
    <s v="TEXAS"/>
    <x v="2"/>
    <x v="16"/>
    <x v="2"/>
    <m/>
  </r>
  <r>
    <n v="707443"/>
    <x v="0"/>
    <x v="13"/>
    <x v="125"/>
    <s v="TEXAS"/>
    <x v="2"/>
    <x v="16"/>
    <x v="8"/>
    <m/>
  </r>
  <r>
    <n v="707644"/>
    <x v="0"/>
    <x v="13"/>
    <x v="126"/>
    <s v="TEXAS"/>
    <x v="2"/>
    <x v="16"/>
    <x v="0"/>
    <n v="25323.926805870102"/>
  </r>
  <r>
    <n v="707645"/>
    <x v="0"/>
    <x v="13"/>
    <x v="126"/>
    <s v="TEXAS"/>
    <x v="2"/>
    <x v="16"/>
    <x v="1"/>
    <m/>
  </r>
  <r>
    <n v="707646"/>
    <x v="0"/>
    <x v="13"/>
    <x v="126"/>
    <s v="TEXAS"/>
    <x v="2"/>
    <x v="16"/>
    <x v="2"/>
    <m/>
  </r>
  <r>
    <n v="707647"/>
    <x v="0"/>
    <x v="13"/>
    <x v="126"/>
    <s v="TEXAS"/>
    <x v="2"/>
    <x v="16"/>
    <x v="8"/>
    <n v="36042.106765823097"/>
  </r>
  <r>
    <n v="707848"/>
    <x v="0"/>
    <x v="13"/>
    <x v="127"/>
    <s v="TEXAS"/>
    <x v="2"/>
    <x v="16"/>
    <x v="0"/>
    <n v="33235.284379997502"/>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01"/>
  </r>
  <r>
    <n v="708259"/>
    <x v="0"/>
    <x v="13"/>
    <x v="129"/>
    <s v="TEXAS"/>
    <x v="2"/>
    <x v="16"/>
    <x v="8"/>
    <m/>
  </r>
  <r>
    <n v="708460"/>
    <x v="0"/>
    <x v="13"/>
    <x v="130"/>
    <s v="TEXAS"/>
    <x v="2"/>
    <x v="16"/>
    <x v="0"/>
    <m/>
  </r>
  <r>
    <n v="708461"/>
    <x v="0"/>
    <x v="13"/>
    <x v="130"/>
    <s v="TEXAS"/>
    <x v="2"/>
    <x v="16"/>
    <x v="1"/>
    <m/>
  </r>
  <r>
    <n v="708462"/>
    <x v="0"/>
    <x v="13"/>
    <x v="130"/>
    <s v="TEXAS"/>
    <x v="2"/>
    <x v="16"/>
    <x v="2"/>
    <n v="20169063.39621689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898"/>
  </r>
  <r>
    <n v="709323"/>
    <x v="0"/>
    <x v="13"/>
    <x v="134"/>
    <s v="TEXAS"/>
    <x v="1"/>
    <x v="2"/>
    <x v="7"/>
    <m/>
  </r>
  <r>
    <n v="709574"/>
    <x v="0"/>
    <x v="13"/>
    <x v="135"/>
    <s v="TEXAS"/>
    <x v="1"/>
    <x v="2"/>
    <x v="6"/>
    <m/>
  </r>
  <r>
    <n v="709575"/>
    <x v="0"/>
    <x v="13"/>
    <x v="135"/>
    <s v="TEXAS"/>
    <x v="1"/>
    <x v="2"/>
    <x v="0"/>
    <n v="120236.58006742199"/>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5"/>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002"/>
  </r>
  <r>
    <n v="710339"/>
    <x v="0"/>
    <x v="13"/>
    <x v="138"/>
    <s v="TEXAS"/>
    <x v="1"/>
    <x v="17"/>
    <x v="6"/>
    <n v="44219134.604328997"/>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01"/>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899"/>
  </r>
  <r>
    <n v="711106"/>
    <x v="0"/>
    <x v="13"/>
    <x v="141"/>
    <s v="TEXAS"/>
    <x v="1"/>
    <x v="18"/>
    <x v="1"/>
    <m/>
  </r>
  <r>
    <n v="711107"/>
    <x v="0"/>
    <x v="13"/>
    <x v="141"/>
    <s v="TEXAS"/>
    <x v="1"/>
    <x v="18"/>
    <x v="7"/>
    <m/>
  </r>
  <r>
    <n v="711108"/>
    <x v="0"/>
    <x v="13"/>
    <x v="141"/>
    <s v="TEXAS"/>
    <x v="1"/>
    <x v="18"/>
    <x v="10"/>
    <m/>
  </r>
  <r>
    <n v="711359"/>
    <x v="0"/>
    <x v="13"/>
    <x v="142"/>
    <s v="TEXAS"/>
    <x v="1"/>
    <x v="18"/>
    <x v="6"/>
    <n v="532812.16280998394"/>
  </r>
  <r>
    <n v="711360"/>
    <x v="0"/>
    <x v="13"/>
    <x v="142"/>
    <s v="TEXAS"/>
    <x v="1"/>
    <x v="18"/>
    <x v="0"/>
    <n v="1971089.2596789501"/>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03"/>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299"/>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799"/>
  </r>
  <r>
    <n v="712634"/>
    <x v="0"/>
    <x v="13"/>
    <x v="147"/>
    <s v="TEXAS"/>
    <x v="1"/>
    <x v="18"/>
    <x v="6"/>
    <m/>
  </r>
  <r>
    <n v="712635"/>
    <x v="0"/>
    <x v="13"/>
    <x v="147"/>
    <s v="TEXAS"/>
    <x v="1"/>
    <x v="18"/>
    <x v="0"/>
    <m/>
  </r>
  <r>
    <n v="712636"/>
    <x v="0"/>
    <x v="13"/>
    <x v="147"/>
    <s v="TEXAS"/>
    <x v="1"/>
    <x v="18"/>
    <x v="1"/>
    <n v="175132.91964426899"/>
  </r>
  <r>
    <n v="712637"/>
    <x v="0"/>
    <x v="13"/>
    <x v="147"/>
    <s v="TEXAS"/>
    <x v="1"/>
    <x v="18"/>
    <x v="7"/>
    <m/>
  </r>
  <r>
    <n v="712638"/>
    <x v="0"/>
    <x v="13"/>
    <x v="147"/>
    <s v="TEXAS"/>
    <x v="1"/>
    <x v="18"/>
    <x v="10"/>
    <m/>
  </r>
  <r>
    <n v="712889"/>
    <x v="0"/>
    <x v="13"/>
    <x v="148"/>
    <s v="TEXAS"/>
    <x v="1"/>
    <x v="18"/>
    <x v="6"/>
    <n v="8857770.2537161205"/>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01"/>
  </r>
  <r>
    <n v="713147"/>
    <x v="0"/>
    <x v="13"/>
    <x v="149"/>
    <s v="TEXAS"/>
    <x v="1"/>
    <x v="18"/>
    <x v="7"/>
    <m/>
  </r>
  <r>
    <n v="713148"/>
    <x v="0"/>
    <x v="13"/>
    <x v="149"/>
    <s v="TEXAS"/>
    <x v="1"/>
    <x v="18"/>
    <x v="10"/>
    <m/>
  </r>
  <r>
    <n v="713399"/>
    <x v="0"/>
    <x v="13"/>
    <x v="150"/>
    <s v="TEXAS"/>
    <x v="1"/>
    <x v="19"/>
    <x v="6"/>
    <n v="932059139.45311701"/>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5"/>
  </r>
  <r>
    <n v="713656"/>
    <x v="0"/>
    <x v="13"/>
    <x v="151"/>
    <s v="TEXAS"/>
    <x v="1"/>
    <x v="19"/>
    <x v="1"/>
    <n v="0"/>
  </r>
  <r>
    <n v="713657"/>
    <x v="0"/>
    <x v="13"/>
    <x v="151"/>
    <s v="TEXAS"/>
    <x v="1"/>
    <x v="19"/>
    <x v="7"/>
    <n v="0"/>
  </r>
  <r>
    <n v="713658"/>
    <x v="0"/>
    <x v="13"/>
    <x v="151"/>
    <s v="TEXAS"/>
    <x v="1"/>
    <x v="19"/>
    <x v="10"/>
    <n v="0"/>
  </r>
  <r>
    <n v="713909"/>
    <x v="0"/>
    <x v="13"/>
    <x v="152"/>
    <s v="TEXAS"/>
    <x v="1"/>
    <x v="19"/>
    <x v="6"/>
    <n v="153093.91324698401"/>
  </r>
  <r>
    <n v="713910"/>
    <x v="0"/>
    <x v="13"/>
    <x v="152"/>
    <s v="TEXAS"/>
    <x v="1"/>
    <x v="19"/>
    <x v="0"/>
    <n v="586233.98653553205"/>
  </r>
  <r>
    <n v="713911"/>
    <x v="0"/>
    <x v="13"/>
    <x v="152"/>
    <s v="TEXAS"/>
    <x v="1"/>
    <x v="19"/>
    <x v="1"/>
    <n v="0"/>
  </r>
  <r>
    <n v="713912"/>
    <x v="0"/>
    <x v="13"/>
    <x v="152"/>
    <s v="TEXAS"/>
    <x v="1"/>
    <x v="19"/>
    <x v="7"/>
    <n v="0"/>
  </r>
  <r>
    <n v="713913"/>
    <x v="0"/>
    <x v="13"/>
    <x v="152"/>
    <s v="TEXAS"/>
    <x v="1"/>
    <x v="19"/>
    <x v="10"/>
    <n v="0"/>
  </r>
  <r>
    <n v="714164"/>
    <x v="0"/>
    <x v="13"/>
    <x v="153"/>
    <s v="TEXAS"/>
    <x v="1"/>
    <x v="19"/>
    <x v="6"/>
    <n v="769999.61941224395"/>
  </r>
  <r>
    <n v="714165"/>
    <x v="0"/>
    <x v="13"/>
    <x v="153"/>
    <s v="TEXAS"/>
    <x v="1"/>
    <x v="19"/>
    <x v="0"/>
    <n v="487712.1965871779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02"/>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04"/>
  </r>
  <r>
    <n v="715184"/>
    <x v="0"/>
    <x v="13"/>
    <x v="157"/>
    <s v="TEXAS"/>
    <x v="1"/>
    <x v="19"/>
    <x v="6"/>
    <n v="2334899.7035084302"/>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001"/>
  </r>
  <r>
    <n v="716177"/>
    <x v="0"/>
    <x v="13"/>
    <x v="162"/>
    <s v="TEXAS"/>
    <x v="3"/>
    <x v="20"/>
    <x v="0"/>
    <n v="968113.96365364804"/>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01"/>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0999"/>
  </r>
  <r>
    <n v="716951"/>
    <x v="0"/>
    <x v="13"/>
    <x v="164"/>
    <s v="TEXAS"/>
    <x v="3"/>
    <x v="21"/>
    <x v="13"/>
    <m/>
  </r>
  <r>
    <n v="716952"/>
    <x v="0"/>
    <x v="13"/>
    <x v="164"/>
    <s v="TEXAS"/>
    <x v="3"/>
    <x v="21"/>
    <x v="14"/>
    <m/>
  </r>
  <r>
    <n v="717353"/>
    <x v="0"/>
    <x v="13"/>
    <x v="165"/>
    <s v="TEXAS"/>
    <x v="3"/>
    <x v="21"/>
    <x v="0"/>
    <m/>
  </r>
  <r>
    <n v="717354"/>
    <x v="0"/>
    <x v="13"/>
    <x v="165"/>
    <s v="TEXAS"/>
    <x v="3"/>
    <x v="21"/>
    <x v="1"/>
    <n v="3177998.7470619502"/>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01"/>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01"/>
  </r>
  <r>
    <n v="718985"/>
    <x v="0"/>
    <x v="13"/>
    <x v="169"/>
    <s v="TEXAS"/>
    <x v="3"/>
    <x v="21"/>
    <x v="0"/>
    <m/>
  </r>
  <r>
    <n v="718986"/>
    <x v="0"/>
    <x v="13"/>
    <x v="169"/>
    <s v="TEXAS"/>
    <x v="3"/>
    <x v="21"/>
    <x v="1"/>
    <m/>
  </r>
  <r>
    <n v="718987"/>
    <x v="0"/>
    <x v="13"/>
    <x v="169"/>
    <s v="TEXAS"/>
    <x v="3"/>
    <x v="21"/>
    <x v="2"/>
    <m/>
  </r>
  <r>
    <n v="718988"/>
    <x v="0"/>
    <x v="13"/>
    <x v="169"/>
    <s v="TEXAS"/>
    <x v="3"/>
    <x v="21"/>
    <x v="4"/>
    <n v="1628171.6650904999"/>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01"/>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599"/>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04"/>
  </r>
  <r>
    <n v="721905"/>
    <x v="0"/>
    <x v="13"/>
    <x v="177"/>
    <s v="TEXAS"/>
    <x v="3"/>
    <x v="22"/>
    <x v="12"/>
    <m/>
  </r>
  <r>
    <n v="721906"/>
    <x v="0"/>
    <x v="13"/>
    <x v="177"/>
    <s v="TEXAS"/>
    <x v="3"/>
    <x v="22"/>
    <x v="13"/>
    <m/>
  </r>
  <r>
    <n v="722257"/>
    <x v="0"/>
    <x v="13"/>
    <x v="178"/>
    <s v="TEXAS"/>
    <x v="3"/>
    <x v="22"/>
    <x v="0"/>
    <n v="43924833.866432197"/>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599"/>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49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799"/>
  </r>
  <r>
    <n v="723454"/>
    <x v="0"/>
    <x v="13"/>
    <x v="183"/>
    <s v="TEXAS"/>
    <x v="3"/>
    <x v="23"/>
    <x v="0"/>
    <m/>
  </r>
  <r>
    <n v="723455"/>
    <x v="0"/>
    <x v="13"/>
    <x v="183"/>
    <s v="TEXAS"/>
    <x v="3"/>
    <x v="23"/>
    <x v="1"/>
    <n v="3742057.8342880402"/>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199"/>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599"/>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499"/>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499"/>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01"/>
  </r>
  <r>
    <n v="725290"/>
    <x v="0"/>
    <x v="13"/>
    <x v="191"/>
    <s v="TEXAS"/>
    <x v="1"/>
    <x v="24"/>
    <x v="6"/>
    <m/>
  </r>
  <r>
    <n v="725291"/>
    <x v="0"/>
    <x v="13"/>
    <x v="191"/>
    <s v="TEXAS"/>
    <x v="1"/>
    <x v="24"/>
    <x v="0"/>
    <m/>
  </r>
  <r>
    <n v="725292"/>
    <x v="0"/>
    <x v="13"/>
    <x v="191"/>
    <s v="TEXAS"/>
    <x v="1"/>
    <x v="24"/>
    <x v="1"/>
    <n v="731937.44104634598"/>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799"/>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299"/>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79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04"/>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02"/>
  </r>
  <r>
    <n v="734596"/>
    <x v="0"/>
    <x v="13"/>
    <x v="228"/>
    <s v="TEXAS"/>
    <x v="2"/>
    <x v="27"/>
    <x v="0"/>
    <n v="402929.53588677302"/>
  </r>
  <r>
    <n v="734647"/>
    <x v="0"/>
    <x v="13"/>
    <x v="229"/>
    <s v="TEXAS"/>
    <x v="2"/>
    <x v="27"/>
    <x v="0"/>
    <n v="492862.95066164801"/>
  </r>
  <r>
    <n v="734698"/>
    <x v="0"/>
    <x v="13"/>
    <x v="230"/>
    <s v="TEXAS"/>
    <x v="2"/>
    <x v="27"/>
    <x v="0"/>
    <n v="8007444.9872834301"/>
  </r>
  <r>
    <n v="734749"/>
    <x v="0"/>
    <x v="13"/>
    <x v="231"/>
    <s v="TEXAS"/>
    <x v="2"/>
    <x v="27"/>
    <x v="0"/>
    <n v="13406.0443577511"/>
  </r>
  <r>
    <n v="734800"/>
    <x v="0"/>
    <x v="13"/>
    <x v="232"/>
    <s v="TEXAS"/>
    <x v="2"/>
    <x v="27"/>
    <x v="0"/>
    <n v="9909.6215649476108"/>
  </r>
  <r>
    <n v="734851"/>
    <x v="0"/>
    <x v="13"/>
    <x v="233"/>
    <s v="TEXAS"/>
    <x v="2"/>
    <x v="27"/>
    <x v="0"/>
    <n v="5023779.82589872"/>
  </r>
  <r>
    <n v="734902"/>
    <x v="0"/>
    <x v="13"/>
    <x v="234"/>
    <s v="TEXAS"/>
    <x v="2"/>
    <x v="27"/>
    <x v="0"/>
    <n v="2001784.0523776"/>
  </r>
  <r>
    <n v="734953"/>
    <x v="0"/>
    <x v="13"/>
    <x v="235"/>
    <s v="TEXAS"/>
    <x v="2"/>
    <x v="27"/>
    <x v="0"/>
    <n v="5763471.1177520603"/>
  </r>
  <r>
    <n v="735004"/>
    <x v="0"/>
    <x v="13"/>
    <x v="236"/>
    <s v="TEXAS"/>
    <x v="2"/>
    <x v="27"/>
    <x v="0"/>
    <n v="703.15984548609401"/>
  </r>
  <r>
    <n v="735055"/>
    <x v="0"/>
    <x v="13"/>
    <x v="237"/>
    <s v="TEXAS"/>
    <x v="2"/>
    <x v="27"/>
    <x v="0"/>
    <n v="415618.34825266799"/>
  </r>
  <r>
    <n v="735106"/>
    <x v="0"/>
    <x v="13"/>
    <x v="238"/>
    <s v="TEXAS"/>
    <x v="2"/>
    <x v="27"/>
    <x v="0"/>
    <n v="7449427.5422245003"/>
  </r>
  <r>
    <n v="735157"/>
    <x v="0"/>
    <x v="13"/>
    <x v="239"/>
    <s v="TEXAS"/>
    <x v="2"/>
    <x v="27"/>
    <x v="0"/>
    <n v="3944205.98970452"/>
  </r>
  <r>
    <n v="735208"/>
    <x v="0"/>
    <x v="13"/>
    <x v="240"/>
    <s v="TEXAS"/>
    <x v="2"/>
    <x v="27"/>
    <x v="0"/>
    <n v="1218384.3317056601"/>
  </r>
  <r>
    <n v="735259"/>
    <x v="0"/>
    <x v="13"/>
    <x v="241"/>
    <s v="TEXAS"/>
    <x v="2"/>
    <x v="27"/>
    <x v="0"/>
    <n v="348340.60658388498"/>
  </r>
  <r>
    <n v="735310"/>
    <x v="0"/>
    <x v="13"/>
    <x v="242"/>
    <s v="TEXAS"/>
    <x v="2"/>
    <x v="27"/>
    <x v="0"/>
    <n v="66705.033289063795"/>
  </r>
  <r>
    <n v="735361"/>
    <x v="0"/>
    <x v="13"/>
    <x v="243"/>
    <s v="TEXAS"/>
    <x v="2"/>
    <x v="27"/>
    <x v="0"/>
    <n v="88933.899782067994"/>
  </r>
  <r>
    <n v="735412"/>
    <x v="0"/>
    <x v="13"/>
    <x v="244"/>
    <s v="TEXAS"/>
    <x v="2"/>
    <x v="27"/>
    <x v="0"/>
    <n v="301571.76437358902"/>
  </r>
  <r>
    <n v="735463"/>
    <x v="0"/>
    <x v="13"/>
    <x v="245"/>
    <s v="TEXAS"/>
    <x v="2"/>
    <x v="27"/>
    <x v="0"/>
    <n v="398295.511998781"/>
  </r>
  <r>
    <n v="735514"/>
    <x v="0"/>
    <x v="13"/>
    <x v="246"/>
    <s v="TEXAS"/>
    <x v="2"/>
    <x v="27"/>
    <x v="0"/>
    <n v="745659.76870321005"/>
  </r>
  <r>
    <n v="735565"/>
    <x v="0"/>
    <x v="13"/>
    <x v="247"/>
    <s v="TEXAS"/>
    <x v="2"/>
    <x v="27"/>
    <x v="0"/>
    <n v="181665.95083822199"/>
  </r>
  <r>
    <n v="735616"/>
    <x v="0"/>
    <x v="13"/>
    <x v="248"/>
    <s v="TEXAS"/>
    <x v="2"/>
    <x v="27"/>
    <x v="0"/>
    <n v="432692.42119560798"/>
  </r>
  <r>
    <n v="735667"/>
    <x v="0"/>
    <x v="13"/>
    <x v="249"/>
    <s v="TEXAS"/>
    <x v="2"/>
    <x v="27"/>
    <x v="0"/>
    <n v="31975.7332236234"/>
  </r>
  <r>
    <n v="735718"/>
    <x v="0"/>
    <x v="13"/>
    <x v="250"/>
    <s v="TEXAS"/>
    <x v="2"/>
    <x v="27"/>
    <x v="0"/>
    <n v="7510.0273098999796"/>
  </r>
  <r>
    <n v="735769"/>
    <x v="0"/>
    <x v="13"/>
    <x v="251"/>
    <s v="TEXAS"/>
    <x v="2"/>
    <x v="27"/>
    <x v="0"/>
    <n v="5425.7370280929599"/>
  </r>
  <r>
    <n v="735820"/>
    <x v="0"/>
    <x v="13"/>
    <x v="252"/>
    <s v="TEXAS"/>
    <x v="2"/>
    <x v="27"/>
    <x v="0"/>
    <n v="274004.73375757498"/>
  </r>
  <r>
    <n v="743310"/>
    <x v="0"/>
    <x v="13"/>
    <x v="253"/>
    <s v="TEXAS"/>
    <x v="0"/>
    <x v="28"/>
    <x v="0"/>
    <n v="6189781.8966355398"/>
  </r>
  <r>
    <n v="743311"/>
    <x v="0"/>
    <x v="13"/>
    <x v="253"/>
    <s v="TEXAS"/>
    <x v="0"/>
    <x v="29"/>
    <x v="0"/>
    <n v="3362893.69462921"/>
  </r>
  <r>
    <n v="743312"/>
    <x v="0"/>
    <x v="13"/>
    <x v="253"/>
    <s v="TEXAS"/>
    <x v="0"/>
    <x v="29"/>
    <x v="1"/>
    <n v="0"/>
  </r>
  <r>
    <n v="743313"/>
    <x v="0"/>
    <x v="13"/>
    <x v="253"/>
    <s v="TEXAS"/>
    <x v="0"/>
    <x v="29"/>
    <x v="2"/>
    <n v="7460515.7377557503"/>
  </r>
  <r>
    <n v="743314"/>
    <x v="0"/>
    <x v="13"/>
    <x v="253"/>
    <s v="TEXAS"/>
    <x v="0"/>
    <x v="29"/>
    <x v="3"/>
    <n v="1011700.5238011701"/>
  </r>
  <r>
    <n v="743315"/>
    <x v="0"/>
    <x v="13"/>
    <x v="253"/>
    <s v="TEXAS"/>
    <x v="0"/>
    <x v="29"/>
    <x v="4"/>
    <n v="7220906.4984236397"/>
  </r>
  <r>
    <n v="743316"/>
    <x v="0"/>
    <x v="13"/>
    <x v="253"/>
    <s v="TEXAS"/>
    <x v="0"/>
    <x v="29"/>
    <x v="5"/>
    <n v="16659.657429611201"/>
  </r>
  <r>
    <n v="743317"/>
    <x v="0"/>
    <x v="13"/>
    <x v="253"/>
    <s v="TEXAS"/>
    <x v="0"/>
    <x v="29"/>
    <x v="12"/>
    <n v="20.579927165728002"/>
  </r>
  <r>
    <n v="743318"/>
    <x v="0"/>
    <x v="13"/>
    <x v="253"/>
    <s v="TEXAS"/>
    <x v="0"/>
    <x v="30"/>
    <x v="0"/>
    <n v="23993898.873772599"/>
  </r>
  <r>
    <n v="743319"/>
    <x v="0"/>
    <x v="13"/>
    <x v="253"/>
    <s v="TEXAS"/>
    <x v="0"/>
    <x v="31"/>
    <x v="0"/>
    <n v="6510417.3022639202"/>
  </r>
  <r>
    <n v="743320"/>
    <x v="0"/>
    <x v="13"/>
    <x v="253"/>
    <s v="TEXAS"/>
    <x v="0"/>
    <x v="32"/>
    <x v="0"/>
    <n v="213327848.22372401"/>
  </r>
  <r>
    <n v="743321"/>
    <x v="0"/>
    <x v="13"/>
    <x v="253"/>
    <s v="TEXAS"/>
    <x v="2"/>
    <x v="33"/>
    <x v="0"/>
    <n v="22613428.061573699"/>
  </r>
  <r>
    <n v="743322"/>
    <x v="0"/>
    <x v="13"/>
    <x v="253"/>
    <s v="TEXAS"/>
    <x v="2"/>
    <x v="34"/>
    <x v="0"/>
    <n v="22500134.412208602"/>
  </r>
  <r>
    <n v="743323"/>
    <x v="0"/>
    <x v="13"/>
    <x v="253"/>
    <s v="TEXAS"/>
    <x v="2"/>
    <x v="35"/>
    <x v="0"/>
    <n v="156502501.47969499"/>
  </r>
  <r>
    <n v="743324"/>
    <x v="0"/>
    <x v="13"/>
    <x v="253"/>
    <s v="TEXAS"/>
    <x v="2"/>
    <x v="35"/>
    <x v="1"/>
    <n v="13425297.449767699"/>
  </r>
  <r>
    <n v="743325"/>
    <x v="0"/>
    <x v="13"/>
    <x v="253"/>
    <s v="TEXAS"/>
    <x v="2"/>
    <x v="35"/>
    <x v="2"/>
    <n v="53226029.348384202"/>
  </r>
  <r>
    <n v="743326"/>
    <x v="0"/>
    <x v="13"/>
    <x v="253"/>
    <s v="TEXAS"/>
    <x v="2"/>
    <x v="36"/>
    <x v="0"/>
    <n v="42449.098352764799"/>
  </r>
  <r>
    <n v="743327"/>
    <x v="0"/>
    <x v="13"/>
    <x v="253"/>
    <s v="TEXAS"/>
    <x v="2"/>
    <x v="36"/>
    <x v="1"/>
    <n v="0"/>
  </r>
  <r>
    <n v="743328"/>
    <x v="0"/>
    <x v="13"/>
    <x v="253"/>
    <s v="TEXAS"/>
    <x v="2"/>
    <x v="36"/>
    <x v="2"/>
    <n v="441629.88775748998"/>
  </r>
  <r>
    <n v="743329"/>
    <x v="0"/>
    <x v="13"/>
    <x v="253"/>
    <s v="TEXAS"/>
    <x v="2"/>
    <x v="36"/>
    <x v="15"/>
    <n v="5441112.9232661398"/>
  </r>
  <r>
    <n v="743330"/>
    <x v="0"/>
    <x v="13"/>
    <x v="253"/>
    <s v="TEXAS"/>
    <x v="1"/>
    <x v="37"/>
    <x v="6"/>
    <n v="1226193.05772361"/>
  </r>
  <r>
    <n v="743331"/>
    <x v="0"/>
    <x v="13"/>
    <x v="253"/>
    <s v="TEXAS"/>
    <x v="1"/>
    <x v="37"/>
    <x v="1"/>
    <n v="12359373.4466669"/>
  </r>
  <r>
    <n v="743332"/>
    <x v="0"/>
    <x v="13"/>
    <x v="253"/>
    <s v="TEXAS"/>
    <x v="1"/>
    <x v="37"/>
    <x v="3"/>
    <n v="9463.1047104060108"/>
  </r>
  <r>
    <n v="743333"/>
    <x v="0"/>
    <x v="13"/>
    <x v="253"/>
    <s v="TEXAS"/>
    <x v="1"/>
    <x v="37"/>
    <x v="7"/>
    <n v="154894.86721618299"/>
  </r>
  <r>
    <n v="743334"/>
    <x v="0"/>
    <x v="13"/>
    <x v="253"/>
    <s v="TEXAS"/>
    <x v="1"/>
    <x v="38"/>
    <x v="0"/>
    <n v="2119083.4915419701"/>
  </r>
  <r>
    <n v="743335"/>
    <x v="0"/>
    <x v="13"/>
    <x v="253"/>
    <s v="TEXAS"/>
    <x v="1"/>
    <x v="38"/>
    <x v="1"/>
    <n v="1951288.49111713"/>
  </r>
  <r>
    <n v="743336"/>
    <x v="0"/>
    <x v="13"/>
    <x v="253"/>
    <s v="TEXAS"/>
    <x v="1"/>
    <x v="39"/>
    <x v="1"/>
    <n v="65572101.908968098"/>
  </r>
  <r>
    <n v="743337"/>
    <x v="0"/>
    <x v="13"/>
    <x v="253"/>
    <s v="TEXAS"/>
    <x v="1"/>
    <x v="39"/>
    <x v="9"/>
    <n v="10006200.1646439"/>
  </r>
  <r>
    <n v="743338"/>
    <x v="0"/>
    <x v="13"/>
    <x v="253"/>
    <s v="TEXAS"/>
    <x v="1"/>
    <x v="40"/>
    <x v="6"/>
    <n v="1942983.3414077701"/>
  </r>
  <r>
    <n v="743339"/>
    <x v="0"/>
    <x v="13"/>
    <x v="253"/>
    <s v="TEXAS"/>
    <x v="1"/>
    <x v="40"/>
    <x v="16"/>
    <n v="263600987.09136301"/>
  </r>
  <r>
    <n v="743340"/>
    <x v="0"/>
    <x v="13"/>
    <x v="253"/>
    <s v="TEXAS"/>
    <x v="1"/>
    <x v="41"/>
    <x v="1"/>
    <n v="9047567.2045841701"/>
  </r>
  <r>
    <n v="743341"/>
    <x v="0"/>
    <x v="13"/>
    <x v="253"/>
    <s v="TEXAS"/>
    <x v="1"/>
    <x v="41"/>
    <x v="11"/>
    <n v="159683.66498021901"/>
  </r>
  <r>
    <n v="743342"/>
    <x v="0"/>
    <x v="13"/>
    <x v="253"/>
    <s v="TEXAS"/>
    <x v="1"/>
    <x v="41"/>
    <x v="9"/>
    <n v="100687.235574134"/>
  </r>
  <r>
    <n v="743343"/>
    <x v="0"/>
    <x v="13"/>
    <x v="253"/>
    <s v="TEXAS"/>
    <x v="1"/>
    <x v="42"/>
    <x v="1"/>
    <n v="10076537.618230199"/>
  </r>
  <r>
    <n v="743344"/>
    <x v="0"/>
    <x v="13"/>
    <x v="253"/>
    <s v="TEXAS"/>
    <x v="1"/>
    <x v="42"/>
    <x v="11"/>
    <n v="2550646.9973548101"/>
  </r>
  <r>
    <n v="743345"/>
    <x v="0"/>
    <x v="13"/>
    <x v="253"/>
    <s v="TEXAS"/>
    <x v="1"/>
    <x v="42"/>
    <x v="16"/>
    <n v="38449032.8013274"/>
  </r>
  <r>
    <n v="743346"/>
    <x v="0"/>
    <x v="13"/>
    <x v="253"/>
    <s v="TEXAS"/>
    <x v="1"/>
    <x v="43"/>
    <x v="6"/>
    <n v="1223196.2269675401"/>
  </r>
  <r>
    <n v="743347"/>
    <x v="0"/>
    <x v="13"/>
    <x v="253"/>
    <s v="TEXAS"/>
    <x v="1"/>
    <x v="44"/>
    <x v="17"/>
    <n v="10513448.020550201"/>
  </r>
  <r>
    <n v="743348"/>
    <x v="0"/>
    <x v="13"/>
    <x v="253"/>
    <s v="TEXAS"/>
    <x v="1"/>
    <x v="45"/>
    <x v="1"/>
    <n v="23198992.701570999"/>
  </r>
  <r>
    <n v="743349"/>
    <x v="0"/>
    <x v="13"/>
    <x v="253"/>
    <s v="TEXAS"/>
    <x v="1"/>
    <x v="45"/>
    <x v="11"/>
    <n v="55573833.377098903"/>
  </r>
  <r>
    <n v="743350"/>
    <x v="0"/>
    <x v="13"/>
    <x v="253"/>
    <s v="TEXAS"/>
    <x v="1"/>
    <x v="45"/>
    <x v="9"/>
    <n v="502018.72715488198"/>
  </r>
  <r>
    <n v="743351"/>
    <x v="0"/>
    <x v="13"/>
    <x v="253"/>
    <s v="TEXAS"/>
    <x v="1"/>
    <x v="46"/>
    <x v="6"/>
    <n v="17240033.421937201"/>
  </r>
  <r>
    <n v="743352"/>
    <x v="0"/>
    <x v="13"/>
    <x v="253"/>
    <s v="TEXAS"/>
    <x v="1"/>
    <x v="46"/>
    <x v="1"/>
    <n v="5039866.6091865897"/>
  </r>
  <r>
    <n v="743353"/>
    <x v="0"/>
    <x v="13"/>
    <x v="253"/>
    <s v="TEXAS"/>
    <x v="3"/>
    <x v="47"/>
    <x v="6"/>
    <n v="5519492.2138743196"/>
  </r>
  <r>
    <n v="743354"/>
    <x v="0"/>
    <x v="13"/>
    <x v="253"/>
    <s v="TEXAS"/>
    <x v="3"/>
    <x v="47"/>
    <x v="0"/>
    <n v="8139843.2633996801"/>
  </r>
  <r>
    <n v="743355"/>
    <x v="0"/>
    <x v="13"/>
    <x v="253"/>
    <s v="TEXAS"/>
    <x v="3"/>
    <x v="47"/>
    <x v="1"/>
    <n v="23542031.0030462"/>
  </r>
  <r>
    <n v="743356"/>
    <x v="0"/>
    <x v="13"/>
    <x v="253"/>
    <s v="TEXAS"/>
    <x v="3"/>
    <x v="47"/>
    <x v="2"/>
    <n v="2707300.4417723198"/>
  </r>
  <r>
    <n v="743357"/>
    <x v="0"/>
    <x v="13"/>
    <x v="253"/>
    <s v="TEXAS"/>
    <x v="3"/>
    <x v="47"/>
    <x v="3"/>
    <n v="2404771.7627162002"/>
  </r>
  <r>
    <n v="743358"/>
    <x v="0"/>
    <x v="13"/>
    <x v="253"/>
    <s v="TEXAS"/>
    <x v="3"/>
    <x v="47"/>
    <x v="12"/>
    <n v="0"/>
  </r>
  <r>
    <n v="743359"/>
    <x v="0"/>
    <x v="13"/>
    <x v="253"/>
    <s v="TEXAS"/>
    <x v="3"/>
    <x v="47"/>
    <x v="13"/>
    <n v="8776644.0504274908"/>
  </r>
  <r>
    <n v="743360"/>
    <x v="0"/>
    <x v="13"/>
    <x v="253"/>
    <s v="TEXAS"/>
    <x v="3"/>
    <x v="47"/>
    <x v="15"/>
    <n v="2401459.4049163102"/>
  </r>
  <r>
    <n v="743361"/>
    <x v="0"/>
    <x v="13"/>
    <x v="253"/>
    <s v="TEXAS"/>
    <x v="3"/>
    <x v="47"/>
    <x v="18"/>
    <n v="4101251.0158904102"/>
  </r>
  <r>
    <n v="743362"/>
    <x v="0"/>
    <x v="13"/>
    <x v="253"/>
    <s v="TEXAS"/>
    <x v="3"/>
    <x v="48"/>
    <x v="6"/>
    <n v="5338471.3593698097"/>
  </r>
  <r>
    <n v="743363"/>
    <x v="0"/>
    <x v="13"/>
    <x v="253"/>
    <s v="TEXAS"/>
    <x v="3"/>
    <x v="48"/>
    <x v="0"/>
    <n v="2906019.5956099899"/>
  </r>
  <r>
    <n v="743364"/>
    <x v="0"/>
    <x v="13"/>
    <x v="253"/>
    <s v="TEXAS"/>
    <x v="3"/>
    <x v="48"/>
    <x v="1"/>
    <n v="14560663.222099099"/>
  </r>
  <r>
    <n v="743365"/>
    <x v="0"/>
    <x v="13"/>
    <x v="253"/>
    <s v="TEXAS"/>
    <x v="3"/>
    <x v="48"/>
    <x v="2"/>
    <n v="1051212.2541968201"/>
  </r>
  <r>
    <n v="743366"/>
    <x v="0"/>
    <x v="13"/>
    <x v="253"/>
    <s v="TEXAS"/>
    <x v="3"/>
    <x v="48"/>
    <x v="3"/>
    <n v="3580969.8265435002"/>
  </r>
  <r>
    <n v="743367"/>
    <x v="0"/>
    <x v="13"/>
    <x v="253"/>
    <s v="TEXAS"/>
    <x v="3"/>
    <x v="48"/>
    <x v="13"/>
    <n v="5973183.8006689996"/>
  </r>
  <r>
    <n v="743368"/>
    <x v="0"/>
    <x v="13"/>
    <x v="253"/>
    <s v="TEXAS"/>
    <x v="3"/>
    <x v="48"/>
    <x v="15"/>
    <n v="0"/>
  </r>
  <r>
    <n v="743369"/>
    <x v="0"/>
    <x v="13"/>
    <x v="253"/>
    <s v="TEXAS"/>
    <x v="3"/>
    <x v="48"/>
    <x v="18"/>
    <n v="4540486.3485928699"/>
  </r>
  <r>
    <n v="743370"/>
    <x v="0"/>
    <x v="13"/>
    <x v="253"/>
    <s v="TEXAS"/>
    <x v="3"/>
    <x v="49"/>
    <x v="6"/>
    <n v="2643715.6809982602"/>
  </r>
  <r>
    <n v="743371"/>
    <x v="0"/>
    <x v="13"/>
    <x v="253"/>
    <s v="TEXAS"/>
    <x v="3"/>
    <x v="49"/>
    <x v="0"/>
    <n v="27711449.891367599"/>
  </r>
  <r>
    <n v="743372"/>
    <x v="0"/>
    <x v="13"/>
    <x v="253"/>
    <s v="TEXAS"/>
    <x v="3"/>
    <x v="49"/>
    <x v="1"/>
    <n v="29399445.761327099"/>
  </r>
  <r>
    <n v="743373"/>
    <x v="0"/>
    <x v="13"/>
    <x v="253"/>
    <s v="TEXAS"/>
    <x v="3"/>
    <x v="49"/>
    <x v="2"/>
    <n v="19853862.3014214"/>
  </r>
  <r>
    <n v="743374"/>
    <x v="0"/>
    <x v="13"/>
    <x v="253"/>
    <s v="TEXAS"/>
    <x v="3"/>
    <x v="49"/>
    <x v="11"/>
    <n v="3797990.7074090098"/>
  </r>
  <r>
    <n v="743375"/>
    <x v="0"/>
    <x v="13"/>
    <x v="253"/>
    <s v="TEXAS"/>
    <x v="3"/>
    <x v="49"/>
    <x v="12"/>
    <n v="1818522.4182264199"/>
  </r>
  <r>
    <n v="743376"/>
    <x v="0"/>
    <x v="13"/>
    <x v="253"/>
    <s v="TEXAS"/>
    <x v="3"/>
    <x v="49"/>
    <x v="13"/>
    <n v="9081550.51924509"/>
  </r>
  <r>
    <n v="743377"/>
    <x v="0"/>
    <x v="13"/>
    <x v="253"/>
    <s v="TEXAS"/>
    <x v="3"/>
    <x v="49"/>
    <x v="15"/>
    <n v="110615.71887021999"/>
  </r>
  <r>
    <n v="743378"/>
    <x v="0"/>
    <x v="13"/>
    <x v="253"/>
    <s v="TEXAS"/>
    <x v="3"/>
    <x v="50"/>
    <x v="6"/>
    <n v="0"/>
  </r>
  <r>
    <n v="743379"/>
    <x v="0"/>
    <x v="13"/>
    <x v="253"/>
    <s v="TEXAS"/>
    <x v="3"/>
    <x v="50"/>
    <x v="0"/>
    <n v="23291134.6808603"/>
  </r>
  <r>
    <n v="743380"/>
    <x v="0"/>
    <x v="13"/>
    <x v="253"/>
    <s v="TEXAS"/>
    <x v="3"/>
    <x v="50"/>
    <x v="1"/>
    <n v="33354203.323461998"/>
  </r>
  <r>
    <n v="743381"/>
    <x v="0"/>
    <x v="13"/>
    <x v="253"/>
    <s v="TEXAS"/>
    <x v="3"/>
    <x v="50"/>
    <x v="2"/>
    <n v="1151369.2448944401"/>
  </r>
  <r>
    <n v="743382"/>
    <x v="0"/>
    <x v="13"/>
    <x v="253"/>
    <s v="TEXAS"/>
    <x v="3"/>
    <x v="50"/>
    <x v="3"/>
    <n v="10891513.4737298"/>
  </r>
  <r>
    <n v="743383"/>
    <x v="0"/>
    <x v="13"/>
    <x v="253"/>
    <s v="TEXAS"/>
    <x v="3"/>
    <x v="50"/>
    <x v="11"/>
    <n v="0"/>
  </r>
  <r>
    <n v="743384"/>
    <x v="0"/>
    <x v="13"/>
    <x v="253"/>
    <s v="TEXAS"/>
    <x v="3"/>
    <x v="50"/>
    <x v="12"/>
    <n v="0"/>
  </r>
  <r>
    <n v="743385"/>
    <x v="0"/>
    <x v="13"/>
    <x v="253"/>
    <s v="TEXAS"/>
    <x v="3"/>
    <x v="50"/>
    <x v="13"/>
    <n v="10533325.810591901"/>
  </r>
  <r>
    <n v="743386"/>
    <x v="0"/>
    <x v="13"/>
    <x v="253"/>
    <s v="TEXAS"/>
    <x v="3"/>
    <x v="50"/>
    <x v="15"/>
    <n v="0"/>
  </r>
  <r>
    <n v="743387"/>
    <x v="0"/>
    <x v="13"/>
    <x v="253"/>
    <s v="TEXAS"/>
    <x v="3"/>
    <x v="50"/>
    <x v="19"/>
    <n v="83996818.474132001"/>
  </r>
  <r>
    <n v="743388"/>
    <x v="0"/>
    <x v="13"/>
    <x v="253"/>
    <s v="TEXAS"/>
    <x v="3"/>
    <x v="51"/>
    <x v="0"/>
    <n v="9341740.28394375"/>
  </r>
  <r>
    <n v="743389"/>
    <x v="0"/>
    <x v="13"/>
    <x v="253"/>
    <s v="TEXAS"/>
    <x v="3"/>
    <x v="51"/>
    <x v="1"/>
    <n v="351479.64518674801"/>
  </r>
  <r>
    <n v="743390"/>
    <x v="0"/>
    <x v="13"/>
    <x v="253"/>
    <s v="TEXAS"/>
    <x v="3"/>
    <x v="51"/>
    <x v="2"/>
    <n v="3808273.2984642899"/>
  </r>
  <r>
    <n v="743391"/>
    <x v="0"/>
    <x v="13"/>
    <x v="253"/>
    <s v="TEXAS"/>
    <x v="3"/>
    <x v="51"/>
    <x v="3"/>
    <n v="138860.43125111901"/>
  </r>
  <r>
    <n v="743392"/>
    <x v="0"/>
    <x v="13"/>
    <x v="253"/>
    <s v="TEXAS"/>
    <x v="3"/>
    <x v="51"/>
    <x v="15"/>
    <n v="2475940.3577194498"/>
  </r>
  <r>
    <n v="743393"/>
    <x v="0"/>
    <x v="13"/>
    <x v="253"/>
    <s v="TEXAS"/>
    <x v="3"/>
    <x v="52"/>
    <x v="0"/>
    <n v="10805661.123386299"/>
  </r>
  <r>
    <n v="743394"/>
    <x v="0"/>
    <x v="13"/>
    <x v="253"/>
    <s v="TEXAS"/>
    <x v="3"/>
    <x v="52"/>
    <x v="1"/>
    <n v="118670.963280155"/>
  </r>
  <r>
    <n v="743395"/>
    <x v="0"/>
    <x v="13"/>
    <x v="253"/>
    <s v="TEXAS"/>
    <x v="3"/>
    <x v="52"/>
    <x v="2"/>
    <n v="4046105.6335148499"/>
  </r>
  <r>
    <n v="743396"/>
    <x v="0"/>
    <x v="13"/>
    <x v="253"/>
    <s v="TEXAS"/>
    <x v="3"/>
    <x v="52"/>
    <x v="3"/>
    <n v="64024.898737438802"/>
  </r>
  <r>
    <n v="743397"/>
    <x v="0"/>
    <x v="13"/>
    <x v="253"/>
    <s v="TEXAS"/>
    <x v="3"/>
    <x v="52"/>
    <x v="11"/>
    <n v="23447.085486804899"/>
  </r>
  <r>
    <n v="743398"/>
    <x v="0"/>
    <x v="13"/>
    <x v="253"/>
    <s v="TEXAS"/>
    <x v="3"/>
    <x v="52"/>
    <x v="12"/>
    <n v="131303.678726107"/>
  </r>
  <r>
    <n v="743399"/>
    <x v="0"/>
    <x v="13"/>
    <x v="253"/>
    <s v="TEXAS"/>
    <x v="3"/>
    <x v="52"/>
    <x v="15"/>
    <n v="35141917.513284802"/>
  </r>
  <r>
    <n v="743400"/>
    <x v="0"/>
    <x v="13"/>
    <x v="253"/>
    <s v="TEXAS"/>
    <x v="3"/>
    <x v="53"/>
    <x v="0"/>
    <n v="82725150.024272203"/>
  </r>
  <r>
    <n v="743401"/>
    <x v="0"/>
    <x v="13"/>
    <x v="253"/>
    <s v="TEXAS"/>
    <x v="3"/>
    <x v="53"/>
    <x v="1"/>
    <n v="4810663.3644458596"/>
  </r>
  <r>
    <n v="743402"/>
    <x v="0"/>
    <x v="13"/>
    <x v="253"/>
    <s v="TEXAS"/>
    <x v="3"/>
    <x v="53"/>
    <x v="2"/>
    <n v="40049924.937904097"/>
  </r>
  <r>
    <n v="743403"/>
    <x v="0"/>
    <x v="13"/>
    <x v="253"/>
    <s v="TEXAS"/>
    <x v="3"/>
    <x v="53"/>
    <x v="3"/>
    <n v="6693933.5698220003"/>
  </r>
  <r>
    <n v="743404"/>
    <x v="0"/>
    <x v="13"/>
    <x v="253"/>
    <s v="TEXAS"/>
    <x v="3"/>
    <x v="53"/>
    <x v="11"/>
    <n v="0"/>
  </r>
  <r>
    <n v="743405"/>
    <x v="0"/>
    <x v="13"/>
    <x v="253"/>
    <s v="TEXAS"/>
    <x v="3"/>
    <x v="53"/>
    <x v="12"/>
    <n v="0"/>
  </r>
  <r>
    <n v="743406"/>
    <x v="0"/>
    <x v="13"/>
    <x v="253"/>
    <s v="TEXAS"/>
    <x v="3"/>
    <x v="53"/>
    <x v="15"/>
    <n v="85570642.411577702"/>
  </r>
  <r>
    <n v="743407"/>
    <x v="0"/>
    <x v="13"/>
    <x v="253"/>
    <s v="TEXAS"/>
    <x v="3"/>
    <x v="53"/>
    <x v="20"/>
    <n v="186712724.99797699"/>
  </r>
  <r>
    <n v="743408"/>
    <x v="0"/>
    <x v="13"/>
    <x v="253"/>
    <s v="TEXAS"/>
    <x v="3"/>
    <x v="53"/>
    <x v="21"/>
    <n v="253123509.81393799"/>
  </r>
  <r>
    <n v="743409"/>
    <x v="0"/>
    <x v="13"/>
    <x v="253"/>
    <s v="TEXAS"/>
    <x v="3"/>
    <x v="53"/>
    <x v="22"/>
    <n v="201137106.8229"/>
  </r>
  <r>
    <n v="743410"/>
    <x v="0"/>
    <x v="13"/>
    <x v="253"/>
    <s v="TEXAS"/>
    <x v="3"/>
    <x v="54"/>
    <x v="0"/>
    <n v="1328919.3372843901"/>
  </r>
  <r>
    <n v="743411"/>
    <x v="0"/>
    <x v="13"/>
    <x v="253"/>
    <s v="TEXAS"/>
    <x v="3"/>
    <x v="54"/>
    <x v="1"/>
    <n v="486610.61267071299"/>
  </r>
  <r>
    <n v="743412"/>
    <x v="0"/>
    <x v="13"/>
    <x v="253"/>
    <s v="TEXAS"/>
    <x v="3"/>
    <x v="54"/>
    <x v="2"/>
    <n v="7659056.0992778596"/>
  </r>
  <r>
    <n v="743413"/>
    <x v="0"/>
    <x v="13"/>
    <x v="253"/>
    <s v="TEXAS"/>
    <x v="3"/>
    <x v="54"/>
    <x v="3"/>
    <n v="1044900.69309384"/>
  </r>
  <r>
    <n v="743414"/>
    <x v="0"/>
    <x v="13"/>
    <x v="253"/>
    <s v="TEXAS"/>
    <x v="3"/>
    <x v="54"/>
    <x v="11"/>
    <n v="0"/>
  </r>
  <r>
    <n v="743415"/>
    <x v="0"/>
    <x v="13"/>
    <x v="253"/>
    <s v="TEXAS"/>
    <x v="3"/>
    <x v="54"/>
    <x v="15"/>
    <n v="0"/>
  </r>
  <r>
    <n v="743416"/>
    <x v="0"/>
    <x v="13"/>
    <x v="253"/>
    <s v="TEXAS"/>
    <x v="3"/>
    <x v="55"/>
    <x v="0"/>
    <n v="3190935.9713467099"/>
  </r>
  <r>
    <n v="743417"/>
    <x v="0"/>
    <x v="13"/>
    <x v="253"/>
    <s v="TEXAS"/>
    <x v="3"/>
    <x v="55"/>
    <x v="1"/>
    <n v="1843272.00337393"/>
  </r>
  <r>
    <n v="743418"/>
    <x v="0"/>
    <x v="13"/>
    <x v="253"/>
    <s v="TEXAS"/>
    <x v="3"/>
    <x v="55"/>
    <x v="2"/>
    <n v="2052761.9959474199"/>
  </r>
  <r>
    <n v="743419"/>
    <x v="0"/>
    <x v="13"/>
    <x v="253"/>
    <s v="TEXAS"/>
    <x v="3"/>
    <x v="55"/>
    <x v="3"/>
    <n v="277720.44827924803"/>
  </r>
  <r>
    <n v="743420"/>
    <x v="0"/>
    <x v="13"/>
    <x v="253"/>
    <s v="TEXAS"/>
    <x v="3"/>
    <x v="55"/>
    <x v="4"/>
    <n v="9149779.0886644702"/>
  </r>
  <r>
    <n v="743421"/>
    <x v="0"/>
    <x v="13"/>
    <x v="253"/>
    <s v="TEXAS"/>
    <x v="3"/>
    <x v="55"/>
    <x v="11"/>
    <n v="41088.230468959999"/>
  </r>
  <r>
    <n v="743422"/>
    <x v="0"/>
    <x v="13"/>
    <x v="253"/>
    <s v="TEXAS"/>
    <x v="3"/>
    <x v="55"/>
    <x v="12"/>
    <n v="9447593.7810416799"/>
  </r>
  <r>
    <n v="743423"/>
    <x v="0"/>
    <x v="13"/>
    <x v="253"/>
    <s v="TEXAS"/>
    <x v="3"/>
    <x v="55"/>
    <x v="13"/>
    <n v="1796785.31926671"/>
  </r>
  <r>
    <n v="743424"/>
    <x v="0"/>
    <x v="13"/>
    <x v="253"/>
    <s v="TEXAS"/>
    <x v="3"/>
    <x v="55"/>
    <x v="15"/>
    <n v="0"/>
  </r>
  <r>
    <n v="743425"/>
    <x v="0"/>
    <x v="13"/>
    <x v="253"/>
    <s v="TEXAS"/>
    <x v="3"/>
    <x v="55"/>
    <x v="14"/>
    <n v="1678880.6924944399"/>
  </r>
  <r>
    <n v="743426"/>
    <x v="0"/>
    <x v="13"/>
    <x v="253"/>
    <s v="TEXAS"/>
    <x v="3"/>
    <x v="55"/>
    <x v="23"/>
    <n v="10496.9931855007"/>
  </r>
  <r>
    <n v="743427"/>
    <x v="0"/>
    <x v="13"/>
    <x v="253"/>
    <s v="TEXAS"/>
    <x v="3"/>
    <x v="56"/>
    <x v="0"/>
    <n v="16239808.6931946"/>
  </r>
  <r>
    <n v="743428"/>
    <x v="0"/>
    <x v="13"/>
    <x v="253"/>
    <s v="TEXAS"/>
    <x v="3"/>
    <x v="56"/>
    <x v="1"/>
    <n v="502740.42460667301"/>
  </r>
  <r>
    <n v="743429"/>
    <x v="0"/>
    <x v="13"/>
    <x v="253"/>
    <s v="TEXAS"/>
    <x v="3"/>
    <x v="56"/>
    <x v="2"/>
    <n v="10386926.4730889"/>
  </r>
  <r>
    <n v="743430"/>
    <x v="0"/>
    <x v="13"/>
    <x v="253"/>
    <s v="TEXAS"/>
    <x v="3"/>
    <x v="56"/>
    <x v="3"/>
    <n v="500965.74837256002"/>
  </r>
  <r>
    <n v="743431"/>
    <x v="0"/>
    <x v="13"/>
    <x v="253"/>
    <s v="TEXAS"/>
    <x v="3"/>
    <x v="56"/>
    <x v="11"/>
    <n v="2535.25176301902"/>
  </r>
  <r>
    <n v="743432"/>
    <x v="0"/>
    <x v="13"/>
    <x v="253"/>
    <s v="TEXAS"/>
    <x v="3"/>
    <x v="56"/>
    <x v="12"/>
    <n v="2885877.0818445501"/>
  </r>
  <r>
    <n v="743433"/>
    <x v="0"/>
    <x v="13"/>
    <x v="253"/>
    <s v="TEXAS"/>
    <x v="3"/>
    <x v="56"/>
    <x v="13"/>
    <n v="52733.236670795697"/>
  </r>
  <r>
    <n v="743434"/>
    <x v="0"/>
    <x v="13"/>
    <x v="253"/>
    <s v="TEXAS"/>
    <x v="3"/>
    <x v="56"/>
    <x v="15"/>
    <n v="13741064.5555631"/>
  </r>
  <r>
    <n v="743435"/>
    <x v="0"/>
    <x v="13"/>
    <x v="253"/>
    <s v="TEXAS"/>
    <x v="3"/>
    <x v="56"/>
    <x v="23"/>
    <n v="70160050.239435896"/>
  </r>
  <r>
    <n v="743436"/>
    <x v="0"/>
    <x v="13"/>
    <x v="253"/>
    <s v="TEXAS"/>
    <x v="3"/>
    <x v="57"/>
    <x v="0"/>
    <n v="17952624.784290299"/>
  </r>
  <r>
    <n v="743437"/>
    <x v="0"/>
    <x v="13"/>
    <x v="253"/>
    <s v="TEXAS"/>
    <x v="3"/>
    <x v="57"/>
    <x v="1"/>
    <n v="140959.99802385701"/>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01"/>
  </r>
  <r>
    <n v="743442"/>
    <x v="0"/>
    <x v="13"/>
    <x v="253"/>
    <s v="TEXAS"/>
    <x v="3"/>
    <x v="58"/>
    <x v="0"/>
    <n v="3201224.9926824798"/>
  </r>
  <r>
    <n v="743443"/>
    <x v="0"/>
    <x v="13"/>
    <x v="253"/>
    <s v="TEXAS"/>
    <x v="3"/>
    <x v="58"/>
    <x v="1"/>
    <n v="119482.607972474"/>
  </r>
  <r>
    <n v="743444"/>
    <x v="0"/>
    <x v="13"/>
    <x v="253"/>
    <s v="TEXAS"/>
    <x v="3"/>
    <x v="58"/>
    <x v="2"/>
    <n v="2423546.5918220198"/>
  </r>
  <r>
    <n v="743445"/>
    <x v="0"/>
    <x v="13"/>
    <x v="253"/>
    <s v="TEXAS"/>
    <x v="3"/>
    <x v="58"/>
    <x v="3"/>
    <n v="446497.60633770801"/>
  </r>
  <r>
    <n v="743446"/>
    <x v="0"/>
    <x v="13"/>
    <x v="253"/>
    <s v="TEXAS"/>
    <x v="3"/>
    <x v="58"/>
    <x v="15"/>
    <n v="0"/>
  </r>
  <r>
    <n v="743447"/>
    <x v="0"/>
    <x v="13"/>
    <x v="253"/>
    <s v="TEXAS"/>
    <x v="3"/>
    <x v="59"/>
    <x v="0"/>
    <n v="2750790.6312770601"/>
  </r>
  <r>
    <n v="743448"/>
    <x v="0"/>
    <x v="13"/>
    <x v="253"/>
    <s v="TEXAS"/>
    <x v="3"/>
    <x v="59"/>
    <x v="1"/>
    <n v="216580.96826727901"/>
  </r>
  <r>
    <n v="743449"/>
    <x v="0"/>
    <x v="13"/>
    <x v="253"/>
    <s v="TEXAS"/>
    <x v="3"/>
    <x v="59"/>
    <x v="2"/>
    <n v="2880739.21223742"/>
  </r>
  <r>
    <n v="743450"/>
    <x v="0"/>
    <x v="13"/>
    <x v="253"/>
    <s v="TEXAS"/>
    <x v="3"/>
    <x v="59"/>
    <x v="3"/>
    <n v="291747.30431298201"/>
  </r>
  <r>
    <n v="743451"/>
    <x v="0"/>
    <x v="13"/>
    <x v="253"/>
    <s v="TEXAS"/>
    <x v="3"/>
    <x v="59"/>
    <x v="15"/>
    <n v="0"/>
  </r>
  <r>
    <n v="743452"/>
    <x v="0"/>
    <x v="13"/>
    <x v="253"/>
    <s v="TEXAS"/>
    <x v="3"/>
    <x v="60"/>
    <x v="0"/>
    <n v="7609870.2870802097"/>
  </r>
  <r>
    <n v="743453"/>
    <x v="0"/>
    <x v="13"/>
    <x v="253"/>
    <s v="TEXAS"/>
    <x v="3"/>
    <x v="60"/>
    <x v="1"/>
    <n v="254859.73981716501"/>
  </r>
  <r>
    <n v="743454"/>
    <x v="0"/>
    <x v="13"/>
    <x v="253"/>
    <s v="TEXAS"/>
    <x v="3"/>
    <x v="60"/>
    <x v="2"/>
    <n v="1792688.9839630199"/>
  </r>
  <r>
    <n v="743455"/>
    <x v="0"/>
    <x v="13"/>
    <x v="253"/>
    <s v="TEXAS"/>
    <x v="3"/>
    <x v="60"/>
    <x v="3"/>
    <n v="473178.22896795598"/>
  </r>
  <r>
    <n v="743456"/>
    <x v="0"/>
    <x v="13"/>
    <x v="253"/>
    <s v="TEXAS"/>
    <x v="3"/>
    <x v="60"/>
    <x v="15"/>
    <n v="0"/>
  </r>
  <r>
    <n v="743457"/>
    <x v="0"/>
    <x v="13"/>
    <x v="253"/>
    <s v="TEXAS"/>
    <x v="3"/>
    <x v="61"/>
    <x v="0"/>
    <n v="8780381.5996706709"/>
  </r>
  <r>
    <n v="743458"/>
    <x v="0"/>
    <x v="13"/>
    <x v="253"/>
    <s v="TEXAS"/>
    <x v="3"/>
    <x v="61"/>
    <x v="1"/>
    <n v="236220.49447723001"/>
  </r>
  <r>
    <n v="743459"/>
    <x v="0"/>
    <x v="13"/>
    <x v="253"/>
    <s v="TEXAS"/>
    <x v="3"/>
    <x v="61"/>
    <x v="2"/>
    <n v="6200605.1468272302"/>
  </r>
  <r>
    <n v="743460"/>
    <x v="0"/>
    <x v="13"/>
    <x v="253"/>
    <s v="TEXAS"/>
    <x v="3"/>
    <x v="61"/>
    <x v="3"/>
    <n v="274615.46648978302"/>
  </r>
  <r>
    <n v="743461"/>
    <x v="0"/>
    <x v="13"/>
    <x v="253"/>
    <s v="TEXAS"/>
    <x v="3"/>
    <x v="61"/>
    <x v="15"/>
    <n v="182833.200059775"/>
  </r>
  <r>
    <n v="743462"/>
    <x v="0"/>
    <x v="13"/>
    <x v="253"/>
    <s v="TEXAS"/>
    <x v="3"/>
    <x v="62"/>
    <x v="0"/>
    <n v="798293.85680102499"/>
  </r>
  <r>
    <n v="743463"/>
    <x v="0"/>
    <x v="13"/>
    <x v="253"/>
    <s v="TEXAS"/>
    <x v="3"/>
    <x v="62"/>
    <x v="1"/>
    <n v="15565.229524056"/>
  </r>
  <r>
    <n v="743464"/>
    <x v="0"/>
    <x v="13"/>
    <x v="253"/>
    <s v="TEXAS"/>
    <x v="3"/>
    <x v="62"/>
    <x v="2"/>
    <n v="459418.56828402099"/>
  </r>
  <r>
    <n v="743465"/>
    <x v="0"/>
    <x v="13"/>
    <x v="253"/>
    <s v="TEXAS"/>
    <x v="3"/>
    <x v="62"/>
    <x v="3"/>
    <n v="48021.874047311801"/>
  </r>
  <r>
    <n v="743466"/>
    <x v="0"/>
    <x v="13"/>
    <x v="253"/>
    <s v="TEXAS"/>
    <x v="3"/>
    <x v="62"/>
    <x v="15"/>
    <n v="0"/>
  </r>
  <r>
    <n v="743467"/>
    <x v="0"/>
    <x v="13"/>
    <x v="253"/>
    <s v="TEXAS"/>
    <x v="3"/>
    <x v="62"/>
    <x v="14"/>
    <n v="497858.40327724098"/>
  </r>
  <r>
    <n v="743468"/>
    <x v="0"/>
    <x v="13"/>
    <x v="253"/>
    <s v="TEXAS"/>
    <x v="3"/>
    <x v="63"/>
    <x v="0"/>
    <n v="1393533.1838039099"/>
  </r>
  <r>
    <n v="743469"/>
    <x v="0"/>
    <x v="13"/>
    <x v="253"/>
    <s v="TEXAS"/>
    <x v="3"/>
    <x v="63"/>
    <x v="1"/>
    <n v="471977.90948754502"/>
  </r>
  <r>
    <n v="743470"/>
    <x v="0"/>
    <x v="13"/>
    <x v="253"/>
    <s v="TEXAS"/>
    <x v="3"/>
    <x v="63"/>
    <x v="2"/>
    <n v="849027.63671506604"/>
  </r>
  <r>
    <n v="743471"/>
    <x v="0"/>
    <x v="13"/>
    <x v="253"/>
    <s v="TEXAS"/>
    <x v="3"/>
    <x v="63"/>
    <x v="3"/>
    <n v="161033.28607805999"/>
  </r>
  <r>
    <n v="743472"/>
    <x v="0"/>
    <x v="13"/>
    <x v="253"/>
    <s v="TEXAS"/>
    <x v="3"/>
    <x v="63"/>
    <x v="11"/>
    <n v="35245.612225256402"/>
  </r>
  <r>
    <n v="743473"/>
    <x v="0"/>
    <x v="13"/>
    <x v="253"/>
    <s v="TEXAS"/>
    <x v="3"/>
    <x v="63"/>
    <x v="15"/>
    <n v="140982.448901025"/>
  </r>
  <r>
    <n v="743474"/>
    <x v="0"/>
    <x v="13"/>
    <x v="253"/>
    <s v="TEXAS"/>
    <x v="3"/>
    <x v="64"/>
    <x v="0"/>
    <n v="3508154.5261738002"/>
  </r>
  <r>
    <n v="743475"/>
    <x v="0"/>
    <x v="13"/>
    <x v="253"/>
    <s v="TEXAS"/>
    <x v="3"/>
    <x v="64"/>
    <x v="1"/>
    <n v="41040.929666555101"/>
  </r>
  <r>
    <n v="743476"/>
    <x v="0"/>
    <x v="13"/>
    <x v="253"/>
    <s v="TEXAS"/>
    <x v="3"/>
    <x v="64"/>
    <x v="2"/>
    <n v="1924216.0582781001"/>
  </r>
  <r>
    <n v="743477"/>
    <x v="0"/>
    <x v="13"/>
    <x v="253"/>
    <s v="TEXAS"/>
    <x v="3"/>
    <x v="64"/>
    <x v="3"/>
    <n v="149678.68466626"/>
  </r>
  <r>
    <n v="743478"/>
    <x v="0"/>
    <x v="13"/>
    <x v="253"/>
    <s v="TEXAS"/>
    <x v="3"/>
    <x v="64"/>
    <x v="15"/>
    <n v="0"/>
  </r>
  <r>
    <n v="743479"/>
    <x v="0"/>
    <x v="13"/>
    <x v="253"/>
    <s v="TEXAS"/>
    <x v="3"/>
    <x v="65"/>
    <x v="0"/>
    <n v="6816997.932125289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01"/>
  </r>
  <r>
    <n v="744960"/>
    <x v="0"/>
    <x v="14"/>
    <x v="0"/>
    <s v="TEXAS"/>
    <x v="0"/>
    <x v="0"/>
    <x v="0"/>
    <n v="28175978.147023499"/>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099"/>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597"/>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01"/>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399"/>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03"/>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02"/>
  </r>
  <r>
    <n v="748020"/>
    <x v="0"/>
    <x v="14"/>
    <x v="10"/>
    <s v="TEXAS"/>
    <x v="0"/>
    <x v="0"/>
    <x v="0"/>
    <n v="4301703.9641115395"/>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299"/>
  </r>
  <r>
    <n v="749051"/>
    <x v="0"/>
    <x v="14"/>
    <x v="16"/>
    <s v="TEXAS"/>
    <x v="1"/>
    <x v="2"/>
    <x v="3"/>
    <m/>
  </r>
  <r>
    <n v="749052"/>
    <x v="0"/>
    <x v="14"/>
    <x v="16"/>
    <s v="TEXAS"/>
    <x v="1"/>
    <x v="2"/>
    <x v="7"/>
    <m/>
  </r>
  <r>
    <n v="749303"/>
    <x v="0"/>
    <x v="14"/>
    <x v="17"/>
    <s v="TEXAS"/>
    <x v="1"/>
    <x v="2"/>
    <x v="6"/>
    <n v="77819482.240621701"/>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01"/>
  </r>
  <r>
    <n v="749813"/>
    <x v="0"/>
    <x v="14"/>
    <x v="19"/>
    <s v="TEXAS"/>
    <x v="0"/>
    <x v="3"/>
    <x v="0"/>
    <n v="0"/>
  </r>
  <r>
    <n v="749814"/>
    <x v="0"/>
    <x v="14"/>
    <x v="19"/>
    <s v="TEXAS"/>
    <x v="0"/>
    <x v="3"/>
    <x v="1"/>
    <n v="0"/>
  </r>
  <r>
    <n v="749815"/>
    <x v="0"/>
    <x v="14"/>
    <x v="19"/>
    <s v="TEXAS"/>
    <x v="0"/>
    <x v="3"/>
    <x v="2"/>
    <n v="84256047.932694703"/>
  </r>
  <r>
    <n v="749816"/>
    <x v="0"/>
    <x v="14"/>
    <x v="19"/>
    <s v="TEXAS"/>
    <x v="0"/>
    <x v="3"/>
    <x v="3"/>
    <n v="0"/>
  </r>
  <r>
    <n v="749817"/>
    <x v="0"/>
    <x v="14"/>
    <x v="19"/>
    <s v="TEXAS"/>
    <x v="0"/>
    <x v="3"/>
    <x v="8"/>
    <n v="0"/>
  </r>
  <r>
    <n v="750068"/>
    <x v="0"/>
    <x v="14"/>
    <x v="20"/>
    <s v="TEXAS"/>
    <x v="0"/>
    <x v="3"/>
    <x v="0"/>
    <n v="0"/>
  </r>
  <r>
    <n v="750069"/>
    <x v="0"/>
    <x v="14"/>
    <x v="20"/>
    <s v="TEXAS"/>
    <x v="0"/>
    <x v="3"/>
    <x v="1"/>
    <n v="3598.9146741565601"/>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599"/>
  </r>
  <r>
    <n v="750327"/>
    <x v="0"/>
    <x v="14"/>
    <x v="21"/>
    <s v="TEXAS"/>
    <x v="0"/>
    <x v="3"/>
    <x v="8"/>
    <n v="0"/>
  </r>
  <r>
    <n v="750578"/>
    <x v="0"/>
    <x v="14"/>
    <x v="22"/>
    <s v="TEXAS"/>
    <x v="0"/>
    <x v="3"/>
    <x v="0"/>
    <n v="40394430.982693501"/>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02"/>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03"/>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003"/>
  </r>
  <r>
    <n v="751725"/>
    <x v="0"/>
    <x v="14"/>
    <x v="27"/>
    <s v="TEXAS"/>
    <x v="0"/>
    <x v="4"/>
    <x v="2"/>
    <m/>
  </r>
  <r>
    <n v="751826"/>
    <x v="0"/>
    <x v="14"/>
    <x v="28"/>
    <s v="TEXAS"/>
    <x v="0"/>
    <x v="4"/>
    <x v="0"/>
    <n v="0"/>
  </r>
  <r>
    <n v="751827"/>
    <x v="0"/>
    <x v="14"/>
    <x v="28"/>
    <s v="TEXAS"/>
    <x v="0"/>
    <x v="4"/>
    <x v="2"/>
    <m/>
  </r>
  <r>
    <n v="751928"/>
    <x v="0"/>
    <x v="14"/>
    <x v="29"/>
    <s v="TEXAS"/>
    <x v="0"/>
    <x v="4"/>
    <x v="0"/>
    <n v="9191270.2414737009"/>
  </r>
  <r>
    <n v="751929"/>
    <x v="0"/>
    <x v="14"/>
    <x v="29"/>
    <s v="TEXAS"/>
    <x v="0"/>
    <x v="4"/>
    <x v="2"/>
    <m/>
  </r>
  <r>
    <n v="752030"/>
    <x v="0"/>
    <x v="14"/>
    <x v="30"/>
    <s v="TEXAS"/>
    <x v="0"/>
    <x v="4"/>
    <x v="0"/>
    <n v="672528.76819805696"/>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497"/>
  </r>
  <r>
    <n v="752344"/>
    <x v="0"/>
    <x v="14"/>
    <x v="34"/>
    <s v="TEXAS"/>
    <x v="0"/>
    <x v="5"/>
    <x v="0"/>
    <n v="0"/>
  </r>
  <r>
    <n v="752395"/>
    <x v="0"/>
    <x v="14"/>
    <x v="35"/>
    <s v="TEXAS"/>
    <x v="0"/>
    <x v="5"/>
    <x v="0"/>
    <n v="3899496.85605891"/>
  </r>
  <r>
    <n v="752446"/>
    <x v="0"/>
    <x v="14"/>
    <x v="36"/>
    <s v="TEXAS"/>
    <x v="0"/>
    <x v="5"/>
    <x v="0"/>
    <n v="0"/>
  </r>
  <r>
    <n v="752497"/>
    <x v="0"/>
    <x v="14"/>
    <x v="37"/>
    <s v="TEXAS"/>
    <x v="0"/>
    <x v="5"/>
    <x v="0"/>
    <n v="7680954.3284387402"/>
  </r>
  <r>
    <n v="752548"/>
    <x v="0"/>
    <x v="14"/>
    <x v="38"/>
    <s v="TEXAS"/>
    <x v="0"/>
    <x v="5"/>
    <x v="0"/>
    <n v="0"/>
  </r>
  <r>
    <n v="752599"/>
    <x v="0"/>
    <x v="14"/>
    <x v="39"/>
    <s v="TEXAS"/>
    <x v="0"/>
    <x v="6"/>
    <x v="0"/>
    <n v="2582397.2500011199"/>
  </r>
  <r>
    <n v="752650"/>
    <x v="0"/>
    <x v="14"/>
    <x v="40"/>
    <s v="TEXAS"/>
    <x v="0"/>
    <x v="6"/>
    <x v="0"/>
    <n v="2453762.0048172399"/>
  </r>
  <r>
    <n v="752787"/>
    <x v="0"/>
    <x v="14"/>
    <x v="41"/>
    <s v="TEXAS"/>
    <x v="0"/>
    <x v="7"/>
    <x v="0"/>
    <m/>
  </r>
  <r>
    <n v="752788"/>
    <x v="0"/>
    <x v="14"/>
    <x v="41"/>
    <s v="TEXAS"/>
    <x v="0"/>
    <x v="7"/>
    <x v="2"/>
    <n v="18526656.7161869"/>
  </r>
  <r>
    <n v="752789"/>
    <x v="0"/>
    <x v="14"/>
    <x v="41"/>
    <s v="TEXAS"/>
    <x v="0"/>
    <x v="7"/>
    <x v="3"/>
    <m/>
  </r>
  <r>
    <n v="752940"/>
    <x v="0"/>
    <x v="14"/>
    <x v="42"/>
    <s v="TEXAS"/>
    <x v="0"/>
    <x v="7"/>
    <x v="0"/>
    <n v="10807589.527662801"/>
  </r>
  <r>
    <n v="752941"/>
    <x v="0"/>
    <x v="14"/>
    <x v="42"/>
    <s v="TEXAS"/>
    <x v="0"/>
    <x v="7"/>
    <x v="2"/>
    <m/>
  </r>
  <r>
    <n v="752942"/>
    <x v="0"/>
    <x v="14"/>
    <x v="42"/>
    <s v="TEXAS"/>
    <x v="0"/>
    <x v="7"/>
    <x v="3"/>
    <m/>
  </r>
  <r>
    <n v="753007"/>
    <x v="0"/>
    <x v="14"/>
    <x v="43"/>
    <s v="TEXAS"/>
    <x v="0"/>
    <x v="8"/>
    <x v="0"/>
    <n v="488020.52082240599"/>
  </r>
  <r>
    <n v="753058"/>
    <x v="0"/>
    <x v="14"/>
    <x v="44"/>
    <s v="TEXAS"/>
    <x v="0"/>
    <x v="8"/>
    <x v="0"/>
    <n v="0"/>
  </r>
  <r>
    <n v="753109"/>
    <x v="0"/>
    <x v="14"/>
    <x v="45"/>
    <s v="TEXAS"/>
    <x v="0"/>
    <x v="8"/>
    <x v="0"/>
    <n v="618854.31676248903"/>
  </r>
  <r>
    <n v="753203"/>
    <x v="0"/>
    <x v="14"/>
    <x v="46"/>
    <s v="TEXAS"/>
    <x v="0"/>
    <x v="9"/>
    <x v="0"/>
    <n v="15311913.786754601"/>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799"/>
  </r>
  <r>
    <n v="753466"/>
    <x v="0"/>
    <x v="14"/>
    <x v="49"/>
    <s v="TEXAS"/>
    <x v="0"/>
    <x v="10"/>
    <x v="0"/>
    <n v="8578238.8531676996"/>
  </r>
  <r>
    <n v="753732"/>
    <x v="0"/>
    <x v="14"/>
    <x v="50"/>
    <s v="TEXAS"/>
    <x v="0"/>
    <x v="0"/>
    <x v="0"/>
    <n v="47268.445676980104"/>
  </r>
  <r>
    <n v="753733"/>
    <x v="0"/>
    <x v="14"/>
    <x v="50"/>
    <s v="TEXAS"/>
    <x v="0"/>
    <x v="0"/>
    <x v="1"/>
    <m/>
  </r>
  <r>
    <n v="753734"/>
    <x v="0"/>
    <x v="14"/>
    <x v="50"/>
    <s v="TEXAS"/>
    <x v="0"/>
    <x v="0"/>
    <x v="2"/>
    <n v="107557.35278099299"/>
  </r>
  <r>
    <n v="753735"/>
    <x v="0"/>
    <x v="14"/>
    <x v="50"/>
    <s v="TEXAS"/>
    <x v="0"/>
    <x v="0"/>
    <x v="3"/>
    <m/>
  </r>
  <r>
    <n v="753736"/>
    <x v="0"/>
    <x v="14"/>
    <x v="50"/>
    <s v="TEXAS"/>
    <x v="0"/>
    <x v="0"/>
    <x v="4"/>
    <m/>
  </r>
  <r>
    <n v="753737"/>
    <x v="0"/>
    <x v="14"/>
    <x v="50"/>
    <s v="TEXAS"/>
    <x v="0"/>
    <x v="0"/>
    <x v="5"/>
    <m/>
  </r>
  <r>
    <n v="753866"/>
    <x v="0"/>
    <x v="14"/>
    <x v="51"/>
    <s v="TEXAS"/>
    <x v="0"/>
    <x v="4"/>
    <x v="0"/>
    <n v="49527.888005801302"/>
  </r>
  <r>
    <n v="753867"/>
    <x v="0"/>
    <x v="14"/>
    <x v="51"/>
    <s v="TEXAS"/>
    <x v="0"/>
    <x v="4"/>
    <x v="2"/>
    <n v="340015.94164208701"/>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002"/>
  </r>
  <r>
    <n v="754282"/>
    <x v="0"/>
    <x v="14"/>
    <x v="55"/>
    <s v="TEXAS"/>
    <x v="0"/>
    <x v="1"/>
    <x v="0"/>
    <n v="0"/>
  </r>
  <r>
    <n v="754333"/>
    <x v="0"/>
    <x v="14"/>
    <x v="56"/>
    <s v="TEXAS"/>
    <x v="0"/>
    <x v="1"/>
    <x v="0"/>
    <n v="1064643.6080273101"/>
  </r>
  <r>
    <n v="754384"/>
    <x v="0"/>
    <x v="14"/>
    <x v="57"/>
    <s v="TEXAS"/>
    <x v="0"/>
    <x v="1"/>
    <x v="0"/>
    <n v="2137696.6860764702"/>
  </r>
  <r>
    <n v="754435"/>
    <x v="0"/>
    <x v="14"/>
    <x v="58"/>
    <s v="TEXAS"/>
    <x v="0"/>
    <x v="1"/>
    <x v="0"/>
    <n v="1.00512934612403"/>
  </r>
  <r>
    <n v="754486"/>
    <x v="0"/>
    <x v="14"/>
    <x v="59"/>
    <s v="TEXAS"/>
    <x v="0"/>
    <x v="1"/>
    <x v="0"/>
    <n v="784799.11244961806"/>
  </r>
  <r>
    <n v="754537"/>
    <x v="0"/>
    <x v="14"/>
    <x v="60"/>
    <s v="TEXAS"/>
    <x v="0"/>
    <x v="1"/>
    <x v="0"/>
    <n v="1581373.5542292299"/>
  </r>
  <r>
    <n v="754588"/>
    <x v="0"/>
    <x v="14"/>
    <x v="61"/>
    <s v="TEXAS"/>
    <x v="0"/>
    <x v="1"/>
    <x v="0"/>
    <n v="0"/>
  </r>
  <r>
    <n v="754639"/>
    <x v="0"/>
    <x v="14"/>
    <x v="62"/>
    <s v="TEXAS"/>
    <x v="0"/>
    <x v="1"/>
    <x v="0"/>
    <n v="20.497560719718699"/>
  </r>
  <r>
    <n v="754690"/>
    <x v="0"/>
    <x v="14"/>
    <x v="63"/>
    <s v="TEXAS"/>
    <x v="0"/>
    <x v="1"/>
    <x v="0"/>
    <n v="2060599.07040626"/>
  </r>
  <r>
    <n v="754741"/>
    <x v="0"/>
    <x v="14"/>
    <x v="64"/>
    <s v="TEXAS"/>
    <x v="0"/>
    <x v="1"/>
    <x v="0"/>
    <n v="1207535.8301659401"/>
  </r>
  <r>
    <n v="754792"/>
    <x v="0"/>
    <x v="14"/>
    <x v="65"/>
    <s v="TEXAS"/>
    <x v="0"/>
    <x v="1"/>
    <x v="0"/>
    <n v="0"/>
  </r>
  <r>
    <n v="754929"/>
    <x v="0"/>
    <x v="14"/>
    <x v="66"/>
    <s v="TEXAS"/>
    <x v="2"/>
    <x v="11"/>
    <x v="0"/>
    <m/>
  </r>
  <r>
    <n v="754930"/>
    <x v="0"/>
    <x v="14"/>
    <x v="66"/>
    <s v="TEXAS"/>
    <x v="2"/>
    <x v="11"/>
    <x v="1"/>
    <m/>
  </r>
  <r>
    <n v="754931"/>
    <x v="0"/>
    <x v="14"/>
    <x v="66"/>
    <s v="TEXAS"/>
    <x v="2"/>
    <x v="11"/>
    <x v="2"/>
    <n v="50167820.177847199"/>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6999"/>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02"/>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198"/>
  </r>
  <r>
    <n v="756103"/>
    <x v="0"/>
    <x v="14"/>
    <x v="74"/>
    <s v="TEXAS"/>
    <x v="2"/>
    <x v="11"/>
    <x v="1"/>
    <m/>
  </r>
  <r>
    <n v="756104"/>
    <x v="0"/>
    <x v="14"/>
    <x v="74"/>
    <s v="TEXAS"/>
    <x v="2"/>
    <x v="11"/>
    <x v="2"/>
    <m/>
  </r>
  <r>
    <n v="756255"/>
    <x v="0"/>
    <x v="14"/>
    <x v="75"/>
    <s v="TEXAS"/>
    <x v="2"/>
    <x v="11"/>
    <x v="0"/>
    <n v="464448.74453561398"/>
  </r>
  <r>
    <n v="756256"/>
    <x v="0"/>
    <x v="14"/>
    <x v="75"/>
    <s v="TEXAS"/>
    <x v="2"/>
    <x v="11"/>
    <x v="1"/>
    <m/>
  </r>
  <r>
    <n v="756257"/>
    <x v="0"/>
    <x v="14"/>
    <x v="75"/>
    <s v="TEXAS"/>
    <x v="2"/>
    <x v="11"/>
    <x v="2"/>
    <m/>
  </r>
  <r>
    <n v="756365"/>
    <x v="0"/>
    <x v="14"/>
    <x v="76"/>
    <s v="TEXAS"/>
    <x v="2"/>
    <x v="12"/>
    <x v="0"/>
    <n v="201182.53932880401"/>
  </r>
  <r>
    <n v="756366"/>
    <x v="0"/>
    <x v="14"/>
    <x v="76"/>
    <s v="TEXAS"/>
    <x v="2"/>
    <x v="12"/>
    <x v="2"/>
    <m/>
  </r>
  <r>
    <n v="756467"/>
    <x v="0"/>
    <x v="14"/>
    <x v="77"/>
    <s v="TEXAS"/>
    <x v="2"/>
    <x v="12"/>
    <x v="0"/>
    <m/>
  </r>
  <r>
    <n v="756468"/>
    <x v="0"/>
    <x v="14"/>
    <x v="77"/>
    <s v="TEXAS"/>
    <x v="2"/>
    <x v="12"/>
    <x v="2"/>
    <n v="0"/>
  </r>
  <r>
    <n v="756612"/>
    <x v="0"/>
    <x v="14"/>
    <x v="78"/>
    <s v="TEXAS"/>
    <x v="2"/>
    <x v="11"/>
    <x v="0"/>
    <n v="2508742.0604290301"/>
  </r>
  <r>
    <n v="756613"/>
    <x v="0"/>
    <x v="14"/>
    <x v="78"/>
    <s v="TEXAS"/>
    <x v="2"/>
    <x v="11"/>
    <x v="1"/>
    <m/>
  </r>
  <r>
    <n v="756614"/>
    <x v="0"/>
    <x v="14"/>
    <x v="78"/>
    <s v="TEXAS"/>
    <x v="2"/>
    <x v="11"/>
    <x v="2"/>
    <m/>
  </r>
  <r>
    <n v="756765"/>
    <x v="0"/>
    <x v="14"/>
    <x v="79"/>
    <s v="TEXAS"/>
    <x v="2"/>
    <x v="11"/>
    <x v="0"/>
    <n v="107686.93773569399"/>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01"/>
  </r>
  <r>
    <n v="757182"/>
    <x v="0"/>
    <x v="14"/>
    <x v="82"/>
    <s v="TEXAS"/>
    <x v="2"/>
    <x v="12"/>
    <x v="2"/>
    <m/>
  </r>
  <r>
    <n v="757283"/>
    <x v="0"/>
    <x v="14"/>
    <x v="83"/>
    <s v="TEXAS"/>
    <x v="2"/>
    <x v="12"/>
    <x v="0"/>
    <n v="0"/>
  </r>
  <r>
    <n v="757284"/>
    <x v="0"/>
    <x v="14"/>
    <x v="83"/>
    <s v="TEXAS"/>
    <x v="2"/>
    <x v="12"/>
    <x v="2"/>
    <m/>
  </r>
  <r>
    <n v="757385"/>
    <x v="0"/>
    <x v="14"/>
    <x v="84"/>
    <s v="TEXAS"/>
    <x v="2"/>
    <x v="12"/>
    <x v="0"/>
    <n v="2620890.1300756098"/>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01"/>
  </r>
  <r>
    <n v="757794"/>
    <x v="0"/>
    <x v="14"/>
    <x v="88"/>
    <s v="TEXAS"/>
    <x v="2"/>
    <x v="12"/>
    <x v="2"/>
    <m/>
  </r>
  <r>
    <n v="757895"/>
    <x v="0"/>
    <x v="14"/>
    <x v="89"/>
    <s v="TEXAS"/>
    <x v="2"/>
    <x v="12"/>
    <x v="0"/>
    <n v="0"/>
  </r>
  <r>
    <n v="757896"/>
    <x v="0"/>
    <x v="14"/>
    <x v="89"/>
    <s v="TEXAS"/>
    <x v="2"/>
    <x v="12"/>
    <x v="2"/>
    <m/>
  </r>
  <r>
    <n v="757997"/>
    <x v="0"/>
    <x v="14"/>
    <x v="90"/>
    <s v="TEXAS"/>
    <x v="2"/>
    <x v="12"/>
    <x v="0"/>
    <n v="7230117.6767568896"/>
  </r>
  <r>
    <n v="757998"/>
    <x v="0"/>
    <x v="14"/>
    <x v="90"/>
    <s v="TEXAS"/>
    <x v="2"/>
    <x v="12"/>
    <x v="2"/>
    <m/>
  </r>
  <r>
    <n v="758099"/>
    <x v="0"/>
    <x v="14"/>
    <x v="91"/>
    <s v="TEXAS"/>
    <x v="2"/>
    <x v="12"/>
    <x v="0"/>
    <n v="8914.9056691678798"/>
  </r>
  <r>
    <n v="758100"/>
    <x v="0"/>
    <x v="14"/>
    <x v="91"/>
    <s v="TEXAS"/>
    <x v="2"/>
    <x v="12"/>
    <x v="2"/>
    <m/>
  </r>
  <r>
    <n v="758201"/>
    <x v="0"/>
    <x v="14"/>
    <x v="92"/>
    <s v="TEXAS"/>
    <x v="2"/>
    <x v="12"/>
    <x v="0"/>
    <n v="34439271.859691702"/>
  </r>
  <r>
    <n v="758202"/>
    <x v="0"/>
    <x v="14"/>
    <x v="92"/>
    <s v="TEXAS"/>
    <x v="2"/>
    <x v="12"/>
    <x v="2"/>
    <m/>
  </r>
  <r>
    <n v="758303"/>
    <x v="0"/>
    <x v="14"/>
    <x v="93"/>
    <s v="TEXAS"/>
    <x v="2"/>
    <x v="12"/>
    <x v="0"/>
    <n v="525.56628690577895"/>
  </r>
  <r>
    <n v="758304"/>
    <x v="0"/>
    <x v="14"/>
    <x v="93"/>
    <s v="TEXAS"/>
    <x v="2"/>
    <x v="12"/>
    <x v="2"/>
    <m/>
  </r>
  <r>
    <n v="758405"/>
    <x v="0"/>
    <x v="14"/>
    <x v="94"/>
    <s v="TEXAS"/>
    <x v="2"/>
    <x v="12"/>
    <x v="0"/>
    <n v="5145646.2838529097"/>
  </r>
  <r>
    <n v="758406"/>
    <x v="0"/>
    <x v="14"/>
    <x v="94"/>
    <s v="TEXAS"/>
    <x v="2"/>
    <x v="12"/>
    <x v="2"/>
    <m/>
  </r>
  <r>
    <n v="758507"/>
    <x v="0"/>
    <x v="14"/>
    <x v="95"/>
    <s v="TEXAS"/>
    <x v="2"/>
    <x v="12"/>
    <x v="0"/>
    <n v="525.42884053138198"/>
  </r>
  <r>
    <n v="758508"/>
    <x v="0"/>
    <x v="14"/>
    <x v="95"/>
    <s v="TEXAS"/>
    <x v="2"/>
    <x v="12"/>
    <x v="2"/>
    <m/>
  </r>
  <r>
    <n v="758609"/>
    <x v="0"/>
    <x v="14"/>
    <x v="96"/>
    <s v="TEXAS"/>
    <x v="2"/>
    <x v="12"/>
    <x v="0"/>
    <n v="11721095.872748399"/>
  </r>
  <r>
    <n v="758610"/>
    <x v="0"/>
    <x v="14"/>
    <x v="96"/>
    <s v="TEXAS"/>
    <x v="2"/>
    <x v="12"/>
    <x v="2"/>
    <m/>
  </r>
  <r>
    <n v="758711"/>
    <x v="0"/>
    <x v="14"/>
    <x v="97"/>
    <s v="TEXAS"/>
    <x v="2"/>
    <x v="12"/>
    <x v="0"/>
    <n v="385317.44713636901"/>
  </r>
  <r>
    <n v="758712"/>
    <x v="0"/>
    <x v="14"/>
    <x v="97"/>
    <s v="TEXAS"/>
    <x v="2"/>
    <x v="12"/>
    <x v="2"/>
    <m/>
  </r>
  <r>
    <n v="758813"/>
    <x v="0"/>
    <x v="14"/>
    <x v="98"/>
    <s v="TEXAS"/>
    <x v="2"/>
    <x v="12"/>
    <x v="0"/>
    <m/>
  </r>
  <r>
    <n v="758814"/>
    <x v="0"/>
    <x v="14"/>
    <x v="98"/>
    <s v="TEXAS"/>
    <x v="2"/>
    <x v="12"/>
    <x v="2"/>
    <n v="360742.63778054802"/>
  </r>
  <r>
    <n v="758915"/>
    <x v="0"/>
    <x v="14"/>
    <x v="99"/>
    <s v="TEXAS"/>
    <x v="2"/>
    <x v="12"/>
    <x v="0"/>
    <m/>
  </r>
  <r>
    <n v="758916"/>
    <x v="0"/>
    <x v="14"/>
    <x v="99"/>
    <s v="TEXAS"/>
    <x v="2"/>
    <x v="12"/>
    <x v="2"/>
    <n v="82720.995439845996"/>
  </r>
  <r>
    <n v="759017"/>
    <x v="0"/>
    <x v="14"/>
    <x v="100"/>
    <s v="TEXAS"/>
    <x v="2"/>
    <x v="12"/>
    <x v="0"/>
    <m/>
  </r>
  <r>
    <n v="759018"/>
    <x v="0"/>
    <x v="14"/>
    <x v="100"/>
    <s v="TEXAS"/>
    <x v="2"/>
    <x v="12"/>
    <x v="2"/>
    <n v="4490208.64269247"/>
  </r>
  <r>
    <n v="759076"/>
    <x v="0"/>
    <x v="14"/>
    <x v="101"/>
    <s v="TEXAS"/>
    <x v="2"/>
    <x v="13"/>
    <x v="0"/>
    <n v="36516493.690037601"/>
  </r>
  <r>
    <n v="759127"/>
    <x v="0"/>
    <x v="14"/>
    <x v="102"/>
    <s v="TEXAS"/>
    <x v="2"/>
    <x v="13"/>
    <x v="0"/>
    <n v="3019654.7058173702"/>
  </r>
  <r>
    <n v="759178"/>
    <x v="0"/>
    <x v="14"/>
    <x v="103"/>
    <s v="TEXAS"/>
    <x v="2"/>
    <x v="13"/>
    <x v="0"/>
    <n v="7135647.73875714"/>
  </r>
  <r>
    <n v="759229"/>
    <x v="0"/>
    <x v="14"/>
    <x v="104"/>
    <s v="TEXAS"/>
    <x v="2"/>
    <x v="13"/>
    <x v="0"/>
    <n v="363585.19284536003"/>
  </r>
  <r>
    <n v="759323"/>
    <x v="0"/>
    <x v="14"/>
    <x v="105"/>
    <s v="TEXAS"/>
    <x v="2"/>
    <x v="14"/>
    <x v="0"/>
    <n v="8531592.1617930792"/>
  </r>
  <r>
    <n v="759324"/>
    <x v="0"/>
    <x v="14"/>
    <x v="105"/>
    <s v="TEXAS"/>
    <x v="2"/>
    <x v="14"/>
    <x v="2"/>
    <m/>
  </r>
  <r>
    <n v="759425"/>
    <x v="0"/>
    <x v="14"/>
    <x v="106"/>
    <s v="TEXAS"/>
    <x v="2"/>
    <x v="14"/>
    <x v="0"/>
    <n v="878978.91673556401"/>
  </r>
  <r>
    <n v="759426"/>
    <x v="0"/>
    <x v="14"/>
    <x v="106"/>
    <s v="TEXAS"/>
    <x v="2"/>
    <x v="14"/>
    <x v="2"/>
    <m/>
  </r>
  <r>
    <n v="759527"/>
    <x v="0"/>
    <x v="14"/>
    <x v="107"/>
    <s v="TEXAS"/>
    <x v="2"/>
    <x v="14"/>
    <x v="0"/>
    <m/>
  </r>
  <r>
    <n v="759528"/>
    <x v="0"/>
    <x v="14"/>
    <x v="107"/>
    <s v="TEXAS"/>
    <x v="2"/>
    <x v="14"/>
    <x v="2"/>
    <n v="30551439.526260901"/>
  </r>
  <r>
    <n v="759629"/>
    <x v="0"/>
    <x v="14"/>
    <x v="108"/>
    <s v="TEXAS"/>
    <x v="2"/>
    <x v="14"/>
    <x v="0"/>
    <m/>
  </r>
  <r>
    <n v="759630"/>
    <x v="0"/>
    <x v="14"/>
    <x v="108"/>
    <s v="TEXAS"/>
    <x v="2"/>
    <x v="14"/>
    <x v="2"/>
    <n v="11770115.067776101"/>
  </r>
  <r>
    <n v="759688"/>
    <x v="0"/>
    <x v="14"/>
    <x v="109"/>
    <s v="TEXAS"/>
    <x v="2"/>
    <x v="15"/>
    <x v="0"/>
    <n v="3506144.9168514698"/>
  </r>
  <r>
    <n v="759739"/>
    <x v="0"/>
    <x v="14"/>
    <x v="110"/>
    <s v="TEXAS"/>
    <x v="2"/>
    <x v="15"/>
    <x v="0"/>
    <n v="0"/>
  </r>
  <r>
    <n v="759790"/>
    <x v="0"/>
    <x v="14"/>
    <x v="111"/>
    <s v="TEXAS"/>
    <x v="2"/>
    <x v="15"/>
    <x v="0"/>
    <n v="12099757.881565399"/>
  </r>
  <r>
    <n v="759841"/>
    <x v="0"/>
    <x v="14"/>
    <x v="112"/>
    <s v="TEXAS"/>
    <x v="2"/>
    <x v="15"/>
    <x v="0"/>
    <n v="6349675.0651557604"/>
  </r>
  <r>
    <n v="759892"/>
    <x v="0"/>
    <x v="14"/>
    <x v="113"/>
    <s v="TEXAS"/>
    <x v="2"/>
    <x v="15"/>
    <x v="0"/>
    <n v="949223.67732669495"/>
  </r>
  <r>
    <n v="759943"/>
    <x v="0"/>
    <x v="14"/>
    <x v="114"/>
    <s v="TEXAS"/>
    <x v="2"/>
    <x v="15"/>
    <x v="0"/>
    <n v="1610719.89902347"/>
  </r>
  <r>
    <n v="759994"/>
    <x v="0"/>
    <x v="14"/>
    <x v="115"/>
    <s v="TEXAS"/>
    <x v="2"/>
    <x v="15"/>
    <x v="0"/>
    <n v="3634147.3054092098"/>
  </r>
  <r>
    <n v="760045"/>
    <x v="0"/>
    <x v="14"/>
    <x v="116"/>
    <s v="TEXAS"/>
    <x v="2"/>
    <x v="15"/>
    <x v="0"/>
    <n v="8071.6619722190198"/>
  </r>
  <r>
    <n v="760096"/>
    <x v="0"/>
    <x v="14"/>
    <x v="117"/>
    <s v="TEXAS"/>
    <x v="2"/>
    <x v="15"/>
    <x v="0"/>
    <n v="2748653.8720843401"/>
  </r>
  <r>
    <n v="760147"/>
    <x v="0"/>
    <x v="14"/>
    <x v="118"/>
    <s v="TEXAS"/>
    <x v="2"/>
    <x v="15"/>
    <x v="0"/>
    <n v="996441.29939527996"/>
  </r>
  <r>
    <n v="760198"/>
    <x v="0"/>
    <x v="14"/>
    <x v="119"/>
    <s v="TEXAS"/>
    <x v="2"/>
    <x v="15"/>
    <x v="0"/>
    <n v="8028401.1302693896"/>
  </r>
  <r>
    <n v="760249"/>
    <x v="0"/>
    <x v="14"/>
    <x v="120"/>
    <s v="TEXAS"/>
    <x v="2"/>
    <x v="15"/>
    <x v="0"/>
    <n v="1136480.7526893499"/>
  </r>
  <r>
    <n v="760300"/>
    <x v="0"/>
    <x v="14"/>
    <x v="121"/>
    <s v="TEXAS"/>
    <x v="2"/>
    <x v="15"/>
    <x v="0"/>
    <n v="13381554.208472"/>
  </r>
  <r>
    <n v="760351"/>
    <x v="0"/>
    <x v="14"/>
    <x v="122"/>
    <s v="TEXAS"/>
    <x v="2"/>
    <x v="15"/>
    <x v="0"/>
    <n v="2372224.9236660302"/>
  </r>
  <r>
    <n v="760402"/>
    <x v="0"/>
    <x v="14"/>
    <x v="123"/>
    <s v="TEXAS"/>
    <x v="2"/>
    <x v="15"/>
    <x v="0"/>
    <n v="23990.281385152699"/>
  </r>
  <r>
    <n v="760453"/>
    <x v="0"/>
    <x v="14"/>
    <x v="124"/>
    <s v="TEXAS"/>
    <x v="2"/>
    <x v="15"/>
    <x v="0"/>
    <n v="4120976.9624428898"/>
  </r>
  <r>
    <n v="760633"/>
    <x v="0"/>
    <x v="14"/>
    <x v="125"/>
    <s v="TEXAS"/>
    <x v="2"/>
    <x v="16"/>
    <x v="0"/>
    <n v="1624472.5223892699"/>
  </r>
  <r>
    <n v="760634"/>
    <x v="0"/>
    <x v="14"/>
    <x v="125"/>
    <s v="TEXAS"/>
    <x v="2"/>
    <x v="16"/>
    <x v="1"/>
    <m/>
  </r>
  <r>
    <n v="760635"/>
    <x v="0"/>
    <x v="14"/>
    <x v="125"/>
    <s v="TEXAS"/>
    <x v="2"/>
    <x v="16"/>
    <x v="2"/>
    <m/>
  </r>
  <r>
    <n v="760636"/>
    <x v="0"/>
    <x v="14"/>
    <x v="125"/>
    <s v="TEXAS"/>
    <x v="2"/>
    <x v="16"/>
    <x v="8"/>
    <m/>
  </r>
  <r>
    <n v="760837"/>
    <x v="0"/>
    <x v="14"/>
    <x v="126"/>
    <s v="TEXAS"/>
    <x v="2"/>
    <x v="16"/>
    <x v="0"/>
    <n v="24496.337296125701"/>
  </r>
  <r>
    <n v="760838"/>
    <x v="0"/>
    <x v="14"/>
    <x v="126"/>
    <s v="TEXAS"/>
    <x v="2"/>
    <x v="16"/>
    <x v="1"/>
    <m/>
  </r>
  <r>
    <n v="760839"/>
    <x v="0"/>
    <x v="14"/>
    <x v="126"/>
    <s v="TEXAS"/>
    <x v="2"/>
    <x v="16"/>
    <x v="2"/>
    <m/>
  </r>
  <r>
    <n v="760840"/>
    <x v="0"/>
    <x v="14"/>
    <x v="126"/>
    <s v="TEXAS"/>
    <x v="2"/>
    <x v="16"/>
    <x v="8"/>
    <n v="35160.957480088"/>
  </r>
  <r>
    <n v="761041"/>
    <x v="0"/>
    <x v="14"/>
    <x v="127"/>
    <s v="TEXAS"/>
    <x v="2"/>
    <x v="16"/>
    <x v="0"/>
    <n v="43660.473963087403"/>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0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01"/>
  </r>
  <r>
    <n v="762516"/>
    <x v="0"/>
    <x v="14"/>
    <x v="134"/>
    <s v="TEXAS"/>
    <x v="1"/>
    <x v="2"/>
    <x v="7"/>
    <m/>
  </r>
  <r>
    <n v="762767"/>
    <x v="0"/>
    <x v="14"/>
    <x v="135"/>
    <s v="TEXAS"/>
    <x v="1"/>
    <x v="2"/>
    <x v="6"/>
    <m/>
  </r>
  <r>
    <n v="762768"/>
    <x v="0"/>
    <x v="14"/>
    <x v="135"/>
    <s v="TEXAS"/>
    <x v="1"/>
    <x v="2"/>
    <x v="0"/>
    <n v="150078.96102894799"/>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5"/>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03"/>
  </r>
  <r>
    <n v="763532"/>
    <x v="0"/>
    <x v="14"/>
    <x v="138"/>
    <s v="TEXAS"/>
    <x v="1"/>
    <x v="17"/>
    <x v="6"/>
    <n v="44268783.713313296"/>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696"/>
  </r>
  <r>
    <n v="764299"/>
    <x v="0"/>
    <x v="14"/>
    <x v="141"/>
    <s v="TEXAS"/>
    <x v="1"/>
    <x v="18"/>
    <x v="1"/>
    <m/>
  </r>
  <r>
    <n v="764300"/>
    <x v="0"/>
    <x v="14"/>
    <x v="141"/>
    <s v="TEXAS"/>
    <x v="1"/>
    <x v="18"/>
    <x v="7"/>
    <m/>
  </r>
  <r>
    <n v="764301"/>
    <x v="0"/>
    <x v="14"/>
    <x v="141"/>
    <s v="TEXAS"/>
    <x v="1"/>
    <x v="18"/>
    <x v="10"/>
    <m/>
  </r>
  <r>
    <n v="764552"/>
    <x v="0"/>
    <x v="14"/>
    <x v="142"/>
    <s v="TEXAS"/>
    <x v="1"/>
    <x v="18"/>
    <x v="6"/>
    <n v="561517.58766504703"/>
  </r>
  <r>
    <n v="764553"/>
    <x v="0"/>
    <x v="14"/>
    <x v="142"/>
    <s v="TEXAS"/>
    <x v="1"/>
    <x v="18"/>
    <x v="0"/>
    <n v="2091468.1339412101"/>
  </r>
  <r>
    <n v="764554"/>
    <x v="0"/>
    <x v="14"/>
    <x v="142"/>
    <s v="TEXAS"/>
    <x v="1"/>
    <x v="18"/>
    <x v="1"/>
    <m/>
  </r>
  <r>
    <n v="764555"/>
    <x v="0"/>
    <x v="14"/>
    <x v="142"/>
    <s v="TEXAS"/>
    <x v="1"/>
    <x v="18"/>
    <x v="7"/>
    <m/>
  </r>
  <r>
    <n v="764556"/>
    <x v="0"/>
    <x v="14"/>
    <x v="142"/>
    <s v="TEXAS"/>
    <x v="1"/>
    <x v="18"/>
    <x v="10"/>
    <m/>
  </r>
  <r>
    <n v="764807"/>
    <x v="0"/>
    <x v="14"/>
    <x v="143"/>
    <s v="TEXAS"/>
    <x v="1"/>
    <x v="18"/>
    <x v="6"/>
    <n v="1554244.172213289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03"/>
  </r>
  <r>
    <n v="765066"/>
    <x v="0"/>
    <x v="14"/>
    <x v="144"/>
    <s v="TEXAS"/>
    <x v="1"/>
    <x v="18"/>
    <x v="10"/>
    <m/>
  </r>
  <r>
    <n v="765317"/>
    <x v="0"/>
    <x v="14"/>
    <x v="145"/>
    <s v="TEXAS"/>
    <x v="1"/>
    <x v="18"/>
    <x v="6"/>
    <m/>
  </r>
  <r>
    <n v="765318"/>
    <x v="0"/>
    <x v="14"/>
    <x v="145"/>
    <s v="TEXAS"/>
    <x v="1"/>
    <x v="18"/>
    <x v="0"/>
    <m/>
  </r>
  <r>
    <n v="765319"/>
    <x v="0"/>
    <x v="14"/>
    <x v="145"/>
    <s v="TEXAS"/>
    <x v="1"/>
    <x v="18"/>
    <x v="1"/>
    <n v="180415.97887240999"/>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799"/>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04"/>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03"/>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899"/>
  </r>
  <r>
    <n v="766849"/>
    <x v="0"/>
    <x v="14"/>
    <x v="151"/>
    <s v="TEXAS"/>
    <x v="1"/>
    <x v="19"/>
    <x v="1"/>
    <n v="0"/>
  </r>
  <r>
    <n v="766850"/>
    <x v="0"/>
    <x v="14"/>
    <x v="151"/>
    <s v="TEXAS"/>
    <x v="1"/>
    <x v="19"/>
    <x v="7"/>
    <n v="0"/>
  </r>
  <r>
    <n v="766851"/>
    <x v="0"/>
    <x v="14"/>
    <x v="151"/>
    <s v="TEXAS"/>
    <x v="1"/>
    <x v="19"/>
    <x v="10"/>
    <n v="0"/>
  </r>
  <r>
    <n v="767102"/>
    <x v="0"/>
    <x v="14"/>
    <x v="152"/>
    <s v="TEXAS"/>
    <x v="1"/>
    <x v="19"/>
    <x v="6"/>
    <n v="159787.62683633299"/>
  </r>
  <r>
    <n v="767103"/>
    <x v="0"/>
    <x v="14"/>
    <x v="152"/>
    <s v="TEXAS"/>
    <x v="1"/>
    <x v="19"/>
    <x v="0"/>
    <n v="615636.63501321198"/>
  </r>
  <r>
    <n v="767104"/>
    <x v="0"/>
    <x v="14"/>
    <x v="152"/>
    <s v="TEXAS"/>
    <x v="1"/>
    <x v="19"/>
    <x v="1"/>
    <n v="0"/>
  </r>
  <r>
    <n v="767105"/>
    <x v="0"/>
    <x v="14"/>
    <x v="152"/>
    <s v="TEXAS"/>
    <x v="1"/>
    <x v="19"/>
    <x v="7"/>
    <n v="0"/>
  </r>
  <r>
    <n v="767106"/>
    <x v="0"/>
    <x v="14"/>
    <x v="152"/>
    <s v="TEXAS"/>
    <x v="1"/>
    <x v="19"/>
    <x v="10"/>
    <n v="0"/>
  </r>
  <r>
    <n v="767357"/>
    <x v="0"/>
    <x v="14"/>
    <x v="153"/>
    <s v="TEXAS"/>
    <x v="1"/>
    <x v="19"/>
    <x v="6"/>
    <n v="801317.33700496296"/>
  </r>
  <r>
    <n v="767358"/>
    <x v="0"/>
    <x v="14"/>
    <x v="153"/>
    <s v="TEXAS"/>
    <x v="1"/>
    <x v="19"/>
    <x v="0"/>
    <n v="511437.43234721501"/>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01"/>
  </r>
  <r>
    <n v="767616"/>
    <x v="0"/>
    <x v="14"/>
    <x v="154"/>
    <s v="TEXAS"/>
    <x v="1"/>
    <x v="19"/>
    <x v="10"/>
    <n v="0"/>
  </r>
  <r>
    <n v="767867"/>
    <x v="0"/>
    <x v="14"/>
    <x v="155"/>
    <s v="TEXAS"/>
    <x v="1"/>
    <x v="19"/>
    <x v="6"/>
    <n v="0"/>
  </r>
  <r>
    <n v="767868"/>
    <x v="0"/>
    <x v="14"/>
    <x v="155"/>
    <s v="TEXAS"/>
    <x v="1"/>
    <x v="19"/>
    <x v="0"/>
    <n v="0"/>
  </r>
  <r>
    <n v="767869"/>
    <x v="0"/>
    <x v="14"/>
    <x v="155"/>
    <s v="TEXAS"/>
    <x v="1"/>
    <x v="19"/>
    <x v="1"/>
    <n v="3500692.5473060599"/>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02"/>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698"/>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099"/>
  </r>
  <r>
    <n v="770144"/>
    <x v="0"/>
    <x v="14"/>
    <x v="164"/>
    <s v="TEXAS"/>
    <x v="3"/>
    <x v="21"/>
    <x v="13"/>
    <m/>
  </r>
  <r>
    <n v="770145"/>
    <x v="0"/>
    <x v="14"/>
    <x v="164"/>
    <s v="TEXAS"/>
    <x v="3"/>
    <x v="21"/>
    <x v="14"/>
    <m/>
  </r>
  <r>
    <n v="770546"/>
    <x v="0"/>
    <x v="14"/>
    <x v="165"/>
    <s v="TEXAS"/>
    <x v="3"/>
    <x v="21"/>
    <x v="0"/>
    <m/>
  </r>
  <r>
    <n v="770547"/>
    <x v="0"/>
    <x v="14"/>
    <x v="165"/>
    <s v="TEXAS"/>
    <x v="3"/>
    <x v="21"/>
    <x v="1"/>
    <n v="3159921.0627003401"/>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099"/>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01"/>
  </r>
  <r>
    <n v="772178"/>
    <x v="0"/>
    <x v="14"/>
    <x v="169"/>
    <s v="TEXAS"/>
    <x v="3"/>
    <x v="21"/>
    <x v="0"/>
    <m/>
  </r>
  <r>
    <n v="772179"/>
    <x v="0"/>
    <x v="14"/>
    <x v="169"/>
    <s v="TEXAS"/>
    <x v="3"/>
    <x v="21"/>
    <x v="1"/>
    <m/>
  </r>
  <r>
    <n v="772180"/>
    <x v="0"/>
    <x v="14"/>
    <x v="169"/>
    <s v="TEXAS"/>
    <x v="3"/>
    <x v="21"/>
    <x v="2"/>
    <m/>
  </r>
  <r>
    <n v="772181"/>
    <x v="0"/>
    <x v="14"/>
    <x v="169"/>
    <s v="TEXAS"/>
    <x v="3"/>
    <x v="21"/>
    <x v="4"/>
    <n v="1616430.8834576199"/>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01"/>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04"/>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696"/>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001"/>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4"/>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02"/>
  </r>
  <r>
    <n v="776649"/>
    <x v="0"/>
    <x v="14"/>
    <x v="183"/>
    <s v="TEXAS"/>
    <x v="3"/>
    <x v="23"/>
    <x v="2"/>
    <m/>
  </r>
  <r>
    <n v="776650"/>
    <x v="0"/>
    <x v="14"/>
    <x v="183"/>
    <s v="TEXAS"/>
    <x v="3"/>
    <x v="23"/>
    <x v="3"/>
    <m/>
  </r>
  <r>
    <n v="776894"/>
    <x v="0"/>
    <x v="14"/>
    <x v="184"/>
    <s v="TEXAS"/>
    <x v="1"/>
    <x v="18"/>
    <x v="6"/>
    <m/>
  </r>
  <r>
    <n v="776895"/>
    <x v="0"/>
    <x v="14"/>
    <x v="184"/>
    <s v="TEXAS"/>
    <x v="1"/>
    <x v="18"/>
    <x v="0"/>
    <n v="1140115.130864510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001"/>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01"/>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01"/>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002"/>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01"/>
  </r>
  <r>
    <n v="778483"/>
    <x v="0"/>
    <x v="14"/>
    <x v="191"/>
    <s v="TEXAS"/>
    <x v="1"/>
    <x v="24"/>
    <x v="6"/>
    <m/>
  </r>
  <r>
    <n v="778484"/>
    <x v="0"/>
    <x v="14"/>
    <x v="191"/>
    <s v="TEXAS"/>
    <x v="1"/>
    <x v="24"/>
    <x v="0"/>
    <m/>
  </r>
  <r>
    <n v="778485"/>
    <x v="0"/>
    <x v="14"/>
    <x v="191"/>
    <s v="TEXAS"/>
    <x v="1"/>
    <x v="24"/>
    <x v="1"/>
    <n v="729510.40867704398"/>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096"/>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02"/>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796"/>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7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0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03"/>
  </r>
  <r>
    <n v="787840"/>
    <x v="0"/>
    <x v="14"/>
    <x v="229"/>
    <s v="TEXAS"/>
    <x v="2"/>
    <x v="27"/>
    <x v="0"/>
    <n v="347112.81485760998"/>
  </r>
  <r>
    <n v="787891"/>
    <x v="0"/>
    <x v="14"/>
    <x v="230"/>
    <s v="TEXAS"/>
    <x v="2"/>
    <x v="27"/>
    <x v="0"/>
    <n v="8662760.5715117306"/>
  </r>
  <r>
    <n v="787942"/>
    <x v="0"/>
    <x v="14"/>
    <x v="231"/>
    <s v="TEXAS"/>
    <x v="2"/>
    <x v="27"/>
    <x v="0"/>
    <n v="12459.7167780114"/>
  </r>
  <r>
    <n v="787993"/>
    <x v="0"/>
    <x v="14"/>
    <x v="232"/>
    <s v="TEXAS"/>
    <x v="2"/>
    <x v="27"/>
    <x v="0"/>
    <n v="9226.0045545139092"/>
  </r>
  <r>
    <n v="788044"/>
    <x v="0"/>
    <x v="14"/>
    <x v="233"/>
    <s v="TEXAS"/>
    <x v="2"/>
    <x v="27"/>
    <x v="0"/>
    <n v="4809553.2235643202"/>
  </r>
  <r>
    <n v="788095"/>
    <x v="0"/>
    <x v="14"/>
    <x v="234"/>
    <s v="TEXAS"/>
    <x v="2"/>
    <x v="27"/>
    <x v="0"/>
    <n v="1836092.12192571"/>
  </r>
  <r>
    <n v="788146"/>
    <x v="0"/>
    <x v="14"/>
    <x v="235"/>
    <s v="TEXAS"/>
    <x v="2"/>
    <x v="27"/>
    <x v="0"/>
    <n v="6164914.4417683696"/>
  </r>
  <r>
    <n v="788197"/>
    <x v="0"/>
    <x v="14"/>
    <x v="236"/>
    <s v="TEXAS"/>
    <x v="2"/>
    <x v="27"/>
    <x v="0"/>
    <n v="651.10808698338496"/>
  </r>
  <r>
    <n v="788248"/>
    <x v="0"/>
    <x v="14"/>
    <x v="237"/>
    <s v="TEXAS"/>
    <x v="2"/>
    <x v="27"/>
    <x v="0"/>
    <n v="346949.43790169602"/>
  </r>
  <r>
    <n v="788299"/>
    <x v="0"/>
    <x v="14"/>
    <x v="238"/>
    <s v="TEXAS"/>
    <x v="2"/>
    <x v="27"/>
    <x v="0"/>
    <n v="7114235.6388773704"/>
  </r>
  <r>
    <n v="788350"/>
    <x v="0"/>
    <x v="14"/>
    <x v="239"/>
    <s v="TEXAS"/>
    <x v="2"/>
    <x v="27"/>
    <x v="0"/>
    <n v="3311827.1178012402"/>
  </r>
  <r>
    <n v="788401"/>
    <x v="0"/>
    <x v="14"/>
    <x v="240"/>
    <s v="TEXAS"/>
    <x v="2"/>
    <x v="27"/>
    <x v="0"/>
    <n v="1307490.34382295"/>
  </r>
  <r>
    <n v="788452"/>
    <x v="0"/>
    <x v="14"/>
    <x v="241"/>
    <s v="TEXAS"/>
    <x v="2"/>
    <x v="27"/>
    <x v="0"/>
    <n v="292118.98740194301"/>
  </r>
  <r>
    <n v="788503"/>
    <x v="0"/>
    <x v="14"/>
    <x v="242"/>
    <s v="TEXAS"/>
    <x v="2"/>
    <x v="27"/>
    <x v="0"/>
    <n v="63856.654105779598"/>
  </r>
  <r>
    <n v="788554"/>
    <x v="0"/>
    <x v="14"/>
    <x v="243"/>
    <s v="TEXAS"/>
    <x v="2"/>
    <x v="27"/>
    <x v="0"/>
    <n v="74572.807996370801"/>
  </r>
  <r>
    <n v="788605"/>
    <x v="0"/>
    <x v="14"/>
    <x v="244"/>
    <s v="TEXAS"/>
    <x v="2"/>
    <x v="27"/>
    <x v="0"/>
    <n v="254247.56628643599"/>
  </r>
  <r>
    <n v="788656"/>
    <x v="0"/>
    <x v="14"/>
    <x v="245"/>
    <s v="TEXAS"/>
    <x v="2"/>
    <x v="27"/>
    <x v="0"/>
    <n v="378635.69371636002"/>
  </r>
  <r>
    <n v="788707"/>
    <x v="0"/>
    <x v="14"/>
    <x v="246"/>
    <s v="TEXAS"/>
    <x v="2"/>
    <x v="27"/>
    <x v="0"/>
    <n v="818093.36146209901"/>
  </r>
  <r>
    <n v="788758"/>
    <x v="0"/>
    <x v="14"/>
    <x v="247"/>
    <s v="TEXAS"/>
    <x v="2"/>
    <x v="27"/>
    <x v="0"/>
    <n v="152216.56168269899"/>
  </r>
  <r>
    <n v="788809"/>
    <x v="0"/>
    <x v="14"/>
    <x v="248"/>
    <s v="TEXAS"/>
    <x v="2"/>
    <x v="27"/>
    <x v="0"/>
    <n v="364324.89549542801"/>
  </r>
  <r>
    <n v="788860"/>
    <x v="0"/>
    <x v="14"/>
    <x v="249"/>
    <s v="TEXAS"/>
    <x v="2"/>
    <x v="27"/>
    <x v="0"/>
    <n v="26714.744503779599"/>
  </r>
  <r>
    <n v="788911"/>
    <x v="0"/>
    <x v="14"/>
    <x v="250"/>
    <s v="TEXAS"/>
    <x v="2"/>
    <x v="27"/>
    <x v="0"/>
    <n v="8239.9271121377496"/>
  </r>
  <r>
    <n v="788962"/>
    <x v="0"/>
    <x v="14"/>
    <x v="251"/>
    <s v="TEXAS"/>
    <x v="2"/>
    <x v="27"/>
    <x v="0"/>
    <n v="4539.7486116690197"/>
  </r>
  <r>
    <n v="789013"/>
    <x v="0"/>
    <x v="14"/>
    <x v="252"/>
    <s v="TEXAS"/>
    <x v="2"/>
    <x v="27"/>
    <x v="0"/>
    <n v="262289.21384148899"/>
  </r>
  <r>
    <n v="796503"/>
    <x v="0"/>
    <x v="14"/>
    <x v="253"/>
    <s v="TEXAS"/>
    <x v="0"/>
    <x v="28"/>
    <x v="0"/>
    <n v="6067534.3024567096"/>
  </r>
  <r>
    <n v="796504"/>
    <x v="0"/>
    <x v="14"/>
    <x v="253"/>
    <s v="TEXAS"/>
    <x v="0"/>
    <x v="29"/>
    <x v="0"/>
    <n v="3381088.3949767998"/>
  </r>
  <r>
    <n v="796505"/>
    <x v="0"/>
    <x v="14"/>
    <x v="253"/>
    <s v="TEXAS"/>
    <x v="0"/>
    <x v="29"/>
    <x v="1"/>
    <n v="0"/>
  </r>
  <r>
    <n v="796506"/>
    <x v="0"/>
    <x v="14"/>
    <x v="253"/>
    <s v="TEXAS"/>
    <x v="0"/>
    <x v="29"/>
    <x v="2"/>
    <n v="7502349.3039135402"/>
  </r>
  <r>
    <n v="796507"/>
    <x v="0"/>
    <x v="14"/>
    <x v="253"/>
    <s v="TEXAS"/>
    <x v="0"/>
    <x v="29"/>
    <x v="3"/>
    <n v="1016914.08267998"/>
  </r>
  <r>
    <n v="796508"/>
    <x v="0"/>
    <x v="14"/>
    <x v="253"/>
    <s v="TEXAS"/>
    <x v="0"/>
    <x v="29"/>
    <x v="4"/>
    <n v="7266247.0054170704"/>
  </r>
  <r>
    <n v="796509"/>
    <x v="0"/>
    <x v="14"/>
    <x v="253"/>
    <s v="TEXAS"/>
    <x v="0"/>
    <x v="29"/>
    <x v="5"/>
    <n v="16757.5650642853"/>
  </r>
  <r>
    <n v="796510"/>
    <x v="0"/>
    <x v="14"/>
    <x v="253"/>
    <s v="TEXAS"/>
    <x v="0"/>
    <x v="29"/>
    <x v="12"/>
    <n v="20.700873949842499"/>
  </r>
  <r>
    <n v="796511"/>
    <x v="0"/>
    <x v="14"/>
    <x v="253"/>
    <s v="TEXAS"/>
    <x v="0"/>
    <x v="30"/>
    <x v="0"/>
    <n v="24509396.609321699"/>
  </r>
  <r>
    <n v="796512"/>
    <x v="0"/>
    <x v="14"/>
    <x v="253"/>
    <s v="TEXAS"/>
    <x v="0"/>
    <x v="31"/>
    <x v="0"/>
    <n v="6557048.74530032"/>
  </r>
  <r>
    <n v="796513"/>
    <x v="0"/>
    <x v="14"/>
    <x v="253"/>
    <s v="TEXAS"/>
    <x v="0"/>
    <x v="32"/>
    <x v="0"/>
    <n v="216204451.19318199"/>
  </r>
  <r>
    <n v="796514"/>
    <x v="0"/>
    <x v="14"/>
    <x v="253"/>
    <s v="TEXAS"/>
    <x v="2"/>
    <x v="33"/>
    <x v="0"/>
    <n v="22606073.363341499"/>
  </r>
  <r>
    <n v="796515"/>
    <x v="0"/>
    <x v="14"/>
    <x v="253"/>
    <s v="TEXAS"/>
    <x v="2"/>
    <x v="34"/>
    <x v="0"/>
    <n v="22902999.744101599"/>
  </r>
  <r>
    <n v="796516"/>
    <x v="0"/>
    <x v="14"/>
    <x v="253"/>
    <s v="TEXAS"/>
    <x v="2"/>
    <x v="35"/>
    <x v="0"/>
    <n v="159172100.455066"/>
  </r>
  <r>
    <n v="796517"/>
    <x v="0"/>
    <x v="14"/>
    <x v="253"/>
    <s v="TEXAS"/>
    <x v="2"/>
    <x v="35"/>
    <x v="1"/>
    <n v="13394313.827427501"/>
  </r>
  <r>
    <n v="796518"/>
    <x v="0"/>
    <x v="14"/>
    <x v="253"/>
    <s v="TEXAS"/>
    <x v="2"/>
    <x v="35"/>
    <x v="2"/>
    <n v="53183935.437224999"/>
  </r>
  <r>
    <n v="796519"/>
    <x v="0"/>
    <x v="14"/>
    <x v="253"/>
    <s v="TEXAS"/>
    <x v="2"/>
    <x v="36"/>
    <x v="0"/>
    <n v="42973.560660375697"/>
  </r>
  <r>
    <n v="796520"/>
    <x v="0"/>
    <x v="14"/>
    <x v="253"/>
    <s v="TEXAS"/>
    <x v="2"/>
    <x v="36"/>
    <x v="1"/>
    <n v="0"/>
  </r>
  <r>
    <n v="796521"/>
    <x v="0"/>
    <x v="14"/>
    <x v="253"/>
    <s v="TEXAS"/>
    <x v="2"/>
    <x v="36"/>
    <x v="2"/>
    <n v="447086.26364106499"/>
  </r>
  <r>
    <n v="796522"/>
    <x v="0"/>
    <x v="14"/>
    <x v="253"/>
    <s v="TEXAS"/>
    <x v="2"/>
    <x v="36"/>
    <x v="15"/>
    <n v="5508338.3485002303"/>
  </r>
  <r>
    <n v="796523"/>
    <x v="0"/>
    <x v="14"/>
    <x v="253"/>
    <s v="TEXAS"/>
    <x v="1"/>
    <x v="37"/>
    <x v="6"/>
    <n v="1237499.9778466399"/>
  </r>
  <r>
    <n v="796524"/>
    <x v="0"/>
    <x v="14"/>
    <x v="253"/>
    <s v="TEXAS"/>
    <x v="1"/>
    <x v="37"/>
    <x v="1"/>
    <n v="12461502.6866422"/>
  </r>
  <r>
    <n v="796525"/>
    <x v="0"/>
    <x v="14"/>
    <x v="253"/>
    <s v="TEXAS"/>
    <x v="1"/>
    <x v="37"/>
    <x v="3"/>
    <n v="9550.3338913416392"/>
  </r>
  <r>
    <n v="796526"/>
    <x v="0"/>
    <x v="14"/>
    <x v="253"/>
    <s v="TEXAS"/>
    <x v="1"/>
    <x v="37"/>
    <x v="7"/>
    <n v="160200.480850655"/>
  </r>
  <r>
    <n v="796527"/>
    <x v="0"/>
    <x v="14"/>
    <x v="253"/>
    <s v="TEXAS"/>
    <x v="1"/>
    <x v="38"/>
    <x v="0"/>
    <n v="2137358.8076705099"/>
  </r>
  <r>
    <n v="796528"/>
    <x v="0"/>
    <x v="14"/>
    <x v="253"/>
    <s v="TEXAS"/>
    <x v="1"/>
    <x v="38"/>
    <x v="1"/>
    <n v="1969819.9139556901"/>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499"/>
  </r>
  <r>
    <n v="796533"/>
    <x v="0"/>
    <x v="14"/>
    <x v="253"/>
    <s v="TEXAS"/>
    <x v="1"/>
    <x v="41"/>
    <x v="1"/>
    <n v="8788031.6826040708"/>
  </r>
  <r>
    <n v="796534"/>
    <x v="0"/>
    <x v="14"/>
    <x v="253"/>
    <s v="TEXAS"/>
    <x v="1"/>
    <x v="41"/>
    <x v="11"/>
    <n v="145107.00426849499"/>
  </r>
  <r>
    <n v="796535"/>
    <x v="0"/>
    <x v="14"/>
    <x v="253"/>
    <s v="TEXAS"/>
    <x v="1"/>
    <x v="41"/>
    <x v="9"/>
    <n v="102996.289422844"/>
  </r>
  <r>
    <n v="796536"/>
    <x v="0"/>
    <x v="14"/>
    <x v="253"/>
    <s v="TEXAS"/>
    <x v="1"/>
    <x v="42"/>
    <x v="1"/>
    <n v="10198016.293520899"/>
  </r>
  <r>
    <n v="796537"/>
    <x v="0"/>
    <x v="14"/>
    <x v="253"/>
    <s v="TEXAS"/>
    <x v="1"/>
    <x v="42"/>
    <x v="11"/>
    <n v="2580194.8312124899"/>
  </r>
  <r>
    <n v="796538"/>
    <x v="0"/>
    <x v="14"/>
    <x v="253"/>
    <s v="TEXAS"/>
    <x v="1"/>
    <x v="42"/>
    <x v="16"/>
    <n v="38912471.2718198"/>
  </r>
  <r>
    <n v="796539"/>
    <x v="0"/>
    <x v="14"/>
    <x v="253"/>
    <s v="TEXAS"/>
    <x v="1"/>
    <x v="43"/>
    <x v="6"/>
    <n v="1223196.2269675401"/>
  </r>
  <r>
    <n v="796540"/>
    <x v="0"/>
    <x v="14"/>
    <x v="253"/>
    <s v="TEXAS"/>
    <x v="1"/>
    <x v="44"/>
    <x v="17"/>
    <n v="10520557.8486194"/>
  </r>
  <r>
    <n v="796541"/>
    <x v="0"/>
    <x v="14"/>
    <x v="253"/>
    <s v="TEXAS"/>
    <x v="1"/>
    <x v="45"/>
    <x v="1"/>
    <n v="23282737.702107299"/>
  </r>
  <r>
    <n v="796542"/>
    <x v="0"/>
    <x v="14"/>
    <x v="253"/>
    <s v="TEXAS"/>
    <x v="1"/>
    <x v="45"/>
    <x v="11"/>
    <n v="56655860.212650202"/>
  </r>
  <r>
    <n v="796543"/>
    <x v="0"/>
    <x v="14"/>
    <x v="253"/>
    <s v="TEXAS"/>
    <x v="1"/>
    <x v="45"/>
    <x v="9"/>
    <n v="539579.69152969995"/>
  </r>
  <r>
    <n v="796544"/>
    <x v="0"/>
    <x v="14"/>
    <x v="253"/>
    <s v="TEXAS"/>
    <x v="1"/>
    <x v="46"/>
    <x v="6"/>
    <n v="17315107.090367399"/>
  </r>
  <r>
    <n v="796545"/>
    <x v="0"/>
    <x v="14"/>
    <x v="253"/>
    <s v="TEXAS"/>
    <x v="1"/>
    <x v="46"/>
    <x v="1"/>
    <n v="5106194.4245939096"/>
  </r>
  <r>
    <n v="796546"/>
    <x v="0"/>
    <x v="14"/>
    <x v="253"/>
    <s v="TEXAS"/>
    <x v="3"/>
    <x v="47"/>
    <x v="6"/>
    <n v="5523356.63130752"/>
  </r>
  <r>
    <n v="796547"/>
    <x v="0"/>
    <x v="14"/>
    <x v="253"/>
    <s v="TEXAS"/>
    <x v="3"/>
    <x v="47"/>
    <x v="0"/>
    <n v="8147296.0684494199"/>
  </r>
  <r>
    <n v="796548"/>
    <x v="0"/>
    <x v="14"/>
    <x v="253"/>
    <s v="TEXAS"/>
    <x v="3"/>
    <x v="47"/>
    <x v="1"/>
    <n v="23550311.897546001"/>
  </r>
  <r>
    <n v="796549"/>
    <x v="0"/>
    <x v="14"/>
    <x v="253"/>
    <s v="TEXAS"/>
    <x v="3"/>
    <x v="47"/>
    <x v="2"/>
    <n v="2708680.5908556101"/>
  </r>
  <r>
    <n v="796550"/>
    <x v="0"/>
    <x v="14"/>
    <x v="253"/>
    <s v="TEXAS"/>
    <x v="3"/>
    <x v="47"/>
    <x v="3"/>
    <n v="2406980.0012494498"/>
  </r>
  <r>
    <n v="796551"/>
    <x v="0"/>
    <x v="14"/>
    <x v="253"/>
    <s v="TEXAS"/>
    <x v="3"/>
    <x v="47"/>
    <x v="12"/>
    <n v="0"/>
  </r>
  <r>
    <n v="796552"/>
    <x v="0"/>
    <x v="14"/>
    <x v="253"/>
    <s v="TEXAS"/>
    <x v="3"/>
    <x v="47"/>
    <x v="13"/>
    <n v="8769191.2453777492"/>
  </r>
  <r>
    <n v="796553"/>
    <x v="0"/>
    <x v="14"/>
    <x v="253"/>
    <s v="TEXAS"/>
    <x v="3"/>
    <x v="47"/>
    <x v="15"/>
    <n v="2401459.4049163102"/>
  </r>
  <r>
    <n v="796554"/>
    <x v="0"/>
    <x v="14"/>
    <x v="253"/>
    <s v="TEXAS"/>
    <x v="3"/>
    <x v="47"/>
    <x v="18"/>
    <n v="4105115.4333236101"/>
  </r>
  <r>
    <n v="796555"/>
    <x v="0"/>
    <x v="14"/>
    <x v="253"/>
    <s v="TEXAS"/>
    <x v="3"/>
    <x v="48"/>
    <x v="6"/>
    <n v="5354334.3341295002"/>
  </r>
  <r>
    <n v="796556"/>
    <x v="0"/>
    <x v="14"/>
    <x v="253"/>
    <s v="TEXAS"/>
    <x v="3"/>
    <x v="48"/>
    <x v="0"/>
    <n v="2915305.2393717598"/>
  </r>
  <r>
    <n v="796557"/>
    <x v="0"/>
    <x v="14"/>
    <x v="253"/>
    <s v="TEXAS"/>
    <x v="3"/>
    <x v="48"/>
    <x v="1"/>
    <n v="14597805.797146101"/>
  </r>
  <r>
    <n v="796558"/>
    <x v="0"/>
    <x v="14"/>
    <x v="253"/>
    <s v="TEXAS"/>
    <x v="3"/>
    <x v="48"/>
    <x v="2"/>
    <n v="1054114.0178723701"/>
  </r>
  <r>
    <n v="796559"/>
    <x v="0"/>
    <x v="14"/>
    <x v="253"/>
    <s v="TEXAS"/>
    <x v="3"/>
    <x v="48"/>
    <x v="3"/>
    <n v="3592383.4303340102"/>
  </r>
  <r>
    <n v="796560"/>
    <x v="0"/>
    <x v="14"/>
    <x v="253"/>
    <s v="TEXAS"/>
    <x v="3"/>
    <x v="48"/>
    <x v="13"/>
    <n v="5981502.18987225"/>
  </r>
  <r>
    <n v="796561"/>
    <x v="0"/>
    <x v="14"/>
    <x v="253"/>
    <s v="TEXAS"/>
    <x v="3"/>
    <x v="48"/>
    <x v="15"/>
    <n v="0"/>
  </r>
  <r>
    <n v="796562"/>
    <x v="0"/>
    <x v="14"/>
    <x v="253"/>
    <s v="TEXAS"/>
    <x v="3"/>
    <x v="48"/>
    <x v="18"/>
    <n v="4554995.1669706302"/>
  </r>
  <r>
    <n v="796563"/>
    <x v="0"/>
    <x v="14"/>
    <x v="253"/>
    <s v="TEXAS"/>
    <x v="3"/>
    <x v="49"/>
    <x v="6"/>
    <n v="2643162.6024039099"/>
  </r>
  <r>
    <n v="796564"/>
    <x v="0"/>
    <x v="14"/>
    <x v="253"/>
    <s v="TEXAS"/>
    <x v="3"/>
    <x v="49"/>
    <x v="0"/>
    <n v="27674393.625546001"/>
  </r>
  <r>
    <n v="796565"/>
    <x v="0"/>
    <x v="14"/>
    <x v="253"/>
    <s v="TEXAS"/>
    <x v="3"/>
    <x v="49"/>
    <x v="1"/>
    <n v="29635610.321114998"/>
  </r>
  <r>
    <n v="796566"/>
    <x v="0"/>
    <x v="14"/>
    <x v="253"/>
    <s v="TEXAS"/>
    <x v="3"/>
    <x v="49"/>
    <x v="2"/>
    <n v="19935164.854791101"/>
  </r>
  <r>
    <n v="796567"/>
    <x v="0"/>
    <x v="14"/>
    <x v="253"/>
    <s v="TEXAS"/>
    <x v="3"/>
    <x v="49"/>
    <x v="11"/>
    <n v="3846108.5451175598"/>
  </r>
  <r>
    <n v="796568"/>
    <x v="0"/>
    <x v="14"/>
    <x v="253"/>
    <s v="TEXAS"/>
    <x v="3"/>
    <x v="49"/>
    <x v="12"/>
    <n v="1841198.64059481"/>
  </r>
  <r>
    <n v="796569"/>
    <x v="0"/>
    <x v="14"/>
    <x v="253"/>
    <s v="TEXAS"/>
    <x v="3"/>
    <x v="49"/>
    <x v="13"/>
    <n v="9157322.2866711896"/>
  </r>
  <r>
    <n v="796570"/>
    <x v="0"/>
    <x v="14"/>
    <x v="253"/>
    <s v="TEXAS"/>
    <x v="3"/>
    <x v="49"/>
    <x v="15"/>
    <n v="110615.71887021999"/>
  </r>
  <r>
    <n v="796571"/>
    <x v="0"/>
    <x v="14"/>
    <x v="253"/>
    <s v="TEXAS"/>
    <x v="3"/>
    <x v="50"/>
    <x v="6"/>
    <n v="0"/>
  </r>
  <r>
    <n v="796572"/>
    <x v="0"/>
    <x v="14"/>
    <x v="253"/>
    <s v="TEXAS"/>
    <x v="3"/>
    <x v="50"/>
    <x v="0"/>
    <n v="23596910.5281514"/>
  </r>
  <r>
    <n v="796573"/>
    <x v="0"/>
    <x v="14"/>
    <x v="253"/>
    <s v="TEXAS"/>
    <x v="3"/>
    <x v="50"/>
    <x v="1"/>
    <n v="33763112.098709799"/>
  </r>
  <r>
    <n v="796574"/>
    <x v="0"/>
    <x v="14"/>
    <x v="253"/>
    <s v="TEXAS"/>
    <x v="3"/>
    <x v="50"/>
    <x v="2"/>
    <n v="1154509.12326315"/>
  </r>
  <r>
    <n v="796575"/>
    <x v="0"/>
    <x v="14"/>
    <x v="253"/>
    <s v="TEXAS"/>
    <x v="3"/>
    <x v="50"/>
    <x v="3"/>
    <n v="11034498.704058601"/>
  </r>
  <r>
    <n v="796576"/>
    <x v="0"/>
    <x v="14"/>
    <x v="253"/>
    <s v="TEXAS"/>
    <x v="3"/>
    <x v="50"/>
    <x v="11"/>
    <n v="0"/>
  </r>
  <r>
    <n v="796577"/>
    <x v="0"/>
    <x v="14"/>
    <x v="253"/>
    <s v="TEXAS"/>
    <x v="3"/>
    <x v="50"/>
    <x v="12"/>
    <n v="0"/>
  </r>
  <r>
    <n v="796578"/>
    <x v="0"/>
    <x v="14"/>
    <x v="253"/>
    <s v="TEXAS"/>
    <x v="3"/>
    <x v="50"/>
    <x v="13"/>
    <n v="10653124.246813299"/>
  </r>
  <r>
    <n v="796579"/>
    <x v="0"/>
    <x v="14"/>
    <x v="253"/>
    <s v="TEXAS"/>
    <x v="3"/>
    <x v="50"/>
    <x v="15"/>
    <n v="0"/>
  </r>
  <r>
    <n v="796580"/>
    <x v="0"/>
    <x v="14"/>
    <x v="253"/>
    <s v="TEXAS"/>
    <x v="3"/>
    <x v="50"/>
    <x v="19"/>
    <n v="86369117.346242994"/>
  </r>
  <r>
    <n v="796581"/>
    <x v="0"/>
    <x v="14"/>
    <x v="253"/>
    <s v="TEXAS"/>
    <x v="3"/>
    <x v="51"/>
    <x v="0"/>
    <n v="9471251.0103475302"/>
  </r>
  <r>
    <n v="796582"/>
    <x v="0"/>
    <x v="14"/>
    <x v="253"/>
    <s v="TEXAS"/>
    <x v="3"/>
    <x v="51"/>
    <x v="1"/>
    <n v="352691.643963254"/>
  </r>
  <r>
    <n v="796583"/>
    <x v="0"/>
    <x v="14"/>
    <x v="253"/>
    <s v="TEXAS"/>
    <x v="3"/>
    <x v="51"/>
    <x v="2"/>
    <n v="3837014.9837357202"/>
  </r>
  <r>
    <n v="796584"/>
    <x v="0"/>
    <x v="14"/>
    <x v="253"/>
    <s v="TEXAS"/>
    <x v="3"/>
    <x v="51"/>
    <x v="3"/>
    <n v="138341.003204045"/>
  </r>
  <r>
    <n v="796585"/>
    <x v="0"/>
    <x v="14"/>
    <x v="253"/>
    <s v="TEXAS"/>
    <x v="3"/>
    <x v="51"/>
    <x v="15"/>
    <n v="2475940.3577194498"/>
  </r>
  <r>
    <n v="796586"/>
    <x v="0"/>
    <x v="14"/>
    <x v="253"/>
    <s v="TEXAS"/>
    <x v="3"/>
    <x v="52"/>
    <x v="0"/>
    <n v="10446394.3522946"/>
  </r>
  <r>
    <n v="796587"/>
    <x v="0"/>
    <x v="14"/>
    <x v="253"/>
    <s v="TEXAS"/>
    <x v="3"/>
    <x v="52"/>
    <x v="1"/>
    <n v="115034.272469957"/>
  </r>
  <r>
    <n v="796588"/>
    <x v="0"/>
    <x v="14"/>
    <x v="253"/>
    <s v="TEXAS"/>
    <x v="3"/>
    <x v="52"/>
    <x v="2"/>
    <n v="3874702.6534868199"/>
  </r>
  <r>
    <n v="796589"/>
    <x v="0"/>
    <x v="14"/>
    <x v="253"/>
    <s v="TEXAS"/>
    <x v="3"/>
    <x v="52"/>
    <x v="3"/>
    <n v="61632.338993887199"/>
  </r>
  <r>
    <n v="796590"/>
    <x v="0"/>
    <x v="14"/>
    <x v="253"/>
    <s v="TEXAS"/>
    <x v="3"/>
    <x v="52"/>
    <x v="11"/>
    <n v="25552.538061130199"/>
  </r>
  <r>
    <n v="796591"/>
    <x v="0"/>
    <x v="14"/>
    <x v="253"/>
    <s v="TEXAS"/>
    <x v="3"/>
    <x v="52"/>
    <x v="12"/>
    <n v="163172.57451021401"/>
  </r>
  <r>
    <n v="796592"/>
    <x v="0"/>
    <x v="14"/>
    <x v="253"/>
    <s v="TEXAS"/>
    <x v="3"/>
    <x v="52"/>
    <x v="15"/>
    <n v="34893091.299955398"/>
  </r>
  <r>
    <n v="796593"/>
    <x v="0"/>
    <x v="14"/>
    <x v="253"/>
    <s v="TEXAS"/>
    <x v="3"/>
    <x v="53"/>
    <x v="0"/>
    <n v="82891189.293805093"/>
  </r>
  <r>
    <n v="796594"/>
    <x v="0"/>
    <x v="14"/>
    <x v="253"/>
    <s v="TEXAS"/>
    <x v="3"/>
    <x v="53"/>
    <x v="1"/>
    <n v="4780677.8359857304"/>
  </r>
  <r>
    <n v="796595"/>
    <x v="0"/>
    <x v="14"/>
    <x v="253"/>
    <s v="TEXAS"/>
    <x v="3"/>
    <x v="53"/>
    <x v="2"/>
    <n v="39931773.004867204"/>
  </r>
  <r>
    <n v="796596"/>
    <x v="0"/>
    <x v="14"/>
    <x v="253"/>
    <s v="TEXAS"/>
    <x v="3"/>
    <x v="53"/>
    <x v="3"/>
    <n v="6564145.4615617599"/>
  </r>
  <r>
    <n v="796597"/>
    <x v="0"/>
    <x v="14"/>
    <x v="253"/>
    <s v="TEXAS"/>
    <x v="3"/>
    <x v="53"/>
    <x v="11"/>
    <n v="0"/>
  </r>
  <r>
    <n v="796598"/>
    <x v="0"/>
    <x v="14"/>
    <x v="253"/>
    <s v="TEXAS"/>
    <x v="3"/>
    <x v="53"/>
    <x v="12"/>
    <n v="0"/>
  </r>
  <r>
    <n v="796599"/>
    <x v="0"/>
    <x v="14"/>
    <x v="253"/>
    <s v="TEXAS"/>
    <x v="3"/>
    <x v="53"/>
    <x v="15"/>
    <n v="87226559.654898003"/>
  </r>
  <r>
    <n v="796600"/>
    <x v="0"/>
    <x v="14"/>
    <x v="253"/>
    <s v="TEXAS"/>
    <x v="3"/>
    <x v="53"/>
    <x v="20"/>
    <n v="188513646.886388"/>
  </r>
  <r>
    <n v="796601"/>
    <x v="0"/>
    <x v="14"/>
    <x v="253"/>
    <s v="TEXAS"/>
    <x v="3"/>
    <x v="53"/>
    <x v="21"/>
    <n v="255288285.95067799"/>
  </r>
  <r>
    <n v="796602"/>
    <x v="0"/>
    <x v="14"/>
    <x v="253"/>
    <s v="TEXAS"/>
    <x v="3"/>
    <x v="53"/>
    <x v="22"/>
    <n v="201489772.44120699"/>
  </r>
  <r>
    <n v="796603"/>
    <x v="0"/>
    <x v="14"/>
    <x v="253"/>
    <s v="TEXAS"/>
    <x v="3"/>
    <x v="54"/>
    <x v="0"/>
    <n v="1331018.73592149"/>
  </r>
  <r>
    <n v="796604"/>
    <x v="0"/>
    <x v="14"/>
    <x v="253"/>
    <s v="TEXAS"/>
    <x v="3"/>
    <x v="54"/>
    <x v="1"/>
    <n v="484661.17107912002"/>
  </r>
  <r>
    <n v="796605"/>
    <x v="0"/>
    <x v="14"/>
    <x v="253"/>
    <s v="TEXAS"/>
    <x v="3"/>
    <x v="54"/>
    <x v="2"/>
    <n v="7489754.5949002802"/>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099"/>
  </r>
  <r>
    <n v="796611"/>
    <x v="0"/>
    <x v="14"/>
    <x v="253"/>
    <s v="TEXAS"/>
    <x v="3"/>
    <x v="55"/>
    <x v="2"/>
    <n v="2186823.59463081"/>
  </r>
  <r>
    <n v="796612"/>
    <x v="0"/>
    <x v="14"/>
    <x v="253"/>
    <s v="TEXAS"/>
    <x v="3"/>
    <x v="55"/>
    <x v="3"/>
    <n v="274721.30736910499"/>
  </r>
  <r>
    <n v="796613"/>
    <x v="0"/>
    <x v="14"/>
    <x v="253"/>
    <s v="TEXAS"/>
    <x v="3"/>
    <x v="55"/>
    <x v="4"/>
    <n v="8996822.9022471793"/>
  </r>
  <r>
    <n v="796614"/>
    <x v="0"/>
    <x v="14"/>
    <x v="253"/>
    <s v="TEXAS"/>
    <x v="3"/>
    <x v="55"/>
    <x v="11"/>
    <n v="43487.543197074498"/>
  </r>
  <r>
    <n v="796615"/>
    <x v="0"/>
    <x v="14"/>
    <x v="253"/>
    <s v="TEXAS"/>
    <x v="3"/>
    <x v="55"/>
    <x v="12"/>
    <n v="9072851.1243193001"/>
  </r>
  <r>
    <n v="796616"/>
    <x v="0"/>
    <x v="14"/>
    <x v="253"/>
    <s v="TEXAS"/>
    <x v="3"/>
    <x v="55"/>
    <x v="13"/>
    <n v="1798284.8897217801"/>
  </r>
  <r>
    <n v="796617"/>
    <x v="0"/>
    <x v="14"/>
    <x v="253"/>
    <s v="TEXAS"/>
    <x v="3"/>
    <x v="55"/>
    <x v="15"/>
    <n v="0"/>
  </r>
  <r>
    <n v="796618"/>
    <x v="0"/>
    <x v="14"/>
    <x v="253"/>
    <s v="TEXAS"/>
    <x v="3"/>
    <x v="55"/>
    <x v="14"/>
    <n v="1699669.5376271801"/>
  </r>
  <r>
    <n v="796619"/>
    <x v="0"/>
    <x v="14"/>
    <x v="253"/>
    <s v="TEXAS"/>
    <x v="3"/>
    <x v="55"/>
    <x v="23"/>
    <n v="10496.9931855007"/>
  </r>
  <r>
    <n v="796620"/>
    <x v="0"/>
    <x v="14"/>
    <x v="253"/>
    <s v="TEXAS"/>
    <x v="3"/>
    <x v="56"/>
    <x v="0"/>
    <n v="16464431.999398099"/>
  </r>
  <r>
    <n v="796621"/>
    <x v="0"/>
    <x v="14"/>
    <x v="253"/>
    <s v="TEXAS"/>
    <x v="3"/>
    <x v="56"/>
    <x v="1"/>
    <n v="496909.34555172903"/>
  </r>
  <r>
    <n v="796622"/>
    <x v="0"/>
    <x v="14"/>
    <x v="253"/>
    <s v="TEXAS"/>
    <x v="3"/>
    <x v="56"/>
    <x v="2"/>
    <n v="10637155.8220989"/>
  </r>
  <r>
    <n v="796623"/>
    <x v="0"/>
    <x v="14"/>
    <x v="253"/>
    <s v="TEXAS"/>
    <x v="3"/>
    <x v="56"/>
    <x v="3"/>
    <n v="492852.94273089903"/>
  </r>
  <r>
    <n v="796624"/>
    <x v="0"/>
    <x v="14"/>
    <x v="253"/>
    <s v="TEXAS"/>
    <x v="3"/>
    <x v="56"/>
    <x v="11"/>
    <n v="1267.62588150951"/>
  </r>
  <r>
    <n v="796625"/>
    <x v="0"/>
    <x v="14"/>
    <x v="253"/>
    <s v="TEXAS"/>
    <x v="3"/>
    <x v="56"/>
    <x v="12"/>
    <n v="2945455.4982754998"/>
  </r>
  <r>
    <n v="796626"/>
    <x v="0"/>
    <x v="14"/>
    <x v="253"/>
    <s v="TEXAS"/>
    <x v="3"/>
    <x v="56"/>
    <x v="13"/>
    <n v="27380.7190406054"/>
  </r>
  <r>
    <n v="796627"/>
    <x v="0"/>
    <x v="14"/>
    <x v="253"/>
    <s v="TEXAS"/>
    <x v="3"/>
    <x v="56"/>
    <x v="15"/>
    <n v="13893179.6613442"/>
  </r>
  <r>
    <n v="796628"/>
    <x v="0"/>
    <x v="14"/>
    <x v="253"/>
    <s v="TEXAS"/>
    <x v="3"/>
    <x v="56"/>
    <x v="23"/>
    <n v="70900850.804590106"/>
  </r>
  <r>
    <n v="796629"/>
    <x v="0"/>
    <x v="14"/>
    <x v="253"/>
    <s v="TEXAS"/>
    <x v="3"/>
    <x v="57"/>
    <x v="0"/>
    <n v="17469152.273082599"/>
  </r>
  <r>
    <n v="796630"/>
    <x v="0"/>
    <x v="14"/>
    <x v="253"/>
    <s v="TEXAS"/>
    <x v="3"/>
    <x v="57"/>
    <x v="1"/>
    <n v="135635.969321518"/>
  </r>
  <r>
    <n v="796631"/>
    <x v="0"/>
    <x v="14"/>
    <x v="253"/>
    <s v="TEXAS"/>
    <x v="3"/>
    <x v="57"/>
    <x v="2"/>
    <n v="1580475.9490660599"/>
  </r>
  <r>
    <n v="796632"/>
    <x v="0"/>
    <x v="14"/>
    <x v="253"/>
    <s v="TEXAS"/>
    <x v="3"/>
    <x v="57"/>
    <x v="3"/>
    <n v="48676.833849965296"/>
  </r>
  <r>
    <n v="796633"/>
    <x v="0"/>
    <x v="14"/>
    <x v="253"/>
    <s v="TEXAS"/>
    <x v="3"/>
    <x v="57"/>
    <x v="15"/>
    <n v="0"/>
  </r>
  <r>
    <n v="796634"/>
    <x v="0"/>
    <x v="14"/>
    <x v="253"/>
    <s v="TEXAS"/>
    <x v="3"/>
    <x v="57"/>
    <x v="14"/>
    <n v="1885882.5174463801"/>
  </r>
  <r>
    <n v="796635"/>
    <x v="0"/>
    <x v="14"/>
    <x v="253"/>
    <s v="TEXAS"/>
    <x v="3"/>
    <x v="58"/>
    <x v="0"/>
    <n v="3210124.6481099101"/>
  </r>
  <r>
    <n v="796636"/>
    <x v="0"/>
    <x v="14"/>
    <x v="253"/>
    <s v="TEXAS"/>
    <x v="3"/>
    <x v="58"/>
    <x v="1"/>
    <n v="119293.253601677"/>
  </r>
  <r>
    <n v="796637"/>
    <x v="0"/>
    <x v="14"/>
    <x v="253"/>
    <s v="TEXAS"/>
    <x v="3"/>
    <x v="58"/>
    <x v="2"/>
    <n v="2419380.7956645"/>
  </r>
  <r>
    <n v="796638"/>
    <x v="0"/>
    <x v="14"/>
    <x v="253"/>
    <s v="TEXAS"/>
    <x v="3"/>
    <x v="58"/>
    <x v="3"/>
    <n v="441385.03832620801"/>
  </r>
  <r>
    <n v="796639"/>
    <x v="0"/>
    <x v="14"/>
    <x v="253"/>
    <s v="TEXAS"/>
    <x v="3"/>
    <x v="58"/>
    <x v="15"/>
    <n v="0"/>
  </r>
  <r>
    <n v="796640"/>
    <x v="0"/>
    <x v="14"/>
    <x v="253"/>
    <s v="TEXAS"/>
    <x v="3"/>
    <x v="59"/>
    <x v="0"/>
    <n v="2755249.65121197"/>
  </r>
  <r>
    <n v="796641"/>
    <x v="0"/>
    <x v="14"/>
    <x v="253"/>
    <s v="TEXAS"/>
    <x v="3"/>
    <x v="59"/>
    <x v="1"/>
    <n v="217430.30539773899"/>
  </r>
  <r>
    <n v="796642"/>
    <x v="0"/>
    <x v="14"/>
    <x v="253"/>
    <s v="TEXAS"/>
    <x v="3"/>
    <x v="59"/>
    <x v="2"/>
    <n v="2873307.5123458998"/>
  </r>
  <r>
    <n v="796643"/>
    <x v="0"/>
    <x v="14"/>
    <x v="253"/>
    <s v="TEXAS"/>
    <x v="3"/>
    <x v="59"/>
    <x v="3"/>
    <n v="288137.62150852702"/>
  </r>
  <r>
    <n v="796644"/>
    <x v="0"/>
    <x v="14"/>
    <x v="253"/>
    <s v="TEXAS"/>
    <x v="3"/>
    <x v="59"/>
    <x v="15"/>
    <n v="0"/>
  </r>
  <r>
    <n v="796645"/>
    <x v="0"/>
    <x v="14"/>
    <x v="253"/>
    <s v="TEXAS"/>
    <x v="3"/>
    <x v="60"/>
    <x v="0"/>
    <n v="7686978.5194185805"/>
  </r>
  <r>
    <n v="796646"/>
    <x v="0"/>
    <x v="14"/>
    <x v="253"/>
    <s v="TEXAS"/>
    <x v="3"/>
    <x v="60"/>
    <x v="1"/>
    <n v="256408.09789624799"/>
  </r>
  <r>
    <n v="796647"/>
    <x v="0"/>
    <x v="14"/>
    <x v="253"/>
    <s v="TEXAS"/>
    <x v="3"/>
    <x v="60"/>
    <x v="2"/>
    <n v="1800740.4459742601"/>
  </r>
  <r>
    <n v="796648"/>
    <x v="0"/>
    <x v="14"/>
    <x v="253"/>
    <s v="TEXAS"/>
    <x v="3"/>
    <x v="60"/>
    <x v="3"/>
    <n v="470700.85604142299"/>
  </r>
  <r>
    <n v="796649"/>
    <x v="0"/>
    <x v="14"/>
    <x v="253"/>
    <s v="TEXAS"/>
    <x v="3"/>
    <x v="60"/>
    <x v="15"/>
    <n v="0"/>
  </r>
  <r>
    <n v="796650"/>
    <x v="0"/>
    <x v="14"/>
    <x v="253"/>
    <s v="TEXAS"/>
    <x v="3"/>
    <x v="61"/>
    <x v="0"/>
    <n v="8765754.94366589"/>
  </r>
  <r>
    <n v="796651"/>
    <x v="0"/>
    <x v="14"/>
    <x v="253"/>
    <s v="TEXAS"/>
    <x v="3"/>
    <x v="61"/>
    <x v="1"/>
    <n v="234026.49607651299"/>
  </r>
  <r>
    <n v="796652"/>
    <x v="0"/>
    <x v="14"/>
    <x v="253"/>
    <s v="TEXAS"/>
    <x v="3"/>
    <x v="61"/>
    <x v="2"/>
    <n v="6168792.1700168299"/>
  </r>
  <r>
    <n v="796653"/>
    <x v="0"/>
    <x v="14"/>
    <x v="253"/>
    <s v="TEXAS"/>
    <x v="3"/>
    <x v="61"/>
    <x v="3"/>
    <n v="269861.80328822898"/>
  </r>
  <r>
    <n v="796654"/>
    <x v="0"/>
    <x v="14"/>
    <x v="253"/>
    <s v="TEXAS"/>
    <x v="3"/>
    <x v="61"/>
    <x v="15"/>
    <n v="182833.200059775"/>
  </r>
  <r>
    <n v="796655"/>
    <x v="0"/>
    <x v="14"/>
    <x v="253"/>
    <s v="TEXAS"/>
    <x v="3"/>
    <x v="62"/>
    <x v="0"/>
    <n v="805483.17806101497"/>
  </r>
  <r>
    <n v="796656"/>
    <x v="0"/>
    <x v="14"/>
    <x v="253"/>
    <s v="TEXAS"/>
    <x v="3"/>
    <x v="62"/>
    <x v="1"/>
    <n v="15635.028759589901"/>
  </r>
  <r>
    <n v="796657"/>
    <x v="0"/>
    <x v="14"/>
    <x v="253"/>
    <s v="TEXAS"/>
    <x v="3"/>
    <x v="62"/>
    <x v="2"/>
    <n v="460395.75758149498"/>
  </r>
  <r>
    <n v="796658"/>
    <x v="0"/>
    <x v="14"/>
    <x v="253"/>
    <s v="TEXAS"/>
    <x v="3"/>
    <x v="62"/>
    <x v="3"/>
    <n v="47603.078634108497"/>
  </r>
  <r>
    <n v="796659"/>
    <x v="0"/>
    <x v="14"/>
    <x v="253"/>
    <s v="TEXAS"/>
    <x v="3"/>
    <x v="62"/>
    <x v="15"/>
    <n v="0"/>
  </r>
  <r>
    <n v="796660"/>
    <x v="0"/>
    <x v="14"/>
    <x v="253"/>
    <s v="TEXAS"/>
    <x v="3"/>
    <x v="62"/>
    <x v="14"/>
    <n v="506866.69261524401"/>
  </r>
  <r>
    <n v="796661"/>
    <x v="0"/>
    <x v="14"/>
    <x v="253"/>
    <s v="TEXAS"/>
    <x v="3"/>
    <x v="63"/>
    <x v="0"/>
    <n v="1395412.94978926"/>
  </r>
  <r>
    <n v="796662"/>
    <x v="0"/>
    <x v="14"/>
    <x v="253"/>
    <s v="TEXAS"/>
    <x v="3"/>
    <x v="63"/>
    <x v="1"/>
    <n v="469158.26050952403"/>
  </r>
  <r>
    <n v="796663"/>
    <x v="0"/>
    <x v="14"/>
    <x v="253"/>
    <s v="TEXAS"/>
    <x v="3"/>
    <x v="63"/>
    <x v="2"/>
    <n v="847461.16506061098"/>
  </r>
  <r>
    <n v="796664"/>
    <x v="0"/>
    <x v="14"/>
    <x v="253"/>
    <s v="TEXAS"/>
    <x v="3"/>
    <x v="63"/>
    <x v="3"/>
    <n v="159310.167258159"/>
  </r>
  <r>
    <n v="796665"/>
    <x v="0"/>
    <x v="14"/>
    <x v="253"/>
    <s v="TEXAS"/>
    <x v="3"/>
    <x v="63"/>
    <x v="11"/>
    <n v="34932.317894365297"/>
  </r>
  <r>
    <n v="796666"/>
    <x v="0"/>
    <x v="14"/>
    <x v="253"/>
    <s v="TEXAS"/>
    <x v="3"/>
    <x v="63"/>
    <x v="15"/>
    <n v="140982.448901025"/>
  </r>
  <r>
    <n v="796667"/>
    <x v="0"/>
    <x v="14"/>
    <x v="253"/>
    <s v="TEXAS"/>
    <x v="3"/>
    <x v="64"/>
    <x v="0"/>
    <n v="3527950.7393070799"/>
  </r>
  <r>
    <n v="796668"/>
    <x v="0"/>
    <x v="14"/>
    <x v="253"/>
    <s v="TEXAS"/>
    <x v="3"/>
    <x v="64"/>
    <x v="1"/>
    <n v="40799.512433222502"/>
  </r>
  <r>
    <n v="796669"/>
    <x v="0"/>
    <x v="14"/>
    <x v="253"/>
    <s v="TEXAS"/>
    <x v="3"/>
    <x v="64"/>
    <x v="2"/>
    <n v="1922767.5548781101"/>
  </r>
  <r>
    <n v="796670"/>
    <x v="0"/>
    <x v="14"/>
    <x v="253"/>
    <s v="TEXAS"/>
    <x v="3"/>
    <x v="64"/>
    <x v="3"/>
    <n v="147868.05541626399"/>
  </r>
  <r>
    <n v="796671"/>
    <x v="0"/>
    <x v="14"/>
    <x v="253"/>
    <s v="TEXAS"/>
    <x v="3"/>
    <x v="64"/>
    <x v="15"/>
    <n v="0"/>
  </r>
  <r>
    <n v="796672"/>
    <x v="0"/>
    <x v="14"/>
    <x v="253"/>
    <s v="TEXAS"/>
    <x v="3"/>
    <x v="65"/>
    <x v="0"/>
    <n v="6766240.1616501398"/>
  </r>
  <r>
    <n v="796673"/>
    <x v="0"/>
    <x v="14"/>
    <x v="253"/>
    <s v="TEXAS"/>
    <x v="3"/>
    <x v="65"/>
    <x v="1"/>
    <n v="363481.48012165801"/>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01"/>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02"/>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03"/>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7999"/>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01"/>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498"/>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01"/>
  </r>
  <r>
    <n v="801213"/>
    <x v="0"/>
    <x v="15"/>
    <x v="10"/>
    <s v="TEXAS"/>
    <x v="0"/>
    <x v="0"/>
    <x v="0"/>
    <n v="4334804.30593576"/>
  </r>
  <r>
    <n v="801214"/>
    <x v="0"/>
    <x v="15"/>
    <x v="10"/>
    <s v="TEXAS"/>
    <x v="0"/>
    <x v="0"/>
    <x v="1"/>
    <m/>
  </r>
  <r>
    <n v="801215"/>
    <x v="0"/>
    <x v="15"/>
    <x v="10"/>
    <s v="TEXAS"/>
    <x v="0"/>
    <x v="0"/>
    <x v="2"/>
    <n v="76533361.298949704"/>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001"/>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06"/>
  </r>
  <r>
    <n v="803009"/>
    <x v="0"/>
    <x v="15"/>
    <x v="19"/>
    <s v="TEXAS"/>
    <x v="0"/>
    <x v="3"/>
    <x v="3"/>
    <n v="0"/>
  </r>
  <r>
    <n v="803010"/>
    <x v="0"/>
    <x v="15"/>
    <x v="19"/>
    <s v="TEXAS"/>
    <x v="0"/>
    <x v="3"/>
    <x v="8"/>
    <n v="0"/>
  </r>
  <r>
    <n v="803261"/>
    <x v="0"/>
    <x v="15"/>
    <x v="20"/>
    <s v="TEXAS"/>
    <x v="0"/>
    <x v="3"/>
    <x v="0"/>
    <n v="0"/>
  </r>
  <r>
    <n v="803262"/>
    <x v="0"/>
    <x v="15"/>
    <x v="20"/>
    <s v="TEXAS"/>
    <x v="0"/>
    <x v="3"/>
    <x v="1"/>
    <n v="3581.4341878916298"/>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02"/>
  </r>
  <r>
    <n v="803520"/>
    <x v="0"/>
    <x v="15"/>
    <x v="21"/>
    <s v="TEXAS"/>
    <x v="0"/>
    <x v="3"/>
    <x v="8"/>
    <n v="0"/>
  </r>
  <r>
    <n v="803771"/>
    <x v="0"/>
    <x v="15"/>
    <x v="22"/>
    <s v="TEXAS"/>
    <x v="0"/>
    <x v="3"/>
    <x v="0"/>
    <n v="40611606.070216097"/>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199"/>
  </r>
  <r>
    <n v="804537"/>
    <x v="0"/>
    <x v="15"/>
    <x v="25"/>
    <s v="TEXAS"/>
    <x v="0"/>
    <x v="3"/>
    <x v="1"/>
    <n v="0"/>
  </r>
  <r>
    <n v="804538"/>
    <x v="0"/>
    <x v="15"/>
    <x v="25"/>
    <s v="TEXAS"/>
    <x v="0"/>
    <x v="3"/>
    <x v="2"/>
    <n v="0"/>
  </r>
  <r>
    <n v="804539"/>
    <x v="0"/>
    <x v="15"/>
    <x v="25"/>
    <s v="TEXAS"/>
    <x v="0"/>
    <x v="3"/>
    <x v="3"/>
    <n v="0"/>
  </r>
  <r>
    <n v="804540"/>
    <x v="0"/>
    <x v="15"/>
    <x v="25"/>
    <s v="TEXAS"/>
    <x v="0"/>
    <x v="3"/>
    <x v="8"/>
    <n v="397022.76491451199"/>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02"/>
  </r>
  <r>
    <n v="804918"/>
    <x v="0"/>
    <x v="15"/>
    <x v="27"/>
    <s v="TEXAS"/>
    <x v="0"/>
    <x v="4"/>
    <x v="2"/>
    <m/>
  </r>
  <r>
    <n v="805019"/>
    <x v="0"/>
    <x v="15"/>
    <x v="28"/>
    <s v="TEXAS"/>
    <x v="0"/>
    <x v="4"/>
    <x v="0"/>
    <n v="0"/>
  </r>
  <r>
    <n v="805020"/>
    <x v="0"/>
    <x v="15"/>
    <x v="28"/>
    <s v="TEXAS"/>
    <x v="0"/>
    <x v="4"/>
    <x v="2"/>
    <m/>
  </r>
  <r>
    <n v="805121"/>
    <x v="0"/>
    <x v="15"/>
    <x v="29"/>
    <s v="TEXAS"/>
    <x v="0"/>
    <x v="4"/>
    <x v="0"/>
    <n v="9184350.5286671892"/>
  </r>
  <r>
    <n v="805122"/>
    <x v="0"/>
    <x v="15"/>
    <x v="29"/>
    <s v="TEXAS"/>
    <x v="0"/>
    <x v="4"/>
    <x v="2"/>
    <m/>
  </r>
  <r>
    <n v="805223"/>
    <x v="0"/>
    <x v="15"/>
    <x v="30"/>
    <s v="TEXAS"/>
    <x v="0"/>
    <x v="4"/>
    <x v="0"/>
    <n v="660181.98023249197"/>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05"/>
  </r>
  <r>
    <n v="805537"/>
    <x v="0"/>
    <x v="15"/>
    <x v="34"/>
    <s v="TEXAS"/>
    <x v="0"/>
    <x v="5"/>
    <x v="0"/>
    <n v="0"/>
  </r>
  <r>
    <n v="805588"/>
    <x v="0"/>
    <x v="15"/>
    <x v="35"/>
    <s v="TEXAS"/>
    <x v="0"/>
    <x v="5"/>
    <x v="0"/>
    <n v="3896250.5402820902"/>
  </r>
  <r>
    <n v="805639"/>
    <x v="0"/>
    <x v="15"/>
    <x v="36"/>
    <s v="TEXAS"/>
    <x v="0"/>
    <x v="5"/>
    <x v="0"/>
    <n v="0"/>
  </r>
  <r>
    <n v="805690"/>
    <x v="0"/>
    <x v="15"/>
    <x v="37"/>
    <s v="TEXAS"/>
    <x v="0"/>
    <x v="5"/>
    <x v="0"/>
    <n v="7699366.2309372099"/>
  </r>
  <r>
    <n v="805741"/>
    <x v="0"/>
    <x v="15"/>
    <x v="38"/>
    <s v="TEXAS"/>
    <x v="0"/>
    <x v="5"/>
    <x v="0"/>
    <n v="0"/>
  </r>
  <r>
    <n v="805792"/>
    <x v="0"/>
    <x v="15"/>
    <x v="39"/>
    <s v="TEXAS"/>
    <x v="0"/>
    <x v="6"/>
    <x v="0"/>
    <n v="2560133.9810695299"/>
  </r>
  <r>
    <n v="805843"/>
    <x v="0"/>
    <x v="15"/>
    <x v="40"/>
    <s v="TEXAS"/>
    <x v="0"/>
    <x v="6"/>
    <x v="0"/>
    <n v="2451297.7335382402"/>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01"/>
  </r>
  <r>
    <n v="806251"/>
    <x v="0"/>
    <x v="15"/>
    <x v="44"/>
    <s v="TEXAS"/>
    <x v="0"/>
    <x v="8"/>
    <x v="0"/>
    <n v="0"/>
  </r>
  <r>
    <n v="806302"/>
    <x v="0"/>
    <x v="15"/>
    <x v="45"/>
    <s v="TEXAS"/>
    <x v="0"/>
    <x v="8"/>
    <x v="0"/>
    <n v="585442.26119697595"/>
  </r>
  <r>
    <n v="806396"/>
    <x v="0"/>
    <x v="15"/>
    <x v="46"/>
    <s v="TEXAS"/>
    <x v="0"/>
    <x v="9"/>
    <x v="0"/>
    <n v="15315332.176726701"/>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01"/>
  </r>
  <r>
    <n v="806659"/>
    <x v="0"/>
    <x v="15"/>
    <x v="49"/>
    <s v="TEXAS"/>
    <x v="0"/>
    <x v="10"/>
    <x v="0"/>
    <n v="8658582.6729297508"/>
  </r>
  <r>
    <n v="806925"/>
    <x v="0"/>
    <x v="15"/>
    <x v="50"/>
    <s v="TEXAS"/>
    <x v="0"/>
    <x v="0"/>
    <x v="0"/>
    <n v="47413.09134303899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197"/>
  </r>
  <r>
    <n v="807161"/>
    <x v="0"/>
    <x v="15"/>
    <x v="52"/>
    <s v="TEXAS"/>
    <x v="0"/>
    <x v="4"/>
    <x v="0"/>
    <n v="13218420.990871901"/>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499"/>
  </r>
  <r>
    <n v="807475"/>
    <x v="0"/>
    <x v="15"/>
    <x v="55"/>
    <s v="TEXAS"/>
    <x v="0"/>
    <x v="1"/>
    <x v="0"/>
    <n v="0"/>
  </r>
  <r>
    <n v="807526"/>
    <x v="0"/>
    <x v="15"/>
    <x v="56"/>
    <s v="TEXAS"/>
    <x v="0"/>
    <x v="1"/>
    <x v="0"/>
    <n v="1063625.93279298"/>
  </r>
  <r>
    <n v="807577"/>
    <x v="0"/>
    <x v="15"/>
    <x v="57"/>
    <s v="TEXAS"/>
    <x v="0"/>
    <x v="1"/>
    <x v="0"/>
    <n v="2195882.1189097902"/>
  </r>
  <r>
    <n v="807628"/>
    <x v="0"/>
    <x v="15"/>
    <x v="58"/>
    <s v="TEXAS"/>
    <x v="0"/>
    <x v="1"/>
    <x v="0"/>
    <n v="1.0019129715089501"/>
  </r>
  <r>
    <n v="807679"/>
    <x v="0"/>
    <x v="15"/>
    <x v="59"/>
    <s v="TEXAS"/>
    <x v="0"/>
    <x v="1"/>
    <x v="0"/>
    <n v="752701.04066729196"/>
  </r>
  <r>
    <n v="807730"/>
    <x v="0"/>
    <x v="15"/>
    <x v="60"/>
    <s v="TEXAS"/>
    <x v="0"/>
    <x v="1"/>
    <x v="0"/>
    <n v="1638553.4026802899"/>
  </r>
  <r>
    <n v="807781"/>
    <x v="0"/>
    <x v="15"/>
    <x v="61"/>
    <s v="TEXAS"/>
    <x v="0"/>
    <x v="1"/>
    <x v="0"/>
    <n v="0"/>
  </r>
  <r>
    <n v="807832"/>
    <x v="0"/>
    <x v="15"/>
    <x v="62"/>
    <s v="TEXAS"/>
    <x v="0"/>
    <x v="1"/>
    <x v="0"/>
    <n v="20.434489621642498"/>
  </r>
  <r>
    <n v="807883"/>
    <x v="0"/>
    <x v="15"/>
    <x v="63"/>
    <s v="TEXAS"/>
    <x v="0"/>
    <x v="1"/>
    <x v="0"/>
    <n v="2121471.4677199498"/>
  </r>
  <r>
    <n v="807934"/>
    <x v="0"/>
    <x v="15"/>
    <x v="64"/>
    <s v="TEXAS"/>
    <x v="0"/>
    <x v="1"/>
    <x v="0"/>
    <n v="1157006.3060280101"/>
  </r>
  <r>
    <n v="807985"/>
    <x v="0"/>
    <x v="15"/>
    <x v="65"/>
    <s v="TEXAS"/>
    <x v="0"/>
    <x v="1"/>
    <x v="0"/>
    <n v="0"/>
  </r>
  <r>
    <n v="808122"/>
    <x v="0"/>
    <x v="15"/>
    <x v="66"/>
    <s v="TEXAS"/>
    <x v="2"/>
    <x v="11"/>
    <x v="0"/>
    <m/>
  </r>
  <r>
    <n v="808123"/>
    <x v="0"/>
    <x v="15"/>
    <x v="66"/>
    <s v="TEXAS"/>
    <x v="2"/>
    <x v="11"/>
    <x v="1"/>
    <m/>
  </r>
  <r>
    <n v="808124"/>
    <x v="0"/>
    <x v="15"/>
    <x v="66"/>
    <s v="TEXAS"/>
    <x v="2"/>
    <x v="11"/>
    <x v="2"/>
    <n v="50195474.406099498"/>
  </r>
  <r>
    <n v="808275"/>
    <x v="0"/>
    <x v="15"/>
    <x v="67"/>
    <s v="TEXAS"/>
    <x v="2"/>
    <x v="11"/>
    <x v="0"/>
    <m/>
  </r>
  <r>
    <n v="808276"/>
    <x v="0"/>
    <x v="15"/>
    <x v="67"/>
    <s v="TEXAS"/>
    <x v="2"/>
    <x v="11"/>
    <x v="1"/>
    <m/>
  </r>
  <r>
    <n v="808277"/>
    <x v="0"/>
    <x v="15"/>
    <x v="67"/>
    <s v="TEXAS"/>
    <x v="2"/>
    <x v="11"/>
    <x v="2"/>
    <n v="1299282.8717572601"/>
  </r>
  <r>
    <n v="808428"/>
    <x v="0"/>
    <x v="15"/>
    <x v="68"/>
    <s v="TEXAS"/>
    <x v="2"/>
    <x v="11"/>
    <x v="0"/>
    <m/>
  </r>
  <r>
    <n v="808429"/>
    <x v="0"/>
    <x v="15"/>
    <x v="68"/>
    <s v="TEXAS"/>
    <x v="2"/>
    <x v="11"/>
    <x v="1"/>
    <n v="0"/>
  </r>
  <r>
    <n v="808430"/>
    <x v="0"/>
    <x v="15"/>
    <x v="68"/>
    <s v="TEXAS"/>
    <x v="2"/>
    <x v="11"/>
    <x v="2"/>
    <m/>
  </r>
  <r>
    <n v="808538"/>
    <x v="0"/>
    <x v="15"/>
    <x v="69"/>
    <s v="TEXAS"/>
    <x v="2"/>
    <x v="12"/>
    <x v="0"/>
    <n v="1119554.6517956201"/>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01"/>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199"/>
  </r>
  <r>
    <n v="809296"/>
    <x v="0"/>
    <x v="15"/>
    <x v="74"/>
    <s v="TEXAS"/>
    <x v="2"/>
    <x v="11"/>
    <x v="1"/>
    <m/>
  </r>
  <r>
    <n v="809297"/>
    <x v="0"/>
    <x v="15"/>
    <x v="74"/>
    <s v="TEXAS"/>
    <x v="2"/>
    <x v="11"/>
    <x v="2"/>
    <m/>
  </r>
  <r>
    <n v="809448"/>
    <x v="0"/>
    <x v="15"/>
    <x v="75"/>
    <s v="TEXAS"/>
    <x v="2"/>
    <x v="11"/>
    <x v="0"/>
    <n v="449995.14690420998"/>
  </r>
  <r>
    <n v="809449"/>
    <x v="0"/>
    <x v="15"/>
    <x v="75"/>
    <s v="TEXAS"/>
    <x v="2"/>
    <x v="11"/>
    <x v="1"/>
    <m/>
  </r>
  <r>
    <n v="809450"/>
    <x v="0"/>
    <x v="15"/>
    <x v="75"/>
    <s v="TEXAS"/>
    <x v="2"/>
    <x v="11"/>
    <x v="2"/>
    <m/>
  </r>
  <r>
    <n v="809558"/>
    <x v="0"/>
    <x v="15"/>
    <x v="76"/>
    <s v="TEXAS"/>
    <x v="2"/>
    <x v="12"/>
    <x v="0"/>
    <n v="194818.07991480301"/>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599"/>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1999"/>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6999"/>
  </r>
  <r>
    <n v="810579"/>
    <x v="0"/>
    <x v="15"/>
    <x v="84"/>
    <s v="TEXAS"/>
    <x v="2"/>
    <x v="12"/>
    <x v="2"/>
    <m/>
  </r>
  <r>
    <n v="810680"/>
    <x v="0"/>
    <x v="15"/>
    <x v="85"/>
    <s v="TEXAS"/>
    <x v="2"/>
    <x v="12"/>
    <x v="0"/>
    <n v="121236.088133232"/>
  </r>
  <r>
    <n v="810681"/>
    <x v="0"/>
    <x v="15"/>
    <x v="85"/>
    <s v="TEXAS"/>
    <x v="2"/>
    <x v="12"/>
    <x v="2"/>
    <m/>
  </r>
  <r>
    <n v="810782"/>
    <x v="0"/>
    <x v="15"/>
    <x v="86"/>
    <s v="TEXAS"/>
    <x v="2"/>
    <x v="12"/>
    <x v="0"/>
    <n v="260117.39687537201"/>
  </r>
  <r>
    <n v="810783"/>
    <x v="0"/>
    <x v="15"/>
    <x v="86"/>
    <s v="TEXAS"/>
    <x v="2"/>
    <x v="12"/>
    <x v="2"/>
    <m/>
  </r>
  <r>
    <n v="810884"/>
    <x v="0"/>
    <x v="15"/>
    <x v="87"/>
    <s v="TEXAS"/>
    <x v="2"/>
    <x v="12"/>
    <x v="0"/>
    <n v="4481.2675633100398"/>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09"/>
  </r>
  <r>
    <n v="811293"/>
    <x v="0"/>
    <x v="15"/>
    <x v="91"/>
    <s v="TEXAS"/>
    <x v="2"/>
    <x v="12"/>
    <x v="2"/>
    <m/>
  </r>
  <r>
    <n v="811394"/>
    <x v="0"/>
    <x v="15"/>
    <x v="92"/>
    <s v="TEXAS"/>
    <x v="2"/>
    <x v="12"/>
    <x v="0"/>
    <n v="33880168.414035402"/>
  </r>
  <r>
    <n v="811395"/>
    <x v="0"/>
    <x v="15"/>
    <x v="92"/>
    <s v="TEXAS"/>
    <x v="2"/>
    <x v="12"/>
    <x v="2"/>
    <m/>
  </r>
  <r>
    <n v="811496"/>
    <x v="0"/>
    <x v="15"/>
    <x v="93"/>
    <s v="TEXAS"/>
    <x v="2"/>
    <x v="12"/>
    <x v="0"/>
    <n v="370.27383986535"/>
  </r>
  <r>
    <n v="811497"/>
    <x v="0"/>
    <x v="15"/>
    <x v="93"/>
    <s v="TEXAS"/>
    <x v="2"/>
    <x v="12"/>
    <x v="2"/>
    <m/>
  </r>
  <r>
    <n v="811598"/>
    <x v="0"/>
    <x v="15"/>
    <x v="94"/>
    <s v="TEXAS"/>
    <x v="2"/>
    <x v="12"/>
    <x v="0"/>
    <n v="5245226.3802555297"/>
  </r>
  <r>
    <n v="811599"/>
    <x v="0"/>
    <x v="15"/>
    <x v="94"/>
    <s v="TEXAS"/>
    <x v="2"/>
    <x v="12"/>
    <x v="2"/>
    <m/>
  </r>
  <r>
    <n v="811700"/>
    <x v="0"/>
    <x v="15"/>
    <x v="95"/>
    <s v="TEXAS"/>
    <x v="2"/>
    <x v="12"/>
    <x v="0"/>
    <n v="53.8428846903143"/>
  </r>
  <r>
    <n v="811701"/>
    <x v="0"/>
    <x v="15"/>
    <x v="95"/>
    <s v="TEXAS"/>
    <x v="2"/>
    <x v="12"/>
    <x v="2"/>
    <m/>
  </r>
  <r>
    <n v="811802"/>
    <x v="0"/>
    <x v="15"/>
    <x v="96"/>
    <s v="TEXAS"/>
    <x v="2"/>
    <x v="12"/>
    <x v="0"/>
    <n v="11395838.324450901"/>
  </r>
  <r>
    <n v="811803"/>
    <x v="0"/>
    <x v="15"/>
    <x v="96"/>
    <s v="TEXAS"/>
    <x v="2"/>
    <x v="12"/>
    <x v="2"/>
    <m/>
  </r>
  <r>
    <n v="811904"/>
    <x v="0"/>
    <x v="15"/>
    <x v="97"/>
    <s v="TEXAS"/>
    <x v="2"/>
    <x v="12"/>
    <x v="0"/>
    <n v="340704.90438092803"/>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8995"/>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699"/>
  </r>
  <r>
    <n v="812371"/>
    <x v="0"/>
    <x v="15"/>
    <x v="103"/>
    <s v="TEXAS"/>
    <x v="2"/>
    <x v="13"/>
    <x v="0"/>
    <n v="7324289.16514399"/>
  </r>
  <r>
    <n v="812422"/>
    <x v="0"/>
    <x v="15"/>
    <x v="104"/>
    <s v="TEXAS"/>
    <x v="2"/>
    <x v="13"/>
    <x v="0"/>
    <n v="363410.078091487"/>
  </r>
  <r>
    <n v="812516"/>
    <x v="0"/>
    <x v="15"/>
    <x v="105"/>
    <s v="TEXAS"/>
    <x v="2"/>
    <x v="14"/>
    <x v="0"/>
    <n v="8631110.1707406603"/>
  </r>
  <r>
    <n v="812517"/>
    <x v="0"/>
    <x v="15"/>
    <x v="105"/>
    <s v="TEXAS"/>
    <x v="2"/>
    <x v="14"/>
    <x v="2"/>
    <m/>
  </r>
  <r>
    <n v="812618"/>
    <x v="0"/>
    <x v="15"/>
    <x v="106"/>
    <s v="TEXAS"/>
    <x v="2"/>
    <x v="14"/>
    <x v="0"/>
    <n v="888510.26792655105"/>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02"/>
  </r>
  <r>
    <n v="812932"/>
    <x v="0"/>
    <x v="15"/>
    <x v="110"/>
    <s v="TEXAS"/>
    <x v="2"/>
    <x v="15"/>
    <x v="0"/>
    <n v="0"/>
  </r>
  <r>
    <n v="812983"/>
    <x v="0"/>
    <x v="15"/>
    <x v="111"/>
    <s v="TEXAS"/>
    <x v="2"/>
    <x v="15"/>
    <x v="0"/>
    <n v="12400354.261919299"/>
  </r>
  <r>
    <n v="813034"/>
    <x v="0"/>
    <x v="15"/>
    <x v="112"/>
    <s v="TEXAS"/>
    <x v="2"/>
    <x v="15"/>
    <x v="0"/>
    <n v="6312791.5966936499"/>
  </r>
  <r>
    <n v="813085"/>
    <x v="0"/>
    <x v="15"/>
    <x v="113"/>
    <s v="TEXAS"/>
    <x v="2"/>
    <x v="15"/>
    <x v="0"/>
    <n v="960581.02539160301"/>
  </r>
  <r>
    <n v="813136"/>
    <x v="0"/>
    <x v="15"/>
    <x v="114"/>
    <s v="TEXAS"/>
    <x v="2"/>
    <x v="15"/>
    <x v="0"/>
    <n v="1573185.5307412499"/>
  </r>
  <r>
    <n v="813187"/>
    <x v="0"/>
    <x v="15"/>
    <x v="115"/>
    <s v="TEXAS"/>
    <x v="2"/>
    <x v="15"/>
    <x v="0"/>
    <n v="3618871.5559665398"/>
  </r>
  <r>
    <n v="813238"/>
    <x v="0"/>
    <x v="15"/>
    <x v="116"/>
    <s v="TEXAS"/>
    <x v="2"/>
    <x v="15"/>
    <x v="0"/>
    <n v="2400.48287789082"/>
  </r>
  <r>
    <n v="813289"/>
    <x v="0"/>
    <x v="15"/>
    <x v="117"/>
    <s v="TEXAS"/>
    <x v="2"/>
    <x v="15"/>
    <x v="0"/>
    <n v="2650805.4182514702"/>
  </r>
  <r>
    <n v="813340"/>
    <x v="0"/>
    <x v="15"/>
    <x v="118"/>
    <s v="TEXAS"/>
    <x v="2"/>
    <x v="15"/>
    <x v="0"/>
    <n v="1087253.9119788101"/>
  </r>
  <r>
    <n v="813391"/>
    <x v="0"/>
    <x v="15"/>
    <x v="119"/>
    <s v="TEXAS"/>
    <x v="2"/>
    <x v="15"/>
    <x v="0"/>
    <n v="7755642.2820962099"/>
  </r>
  <r>
    <n v="813442"/>
    <x v="0"/>
    <x v="15"/>
    <x v="120"/>
    <s v="TEXAS"/>
    <x v="2"/>
    <x v="15"/>
    <x v="0"/>
    <n v="1176866.8810566501"/>
  </r>
  <r>
    <n v="813493"/>
    <x v="0"/>
    <x v="15"/>
    <x v="121"/>
    <s v="TEXAS"/>
    <x v="2"/>
    <x v="15"/>
    <x v="0"/>
    <n v="13389774.3267952"/>
  </r>
  <r>
    <n v="813544"/>
    <x v="0"/>
    <x v="15"/>
    <x v="122"/>
    <s v="TEXAS"/>
    <x v="2"/>
    <x v="15"/>
    <x v="0"/>
    <n v="2385888.6655882802"/>
  </r>
  <r>
    <n v="813595"/>
    <x v="0"/>
    <x v="15"/>
    <x v="123"/>
    <s v="TEXAS"/>
    <x v="2"/>
    <x v="15"/>
    <x v="0"/>
    <n v="26365.587194644999"/>
  </r>
  <r>
    <n v="813646"/>
    <x v="0"/>
    <x v="15"/>
    <x v="124"/>
    <s v="TEXAS"/>
    <x v="2"/>
    <x v="15"/>
    <x v="0"/>
    <n v="4141644.1420613602"/>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299"/>
  </r>
  <r>
    <n v="814031"/>
    <x v="0"/>
    <x v="15"/>
    <x v="126"/>
    <s v="TEXAS"/>
    <x v="2"/>
    <x v="16"/>
    <x v="1"/>
    <m/>
  </r>
  <r>
    <n v="814032"/>
    <x v="0"/>
    <x v="15"/>
    <x v="126"/>
    <s v="TEXAS"/>
    <x v="2"/>
    <x v="16"/>
    <x v="2"/>
    <m/>
  </r>
  <r>
    <n v="814033"/>
    <x v="0"/>
    <x v="15"/>
    <x v="126"/>
    <s v="TEXAS"/>
    <x v="2"/>
    <x v="16"/>
    <x v="8"/>
    <n v="34077.450194188801"/>
  </r>
  <r>
    <n v="814234"/>
    <x v="0"/>
    <x v="15"/>
    <x v="127"/>
    <s v="TEXAS"/>
    <x v="2"/>
    <x v="16"/>
    <x v="0"/>
    <n v="56499.312104329802"/>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02"/>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01"/>
  </r>
  <r>
    <n v="816725"/>
    <x v="0"/>
    <x v="15"/>
    <x v="138"/>
    <s v="TEXAS"/>
    <x v="1"/>
    <x v="17"/>
    <x v="6"/>
    <n v="44374628.020318903"/>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397"/>
  </r>
  <r>
    <n v="816984"/>
    <x v="0"/>
    <x v="15"/>
    <x v="139"/>
    <s v="TEXAS"/>
    <x v="1"/>
    <x v="17"/>
    <x v="9"/>
    <m/>
  </r>
  <r>
    <n v="817235"/>
    <x v="0"/>
    <x v="15"/>
    <x v="140"/>
    <s v="TEXAS"/>
    <x v="1"/>
    <x v="18"/>
    <x v="6"/>
    <n v="227876905.55067399"/>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498"/>
  </r>
  <r>
    <n v="817492"/>
    <x v="0"/>
    <x v="15"/>
    <x v="141"/>
    <s v="TEXAS"/>
    <x v="1"/>
    <x v="18"/>
    <x v="1"/>
    <m/>
  </r>
  <r>
    <n v="817493"/>
    <x v="0"/>
    <x v="15"/>
    <x v="141"/>
    <s v="TEXAS"/>
    <x v="1"/>
    <x v="18"/>
    <x v="7"/>
    <m/>
  </r>
  <r>
    <n v="817494"/>
    <x v="0"/>
    <x v="15"/>
    <x v="141"/>
    <s v="TEXAS"/>
    <x v="1"/>
    <x v="18"/>
    <x v="10"/>
    <m/>
  </r>
  <r>
    <n v="817745"/>
    <x v="0"/>
    <x v="15"/>
    <x v="142"/>
    <s v="TEXAS"/>
    <x v="1"/>
    <x v="18"/>
    <x v="6"/>
    <n v="585770.46607554005"/>
  </r>
  <r>
    <n v="817746"/>
    <x v="0"/>
    <x v="15"/>
    <x v="142"/>
    <s v="TEXAS"/>
    <x v="1"/>
    <x v="18"/>
    <x v="0"/>
    <n v="2195310.5075900601"/>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5999"/>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5"/>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498"/>
  </r>
  <r>
    <n v="819020"/>
    <x v="0"/>
    <x v="15"/>
    <x v="147"/>
    <s v="TEXAS"/>
    <x v="1"/>
    <x v="18"/>
    <x v="6"/>
    <m/>
  </r>
  <r>
    <n v="819021"/>
    <x v="0"/>
    <x v="15"/>
    <x v="147"/>
    <s v="TEXAS"/>
    <x v="1"/>
    <x v="18"/>
    <x v="0"/>
    <m/>
  </r>
  <r>
    <n v="819022"/>
    <x v="0"/>
    <x v="15"/>
    <x v="147"/>
    <s v="TEXAS"/>
    <x v="1"/>
    <x v="18"/>
    <x v="1"/>
    <n v="228304.51774063299"/>
  </r>
  <r>
    <n v="819023"/>
    <x v="0"/>
    <x v="15"/>
    <x v="147"/>
    <s v="TEXAS"/>
    <x v="1"/>
    <x v="18"/>
    <x v="7"/>
    <m/>
  </r>
  <r>
    <n v="819024"/>
    <x v="0"/>
    <x v="15"/>
    <x v="147"/>
    <s v="TEXAS"/>
    <x v="1"/>
    <x v="18"/>
    <x v="10"/>
    <m/>
  </r>
  <r>
    <n v="819275"/>
    <x v="0"/>
    <x v="15"/>
    <x v="148"/>
    <s v="TEXAS"/>
    <x v="1"/>
    <x v="18"/>
    <x v="6"/>
    <n v="9005005.1898642108"/>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03"/>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496"/>
  </r>
  <r>
    <n v="820297"/>
    <x v="0"/>
    <x v="15"/>
    <x v="152"/>
    <s v="TEXAS"/>
    <x v="1"/>
    <x v="19"/>
    <x v="1"/>
    <n v="0"/>
  </r>
  <r>
    <n v="820298"/>
    <x v="0"/>
    <x v="15"/>
    <x v="152"/>
    <s v="TEXAS"/>
    <x v="1"/>
    <x v="19"/>
    <x v="7"/>
    <n v="0"/>
  </r>
  <r>
    <n v="820299"/>
    <x v="0"/>
    <x v="15"/>
    <x v="152"/>
    <s v="TEXAS"/>
    <x v="1"/>
    <x v="19"/>
    <x v="10"/>
    <n v="0"/>
  </r>
  <r>
    <n v="820550"/>
    <x v="0"/>
    <x v="15"/>
    <x v="153"/>
    <s v="TEXAS"/>
    <x v="1"/>
    <x v="19"/>
    <x v="6"/>
    <n v="829317.95872281794"/>
  </r>
  <r>
    <n v="820551"/>
    <x v="0"/>
    <x v="15"/>
    <x v="153"/>
    <s v="TEXAS"/>
    <x v="1"/>
    <x v="19"/>
    <x v="0"/>
    <n v="533323.86900508194"/>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2999"/>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498"/>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399"/>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01"/>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01"/>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0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01"/>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02"/>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897"/>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199"/>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4"/>
  </r>
  <r>
    <n v="828291"/>
    <x v="0"/>
    <x v="15"/>
    <x v="177"/>
    <s v="TEXAS"/>
    <x v="3"/>
    <x v="22"/>
    <x v="12"/>
    <m/>
  </r>
  <r>
    <n v="828292"/>
    <x v="0"/>
    <x v="15"/>
    <x v="177"/>
    <s v="TEXAS"/>
    <x v="3"/>
    <x v="22"/>
    <x v="13"/>
    <m/>
  </r>
  <r>
    <n v="828643"/>
    <x v="0"/>
    <x v="15"/>
    <x v="178"/>
    <s v="TEXAS"/>
    <x v="3"/>
    <x v="22"/>
    <x v="0"/>
    <n v="44600180.789549097"/>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299"/>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1998"/>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499"/>
  </r>
  <r>
    <n v="829840"/>
    <x v="0"/>
    <x v="15"/>
    <x v="183"/>
    <s v="TEXAS"/>
    <x v="3"/>
    <x v="23"/>
    <x v="0"/>
    <m/>
  </r>
  <r>
    <n v="829841"/>
    <x v="0"/>
    <x v="15"/>
    <x v="183"/>
    <s v="TEXAS"/>
    <x v="3"/>
    <x v="23"/>
    <x v="1"/>
    <n v="3762286.7225773698"/>
  </r>
  <r>
    <n v="829842"/>
    <x v="0"/>
    <x v="15"/>
    <x v="183"/>
    <s v="TEXAS"/>
    <x v="3"/>
    <x v="23"/>
    <x v="2"/>
    <m/>
  </r>
  <r>
    <n v="829843"/>
    <x v="0"/>
    <x v="15"/>
    <x v="183"/>
    <s v="TEXAS"/>
    <x v="3"/>
    <x v="23"/>
    <x v="3"/>
    <m/>
  </r>
  <r>
    <n v="830087"/>
    <x v="0"/>
    <x v="15"/>
    <x v="184"/>
    <s v="TEXAS"/>
    <x v="1"/>
    <x v="18"/>
    <x v="6"/>
    <m/>
  </r>
  <r>
    <n v="830088"/>
    <x v="0"/>
    <x v="15"/>
    <x v="184"/>
    <s v="TEXAS"/>
    <x v="1"/>
    <x v="18"/>
    <x v="0"/>
    <n v="1182755.7656553001"/>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01"/>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299"/>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799"/>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699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03"/>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799"/>
  </r>
  <r>
    <n v="840982"/>
    <x v="0"/>
    <x v="15"/>
    <x v="228"/>
    <s v="TEXAS"/>
    <x v="2"/>
    <x v="27"/>
    <x v="0"/>
    <n v="221711.57763191601"/>
  </r>
  <r>
    <n v="841033"/>
    <x v="0"/>
    <x v="15"/>
    <x v="229"/>
    <s v="TEXAS"/>
    <x v="2"/>
    <x v="27"/>
    <x v="0"/>
    <n v="249672.96358052301"/>
  </r>
  <r>
    <n v="841084"/>
    <x v="0"/>
    <x v="15"/>
    <x v="230"/>
    <s v="TEXAS"/>
    <x v="2"/>
    <x v="27"/>
    <x v="0"/>
    <n v="9215928.7047969904"/>
  </r>
  <r>
    <n v="841135"/>
    <x v="0"/>
    <x v="15"/>
    <x v="231"/>
    <s v="TEXAS"/>
    <x v="2"/>
    <x v="27"/>
    <x v="0"/>
    <n v="11803.955083410199"/>
  </r>
  <r>
    <n v="841186"/>
    <x v="0"/>
    <x v="15"/>
    <x v="232"/>
    <s v="TEXAS"/>
    <x v="2"/>
    <x v="27"/>
    <x v="0"/>
    <n v="8682.4917543059491"/>
  </r>
  <r>
    <n v="841237"/>
    <x v="0"/>
    <x v="15"/>
    <x v="233"/>
    <s v="TEXAS"/>
    <x v="2"/>
    <x v="27"/>
    <x v="0"/>
    <n v="4557887.5185588999"/>
  </r>
  <r>
    <n v="841288"/>
    <x v="0"/>
    <x v="15"/>
    <x v="234"/>
    <s v="TEXAS"/>
    <x v="2"/>
    <x v="27"/>
    <x v="0"/>
    <n v="1719477.6939466"/>
  </r>
  <r>
    <n v="841339"/>
    <x v="0"/>
    <x v="15"/>
    <x v="235"/>
    <s v="TEXAS"/>
    <x v="2"/>
    <x v="27"/>
    <x v="0"/>
    <n v="6485806.7623610701"/>
  </r>
  <r>
    <n v="841390"/>
    <x v="0"/>
    <x v="15"/>
    <x v="236"/>
    <s v="TEXAS"/>
    <x v="2"/>
    <x v="27"/>
    <x v="0"/>
    <n v="609.22104819599201"/>
  </r>
  <r>
    <n v="841441"/>
    <x v="0"/>
    <x v="15"/>
    <x v="237"/>
    <s v="TEXAS"/>
    <x v="2"/>
    <x v="27"/>
    <x v="0"/>
    <n v="291699.47353973298"/>
  </r>
  <r>
    <n v="841492"/>
    <x v="0"/>
    <x v="15"/>
    <x v="238"/>
    <s v="TEXAS"/>
    <x v="2"/>
    <x v="27"/>
    <x v="0"/>
    <n v="6805448.9301807601"/>
  </r>
  <r>
    <n v="841543"/>
    <x v="0"/>
    <x v="15"/>
    <x v="239"/>
    <s v="TEXAS"/>
    <x v="2"/>
    <x v="27"/>
    <x v="0"/>
    <n v="2811611.93760907"/>
  </r>
  <r>
    <n v="841594"/>
    <x v="0"/>
    <x v="15"/>
    <x v="240"/>
    <s v="TEXAS"/>
    <x v="2"/>
    <x v="27"/>
    <x v="0"/>
    <n v="1378836.3226131501"/>
  </r>
  <r>
    <n v="841645"/>
    <x v="0"/>
    <x v="15"/>
    <x v="241"/>
    <s v="TEXAS"/>
    <x v="2"/>
    <x v="27"/>
    <x v="0"/>
    <n v="247622.70080906601"/>
  </r>
  <r>
    <n v="841696"/>
    <x v="0"/>
    <x v="15"/>
    <x v="242"/>
    <s v="TEXAS"/>
    <x v="2"/>
    <x v="27"/>
    <x v="0"/>
    <n v="60968.352260954802"/>
  </r>
  <r>
    <n v="841747"/>
    <x v="0"/>
    <x v="15"/>
    <x v="243"/>
    <s v="TEXAS"/>
    <x v="2"/>
    <x v="27"/>
    <x v="0"/>
    <n v="63208.201382331899"/>
  </r>
  <r>
    <n v="841798"/>
    <x v="0"/>
    <x v="15"/>
    <x v="244"/>
    <s v="TEXAS"/>
    <x v="2"/>
    <x v="27"/>
    <x v="0"/>
    <n v="217550.43664954699"/>
  </r>
  <r>
    <n v="841849"/>
    <x v="0"/>
    <x v="15"/>
    <x v="245"/>
    <s v="TEXAS"/>
    <x v="2"/>
    <x v="27"/>
    <x v="0"/>
    <n v="358426.78325003502"/>
  </r>
  <r>
    <n v="841900"/>
    <x v="0"/>
    <x v="15"/>
    <x v="246"/>
    <s v="TEXAS"/>
    <x v="2"/>
    <x v="27"/>
    <x v="0"/>
    <n v="887267.59228833299"/>
  </r>
  <r>
    <n v="841951"/>
    <x v="0"/>
    <x v="15"/>
    <x v="247"/>
    <s v="TEXAS"/>
    <x v="2"/>
    <x v="27"/>
    <x v="0"/>
    <n v="128917.66016601901"/>
  </r>
  <r>
    <n v="842002"/>
    <x v="0"/>
    <x v="15"/>
    <x v="248"/>
    <s v="TEXAS"/>
    <x v="2"/>
    <x v="27"/>
    <x v="0"/>
    <n v="312211.09629910003"/>
  </r>
  <r>
    <n v="842053"/>
    <x v="0"/>
    <x v="15"/>
    <x v="249"/>
    <s v="TEXAS"/>
    <x v="2"/>
    <x v="27"/>
    <x v="0"/>
    <n v="22558.133426798999"/>
  </r>
  <r>
    <n v="842104"/>
    <x v="0"/>
    <x v="15"/>
    <x v="250"/>
    <s v="TEXAS"/>
    <x v="2"/>
    <x v="27"/>
    <x v="0"/>
    <n v="8936.9855026539208"/>
  </r>
  <r>
    <n v="842155"/>
    <x v="0"/>
    <x v="15"/>
    <x v="251"/>
    <s v="TEXAS"/>
    <x v="2"/>
    <x v="27"/>
    <x v="0"/>
    <n v="3839.1972478704101"/>
  </r>
  <r>
    <n v="842206"/>
    <x v="0"/>
    <x v="15"/>
    <x v="252"/>
    <s v="TEXAS"/>
    <x v="2"/>
    <x v="27"/>
    <x v="0"/>
    <n v="250740.763792513"/>
  </r>
  <r>
    <n v="849696"/>
    <x v="0"/>
    <x v="15"/>
    <x v="253"/>
    <s v="TEXAS"/>
    <x v="0"/>
    <x v="28"/>
    <x v="0"/>
    <n v="5943746.2557448698"/>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001"/>
  </r>
  <r>
    <n v="849702"/>
    <x v="0"/>
    <x v="15"/>
    <x v="253"/>
    <s v="TEXAS"/>
    <x v="0"/>
    <x v="29"/>
    <x v="5"/>
    <n v="16849.686220371699"/>
  </r>
  <r>
    <n v="849703"/>
    <x v="0"/>
    <x v="15"/>
    <x v="253"/>
    <s v="TEXAS"/>
    <x v="0"/>
    <x v="29"/>
    <x v="12"/>
    <n v="20.8146726093103"/>
  </r>
  <r>
    <n v="849704"/>
    <x v="0"/>
    <x v="15"/>
    <x v="253"/>
    <s v="TEXAS"/>
    <x v="0"/>
    <x v="30"/>
    <x v="0"/>
    <n v="25057291.629684899"/>
  </r>
  <r>
    <n v="849705"/>
    <x v="0"/>
    <x v="15"/>
    <x v="253"/>
    <s v="TEXAS"/>
    <x v="0"/>
    <x v="31"/>
    <x v="0"/>
    <n v="6602909.2801756496"/>
  </r>
  <r>
    <n v="849706"/>
    <x v="0"/>
    <x v="15"/>
    <x v="253"/>
    <s v="TEXAS"/>
    <x v="0"/>
    <x v="32"/>
    <x v="0"/>
    <n v="219035288.79171199"/>
  </r>
  <r>
    <n v="849707"/>
    <x v="0"/>
    <x v="15"/>
    <x v="253"/>
    <s v="TEXAS"/>
    <x v="2"/>
    <x v="33"/>
    <x v="0"/>
    <n v="22633536.119506601"/>
  </r>
  <r>
    <n v="849708"/>
    <x v="0"/>
    <x v="15"/>
    <x v="253"/>
    <s v="TEXAS"/>
    <x v="2"/>
    <x v="34"/>
    <x v="0"/>
    <n v="23288886.676883899"/>
  </r>
  <r>
    <n v="849709"/>
    <x v="0"/>
    <x v="15"/>
    <x v="253"/>
    <s v="TEXAS"/>
    <x v="2"/>
    <x v="35"/>
    <x v="0"/>
    <n v="161968450.612739"/>
  </r>
  <r>
    <n v="849710"/>
    <x v="0"/>
    <x v="15"/>
    <x v="253"/>
    <s v="TEXAS"/>
    <x v="2"/>
    <x v="35"/>
    <x v="1"/>
    <n v="13359496.3730301"/>
  </r>
  <r>
    <n v="849711"/>
    <x v="0"/>
    <x v="15"/>
    <x v="253"/>
    <s v="TEXAS"/>
    <x v="2"/>
    <x v="35"/>
    <x v="2"/>
    <n v="53171103.836053804"/>
  </r>
  <r>
    <n v="849712"/>
    <x v="0"/>
    <x v="15"/>
    <x v="253"/>
    <s v="TEXAS"/>
    <x v="2"/>
    <x v="36"/>
    <x v="0"/>
    <n v="43497.678717262803"/>
  </r>
  <r>
    <n v="849713"/>
    <x v="0"/>
    <x v="15"/>
    <x v="253"/>
    <s v="TEXAS"/>
    <x v="2"/>
    <x v="36"/>
    <x v="1"/>
    <n v="0"/>
  </r>
  <r>
    <n v="849714"/>
    <x v="0"/>
    <x v="15"/>
    <x v="253"/>
    <s v="TEXAS"/>
    <x v="2"/>
    <x v="36"/>
    <x v="2"/>
    <n v="452539.05802357901"/>
  </r>
  <r>
    <n v="849715"/>
    <x v="0"/>
    <x v="15"/>
    <x v="253"/>
    <s v="TEXAS"/>
    <x v="2"/>
    <x v="36"/>
    <x v="15"/>
    <n v="5575519.6477920497"/>
  </r>
  <r>
    <n v="849716"/>
    <x v="0"/>
    <x v="15"/>
    <x v="253"/>
    <s v="TEXAS"/>
    <x v="1"/>
    <x v="37"/>
    <x v="6"/>
    <n v="1248692.2233233899"/>
  </r>
  <r>
    <n v="849717"/>
    <x v="0"/>
    <x v="15"/>
    <x v="253"/>
    <s v="TEXAS"/>
    <x v="1"/>
    <x v="37"/>
    <x v="1"/>
    <n v="12562133.511239599"/>
  </r>
  <r>
    <n v="849718"/>
    <x v="0"/>
    <x v="15"/>
    <x v="253"/>
    <s v="TEXAS"/>
    <x v="1"/>
    <x v="37"/>
    <x v="3"/>
    <n v="9636.7221248712194"/>
  </r>
  <r>
    <n v="849719"/>
    <x v="0"/>
    <x v="15"/>
    <x v="253"/>
    <s v="TEXAS"/>
    <x v="1"/>
    <x v="37"/>
    <x v="7"/>
    <n v="165745.38224702701"/>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899"/>
  </r>
  <r>
    <n v="849725"/>
    <x v="0"/>
    <x v="15"/>
    <x v="253"/>
    <s v="TEXAS"/>
    <x v="1"/>
    <x v="40"/>
    <x v="16"/>
    <n v="270522393.81955701"/>
  </r>
  <r>
    <n v="849726"/>
    <x v="0"/>
    <x v="15"/>
    <x v="253"/>
    <s v="TEXAS"/>
    <x v="1"/>
    <x v="41"/>
    <x v="1"/>
    <n v="8516541.0439396407"/>
  </r>
  <r>
    <n v="849727"/>
    <x v="0"/>
    <x v="15"/>
    <x v="253"/>
    <s v="TEXAS"/>
    <x v="1"/>
    <x v="41"/>
    <x v="11"/>
    <n v="131174.41067220201"/>
  </r>
  <r>
    <n v="849728"/>
    <x v="0"/>
    <x v="15"/>
    <x v="253"/>
    <s v="TEXAS"/>
    <x v="1"/>
    <x v="41"/>
    <x v="9"/>
    <n v="104722.975211287"/>
  </r>
  <r>
    <n v="849729"/>
    <x v="0"/>
    <x v="15"/>
    <x v="253"/>
    <s v="TEXAS"/>
    <x v="1"/>
    <x v="42"/>
    <x v="1"/>
    <n v="10324158.404426901"/>
  </r>
  <r>
    <n v="849730"/>
    <x v="0"/>
    <x v="15"/>
    <x v="253"/>
    <s v="TEXAS"/>
    <x v="1"/>
    <x v="42"/>
    <x v="11"/>
    <n v="2611072.8909669998"/>
  </r>
  <r>
    <n v="849731"/>
    <x v="0"/>
    <x v="15"/>
    <x v="253"/>
    <s v="TEXAS"/>
    <x v="1"/>
    <x v="42"/>
    <x v="16"/>
    <n v="39393646.0876031"/>
  </r>
  <r>
    <n v="849732"/>
    <x v="0"/>
    <x v="15"/>
    <x v="253"/>
    <s v="TEXAS"/>
    <x v="1"/>
    <x v="43"/>
    <x v="6"/>
    <n v="1223196.2269675401"/>
  </r>
  <r>
    <n v="849733"/>
    <x v="0"/>
    <x v="15"/>
    <x v="253"/>
    <s v="TEXAS"/>
    <x v="1"/>
    <x v="44"/>
    <x v="17"/>
    <n v="10529578.9207933"/>
  </r>
  <r>
    <n v="849734"/>
    <x v="0"/>
    <x v="15"/>
    <x v="253"/>
    <s v="TEXAS"/>
    <x v="1"/>
    <x v="45"/>
    <x v="1"/>
    <n v="23363375.5559806"/>
  </r>
  <r>
    <n v="849735"/>
    <x v="0"/>
    <x v="15"/>
    <x v="253"/>
    <s v="TEXAS"/>
    <x v="1"/>
    <x v="45"/>
    <x v="11"/>
    <n v="57689948.213972203"/>
  </r>
  <r>
    <n v="849736"/>
    <x v="0"/>
    <x v="15"/>
    <x v="253"/>
    <s v="TEXAS"/>
    <x v="1"/>
    <x v="45"/>
    <x v="9"/>
    <n v="582916.98951041396"/>
  </r>
  <r>
    <n v="849737"/>
    <x v="0"/>
    <x v="15"/>
    <x v="253"/>
    <s v="TEXAS"/>
    <x v="1"/>
    <x v="46"/>
    <x v="6"/>
    <n v="17381694.834972899"/>
  </r>
  <r>
    <n v="849738"/>
    <x v="0"/>
    <x v="15"/>
    <x v="253"/>
    <s v="TEXAS"/>
    <x v="1"/>
    <x v="46"/>
    <x v="1"/>
    <n v="5175412.04108743"/>
  </r>
  <r>
    <n v="849739"/>
    <x v="0"/>
    <x v="15"/>
    <x v="253"/>
    <s v="TEXAS"/>
    <x v="3"/>
    <x v="47"/>
    <x v="6"/>
    <n v="5531913.5556238899"/>
  </r>
  <r>
    <n v="849740"/>
    <x v="0"/>
    <x v="15"/>
    <x v="253"/>
    <s v="TEXAS"/>
    <x v="3"/>
    <x v="47"/>
    <x v="0"/>
    <n v="8162753.7381822104"/>
  </r>
  <r>
    <n v="849741"/>
    <x v="0"/>
    <x v="15"/>
    <x v="253"/>
    <s v="TEXAS"/>
    <x v="3"/>
    <x v="47"/>
    <x v="1"/>
    <n v="23579847.087928299"/>
  </r>
  <r>
    <n v="849742"/>
    <x v="0"/>
    <x v="15"/>
    <x v="253"/>
    <s v="TEXAS"/>
    <x v="3"/>
    <x v="47"/>
    <x v="2"/>
    <n v="2711992.9486554898"/>
  </r>
  <r>
    <n v="849743"/>
    <x v="0"/>
    <x v="15"/>
    <x v="253"/>
    <s v="TEXAS"/>
    <x v="3"/>
    <x v="47"/>
    <x v="3"/>
    <n v="2410844.4186826502"/>
  </r>
  <r>
    <n v="849744"/>
    <x v="0"/>
    <x v="15"/>
    <x v="253"/>
    <s v="TEXAS"/>
    <x v="3"/>
    <x v="47"/>
    <x v="12"/>
    <n v="0"/>
  </r>
  <r>
    <n v="849745"/>
    <x v="0"/>
    <x v="15"/>
    <x v="253"/>
    <s v="TEXAS"/>
    <x v="3"/>
    <x v="47"/>
    <x v="13"/>
    <n v="8769467.2751944102"/>
  </r>
  <r>
    <n v="849746"/>
    <x v="0"/>
    <x v="15"/>
    <x v="253"/>
    <s v="TEXAS"/>
    <x v="3"/>
    <x v="47"/>
    <x v="15"/>
    <n v="2401459.4049163102"/>
  </r>
  <r>
    <n v="849747"/>
    <x v="0"/>
    <x v="15"/>
    <x v="253"/>
    <s v="TEXAS"/>
    <x v="3"/>
    <x v="47"/>
    <x v="18"/>
    <n v="4112844.26819001"/>
  </r>
  <r>
    <n v="849748"/>
    <x v="0"/>
    <x v="15"/>
    <x v="253"/>
    <s v="TEXAS"/>
    <x v="3"/>
    <x v="48"/>
    <x v="6"/>
    <n v="5363426.52697956"/>
  </r>
  <r>
    <n v="849749"/>
    <x v="0"/>
    <x v="15"/>
    <x v="253"/>
    <s v="TEXAS"/>
    <x v="3"/>
    <x v="48"/>
    <x v="0"/>
    <n v="2921108.7667228598"/>
  </r>
  <r>
    <n v="849750"/>
    <x v="0"/>
    <x v="15"/>
    <x v="253"/>
    <s v="TEXAS"/>
    <x v="3"/>
    <x v="48"/>
    <x v="1"/>
    <n v="14618311.5937867"/>
  </r>
  <r>
    <n v="849751"/>
    <x v="0"/>
    <x v="15"/>
    <x v="253"/>
    <s v="TEXAS"/>
    <x v="3"/>
    <x v="48"/>
    <x v="2"/>
    <n v="1055661.6251660001"/>
  </r>
  <r>
    <n v="849752"/>
    <x v="0"/>
    <x v="15"/>
    <x v="253"/>
    <s v="TEXAS"/>
    <x v="3"/>
    <x v="48"/>
    <x v="3"/>
    <n v="3599541.1140670399"/>
  </r>
  <r>
    <n v="849753"/>
    <x v="0"/>
    <x v="15"/>
    <x v="253"/>
    <s v="TEXAS"/>
    <x v="3"/>
    <x v="48"/>
    <x v="13"/>
    <n v="5982662.8953424701"/>
  </r>
  <r>
    <n v="849754"/>
    <x v="0"/>
    <x v="15"/>
    <x v="253"/>
    <s v="TEXAS"/>
    <x v="3"/>
    <x v="48"/>
    <x v="15"/>
    <n v="0"/>
  </r>
  <r>
    <n v="849755"/>
    <x v="0"/>
    <x v="15"/>
    <x v="253"/>
    <s v="TEXAS"/>
    <x v="3"/>
    <x v="48"/>
    <x v="18"/>
    <n v="4564087.3598207003"/>
  </r>
  <r>
    <n v="849756"/>
    <x v="0"/>
    <x v="15"/>
    <x v="253"/>
    <s v="TEXAS"/>
    <x v="3"/>
    <x v="49"/>
    <x v="6"/>
    <n v="2628782.55895078"/>
  </r>
  <r>
    <n v="849757"/>
    <x v="0"/>
    <x v="15"/>
    <x v="253"/>
    <s v="TEXAS"/>
    <x v="3"/>
    <x v="49"/>
    <x v="0"/>
    <n v="27549950.941817001"/>
  </r>
  <r>
    <n v="849758"/>
    <x v="0"/>
    <x v="15"/>
    <x v="253"/>
    <s v="TEXAS"/>
    <x v="3"/>
    <x v="49"/>
    <x v="1"/>
    <n v="29729080.603560399"/>
  </r>
  <r>
    <n v="849759"/>
    <x v="0"/>
    <x v="15"/>
    <x v="253"/>
    <s v="TEXAS"/>
    <x v="3"/>
    <x v="49"/>
    <x v="2"/>
    <n v="19930740.226036299"/>
  </r>
  <r>
    <n v="849760"/>
    <x v="0"/>
    <x v="15"/>
    <x v="253"/>
    <s v="TEXAS"/>
    <x v="3"/>
    <x v="49"/>
    <x v="11"/>
    <n v="3872103.2390520601"/>
  </r>
  <r>
    <n v="849761"/>
    <x v="0"/>
    <x v="15"/>
    <x v="253"/>
    <s v="TEXAS"/>
    <x v="3"/>
    <x v="49"/>
    <x v="12"/>
    <n v="1853366.3696705401"/>
  </r>
  <r>
    <n v="849762"/>
    <x v="0"/>
    <x v="15"/>
    <x v="253"/>
    <s v="TEXAS"/>
    <x v="3"/>
    <x v="49"/>
    <x v="13"/>
    <n v="9181657.74482264"/>
  </r>
  <r>
    <n v="849763"/>
    <x v="0"/>
    <x v="15"/>
    <x v="253"/>
    <s v="TEXAS"/>
    <x v="3"/>
    <x v="49"/>
    <x v="15"/>
    <n v="110615.71887021999"/>
  </r>
  <r>
    <n v="849764"/>
    <x v="0"/>
    <x v="15"/>
    <x v="253"/>
    <s v="TEXAS"/>
    <x v="3"/>
    <x v="50"/>
    <x v="6"/>
    <n v="0"/>
  </r>
  <r>
    <n v="849765"/>
    <x v="0"/>
    <x v="15"/>
    <x v="253"/>
    <s v="TEXAS"/>
    <x v="3"/>
    <x v="50"/>
    <x v="0"/>
    <n v="23615508.269258302"/>
  </r>
  <r>
    <n v="849766"/>
    <x v="0"/>
    <x v="15"/>
    <x v="253"/>
    <s v="TEXAS"/>
    <x v="3"/>
    <x v="50"/>
    <x v="1"/>
    <n v="33773739.3793424"/>
  </r>
  <r>
    <n v="849767"/>
    <x v="0"/>
    <x v="15"/>
    <x v="253"/>
    <s v="TEXAS"/>
    <x v="3"/>
    <x v="50"/>
    <x v="2"/>
    <n v="1146297.1336834501"/>
  </r>
  <r>
    <n v="849768"/>
    <x v="0"/>
    <x v="15"/>
    <x v="253"/>
    <s v="TEXAS"/>
    <x v="3"/>
    <x v="50"/>
    <x v="3"/>
    <n v="11043193.751848901"/>
  </r>
  <r>
    <n v="849769"/>
    <x v="0"/>
    <x v="15"/>
    <x v="253"/>
    <s v="TEXAS"/>
    <x v="3"/>
    <x v="50"/>
    <x v="11"/>
    <n v="0"/>
  </r>
  <r>
    <n v="849770"/>
    <x v="0"/>
    <x v="15"/>
    <x v="253"/>
    <s v="TEXAS"/>
    <x v="3"/>
    <x v="50"/>
    <x v="12"/>
    <n v="0"/>
  </r>
  <r>
    <n v="849771"/>
    <x v="0"/>
    <x v="15"/>
    <x v="253"/>
    <s v="TEXAS"/>
    <x v="3"/>
    <x v="50"/>
    <x v="13"/>
    <n v="10645395.315444199"/>
  </r>
  <r>
    <n v="849772"/>
    <x v="0"/>
    <x v="15"/>
    <x v="253"/>
    <s v="TEXAS"/>
    <x v="3"/>
    <x v="50"/>
    <x v="15"/>
    <n v="0"/>
  </r>
  <r>
    <n v="849773"/>
    <x v="0"/>
    <x v="15"/>
    <x v="253"/>
    <s v="TEXAS"/>
    <x v="3"/>
    <x v="50"/>
    <x v="19"/>
    <n v="88264879.293626398"/>
  </r>
  <r>
    <n v="849774"/>
    <x v="0"/>
    <x v="15"/>
    <x v="253"/>
    <s v="TEXAS"/>
    <x v="3"/>
    <x v="51"/>
    <x v="0"/>
    <n v="9612535.4391516708"/>
  </r>
  <r>
    <n v="849775"/>
    <x v="0"/>
    <x v="15"/>
    <x v="253"/>
    <s v="TEXAS"/>
    <x v="3"/>
    <x v="51"/>
    <x v="1"/>
    <n v="353384.21469268599"/>
  </r>
  <r>
    <n v="849776"/>
    <x v="0"/>
    <x v="15"/>
    <x v="253"/>
    <s v="TEXAS"/>
    <x v="3"/>
    <x v="51"/>
    <x v="2"/>
    <n v="3884456.0787018202"/>
  </r>
  <r>
    <n v="849777"/>
    <x v="0"/>
    <x v="15"/>
    <x v="253"/>
    <s v="TEXAS"/>
    <x v="3"/>
    <x v="51"/>
    <x v="3"/>
    <n v="137994.71783932901"/>
  </r>
  <r>
    <n v="849778"/>
    <x v="0"/>
    <x v="15"/>
    <x v="253"/>
    <s v="TEXAS"/>
    <x v="3"/>
    <x v="51"/>
    <x v="15"/>
    <n v="2493254.6259552501"/>
  </r>
  <r>
    <n v="849779"/>
    <x v="0"/>
    <x v="15"/>
    <x v="253"/>
    <s v="TEXAS"/>
    <x v="3"/>
    <x v="52"/>
    <x v="0"/>
    <n v="10270589.062338499"/>
  </r>
  <r>
    <n v="849780"/>
    <x v="0"/>
    <x v="15"/>
    <x v="253"/>
    <s v="TEXAS"/>
    <x v="3"/>
    <x v="52"/>
    <x v="1"/>
    <n v="111588.986439243"/>
  </r>
  <r>
    <n v="849781"/>
    <x v="0"/>
    <x v="15"/>
    <x v="253"/>
    <s v="TEXAS"/>
    <x v="3"/>
    <x v="52"/>
    <x v="2"/>
    <n v="3790006.0385651002"/>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02"/>
  </r>
  <r>
    <n v="849786"/>
    <x v="0"/>
    <x v="15"/>
    <x v="253"/>
    <s v="TEXAS"/>
    <x v="3"/>
    <x v="53"/>
    <x v="0"/>
    <n v="83056781.018137097"/>
  </r>
  <r>
    <n v="849787"/>
    <x v="0"/>
    <x v="15"/>
    <x v="253"/>
    <s v="TEXAS"/>
    <x v="3"/>
    <x v="53"/>
    <x v="1"/>
    <n v="4751139.8527265098"/>
  </r>
  <r>
    <n v="849788"/>
    <x v="0"/>
    <x v="15"/>
    <x v="253"/>
    <s v="TEXAS"/>
    <x v="3"/>
    <x v="53"/>
    <x v="2"/>
    <n v="39904920.292813301"/>
  </r>
  <r>
    <n v="849789"/>
    <x v="0"/>
    <x v="15"/>
    <x v="253"/>
    <s v="TEXAS"/>
    <x v="3"/>
    <x v="53"/>
    <x v="3"/>
    <n v="6470608.5145742102"/>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01"/>
  </r>
  <r>
    <n v="849794"/>
    <x v="0"/>
    <x v="15"/>
    <x v="253"/>
    <s v="TEXAS"/>
    <x v="3"/>
    <x v="53"/>
    <x v="21"/>
    <n v="257460222.810633"/>
  </r>
  <r>
    <n v="849795"/>
    <x v="0"/>
    <x v="15"/>
    <x v="253"/>
    <s v="TEXAS"/>
    <x v="3"/>
    <x v="53"/>
    <x v="22"/>
    <n v="202983678.32180199"/>
  </r>
  <r>
    <n v="849796"/>
    <x v="0"/>
    <x v="15"/>
    <x v="253"/>
    <s v="TEXAS"/>
    <x v="3"/>
    <x v="54"/>
    <x v="0"/>
    <n v="1319771.9575084499"/>
  </r>
  <r>
    <n v="849797"/>
    <x v="0"/>
    <x v="15"/>
    <x v="253"/>
    <s v="TEXAS"/>
    <x v="3"/>
    <x v="54"/>
    <x v="1"/>
    <n v="477163.31880376203"/>
  </r>
  <r>
    <n v="849798"/>
    <x v="0"/>
    <x v="15"/>
    <x v="253"/>
    <s v="TEXAS"/>
    <x v="3"/>
    <x v="54"/>
    <x v="2"/>
    <n v="7270367.4373233197"/>
  </r>
  <r>
    <n v="849799"/>
    <x v="0"/>
    <x v="15"/>
    <x v="253"/>
    <s v="TEXAS"/>
    <x v="3"/>
    <x v="54"/>
    <x v="3"/>
    <n v="1019407.9953576199"/>
  </r>
  <r>
    <n v="849800"/>
    <x v="0"/>
    <x v="15"/>
    <x v="253"/>
    <s v="TEXAS"/>
    <x v="3"/>
    <x v="54"/>
    <x v="11"/>
    <n v="0"/>
  </r>
  <r>
    <n v="849801"/>
    <x v="0"/>
    <x v="15"/>
    <x v="253"/>
    <s v="TEXAS"/>
    <x v="3"/>
    <x v="54"/>
    <x v="15"/>
    <n v="0"/>
  </r>
  <r>
    <n v="849802"/>
    <x v="0"/>
    <x v="15"/>
    <x v="253"/>
    <s v="TEXAS"/>
    <x v="3"/>
    <x v="55"/>
    <x v="0"/>
    <n v="3092114.2783575002"/>
  </r>
  <r>
    <n v="849803"/>
    <x v="0"/>
    <x v="15"/>
    <x v="253"/>
    <s v="TEXAS"/>
    <x v="3"/>
    <x v="55"/>
    <x v="1"/>
    <n v="2014672.9063885999"/>
  </r>
  <r>
    <n v="849804"/>
    <x v="0"/>
    <x v="15"/>
    <x v="253"/>
    <s v="TEXAS"/>
    <x v="3"/>
    <x v="55"/>
    <x v="2"/>
    <n v="2277547.60716264"/>
  </r>
  <r>
    <n v="849805"/>
    <x v="0"/>
    <x v="15"/>
    <x v="253"/>
    <s v="TEXAS"/>
    <x v="3"/>
    <x v="55"/>
    <x v="3"/>
    <n v="270822.42418591899"/>
  </r>
  <r>
    <n v="849806"/>
    <x v="0"/>
    <x v="15"/>
    <x v="253"/>
    <s v="TEXAS"/>
    <x v="3"/>
    <x v="55"/>
    <x v="4"/>
    <n v="8989025.1358808"/>
  </r>
  <r>
    <n v="849807"/>
    <x v="0"/>
    <x v="15"/>
    <x v="253"/>
    <s v="TEXAS"/>
    <x v="3"/>
    <x v="55"/>
    <x v="11"/>
    <n v="45436.984788667403"/>
  </r>
  <r>
    <n v="849808"/>
    <x v="0"/>
    <x v="15"/>
    <x v="253"/>
    <s v="TEXAS"/>
    <x v="3"/>
    <x v="55"/>
    <x v="12"/>
    <n v="8932041.4585880805"/>
  </r>
  <r>
    <n v="849809"/>
    <x v="0"/>
    <x v="15"/>
    <x v="253"/>
    <s v="TEXAS"/>
    <x v="3"/>
    <x v="55"/>
    <x v="13"/>
    <n v="1787787.8965362799"/>
  </r>
  <r>
    <n v="849810"/>
    <x v="0"/>
    <x v="15"/>
    <x v="253"/>
    <s v="TEXAS"/>
    <x v="3"/>
    <x v="55"/>
    <x v="15"/>
    <n v="0"/>
  </r>
  <r>
    <n v="849811"/>
    <x v="0"/>
    <x v="15"/>
    <x v="253"/>
    <s v="TEXAS"/>
    <x v="3"/>
    <x v="55"/>
    <x v="14"/>
    <n v="1734787.67820041"/>
  </r>
  <r>
    <n v="849812"/>
    <x v="0"/>
    <x v="15"/>
    <x v="253"/>
    <s v="TEXAS"/>
    <x v="3"/>
    <x v="55"/>
    <x v="23"/>
    <n v="10347.036139993499"/>
  </r>
  <r>
    <n v="849813"/>
    <x v="0"/>
    <x v="15"/>
    <x v="253"/>
    <s v="TEXAS"/>
    <x v="3"/>
    <x v="56"/>
    <x v="0"/>
    <n v="16724041.779931299"/>
  </r>
  <r>
    <n v="849814"/>
    <x v="0"/>
    <x v="15"/>
    <x v="253"/>
    <s v="TEXAS"/>
    <x v="3"/>
    <x v="56"/>
    <x v="1"/>
    <n v="491838.842025691"/>
  </r>
  <r>
    <n v="849815"/>
    <x v="0"/>
    <x v="15"/>
    <x v="253"/>
    <s v="TEXAS"/>
    <x v="3"/>
    <x v="56"/>
    <x v="2"/>
    <n v="10861525.603126099"/>
  </r>
  <r>
    <n v="849816"/>
    <x v="0"/>
    <x v="15"/>
    <x v="253"/>
    <s v="TEXAS"/>
    <x v="3"/>
    <x v="56"/>
    <x v="3"/>
    <n v="487275.38885225699"/>
  </r>
  <r>
    <n v="849817"/>
    <x v="0"/>
    <x v="15"/>
    <x v="253"/>
    <s v="TEXAS"/>
    <x v="3"/>
    <x v="56"/>
    <x v="11"/>
    <n v="1267.62588150951"/>
  </r>
  <r>
    <n v="849818"/>
    <x v="0"/>
    <x v="15"/>
    <x v="253"/>
    <s v="TEXAS"/>
    <x v="3"/>
    <x v="56"/>
    <x v="12"/>
    <n v="3004780.3895301502"/>
  </r>
  <r>
    <n v="849819"/>
    <x v="0"/>
    <x v="15"/>
    <x v="253"/>
    <s v="TEXAS"/>
    <x v="3"/>
    <x v="56"/>
    <x v="13"/>
    <n v="28141.294569511199"/>
  </r>
  <r>
    <n v="849820"/>
    <x v="0"/>
    <x v="15"/>
    <x v="253"/>
    <s v="TEXAS"/>
    <x v="3"/>
    <x v="56"/>
    <x v="15"/>
    <n v="14172057.3552763"/>
  </r>
  <r>
    <n v="849821"/>
    <x v="0"/>
    <x v="15"/>
    <x v="253"/>
    <s v="TEXAS"/>
    <x v="3"/>
    <x v="56"/>
    <x v="23"/>
    <n v="72328958.122698694"/>
  </r>
  <r>
    <n v="849822"/>
    <x v="0"/>
    <x v="15"/>
    <x v="253"/>
    <s v="TEXAS"/>
    <x v="3"/>
    <x v="57"/>
    <x v="0"/>
    <n v="17364446.375269901"/>
  </r>
  <r>
    <n v="849823"/>
    <x v="0"/>
    <x v="15"/>
    <x v="253"/>
    <s v="TEXAS"/>
    <x v="3"/>
    <x v="57"/>
    <x v="1"/>
    <n v="130058.41544287599"/>
  </r>
  <r>
    <n v="849824"/>
    <x v="0"/>
    <x v="15"/>
    <x v="253"/>
    <s v="TEXAS"/>
    <x v="3"/>
    <x v="57"/>
    <x v="2"/>
    <n v="1548024.7264994101"/>
  </r>
  <r>
    <n v="849825"/>
    <x v="0"/>
    <x v="15"/>
    <x v="253"/>
    <s v="TEXAS"/>
    <x v="3"/>
    <x v="57"/>
    <x v="3"/>
    <n v="46648.6324395501"/>
  </r>
  <r>
    <n v="849826"/>
    <x v="0"/>
    <x v="15"/>
    <x v="253"/>
    <s v="TEXAS"/>
    <x v="3"/>
    <x v="57"/>
    <x v="15"/>
    <n v="0"/>
  </r>
  <r>
    <n v="849827"/>
    <x v="0"/>
    <x v="15"/>
    <x v="253"/>
    <s v="TEXAS"/>
    <x v="3"/>
    <x v="57"/>
    <x v="14"/>
    <n v="1865037.6774508399"/>
  </r>
  <r>
    <n v="849828"/>
    <x v="0"/>
    <x v="15"/>
    <x v="253"/>
    <s v="TEXAS"/>
    <x v="3"/>
    <x v="58"/>
    <x v="0"/>
    <n v="3230764.2745267102"/>
  </r>
  <r>
    <n v="849829"/>
    <x v="0"/>
    <x v="15"/>
    <x v="253"/>
    <s v="TEXAS"/>
    <x v="3"/>
    <x v="58"/>
    <x v="1"/>
    <n v="118535.83611849201"/>
  </r>
  <r>
    <n v="849830"/>
    <x v="0"/>
    <x v="15"/>
    <x v="253"/>
    <s v="TEXAS"/>
    <x v="3"/>
    <x v="58"/>
    <x v="2"/>
    <n v="2434718.4996989998"/>
  </r>
  <r>
    <n v="849831"/>
    <x v="0"/>
    <x v="15"/>
    <x v="253"/>
    <s v="TEXAS"/>
    <x v="3"/>
    <x v="58"/>
    <x v="3"/>
    <n v="438923.43150585599"/>
  </r>
  <r>
    <n v="849832"/>
    <x v="0"/>
    <x v="15"/>
    <x v="253"/>
    <s v="TEXAS"/>
    <x v="3"/>
    <x v="58"/>
    <x v="15"/>
    <n v="0"/>
  </r>
  <r>
    <n v="849833"/>
    <x v="0"/>
    <x v="15"/>
    <x v="253"/>
    <s v="TEXAS"/>
    <x v="3"/>
    <x v="59"/>
    <x v="0"/>
    <n v="2773510.39951686"/>
  </r>
  <r>
    <n v="849834"/>
    <x v="0"/>
    <x v="15"/>
    <x v="253"/>
    <s v="TEXAS"/>
    <x v="3"/>
    <x v="59"/>
    <x v="1"/>
    <n v="218916.64537604401"/>
  </r>
  <r>
    <n v="849835"/>
    <x v="0"/>
    <x v="15"/>
    <x v="253"/>
    <s v="TEXAS"/>
    <x v="3"/>
    <x v="59"/>
    <x v="2"/>
    <n v="2891355.92636817"/>
  </r>
  <r>
    <n v="849836"/>
    <x v="0"/>
    <x v="15"/>
    <x v="253"/>
    <s v="TEXAS"/>
    <x v="3"/>
    <x v="59"/>
    <x v="3"/>
    <n v="286438.94724760699"/>
  </r>
  <r>
    <n v="849837"/>
    <x v="0"/>
    <x v="15"/>
    <x v="253"/>
    <s v="TEXAS"/>
    <x v="3"/>
    <x v="59"/>
    <x v="15"/>
    <n v="0"/>
  </r>
  <r>
    <n v="849838"/>
    <x v="0"/>
    <x v="15"/>
    <x v="253"/>
    <s v="TEXAS"/>
    <x v="3"/>
    <x v="60"/>
    <x v="0"/>
    <n v="7800318.3308074996"/>
  </r>
  <r>
    <n v="849839"/>
    <x v="0"/>
    <x v="15"/>
    <x v="253"/>
    <s v="TEXAS"/>
    <x v="3"/>
    <x v="60"/>
    <x v="1"/>
    <n v="258266.12759114901"/>
  </r>
  <r>
    <n v="849840"/>
    <x v="0"/>
    <x v="15"/>
    <x v="253"/>
    <s v="TEXAS"/>
    <x v="3"/>
    <x v="60"/>
    <x v="2"/>
    <n v="1825823.8468554099"/>
  </r>
  <r>
    <n v="849841"/>
    <x v="0"/>
    <x v="15"/>
    <x v="253"/>
    <s v="TEXAS"/>
    <x v="3"/>
    <x v="60"/>
    <x v="3"/>
    <n v="471320.199273056"/>
  </r>
  <r>
    <n v="849842"/>
    <x v="0"/>
    <x v="15"/>
    <x v="253"/>
    <s v="TEXAS"/>
    <x v="3"/>
    <x v="60"/>
    <x v="15"/>
    <n v="0"/>
  </r>
  <r>
    <n v="849843"/>
    <x v="0"/>
    <x v="15"/>
    <x v="253"/>
    <s v="TEXAS"/>
    <x v="3"/>
    <x v="61"/>
    <x v="0"/>
    <n v="8800858.9180773702"/>
  </r>
  <r>
    <n v="849844"/>
    <x v="0"/>
    <x v="15"/>
    <x v="253"/>
    <s v="TEXAS"/>
    <x v="3"/>
    <x v="61"/>
    <x v="1"/>
    <n v="232563.830476034"/>
  </r>
  <r>
    <n v="849845"/>
    <x v="0"/>
    <x v="15"/>
    <x v="253"/>
    <s v="TEXAS"/>
    <x v="3"/>
    <x v="61"/>
    <x v="2"/>
    <n v="6189635.1548236497"/>
  </r>
  <r>
    <n v="849846"/>
    <x v="0"/>
    <x v="15"/>
    <x v="253"/>
    <s v="TEXAS"/>
    <x v="3"/>
    <x v="61"/>
    <x v="3"/>
    <n v="267667.80488751101"/>
  </r>
  <r>
    <n v="849847"/>
    <x v="0"/>
    <x v="15"/>
    <x v="253"/>
    <s v="TEXAS"/>
    <x v="3"/>
    <x v="61"/>
    <x v="15"/>
    <n v="219399.84007173101"/>
  </r>
  <r>
    <n v="849848"/>
    <x v="0"/>
    <x v="15"/>
    <x v="253"/>
    <s v="TEXAS"/>
    <x v="3"/>
    <x v="62"/>
    <x v="0"/>
    <n v="816022.86262663198"/>
  </r>
  <r>
    <n v="849849"/>
    <x v="0"/>
    <x v="15"/>
    <x v="253"/>
    <s v="TEXAS"/>
    <x v="3"/>
    <x v="62"/>
    <x v="1"/>
    <n v="15774.627230657599"/>
  </r>
  <r>
    <n v="849850"/>
    <x v="0"/>
    <x v="15"/>
    <x v="253"/>
    <s v="TEXAS"/>
    <x v="3"/>
    <x v="62"/>
    <x v="2"/>
    <n v="465142.105597799"/>
  </r>
  <r>
    <n v="849851"/>
    <x v="0"/>
    <x v="15"/>
    <x v="253"/>
    <s v="TEXAS"/>
    <x v="3"/>
    <x v="62"/>
    <x v="3"/>
    <n v="47533.279398574603"/>
  </r>
  <r>
    <n v="849852"/>
    <x v="0"/>
    <x v="15"/>
    <x v="253"/>
    <s v="TEXAS"/>
    <x v="3"/>
    <x v="62"/>
    <x v="15"/>
    <n v="0"/>
  </r>
  <r>
    <n v="849853"/>
    <x v="0"/>
    <x v="15"/>
    <x v="253"/>
    <s v="TEXAS"/>
    <x v="3"/>
    <x v="62"/>
    <x v="14"/>
    <n v="517142.53607054299"/>
  </r>
  <r>
    <n v="849854"/>
    <x v="0"/>
    <x v="15"/>
    <x v="253"/>
    <s v="TEXAS"/>
    <x v="3"/>
    <x v="63"/>
    <x v="0"/>
    <n v="1391026.8291567799"/>
  </r>
  <r>
    <n v="849855"/>
    <x v="0"/>
    <x v="15"/>
    <x v="253"/>
    <s v="TEXAS"/>
    <x v="3"/>
    <x v="63"/>
    <x v="1"/>
    <n v="462422.43239536398"/>
  </r>
  <r>
    <n v="849856"/>
    <x v="0"/>
    <x v="15"/>
    <x v="253"/>
    <s v="TEXAS"/>
    <x v="3"/>
    <x v="63"/>
    <x v="2"/>
    <n v="844798.16324803501"/>
  </r>
  <r>
    <n v="849857"/>
    <x v="0"/>
    <x v="15"/>
    <x v="253"/>
    <s v="TEXAS"/>
    <x v="3"/>
    <x v="63"/>
    <x v="3"/>
    <n v="156960.45977647501"/>
  </r>
  <r>
    <n v="849858"/>
    <x v="0"/>
    <x v="15"/>
    <x v="253"/>
    <s v="TEXAS"/>
    <x v="3"/>
    <x v="63"/>
    <x v="11"/>
    <n v="34462.3763980285"/>
  </r>
  <r>
    <n v="849859"/>
    <x v="0"/>
    <x v="15"/>
    <x v="253"/>
    <s v="TEXAS"/>
    <x v="3"/>
    <x v="63"/>
    <x v="15"/>
    <n v="156647.16544558399"/>
  </r>
  <r>
    <n v="849860"/>
    <x v="0"/>
    <x v="15"/>
    <x v="253"/>
    <s v="TEXAS"/>
    <x v="3"/>
    <x v="64"/>
    <x v="0"/>
    <n v="3554023.80050701"/>
  </r>
  <r>
    <n v="849861"/>
    <x v="0"/>
    <x v="15"/>
    <x v="253"/>
    <s v="TEXAS"/>
    <x v="3"/>
    <x v="64"/>
    <x v="1"/>
    <n v="40558.095199889802"/>
  </r>
  <r>
    <n v="849862"/>
    <x v="0"/>
    <x v="15"/>
    <x v="253"/>
    <s v="TEXAS"/>
    <x v="3"/>
    <x v="64"/>
    <x v="2"/>
    <n v="1932062.11836141"/>
  </r>
  <r>
    <n v="849863"/>
    <x v="0"/>
    <x v="15"/>
    <x v="253"/>
    <s v="TEXAS"/>
    <x v="3"/>
    <x v="64"/>
    <x v="3"/>
    <n v="146781.67786626701"/>
  </r>
  <r>
    <n v="849864"/>
    <x v="0"/>
    <x v="15"/>
    <x v="253"/>
    <s v="TEXAS"/>
    <x v="3"/>
    <x v="64"/>
    <x v="15"/>
    <n v="0"/>
  </r>
  <r>
    <n v="849865"/>
    <x v="0"/>
    <x v="15"/>
    <x v="253"/>
    <s v="TEXAS"/>
    <x v="3"/>
    <x v="65"/>
    <x v="0"/>
    <n v="6731537.4030541601"/>
  </r>
  <r>
    <n v="849866"/>
    <x v="0"/>
    <x v="15"/>
    <x v="253"/>
    <s v="TEXAS"/>
    <x v="3"/>
    <x v="65"/>
    <x v="1"/>
    <n v="356600.76074487"/>
  </r>
  <r>
    <n v="849867"/>
    <x v="0"/>
    <x v="15"/>
    <x v="253"/>
    <s v="TEXAS"/>
    <x v="3"/>
    <x v="65"/>
    <x v="2"/>
    <n v="3387108.9036521902"/>
  </r>
  <r>
    <n v="849868"/>
    <x v="0"/>
    <x v="15"/>
    <x v="253"/>
    <s v="TEXAS"/>
    <x v="3"/>
    <x v="65"/>
    <x v="3"/>
    <n v="0"/>
  </r>
  <r>
    <n v="849869"/>
    <x v="0"/>
    <x v="15"/>
    <x v="253"/>
    <s v="TEXAS"/>
    <x v="3"/>
    <x v="65"/>
    <x v="15"/>
    <n v="1366171.81828991"/>
  </r>
  <r>
    <n v="851346"/>
    <x v="0"/>
    <x v="16"/>
    <x v="0"/>
    <s v="TEXAS"/>
    <x v="0"/>
    <x v="0"/>
    <x v="0"/>
    <n v="28531884.703586999"/>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79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5"/>
  </r>
  <r>
    <n v="851959"/>
    <x v="0"/>
    <x v="16"/>
    <x v="2"/>
    <s v="TEXAS"/>
    <x v="0"/>
    <x v="0"/>
    <x v="1"/>
    <n v="54102.415662084197"/>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299"/>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001"/>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01"/>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3"/>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298"/>
  </r>
  <r>
    <n v="854406"/>
    <x v="0"/>
    <x v="16"/>
    <x v="10"/>
    <s v="TEXAS"/>
    <x v="0"/>
    <x v="0"/>
    <x v="0"/>
    <n v="4366500.5560944201"/>
  </r>
  <r>
    <n v="854407"/>
    <x v="0"/>
    <x v="16"/>
    <x v="10"/>
    <s v="TEXAS"/>
    <x v="0"/>
    <x v="0"/>
    <x v="1"/>
    <m/>
  </r>
  <r>
    <n v="854408"/>
    <x v="0"/>
    <x v="16"/>
    <x v="10"/>
    <s v="TEXAS"/>
    <x v="0"/>
    <x v="0"/>
    <x v="2"/>
    <n v="76289777.913406894"/>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01"/>
  </r>
  <r>
    <n v="855211"/>
    <x v="0"/>
    <x v="16"/>
    <x v="15"/>
    <s v="TEXAS"/>
    <x v="0"/>
    <x v="1"/>
    <x v="0"/>
    <n v="118868.847876207"/>
  </r>
  <r>
    <n v="855434"/>
    <x v="0"/>
    <x v="16"/>
    <x v="16"/>
    <s v="TEXAS"/>
    <x v="1"/>
    <x v="2"/>
    <x v="6"/>
    <m/>
  </r>
  <r>
    <n v="855435"/>
    <x v="0"/>
    <x v="16"/>
    <x v="16"/>
    <s v="TEXAS"/>
    <x v="1"/>
    <x v="2"/>
    <x v="0"/>
    <m/>
  </r>
  <r>
    <n v="855436"/>
    <x v="0"/>
    <x v="16"/>
    <x v="16"/>
    <s v="TEXAS"/>
    <x v="1"/>
    <x v="2"/>
    <x v="1"/>
    <n v="144309122.00405499"/>
  </r>
  <r>
    <n v="855437"/>
    <x v="0"/>
    <x v="16"/>
    <x v="16"/>
    <s v="TEXAS"/>
    <x v="1"/>
    <x v="2"/>
    <x v="3"/>
    <m/>
  </r>
  <r>
    <n v="855438"/>
    <x v="0"/>
    <x v="16"/>
    <x v="16"/>
    <s v="TEXAS"/>
    <x v="1"/>
    <x v="2"/>
    <x v="7"/>
    <m/>
  </r>
  <r>
    <n v="855689"/>
    <x v="0"/>
    <x v="16"/>
    <x v="17"/>
    <s v="TEXAS"/>
    <x v="1"/>
    <x v="2"/>
    <x v="6"/>
    <n v="79456807.548621699"/>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599"/>
  </r>
  <r>
    <n v="856199"/>
    <x v="0"/>
    <x v="16"/>
    <x v="19"/>
    <s v="TEXAS"/>
    <x v="0"/>
    <x v="3"/>
    <x v="0"/>
    <n v="0"/>
  </r>
  <r>
    <n v="856200"/>
    <x v="0"/>
    <x v="16"/>
    <x v="19"/>
    <s v="TEXAS"/>
    <x v="0"/>
    <x v="3"/>
    <x v="1"/>
    <n v="0"/>
  </r>
  <r>
    <n v="856201"/>
    <x v="0"/>
    <x v="16"/>
    <x v="19"/>
    <s v="TEXAS"/>
    <x v="0"/>
    <x v="3"/>
    <x v="2"/>
    <n v="85196068.612760499"/>
  </r>
  <r>
    <n v="856202"/>
    <x v="0"/>
    <x v="16"/>
    <x v="19"/>
    <s v="TEXAS"/>
    <x v="0"/>
    <x v="3"/>
    <x v="3"/>
    <n v="0"/>
  </r>
  <r>
    <n v="856203"/>
    <x v="0"/>
    <x v="16"/>
    <x v="19"/>
    <s v="TEXAS"/>
    <x v="0"/>
    <x v="3"/>
    <x v="8"/>
    <n v="0"/>
  </r>
  <r>
    <n v="856454"/>
    <x v="0"/>
    <x v="16"/>
    <x v="20"/>
    <s v="TEXAS"/>
    <x v="0"/>
    <x v="3"/>
    <x v="0"/>
    <n v="0"/>
  </r>
  <r>
    <n v="856455"/>
    <x v="0"/>
    <x v="16"/>
    <x v="20"/>
    <s v="TEXAS"/>
    <x v="0"/>
    <x v="3"/>
    <x v="1"/>
    <n v="3578.6679832896998"/>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01"/>
  </r>
  <r>
    <n v="856713"/>
    <x v="0"/>
    <x v="16"/>
    <x v="21"/>
    <s v="TEXAS"/>
    <x v="0"/>
    <x v="3"/>
    <x v="8"/>
    <n v="0"/>
  </r>
  <r>
    <n v="856964"/>
    <x v="0"/>
    <x v="16"/>
    <x v="22"/>
    <s v="TEXAS"/>
    <x v="0"/>
    <x v="3"/>
    <x v="0"/>
    <n v="40849519.166727901"/>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299"/>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03"/>
  </r>
  <r>
    <n v="857730"/>
    <x v="0"/>
    <x v="16"/>
    <x v="25"/>
    <s v="TEXAS"/>
    <x v="0"/>
    <x v="3"/>
    <x v="1"/>
    <n v="0"/>
  </r>
  <r>
    <n v="857731"/>
    <x v="0"/>
    <x v="16"/>
    <x v="25"/>
    <s v="TEXAS"/>
    <x v="0"/>
    <x v="3"/>
    <x v="2"/>
    <n v="0"/>
  </r>
  <r>
    <n v="857732"/>
    <x v="0"/>
    <x v="16"/>
    <x v="25"/>
    <s v="TEXAS"/>
    <x v="0"/>
    <x v="3"/>
    <x v="3"/>
    <n v="0"/>
  </r>
  <r>
    <n v="857733"/>
    <x v="0"/>
    <x v="16"/>
    <x v="25"/>
    <s v="TEXAS"/>
    <x v="0"/>
    <x v="3"/>
    <x v="8"/>
    <n v="400601.50420703099"/>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02"/>
  </r>
  <r>
    <n v="858111"/>
    <x v="0"/>
    <x v="16"/>
    <x v="27"/>
    <s v="TEXAS"/>
    <x v="0"/>
    <x v="4"/>
    <x v="2"/>
    <m/>
  </r>
  <r>
    <n v="858212"/>
    <x v="0"/>
    <x v="16"/>
    <x v="28"/>
    <s v="TEXAS"/>
    <x v="0"/>
    <x v="4"/>
    <x v="0"/>
    <n v="0"/>
  </r>
  <r>
    <n v="858213"/>
    <x v="0"/>
    <x v="16"/>
    <x v="28"/>
    <s v="TEXAS"/>
    <x v="0"/>
    <x v="4"/>
    <x v="2"/>
    <m/>
  </r>
  <r>
    <n v="858314"/>
    <x v="0"/>
    <x v="16"/>
    <x v="29"/>
    <s v="TEXAS"/>
    <x v="0"/>
    <x v="4"/>
    <x v="0"/>
    <n v="9189465.4230916407"/>
  </r>
  <r>
    <n v="858315"/>
    <x v="0"/>
    <x v="16"/>
    <x v="29"/>
    <s v="TEXAS"/>
    <x v="0"/>
    <x v="4"/>
    <x v="2"/>
    <m/>
  </r>
  <r>
    <n v="858416"/>
    <x v="0"/>
    <x v="16"/>
    <x v="30"/>
    <s v="TEXAS"/>
    <x v="0"/>
    <x v="4"/>
    <x v="0"/>
    <n v="648544.85967090295"/>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09"/>
  </r>
  <r>
    <n v="858730"/>
    <x v="0"/>
    <x v="16"/>
    <x v="34"/>
    <s v="TEXAS"/>
    <x v="0"/>
    <x v="5"/>
    <x v="0"/>
    <n v="0"/>
  </r>
  <r>
    <n v="858781"/>
    <x v="0"/>
    <x v="16"/>
    <x v="35"/>
    <s v="TEXAS"/>
    <x v="0"/>
    <x v="5"/>
    <x v="0"/>
    <n v="3892919.7317088898"/>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01"/>
  </r>
  <r>
    <n v="859327"/>
    <x v="0"/>
    <x v="16"/>
    <x v="42"/>
    <s v="TEXAS"/>
    <x v="0"/>
    <x v="7"/>
    <x v="2"/>
    <m/>
  </r>
  <r>
    <n v="859328"/>
    <x v="0"/>
    <x v="16"/>
    <x v="42"/>
    <s v="TEXAS"/>
    <x v="0"/>
    <x v="7"/>
    <x v="3"/>
    <m/>
  </r>
  <r>
    <n v="859393"/>
    <x v="0"/>
    <x v="16"/>
    <x v="43"/>
    <s v="TEXAS"/>
    <x v="0"/>
    <x v="8"/>
    <x v="0"/>
    <n v="495832.83744012302"/>
  </r>
  <r>
    <n v="859444"/>
    <x v="0"/>
    <x v="16"/>
    <x v="44"/>
    <s v="TEXAS"/>
    <x v="0"/>
    <x v="8"/>
    <x v="0"/>
    <n v="0"/>
  </r>
  <r>
    <n v="859495"/>
    <x v="0"/>
    <x v="16"/>
    <x v="45"/>
    <s v="TEXAS"/>
    <x v="0"/>
    <x v="8"/>
    <x v="0"/>
    <n v="562655.22439203796"/>
  </r>
  <r>
    <n v="859589"/>
    <x v="0"/>
    <x v="16"/>
    <x v="46"/>
    <s v="TEXAS"/>
    <x v="0"/>
    <x v="9"/>
    <x v="0"/>
    <n v="15340973.104328601"/>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01"/>
  </r>
  <r>
    <n v="859852"/>
    <x v="0"/>
    <x v="16"/>
    <x v="49"/>
    <s v="TEXAS"/>
    <x v="0"/>
    <x v="10"/>
    <x v="0"/>
    <n v="8736256.9099481609"/>
  </r>
  <r>
    <n v="860118"/>
    <x v="0"/>
    <x v="16"/>
    <x v="50"/>
    <s v="TEXAS"/>
    <x v="0"/>
    <x v="0"/>
    <x v="0"/>
    <n v="47586.506447455002"/>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03"/>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798"/>
  </r>
  <r>
    <n v="860668"/>
    <x v="0"/>
    <x v="16"/>
    <x v="55"/>
    <s v="TEXAS"/>
    <x v="0"/>
    <x v="1"/>
    <x v="0"/>
    <n v="0"/>
  </r>
  <r>
    <n v="860719"/>
    <x v="0"/>
    <x v="16"/>
    <x v="56"/>
    <s v="TEXAS"/>
    <x v="0"/>
    <x v="1"/>
    <x v="0"/>
    <n v="1058192.87385884"/>
  </r>
  <r>
    <n v="860770"/>
    <x v="0"/>
    <x v="16"/>
    <x v="57"/>
    <s v="TEXAS"/>
    <x v="0"/>
    <x v="1"/>
    <x v="0"/>
    <n v="2271292.2249382399"/>
  </r>
  <r>
    <n v="860821"/>
    <x v="0"/>
    <x v="16"/>
    <x v="58"/>
    <s v="TEXAS"/>
    <x v="0"/>
    <x v="1"/>
    <x v="0"/>
    <n v="0.99898946550619505"/>
  </r>
  <r>
    <n v="860872"/>
    <x v="0"/>
    <x v="16"/>
    <x v="59"/>
    <s v="TEXAS"/>
    <x v="0"/>
    <x v="1"/>
    <x v="0"/>
    <n v="721437.04160852695"/>
  </r>
  <r>
    <n v="860923"/>
    <x v="0"/>
    <x v="16"/>
    <x v="60"/>
    <s v="TEXAS"/>
    <x v="0"/>
    <x v="1"/>
    <x v="0"/>
    <n v="1695804.71886563"/>
  </r>
  <r>
    <n v="860974"/>
    <x v="0"/>
    <x v="16"/>
    <x v="61"/>
    <s v="TEXAS"/>
    <x v="0"/>
    <x v="1"/>
    <x v="0"/>
    <n v="0"/>
  </r>
  <r>
    <n v="861025"/>
    <x v="0"/>
    <x v="16"/>
    <x v="62"/>
    <s v="TEXAS"/>
    <x v="0"/>
    <x v="1"/>
    <x v="0"/>
    <n v="20.380319660783499"/>
  </r>
  <r>
    <n v="861076"/>
    <x v="0"/>
    <x v="16"/>
    <x v="63"/>
    <s v="TEXAS"/>
    <x v="0"/>
    <x v="1"/>
    <x v="0"/>
    <n v="2177585.3427145001"/>
  </r>
  <r>
    <n v="861127"/>
    <x v="0"/>
    <x v="16"/>
    <x v="64"/>
    <s v="TEXAS"/>
    <x v="0"/>
    <x v="1"/>
    <x v="0"/>
    <n v="1117347.6310737201"/>
  </r>
  <r>
    <n v="861178"/>
    <x v="0"/>
    <x v="16"/>
    <x v="65"/>
    <s v="TEXAS"/>
    <x v="0"/>
    <x v="1"/>
    <x v="0"/>
    <n v="0"/>
  </r>
  <r>
    <n v="861315"/>
    <x v="0"/>
    <x v="16"/>
    <x v="66"/>
    <s v="TEXAS"/>
    <x v="2"/>
    <x v="11"/>
    <x v="0"/>
    <m/>
  </r>
  <r>
    <n v="861316"/>
    <x v="0"/>
    <x v="16"/>
    <x v="66"/>
    <s v="TEXAS"/>
    <x v="2"/>
    <x v="11"/>
    <x v="1"/>
    <m/>
  </r>
  <r>
    <n v="861317"/>
    <x v="0"/>
    <x v="16"/>
    <x v="66"/>
    <s v="TEXAS"/>
    <x v="2"/>
    <x v="11"/>
    <x v="2"/>
    <n v="50239772.148448899"/>
  </r>
  <r>
    <n v="861468"/>
    <x v="0"/>
    <x v="16"/>
    <x v="67"/>
    <s v="TEXAS"/>
    <x v="2"/>
    <x v="11"/>
    <x v="0"/>
    <m/>
  </r>
  <r>
    <n v="861469"/>
    <x v="0"/>
    <x v="16"/>
    <x v="67"/>
    <s v="TEXAS"/>
    <x v="2"/>
    <x v="11"/>
    <x v="1"/>
    <m/>
  </r>
  <r>
    <n v="861470"/>
    <x v="0"/>
    <x v="16"/>
    <x v="67"/>
    <s v="TEXAS"/>
    <x v="2"/>
    <x v="11"/>
    <x v="2"/>
    <n v="1261452.8007455401"/>
  </r>
  <r>
    <n v="861621"/>
    <x v="0"/>
    <x v="16"/>
    <x v="68"/>
    <s v="TEXAS"/>
    <x v="2"/>
    <x v="11"/>
    <x v="0"/>
    <m/>
  </r>
  <r>
    <n v="861622"/>
    <x v="0"/>
    <x v="16"/>
    <x v="68"/>
    <s v="TEXAS"/>
    <x v="2"/>
    <x v="11"/>
    <x v="1"/>
    <n v="0"/>
  </r>
  <r>
    <n v="861623"/>
    <x v="0"/>
    <x v="16"/>
    <x v="68"/>
    <s v="TEXAS"/>
    <x v="2"/>
    <x v="11"/>
    <x v="2"/>
    <m/>
  </r>
  <r>
    <n v="861731"/>
    <x v="0"/>
    <x v="16"/>
    <x v="69"/>
    <s v="TEXAS"/>
    <x v="2"/>
    <x v="12"/>
    <x v="0"/>
    <n v="1114969.4813979501"/>
  </r>
  <r>
    <n v="861732"/>
    <x v="0"/>
    <x v="16"/>
    <x v="69"/>
    <s v="TEXAS"/>
    <x v="2"/>
    <x v="12"/>
    <x v="2"/>
    <m/>
  </r>
  <r>
    <n v="861876"/>
    <x v="0"/>
    <x v="16"/>
    <x v="70"/>
    <s v="TEXAS"/>
    <x v="2"/>
    <x v="11"/>
    <x v="0"/>
    <m/>
  </r>
  <r>
    <n v="861877"/>
    <x v="0"/>
    <x v="16"/>
    <x v="70"/>
    <s v="TEXAS"/>
    <x v="2"/>
    <x v="11"/>
    <x v="1"/>
    <m/>
  </r>
  <r>
    <n v="861878"/>
    <x v="0"/>
    <x v="16"/>
    <x v="70"/>
    <s v="TEXAS"/>
    <x v="2"/>
    <x v="11"/>
    <x v="2"/>
    <n v="12819416.602574799"/>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01"/>
  </r>
  <r>
    <n v="862489"/>
    <x v="0"/>
    <x v="16"/>
    <x v="74"/>
    <s v="TEXAS"/>
    <x v="2"/>
    <x v="11"/>
    <x v="1"/>
    <m/>
  </r>
  <r>
    <n v="862490"/>
    <x v="0"/>
    <x v="16"/>
    <x v="74"/>
    <s v="TEXAS"/>
    <x v="2"/>
    <x v="11"/>
    <x v="2"/>
    <m/>
  </r>
  <r>
    <n v="862641"/>
    <x v="0"/>
    <x v="16"/>
    <x v="75"/>
    <s v="TEXAS"/>
    <x v="2"/>
    <x v="11"/>
    <x v="0"/>
    <n v="436773.46046899201"/>
  </r>
  <r>
    <n v="862642"/>
    <x v="0"/>
    <x v="16"/>
    <x v="75"/>
    <s v="TEXAS"/>
    <x v="2"/>
    <x v="11"/>
    <x v="1"/>
    <m/>
  </r>
  <r>
    <n v="862643"/>
    <x v="0"/>
    <x v="16"/>
    <x v="75"/>
    <s v="TEXAS"/>
    <x v="2"/>
    <x v="11"/>
    <x v="2"/>
    <m/>
  </r>
  <r>
    <n v="862751"/>
    <x v="0"/>
    <x v="16"/>
    <x v="76"/>
    <s v="TEXAS"/>
    <x v="2"/>
    <x v="12"/>
    <x v="0"/>
    <n v="188982.64494463999"/>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01"/>
  </r>
  <r>
    <n v="863458"/>
    <x v="0"/>
    <x v="16"/>
    <x v="81"/>
    <s v="TEXAS"/>
    <x v="2"/>
    <x v="11"/>
    <x v="1"/>
    <m/>
  </r>
  <r>
    <n v="863459"/>
    <x v="0"/>
    <x v="16"/>
    <x v="81"/>
    <s v="TEXAS"/>
    <x v="2"/>
    <x v="11"/>
    <x v="2"/>
    <m/>
  </r>
  <r>
    <n v="863567"/>
    <x v="0"/>
    <x v="16"/>
    <x v="82"/>
    <s v="TEXAS"/>
    <x v="2"/>
    <x v="12"/>
    <x v="0"/>
    <n v="36580.125804752301"/>
  </r>
  <r>
    <n v="863568"/>
    <x v="0"/>
    <x v="16"/>
    <x v="82"/>
    <s v="TEXAS"/>
    <x v="2"/>
    <x v="12"/>
    <x v="2"/>
    <m/>
  </r>
  <r>
    <n v="863669"/>
    <x v="0"/>
    <x v="16"/>
    <x v="83"/>
    <s v="TEXAS"/>
    <x v="2"/>
    <x v="12"/>
    <x v="0"/>
    <n v="0"/>
  </r>
  <r>
    <n v="863670"/>
    <x v="0"/>
    <x v="16"/>
    <x v="83"/>
    <s v="TEXAS"/>
    <x v="2"/>
    <x v="12"/>
    <x v="2"/>
    <m/>
  </r>
  <r>
    <n v="863771"/>
    <x v="0"/>
    <x v="16"/>
    <x v="84"/>
    <s v="TEXAS"/>
    <x v="2"/>
    <x v="12"/>
    <x v="0"/>
    <n v="3041317.9627002198"/>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04"/>
  </r>
  <r>
    <n v="864384"/>
    <x v="0"/>
    <x v="16"/>
    <x v="90"/>
    <s v="TEXAS"/>
    <x v="2"/>
    <x v="12"/>
    <x v="2"/>
    <m/>
  </r>
  <r>
    <n v="864485"/>
    <x v="0"/>
    <x v="16"/>
    <x v="91"/>
    <s v="TEXAS"/>
    <x v="2"/>
    <x v="12"/>
    <x v="0"/>
    <n v="9827.13097972572"/>
  </r>
  <r>
    <n v="864486"/>
    <x v="0"/>
    <x v="16"/>
    <x v="91"/>
    <s v="TEXAS"/>
    <x v="2"/>
    <x v="12"/>
    <x v="2"/>
    <m/>
  </r>
  <r>
    <n v="864587"/>
    <x v="0"/>
    <x v="16"/>
    <x v="92"/>
    <s v="TEXAS"/>
    <x v="2"/>
    <x v="12"/>
    <x v="0"/>
    <n v="33415315.842510302"/>
  </r>
  <r>
    <n v="864588"/>
    <x v="0"/>
    <x v="16"/>
    <x v="92"/>
    <s v="TEXAS"/>
    <x v="2"/>
    <x v="12"/>
    <x v="2"/>
    <m/>
  </r>
  <r>
    <n v="864689"/>
    <x v="0"/>
    <x v="16"/>
    <x v="93"/>
    <s v="TEXAS"/>
    <x v="2"/>
    <x v="12"/>
    <x v="0"/>
    <n v="243.79640054174899"/>
  </r>
  <r>
    <n v="864690"/>
    <x v="0"/>
    <x v="16"/>
    <x v="93"/>
    <s v="TEXAS"/>
    <x v="2"/>
    <x v="12"/>
    <x v="2"/>
    <m/>
  </r>
  <r>
    <n v="864791"/>
    <x v="0"/>
    <x v="16"/>
    <x v="94"/>
    <s v="TEXAS"/>
    <x v="2"/>
    <x v="12"/>
    <x v="0"/>
    <n v="5332394.9741885299"/>
  </r>
  <r>
    <n v="864792"/>
    <x v="0"/>
    <x v="16"/>
    <x v="94"/>
    <s v="TEXAS"/>
    <x v="2"/>
    <x v="12"/>
    <x v="2"/>
    <m/>
  </r>
  <r>
    <n v="864893"/>
    <x v="0"/>
    <x v="16"/>
    <x v="95"/>
    <s v="TEXAS"/>
    <x v="2"/>
    <x v="12"/>
    <x v="0"/>
    <n v="3.3339607684059098"/>
  </r>
  <r>
    <n v="864894"/>
    <x v="0"/>
    <x v="16"/>
    <x v="95"/>
    <s v="TEXAS"/>
    <x v="2"/>
    <x v="12"/>
    <x v="2"/>
    <m/>
  </r>
  <r>
    <n v="864995"/>
    <x v="0"/>
    <x v="16"/>
    <x v="96"/>
    <s v="TEXAS"/>
    <x v="2"/>
    <x v="12"/>
    <x v="0"/>
    <n v="11078582.227479"/>
  </r>
  <r>
    <n v="864996"/>
    <x v="0"/>
    <x v="16"/>
    <x v="96"/>
    <s v="TEXAS"/>
    <x v="2"/>
    <x v="12"/>
    <x v="2"/>
    <m/>
  </r>
  <r>
    <n v="865097"/>
    <x v="0"/>
    <x v="16"/>
    <x v="97"/>
    <s v="TEXAS"/>
    <x v="2"/>
    <x v="12"/>
    <x v="0"/>
    <n v="292814.32158779301"/>
  </r>
  <r>
    <n v="865098"/>
    <x v="0"/>
    <x v="16"/>
    <x v="97"/>
    <s v="TEXAS"/>
    <x v="2"/>
    <x v="12"/>
    <x v="2"/>
    <m/>
  </r>
  <r>
    <n v="865199"/>
    <x v="0"/>
    <x v="16"/>
    <x v="98"/>
    <s v="TEXAS"/>
    <x v="2"/>
    <x v="12"/>
    <x v="0"/>
    <m/>
  </r>
  <r>
    <n v="865200"/>
    <x v="0"/>
    <x v="16"/>
    <x v="98"/>
    <s v="TEXAS"/>
    <x v="2"/>
    <x v="12"/>
    <x v="2"/>
    <n v="307548.03297647502"/>
  </r>
  <r>
    <n v="865301"/>
    <x v="0"/>
    <x v="16"/>
    <x v="99"/>
    <s v="TEXAS"/>
    <x v="2"/>
    <x v="12"/>
    <x v="0"/>
    <m/>
  </r>
  <r>
    <n v="865302"/>
    <x v="0"/>
    <x v="16"/>
    <x v="99"/>
    <s v="TEXAS"/>
    <x v="2"/>
    <x v="12"/>
    <x v="2"/>
    <n v="73796.629676927798"/>
  </r>
  <r>
    <n v="865403"/>
    <x v="0"/>
    <x v="16"/>
    <x v="100"/>
    <s v="TEXAS"/>
    <x v="2"/>
    <x v="12"/>
    <x v="0"/>
    <m/>
  </r>
  <r>
    <n v="865404"/>
    <x v="0"/>
    <x v="16"/>
    <x v="100"/>
    <s v="TEXAS"/>
    <x v="2"/>
    <x v="12"/>
    <x v="2"/>
    <n v="4476137.0033280002"/>
  </r>
  <r>
    <n v="865462"/>
    <x v="0"/>
    <x v="16"/>
    <x v="101"/>
    <s v="TEXAS"/>
    <x v="2"/>
    <x v="13"/>
    <x v="0"/>
    <n v="36413165.561626099"/>
  </r>
  <r>
    <n v="865513"/>
    <x v="0"/>
    <x v="16"/>
    <x v="102"/>
    <s v="TEXAS"/>
    <x v="2"/>
    <x v="13"/>
    <x v="0"/>
    <n v="2968004.9357286799"/>
  </r>
  <r>
    <n v="865564"/>
    <x v="0"/>
    <x v="16"/>
    <x v="103"/>
    <s v="TEXAS"/>
    <x v="2"/>
    <x v="13"/>
    <x v="0"/>
    <n v="7509936.6546046101"/>
  </r>
  <r>
    <n v="865615"/>
    <x v="0"/>
    <x v="16"/>
    <x v="104"/>
    <s v="TEXAS"/>
    <x v="2"/>
    <x v="13"/>
    <x v="0"/>
    <n v="361778.96878837002"/>
  </r>
  <r>
    <n v="865709"/>
    <x v="0"/>
    <x v="16"/>
    <x v="105"/>
    <s v="TEXAS"/>
    <x v="2"/>
    <x v="14"/>
    <x v="0"/>
    <n v="8730414.7038841192"/>
  </r>
  <r>
    <n v="865710"/>
    <x v="0"/>
    <x v="16"/>
    <x v="105"/>
    <s v="TEXAS"/>
    <x v="2"/>
    <x v="14"/>
    <x v="2"/>
    <m/>
  </r>
  <r>
    <n v="865811"/>
    <x v="0"/>
    <x v="16"/>
    <x v="106"/>
    <s v="TEXAS"/>
    <x v="2"/>
    <x v="14"/>
    <x v="0"/>
    <n v="898609.31268198998"/>
  </r>
  <r>
    <n v="865812"/>
    <x v="0"/>
    <x v="16"/>
    <x v="106"/>
    <s v="TEXAS"/>
    <x v="2"/>
    <x v="14"/>
    <x v="2"/>
    <m/>
  </r>
  <r>
    <n v="865913"/>
    <x v="0"/>
    <x v="16"/>
    <x v="107"/>
    <s v="TEXAS"/>
    <x v="2"/>
    <x v="14"/>
    <x v="0"/>
    <m/>
  </r>
  <r>
    <n v="865914"/>
    <x v="0"/>
    <x v="16"/>
    <x v="107"/>
    <s v="TEXAS"/>
    <x v="2"/>
    <x v="14"/>
    <x v="2"/>
    <n v="31256225.408822201"/>
  </r>
  <r>
    <n v="866015"/>
    <x v="0"/>
    <x v="16"/>
    <x v="108"/>
    <s v="TEXAS"/>
    <x v="2"/>
    <x v="14"/>
    <x v="0"/>
    <m/>
  </r>
  <r>
    <n v="866016"/>
    <x v="0"/>
    <x v="16"/>
    <x v="108"/>
    <s v="TEXAS"/>
    <x v="2"/>
    <x v="14"/>
    <x v="2"/>
    <n v="12044265.743692501"/>
  </r>
  <r>
    <n v="866074"/>
    <x v="0"/>
    <x v="16"/>
    <x v="109"/>
    <s v="TEXAS"/>
    <x v="2"/>
    <x v="15"/>
    <x v="0"/>
    <n v="3478137.5117542599"/>
  </r>
  <r>
    <n v="866125"/>
    <x v="0"/>
    <x v="16"/>
    <x v="110"/>
    <s v="TEXAS"/>
    <x v="2"/>
    <x v="15"/>
    <x v="0"/>
    <n v="0"/>
  </r>
  <r>
    <n v="866176"/>
    <x v="0"/>
    <x v="16"/>
    <x v="111"/>
    <s v="TEXAS"/>
    <x v="2"/>
    <x v="15"/>
    <x v="0"/>
    <n v="12629803.0247765"/>
  </r>
  <r>
    <n v="866227"/>
    <x v="0"/>
    <x v="16"/>
    <x v="112"/>
    <s v="TEXAS"/>
    <x v="2"/>
    <x v="15"/>
    <x v="0"/>
    <n v="6299414.0372414403"/>
  </r>
  <r>
    <n v="866278"/>
    <x v="0"/>
    <x v="16"/>
    <x v="113"/>
    <s v="TEXAS"/>
    <x v="2"/>
    <x v="15"/>
    <x v="0"/>
    <n v="978961.25008594501"/>
  </r>
  <r>
    <n v="866329"/>
    <x v="0"/>
    <x v="16"/>
    <x v="114"/>
    <s v="TEXAS"/>
    <x v="2"/>
    <x v="15"/>
    <x v="0"/>
    <n v="1547530.03930969"/>
  </r>
  <r>
    <n v="866380"/>
    <x v="0"/>
    <x v="16"/>
    <x v="115"/>
    <s v="TEXAS"/>
    <x v="2"/>
    <x v="15"/>
    <x v="0"/>
    <n v="3614191.9903832902"/>
  </r>
  <r>
    <n v="866431"/>
    <x v="0"/>
    <x v="16"/>
    <x v="116"/>
    <s v="TEXAS"/>
    <x v="2"/>
    <x v="15"/>
    <x v="0"/>
    <n v="550.44971392028299"/>
  </r>
  <r>
    <n v="866482"/>
    <x v="0"/>
    <x v="16"/>
    <x v="117"/>
    <s v="TEXAS"/>
    <x v="2"/>
    <x v="15"/>
    <x v="0"/>
    <n v="2546515.2895426601"/>
  </r>
  <r>
    <n v="866533"/>
    <x v="0"/>
    <x v="16"/>
    <x v="118"/>
    <s v="TEXAS"/>
    <x v="2"/>
    <x v="15"/>
    <x v="0"/>
    <n v="1179742.39248446"/>
  </r>
  <r>
    <n v="866584"/>
    <x v="0"/>
    <x v="16"/>
    <x v="119"/>
    <s v="TEXAS"/>
    <x v="2"/>
    <x v="15"/>
    <x v="0"/>
    <n v="7540859.7559842002"/>
  </r>
  <r>
    <n v="866635"/>
    <x v="0"/>
    <x v="16"/>
    <x v="120"/>
    <s v="TEXAS"/>
    <x v="2"/>
    <x v="15"/>
    <x v="0"/>
    <n v="1212356.4903470101"/>
  </r>
  <r>
    <n v="866686"/>
    <x v="0"/>
    <x v="16"/>
    <x v="121"/>
    <s v="TEXAS"/>
    <x v="2"/>
    <x v="15"/>
    <x v="0"/>
    <n v="13413681.3461462"/>
  </r>
  <r>
    <n v="866737"/>
    <x v="0"/>
    <x v="16"/>
    <x v="122"/>
    <s v="TEXAS"/>
    <x v="2"/>
    <x v="15"/>
    <x v="0"/>
    <n v="2397861.5982621801"/>
  </r>
  <r>
    <n v="866788"/>
    <x v="0"/>
    <x v="16"/>
    <x v="123"/>
    <s v="TEXAS"/>
    <x v="2"/>
    <x v="15"/>
    <x v="0"/>
    <n v="28775.048046554701"/>
  </r>
  <r>
    <n v="866839"/>
    <x v="0"/>
    <x v="16"/>
    <x v="124"/>
    <s v="TEXAS"/>
    <x v="2"/>
    <x v="15"/>
    <x v="0"/>
    <n v="4167522.8820501398"/>
  </r>
  <r>
    <n v="867019"/>
    <x v="0"/>
    <x v="16"/>
    <x v="125"/>
    <s v="TEXAS"/>
    <x v="2"/>
    <x v="16"/>
    <x v="0"/>
    <n v="1628489.5263198901"/>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03"/>
  </r>
  <r>
    <n v="867427"/>
    <x v="0"/>
    <x v="16"/>
    <x v="127"/>
    <s v="TEXAS"/>
    <x v="2"/>
    <x v="16"/>
    <x v="0"/>
    <n v="71593.629461865406"/>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299"/>
  </r>
  <r>
    <n v="868902"/>
    <x v="0"/>
    <x v="16"/>
    <x v="134"/>
    <s v="TEXAS"/>
    <x v="1"/>
    <x v="2"/>
    <x v="7"/>
    <m/>
  </r>
  <r>
    <n v="869153"/>
    <x v="0"/>
    <x v="16"/>
    <x v="135"/>
    <s v="TEXAS"/>
    <x v="1"/>
    <x v="2"/>
    <x v="6"/>
    <m/>
  </r>
  <r>
    <n v="869154"/>
    <x v="0"/>
    <x v="16"/>
    <x v="135"/>
    <s v="TEXAS"/>
    <x v="1"/>
    <x v="2"/>
    <x v="0"/>
    <n v="233000.10999715701"/>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01"/>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598"/>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699"/>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01"/>
  </r>
  <r>
    <n v="870685"/>
    <x v="0"/>
    <x v="16"/>
    <x v="141"/>
    <s v="TEXAS"/>
    <x v="1"/>
    <x v="18"/>
    <x v="1"/>
    <m/>
  </r>
  <r>
    <n v="870686"/>
    <x v="0"/>
    <x v="16"/>
    <x v="141"/>
    <s v="TEXAS"/>
    <x v="1"/>
    <x v="18"/>
    <x v="7"/>
    <m/>
  </r>
  <r>
    <n v="870687"/>
    <x v="0"/>
    <x v="16"/>
    <x v="141"/>
    <s v="TEXAS"/>
    <x v="1"/>
    <x v="18"/>
    <x v="10"/>
    <m/>
  </r>
  <r>
    <n v="870938"/>
    <x v="0"/>
    <x v="16"/>
    <x v="142"/>
    <s v="TEXAS"/>
    <x v="1"/>
    <x v="18"/>
    <x v="6"/>
    <n v="606741.03094835801"/>
  </r>
  <r>
    <n v="870939"/>
    <x v="0"/>
    <x v="16"/>
    <x v="142"/>
    <s v="TEXAS"/>
    <x v="1"/>
    <x v="18"/>
    <x v="0"/>
    <n v="2287242.7669174899"/>
  </r>
  <r>
    <n v="870940"/>
    <x v="0"/>
    <x v="16"/>
    <x v="142"/>
    <s v="TEXAS"/>
    <x v="1"/>
    <x v="18"/>
    <x v="1"/>
    <m/>
  </r>
  <r>
    <n v="870941"/>
    <x v="0"/>
    <x v="16"/>
    <x v="142"/>
    <s v="TEXAS"/>
    <x v="1"/>
    <x v="18"/>
    <x v="7"/>
    <m/>
  </r>
  <r>
    <n v="870942"/>
    <x v="0"/>
    <x v="16"/>
    <x v="142"/>
    <s v="TEXAS"/>
    <x v="1"/>
    <x v="18"/>
    <x v="10"/>
    <m/>
  </r>
  <r>
    <n v="871193"/>
    <x v="0"/>
    <x v="16"/>
    <x v="143"/>
    <s v="TEXAS"/>
    <x v="1"/>
    <x v="18"/>
    <x v="6"/>
    <n v="1635733.719705210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3"/>
  </r>
  <r>
    <n v="871452"/>
    <x v="0"/>
    <x v="16"/>
    <x v="144"/>
    <s v="TEXAS"/>
    <x v="1"/>
    <x v="18"/>
    <x v="10"/>
    <m/>
  </r>
  <r>
    <n v="871703"/>
    <x v="0"/>
    <x v="16"/>
    <x v="145"/>
    <s v="TEXAS"/>
    <x v="1"/>
    <x v="18"/>
    <x v="6"/>
    <m/>
  </r>
  <r>
    <n v="871704"/>
    <x v="0"/>
    <x v="16"/>
    <x v="145"/>
    <s v="TEXAS"/>
    <x v="1"/>
    <x v="18"/>
    <x v="0"/>
    <m/>
  </r>
  <r>
    <n v="871705"/>
    <x v="0"/>
    <x v="16"/>
    <x v="145"/>
    <s v="TEXAS"/>
    <x v="1"/>
    <x v="18"/>
    <x v="1"/>
    <n v="173764.99532827601"/>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797"/>
  </r>
  <r>
    <n v="872213"/>
    <x v="0"/>
    <x v="16"/>
    <x v="147"/>
    <s v="TEXAS"/>
    <x v="1"/>
    <x v="18"/>
    <x v="6"/>
    <m/>
  </r>
  <r>
    <n v="872214"/>
    <x v="0"/>
    <x v="16"/>
    <x v="147"/>
    <s v="TEXAS"/>
    <x v="1"/>
    <x v="18"/>
    <x v="0"/>
    <m/>
  </r>
  <r>
    <n v="872215"/>
    <x v="0"/>
    <x v="16"/>
    <x v="147"/>
    <s v="TEXAS"/>
    <x v="1"/>
    <x v="18"/>
    <x v="1"/>
    <n v="254212.13458089699"/>
  </r>
  <r>
    <n v="872216"/>
    <x v="0"/>
    <x v="16"/>
    <x v="147"/>
    <s v="TEXAS"/>
    <x v="1"/>
    <x v="18"/>
    <x v="7"/>
    <m/>
  </r>
  <r>
    <n v="872217"/>
    <x v="0"/>
    <x v="16"/>
    <x v="147"/>
    <s v="TEXAS"/>
    <x v="1"/>
    <x v="18"/>
    <x v="10"/>
    <m/>
  </r>
  <r>
    <n v="872468"/>
    <x v="0"/>
    <x v="16"/>
    <x v="148"/>
    <s v="TEXAS"/>
    <x v="1"/>
    <x v="18"/>
    <x v="6"/>
    <n v="9114915.8730955496"/>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899"/>
  </r>
  <r>
    <n v="872726"/>
    <x v="0"/>
    <x v="16"/>
    <x v="149"/>
    <s v="TEXAS"/>
    <x v="1"/>
    <x v="18"/>
    <x v="7"/>
    <m/>
  </r>
  <r>
    <n v="872727"/>
    <x v="0"/>
    <x v="16"/>
    <x v="149"/>
    <s v="TEXAS"/>
    <x v="1"/>
    <x v="18"/>
    <x v="10"/>
    <m/>
  </r>
  <r>
    <n v="872978"/>
    <x v="0"/>
    <x v="16"/>
    <x v="150"/>
    <s v="TEXAS"/>
    <x v="1"/>
    <x v="19"/>
    <x v="6"/>
    <n v="906788714.08368599"/>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01"/>
  </r>
  <r>
    <n v="873235"/>
    <x v="0"/>
    <x v="16"/>
    <x v="151"/>
    <s v="TEXAS"/>
    <x v="1"/>
    <x v="19"/>
    <x v="1"/>
    <n v="0"/>
  </r>
  <r>
    <n v="873236"/>
    <x v="0"/>
    <x v="16"/>
    <x v="151"/>
    <s v="TEXAS"/>
    <x v="1"/>
    <x v="19"/>
    <x v="7"/>
    <n v="0"/>
  </r>
  <r>
    <n v="873237"/>
    <x v="0"/>
    <x v="16"/>
    <x v="151"/>
    <s v="TEXAS"/>
    <x v="1"/>
    <x v="19"/>
    <x v="10"/>
    <n v="0"/>
  </r>
  <r>
    <n v="873488"/>
    <x v="0"/>
    <x v="16"/>
    <x v="152"/>
    <s v="TEXAS"/>
    <x v="1"/>
    <x v="19"/>
    <x v="6"/>
    <n v="171599.38503144999"/>
  </r>
  <r>
    <n v="873489"/>
    <x v="0"/>
    <x v="16"/>
    <x v="152"/>
    <s v="TEXAS"/>
    <x v="1"/>
    <x v="19"/>
    <x v="0"/>
    <n v="668992.47434113501"/>
  </r>
  <r>
    <n v="873490"/>
    <x v="0"/>
    <x v="16"/>
    <x v="152"/>
    <s v="TEXAS"/>
    <x v="1"/>
    <x v="19"/>
    <x v="1"/>
    <n v="0"/>
  </r>
  <r>
    <n v="873491"/>
    <x v="0"/>
    <x v="16"/>
    <x v="152"/>
    <s v="TEXAS"/>
    <x v="1"/>
    <x v="19"/>
    <x v="7"/>
    <n v="0"/>
  </r>
  <r>
    <n v="873492"/>
    <x v="0"/>
    <x v="16"/>
    <x v="152"/>
    <s v="TEXAS"/>
    <x v="1"/>
    <x v="19"/>
    <x v="10"/>
    <n v="0"/>
  </r>
  <r>
    <n v="873743"/>
    <x v="0"/>
    <x v="16"/>
    <x v="153"/>
    <s v="TEXAS"/>
    <x v="1"/>
    <x v="19"/>
    <x v="6"/>
    <n v="854420.55902893201"/>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499"/>
  </r>
  <r>
    <n v="874002"/>
    <x v="0"/>
    <x v="16"/>
    <x v="154"/>
    <s v="TEXAS"/>
    <x v="1"/>
    <x v="19"/>
    <x v="10"/>
    <n v="0"/>
  </r>
  <r>
    <n v="874253"/>
    <x v="0"/>
    <x v="16"/>
    <x v="155"/>
    <s v="TEXAS"/>
    <x v="1"/>
    <x v="19"/>
    <x v="6"/>
    <n v="0"/>
  </r>
  <r>
    <n v="874254"/>
    <x v="0"/>
    <x v="16"/>
    <x v="155"/>
    <s v="TEXAS"/>
    <x v="1"/>
    <x v="19"/>
    <x v="0"/>
    <n v="0"/>
  </r>
  <r>
    <n v="874255"/>
    <x v="0"/>
    <x v="16"/>
    <x v="155"/>
    <s v="TEXAS"/>
    <x v="1"/>
    <x v="19"/>
    <x v="1"/>
    <n v="3416187.7936778902"/>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3"/>
  </r>
  <r>
    <n v="874763"/>
    <x v="0"/>
    <x v="16"/>
    <x v="157"/>
    <s v="TEXAS"/>
    <x v="1"/>
    <x v="19"/>
    <x v="6"/>
    <n v="2560930.4104353902"/>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098"/>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797"/>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89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01"/>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89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001"/>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099"/>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02"/>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03"/>
  </r>
  <r>
    <n v="881484"/>
    <x v="0"/>
    <x v="16"/>
    <x v="177"/>
    <s v="TEXAS"/>
    <x v="3"/>
    <x v="22"/>
    <x v="12"/>
    <m/>
  </r>
  <r>
    <n v="881485"/>
    <x v="0"/>
    <x v="16"/>
    <x v="177"/>
    <s v="TEXAS"/>
    <x v="3"/>
    <x v="22"/>
    <x v="13"/>
    <m/>
  </r>
  <r>
    <n v="881836"/>
    <x v="0"/>
    <x v="16"/>
    <x v="178"/>
    <s v="TEXAS"/>
    <x v="3"/>
    <x v="22"/>
    <x v="0"/>
    <n v="45363891.56033640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01"/>
  </r>
  <r>
    <n v="882199"/>
    <x v="0"/>
    <x v="16"/>
    <x v="179"/>
    <s v="TEXAS"/>
    <x v="3"/>
    <x v="22"/>
    <x v="13"/>
    <m/>
  </r>
  <r>
    <n v="882421"/>
    <x v="0"/>
    <x v="16"/>
    <x v="180"/>
    <s v="TEXAS"/>
    <x v="3"/>
    <x v="23"/>
    <x v="0"/>
    <n v="173918719.59832999"/>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04"/>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099"/>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099"/>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79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01"/>
  </r>
  <r>
    <n v="884869"/>
    <x v="0"/>
    <x v="16"/>
    <x v="191"/>
    <s v="TEXAS"/>
    <x v="1"/>
    <x v="24"/>
    <x v="6"/>
    <m/>
  </r>
  <r>
    <n v="884870"/>
    <x v="0"/>
    <x v="16"/>
    <x v="191"/>
    <s v="TEXAS"/>
    <x v="1"/>
    <x v="24"/>
    <x v="0"/>
    <m/>
  </r>
  <r>
    <n v="884871"/>
    <x v="0"/>
    <x v="16"/>
    <x v="191"/>
    <s v="TEXAS"/>
    <x v="1"/>
    <x v="24"/>
    <x v="1"/>
    <n v="724308.09923332999"/>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199"/>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199"/>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02"/>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02"/>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4"/>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02"/>
  </r>
  <r>
    <n v="894175"/>
    <x v="0"/>
    <x v="16"/>
    <x v="228"/>
    <s v="TEXAS"/>
    <x v="2"/>
    <x v="27"/>
    <x v="0"/>
    <n v="182608.22075799201"/>
  </r>
  <r>
    <n v="894226"/>
    <x v="0"/>
    <x v="16"/>
    <x v="229"/>
    <s v="TEXAS"/>
    <x v="2"/>
    <x v="27"/>
    <x v="0"/>
    <n v="188730.27164894299"/>
  </r>
  <r>
    <n v="894277"/>
    <x v="0"/>
    <x v="16"/>
    <x v="230"/>
    <s v="TEXAS"/>
    <x v="2"/>
    <x v="27"/>
    <x v="0"/>
    <n v="9676873.5052246805"/>
  </r>
  <r>
    <n v="894328"/>
    <x v="0"/>
    <x v="16"/>
    <x v="231"/>
    <s v="TEXAS"/>
    <x v="2"/>
    <x v="27"/>
    <x v="0"/>
    <n v="11528.0580627949"/>
  </r>
  <r>
    <n v="894379"/>
    <x v="0"/>
    <x v="16"/>
    <x v="232"/>
    <s v="TEXAS"/>
    <x v="2"/>
    <x v="27"/>
    <x v="0"/>
    <n v="8387.8546393809502"/>
  </r>
  <r>
    <n v="894430"/>
    <x v="0"/>
    <x v="16"/>
    <x v="233"/>
    <s v="TEXAS"/>
    <x v="2"/>
    <x v="27"/>
    <x v="0"/>
    <n v="4296728.4205694403"/>
  </r>
  <r>
    <n v="894481"/>
    <x v="0"/>
    <x v="16"/>
    <x v="234"/>
    <s v="TEXAS"/>
    <x v="2"/>
    <x v="27"/>
    <x v="0"/>
    <n v="1613688.8799281099"/>
  </r>
  <r>
    <n v="894532"/>
    <x v="0"/>
    <x v="16"/>
    <x v="235"/>
    <s v="TEXAS"/>
    <x v="2"/>
    <x v="27"/>
    <x v="0"/>
    <n v="6730909.5323142996"/>
  </r>
  <r>
    <n v="894583"/>
    <x v="0"/>
    <x v="16"/>
    <x v="236"/>
    <s v="TEXAS"/>
    <x v="2"/>
    <x v="27"/>
    <x v="0"/>
    <n v="570.05114553739497"/>
  </r>
  <r>
    <n v="894634"/>
    <x v="0"/>
    <x v="16"/>
    <x v="237"/>
    <s v="TEXAS"/>
    <x v="2"/>
    <x v="27"/>
    <x v="0"/>
    <n v="248666.24212719899"/>
  </r>
  <r>
    <n v="894685"/>
    <x v="0"/>
    <x v="16"/>
    <x v="238"/>
    <s v="TEXAS"/>
    <x v="2"/>
    <x v="27"/>
    <x v="0"/>
    <n v="6531601.2471317099"/>
  </r>
  <r>
    <n v="894736"/>
    <x v="0"/>
    <x v="16"/>
    <x v="239"/>
    <s v="TEXAS"/>
    <x v="2"/>
    <x v="27"/>
    <x v="0"/>
    <n v="2431277.99239795"/>
  </r>
  <r>
    <n v="894787"/>
    <x v="0"/>
    <x v="16"/>
    <x v="240"/>
    <s v="TEXAS"/>
    <x v="2"/>
    <x v="27"/>
    <x v="0"/>
    <n v="1433577.6222101201"/>
  </r>
  <r>
    <n v="894838"/>
    <x v="0"/>
    <x v="16"/>
    <x v="241"/>
    <s v="TEXAS"/>
    <x v="2"/>
    <x v="27"/>
    <x v="0"/>
    <n v="213531.389720665"/>
  </r>
  <r>
    <n v="894889"/>
    <x v="0"/>
    <x v="16"/>
    <x v="242"/>
    <s v="TEXAS"/>
    <x v="2"/>
    <x v="27"/>
    <x v="0"/>
    <n v="58273.045738340603"/>
  </r>
  <r>
    <n v="894940"/>
    <x v="0"/>
    <x v="16"/>
    <x v="243"/>
    <s v="TEXAS"/>
    <x v="2"/>
    <x v="27"/>
    <x v="0"/>
    <n v="54502.077369597901"/>
  </r>
  <r>
    <n v="894991"/>
    <x v="0"/>
    <x v="16"/>
    <x v="244"/>
    <s v="TEXAS"/>
    <x v="2"/>
    <x v="27"/>
    <x v="0"/>
    <n v="191018.53415465"/>
  </r>
  <r>
    <n v="895042"/>
    <x v="0"/>
    <x v="16"/>
    <x v="245"/>
    <s v="TEXAS"/>
    <x v="2"/>
    <x v="27"/>
    <x v="0"/>
    <n v="341248.75171966199"/>
  </r>
  <r>
    <n v="895093"/>
    <x v="0"/>
    <x v="16"/>
    <x v="246"/>
    <s v="TEXAS"/>
    <x v="2"/>
    <x v="27"/>
    <x v="0"/>
    <n v="955220.20507478004"/>
  </r>
  <r>
    <n v="895144"/>
    <x v="0"/>
    <x v="16"/>
    <x v="247"/>
    <s v="TEXAS"/>
    <x v="2"/>
    <x v="27"/>
    <x v="0"/>
    <n v="111020.486102297"/>
  </r>
  <r>
    <n v="895195"/>
    <x v="0"/>
    <x v="16"/>
    <x v="248"/>
    <s v="TEXAS"/>
    <x v="2"/>
    <x v="27"/>
    <x v="0"/>
    <n v="275689.29551694199"/>
  </r>
  <r>
    <n v="895246"/>
    <x v="0"/>
    <x v="16"/>
    <x v="249"/>
    <s v="TEXAS"/>
    <x v="2"/>
    <x v="27"/>
    <x v="0"/>
    <n v="19365.6057844227"/>
  </r>
  <r>
    <n v="895297"/>
    <x v="0"/>
    <x v="16"/>
    <x v="250"/>
    <s v="TEXAS"/>
    <x v="2"/>
    <x v="27"/>
    <x v="0"/>
    <n v="9621.7377540077905"/>
  </r>
  <r>
    <n v="895348"/>
    <x v="0"/>
    <x v="16"/>
    <x v="251"/>
    <s v="TEXAS"/>
    <x v="2"/>
    <x v="27"/>
    <x v="0"/>
    <n v="3301.0219079610101"/>
  </r>
  <r>
    <n v="895399"/>
    <x v="0"/>
    <x v="16"/>
    <x v="252"/>
    <s v="TEXAS"/>
    <x v="2"/>
    <x v="27"/>
    <x v="0"/>
    <n v="239971.36897769"/>
  </r>
  <r>
    <n v="902889"/>
    <x v="0"/>
    <x v="16"/>
    <x v="253"/>
    <s v="TEXAS"/>
    <x v="0"/>
    <x v="28"/>
    <x v="0"/>
    <n v="5822181.7368482798"/>
  </r>
  <r>
    <n v="902890"/>
    <x v="0"/>
    <x v="16"/>
    <x v="253"/>
    <s v="TEXAS"/>
    <x v="0"/>
    <x v="29"/>
    <x v="0"/>
    <n v="3414375.8661056301"/>
  </r>
  <r>
    <n v="902891"/>
    <x v="0"/>
    <x v="16"/>
    <x v="253"/>
    <s v="TEXAS"/>
    <x v="0"/>
    <x v="29"/>
    <x v="1"/>
    <n v="0"/>
  </r>
  <r>
    <n v="902892"/>
    <x v="0"/>
    <x v="16"/>
    <x v="253"/>
    <s v="TEXAS"/>
    <x v="0"/>
    <x v="29"/>
    <x v="2"/>
    <n v="7577649.04113831"/>
  </r>
  <r>
    <n v="902893"/>
    <x v="0"/>
    <x v="16"/>
    <x v="253"/>
    <s v="TEXAS"/>
    <x v="0"/>
    <x v="29"/>
    <x v="3"/>
    <n v="1026251.0846466901"/>
  </r>
  <r>
    <n v="902894"/>
    <x v="0"/>
    <x v="16"/>
    <x v="253"/>
    <s v="TEXAS"/>
    <x v="0"/>
    <x v="29"/>
    <x v="4"/>
    <n v="7349334.8251779098"/>
  </r>
  <r>
    <n v="902895"/>
    <x v="0"/>
    <x v="16"/>
    <x v="253"/>
    <s v="TEXAS"/>
    <x v="0"/>
    <x v="29"/>
    <x v="5"/>
    <n v="16933.895688209901"/>
  </r>
  <r>
    <n v="902896"/>
    <x v="0"/>
    <x v="16"/>
    <x v="253"/>
    <s v="TEXAS"/>
    <x v="0"/>
    <x v="29"/>
    <x v="12"/>
    <n v="20.918697840446999"/>
  </r>
  <r>
    <n v="902897"/>
    <x v="0"/>
    <x v="16"/>
    <x v="253"/>
    <s v="TEXAS"/>
    <x v="0"/>
    <x v="30"/>
    <x v="0"/>
    <n v="25660134.840903599"/>
  </r>
  <r>
    <n v="902898"/>
    <x v="0"/>
    <x v="16"/>
    <x v="253"/>
    <s v="TEXAS"/>
    <x v="0"/>
    <x v="31"/>
    <x v="0"/>
    <n v="6646792.9966850299"/>
  </r>
  <r>
    <n v="902899"/>
    <x v="0"/>
    <x v="16"/>
    <x v="253"/>
    <s v="TEXAS"/>
    <x v="0"/>
    <x v="32"/>
    <x v="0"/>
    <n v="222140903.01249"/>
  </r>
  <r>
    <n v="902900"/>
    <x v="0"/>
    <x v="16"/>
    <x v="253"/>
    <s v="TEXAS"/>
    <x v="2"/>
    <x v="33"/>
    <x v="0"/>
    <n v="22660607.668319002"/>
  </r>
  <r>
    <n v="902901"/>
    <x v="0"/>
    <x v="16"/>
    <x v="253"/>
    <s v="TEXAS"/>
    <x v="2"/>
    <x v="34"/>
    <x v="0"/>
    <n v="23680094.029664099"/>
  </r>
  <r>
    <n v="902902"/>
    <x v="0"/>
    <x v="16"/>
    <x v="253"/>
    <s v="TEXAS"/>
    <x v="2"/>
    <x v="35"/>
    <x v="0"/>
    <n v="164832088.43508899"/>
  </r>
  <r>
    <n v="902903"/>
    <x v="0"/>
    <x v="16"/>
    <x v="253"/>
    <s v="TEXAS"/>
    <x v="2"/>
    <x v="35"/>
    <x v="1"/>
    <n v="13358713.958324499"/>
  </r>
  <r>
    <n v="902904"/>
    <x v="0"/>
    <x v="16"/>
    <x v="253"/>
    <s v="TEXAS"/>
    <x v="2"/>
    <x v="35"/>
    <x v="2"/>
    <n v="53193402.655162297"/>
  </r>
  <r>
    <n v="902905"/>
    <x v="0"/>
    <x v="16"/>
    <x v="253"/>
    <s v="TEXAS"/>
    <x v="2"/>
    <x v="36"/>
    <x v="0"/>
    <n v="44023.016063249299"/>
  </r>
  <r>
    <n v="902906"/>
    <x v="0"/>
    <x v="16"/>
    <x v="253"/>
    <s v="TEXAS"/>
    <x v="2"/>
    <x v="36"/>
    <x v="1"/>
    <n v="0"/>
  </r>
  <r>
    <n v="902907"/>
    <x v="0"/>
    <x v="16"/>
    <x v="253"/>
    <s v="TEXAS"/>
    <x v="2"/>
    <x v="36"/>
    <x v="2"/>
    <n v="458004.53758910199"/>
  </r>
  <r>
    <n v="902908"/>
    <x v="0"/>
    <x v="16"/>
    <x v="253"/>
    <s v="TEXAS"/>
    <x v="2"/>
    <x v="36"/>
    <x v="15"/>
    <n v="5642857.2351784501"/>
  </r>
  <r>
    <n v="902909"/>
    <x v="0"/>
    <x v="16"/>
    <x v="253"/>
    <s v="TEXAS"/>
    <x v="1"/>
    <x v="37"/>
    <x v="6"/>
    <n v="1259777.4391302799"/>
  </r>
  <r>
    <n v="902910"/>
    <x v="0"/>
    <x v="16"/>
    <x v="253"/>
    <s v="TEXAS"/>
    <x v="1"/>
    <x v="37"/>
    <x v="1"/>
    <n v="12661418.819987301"/>
  </r>
  <r>
    <n v="902911"/>
    <x v="0"/>
    <x v="16"/>
    <x v="253"/>
    <s v="TEXAS"/>
    <x v="1"/>
    <x v="37"/>
    <x v="3"/>
    <n v="9722.2694109947606"/>
  </r>
  <r>
    <n v="902912"/>
    <x v="0"/>
    <x v="16"/>
    <x v="253"/>
    <s v="TEXAS"/>
    <x v="1"/>
    <x v="37"/>
    <x v="7"/>
    <n v="171404.19379203601"/>
  </r>
  <r>
    <n v="902913"/>
    <x v="0"/>
    <x v="16"/>
    <x v="253"/>
    <s v="TEXAS"/>
    <x v="1"/>
    <x v="38"/>
    <x v="0"/>
    <n v="2178214.3261488602"/>
  </r>
  <r>
    <n v="902914"/>
    <x v="0"/>
    <x v="16"/>
    <x v="253"/>
    <s v="TEXAS"/>
    <x v="1"/>
    <x v="38"/>
    <x v="1"/>
    <n v="2012929.9359798799"/>
  </r>
  <r>
    <n v="902915"/>
    <x v="0"/>
    <x v="16"/>
    <x v="253"/>
    <s v="TEXAS"/>
    <x v="1"/>
    <x v="39"/>
    <x v="1"/>
    <n v="59637727.818006396"/>
  </r>
  <r>
    <n v="902916"/>
    <x v="0"/>
    <x v="16"/>
    <x v="253"/>
    <s v="TEXAS"/>
    <x v="1"/>
    <x v="39"/>
    <x v="9"/>
    <n v="14050963.333882701"/>
  </r>
  <r>
    <n v="902917"/>
    <x v="0"/>
    <x v="16"/>
    <x v="253"/>
    <s v="TEXAS"/>
    <x v="1"/>
    <x v="40"/>
    <x v="6"/>
    <n v="1942449.2219350501"/>
  </r>
  <r>
    <n v="902918"/>
    <x v="0"/>
    <x v="16"/>
    <x v="253"/>
    <s v="TEXAS"/>
    <x v="1"/>
    <x v="40"/>
    <x v="16"/>
    <n v="274623389.1857069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1998"/>
  </r>
  <r>
    <n v="902924"/>
    <x v="0"/>
    <x v="16"/>
    <x v="253"/>
    <s v="TEXAS"/>
    <x v="1"/>
    <x v="42"/>
    <x v="16"/>
    <n v="39889805.0571668"/>
  </r>
  <r>
    <n v="902925"/>
    <x v="0"/>
    <x v="16"/>
    <x v="253"/>
    <s v="TEXAS"/>
    <x v="1"/>
    <x v="43"/>
    <x v="6"/>
    <n v="1223196.2269675401"/>
  </r>
  <r>
    <n v="902926"/>
    <x v="0"/>
    <x v="16"/>
    <x v="253"/>
    <s v="TEXAS"/>
    <x v="1"/>
    <x v="44"/>
    <x v="17"/>
    <n v="10541505.0840062"/>
  </r>
  <r>
    <n v="902927"/>
    <x v="0"/>
    <x v="16"/>
    <x v="253"/>
    <s v="TEXAS"/>
    <x v="1"/>
    <x v="45"/>
    <x v="1"/>
    <n v="23458217.508884799"/>
  </r>
  <r>
    <n v="902928"/>
    <x v="0"/>
    <x v="16"/>
    <x v="253"/>
    <s v="TEXAS"/>
    <x v="1"/>
    <x v="45"/>
    <x v="11"/>
    <n v="58935174.229013801"/>
  </r>
  <r>
    <n v="902929"/>
    <x v="0"/>
    <x v="16"/>
    <x v="253"/>
    <s v="TEXAS"/>
    <x v="1"/>
    <x v="45"/>
    <x v="9"/>
    <n v="599219.15233566205"/>
  </r>
  <r>
    <n v="902930"/>
    <x v="0"/>
    <x v="16"/>
    <x v="253"/>
    <s v="TEXAS"/>
    <x v="1"/>
    <x v="46"/>
    <x v="6"/>
    <n v="17449276.426512901"/>
  </r>
  <r>
    <n v="902931"/>
    <x v="0"/>
    <x v="16"/>
    <x v="253"/>
    <s v="TEXAS"/>
    <x v="1"/>
    <x v="46"/>
    <x v="1"/>
    <n v="5255225.5948970597"/>
  </r>
  <r>
    <n v="902932"/>
    <x v="0"/>
    <x v="16"/>
    <x v="253"/>
    <s v="TEXAS"/>
    <x v="3"/>
    <x v="47"/>
    <x v="6"/>
    <n v="5543506.8079234902"/>
  </r>
  <r>
    <n v="902933"/>
    <x v="0"/>
    <x v="16"/>
    <x v="253"/>
    <s v="TEXAS"/>
    <x v="3"/>
    <x v="47"/>
    <x v="0"/>
    <n v="8182075.8253482096"/>
  </r>
  <r>
    <n v="902934"/>
    <x v="0"/>
    <x v="16"/>
    <x v="253"/>
    <s v="TEXAS"/>
    <x v="3"/>
    <x v="47"/>
    <x v="1"/>
    <n v="23621527.5902435"/>
  </r>
  <r>
    <n v="902935"/>
    <x v="0"/>
    <x v="16"/>
    <x v="253"/>
    <s v="TEXAS"/>
    <x v="3"/>
    <x v="47"/>
    <x v="2"/>
    <n v="2717513.5449886299"/>
  </r>
  <r>
    <n v="902936"/>
    <x v="0"/>
    <x v="16"/>
    <x v="253"/>
    <s v="TEXAS"/>
    <x v="3"/>
    <x v="47"/>
    <x v="3"/>
    <n v="2416917.07464911"/>
  </r>
  <r>
    <n v="902937"/>
    <x v="0"/>
    <x v="16"/>
    <x v="253"/>
    <s v="TEXAS"/>
    <x v="3"/>
    <x v="47"/>
    <x v="12"/>
    <n v="0"/>
  </r>
  <r>
    <n v="902938"/>
    <x v="0"/>
    <x v="16"/>
    <x v="253"/>
    <s v="TEXAS"/>
    <x v="3"/>
    <x v="47"/>
    <x v="13"/>
    <n v="8773883.7522609197"/>
  </r>
  <r>
    <n v="902939"/>
    <x v="0"/>
    <x v="16"/>
    <x v="253"/>
    <s v="TEXAS"/>
    <x v="3"/>
    <x v="47"/>
    <x v="15"/>
    <n v="2401459.4049163102"/>
  </r>
  <r>
    <n v="902940"/>
    <x v="0"/>
    <x v="16"/>
    <x v="253"/>
    <s v="TEXAS"/>
    <x v="3"/>
    <x v="47"/>
    <x v="18"/>
    <n v="4122505.3117730101"/>
  </r>
  <r>
    <n v="902941"/>
    <x v="0"/>
    <x v="16"/>
    <x v="253"/>
    <s v="TEXAS"/>
    <x v="3"/>
    <x v="48"/>
    <x v="6"/>
    <n v="5374646.6798583698"/>
  </r>
  <r>
    <n v="902942"/>
    <x v="0"/>
    <x v="16"/>
    <x v="253"/>
    <s v="TEXAS"/>
    <x v="3"/>
    <x v="48"/>
    <x v="0"/>
    <n v="2928072.9995441898"/>
  </r>
  <r>
    <n v="902943"/>
    <x v="0"/>
    <x v="16"/>
    <x v="253"/>
    <s v="TEXAS"/>
    <x v="3"/>
    <x v="48"/>
    <x v="1"/>
    <n v="14644234.015954999"/>
  </r>
  <r>
    <n v="902944"/>
    <x v="0"/>
    <x v="16"/>
    <x v="253"/>
    <s v="TEXAS"/>
    <x v="3"/>
    <x v="48"/>
    <x v="2"/>
    <n v="1057789.58519474"/>
  </r>
  <r>
    <n v="902945"/>
    <x v="0"/>
    <x v="16"/>
    <x v="253"/>
    <s v="TEXAS"/>
    <x v="3"/>
    <x v="48"/>
    <x v="3"/>
    <n v="3608246.4050937002"/>
  </r>
  <r>
    <n v="902946"/>
    <x v="0"/>
    <x v="16"/>
    <x v="253"/>
    <s v="TEXAS"/>
    <x v="3"/>
    <x v="48"/>
    <x v="13"/>
    <n v="5986145.0117531298"/>
  </r>
  <r>
    <n v="902947"/>
    <x v="0"/>
    <x v="16"/>
    <x v="253"/>
    <s v="TEXAS"/>
    <x v="3"/>
    <x v="48"/>
    <x v="15"/>
    <n v="0"/>
  </r>
  <r>
    <n v="902948"/>
    <x v="0"/>
    <x v="16"/>
    <x v="253"/>
    <s v="TEXAS"/>
    <x v="3"/>
    <x v="48"/>
    <x v="18"/>
    <n v="4574920.6108760899"/>
  </r>
  <r>
    <n v="902949"/>
    <x v="0"/>
    <x v="16"/>
    <x v="253"/>
    <s v="TEXAS"/>
    <x v="3"/>
    <x v="49"/>
    <x v="6"/>
    <n v="2626017.1659790301"/>
  </r>
  <r>
    <n v="902950"/>
    <x v="0"/>
    <x v="16"/>
    <x v="253"/>
    <s v="TEXAS"/>
    <x v="3"/>
    <x v="49"/>
    <x v="0"/>
    <n v="27587560.2862329"/>
  </r>
  <r>
    <n v="902951"/>
    <x v="0"/>
    <x v="16"/>
    <x v="253"/>
    <s v="TEXAS"/>
    <x v="3"/>
    <x v="49"/>
    <x v="1"/>
    <n v="29975753.656640999"/>
  </r>
  <r>
    <n v="902952"/>
    <x v="0"/>
    <x v="16"/>
    <x v="253"/>
    <s v="TEXAS"/>
    <x v="3"/>
    <x v="49"/>
    <x v="2"/>
    <n v="20021445.115509801"/>
  </r>
  <r>
    <n v="902953"/>
    <x v="0"/>
    <x v="16"/>
    <x v="253"/>
    <s v="TEXAS"/>
    <x v="3"/>
    <x v="49"/>
    <x v="11"/>
    <n v="3920221.0767605999"/>
  </r>
  <r>
    <n v="902954"/>
    <x v="0"/>
    <x v="16"/>
    <x v="253"/>
    <s v="TEXAS"/>
    <x v="3"/>
    <x v="49"/>
    <x v="12"/>
    <n v="1875489.5134445799"/>
  </r>
  <r>
    <n v="902955"/>
    <x v="0"/>
    <x v="16"/>
    <x v="253"/>
    <s v="TEXAS"/>
    <x v="3"/>
    <x v="49"/>
    <x v="13"/>
    <n v="9254664.1192769799"/>
  </r>
  <r>
    <n v="902956"/>
    <x v="0"/>
    <x v="16"/>
    <x v="253"/>
    <s v="TEXAS"/>
    <x v="3"/>
    <x v="49"/>
    <x v="15"/>
    <n v="110615.71887021999"/>
  </r>
  <r>
    <n v="902957"/>
    <x v="0"/>
    <x v="16"/>
    <x v="253"/>
    <s v="TEXAS"/>
    <x v="3"/>
    <x v="50"/>
    <x v="6"/>
    <n v="0"/>
  </r>
  <r>
    <n v="902958"/>
    <x v="0"/>
    <x v="16"/>
    <x v="253"/>
    <s v="TEXAS"/>
    <x v="3"/>
    <x v="50"/>
    <x v="0"/>
    <n v="23699077.339687001"/>
  </r>
  <r>
    <n v="902959"/>
    <x v="0"/>
    <x v="16"/>
    <x v="253"/>
    <s v="TEXAS"/>
    <x v="3"/>
    <x v="50"/>
    <x v="1"/>
    <n v="33875181.603562199"/>
  </r>
  <r>
    <n v="902960"/>
    <x v="0"/>
    <x v="16"/>
    <x v="253"/>
    <s v="TEXAS"/>
    <x v="3"/>
    <x v="50"/>
    <x v="2"/>
    <n v="1141225.0224724701"/>
  </r>
  <r>
    <n v="902961"/>
    <x v="0"/>
    <x v="16"/>
    <x v="253"/>
    <s v="TEXAS"/>
    <x v="3"/>
    <x v="50"/>
    <x v="3"/>
    <n v="11082321.4669051"/>
  </r>
  <r>
    <n v="902962"/>
    <x v="0"/>
    <x v="16"/>
    <x v="253"/>
    <s v="TEXAS"/>
    <x v="3"/>
    <x v="50"/>
    <x v="11"/>
    <n v="0"/>
  </r>
  <r>
    <n v="902963"/>
    <x v="0"/>
    <x v="16"/>
    <x v="253"/>
    <s v="TEXAS"/>
    <x v="3"/>
    <x v="50"/>
    <x v="12"/>
    <n v="0"/>
  </r>
  <r>
    <n v="902964"/>
    <x v="0"/>
    <x v="16"/>
    <x v="253"/>
    <s v="TEXAS"/>
    <x v="3"/>
    <x v="50"/>
    <x v="13"/>
    <n v="10666408.347603999"/>
  </r>
  <r>
    <n v="902965"/>
    <x v="0"/>
    <x v="16"/>
    <x v="253"/>
    <s v="TEXAS"/>
    <x v="3"/>
    <x v="50"/>
    <x v="15"/>
    <n v="0"/>
  </r>
  <r>
    <n v="902966"/>
    <x v="0"/>
    <x v="16"/>
    <x v="253"/>
    <s v="TEXAS"/>
    <x v="3"/>
    <x v="50"/>
    <x v="19"/>
    <n v="90271261.571230307"/>
  </r>
  <r>
    <n v="902967"/>
    <x v="0"/>
    <x v="16"/>
    <x v="253"/>
    <s v="TEXAS"/>
    <x v="3"/>
    <x v="51"/>
    <x v="0"/>
    <n v="9759533.5764736105"/>
  </r>
  <r>
    <n v="902968"/>
    <x v="0"/>
    <x v="16"/>
    <x v="253"/>
    <s v="TEXAS"/>
    <x v="3"/>
    <x v="51"/>
    <x v="1"/>
    <n v="357193.353704562"/>
  </r>
  <r>
    <n v="902969"/>
    <x v="0"/>
    <x v="16"/>
    <x v="253"/>
    <s v="TEXAS"/>
    <x v="3"/>
    <x v="51"/>
    <x v="2"/>
    <n v="3947480.0150801302"/>
  </r>
  <r>
    <n v="902970"/>
    <x v="0"/>
    <x v="16"/>
    <x v="253"/>
    <s v="TEXAS"/>
    <x v="3"/>
    <x v="51"/>
    <x v="3"/>
    <n v="139033.57393347699"/>
  </r>
  <r>
    <n v="902971"/>
    <x v="0"/>
    <x v="16"/>
    <x v="253"/>
    <s v="TEXAS"/>
    <x v="3"/>
    <x v="51"/>
    <x v="15"/>
    <n v="2493254.6259552501"/>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397"/>
  </r>
  <r>
    <n v="902976"/>
    <x v="0"/>
    <x v="16"/>
    <x v="253"/>
    <s v="TEXAS"/>
    <x v="3"/>
    <x v="52"/>
    <x v="11"/>
    <n v="26126.752399582601"/>
  </r>
  <r>
    <n v="902977"/>
    <x v="0"/>
    <x v="16"/>
    <x v="253"/>
    <s v="TEXAS"/>
    <x v="3"/>
    <x v="52"/>
    <x v="12"/>
    <n v="195232.875073804"/>
  </r>
  <r>
    <n v="902978"/>
    <x v="0"/>
    <x v="16"/>
    <x v="253"/>
    <s v="TEXAS"/>
    <x v="3"/>
    <x v="52"/>
    <x v="15"/>
    <n v="34816529.388161801"/>
  </r>
  <r>
    <n v="902979"/>
    <x v="0"/>
    <x v="16"/>
    <x v="253"/>
    <s v="TEXAS"/>
    <x v="3"/>
    <x v="53"/>
    <x v="0"/>
    <n v="83083633.730191007"/>
  </r>
  <r>
    <n v="902980"/>
    <x v="0"/>
    <x v="16"/>
    <x v="253"/>
    <s v="TEXAS"/>
    <x v="3"/>
    <x v="53"/>
    <x v="1"/>
    <n v="4739951.2227040697"/>
  </r>
  <r>
    <n v="902981"/>
    <x v="0"/>
    <x v="16"/>
    <x v="253"/>
    <s v="TEXAS"/>
    <x v="3"/>
    <x v="53"/>
    <x v="2"/>
    <n v="39828837.608660802"/>
  </r>
  <r>
    <n v="902982"/>
    <x v="0"/>
    <x v="16"/>
    <x v="253"/>
    <s v="TEXAS"/>
    <x v="3"/>
    <x v="53"/>
    <x v="3"/>
    <n v="6417798.1808683304"/>
  </r>
  <r>
    <n v="902983"/>
    <x v="0"/>
    <x v="16"/>
    <x v="253"/>
    <s v="TEXAS"/>
    <x v="3"/>
    <x v="53"/>
    <x v="11"/>
    <n v="0"/>
  </r>
  <r>
    <n v="902984"/>
    <x v="0"/>
    <x v="16"/>
    <x v="253"/>
    <s v="TEXAS"/>
    <x v="3"/>
    <x v="53"/>
    <x v="12"/>
    <n v="0"/>
  </r>
  <r>
    <n v="902985"/>
    <x v="0"/>
    <x v="16"/>
    <x v="253"/>
    <s v="TEXAS"/>
    <x v="3"/>
    <x v="53"/>
    <x v="15"/>
    <n v="90538394.141538501"/>
  </r>
  <r>
    <n v="902986"/>
    <x v="0"/>
    <x v="16"/>
    <x v="253"/>
    <s v="TEXAS"/>
    <x v="3"/>
    <x v="53"/>
    <x v="20"/>
    <n v="191420900.51141801"/>
  </r>
  <r>
    <n v="902987"/>
    <x v="0"/>
    <x v="16"/>
    <x v="253"/>
    <s v="TEXAS"/>
    <x v="3"/>
    <x v="53"/>
    <x v="21"/>
    <n v="258591169.533301"/>
  </r>
  <r>
    <n v="902988"/>
    <x v="0"/>
    <x v="16"/>
    <x v="253"/>
    <s v="TEXAS"/>
    <x v="3"/>
    <x v="53"/>
    <x v="22"/>
    <n v="202483322.78719899"/>
  </r>
  <r>
    <n v="902989"/>
    <x v="0"/>
    <x v="16"/>
    <x v="253"/>
    <s v="TEXAS"/>
    <x v="3"/>
    <x v="54"/>
    <x v="0"/>
    <n v="1317822.51591686"/>
  </r>
  <r>
    <n v="902990"/>
    <x v="0"/>
    <x v="16"/>
    <x v="253"/>
    <s v="TEXAS"/>
    <x v="3"/>
    <x v="54"/>
    <x v="1"/>
    <n v="477613.18994028302"/>
  </r>
  <r>
    <n v="902991"/>
    <x v="0"/>
    <x v="16"/>
    <x v="253"/>
    <s v="TEXAS"/>
    <x v="3"/>
    <x v="54"/>
    <x v="2"/>
    <n v="7110363.2697671801"/>
  </r>
  <r>
    <n v="902992"/>
    <x v="0"/>
    <x v="16"/>
    <x v="253"/>
    <s v="TEXAS"/>
    <x v="3"/>
    <x v="54"/>
    <x v="3"/>
    <n v="1018208.33899357"/>
  </r>
  <r>
    <n v="902993"/>
    <x v="0"/>
    <x v="16"/>
    <x v="253"/>
    <s v="TEXAS"/>
    <x v="3"/>
    <x v="54"/>
    <x v="11"/>
    <n v="0"/>
  </r>
  <r>
    <n v="902994"/>
    <x v="0"/>
    <x v="16"/>
    <x v="253"/>
    <s v="TEXAS"/>
    <x v="3"/>
    <x v="54"/>
    <x v="15"/>
    <n v="0"/>
  </r>
  <r>
    <n v="902995"/>
    <x v="0"/>
    <x v="16"/>
    <x v="253"/>
    <s v="TEXAS"/>
    <x v="3"/>
    <x v="55"/>
    <x v="0"/>
    <n v="3092714.1065395302"/>
  </r>
  <r>
    <n v="902996"/>
    <x v="0"/>
    <x v="16"/>
    <x v="253"/>
    <s v="TEXAS"/>
    <x v="3"/>
    <x v="55"/>
    <x v="1"/>
    <n v="2089801.3861876901"/>
  </r>
  <r>
    <n v="902997"/>
    <x v="0"/>
    <x v="16"/>
    <x v="253"/>
    <s v="TEXAS"/>
    <x v="3"/>
    <x v="55"/>
    <x v="2"/>
    <n v="2393164.4892486599"/>
  </r>
  <r>
    <n v="902998"/>
    <x v="0"/>
    <x v="16"/>
    <x v="253"/>
    <s v="TEXAS"/>
    <x v="3"/>
    <x v="55"/>
    <x v="3"/>
    <n v="271122.33827693301"/>
  </r>
  <r>
    <n v="902999"/>
    <x v="0"/>
    <x v="16"/>
    <x v="253"/>
    <s v="TEXAS"/>
    <x v="3"/>
    <x v="55"/>
    <x v="4"/>
    <n v="9032512.6790778805"/>
  </r>
  <r>
    <n v="903000"/>
    <x v="0"/>
    <x v="16"/>
    <x v="253"/>
    <s v="TEXAS"/>
    <x v="3"/>
    <x v="55"/>
    <x v="11"/>
    <n v="47236.469334753303"/>
  </r>
  <r>
    <n v="903001"/>
    <x v="0"/>
    <x v="16"/>
    <x v="253"/>
    <s v="TEXAS"/>
    <x v="3"/>
    <x v="55"/>
    <x v="12"/>
    <n v="8886754.4308449291"/>
  </r>
  <r>
    <n v="903002"/>
    <x v="0"/>
    <x v="16"/>
    <x v="253"/>
    <s v="TEXAS"/>
    <x v="3"/>
    <x v="55"/>
    <x v="13"/>
    <n v="1793936.1354020699"/>
  </r>
  <r>
    <n v="903003"/>
    <x v="0"/>
    <x v="16"/>
    <x v="253"/>
    <s v="TEXAS"/>
    <x v="3"/>
    <x v="55"/>
    <x v="15"/>
    <n v="0"/>
  </r>
  <r>
    <n v="903004"/>
    <x v="0"/>
    <x v="16"/>
    <x v="253"/>
    <s v="TEXAS"/>
    <x v="3"/>
    <x v="55"/>
    <x v="14"/>
    <n v="1779509.6677961"/>
  </r>
  <r>
    <n v="903005"/>
    <x v="0"/>
    <x v="16"/>
    <x v="253"/>
    <s v="TEXAS"/>
    <x v="3"/>
    <x v="55"/>
    <x v="23"/>
    <n v="10347.036139993499"/>
  </r>
  <r>
    <n v="903006"/>
    <x v="0"/>
    <x v="16"/>
    <x v="253"/>
    <s v="TEXAS"/>
    <x v="3"/>
    <x v="56"/>
    <x v="0"/>
    <n v="17173288.392338201"/>
  </r>
  <r>
    <n v="903007"/>
    <x v="0"/>
    <x v="16"/>
    <x v="253"/>
    <s v="TEXAS"/>
    <x v="3"/>
    <x v="56"/>
    <x v="1"/>
    <n v="493613.518259804"/>
  </r>
  <r>
    <n v="903008"/>
    <x v="0"/>
    <x v="16"/>
    <x v="253"/>
    <s v="TEXAS"/>
    <x v="3"/>
    <x v="56"/>
    <x v="2"/>
    <n v="11239024.590639601"/>
  </r>
  <r>
    <n v="903009"/>
    <x v="0"/>
    <x v="16"/>
    <x v="253"/>
    <s v="TEXAS"/>
    <x v="3"/>
    <x v="56"/>
    <x v="3"/>
    <n v="488289.48955746402"/>
  </r>
  <r>
    <n v="903010"/>
    <x v="0"/>
    <x v="16"/>
    <x v="253"/>
    <s v="TEXAS"/>
    <x v="3"/>
    <x v="56"/>
    <x v="11"/>
    <n v="1774.6762341133201"/>
  </r>
  <r>
    <n v="903011"/>
    <x v="0"/>
    <x v="16"/>
    <x v="253"/>
    <s v="TEXAS"/>
    <x v="3"/>
    <x v="56"/>
    <x v="12"/>
    <n v="3126725.9993313602"/>
  </r>
  <r>
    <n v="903012"/>
    <x v="0"/>
    <x v="16"/>
    <x v="253"/>
    <s v="TEXAS"/>
    <x v="3"/>
    <x v="56"/>
    <x v="13"/>
    <n v="30169.4959799264"/>
  </r>
  <r>
    <n v="903013"/>
    <x v="0"/>
    <x v="16"/>
    <x v="253"/>
    <s v="TEXAS"/>
    <x v="3"/>
    <x v="56"/>
    <x v="15"/>
    <n v="14755165.260770701"/>
  </r>
  <r>
    <n v="903014"/>
    <x v="0"/>
    <x v="16"/>
    <x v="253"/>
    <s v="TEXAS"/>
    <x v="3"/>
    <x v="56"/>
    <x v="23"/>
    <n v="75699828.866808802"/>
  </r>
  <r>
    <n v="903015"/>
    <x v="0"/>
    <x v="16"/>
    <x v="253"/>
    <s v="TEXAS"/>
    <x v="3"/>
    <x v="57"/>
    <x v="0"/>
    <n v="17565998.890429899"/>
  </r>
  <r>
    <n v="903016"/>
    <x v="0"/>
    <x v="16"/>
    <x v="253"/>
    <s v="TEXAS"/>
    <x v="3"/>
    <x v="57"/>
    <x v="1"/>
    <n v="126762.58815095101"/>
  </r>
  <r>
    <n v="903017"/>
    <x v="0"/>
    <x v="16"/>
    <x v="253"/>
    <s v="TEXAS"/>
    <x v="3"/>
    <x v="57"/>
    <x v="2"/>
    <n v="1535601.9928606199"/>
  </r>
  <r>
    <n v="903018"/>
    <x v="0"/>
    <x v="16"/>
    <x v="253"/>
    <s v="TEXAS"/>
    <x v="3"/>
    <x v="57"/>
    <x v="3"/>
    <n v="45127.481381738697"/>
  </r>
  <r>
    <n v="903019"/>
    <x v="0"/>
    <x v="16"/>
    <x v="253"/>
    <s v="TEXAS"/>
    <x v="3"/>
    <x v="57"/>
    <x v="15"/>
    <n v="0"/>
  </r>
  <r>
    <n v="903020"/>
    <x v="0"/>
    <x v="16"/>
    <x v="253"/>
    <s v="TEXAS"/>
    <x v="3"/>
    <x v="57"/>
    <x v="14"/>
    <n v="1874248.24710589"/>
  </r>
  <r>
    <n v="903021"/>
    <x v="0"/>
    <x v="16"/>
    <x v="253"/>
    <s v="TEXAS"/>
    <x v="3"/>
    <x v="58"/>
    <x v="0"/>
    <n v="3296280.8868222302"/>
  </r>
  <r>
    <n v="903022"/>
    <x v="0"/>
    <x v="16"/>
    <x v="253"/>
    <s v="TEXAS"/>
    <x v="3"/>
    <x v="58"/>
    <x v="1"/>
    <n v="120808.088568048"/>
  </r>
  <r>
    <n v="903023"/>
    <x v="0"/>
    <x v="16"/>
    <x v="253"/>
    <s v="TEXAS"/>
    <x v="3"/>
    <x v="58"/>
    <x v="2"/>
    <n v="2495311.8983538202"/>
  </r>
  <r>
    <n v="903024"/>
    <x v="0"/>
    <x v="16"/>
    <x v="253"/>
    <s v="TEXAS"/>
    <x v="3"/>
    <x v="58"/>
    <x v="3"/>
    <n v="446118.897596116"/>
  </r>
  <r>
    <n v="903025"/>
    <x v="0"/>
    <x v="16"/>
    <x v="253"/>
    <s v="TEXAS"/>
    <x v="3"/>
    <x v="58"/>
    <x v="15"/>
    <n v="0"/>
  </r>
  <r>
    <n v="903026"/>
    <x v="0"/>
    <x v="16"/>
    <x v="253"/>
    <s v="TEXAS"/>
    <x v="3"/>
    <x v="59"/>
    <x v="0"/>
    <n v="2818525.2674312401"/>
  </r>
  <r>
    <n v="903027"/>
    <x v="0"/>
    <x v="16"/>
    <x v="253"/>
    <s v="TEXAS"/>
    <x v="3"/>
    <x v="59"/>
    <x v="1"/>
    <n v="222313.99389788299"/>
  </r>
  <r>
    <n v="903028"/>
    <x v="0"/>
    <x v="16"/>
    <x v="253"/>
    <s v="TEXAS"/>
    <x v="3"/>
    <x v="59"/>
    <x v="2"/>
    <n v="2950172.5226525199"/>
  </r>
  <r>
    <n v="903029"/>
    <x v="0"/>
    <x v="16"/>
    <x v="253"/>
    <s v="TEXAS"/>
    <x v="3"/>
    <x v="59"/>
    <x v="3"/>
    <n v="289836.295769447"/>
  </r>
  <r>
    <n v="903030"/>
    <x v="0"/>
    <x v="16"/>
    <x v="253"/>
    <s v="TEXAS"/>
    <x v="3"/>
    <x v="59"/>
    <x v="15"/>
    <n v="0"/>
  </r>
  <r>
    <n v="903031"/>
    <x v="0"/>
    <x v="16"/>
    <x v="253"/>
    <s v="TEXAS"/>
    <x v="3"/>
    <x v="60"/>
    <x v="0"/>
    <n v="7941218.9160041101"/>
  </r>
  <r>
    <n v="903032"/>
    <x v="0"/>
    <x v="16"/>
    <x v="253"/>
    <s v="TEXAS"/>
    <x v="3"/>
    <x v="60"/>
    <x v="1"/>
    <n v="262601.53021258302"/>
  </r>
  <r>
    <n v="903033"/>
    <x v="0"/>
    <x v="16"/>
    <x v="253"/>
    <s v="TEXAS"/>
    <x v="3"/>
    <x v="60"/>
    <x v="2"/>
    <n v="1863913.4556008701"/>
  </r>
  <r>
    <n v="903034"/>
    <x v="0"/>
    <x v="16"/>
    <x v="253"/>
    <s v="TEXAS"/>
    <x v="3"/>
    <x v="60"/>
    <x v="3"/>
    <n v="476894.28835775697"/>
  </r>
  <r>
    <n v="903035"/>
    <x v="0"/>
    <x v="16"/>
    <x v="253"/>
    <s v="TEXAS"/>
    <x v="3"/>
    <x v="60"/>
    <x v="15"/>
    <n v="0"/>
  </r>
  <r>
    <n v="903036"/>
    <x v="0"/>
    <x v="16"/>
    <x v="253"/>
    <s v="TEXAS"/>
    <x v="3"/>
    <x v="61"/>
    <x v="0"/>
    <n v="8890812.8525067791"/>
  </r>
  <r>
    <n v="903037"/>
    <x v="0"/>
    <x v="16"/>
    <x v="253"/>
    <s v="TEXAS"/>
    <x v="3"/>
    <x v="61"/>
    <x v="1"/>
    <n v="234392.16247663199"/>
  </r>
  <r>
    <n v="903038"/>
    <x v="0"/>
    <x v="16"/>
    <x v="253"/>
    <s v="TEXAS"/>
    <x v="3"/>
    <x v="61"/>
    <x v="2"/>
    <n v="6272275.7612506701"/>
  </r>
  <r>
    <n v="903039"/>
    <x v="0"/>
    <x v="16"/>
    <x v="253"/>
    <s v="TEXAS"/>
    <x v="3"/>
    <x v="61"/>
    <x v="3"/>
    <n v="268399.13768775098"/>
  </r>
  <r>
    <n v="903040"/>
    <x v="0"/>
    <x v="16"/>
    <x v="253"/>
    <s v="TEXAS"/>
    <x v="3"/>
    <x v="61"/>
    <x v="15"/>
    <n v="219399.84007173101"/>
  </r>
  <r>
    <n v="903041"/>
    <x v="0"/>
    <x v="16"/>
    <x v="253"/>
    <s v="TEXAS"/>
    <x v="3"/>
    <x v="62"/>
    <x v="0"/>
    <n v="827469.93725418905"/>
  </r>
  <r>
    <n v="903042"/>
    <x v="0"/>
    <x v="16"/>
    <x v="253"/>
    <s v="TEXAS"/>
    <x v="3"/>
    <x v="62"/>
    <x v="1"/>
    <n v="15914.2257017254"/>
  </r>
  <r>
    <n v="903043"/>
    <x v="0"/>
    <x v="16"/>
    <x v="253"/>
    <s v="TEXAS"/>
    <x v="3"/>
    <x v="62"/>
    <x v="2"/>
    <n v="472540.82456439099"/>
  </r>
  <r>
    <n v="903044"/>
    <x v="0"/>
    <x v="16"/>
    <x v="253"/>
    <s v="TEXAS"/>
    <x v="3"/>
    <x v="62"/>
    <x v="3"/>
    <n v="47882.275576244101"/>
  </r>
  <r>
    <n v="903045"/>
    <x v="0"/>
    <x v="16"/>
    <x v="253"/>
    <s v="TEXAS"/>
    <x v="3"/>
    <x v="62"/>
    <x v="15"/>
    <n v="0"/>
  </r>
  <r>
    <n v="903046"/>
    <x v="0"/>
    <x v="16"/>
    <x v="253"/>
    <s v="TEXAS"/>
    <x v="3"/>
    <x v="62"/>
    <x v="14"/>
    <n v="527552.39405806595"/>
  </r>
  <r>
    <n v="903047"/>
    <x v="0"/>
    <x v="16"/>
    <x v="253"/>
    <s v="TEXAS"/>
    <x v="3"/>
    <x v="63"/>
    <x v="0"/>
    <n v="1391496.77065312"/>
  </r>
  <r>
    <n v="903048"/>
    <x v="0"/>
    <x v="16"/>
    <x v="253"/>
    <s v="TEXAS"/>
    <x v="3"/>
    <x v="63"/>
    <x v="1"/>
    <n v="461639.19656813599"/>
  </r>
  <r>
    <n v="903049"/>
    <x v="0"/>
    <x v="16"/>
    <x v="253"/>
    <s v="TEXAS"/>
    <x v="3"/>
    <x v="63"/>
    <x v="2"/>
    <n v="848401.04805328394"/>
  </r>
  <r>
    <n v="903050"/>
    <x v="0"/>
    <x v="16"/>
    <x v="253"/>
    <s v="TEXAS"/>
    <x v="3"/>
    <x v="63"/>
    <x v="3"/>
    <n v="156333.871114693"/>
  </r>
  <r>
    <n v="903051"/>
    <x v="0"/>
    <x v="16"/>
    <x v="253"/>
    <s v="TEXAS"/>
    <x v="3"/>
    <x v="63"/>
    <x v="11"/>
    <n v="34305.729232582897"/>
  </r>
  <r>
    <n v="903052"/>
    <x v="0"/>
    <x v="16"/>
    <x v="253"/>
    <s v="TEXAS"/>
    <x v="3"/>
    <x v="63"/>
    <x v="15"/>
    <n v="156647.16544558399"/>
  </r>
  <r>
    <n v="903053"/>
    <x v="0"/>
    <x v="16"/>
    <x v="253"/>
    <s v="TEXAS"/>
    <x v="3"/>
    <x v="64"/>
    <x v="0"/>
    <n v="3585528.7494569202"/>
  </r>
  <r>
    <n v="903054"/>
    <x v="0"/>
    <x v="16"/>
    <x v="253"/>
    <s v="TEXAS"/>
    <x v="3"/>
    <x v="64"/>
    <x v="1"/>
    <n v="40558.095199889802"/>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898"/>
  </r>
  <r>
    <n v="903059"/>
    <x v="0"/>
    <x v="16"/>
    <x v="253"/>
    <s v="TEXAS"/>
    <x v="3"/>
    <x v="65"/>
    <x v="1"/>
    <n v="354008.025907239"/>
  </r>
  <r>
    <n v="903060"/>
    <x v="0"/>
    <x v="16"/>
    <x v="253"/>
    <s v="TEXAS"/>
    <x v="3"/>
    <x v="65"/>
    <x v="2"/>
    <n v="3385214.2128093098"/>
  </r>
  <r>
    <n v="903061"/>
    <x v="0"/>
    <x v="16"/>
    <x v="253"/>
    <s v="TEXAS"/>
    <x v="3"/>
    <x v="65"/>
    <x v="3"/>
    <n v="0"/>
  </r>
  <r>
    <n v="903062"/>
    <x v="0"/>
    <x v="16"/>
    <x v="253"/>
    <s v="TEXAS"/>
    <x v="3"/>
    <x v="65"/>
    <x v="15"/>
    <n v="1406060.0465611401"/>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03"/>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04"/>
  </r>
  <r>
    <n v="905152"/>
    <x v="0"/>
    <x v="17"/>
    <x v="2"/>
    <s v="TEXAS"/>
    <x v="0"/>
    <x v="0"/>
    <x v="1"/>
    <n v="48758.822286398099"/>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01"/>
  </r>
  <r>
    <n v="906379"/>
    <x v="0"/>
    <x v="17"/>
    <x v="6"/>
    <s v="TEXAS"/>
    <x v="0"/>
    <x v="0"/>
    <x v="4"/>
    <m/>
  </r>
  <r>
    <n v="906380"/>
    <x v="0"/>
    <x v="17"/>
    <x v="6"/>
    <s v="TEXAS"/>
    <x v="0"/>
    <x v="0"/>
    <x v="5"/>
    <m/>
  </r>
  <r>
    <n v="906681"/>
    <x v="0"/>
    <x v="17"/>
    <x v="7"/>
    <s v="TEXAS"/>
    <x v="0"/>
    <x v="0"/>
    <x v="0"/>
    <n v="145335.09311157299"/>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498"/>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02"/>
  </r>
  <r>
    <n v="907599"/>
    <x v="0"/>
    <x v="17"/>
    <x v="10"/>
    <s v="TEXAS"/>
    <x v="0"/>
    <x v="0"/>
    <x v="0"/>
    <n v="4399977.5565790003"/>
  </r>
  <r>
    <n v="907600"/>
    <x v="0"/>
    <x v="17"/>
    <x v="10"/>
    <s v="TEXAS"/>
    <x v="0"/>
    <x v="0"/>
    <x v="1"/>
    <m/>
  </r>
  <r>
    <n v="907601"/>
    <x v="0"/>
    <x v="17"/>
    <x v="10"/>
    <s v="TEXAS"/>
    <x v="0"/>
    <x v="0"/>
    <x v="2"/>
    <n v="76093909.437845394"/>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499"/>
  </r>
  <r>
    <n v="908630"/>
    <x v="0"/>
    <x v="17"/>
    <x v="16"/>
    <s v="TEXAS"/>
    <x v="1"/>
    <x v="2"/>
    <x v="3"/>
    <m/>
  </r>
  <r>
    <n v="908631"/>
    <x v="0"/>
    <x v="17"/>
    <x v="16"/>
    <s v="TEXAS"/>
    <x v="1"/>
    <x v="2"/>
    <x v="7"/>
    <m/>
  </r>
  <r>
    <n v="908882"/>
    <x v="0"/>
    <x v="17"/>
    <x v="17"/>
    <s v="TEXAS"/>
    <x v="1"/>
    <x v="2"/>
    <x v="6"/>
    <n v="80482142.332756102"/>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299"/>
  </r>
  <r>
    <n v="909392"/>
    <x v="0"/>
    <x v="17"/>
    <x v="19"/>
    <s v="TEXAS"/>
    <x v="0"/>
    <x v="3"/>
    <x v="0"/>
    <n v="0"/>
  </r>
  <r>
    <n v="909393"/>
    <x v="0"/>
    <x v="17"/>
    <x v="19"/>
    <s v="TEXAS"/>
    <x v="0"/>
    <x v="3"/>
    <x v="1"/>
    <n v="0"/>
  </r>
  <r>
    <n v="909394"/>
    <x v="0"/>
    <x v="17"/>
    <x v="19"/>
    <s v="TEXAS"/>
    <x v="0"/>
    <x v="3"/>
    <x v="2"/>
    <n v="85667802.122987196"/>
  </r>
  <r>
    <n v="909395"/>
    <x v="0"/>
    <x v="17"/>
    <x v="19"/>
    <s v="TEXAS"/>
    <x v="0"/>
    <x v="3"/>
    <x v="3"/>
    <n v="0"/>
  </r>
  <r>
    <n v="909396"/>
    <x v="0"/>
    <x v="17"/>
    <x v="19"/>
    <s v="TEXAS"/>
    <x v="0"/>
    <x v="3"/>
    <x v="8"/>
    <n v="0"/>
  </r>
  <r>
    <n v="909647"/>
    <x v="0"/>
    <x v="17"/>
    <x v="20"/>
    <s v="TEXAS"/>
    <x v="0"/>
    <x v="3"/>
    <x v="0"/>
    <n v="0"/>
  </r>
  <r>
    <n v="909648"/>
    <x v="0"/>
    <x v="17"/>
    <x v="20"/>
    <s v="TEXAS"/>
    <x v="0"/>
    <x v="3"/>
    <x v="1"/>
    <n v="3585.9745616212699"/>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498"/>
  </r>
  <r>
    <n v="909906"/>
    <x v="0"/>
    <x v="17"/>
    <x v="21"/>
    <s v="TEXAS"/>
    <x v="0"/>
    <x v="3"/>
    <x v="8"/>
    <n v="0"/>
  </r>
  <r>
    <n v="910157"/>
    <x v="0"/>
    <x v="17"/>
    <x v="22"/>
    <s v="TEXAS"/>
    <x v="0"/>
    <x v="3"/>
    <x v="0"/>
    <n v="41109028.29481240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02"/>
  </r>
  <r>
    <n v="910923"/>
    <x v="0"/>
    <x v="17"/>
    <x v="25"/>
    <s v="TEXAS"/>
    <x v="0"/>
    <x v="3"/>
    <x v="1"/>
    <n v="0"/>
  </r>
  <r>
    <n v="910924"/>
    <x v="0"/>
    <x v="17"/>
    <x v="25"/>
    <s v="TEXAS"/>
    <x v="0"/>
    <x v="3"/>
    <x v="2"/>
    <n v="0"/>
  </r>
  <r>
    <n v="910925"/>
    <x v="0"/>
    <x v="17"/>
    <x v="25"/>
    <s v="TEXAS"/>
    <x v="0"/>
    <x v="3"/>
    <x v="3"/>
    <n v="0"/>
  </r>
  <r>
    <n v="910926"/>
    <x v="0"/>
    <x v="17"/>
    <x v="25"/>
    <s v="TEXAS"/>
    <x v="0"/>
    <x v="3"/>
    <x v="8"/>
    <n v="403184.31123957603"/>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599"/>
  </r>
  <r>
    <n v="911304"/>
    <x v="0"/>
    <x v="17"/>
    <x v="27"/>
    <s v="TEXAS"/>
    <x v="0"/>
    <x v="4"/>
    <x v="2"/>
    <m/>
  </r>
  <r>
    <n v="911405"/>
    <x v="0"/>
    <x v="17"/>
    <x v="28"/>
    <s v="TEXAS"/>
    <x v="0"/>
    <x v="4"/>
    <x v="0"/>
    <n v="0"/>
  </r>
  <r>
    <n v="911406"/>
    <x v="0"/>
    <x v="17"/>
    <x v="28"/>
    <s v="TEXAS"/>
    <x v="0"/>
    <x v="4"/>
    <x v="2"/>
    <m/>
  </r>
  <r>
    <n v="911507"/>
    <x v="0"/>
    <x v="17"/>
    <x v="29"/>
    <s v="TEXAS"/>
    <x v="0"/>
    <x v="4"/>
    <x v="0"/>
    <n v="9209984.7362189591"/>
  </r>
  <r>
    <n v="911508"/>
    <x v="0"/>
    <x v="17"/>
    <x v="29"/>
    <s v="TEXAS"/>
    <x v="0"/>
    <x v="4"/>
    <x v="2"/>
    <m/>
  </r>
  <r>
    <n v="911609"/>
    <x v="0"/>
    <x v="17"/>
    <x v="30"/>
    <s v="TEXAS"/>
    <x v="0"/>
    <x v="4"/>
    <x v="0"/>
    <n v="637510.89754145802"/>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004"/>
  </r>
  <r>
    <n v="911923"/>
    <x v="0"/>
    <x v="17"/>
    <x v="34"/>
    <s v="TEXAS"/>
    <x v="0"/>
    <x v="5"/>
    <x v="0"/>
    <n v="0"/>
  </r>
  <r>
    <n v="911974"/>
    <x v="0"/>
    <x v="17"/>
    <x v="35"/>
    <s v="TEXAS"/>
    <x v="0"/>
    <x v="5"/>
    <x v="0"/>
    <n v="3890554.87168227"/>
  </r>
  <r>
    <n v="912025"/>
    <x v="0"/>
    <x v="17"/>
    <x v="36"/>
    <s v="TEXAS"/>
    <x v="0"/>
    <x v="5"/>
    <x v="0"/>
    <n v="0"/>
  </r>
  <r>
    <n v="912076"/>
    <x v="0"/>
    <x v="17"/>
    <x v="37"/>
    <s v="TEXAS"/>
    <x v="0"/>
    <x v="5"/>
    <x v="0"/>
    <n v="7761127.7878752099"/>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499"/>
  </r>
  <r>
    <n v="912520"/>
    <x v="0"/>
    <x v="17"/>
    <x v="42"/>
    <s v="TEXAS"/>
    <x v="0"/>
    <x v="7"/>
    <x v="2"/>
    <m/>
  </r>
  <r>
    <n v="912521"/>
    <x v="0"/>
    <x v="17"/>
    <x v="42"/>
    <s v="TEXAS"/>
    <x v="0"/>
    <x v="7"/>
    <x v="3"/>
    <m/>
  </r>
  <r>
    <n v="912586"/>
    <x v="0"/>
    <x v="17"/>
    <x v="43"/>
    <s v="TEXAS"/>
    <x v="0"/>
    <x v="8"/>
    <x v="0"/>
    <n v="499631.88062300102"/>
  </r>
  <r>
    <n v="912637"/>
    <x v="0"/>
    <x v="17"/>
    <x v="44"/>
    <s v="TEXAS"/>
    <x v="0"/>
    <x v="8"/>
    <x v="0"/>
    <n v="0"/>
  </r>
  <r>
    <n v="912688"/>
    <x v="0"/>
    <x v="17"/>
    <x v="45"/>
    <s v="TEXAS"/>
    <x v="0"/>
    <x v="8"/>
    <x v="0"/>
    <n v="549852.81534760399"/>
  </r>
  <r>
    <n v="912782"/>
    <x v="0"/>
    <x v="17"/>
    <x v="46"/>
    <s v="TEXAS"/>
    <x v="0"/>
    <x v="9"/>
    <x v="0"/>
    <n v="15390686.751721799"/>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02"/>
  </r>
  <r>
    <n v="913045"/>
    <x v="0"/>
    <x v="17"/>
    <x v="49"/>
    <s v="TEXAS"/>
    <x v="0"/>
    <x v="10"/>
    <x v="0"/>
    <n v="8813626.5052470006"/>
  </r>
  <r>
    <n v="913311"/>
    <x v="0"/>
    <x v="17"/>
    <x v="50"/>
    <s v="TEXAS"/>
    <x v="0"/>
    <x v="0"/>
    <x v="0"/>
    <n v="47825.223328576198"/>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01"/>
  </r>
  <r>
    <n v="913446"/>
    <x v="0"/>
    <x v="17"/>
    <x v="51"/>
    <s v="TEXAS"/>
    <x v="0"/>
    <x v="4"/>
    <x v="2"/>
    <n v="341309.94635164097"/>
  </r>
  <r>
    <n v="913547"/>
    <x v="0"/>
    <x v="17"/>
    <x v="52"/>
    <s v="TEXAS"/>
    <x v="0"/>
    <x v="4"/>
    <x v="0"/>
    <n v="13251991.087336401"/>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002"/>
  </r>
  <r>
    <n v="913861"/>
    <x v="0"/>
    <x v="17"/>
    <x v="55"/>
    <s v="TEXAS"/>
    <x v="0"/>
    <x v="1"/>
    <x v="0"/>
    <n v="0"/>
  </r>
  <r>
    <n v="913912"/>
    <x v="0"/>
    <x v="17"/>
    <x v="56"/>
    <s v="TEXAS"/>
    <x v="0"/>
    <x v="1"/>
    <x v="0"/>
    <n v="1051575.1587630999"/>
  </r>
  <r>
    <n v="913963"/>
    <x v="0"/>
    <x v="17"/>
    <x v="57"/>
    <s v="TEXAS"/>
    <x v="0"/>
    <x v="1"/>
    <x v="0"/>
    <n v="2349625.9440692901"/>
  </r>
  <r>
    <n v="914014"/>
    <x v="0"/>
    <x v="17"/>
    <x v="58"/>
    <s v="TEXAS"/>
    <x v="0"/>
    <x v="1"/>
    <x v="0"/>
    <n v="0.99528575830458399"/>
  </r>
  <r>
    <n v="914065"/>
    <x v="0"/>
    <x v="17"/>
    <x v="59"/>
    <s v="TEXAS"/>
    <x v="0"/>
    <x v="1"/>
    <x v="0"/>
    <n v="690328.82418188895"/>
  </r>
  <r>
    <n v="914116"/>
    <x v="0"/>
    <x v="17"/>
    <x v="60"/>
    <s v="TEXAS"/>
    <x v="0"/>
    <x v="1"/>
    <x v="0"/>
    <n v="1752939.54994177"/>
  </r>
  <r>
    <n v="914167"/>
    <x v="0"/>
    <x v="17"/>
    <x v="61"/>
    <s v="TEXAS"/>
    <x v="0"/>
    <x v="1"/>
    <x v="0"/>
    <n v="0"/>
  </r>
  <r>
    <n v="914218"/>
    <x v="0"/>
    <x v="17"/>
    <x v="62"/>
    <s v="TEXAS"/>
    <x v="0"/>
    <x v="1"/>
    <x v="0"/>
    <n v="20.312121074090498"/>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499"/>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01"/>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099"/>
  </r>
  <r>
    <n v="915682"/>
    <x v="0"/>
    <x v="17"/>
    <x v="74"/>
    <s v="TEXAS"/>
    <x v="2"/>
    <x v="11"/>
    <x v="1"/>
    <m/>
  </r>
  <r>
    <n v="915683"/>
    <x v="0"/>
    <x v="17"/>
    <x v="74"/>
    <s v="TEXAS"/>
    <x v="2"/>
    <x v="11"/>
    <x v="2"/>
    <m/>
  </r>
  <r>
    <n v="915834"/>
    <x v="0"/>
    <x v="17"/>
    <x v="75"/>
    <s v="TEXAS"/>
    <x v="2"/>
    <x v="11"/>
    <x v="0"/>
    <n v="425916.36283289199"/>
  </r>
  <r>
    <n v="915835"/>
    <x v="0"/>
    <x v="17"/>
    <x v="75"/>
    <s v="TEXAS"/>
    <x v="2"/>
    <x v="11"/>
    <x v="1"/>
    <m/>
  </r>
  <r>
    <n v="915836"/>
    <x v="0"/>
    <x v="17"/>
    <x v="75"/>
    <s v="TEXAS"/>
    <x v="2"/>
    <x v="11"/>
    <x v="2"/>
    <m/>
  </r>
  <r>
    <n v="915944"/>
    <x v="0"/>
    <x v="17"/>
    <x v="76"/>
    <s v="TEXAS"/>
    <x v="2"/>
    <x v="12"/>
    <x v="0"/>
    <n v="184184.80646011999"/>
  </r>
  <r>
    <n v="915945"/>
    <x v="0"/>
    <x v="17"/>
    <x v="76"/>
    <s v="TEXAS"/>
    <x v="2"/>
    <x v="12"/>
    <x v="2"/>
    <m/>
  </r>
  <r>
    <n v="916046"/>
    <x v="0"/>
    <x v="17"/>
    <x v="77"/>
    <s v="TEXAS"/>
    <x v="2"/>
    <x v="12"/>
    <x v="0"/>
    <m/>
  </r>
  <r>
    <n v="916047"/>
    <x v="0"/>
    <x v="17"/>
    <x v="77"/>
    <s v="TEXAS"/>
    <x v="2"/>
    <x v="12"/>
    <x v="2"/>
    <n v="0"/>
  </r>
  <r>
    <n v="916191"/>
    <x v="0"/>
    <x v="17"/>
    <x v="78"/>
    <s v="TEXAS"/>
    <x v="2"/>
    <x v="11"/>
    <x v="0"/>
    <n v="2518982.1156896199"/>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0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02"/>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298"/>
  </r>
  <r>
    <n v="917271"/>
    <x v="0"/>
    <x v="17"/>
    <x v="87"/>
    <s v="TEXAS"/>
    <x v="2"/>
    <x v="12"/>
    <x v="2"/>
    <m/>
  </r>
  <r>
    <n v="917372"/>
    <x v="0"/>
    <x v="17"/>
    <x v="88"/>
    <s v="TEXAS"/>
    <x v="2"/>
    <x v="12"/>
    <x v="0"/>
    <n v="9925649.5558887795"/>
  </r>
  <r>
    <n v="917373"/>
    <x v="0"/>
    <x v="17"/>
    <x v="88"/>
    <s v="TEXAS"/>
    <x v="2"/>
    <x v="12"/>
    <x v="2"/>
    <m/>
  </r>
  <r>
    <n v="917474"/>
    <x v="0"/>
    <x v="17"/>
    <x v="89"/>
    <s v="TEXAS"/>
    <x v="2"/>
    <x v="12"/>
    <x v="0"/>
    <n v="0"/>
  </r>
  <r>
    <n v="917475"/>
    <x v="0"/>
    <x v="17"/>
    <x v="89"/>
    <s v="TEXAS"/>
    <x v="2"/>
    <x v="12"/>
    <x v="2"/>
    <m/>
  </r>
  <r>
    <n v="917576"/>
    <x v="0"/>
    <x v="17"/>
    <x v="90"/>
    <s v="TEXAS"/>
    <x v="2"/>
    <x v="12"/>
    <x v="0"/>
    <n v="8151422.1758997198"/>
  </r>
  <r>
    <n v="917577"/>
    <x v="0"/>
    <x v="17"/>
    <x v="90"/>
    <s v="TEXAS"/>
    <x v="2"/>
    <x v="12"/>
    <x v="2"/>
    <m/>
  </r>
  <r>
    <n v="917678"/>
    <x v="0"/>
    <x v="17"/>
    <x v="91"/>
    <s v="TEXAS"/>
    <x v="2"/>
    <x v="12"/>
    <x v="0"/>
    <n v="10256.5778710712"/>
  </r>
  <r>
    <n v="917679"/>
    <x v="0"/>
    <x v="17"/>
    <x v="91"/>
    <s v="TEXAS"/>
    <x v="2"/>
    <x v="12"/>
    <x v="2"/>
    <m/>
  </r>
  <r>
    <n v="917780"/>
    <x v="0"/>
    <x v="17"/>
    <x v="92"/>
    <s v="TEXAS"/>
    <x v="2"/>
    <x v="12"/>
    <x v="0"/>
    <n v="33018780.148134802"/>
  </r>
  <r>
    <n v="917781"/>
    <x v="0"/>
    <x v="17"/>
    <x v="92"/>
    <s v="TEXAS"/>
    <x v="2"/>
    <x v="12"/>
    <x v="2"/>
    <m/>
  </r>
  <r>
    <n v="917882"/>
    <x v="0"/>
    <x v="17"/>
    <x v="93"/>
    <s v="TEXAS"/>
    <x v="2"/>
    <x v="12"/>
    <x v="0"/>
    <n v="148.708009707798"/>
  </r>
  <r>
    <n v="917883"/>
    <x v="0"/>
    <x v="17"/>
    <x v="93"/>
    <s v="TEXAS"/>
    <x v="2"/>
    <x v="12"/>
    <x v="2"/>
    <m/>
  </r>
  <r>
    <n v="917984"/>
    <x v="0"/>
    <x v="17"/>
    <x v="94"/>
    <s v="TEXAS"/>
    <x v="2"/>
    <x v="12"/>
    <x v="0"/>
    <n v="5404868.0434131296"/>
  </r>
  <r>
    <n v="917985"/>
    <x v="0"/>
    <x v="17"/>
    <x v="94"/>
    <s v="TEXAS"/>
    <x v="2"/>
    <x v="12"/>
    <x v="2"/>
    <m/>
  </r>
  <r>
    <n v="918086"/>
    <x v="0"/>
    <x v="17"/>
    <x v="95"/>
    <s v="TEXAS"/>
    <x v="2"/>
    <x v="12"/>
    <x v="0"/>
    <n v="0.114812729436251"/>
  </r>
  <r>
    <n v="918087"/>
    <x v="0"/>
    <x v="17"/>
    <x v="95"/>
    <s v="TEXAS"/>
    <x v="2"/>
    <x v="12"/>
    <x v="2"/>
    <m/>
  </r>
  <r>
    <n v="918188"/>
    <x v="0"/>
    <x v="17"/>
    <x v="96"/>
    <s v="TEXAS"/>
    <x v="2"/>
    <x v="12"/>
    <x v="0"/>
    <n v="10782099.735416699"/>
  </r>
  <r>
    <n v="918189"/>
    <x v="0"/>
    <x v="17"/>
    <x v="96"/>
    <s v="TEXAS"/>
    <x v="2"/>
    <x v="12"/>
    <x v="2"/>
    <m/>
  </r>
  <r>
    <n v="918290"/>
    <x v="0"/>
    <x v="17"/>
    <x v="97"/>
    <s v="TEXAS"/>
    <x v="2"/>
    <x v="12"/>
    <x v="0"/>
    <n v="243511.12319787801"/>
  </r>
  <r>
    <n v="918291"/>
    <x v="0"/>
    <x v="17"/>
    <x v="97"/>
    <s v="TEXAS"/>
    <x v="2"/>
    <x v="12"/>
    <x v="2"/>
    <m/>
  </r>
  <r>
    <n v="918392"/>
    <x v="0"/>
    <x v="17"/>
    <x v="98"/>
    <s v="TEXAS"/>
    <x v="2"/>
    <x v="12"/>
    <x v="0"/>
    <m/>
  </r>
  <r>
    <n v="918393"/>
    <x v="0"/>
    <x v="17"/>
    <x v="98"/>
    <s v="TEXAS"/>
    <x v="2"/>
    <x v="12"/>
    <x v="2"/>
    <n v="277500.56461402401"/>
  </r>
  <r>
    <n v="918494"/>
    <x v="0"/>
    <x v="17"/>
    <x v="99"/>
    <s v="TEXAS"/>
    <x v="2"/>
    <x v="12"/>
    <x v="0"/>
    <m/>
  </r>
  <r>
    <n v="918495"/>
    <x v="0"/>
    <x v="17"/>
    <x v="99"/>
    <s v="TEXAS"/>
    <x v="2"/>
    <x v="12"/>
    <x v="2"/>
    <n v="68470.132163760296"/>
  </r>
  <r>
    <n v="918596"/>
    <x v="0"/>
    <x v="17"/>
    <x v="100"/>
    <s v="TEXAS"/>
    <x v="2"/>
    <x v="12"/>
    <x v="0"/>
    <m/>
  </r>
  <r>
    <n v="918597"/>
    <x v="0"/>
    <x v="17"/>
    <x v="100"/>
    <s v="TEXAS"/>
    <x v="2"/>
    <x v="12"/>
    <x v="2"/>
    <n v="4450207.1622944297"/>
  </r>
  <r>
    <n v="918655"/>
    <x v="0"/>
    <x v="17"/>
    <x v="101"/>
    <s v="TEXAS"/>
    <x v="2"/>
    <x v="13"/>
    <x v="0"/>
    <n v="36399303.393674903"/>
  </r>
  <r>
    <n v="918706"/>
    <x v="0"/>
    <x v="17"/>
    <x v="102"/>
    <s v="TEXAS"/>
    <x v="2"/>
    <x v="13"/>
    <x v="0"/>
    <n v="2923189.3915766701"/>
  </r>
  <r>
    <n v="918757"/>
    <x v="0"/>
    <x v="17"/>
    <x v="103"/>
    <s v="TEXAS"/>
    <x v="2"/>
    <x v="13"/>
    <x v="0"/>
    <n v="7689775.77778445"/>
  </r>
  <r>
    <n v="918808"/>
    <x v="0"/>
    <x v="17"/>
    <x v="104"/>
    <s v="TEXAS"/>
    <x v="2"/>
    <x v="13"/>
    <x v="0"/>
    <n v="358791.24192964699"/>
  </r>
  <r>
    <n v="918902"/>
    <x v="0"/>
    <x v="17"/>
    <x v="105"/>
    <s v="TEXAS"/>
    <x v="2"/>
    <x v="14"/>
    <x v="0"/>
    <n v="8831926.5755315404"/>
  </r>
  <r>
    <n v="918903"/>
    <x v="0"/>
    <x v="17"/>
    <x v="105"/>
    <s v="TEXAS"/>
    <x v="2"/>
    <x v="14"/>
    <x v="2"/>
    <m/>
  </r>
  <r>
    <n v="919004"/>
    <x v="0"/>
    <x v="17"/>
    <x v="106"/>
    <s v="TEXAS"/>
    <x v="2"/>
    <x v="14"/>
    <x v="0"/>
    <n v="909043.80957597797"/>
  </r>
  <r>
    <n v="919005"/>
    <x v="0"/>
    <x v="17"/>
    <x v="106"/>
    <s v="TEXAS"/>
    <x v="2"/>
    <x v="14"/>
    <x v="2"/>
    <m/>
  </r>
  <r>
    <n v="919106"/>
    <x v="0"/>
    <x v="17"/>
    <x v="107"/>
    <s v="TEXAS"/>
    <x v="2"/>
    <x v="14"/>
    <x v="0"/>
    <m/>
  </r>
  <r>
    <n v="919107"/>
    <x v="0"/>
    <x v="17"/>
    <x v="107"/>
    <s v="TEXAS"/>
    <x v="2"/>
    <x v="14"/>
    <x v="2"/>
    <n v="31619535.327190399"/>
  </r>
  <r>
    <n v="919208"/>
    <x v="0"/>
    <x v="17"/>
    <x v="108"/>
    <s v="TEXAS"/>
    <x v="2"/>
    <x v="14"/>
    <x v="0"/>
    <m/>
  </r>
  <r>
    <n v="919209"/>
    <x v="0"/>
    <x v="17"/>
    <x v="108"/>
    <s v="TEXAS"/>
    <x v="2"/>
    <x v="14"/>
    <x v="2"/>
    <n v="12184306.6439525"/>
  </r>
  <r>
    <n v="919267"/>
    <x v="0"/>
    <x v="17"/>
    <x v="109"/>
    <s v="TEXAS"/>
    <x v="2"/>
    <x v="15"/>
    <x v="0"/>
    <n v="3469800.4298350899"/>
  </r>
  <r>
    <n v="919318"/>
    <x v="0"/>
    <x v="17"/>
    <x v="110"/>
    <s v="TEXAS"/>
    <x v="2"/>
    <x v="15"/>
    <x v="0"/>
    <n v="0"/>
  </r>
  <r>
    <n v="919369"/>
    <x v="0"/>
    <x v="17"/>
    <x v="111"/>
    <s v="TEXAS"/>
    <x v="2"/>
    <x v="15"/>
    <x v="0"/>
    <n v="12802898.325264201"/>
  </r>
  <r>
    <n v="919420"/>
    <x v="0"/>
    <x v="17"/>
    <x v="112"/>
    <s v="TEXAS"/>
    <x v="2"/>
    <x v="15"/>
    <x v="0"/>
    <n v="6306452.2649935996"/>
  </r>
  <r>
    <n v="919471"/>
    <x v="0"/>
    <x v="17"/>
    <x v="113"/>
    <s v="TEXAS"/>
    <x v="2"/>
    <x v="15"/>
    <x v="0"/>
    <n v="1001826.79439105"/>
  </r>
  <r>
    <n v="919522"/>
    <x v="0"/>
    <x v="17"/>
    <x v="114"/>
    <s v="TEXAS"/>
    <x v="2"/>
    <x v="15"/>
    <x v="0"/>
    <n v="1529159.9581122"/>
  </r>
  <r>
    <n v="919573"/>
    <x v="0"/>
    <x v="17"/>
    <x v="115"/>
    <s v="TEXAS"/>
    <x v="2"/>
    <x v="15"/>
    <x v="0"/>
    <n v="3620337.9096681001"/>
  </r>
  <r>
    <n v="919624"/>
    <x v="0"/>
    <x v="17"/>
    <x v="116"/>
    <s v="TEXAS"/>
    <x v="2"/>
    <x v="15"/>
    <x v="0"/>
    <n v="93.576853420858995"/>
  </r>
  <r>
    <n v="919675"/>
    <x v="0"/>
    <x v="17"/>
    <x v="117"/>
    <s v="TEXAS"/>
    <x v="2"/>
    <x v="15"/>
    <x v="0"/>
    <n v="2438391.5589667298"/>
  </r>
  <r>
    <n v="919726"/>
    <x v="0"/>
    <x v="17"/>
    <x v="118"/>
    <s v="TEXAS"/>
    <x v="2"/>
    <x v="15"/>
    <x v="0"/>
    <n v="1273932.9495733301"/>
  </r>
  <r>
    <n v="919777"/>
    <x v="0"/>
    <x v="17"/>
    <x v="119"/>
    <s v="TEXAS"/>
    <x v="2"/>
    <x v="15"/>
    <x v="0"/>
    <n v="7381679.8932523504"/>
  </r>
  <r>
    <n v="919828"/>
    <x v="0"/>
    <x v="17"/>
    <x v="120"/>
    <s v="TEXAS"/>
    <x v="2"/>
    <x v="15"/>
    <x v="0"/>
    <n v="1243845.31263948"/>
  </r>
  <r>
    <n v="919879"/>
    <x v="0"/>
    <x v="17"/>
    <x v="121"/>
    <s v="TEXAS"/>
    <x v="2"/>
    <x v="15"/>
    <x v="0"/>
    <n v="13457984.216684099"/>
  </r>
  <r>
    <n v="919930"/>
    <x v="0"/>
    <x v="17"/>
    <x v="122"/>
    <s v="TEXAS"/>
    <x v="2"/>
    <x v="15"/>
    <x v="0"/>
    <n v="2409522.2697631498"/>
  </r>
  <r>
    <n v="919981"/>
    <x v="0"/>
    <x v="17"/>
    <x v="123"/>
    <s v="TEXAS"/>
    <x v="2"/>
    <x v="15"/>
    <x v="0"/>
    <n v="31217.445770910799"/>
  </r>
  <r>
    <n v="920032"/>
    <x v="0"/>
    <x v="17"/>
    <x v="124"/>
    <s v="TEXAS"/>
    <x v="2"/>
    <x v="15"/>
    <x v="0"/>
    <n v="4199010.6518937899"/>
  </r>
  <r>
    <n v="920212"/>
    <x v="0"/>
    <x v="17"/>
    <x v="125"/>
    <s v="TEXAS"/>
    <x v="2"/>
    <x v="16"/>
    <x v="0"/>
    <n v="1625138.6216601201"/>
  </r>
  <r>
    <n v="920213"/>
    <x v="0"/>
    <x v="17"/>
    <x v="125"/>
    <s v="TEXAS"/>
    <x v="2"/>
    <x v="16"/>
    <x v="1"/>
    <m/>
  </r>
  <r>
    <n v="920214"/>
    <x v="0"/>
    <x v="17"/>
    <x v="125"/>
    <s v="TEXAS"/>
    <x v="2"/>
    <x v="16"/>
    <x v="2"/>
    <m/>
  </r>
  <r>
    <n v="920215"/>
    <x v="0"/>
    <x v="17"/>
    <x v="125"/>
    <s v="TEXAS"/>
    <x v="2"/>
    <x v="16"/>
    <x v="8"/>
    <m/>
  </r>
  <r>
    <n v="920416"/>
    <x v="0"/>
    <x v="17"/>
    <x v="126"/>
    <s v="TEXAS"/>
    <x v="2"/>
    <x v="16"/>
    <x v="0"/>
    <n v="21209.810853463001"/>
  </r>
  <r>
    <n v="920417"/>
    <x v="0"/>
    <x v="17"/>
    <x v="126"/>
    <s v="TEXAS"/>
    <x v="2"/>
    <x v="16"/>
    <x v="1"/>
    <m/>
  </r>
  <r>
    <n v="920418"/>
    <x v="0"/>
    <x v="17"/>
    <x v="126"/>
    <s v="TEXAS"/>
    <x v="2"/>
    <x v="16"/>
    <x v="2"/>
    <m/>
  </r>
  <r>
    <n v="920419"/>
    <x v="0"/>
    <x v="17"/>
    <x v="126"/>
    <s v="TEXAS"/>
    <x v="2"/>
    <x v="16"/>
    <x v="8"/>
    <n v="31373.349396929501"/>
  </r>
  <r>
    <n v="920620"/>
    <x v="0"/>
    <x v="17"/>
    <x v="127"/>
    <s v="TEXAS"/>
    <x v="2"/>
    <x v="16"/>
    <x v="0"/>
    <n v="88564.82153976379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001"/>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599"/>
  </r>
  <r>
    <n v="922095"/>
    <x v="0"/>
    <x v="17"/>
    <x v="134"/>
    <s v="TEXAS"/>
    <x v="1"/>
    <x v="2"/>
    <x v="7"/>
    <m/>
  </r>
  <r>
    <n v="922346"/>
    <x v="0"/>
    <x v="17"/>
    <x v="135"/>
    <s v="TEXAS"/>
    <x v="1"/>
    <x v="2"/>
    <x v="6"/>
    <m/>
  </r>
  <r>
    <n v="922347"/>
    <x v="0"/>
    <x v="17"/>
    <x v="135"/>
    <s v="TEXAS"/>
    <x v="1"/>
    <x v="2"/>
    <x v="0"/>
    <n v="287152.14236076397"/>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395"/>
  </r>
  <r>
    <n v="923111"/>
    <x v="0"/>
    <x v="17"/>
    <x v="138"/>
    <s v="TEXAS"/>
    <x v="1"/>
    <x v="17"/>
    <x v="6"/>
    <n v="45157841.088984698"/>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004"/>
  </r>
  <r>
    <n v="923370"/>
    <x v="0"/>
    <x v="17"/>
    <x v="139"/>
    <s v="TEXAS"/>
    <x v="1"/>
    <x v="17"/>
    <x v="9"/>
    <m/>
  </r>
  <r>
    <n v="923621"/>
    <x v="0"/>
    <x v="17"/>
    <x v="140"/>
    <s v="TEXAS"/>
    <x v="1"/>
    <x v="18"/>
    <x v="6"/>
    <n v="217020819.74328399"/>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598"/>
  </r>
  <r>
    <n v="924132"/>
    <x v="0"/>
    <x v="17"/>
    <x v="142"/>
    <s v="TEXAS"/>
    <x v="1"/>
    <x v="18"/>
    <x v="0"/>
    <n v="2366979.2804938699"/>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5999"/>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05"/>
  </r>
  <r>
    <n v="924645"/>
    <x v="0"/>
    <x v="17"/>
    <x v="144"/>
    <s v="TEXAS"/>
    <x v="1"/>
    <x v="18"/>
    <x v="10"/>
    <m/>
  </r>
  <r>
    <n v="924896"/>
    <x v="0"/>
    <x v="17"/>
    <x v="145"/>
    <s v="TEXAS"/>
    <x v="1"/>
    <x v="18"/>
    <x v="6"/>
    <m/>
  </r>
  <r>
    <n v="924897"/>
    <x v="0"/>
    <x v="17"/>
    <x v="145"/>
    <s v="TEXAS"/>
    <x v="1"/>
    <x v="18"/>
    <x v="0"/>
    <m/>
  </r>
  <r>
    <n v="924898"/>
    <x v="0"/>
    <x v="17"/>
    <x v="145"/>
    <s v="TEXAS"/>
    <x v="1"/>
    <x v="18"/>
    <x v="1"/>
    <n v="171742.17776572201"/>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099"/>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3"/>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002"/>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01"/>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096"/>
  </r>
  <r>
    <n v="926683"/>
    <x v="0"/>
    <x v="17"/>
    <x v="152"/>
    <s v="TEXAS"/>
    <x v="1"/>
    <x v="19"/>
    <x v="1"/>
    <n v="0"/>
  </r>
  <r>
    <n v="926684"/>
    <x v="0"/>
    <x v="17"/>
    <x v="152"/>
    <s v="TEXAS"/>
    <x v="1"/>
    <x v="19"/>
    <x v="7"/>
    <n v="0"/>
  </r>
  <r>
    <n v="926685"/>
    <x v="0"/>
    <x v="17"/>
    <x v="152"/>
    <s v="TEXAS"/>
    <x v="1"/>
    <x v="19"/>
    <x v="10"/>
    <n v="0"/>
  </r>
  <r>
    <n v="926936"/>
    <x v="0"/>
    <x v="17"/>
    <x v="153"/>
    <s v="TEXAS"/>
    <x v="1"/>
    <x v="19"/>
    <x v="6"/>
    <n v="875908.40042829304"/>
  </r>
  <r>
    <n v="926937"/>
    <x v="0"/>
    <x v="17"/>
    <x v="153"/>
    <s v="TEXAS"/>
    <x v="1"/>
    <x v="19"/>
    <x v="0"/>
    <n v="571771.70949698403"/>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4999"/>
  </r>
  <r>
    <n v="927195"/>
    <x v="0"/>
    <x v="17"/>
    <x v="154"/>
    <s v="TEXAS"/>
    <x v="1"/>
    <x v="19"/>
    <x v="10"/>
    <n v="0"/>
  </r>
  <r>
    <n v="927446"/>
    <x v="0"/>
    <x v="17"/>
    <x v="155"/>
    <s v="TEXAS"/>
    <x v="1"/>
    <x v="19"/>
    <x v="6"/>
    <n v="0"/>
  </r>
  <r>
    <n v="927447"/>
    <x v="0"/>
    <x v="17"/>
    <x v="155"/>
    <s v="TEXAS"/>
    <x v="1"/>
    <x v="19"/>
    <x v="0"/>
    <n v="0"/>
  </r>
  <r>
    <n v="927448"/>
    <x v="0"/>
    <x v="17"/>
    <x v="155"/>
    <s v="TEXAS"/>
    <x v="1"/>
    <x v="19"/>
    <x v="1"/>
    <n v="3382761.2415666198"/>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01"/>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599"/>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01"/>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01"/>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099"/>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01"/>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599"/>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01"/>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01"/>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196"/>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05"/>
  </r>
  <r>
    <n v="934677"/>
    <x v="0"/>
    <x v="17"/>
    <x v="177"/>
    <s v="TEXAS"/>
    <x v="3"/>
    <x v="22"/>
    <x v="12"/>
    <m/>
  </r>
  <r>
    <n v="934678"/>
    <x v="0"/>
    <x v="17"/>
    <x v="177"/>
    <s v="TEXAS"/>
    <x v="3"/>
    <x v="22"/>
    <x v="13"/>
    <m/>
  </r>
  <r>
    <n v="935029"/>
    <x v="0"/>
    <x v="17"/>
    <x v="178"/>
    <s v="TEXAS"/>
    <x v="3"/>
    <x v="22"/>
    <x v="0"/>
    <n v="46019322.659922801"/>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01"/>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7999"/>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02"/>
  </r>
  <r>
    <n v="936226"/>
    <x v="0"/>
    <x v="17"/>
    <x v="183"/>
    <s v="TEXAS"/>
    <x v="3"/>
    <x v="23"/>
    <x v="0"/>
    <m/>
  </r>
  <r>
    <n v="936227"/>
    <x v="0"/>
    <x v="17"/>
    <x v="183"/>
    <s v="TEXAS"/>
    <x v="3"/>
    <x v="23"/>
    <x v="1"/>
    <n v="3814358.3526919498"/>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01"/>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01"/>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89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02"/>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498"/>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01"/>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01"/>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02"/>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0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03"/>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01"/>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598"/>
  </r>
  <r>
    <n v="947368"/>
    <x v="0"/>
    <x v="17"/>
    <x v="228"/>
    <s v="TEXAS"/>
    <x v="2"/>
    <x v="27"/>
    <x v="0"/>
    <n v="160217.17643794901"/>
  </r>
  <r>
    <n v="947419"/>
    <x v="0"/>
    <x v="17"/>
    <x v="229"/>
    <s v="TEXAS"/>
    <x v="2"/>
    <x v="27"/>
    <x v="0"/>
    <n v="152440.58693864901"/>
  </r>
  <r>
    <n v="947470"/>
    <x v="0"/>
    <x v="17"/>
    <x v="230"/>
    <s v="TEXAS"/>
    <x v="2"/>
    <x v="27"/>
    <x v="0"/>
    <n v="10045840.872529401"/>
  </r>
  <r>
    <n v="947521"/>
    <x v="0"/>
    <x v="17"/>
    <x v="231"/>
    <s v="TEXAS"/>
    <x v="2"/>
    <x v="27"/>
    <x v="0"/>
    <n v="11535.4105283384"/>
  </r>
  <r>
    <n v="947572"/>
    <x v="0"/>
    <x v="17"/>
    <x v="232"/>
    <s v="TEXAS"/>
    <x v="2"/>
    <x v="27"/>
    <x v="0"/>
    <n v="8318.9765383480899"/>
  </r>
  <r>
    <n v="947623"/>
    <x v="0"/>
    <x v="17"/>
    <x v="233"/>
    <s v="TEXAS"/>
    <x v="2"/>
    <x v="27"/>
    <x v="0"/>
    <n v="4041229.07257328"/>
  </r>
  <r>
    <n v="947674"/>
    <x v="0"/>
    <x v="17"/>
    <x v="234"/>
    <s v="TEXAS"/>
    <x v="2"/>
    <x v="27"/>
    <x v="0"/>
    <n v="1509435.6498586701"/>
  </r>
  <r>
    <n v="947725"/>
    <x v="0"/>
    <x v="17"/>
    <x v="235"/>
    <s v="TEXAS"/>
    <x v="2"/>
    <x v="27"/>
    <x v="0"/>
    <n v="6902381.0331831397"/>
  </r>
  <r>
    <n v="947776"/>
    <x v="0"/>
    <x v="17"/>
    <x v="236"/>
    <s v="TEXAS"/>
    <x v="2"/>
    <x v="27"/>
    <x v="0"/>
    <n v="533.67283804191902"/>
  </r>
  <r>
    <n v="947827"/>
    <x v="0"/>
    <x v="17"/>
    <x v="237"/>
    <s v="TEXAS"/>
    <x v="2"/>
    <x v="27"/>
    <x v="0"/>
    <n v="215842.090534032"/>
  </r>
  <r>
    <n v="947878"/>
    <x v="0"/>
    <x v="17"/>
    <x v="238"/>
    <s v="TEXAS"/>
    <x v="2"/>
    <x v="27"/>
    <x v="0"/>
    <n v="6293246.8929209597"/>
  </r>
  <r>
    <n v="947929"/>
    <x v="0"/>
    <x v="17"/>
    <x v="239"/>
    <s v="TEXAS"/>
    <x v="2"/>
    <x v="27"/>
    <x v="0"/>
    <n v="2157730.9420401901"/>
  </r>
  <r>
    <n v="947980"/>
    <x v="0"/>
    <x v="17"/>
    <x v="240"/>
    <s v="TEXAS"/>
    <x v="2"/>
    <x v="27"/>
    <x v="0"/>
    <n v="1472185.18840765"/>
  </r>
  <r>
    <n v="948031"/>
    <x v="0"/>
    <x v="17"/>
    <x v="241"/>
    <s v="TEXAS"/>
    <x v="2"/>
    <x v="27"/>
    <x v="0"/>
    <n v="188647.707562066"/>
  </r>
  <r>
    <n v="948082"/>
    <x v="0"/>
    <x v="17"/>
    <x v="242"/>
    <s v="TEXAS"/>
    <x v="2"/>
    <x v="27"/>
    <x v="0"/>
    <n v="56021.717463397697"/>
  </r>
  <r>
    <n v="948133"/>
    <x v="0"/>
    <x v="17"/>
    <x v="243"/>
    <s v="TEXAS"/>
    <x v="2"/>
    <x v="27"/>
    <x v="0"/>
    <n v="48148.103652118902"/>
  </r>
  <r>
    <n v="948184"/>
    <x v="0"/>
    <x v="17"/>
    <x v="244"/>
    <s v="TEXAS"/>
    <x v="2"/>
    <x v="27"/>
    <x v="0"/>
    <n v="173565.35382714099"/>
  </r>
  <r>
    <n v="948235"/>
    <x v="0"/>
    <x v="17"/>
    <x v="245"/>
    <s v="TEXAS"/>
    <x v="2"/>
    <x v="27"/>
    <x v="0"/>
    <n v="329619.70439406502"/>
  </r>
  <r>
    <n v="948286"/>
    <x v="0"/>
    <x v="17"/>
    <x v="246"/>
    <s v="TEXAS"/>
    <x v="2"/>
    <x v="27"/>
    <x v="0"/>
    <n v="1023034.9739953"/>
  </r>
  <r>
    <n v="948337"/>
    <x v="0"/>
    <x v="17"/>
    <x v="247"/>
    <s v="TEXAS"/>
    <x v="2"/>
    <x v="27"/>
    <x v="0"/>
    <n v="97879.710455513094"/>
  </r>
  <r>
    <n v="948388"/>
    <x v="0"/>
    <x v="17"/>
    <x v="248"/>
    <s v="TEXAS"/>
    <x v="2"/>
    <x v="27"/>
    <x v="0"/>
    <n v="252863.441686476"/>
  </r>
  <r>
    <n v="948439"/>
    <x v="0"/>
    <x v="17"/>
    <x v="249"/>
    <s v="TEXAS"/>
    <x v="2"/>
    <x v="27"/>
    <x v="0"/>
    <n v="17017.174642172398"/>
  </r>
  <r>
    <n v="948490"/>
    <x v="0"/>
    <x v="17"/>
    <x v="250"/>
    <s v="TEXAS"/>
    <x v="2"/>
    <x v="27"/>
    <x v="0"/>
    <n v="10305.1087687745"/>
  </r>
  <r>
    <n v="948541"/>
    <x v="0"/>
    <x v="17"/>
    <x v="251"/>
    <s v="TEXAS"/>
    <x v="2"/>
    <x v="27"/>
    <x v="0"/>
    <n v="2905.4197425688599"/>
  </r>
  <r>
    <n v="948592"/>
    <x v="0"/>
    <x v="17"/>
    <x v="252"/>
    <s v="TEXAS"/>
    <x v="2"/>
    <x v="27"/>
    <x v="0"/>
    <n v="230753.88077602501"/>
  </r>
  <r>
    <n v="956082"/>
    <x v="0"/>
    <x v="17"/>
    <x v="253"/>
    <s v="TEXAS"/>
    <x v="0"/>
    <x v="28"/>
    <x v="0"/>
    <n v="5711318.9550334001"/>
  </r>
  <r>
    <n v="956083"/>
    <x v="0"/>
    <x v="17"/>
    <x v="253"/>
    <s v="TEXAS"/>
    <x v="0"/>
    <x v="29"/>
    <x v="0"/>
    <n v="3430219.7754351199"/>
  </r>
  <r>
    <n v="956084"/>
    <x v="0"/>
    <x v="17"/>
    <x v="253"/>
    <s v="TEXAS"/>
    <x v="0"/>
    <x v="29"/>
    <x v="1"/>
    <n v="0"/>
  </r>
  <r>
    <n v="956085"/>
    <x v="0"/>
    <x v="17"/>
    <x v="253"/>
    <s v="TEXAS"/>
    <x v="0"/>
    <x v="29"/>
    <x v="2"/>
    <n v="7612389.4577610102"/>
  </r>
  <r>
    <n v="956086"/>
    <x v="0"/>
    <x v="17"/>
    <x v="253"/>
    <s v="TEXAS"/>
    <x v="0"/>
    <x v="29"/>
    <x v="3"/>
    <n v="1030551.0696796"/>
  </r>
  <r>
    <n v="956087"/>
    <x v="0"/>
    <x v="17"/>
    <x v="253"/>
    <s v="TEXAS"/>
    <x v="0"/>
    <x v="29"/>
    <x v="4"/>
    <n v="7388552.1326073399"/>
  </r>
  <r>
    <n v="956088"/>
    <x v="0"/>
    <x v="17"/>
    <x v="253"/>
    <s v="TEXAS"/>
    <x v="0"/>
    <x v="29"/>
    <x v="5"/>
    <n v="17015.0244459807"/>
  </r>
  <r>
    <n v="956089"/>
    <x v="0"/>
    <x v="17"/>
    <x v="253"/>
    <s v="TEXAS"/>
    <x v="0"/>
    <x v="29"/>
    <x v="12"/>
    <n v="21.018917423774202"/>
  </r>
  <r>
    <n v="956090"/>
    <x v="0"/>
    <x v="17"/>
    <x v="253"/>
    <s v="TEXAS"/>
    <x v="0"/>
    <x v="30"/>
    <x v="0"/>
    <n v="26357731.6979465"/>
  </r>
  <r>
    <n v="956091"/>
    <x v="0"/>
    <x v="17"/>
    <x v="253"/>
    <s v="TEXAS"/>
    <x v="0"/>
    <x v="31"/>
    <x v="0"/>
    <n v="6690394.4602564499"/>
  </r>
  <r>
    <n v="956092"/>
    <x v="0"/>
    <x v="17"/>
    <x v="253"/>
    <s v="TEXAS"/>
    <x v="0"/>
    <x v="32"/>
    <x v="0"/>
    <n v="225812154.04049301"/>
  </r>
  <r>
    <n v="956093"/>
    <x v="0"/>
    <x v="17"/>
    <x v="253"/>
    <s v="TEXAS"/>
    <x v="2"/>
    <x v="33"/>
    <x v="0"/>
    <n v="22687209.768308099"/>
  </r>
  <r>
    <n v="956094"/>
    <x v="0"/>
    <x v="17"/>
    <x v="253"/>
    <s v="TEXAS"/>
    <x v="2"/>
    <x v="34"/>
    <x v="0"/>
    <n v="24034527.891282901"/>
  </r>
  <r>
    <n v="956095"/>
    <x v="0"/>
    <x v="17"/>
    <x v="253"/>
    <s v="TEXAS"/>
    <x v="2"/>
    <x v="35"/>
    <x v="0"/>
    <n v="167849861.95443499"/>
  </r>
  <r>
    <n v="956096"/>
    <x v="0"/>
    <x v="17"/>
    <x v="253"/>
    <s v="TEXAS"/>
    <x v="2"/>
    <x v="35"/>
    <x v="1"/>
    <n v="13357618.5777367"/>
  </r>
  <r>
    <n v="956097"/>
    <x v="0"/>
    <x v="17"/>
    <x v="253"/>
    <s v="TEXAS"/>
    <x v="2"/>
    <x v="35"/>
    <x v="2"/>
    <n v="53189255.857222803"/>
  </r>
  <r>
    <n v="956098"/>
    <x v="0"/>
    <x v="17"/>
    <x v="253"/>
    <s v="TEXAS"/>
    <x v="2"/>
    <x v="36"/>
    <x v="0"/>
    <n v="44549.633578790497"/>
  </r>
  <r>
    <n v="956099"/>
    <x v="0"/>
    <x v="17"/>
    <x v="253"/>
    <s v="TEXAS"/>
    <x v="2"/>
    <x v="36"/>
    <x v="1"/>
    <n v="0"/>
  </r>
  <r>
    <n v="956100"/>
    <x v="0"/>
    <x v="17"/>
    <x v="253"/>
    <s v="TEXAS"/>
    <x v="2"/>
    <x v="36"/>
    <x v="2"/>
    <n v="463483.33572552702"/>
  </r>
  <r>
    <n v="956101"/>
    <x v="0"/>
    <x v="17"/>
    <x v="253"/>
    <s v="TEXAS"/>
    <x v="2"/>
    <x v="36"/>
    <x v="15"/>
    <n v="5710358.9143139003"/>
  </r>
  <r>
    <n v="956102"/>
    <x v="0"/>
    <x v="17"/>
    <x v="253"/>
    <s v="TEXAS"/>
    <x v="1"/>
    <x v="37"/>
    <x v="6"/>
    <n v="1270755.6252673201"/>
  </r>
  <r>
    <n v="956103"/>
    <x v="0"/>
    <x v="17"/>
    <x v="253"/>
    <s v="TEXAS"/>
    <x v="1"/>
    <x v="37"/>
    <x v="1"/>
    <n v="12759366.2578617"/>
  </r>
  <r>
    <n v="956104"/>
    <x v="0"/>
    <x v="17"/>
    <x v="253"/>
    <s v="TEXAS"/>
    <x v="1"/>
    <x v="37"/>
    <x v="3"/>
    <n v="9806.9757497122591"/>
  </r>
  <r>
    <n v="956105"/>
    <x v="0"/>
    <x v="17"/>
    <x v="253"/>
    <s v="TEXAS"/>
    <x v="1"/>
    <x v="37"/>
    <x v="7"/>
    <n v="177238.07529702899"/>
  </r>
  <r>
    <n v="956106"/>
    <x v="0"/>
    <x v="17"/>
    <x v="253"/>
    <s v="TEXAS"/>
    <x v="1"/>
    <x v="38"/>
    <x v="0"/>
    <n v="2199487.2375311102"/>
  </r>
  <r>
    <n v="956107"/>
    <x v="0"/>
    <x v="17"/>
    <x v="253"/>
    <s v="TEXAS"/>
    <x v="1"/>
    <x v="38"/>
    <x v="1"/>
    <n v="2034901.5982067799"/>
  </r>
  <r>
    <n v="956108"/>
    <x v="0"/>
    <x v="17"/>
    <x v="253"/>
    <s v="TEXAS"/>
    <x v="1"/>
    <x v="39"/>
    <x v="1"/>
    <n v="57878907.5103679"/>
  </r>
  <r>
    <n v="956109"/>
    <x v="0"/>
    <x v="17"/>
    <x v="253"/>
    <s v="TEXAS"/>
    <x v="1"/>
    <x v="39"/>
    <x v="9"/>
    <n v="15316180.964740099"/>
  </r>
  <r>
    <n v="956110"/>
    <x v="0"/>
    <x v="17"/>
    <x v="253"/>
    <s v="TEXAS"/>
    <x v="1"/>
    <x v="40"/>
    <x v="6"/>
    <n v="1942331.97619713"/>
  </r>
  <r>
    <n v="956111"/>
    <x v="0"/>
    <x v="17"/>
    <x v="253"/>
    <s v="TEXAS"/>
    <x v="1"/>
    <x v="40"/>
    <x v="16"/>
    <n v="278949756.91473597"/>
  </r>
  <r>
    <n v="956112"/>
    <x v="0"/>
    <x v="17"/>
    <x v="253"/>
    <s v="TEXAS"/>
    <x v="1"/>
    <x v="41"/>
    <x v="1"/>
    <n v="8044639.4455112005"/>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02"/>
  </r>
  <r>
    <n v="956117"/>
    <x v="0"/>
    <x v="17"/>
    <x v="253"/>
    <s v="TEXAS"/>
    <x v="1"/>
    <x v="42"/>
    <x v="16"/>
    <n v="40402859.424615502"/>
  </r>
  <r>
    <n v="956118"/>
    <x v="0"/>
    <x v="17"/>
    <x v="253"/>
    <s v="TEXAS"/>
    <x v="1"/>
    <x v="43"/>
    <x v="6"/>
    <n v="1223196.2269675401"/>
  </r>
  <r>
    <n v="956119"/>
    <x v="0"/>
    <x v="17"/>
    <x v="253"/>
    <s v="TEXAS"/>
    <x v="1"/>
    <x v="44"/>
    <x v="17"/>
    <n v="10560923.324109299"/>
  </r>
  <r>
    <n v="956120"/>
    <x v="0"/>
    <x v="17"/>
    <x v="253"/>
    <s v="TEXAS"/>
    <x v="1"/>
    <x v="45"/>
    <x v="1"/>
    <n v="23552615.583694302"/>
  </r>
  <r>
    <n v="956121"/>
    <x v="0"/>
    <x v="17"/>
    <x v="253"/>
    <s v="TEXAS"/>
    <x v="1"/>
    <x v="45"/>
    <x v="11"/>
    <n v="60159685.932968698"/>
  </r>
  <r>
    <n v="956122"/>
    <x v="0"/>
    <x v="17"/>
    <x v="253"/>
    <s v="TEXAS"/>
    <x v="1"/>
    <x v="45"/>
    <x v="9"/>
    <n v="635381.90071212605"/>
  </r>
  <r>
    <n v="956123"/>
    <x v="0"/>
    <x v="17"/>
    <x v="253"/>
    <s v="TEXAS"/>
    <x v="1"/>
    <x v="46"/>
    <x v="6"/>
    <n v="17510818.486682199"/>
  </r>
  <r>
    <n v="956124"/>
    <x v="0"/>
    <x v="17"/>
    <x v="253"/>
    <s v="TEXAS"/>
    <x v="1"/>
    <x v="46"/>
    <x v="1"/>
    <n v="5334664.5448621903"/>
  </r>
  <r>
    <n v="956125"/>
    <x v="0"/>
    <x v="17"/>
    <x v="253"/>
    <s v="TEXAS"/>
    <x v="3"/>
    <x v="47"/>
    <x v="6"/>
    <n v="5554824.0304064304"/>
  </r>
  <r>
    <n v="956126"/>
    <x v="0"/>
    <x v="17"/>
    <x v="253"/>
    <s v="TEXAS"/>
    <x v="3"/>
    <x v="47"/>
    <x v="0"/>
    <n v="8201949.9721475197"/>
  </r>
  <r>
    <n v="956127"/>
    <x v="0"/>
    <x v="17"/>
    <x v="253"/>
    <s v="TEXAS"/>
    <x v="3"/>
    <x v="47"/>
    <x v="1"/>
    <n v="23662656.032925401"/>
  </r>
  <r>
    <n v="956128"/>
    <x v="0"/>
    <x v="17"/>
    <x v="253"/>
    <s v="TEXAS"/>
    <x v="3"/>
    <x v="47"/>
    <x v="2"/>
    <n v="2723034.1413217699"/>
  </r>
  <r>
    <n v="956129"/>
    <x v="0"/>
    <x v="17"/>
    <x v="253"/>
    <s v="TEXAS"/>
    <x v="3"/>
    <x v="47"/>
    <x v="3"/>
    <n v="2422437.67098225"/>
  </r>
  <r>
    <n v="956130"/>
    <x v="0"/>
    <x v="17"/>
    <x v="253"/>
    <s v="TEXAS"/>
    <x v="3"/>
    <x v="47"/>
    <x v="12"/>
    <n v="0"/>
  </r>
  <r>
    <n v="956131"/>
    <x v="0"/>
    <x v="17"/>
    <x v="253"/>
    <s v="TEXAS"/>
    <x v="3"/>
    <x v="47"/>
    <x v="13"/>
    <n v="8778576.2591440901"/>
  </r>
  <r>
    <n v="956132"/>
    <x v="0"/>
    <x v="17"/>
    <x v="253"/>
    <s v="TEXAS"/>
    <x v="3"/>
    <x v="47"/>
    <x v="15"/>
    <n v="2401459.4049163102"/>
  </r>
  <r>
    <n v="956133"/>
    <x v="0"/>
    <x v="17"/>
    <x v="253"/>
    <s v="TEXAS"/>
    <x v="3"/>
    <x v="47"/>
    <x v="18"/>
    <n v="4132442.38517266"/>
  </r>
  <r>
    <n v="956134"/>
    <x v="0"/>
    <x v="17"/>
    <x v="253"/>
    <s v="TEXAS"/>
    <x v="3"/>
    <x v="48"/>
    <x v="6"/>
    <n v="5384125.7745318403"/>
  </r>
  <r>
    <n v="956135"/>
    <x v="0"/>
    <x v="17"/>
    <x v="253"/>
    <s v="TEXAS"/>
    <x v="3"/>
    <x v="48"/>
    <x v="0"/>
    <n v="2934263.4287187001"/>
  </r>
  <r>
    <n v="956136"/>
    <x v="0"/>
    <x v="17"/>
    <x v="253"/>
    <s v="TEXAS"/>
    <x v="3"/>
    <x v="48"/>
    <x v="1"/>
    <n v="14665707.0671541"/>
  </r>
  <r>
    <n v="956137"/>
    <x v="0"/>
    <x v="17"/>
    <x v="253"/>
    <s v="TEXAS"/>
    <x v="3"/>
    <x v="48"/>
    <x v="2"/>
    <n v="1059724.0943117701"/>
  </r>
  <r>
    <n v="956138"/>
    <x v="0"/>
    <x v="17"/>
    <x v="253"/>
    <s v="TEXAS"/>
    <x v="3"/>
    <x v="48"/>
    <x v="3"/>
    <n v="3615790.99065013"/>
  </r>
  <r>
    <n v="956139"/>
    <x v="0"/>
    <x v="17"/>
    <x v="253"/>
    <s v="TEXAS"/>
    <x v="3"/>
    <x v="48"/>
    <x v="13"/>
    <n v="5987692.6190467598"/>
  </r>
  <r>
    <n v="956140"/>
    <x v="0"/>
    <x v="17"/>
    <x v="253"/>
    <s v="TEXAS"/>
    <x v="3"/>
    <x v="48"/>
    <x v="15"/>
    <n v="0"/>
  </r>
  <r>
    <n v="956141"/>
    <x v="0"/>
    <x v="17"/>
    <x v="253"/>
    <s v="TEXAS"/>
    <x v="3"/>
    <x v="48"/>
    <x v="18"/>
    <n v="4584593.1564612696"/>
  </r>
  <r>
    <n v="956142"/>
    <x v="0"/>
    <x v="17"/>
    <x v="253"/>
    <s v="TEXAS"/>
    <x v="3"/>
    <x v="49"/>
    <x v="6"/>
    <n v="2645374.9167813198"/>
  </r>
  <r>
    <n v="956143"/>
    <x v="0"/>
    <x v="17"/>
    <x v="253"/>
    <s v="TEXAS"/>
    <x v="3"/>
    <x v="49"/>
    <x v="0"/>
    <n v="27793305.523331501"/>
  </r>
  <r>
    <n v="956144"/>
    <x v="0"/>
    <x v="17"/>
    <x v="253"/>
    <s v="TEXAS"/>
    <x v="3"/>
    <x v="49"/>
    <x v="1"/>
    <n v="30448635.854811199"/>
  </r>
  <r>
    <n v="956145"/>
    <x v="0"/>
    <x v="17"/>
    <x v="253"/>
    <s v="TEXAS"/>
    <x v="3"/>
    <x v="49"/>
    <x v="2"/>
    <n v="20239911.160278499"/>
  </r>
  <r>
    <n v="956146"/>
    <x v="0"/>
    <x v="17"/>
    <x v="253"/>
    <s v="TEXAS"/>
    <x v="3"/>
    <x v="49"/>
    <x v="11"/>
    <n v="3999311.3157528099"/>
  </r>
  <r>
    <n v="956147"/>
    <x v="0"/>
    <x v="17"/>
    <x v="253"/>
    <s v="TEXAS"/>
    <x v="3"/>
    <x v="49"/>
    <x v="12"/>
    <n v="1913098.8578604599"/>
  </r>
  <r>
    <n v="956148"/>
    <x v="0"/>
    <x v="17"/>
    <x v="253"/>
    <s v="TEXAS"/>
    <x v="3"/>
    <x v="49"/>
    <x v="13"/>
    <n v="9395146.0822421592"/>
  </r>
  <r>
    <n v="956149"/>
    <x v="0"/>
    <x v="17"/>
    <x v="253"/>
    <s v="TEXAS"/>
    <x v="3"/>
    <x v="49"/>
    <x v="15"/>
    <n v="110615.71887021999"/>
  </r>
  <r>
    <n v="956150"/>
    <x v="0"/>
    <x v="17"/>
    <x v="253"/>
    <s v="TEXAS"/>
    <x v="3"/>
    <x v="50"/>
    <x v="6"/>
    <n v="0"/>
  </r>
  <r>
    <n v="956151"/>
    <x v="0"/>
    <x v="17"/>
    <x v="253"/>
    <s v="TEXAS"/>
    <x v="3"/>
    <x v="50"/>
    <x v="0"/>
    <n v="24183584.7248891"/>
  </r>
  <r>
    <n v="956152"/>
    <x v="0"/>
    <x v="17"/>
    <x v="253"/>
    <s v="TEXAS"/>
    <x v="3"/>
    <x v="50"/>
    <x v="1"/>
    <n v="34530208.537095599"/>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01"/>
  </r>
  <r>
    <n v="956158"/>
    <x v="0"/>
    <x v="17"/>
    <x v="253"/>
    <s v="TEXAS"/>
    <x v="3"/>
    <x v="50"/>
    <x v="15"/>
    <n v="0"/>
  </r>
  <r>
    <n v="956159"/>
    <x v="0"/>
    <x v="17"/>
    <x v="253"/>
    <s v="TEXAS"/>
    <x v="3"/>
    <x v="50"/>
    <x v="19"/>
    <n v="92377153.840211794"/>
  </r>
  <r>
    <n v="956160"/>
    <x v="0"/>
    <x v="17"/>
    <x v="253"/>
    <s v="TEXAS"/>
    <x v="3"/>
    <x v="51"/>
    <x v="0"/>
    <n v="9913803.70645459"/>
  </r>
  <r>
    <n v="956161"/>
    <x v="0"/>
    <x v="17"/>
    <x v="253"/>
    <s v="TEXAS"/>
    <x v="3"/>
    <x v="51"/>
    <x v="1"/>
    <n v="358924.780528142"/>
  </r>
  <r>
    <n v="956162"/>
    <x v="0"/>
    <x v="17"/>
    <x v="253"/>
    <s v="TEXAS"/>
    <x v="3"/>
    <x v="51"/>
    <x v="2"/>
    <n v="3998037.6783286701"/>
  </r>
  <r>
    <n v="956163"/>
    <x v="0"/>
    <x v="17"/>
    <x v="253"/>
    <s v="TEXAS"/>
    <x v="3"/>
    <x v="51"/>
    <x v="3"/>
    <n v="139379.85929819301"/>
  </r>
  <r>
    <n v="956164"/>
    <x v="0"/>
    <x v="17"/>
    <x v="253"/>
    <s v="TEXAS"/>
    <x v="3"/>
    <x v="51"/>
    <x v="15"/>
    <n v="2493254.6259552501"/>
  </r>
  <r>
    <n v="956165"/>
    <x v="0"/>
    <x v="17"/>
    <x v="253"/>
    <s v="TEXAS"/>
    <x v="3"/>
    <x v="52"/>
    <x v="0"/>
    <n v="10014202.360219499"/>
  </r>
  <r>
    <n v="956166"/>
    <x v="0"/>
    <x v="17"/>
    <x v="253"/>
    <s v="TEXAS"/>
    <x v="3"/>
    <x v="52"/>
    <x v="1"/>
    <n v="106803.86695214"/>
  </r>
  <r>
    <n v="956167"/>
    <x v="0"/>
    <x v="17"/>
    <x v="253"/>
    <s v="TEXAS"/>
    <x v="3"/>
    <x v="52"/>
    <x v="2"/>
    <n v="3615349.17728583"/>
  </r>
  <r>
    <n v="956168"/>
    <x v="0"/>
    <x v="17"/>
    <x v="253"/>
    <s v="TEXAS"/>
    <x v="3"/>
    <x v="52"/>
    <x v="3"/>
    <n v="57038.624286268299"/>
  </r>
  <r>
    <n v="956169"/>
    <x v="0"/>
    <x v="17"/>
    <x v="253"/>
    <s v="TEXAS"/>
    <x v="3"/>
    <x v="52"/>
    <x v="11"/>
    <n v="26509.561958550901"/>
  </r>
  <r>
    <n v="956170"/>
    <x v="0"/>
    <x v="17"/>
    <x v="253"/>
    <s v="TEXAS"/>
    <x v="3"/>
    <x v="52"/>
    <x v="12"/>
    <n v="213033.51956582701"/>
  </r>
  <r>
    <n v="956171"/>
    <x v="0"/>
    <x v="17"/>
    <x v="253"/>
    <s v="TEXAS"/>
    <x v="3"/>
    <x v="52"/>
    <x v="15"/>
    <n v="34778248.432264902"/>
  </r>
  <r>
    <n v="956172"/>
    <x v="0"/>
    <x v="17"/>
    <x v="253"/>
    <s v="TEXAS"/>
    <x v="3"/>
    <x v="53"/>
    <x v="0"/>
    <n v="83327098.319479093"/>
  </r>
  <r>
    <n v="956173"/>
    <x v="0"/>
    <x v="17"/>
    <x v="253"/>
    <s v="TEXAS"/>
    <x v="3"/>
    <x v="53"/>
    <x v="1"/>
    <n v="4726972.4118780503"/>
  </r>
  <r>
    <n v="956174"/>
    <x v="0"/>
    <x v="17"/>
    <x v="253"/>
    <s v="TEXAS"/>
    <x v="3"/>
    <x v="53"/>
    <x v="2"/>
    <n v="39911185.925625898"/>
  </r>
  <r>
    <n v="956175"/>
    <x v="0"/>
    <x v="17"/>
    <x v="253"/>
    <s v="TEXAS"/>
    <x v="3"/>
    <x v="53"/>
    <x v="3"/>
    <n v="6350666.4007337196"/>
  </r>
  <r>
    <n v="956176"/>
    <x v="0"/>
    <x v="17"/>
    <x v="253"/>
    <s v="TEXAS"/>
    <x v="3"/>
    <x v="53"/>
    <x v="11"/>
    <n v="0"/>
  </r>
  <r>
    <n v="956177"/>
    <x v="0"/>
    <x v="17"/>
    <x v="253"/>
    <s v="TEXAS"/>
    <x v="3"/>
    <x v="53"/>
    <x v="12"/>
    <n v="0"/>
  </r>
  <r>
    <n v="956178"/>
    <x v="0"/>
    <x v="17"/>
    <x v="253"/>
    <s v="TEXAS"/>
    <x v="3"/>
    <x v="53"/>
    <x v="15"/>
    <n v="92239065.904948503"/>
  </r>
  <r>
    <n v="956179"/>
    <x v="0"/>
    <x v="17"/>
    <x v="253"/>
    <s v="TEXAS"/>
    <x v="3"/>
    <x v="53"/>
    <x v="20"/>
    <n v="193913727.28041601"/>
  </r>
  <r>
    <n v="956180"/>
    <x v="0"/>
    <x v="17"/>
    <x v="253"/>
    <s v="TEXAS"/>
    <x v="3"/>
    <x v="53"/>
    <x v="21"/>
    <n v="261405781.30174401"/>
  </r>
  <r>
    <n v="956181"/>
    <x v="0"/>
    <x v="17"/>
    <x v="253"/>
    <s v="TEXAS"/>
    <x v="3"/>
    <x v="53"/>
    <x v="22"/>
    <n v="203220429.73307699"/>
  </r>
  <r>
    <n v="956182"/>
    <x v="0"/>
    <x v="17"/>
    <x v="253"/>
    <s v="TEXAS"/>
    <x v="3"/>
    <x v="54"/>
    <x v="0"/>
    <n v="1343915.0418350999"/>
  </r>
  <r>
    <n v="956183"/>
    <x v="0"/>
    <x v="17"/>
    <x v="253"/>
    <s v="TEXAS"/>
    <x v="3"/>
    <x v="54"/>
    <x v="1"/>
    <n v="480762.28789593303"/>
  </r>
  <r>
    <n v="956184"/>
    <x v="0"/>
    <x v="17"/>
    <x v="253"/>
    <s v="TEXAS"/>
    <x v="3"/>
    <x v="54"/>
    <x v="2"/>
    <n v="7128058.2011370296"/>
  </r>
  <r>
    <n v="956185"/>
    <x v="0"/>
    <x v="17"/>
    <x v="253"/>
    <s v="TEXAS"/>
    <x v="3"/>
    <x v="54"/>
    <x v="3"/>
    <n v="1024206.62081385"/>
  </r>
  <r>
    <n v="956186"/>
    <x v="0"/>
    <x v="17"/>
    <x v="253"/>
    <s v="TEXAS"/>
    <x v="3"/>
    <x v="54"/>
    <x v="11"/>
    <n v="0"/>
  </r>
  <r>
    <n v="956187"/>
    <x v="0"/>
    <x v="17"/>
    <x v="253"/>
    <s v="TEXAS"/>
    <x v="3"/>
    <x v="54"/>
    <x v="15"/>
    <n v="0"/>
  </r>
  <r>
    <n v="956188"/>
    <x v="0"/>
    <x v="17"/>
    <x v="253"/>
    <s v="TEXAS"/>
    <x v="3"/>
    <x v="55"/>
    <x v="0"/>
    <n v="3120906.0310948701"/>
  </r>
  <r>
    <n v="956189"/>
    <x v="0"/>
    <x v="17"/>
    <x v="253"/>
    <s v="TEXAS"/>
    <x v="3"/>
    <x v="55"/>
    <x v="1"/>
    <n v="2141386.60984215"/>
  </r>
  <r>
    <n v="956190"/>
    <x v="0"/>
    <x v="17"/>
    <x v="253"/>
    <s v="TEXAS"/>
    <x v="3"/>
    <x v="55"/>
    <x v="2"/>
    <n v="2493035.8815564201"/>
  </r>
  <r>
    <n v="956191"/>
    <x v="0"/>
    <x v="17"/>
    <x v="253"/>
    <s v="TEXAS"/>
    <x v="3"/>
    <x v="55"/>
    <x v="3"/>
    <n v="272022.08054997597"/>
  </r>
  <r>
    <n v="956192"/>
    <x v="0"/>
    <x v="17"/>
    <x v="253"/>
    <s v="TEXAS"/>
    <x v="3"/>
    <x v="55"/>
    <x v="4"/>
    <n v="9179920.4548114091"/>
  </r>
  <r>
    <n v="956193"/>
    <x v="0"/>
    <x v="17"/>
    <x v="253"/>
    <s v="TEXAS"/>
    <x v="3"/>
    <x v="55"/>
    <x v="11"/>
    <n v="48286.168653303401"/>
  </r>
  <r>
    <n v="956194"/>
    <x v="0"/>
    <x v="17"/>
    <x v="253"/>
    <s v="TEXAS"/>
    <x v="3"/>
    <x v="55"/>
    <x v="12"/>
    <n v="8914046.6131272297"/>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01"/>
  </r>
  <r>
    <n v="956200"/>
    <x v="0"/>
    <x v="17"/>
    <x v="253"/>
    <s v="TEXAS"/>
    <x v="3"/>
    <x v="56"/>
    <x v="1"/>
    <n v="488543.01473376597"/>
  </r>
  <r>
    <n v="956201"/>
    <x v="0"/>
    <x v="17"/>
    <x v="253"/>
    <s v="TEXAS"/>
    <x v="3"/>
    <x v="56"/>
    <x v="2"/>
    <n v="11583818.830410199"/>
  </r>
  <r>
    <n v="956202"/>
    <x v="0"/>
    <x v="17"/>
    <x v="253"/>
    <s v="TEXAS"/>
    <x v="3"/>
    <x v="56"/>
    <x v="3"/>
    <n v="482711.93567882199"/>
  </r>
  <r>
    <n v="956203"/>
    <x v="0"/>
    <x v="17"/>
    <x v="253"/>
    <s v="TEXAS"/>
    <x v="3"/>
    <x v="56"/>
    <x v="11"/>
    <n v="1774.6762341133201"/>
  </r>
  <r>
    <n v="956204"/>
    <x v="0"/>
    <x v="17"/>
    <x v="253"/>
    <s v="TEXAS"/>
    <x v="3"/>
    <x v="56"/>
    <x v="12"/>
    <n v="3229150.1705573299"/>
  </r>
  <r>
    <n v="956205"/>
    <x v="0"/>
    <x v="17"/>
    <x v="253"/>
    <s v="TEXAS"/>
    <x v="3"/>
    <x v="56"/>
    <x v="13"/>
    <n v="32451.222566643501"/>
  </r>
  <r>
    <n v="956206"/>
    <x v="0"/>
    <x v="17"/>
    <x v="253"/>
    <s v="TEXAS"/>
    <x v="3"/>
    <x v="56"/>
    <x v="15"/>
    <n v="15236863.095744301"/>
  </r>
  <r>
    <n v="956207"/>
    <x v="0"/>
    <x v="17"/>
    <x v="253"/>
    <s v="TEXAS"/>
    <x v="3"/>
    <x v="56"/>
    <x v="23"/>
    <n v="78280208.111209601"/>
  </r>
  <r>
    <n v="956208"/>
    <x v="0"/>
    <x v="17"/>
    <x v="253"/>
    <s v="TEXAS"/>
    <x v="3"/>
    <x v="57"/>
    <x v="0"/>
    <n v="17756142.772656299"/>
  </r>
  <r>
    <n v="956209"/>
    <x v="0"/>
    <x v="17"/>
    <x v="253"/>
    <s v="TEXAS"/>
    <x v="3"/>
    <x v="57"/>
    <x v="1"/>
    <n v="122959.71050642199"/>
  </r>
  <r>
    <n v="956210"/>
    <x v="0"/>
    <x v="17"/>
    <x v="253"/>
    <s v="TEXAS"/>
    <x v="3"/>
    <x v="57"/>
    <x v="2"/>
    <n v="1520136.9571062"/>
  </r>
  <r>
    <n v="956211"/>
    <x v="0"/>
    <x v="17"/>
    <x v="253"/>
    <s v="TEXAS"/>
    <x v="3"/>
    <x v="57"/>
    <x v="3"/>
    <n v="43606.330323927199"/>
  </r>
  <r>
    <n v="956212"/>
    <x v="0"/>
    <x v="17"/>
    <x v="253"/>
    <s v="TEXAS"/>
    <x v="3"/>
    <x v="57"/>
    <x v="15"/>
    <n v="0"/>
  </r>
  <r>
    <n v="956213"/>
    <x v="0"/>
    <x v="17"/>
    <x v="253"/>
    <s v="TEXAS"/>
    <x v="3"/>
    <x v="57"/>
    <x v="14"/>
    <n v="1879823.2657327701"/>
  </r>
  <r>
    <n v="956214"/>
    <x v="0"/>
    <x v="17"/>
    <x v="253"/>
    <s v="TEXAS"/>
    <x v="3"/>
    <x v="58"/>
    <x v="0"/>
    <n v="3313701.4889354901"/>
  </r>
  <r>
    <n v="956215"/>
    <x v="0"/>
    <x v="17"/>
    <x v="253"/>
    <s v="TEXAS"/>
    <x v="3"/>
    <x v="58"/>
    <x v="1"/>
    <n v="120618.73419725199"/>
  </r>
  <r>
    <n v="956216"/>
    <x v="0"/>
    <x v="17"/>
    <x v="253"/>
    <s v="TEXAS"/>
    <x v="3"/>
    <x v="58"/>
    <x v="2"/>
    <n v="2513111.2092086799"/>
  </r>
  <r>
    <n v="956217"/>
    <x v="0"/>
    <x v="17"/>
    <x v="253"/>
    <s v="TEXAS"/>
    <x v="3"/>
    <x v="58"/>
    <x v="3"/>
    <n v="444982.77137133799"/>
  </r>
  <r>
    <n v="956218"/>
    <x v="0"/>
    <x v="17"/>
    <x v="253"/>
    <s v="TEXAS"/>
    <x v="3"/>
    <x v="58"/>
    <x v="15"/>
    <n v="0"/>
  </r>
  <r>
    <n v="956219"/>
    <x v="0"/>
    <x v="17"/>
    <x v="253"/>
    <s v="TEXAS"/>
    <x v="3"/>
    <x v="59"/>
    <x v="0"/>
    <n v="2858231.77828024"/>
  </r>
  <r>
    <n v="956220"/>
    <x v="0"/>
    <x v="17"/>
    <x v="253"/>
    <s v="TEXAS"/>
    <x v="3"/>
    <x v="59"/>
    <x v="1"/>
    <n v="225074.33957187799"/>
  </r>
  <r>
    <n v="956221"/>
    <x v="0"/>
    <x v="17"/>
    <x v="253"/>
    <s v="TEXAS"/>
    <x v="3"/>
    <x v="59"/>
    <x v="2"/>
    <n v="2996249.06197997"/>
  </r>
  <r>
    <n v="956222"/>
    <x v="0"/>
    <x v="17"/>
    <x v="253"/>
    <s v="TEXAS"/>
    <x v="3"/>
    <x v="59"/>
    <x v="3"/>
    <n v="291534.97003036703"/>
  </r>
  <r>
    <n v="956223"/>
    <x v="0"/>
    <x v="17"/>
    <x v="253"/>
    <s v="TEXAS"/>
    <x v="3"/>
    <x v="59"/>
    <x v="15"/>
    <n v="0"/>
  </r>
  <r>
    <n v="956224"/>
    <x v="0"/>
    <x v="17"/>
    <x v="253"/>
    <s v="TEXAS"/>
    <x v="3"/>
    <x v="60"/>
    <x v="0"/>
    <n v="8073758.3675736701"/>
  </r>
  <r>
    <n v="956225"/>
    <x v="0"/>
    <x v="17"/>
    <x v="253"/>
    <s v="TEXAS"/>
    <x v="3"/>
    <x v="60"/>
    <x v="1"/>
    <n v="266007.91798656702"/>
  </r>
  <r>
    <n v="956226"/>
    <x v="0"/>
    <x v="17"/>
    <x v="253"/>
    <s v="TEXAS"/>
    <x v="3"/>
    <x v="60"/>
    <x v="2"/>
    <n v="1895499.9604141701"/>
  </r>
  <r>
    <n v="956227"/>
    <x v="0"/>
    <x v="17"/>
    <x v="253"/>
    <s v="TEXAS"/>
    <x v="3"/>
    <x v="60"/>
    <x v="3"/>
    <n v="479991.00451592403"/>
  </r>
  <r>
    <n v="956228"/>
    <x v="0"/>
    <x v="17"/>
    <x v="253"/>
    <s v="TEXAS"/>
    <x v="3"/>
    <x v="60"/>
    <x v="15"/>
    <n v="0"/>
  </r>
  <r>
    <n v="956229"/>
    <x v="0"/>
    <x v="17"/>
    <x v="253"/>
    <s v="TEXAS"/>
    <x v="3"/>
    <x v="61"/>
    <x v="0"/>
    <n v="9013311.0965468306"/>
  </r>
  <r>
    <n v="956230"/>
    <x v="0"/>
    <x v="17"/>
    <x v="253"/>
    <s v="TEXAS"/>
    <x v="3"/>
    <x v="61"/>
    <x v="1"/>
    <n v="235854.82807711"/>
  </r>
  <r>
    <n v="956231"/>
    <x v="0"/>
    <x v="17"/>
    <x v="253"/>
    <s v="TEXAS"/>
    <x v="3"/>
    <x v="61"/>
    <x v="2"/>
    <n v="6363692.3612805502"/>
  </r>
  <r>
    <n v="956232"/>
    <x v="0"/>
    <x v="17"/>
    <x v="253"/>
    <s v="TEXAS"/>
    <x v="3"/>
    <x v="61"/>
    <x v="3"/>
    <n v="269496.13688810897"/>
  </r>
  <r>
    <n v="956233"/>
    <x v="0"/>
    <x v="17"/>
    <x v="253"/>
    <s v="TEXAS"/>
    <x v="3"/>
    <x v="61"/>
    <x v="15"/>
    <n v="219399.84007173101"/>
  </r>
  <r>
    <n v="956234"/>
    <x v="0"/>
    <x v="17"/>
    <x v="253"/>
    <s v="TEXAS"/>
    <x v="3"/>
    <x v="62"/>
    <x v="0"/>
    <n v="838358.61799747497"/>
  </r>
  <r>
    <n v="956235"/>
    <x v="0"/>
    <x v="17"/>
    <x v="253"/>
    <s v="TEXAS"/>
    <x v="3"/>
    <x v="62"/>
    <x v="1"/>
    <n v="16123.623408326999"/>
  </r>
  <r>
    <n v="956236"/>
    <x v="0"/>
    <x v="17"/>
    <x v="253"/>
    <s v="TEXAS"/>
    <x v="3"/>
    <x v="62"/>
    <x v="2"/>
    <n v="477915.36570050003"/>
  </r>
  <r>
    <n v="956237"/>
    <x v="0"/>
    <x v="17"/>
    <x v="253"/>
    <s v="TEXAS"/>
    <x v="3"/>
    <x v="62"/>
    <x v="3"/>
    <n v="47882.275576244101"/>
  </r>
  <r>
    <n v="956238"/>
    <x v="0"/>
    <x v="17"/>
    <x v="253"/>
    <s v="TEXAS"/>
    <x v="3"/>
    <x v="62"/>
    <x v="15"/>
    <n v="0"/>
  </r>
  <r>
    <n v="956239"/>
    <x v="0"/>
    <x v="17"/>
    <x v="253"/>
    <s v="TEXAS"/>
    <x v="3"/>
    <x v="62"/>
    <x v="14"/>
    <n v="538562.52547118103"/>
  </r>
  <r>
    <n v="956240"/>
    <x v="0"/>
    <x v="17"/>
    <x v="253"/>
    <s v="TEXAS"/>
    <x v="3"/>
    <x v="63"/>
    <x v="0"/>
    <n v="1410764.3720029299"/>
  </r>
  <r>
    <n v="956241"/>
    <x v="0"/>
    <x v="17"/>
    <x v="253"/>
    <s v="TEXAS"/>
    <x v="3"/>
    <x v="63"/>
    <x v="1"/>
    <n v="464615.49271160201"/>
  </r>
  <r>
    <n v="956242"/>
    <x v="0"/>
    <x v="17"/>
    <x v="253"/>
    <s v="TEXAS"/>
    <x v="3"/>
    <x v="63"/>
    <x v="2"/>
    <n v="861246.11561982206"/>
  </r>
  <r>
    <n v="956243"/>
    <x v="0"/>
    <x v="17"/>
    <x v="253"/>
    <s v="TEXAS"/>
    <x v="3"/>
    <x v="63"/>
    <x v="3"/>
    <n v="157273.754107366"/>
  </r>
  <r>
    <n v="956244"/>
    <x v="0"/>
    <x v="17"/>
    <x v="253"/>
    <s v="TEXAS"/>
    <x v="3"/>
    <x v="63"/>
    <x v="11"/>
    <n v="34305.729232582897"/>
  </r>
  <r>
    <n v="956245"/>
    <x v="0"/>
    <x v="17"/>
    <x v="253"/>
    <s v="TEXAS"/>
    <x v="3"/>
    <x v="63"/>
    <x v="15"/>
    <n v="172311.88199014199"/>
  </r>
  <r>
    <n v="956246"/>
    <x v="0"/>
    <x v="17"/>
    <x v="253"/>
    <s v="TEXAS"/>
    <x v="3"/>
    <x v="64"/>
    <x v="0"/>
    <n v="3623793.38094015"/>
  </r>
  <r>
    <n v="956247"/>
    <x v="0"/>
    <x v="17"/>
    <x v="253"/>
    <s v="TEXAS"/>
    <x v="3"/>
    <x v="64"/>
    <x v="1"/>
    <n v="40558.095199889802"/>
  </r>
  <r>
    <n v="956248"/>
    <x v="0"/>
    <x v="17"/>
    <x v="253"/>
    <s v="TEXAS"/>
    <x v="3"/>
    <x v="64"/>
    <x v="2"/>
    <n v="1967309.03442798"/>
  </r>
  <r>
    <n v="956249"/>
    <x v="0"/>
    <x v="17"/>
    <x v="253"/>
    <s v="TEXAS"/>
    <x v="3"/>
    <x v="64"/>
    <x v="3"/>
    <n v="146540.26063293501"/>
  </r>
  <r>
    <n v="956250"/>
    <x v="0"/>
    <x v="17"/>
    <x v="253"/>
    <s v="TEXAS"/>
    <x v="3"/>
    <x v="64"/>
    <x v="15"/>
    <n v="0"/>
  </r>
  <r>
    <n v="956251"/>
    <x v="0"/>
    <x v="17"/>
    <x v="253"/>
    <s v="TEXAS"/>
    <x v="3"/>
    <x v="65"/>
    <x v="0"/>
    <n v="6693543.8656258099"/>
  </r>
  <r>
    <n v="956252"/>
    <x v="0"/>
    <x v="17"/>
    <x v="253"/>
    <s v="TEXAS"/>
    <x v="3"/>
    <x v="65"/>
    <x v="1"/>
    <n v="349420.87965604698"/>
  </r>
  <r>
    <n v="956253"/>
    <x v="0"/>
    <x v="17"/>
    <x v="253"/>
    <s v="TEXAS"/>
    <x v="3"/>
    <x v="65"/>
    <x v="2"/>
    <n v="3373945.7883226802"/>
  </r>
  <r>
    <n v="956254"/>
    <x v="0"/>
    <x v="17"/>
    <x v="253"/>
    <s v="TEXAS"/>
    <x v="3"/>
    <x v="65"/>
    <x v="3"/>
    <n v="0"/>
  </r>
  <r>
    <n v="956255"/>
    <x v="0"/>
    <x v="17"/>
    <x v="253"/>
    <s v="TEXAS"/>
    <x v="3"/>
    <x v="65"/>
    <x v="15"/>
    <n v="1455920.3319001901"/>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02"/>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01"/>
  </r>
  <r>
    <n v="958345"/>
    <x v="0"/>
    <x v="18"/>
    <x v="2"/>
    <s v="TEXAS"/>
    <x v="0"/>
    <x v="0"/>
    <x v="1"/>
    <n v="43560.939558755497"/>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01"/>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0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04"/>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02"/>
  </r>
  <r>
    <n v="960792"/>
    <x v="0"/>
    <x v="18"/>
    <x v="10"/>
    <s v="TEXAS"/>
    <x v="0"/>
    <x v="0"/>
    <x v="0"/>
    <n v="4436059.5579582499"/>
  </r>
  <r>
    <n v="960793"/>
    <x v="0"/>
    <x v="18"/>
    <x v="10"/>
    <s v="TEXAS"/>
    <x v="0"/>
    <x v="0"/>
    <x v="1"/>
    <m/>
  </r>
  <r>
    <n v="960794"/>
    <x v="0"/>
    <x v="18"/>
    <x v="10"/>
    <s v="TEXAS"/>
    <x v="0"/>
    <x v="0"/>
    <x v="2"/>
    <n v="75897628.288034901"/>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799"/>
  </r>
  <r>
    <n v="961823"/>
    <x v="0"/>
    <x v="18"/>
    <x v="16"/>
    <s v="TEXAS"/>
    <x v="1"/>
    <x v="2"/>
    <x v="3"/>
    <m/>
  </r>
  <r>
    <n v="961824"/>
    <x v="0"/>
    <x v="18"/>
    <x v="16"/>
    <s v="TEXAS"/>
    <x v="1"/>
    <x v="2"/>
    <x v="7"/>
    <m/>
  </r>
  <r>
    <n v="962075"/>
    <x v="0"/>
    <x v="18"/>
    <x v="17"/>
    <s v="TEXAS"/>
    <x v="1"/>
    <x v="2"/>
    <x v="6"/>
    <n v="81439183.933071896"/>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699"/>
  </r>
  <r>
    <n v="962585"/>
    <x v="0"/>
    <x v="18"/>
    <x v="19"/>
    <s v="TEXAS"/>
    <x v="0"/>
    <x v="3"/>
    <x v="0"/>
    <n v="0"/>
  </r>
  <r>
    <n v="962586"/>
    <x v="0"/>
    <x v="18"/>
    <x v="19"/>
    <s v="TEXAS"/>
    <x v="0"/>
    <x v="3"/>
    <x v="1"/>
    <n v="0"/>
  </r>
  <r>
    <n v="962587"/>
    <x v="0"/>
    <x v="18"/>
    <x v="19"/>
    <s v="TEXAS"/>
    <x v="0"/>
    <x v="3"/>
    <x v="2"/>
    <n v="86164734.566599399"/>
  </r>
  <r>
    <n v="962588"/>
    <x v="0"/>
    <x v="18"/>
    <x v="19"/>
    <s v="TEXAS"/>
    <x v="0"/>
    <x v="3"/>
    <x v="3"/>
    <n v="0"/>
  </r>
  <r>
    <n v="962589"/>
    <x v="0"/>
    <x v="18"/>
    <x v="19"/>
    <s v="TEXAS"/>
    <x v="0"/>
    <x v="3"/>
    <x v="8"/>
    <n v="0"/>
  </r>
  <r>
    <n v="962840"/>
    <x v="0"/>
    <x v="18"/>
    <x v="20"/>
    <s v="TEXAS"/>
    <x v="0"/>
    <x v="3"/>
    <x v="0"/>
    <n v="0"/>
  </r>
  <r>
    <n v="962841"/>
    <x v="0"/>
    <x v="18"/>
    <x v="20"/>
    <s v="TEXAS"/>
    <x v="0"/>
    <x v="3"/>
    <x v="1"/>
    <n v="3599.6563687211701"/>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01"/>
  </r>
  <r>
    <n v="963099"/>
    <x v="0"/>
    <x v="18"/>
    <x v="21"/>
    <s v="TEXAS"/>
    <x v="0"/>
    <x v="3"/>
    <x v="8"/>
    <n v="0"/>
  </r>
  <r>
    <n v="963350"/>
    <x v="0"/>
    <x v="18"/>
    <x v="22"/>
    <s v="TEXAS"/>
    <x v="0"/>
    <x v="3"/>
    <x v="0"/>
    <n v="41388478.099032901"/>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02"/>
  </r>
  <r>
    <n v="964116"/>
    <x v="0"/>
    <x v="18"/>
    <x v="25"/>
    <s v="TEXAS"/>
    <x v="0"/>
    <x v="3"/>
    <x v="1"/>
    <n v="0"/>
  </r>
  <r>
    <n v="964117"/>
    <x v="0"/>
    <x v="18"/>
    <x v="25"/>
    <s v="TEXAS"/>
    <x v="0"/>
    <x v="3"/>
    <x v="2"/>
    <n v="0"/>
  </r>
  <r>
    <n v="964118"/>
    <x v="0"/>
    <x v="18"/>
    <x v="25"/>
    <s v="TEXAS"/>
    <x v="0"/>
    <x v="3"/>
    <x v="3"/>
    <n v="0"/>
  </r>
  <r>
    <n v="964119"/>
    <x v="0"/>
    <x v="18"/>
    <x v="25"/>
    <s v="TEXAS"/>
    <x v="0"/>
    <x v="3"/>
    <x v="8"/>
    <n v="405038.34544030903"/>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4998"/>
  </r>
  <r>
    <n v="964497"/>
    <x v="0"/>
    <x v="18"/>
    <x v="27"/>
    <s v="TEXAS"/>
    <x v="0"/>
    <x v="4"/>
    <x v="2"/>
    <m/>
  </r>
  <r>
    <n v="964598"/>
    <x v="0"/>
    <x v="18"/>
    <x v="28"/>
    <s v="TEXAS"/>
    <x v="0"/>
    <x v="4"/>
    <x v="0"/>
    <n v="0"/>
  </r>
  <r>
    <n v="964599"/>
    <x v="0"/>
    <x v="18"/>
    <x v="28"/>
    <s v="TEXAS"/>
    <x v="0"/>
    <x v="4"/>
    <x v="2"/>
    <m/>
  </r>
  <r>
    <n v="964700"/>
    <x v="0"/>
    <x v="18"/>
    <x v="29"/>
    <s v="TEXAS"/>
    <x v="0"/>
    <x v="4"/>
    <x v="0"/>
    <n v="9247330.0473039206"/>
  </r>
  <r>
    <n v="964701"/>
    <x v="0"/>
    <x v="18"/>
    <x v="29"/>
    <s v="TEXAS"/>
    <x v="0"/>
    <x v="4"/>
    <x v="2"/>
    <m/>
  </r>
  <r>
    <n v="964802"/>
    <x v="0"/>
    <x v="18"/>
    <x v="30"/>
    <s v="TEXAS"/>
    <x v="0"/>
    <x v="4"/>
    <x v="0"/>
    <n v="627344.58811041701"/>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02"/>
  </r>
  <r>
    <n v="965116"/>
    <x v="0"/>
    <x v="18"/>
    <x v="34"/>
    <s v="TEXAS"/>
    <x v="0"/>
    <x v="5"/>
    <x v="0"/>
    <n v="0"/>
  </r>
  <r>
    <n v="965167"/>
    <x v="0"/>
    <x v="18"/>
    <x v="35"/>
    <s v="TEXAS"/>
    <x v="0"/>
    <x v="5"/>
    <x v="0"/>
    <n v="3889783.8441096102"/>
  </r>
  <r>
    <n v="965218"/>
    <x v="0"/>
    <x v="18"/>
    <x v="36"/>
    <s v="TEXAS"/>
    <x v="0"/>
    <x v="5"/>
    <x v="0"/>
    <n v="0"/>
  </r>
  <r>
    <n v="965269"/>
    <x v="0"/>
    <x v="18"/>
    <x v="37"/>
    <s v="TEXAS"/>
    <x v="0"/>
    <x v="5"/>
    <x v="0"/>
    <n v="7804023.8962672502"/>
  </r>
  <r>
    <n v="965320"/>
    <x v="0"/>
    <x v="18"/>
    <x v="38"/>
    <s v="TEXAS"/>
    <x v="0"/>
    <x v="5"/>
    <x v="0"/>
    <n v="0"/>
  </r>
  <r>
    <n v="965371"/>
    <x v="0"/>
    <x v="18"/>
    <x v="39"/>
    <s v="TEXAS"/>
    <x v="0"/>
    <x v="6"/>
    <x v="0"/>
    <n v="2509260.9071859499"/>
  </r>
  <r>
    <n v="965422"/>
    <x v="0"/>
    <x v="18"/>
    <x v="40"/>
    <s v="TEXAS"/>
    <x v="0"/>
    <x v="6"/>
    <x v="0"/>
    <n v="2451700.0087440698"/>
  </r>
  <r>
    <n v="965559"/>
    <x v="0"/>
    <x v="18"/>
    <x v="41"/>
    <s v="TEXAS"/>
    <x v="0"/>
    <x v="7"/>
    <x v="0"/>
    <m/>
  </r>
  <r>
    <n v="965560"/>
    <x v="0"/>
    <x v="18"/>
    <x v="41"/>
    <s v="TEXAS"/>
    <x v="0"/>
    <x v="7"/>
    <x v="2"/>
    <n v="19144931.590808701"/>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898"/>
  </r>
  <r>
    <n v="965830"/>
    <x v="0"/>
    <x v="18"/>
    <x v="44"/>
    <s v="TEXAS"/>
    <x v="0"/>
    <x v="8"/>
    <x v="0"/>
    <n v="0"/>
  </r>
  <r>
    <n v="965881"/>
    <x v="0"/>
    <x v="18"/>
    <x v="45"/>
    <s v="TEXAS"/>
    <x v="0"/>
    <x v="8"/>
    <x v="0"/>
    <n v="545273.18705168704"/>
  </r>
  <r>
    <n v="965975"/>
    <x v="0"/>
    <x v="18"/>
    <x v="46"/>
    <s v="TEXAS"/>
    <x v="0"/>
    <x v="9"/>
    <x v="0"/>
    <n v="15462141.876047499"/>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098"/>
  </r>
  <r>
    <n v="966238"/>
    <x v="0"/>
    <x v="18"/>
    <x v="49"/>
    <s v="TEXAS"/>
    <x v="0"/>
    <x v="10"/>
    <x v="0"/>
    <n v="8891948.7976799496"/>
  </r>
  <r>
    <n v="966504"/>
    <x v="0"/>
    <x v="18"/>
    <x v="50"/>
    <s v="TEXAS"/>
    <x v="0"/>
    <x v="0"/>
    <x v="0"/>
    <n v="48136.053499333102"/>
  </r>
  <r>
    <n v="966505"/>
    <x v="0"/>
    <x v="18"/>
    <x v="50"/>
    <s v="TEXAS"/>
    <x v="0"/>
    <x v="0"/>
    <x v="1"/>
    <m/>
  </r>
  <r>
    <n v="966506"/>
    <x v="0"/>
    <x v="18"/>
    <x v="50"/>
    <s v="TEXAS"/>
    <x v="0"/>
    <x v="0"/>
    <x v="2"/>
    <n v="108087.07251272201"/>
  </r>
  <r>
    <n v="966507"/>
    <x v="0"/>
    <x v="18"/>
    <x v="50"/>
    <s v="TEXAS"/>
    <x v="0"/>
    <x v="0"/>
    <x v="3"/>
    <m/>
  </r>
  <r>
    <n v="966508"/>
    <x v="0"/>
    <x v="18"/>
    <x v="50"/>
    <s v="TEXAS"/>
    <x v="0"/>
    <x v="0"/>
    <x v="4"/>
    <m/>
  </r>
  <r>
    <n v="966509"/>
    <x v="0"/>
    <x v="18"/>
    <x v="50"/>
    <s v="TEXAS"/>
    <x v="0"/>
    <x v="0"/>
    <x v="5"/>
    <m/>
  </r>
  <r>
    <n v="966638"/>
    <x v="0"/>
    <x v="18"/>
    <x v="51"/>
    <s v="TEXAS"/>
    <x v="0"/>
    <x v="4"/>
    <x v="0"/>
    <n v="50399.882402286901"/>
  </r>
  <r>
    <n v="966639"/>
    <x v="0"/>
    <x v="18"/>
    <x v="51"/>
    <s v="TEXAS"/>
    <x v="0"/>
    <x v="4"/>
    <x v="2"/>
    <n v="342224.43436038698"/>
  </r>
  <r>
    <n v="966740"/>
    <x v="0"/>
    <x v="18"/>
    <x v="52"/>
    <s v="TEXAS"/>
    <x v="0"/>
    <x v="4"/>
    <x v="0"/>
    <n v="13271601.261642501"/>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003"/>
  </r>
  <r>
    <n v="967258"/>
    <x v="0"/>
    <x v="18"/>
    <x v="59"/>
    <s v="TEXAS"/>
    <x v="0"/>
    <x v="1"/>
    <x v="0"/>
    <n v="659480.00209657603"/>
  </r>
  <r>
    <n v="967309"/>
    <x v="0"/>
    <x v="18"/>
    <x v="60"/>
    <s v="TEXAS"/>
    <x v="0"/>
    <x v="1"/>
    <x v="0"/>
    <n v="1810431.7406065401"/>
  </r>
  <r>
    <n v="967360"/>
    <x v="0"/>
    <x v="18"/>
    <x v="61"/>
    <s v="TEXAS"/>
    <x v="0"/>
    <x v="1"/>
    <x v="0"/>
    <n v="0"/>
  </r>
  <r>
    <n v="967411"/>
    <x v="0"/>
    <x v="18"/>
    <x v="62"/>
    <s v="TEXAS"/>
    <x v="0"/>
    <x v="1"/>
    <x v="0"/>
    <n v="20.232257970451801"/>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02"/>
  </r>
  <r>
    <n v="967854"/>
    <x v="0"/>
    <x v="18"/>
    <x v="67"/>
    <s v="TEXAS"/>
    <x v="2"/>
    <x v="11"/>
    <x v="0"/>
    <m/>
  </r>
  <r>
    <n v="967855"/>
    <x v="0"/>
    <x v="18"/>
    <x v="67"/>
    <s v="TEXAS"/>
    <x v="2"/>
    <x v="11"/>
    <x v="1"/>
    <m/>
  </r>
  <r>
    <n v="967856"/>
    <x v="0"/>
    <x v="18"/>
    <x v="67"/>
    <s v="TEXAS"/>
    <x v="2"/>
    <x v="11"/>
    <x v="2"/>
    <n v="1207518.380124189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01"/>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399"/>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01"/>
  </r>
  <r>
    <n v="969138"/>
    <x v="0"/>
    <x v="18"/>
    <x v="76"/>
    <s v="TEXAS"/>
    <x v="2"/>
    <x v="12"/>
    <x v="2"/>
    <m/>
  </r>
  <r>
    <n v="969239"/>
    <x v="0"/>
    <x v="18"/>
    <x v="77"/>
    <s v="TEXAS"/>
    <x v="2"/>
    <x v="12"/>
    <x v="0"/>
    <m/>
  </r>
  <r>
    <n v="969240"/>
    <x v="0"/>
    <x v="18"/>
    <x v="77"/>
    <s v="TEXAS"/>
    <x v="2"/>
    <x v="12"/>
    <x v="2"/>
    <n v="0"/>
  </r>
  <r>
    <n v="969384"/>
    <x v="0"/>
    <x v="18"/>
    <x v="78"/>
    <s v="TEXAS"/>
    <x v="2"/>
    <x v="11"/>
    <x v="0"/>
    <n v="2526308.6449215398"/>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02"/>
  </r>
  <r>
    <n v="970158"/>
    <x v="0"/>
    <x v="18"/>
    <x v="84"/>
    <s v="TEXAS"/>
    <x v="2"/>
    <x v="12"/>
    <x v="2"/>
    <m/>
  </r>
  <r>
    <n v="970259"/>
    <x v="0"/>
    <x v="18"/>
    <x v="85"/>
    <s v="TEXAS"/>
    <x v="2"/>
    <x v="12"/>
    <x v="0"/>
    <n v="144842.162575717"/>
  </r>
  <r>
    <n v="970260"/>
    <x v="0"/>
    <x v="18"/>
    <x v="85"/>
    <s v="TEXAS"/>
    <x v="2"/>
    <x v="12"/>
    <x v="2"/>
    <m/>
  </r>
  <r>
    <n v="970361"/>
    <x v="0"/>
    <x v="18"/>
    <x v="86"/>
    <s v="TEXAS"/>
    <x v="2"/>
    <x v="12"/>
    <x v="0"/>
    <n v="173223.11161557099"/>
  </r>
  <r>
    <n v="970362"/>
    <x v="0"/>
    <x v="18"/>
    <x v="86"/>
    <s v="TEXAS"/>
    <x v="2"/>
    <x v="12"/>
    <x v="2"/>
    <m/>
  </r>
  <r>
    <n v="970463"/>
    <x v="0"/>
    <x v="18"/>
    <x v="87"/>
    <s v="TEXAS"/>
    <x v="2"/>
    <x v="12"/>
    <x v="0"/>
    <n v="2920.3646236898999"/>
  </r>
  <r>
    <n v="970464"/>
    <x v="0"/>
    <x v="18"/>
    <x v="87"/>
    <s v="TEXAS"/>
    <x v="2"/>
    <x v="12"/>
    <x v="2"/>
    <m/>
  </r>
  <r>
    <n v="970565"/>
    <x v="0"/>
    <x v="18"/>
    <x v="88"/>
    <s v="TEXAS"/>
    <x v="2"/>
    <x v="12"/>
    <x v="0"/>
    <n v="9546545.8532860801"/>
  </r>
  <r>
    <n v="970566"/>
    <x v="0"/>
    <x v="18"/>
    <x v="88"/>
    <s v="TEXAS"/>
    <x v="2"/>
    <x v="12"/>
    <x v="2"/>
    <m/>
  </r>
  <r>
    <n v="970667"/>
    <x v="0"/>
    <x v="18"/>
    <x v="89"/>
    <s v="TEXAS"/>
    <x v="2"/>
    <x v="12"/>
    <x v="0"/>
    <n v="0"/>
  </r>
  <r>
    <n v="970668"/>
    <x v="0"/>
    <x v="18"/>
    <x v="89"/>
    <s v="TEXAS"/>
    <x v="2"/>
    <x v="12"/>
    <x v="2"/>
    <m/>
  </r>
  <r>
    <n v="970769"/>
    <x v="0"/>
    <x v="18"/>
    <x v="90"/>
    <s v="TEXAS"/>
    <x v="2"/>
    <x v="12"/>
    <x v="0"/>
    <n v="8447065.7577575501"/>
  </r>
  <r>
    <n v="970770"/>
    <x v="0"/>
    <x v="18"/>
    <x v="90"/>
    <s v="TEXAS"/>
    <x v="2"/>
    <x v="12"/>
    <x v="2"/>
    <m/>
  </r>
  <r>
    <n v="970871"/>
    <x v="0"/>
    <x v="18"/>
    <x v="91"/>
    <s v="TEXAS"/>
    <x v="2"/>
    <x v="12"/>
    <x v="0"/>
    <n v="10665.8674930744"/>
  </r>
  <r>
    <n v="970872"/>
    <x v="0"/>
    <x v="18"/>
    <x v="91"/>
    <s v="TEXAS"/>
    <x v="2"/>
    <x v="12"/>
    <x v="2"/>
    <m/>
  </r>
  <r>
    <n v="970973"/>
    <x v="0"/>
    <x v="18"/>
    <x v="92"/>
    <s v="TEXAS"/>
    <x v="2"/>
    <x v="12"/>
    <x v="0"/>
    <n v="32661890.162859399"/>
  </r>
  <r>
    <n v="970974"/>
    <x v="0"/>
    <x v="18"/>
    <x v="92"/>
    <s v="TEXAS"/>
    <x v="2"/>
    <x v="12"/>
    <x v="2"/>
    <m/>
  </r>
  <r>
    <n v="971075"/>
    <x v="0"/>
    <x v="18"/>
    <x v="93"/>
    <s v="TEXAS"/>
    <x v="2"/>
    <x v="12"/>
    <x v="0"/>
    <n v="83.225297179441"/>
  </r>
  <r>
    <n v="971076"/>
    <x v="0"/>
    <x v="18"/>
    <x v="93"/>
    <s v="TEXAS"/>
    <x v="2"/>
    <x v="12"/>
    <x v="2"/>
    <m/>
  </r>
  <r>
    <n v="971177"/>
    <x v="0"/>
    <x v="18"/>
    <x v="94"/>
    <s v="TEXAS"/>
    <x v="2"/>
    <x v="12"/>
    <x v="0"/>
    <n v="5462343.9773065904"/>
  </r>
  <r>
    <n v="971178"/>
    <x v="0"/>
    <x v="18"/>
    <x v="94"/>
    <s v="TEXAS"/>
    <x v="2"/>
    <x v="12"/>
    <x v="2"/>
    <m/>
  </r>
  <r>
    <n v="971279"/>
    <x v="0"/>
    <x v="18"/>
    <x v="95"/>
    <s v="TEXAS"/>
    <x v="2"/>
    <x v="12"/>
    <x v="0"/>
    <n v="2.00758527958851E-3"/>
  </r>
  <r>
    <n v="971280"/>
    <x v="0"/>
    <x v="18"/>
    <x v="95"/>
    <s v="TEXAS"/>
    <x v="2"/>
    <x v="12"/>
    <x v="2"/>
    <m/>
  </r>
  <r>
    <n v="971381"/>
    <x v="0"/>
    <x v="18"/>
    <x v="96"/>
    <s v="TEXAS"/>
    <x v="2"/>
    <x v="12"/>
    <x v="0"/>
    <n v="10516519.71987410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299"/>
  </r>
  <r>
    <n v="971687"/>
    <x v="0"/>
    <x v="18"/>
    <x v="99"/>
    <s v="TEXAS"/>
    <x v="2"/>
    <x v="12"/>
    <x v="0"/>
    <m/>
  </r>
  <r>
    <n v="971688"/>
    <x v="0"/>
    <x v="18"/>
    <x v="99"/>
    <s v="TEXAS"/>
    <x v="2"/>
    <x v="12"/>
    <x v="2"/>
    <n v="62641.303715611299"/>
  </r>
  <r>
    <n v="971789"/>
    <x v="0"/>
    <x v="18"/>
    <x v="100"/>
    <s v="TEXAS"/>
    <x v="2"/>
    <x v="12"/>
    <x v="0"/>
    <m/>
  </r>
  <r>
    <n v="971790"/>
    <x v="0"/>
    <x v="18"/>
    <x v="100"/>
    <s v="TEXAS"/>
    <x v="2"/>
    <x v="12"/>
    <x v="2"/>
    <n v="4411907.6262054602"/>
  </r>
  <r>
    <n v="971848"/>
    <x v="0"/>
    <x v="18"/>
    <x v="101"/>
    <s v="TEXAS"/>
    <x v="2"/>
    <x v="13"/>
    <x v="0"/>
    <n v="36420303.048736297"/>
  </r>
  <r>
    <n v="971899"/>
    <x v="0"/>
    <x v="18"/>
    <x v="102"/>
    <s v="TEXAS"/>
    <x v="2"/>
    <x v="13"/>
    <x v="0"/>
    <n v="2868947.4443563898"/>
  </r>
  <r>
    <n v="971950"/>
    <x v="0"/>
    <x v="18"/>
    <x v="103"/>
    <s v="TEXAS"/>
    <x v="2"/>
    <x v="13"/>
    <x v="0"/>
    <n v="7864064.8850645404"/>
  </r>
  <r>
    <n v="972001"/>
    <x v="0"/>
    <x v="18"/>
    <x v="104"/>
    <s v="TEXAS"/>
    <x v="2"/>
    <x v="13"/>
    <x v="0"/>
    <n v="354778.501032356"/>
  </r>
  <r>
    <n v="972095"/>
    <x v="0"/>
    <x v="18"/>
    <x v="105"/>
    <s v="TEXAS"/>
    <x v="2"/>
    <x v="14"/>
    <x v="0"/>
    <n v="8932129.5446203593"/>
  </r>
  <r>
    <n v="972096"/>
    <x v="0"/>
    <x v="18"/>
    <x v="105"/>
    <s v="TEXAS"/>
    <x v="2"/>
    <x v="14"/>
    <x v="2"/>
    <m/>
  </r>
  <r>
    <n v="972197"/>
    <x v="0"/>
    <x v="18"/>
    <x v="106"/>
    <s v="TEXAS"/>
    <x v="2"/>
    <x v="14"/>
    <x v="0"/>
    <n v="919356.42030194204"/>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699"/>
  </r>
  <r>
    <n v="972511"/>
    <x v="0"/>
    <x v="18"/>
    <x v="110"/>
    <s v="TEXAS"/>
    <x v="2"/>
    <x v="15"/>
    <x v="0"/>
    <n v="0"/>
  </r>
  <r>
    <n v="972562"/>
    <x v="0"/>
    <x v="18"/>
    <x v="111"/>
    <s v="TEXAS"/>
    <x v="2"/>
    <x v="15"/>
    <x v="0"/>
    <n v="12932185.959733101"/>
  </r>
  <r>
    <n v="972613"/>
    <x v="0"/>
    <x v="18"/>
    <x v="112"/>
    <s v="TEXAS"/>
    <x v="2"/>
    <x v="15"/>
    <x v="0"/>
    <n v="6327469.5033323299"/>
  </r>
  <r>
    <n v="972664"/>
    <x v="0"/>
    <x v="18"/>
    <x v="113"/>
    <s v="TEXAS"/>
    <x v="2"/>
    <x v="15"/>
    <x v="0"/>
    <n v="1027096.14037337"/>
  </r>
  <r>
    <n v="972715"/>
    <x v="0"/>
    <x v="18"/>
    <x v="114"/>
    <s v="TEXAS"/>
    <x v="2"/>
    <x v="15"/>
    <x v="0"/>
    <n v="1514267.05195276"/>
  </r>
  <r>
    <n v="972766"/>
    <x v="0"/>
    <x v="18"/>
    <x v="115"/>
    <s v="TEXAS"/>
    <x v="2"/>
    <x v="15"/>
    <x v="0"/>
    <n v="3633488.5125797801"/>
  </r>
  <r>
    <n v="972817"/>
    <x v="0"/>
    <x v="18"/>
    <x v="116"/>
    <s v="TEXAS"/>
    <x v="2"/>
    <x v="15"/>
    <x v="0"/>
    <n v="11.287599980249"/>
  </r>
  <r>
    <n v="972868"/>
    <x v="0"/>
    <x v="18"/>
    <x v="117"/>
    <s v="TEXAS"/>
    <x v="2"/>
    <x v="15"/>
    <x v="0"/>
    <n v="2328327.1601480599"/>
  </r>
  <r>
    <n v="972919"/>
    <x v="0"/>
    <x v="18"/>
    <x v="118"/>
    <s v="TEXAS"/>
    <x v="2"/>
    <x v="15"/>
    <x v="0"/>
    <n v="1369124.08256673"/>
  </r>
  <r>
    <n v="972970"/>
    <x v="0"/>
    <x v="18"/>
    <x v="119"/>
    <s v="TEXAS"/>
    <x v="2"/>
    <x v="15"/>
    <x v="0"/>
    <n v="7268392.0389839802"/>
  </r>
  <r>
    <n v="973021"/>
    <x v="0"/>
    <x v="18"/>
    <x v="120"/>
    <s v="TEXAS"/>
    <x v="2"/>
    <x v="15"/>
    <x v="0"/>
    <n v="1271797.9564453401"/>
  </r>
  <r>
    <n v="973072"/>
    <x v="0"/>
    <x v="18"/>
    <x v="121"/>
    <s v="TEXAS"/>
    <x v="2"/>
    <x v="15"/>
    <x v="0"/>
    <n v="13516339.8889939"/>
  </r>
  <r>
    <n v="973123"/>
    <x v="0"/>
    <x v="18"/>
    <x v="122"/>
    <s v="TEXAS"/>
    <x v="2"/>
    <x v="15"/>
    <x v="0"/>
    <n v="2421085.9405207401"/>
  </r>
  <r>
    <n v="973174"/>
    <x v="0"/>
    <x v="18"/>
    <x v="123"/>
    <s v="TEXAS"/>
    <x v="2"/>
    <x v="15"/>
    <x v="0"/>
    <n v="33672.265054136398"/>
  </r>
  <r>
    <n v="973225"/>
    <x v="0"/>
    <x v="18"/>
    <x v="124"/>
    <s v="TEXAS"/>
    <x v="2"/>
    <x v="15"/>
    <x v="0"/>
    <n v="4233613.8901977604"/>
  </r>
  <r>
    <n v="973405"/>
    <x v="0"/>
    <x v="18"/>
    <x v="125"/>
    <s v="TEXAS"/>
    <x v="2"/>
    <x v="16"/>
    <x v="0"/>
    <n v="1616669.5402864199"/>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01"/>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799"/>
  </r>
  <r>
    <n v="974224"/>
    <x v="0"/>
    <x v="18"/>
    <x v="129"/>
    <s v="TEXAS"/>
    <x v="2"/>
    <x v="16"/>
    <x v="8"/>
    <m/>
  </r>
  <r>
    <n v="974425"/>
    <x v="0"/>
    <x v="18"/>
    <x v="130"/>
    <s v="TEXAS"/>
    <x v="2"/>
    <x v="16"/>
    <x v="0"/>
    <m/>
  </r>
  <r>
    <n v="974426"/>
    <x v="0"/>
    <x v="18"/>
    <x v="130"/>
    <s v="TEXAS"/>
    <x v="2"/>
    <x v="16"/>
    <x v="1"/>
    <m/>
  </r>
  <r>
    <n v="974427"/>
    <x v="0"/>
    <x v="18"/>
    <x v="130"/>
    <s v="TEXAS"/>
    <x v="2"/>
    <x v="16"/>
    <x v="2"/>
    <n v="22321113.59047789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02"/>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02"/>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004"/>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03"/>
  </r>
  <r>
    <n v="977071"/>
    <x v="0"/>
    <x v="18"/>
    <x v="141"/>
    <s v="TEXAS"/>
    <x v="1"/>
    <x v="18"/>
    <x v="1"/>
    <m/>
  </r>
  <r>
    <n v="977072"/>
    <x v="0"/>
    <x v="18"/>
    <x v="141"/>
    <s v="TEXAS"/>
    <x v="1"/>
    <x v="18"/>
    <x v="7"/>
    <m/>
  </r>
  <r>
    <n v="977073"/>
    <x v="0"/>
    <x v="18"/>
    <x v="141"/>
    <s v="TEXAS"/>
    <x v="1"/>
    <x v="18"/>
    <x v="10"/>
    <m/>
  </r>
  <r>
    <n v="977324"/>
    <x v="0"/>
    <x v="18"/>
    <x v="142"/>
    <s v="TEXAS"/>
    <x v="1"/>
    <x v="18"/>
    <x v="6"/>
    <n v="638312.08784193697"/>
  </r>
  <r>
    <n v="977325"/>
    <x v="0"/>
    <x v="18"/>
    <x v="142"/>
    <s v="TEXAS"/>
    <x v="1"/>
    <x v="18"/>
    <x v="0"/>
    <n v="2433480.5920190201"/>
  </r>
  <r>
    <n v="977326"/>
    <x v="0"/>
    <x v="18"/>
    <x v="142"/>
    <s v="TEXAS"/>
    <x v="1"/>
    <x v="18"/>
    <x v="1"/>
    <m/>
  </r>
  <r>
    <n v="977327"/>
    <x v="0"/>
    <x v="18"/>
    <x v="142"/>
    <s v="TEXAS"/>
    <x v="1"/>
    <x v="18"/>
    <x v="7"/>
    <m/>
  </r>
  <r>
    <n v="977328"/>
    <x v="0"/>
    <x v="18"/>
    <x v="142"/>
    <s v="TEXAS"/>
    <x v="1"/>
    <x v="18"/>
    <x v="10"/>
    <m/>
  </r>
  <r>
    <n v="977579"/>
    <x v="0"/>
    <x v="18"/>
    <x v="143"/>
    <s v="TEXAS"/>
    <x v="1"/>
    <x v="18"/>
    <x v="6"/>
    <n v="1676004.3570703999"/>
  </r>
  <r>
    <n v="977580"/>
    <x v="0"/>
    <x v="18"/>
    <x v="143"/>
    <s v="TEXAS"/>
    <x v="1"/>
    <x v="18"/>
    <x v="0"/>
    <n v="1138738.473617689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02"/>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01"/>
  </r>
  <r>
    <n v="978602"/>
    <x v="0"/>
    <x v="18"/>
    <x v="147"/>
    <s v="TEXAS"/>
    <x v="1"/>
    <x v="18"/>
    <x v="7"/>
    <m/>
  </r>
  <r>
    <n v="978603"/>
    <x v="0"/>
    <x v="18"/>
    <x v="147"/>
    <s v="TEXAS"/>
    <x v="1"/>
    <x v="18"/>
    <x v="10"/>
    <m/>
  </r>
  <r>
    <n v="978854"/>
    <x v="0"/>
    <x v="18"/>
    <x v="148"/>
    <s v="TEXAS"/>
    <x v="1"/>
    <x v="18"/>
    <x v="6"/>
    <n v="9385620.4973432198"/>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299"/>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01"/>
  </r>
  <r>
    <n v="979875"/>
    <x v="0"/>
    <x v="18"/>
    <x v="152"/>
    <s v="TEXAS"/>
    <x v="1"/>
    <x v="19"/>
    <x v="0"/>
    <n v="712326.82730054203"/>
  </r>
  <r>
    <n v="979876"/>
    <x v="0"/>
    <x v="18"/>
    <x v="152"/>
    <s v="TEXAS"/>
    <x v="1"/>
    <x v="19"/>
    <x v="1"/>
    <n v="0"/>
  </r>
  <r>
    <n v="979877"/>
    <x v="0"/>
    <x v="18"/>
    <x v="152"/>
    <s v="TEXAS"/>
    <x v="1"/>
    <x v="19"/>
    <x v="7"/>
    <n v="0"/>
  </r>
  <r>
    <n v="979878"/>
    <x v="0"/>
    <x v="18"/>
    <x v="152"/>
    <s v="TEXAS"/>
    <x v="1"/>
    <x v="19"/>
    <x v="10"/>
    <n v="0"/>
  </r>
  <r>
    <n v="980129"/>
    <x v="0"/>
    <x v="18"/>
    <x v="153"/>
    <s v="TEXAS"/>
    <x v="1"/>
    <x v="19"/>
    <x v="6"/>
    <n v="892679.62033873005"/>
  </r>
  <r>
    <n v="980130"/>
    <x v="0"/>
    <x v="18"/>
    <x v="153"/>
    <s v="TEXAS"/>
    <x v="1"/>
    <x v="19"/>
    <x v="0"/>
    <n v="586941.76203325298"/>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002"/>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01"/>
  </r>
  <r>
    <n v="981149"/>
    <x v="0"/>
    <x v="18"/>
    <x v="157"/>
    <s v="TEXAS"/>
    <x v="1"/>
    <x v="19"/>
    <x v="6"/>
    <n v="2707302.3319764901"/>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01"/>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499"/>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89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599"/>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01"/>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598"/>
  </r>
  <r>
    <n v="984950"/>
    <x v="0"/>
    <x v="18"/>
    <x v="169"/>
    <s v="TEXAS"/>
    <x v="3"/>
    <x v="21"/>
    <x v="0"/>
    <m/>
  </r>
  <r>
    <n v="984951"/>
    <x v="0"/>
    <x v="18"/>
    <x v="169"/>
    <s v="TEXAS"/>
    <x v="3"/>
    <x v="21"/>
    <x v="1"/>
    <m/>
  </r>
  <r>
    <n v="984952"/>
    <x v="0"/>
    <x v="18"/>
    <x v="169"/>
    <s v="TEXAS"/>
    <x v="3"/>
    <x v="21"/>
    <x v="2"/>
    <m/>
  </r>
  <r>
    <n v="984953"/>
    <x v="0"/>
    <x v="18"/>
    <x v="169"/>
    <s v="TEXAS"/>
    <x v="3"/>
    <x v="21"/>
    <x v="4"/>
    <n v="1580473.4899788799"/>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198"/>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89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01"/>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399"/>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297"/>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599"/>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298"/>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02"/>
  </r>
  <r>
    <n v="989419"/>
    <x v="0"/>
    <x v="18"/>
    <x v="183"/>
    <s v="TEXAS"/>
    <x v="3"/>
    <x v="23"/>
    <x v="0"/>
    <m/>
  </r>
  <r>
    <n v="989420"/>
    <x v="0"/>
    <x v="18"/>
    <x v="183"/>
    <s v="TEXAS"/>
    <x v="3"/>
    <x v="23"/>
    <x v="1"/>
    <n v="3845734.9659688501"/>
  </r>
  <r>
    <n v="989421"/>
    <x v="0"/>
    <x v="18"/>
    <x v="183"/>
    <s v="TEXAS"/>
    <x v="3"/>
    <x v="23"/>
    <x v="2"/>
    <m/>
  </r>
  <r>
    <n v="989422"/>
    <x v="0"/>
    <x v="18"/>
    <x v="183"/>
    <s v="TEXAS"/>
    <x v="3"/>
    <x v="23"/>
    <x v="3"/>
    <m/>
  </r>
  <r>
    <n v="989666"/>
    <x v="0"/>
    <x v="18"/>
    <x v="184"/>
    <s v="TEXAS"/>
    <x v="1"/>
    <x v="18"/>
    <x v="6"/>
    <m/>
  </r>
  <r>
    <n v="989667"/>
    <x v="0"/>
    <x v="18"/>
    <x v="184"/>
    <s v="TEXAS"/>
    <x v="1"/>
    <x v="18"/>
    <x v="0"/>
    <n v="1299385.6050522199"/>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298"/>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01"/>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199"/>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04"/>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01"/>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01"/>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5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0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03"/>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197"/>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198"/>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02"/>
  </r>
  <r>
    <n v="1000561"/>
    <x v="0"/>
    <x v="18"/>
    <x v="228"/>
    <s v="TEXAS"/>
    <x v="2"/>
    <x v="27"/>
    <x v="0"/>
    <n v="146888.626761869"/>
  </r>
  <r>
    <n v="1000612"/>
    <x v="0"/>
    <x v="18"/>
    <x v="229"/>
    <s v="TEXAS"/>
    <x v="2"/>
    <x v="27"/>
    <x v="0"/>
    <n v="131185.28817259101"/>
  </r>
  <r>
    <n v="1000663"/>
    <x v="0"/>
    <x v="18"/>
    <x v="230"/>
    <s v="TEXAS"/>
    <x v="2"/>
    <x v="27"/>
    <x v="0"/>
    <n v="10318119.838617999"/>
  </r>
  <r>
    <n v="1000714"/>
    <x v="0"/>
    <x v="18"/>
    <x v="231"/>
    <s v="TEXAS"/>
    <x v="2"/>
    <x v="27"/>
    <x v="0"/>
    <n v="11665.953496272001"/>
  </r>
  <r>
    <n v="1000765"/>
    <x v="0"/>
    <x v="18"/>
    <x v="232"/>
    <s v="TEXAS"/>
    <x v="2"/>
    <x v="27"/>
    <x v="0"/>
    <n v="8378.9052697439602"/>
  </r>
  <r>
    <n v="1000816"/>
    <x v="0"/>
    <x v="18"/>
    <x v="233"/>
    <s v="TEXAS"/>
    <x v="2"/>
    <x v="27"/>
    <x v="0"/>
    <n v="3801698.75999346"/>
  </r>
  <r>
    <n v="1000867"/>
    <x v="0"/>
    <x v="18"/>
    <x v="234"/>
    <s v="TEXAS"/>
    <x v="2"/>
    <x v="27"/>
    <x v="0"/>
    <n v="1410045.5971929999"/>
  </r>
  <r>
    <n v="1000918"/>
    <x v="0"/>
    <x v="18"/>
    <x v="235"/>
    <s v="TEXAS"/>
    <x v="2"/>
    <x v="27"/>
    <x v="0"/>
    <n v="7001986.7536706999"/>
  </r>
  <r>
    <n v="1000969"/>
    <x v="0"/>
    <x v="18"/>
    <x v="236"/>
    <s v="TEXAS"/>
    <x v="2"/>
    <x v="27"/>
    <x v="0"/>
    <n v="501.40218176475901"/>
  </r>
  <r>
    <n v="1001020"/>
    <x v="0"/>
    <x v="18"/>
    <x v="237"/>
    <s v="TEXAS"/>
    <x v="2"/>
    <x v="27"/>
    <x v="0"/>
    <n v="191521.487578773"/>
  </r>
  <r>
    <n v="1001071"/>
    <x v="0"/>
    <x v="18"/>
    <x v="238"/>
    <s v="TEXAS"/>
    <x v="2"/>
    <x v="27"/>
    <x v="0"/>
    <n v="6093637.8856095802"/>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02"/>
  </r>
  <r>
    <n v="1001326"/>
    <x v="0"/>
    <x v="18"/>
    <x v="243"/>
    <s v="TEXAS"/>
    <x v="2"/>
    <x v="27"/>
    <x v="0"/>
    <n v="43794.962706328799"/>
  </r>
  <r>
    <n v="1001377"/>
    <x v="0"/>
    <x v="18"/>
    <x v="244"/>
    <s v="TEXAS"/>
    <x v="2"/>
    <x v="27"/>
    <x v="0"/>
    <n v="163466.417526765"/>
  </r>
  <r>
    <n v="1001428"/>
    <x v="0"/>
    <x v="18"/>
    <x v="245"/>
    <s v="TEXAS"/>
    <x v="2"/>
    <x v="27"/>
    <x v="0"/>
    <n v="324190.59551337198"/>
  </r>
  <r>
    <n v="1001479"/>
    <x v="0"/>
    <x v="18"/>
    <x v="246"/>
    <s v="TEXAS"/>
    <x v="2"/>
    <x v="27"/>
    <x v="0"/>
    <n v="1090831.0923502699"/>
  </r>
  <r>
    <n v="1001530"/>
    <x v="0"/>
    <x v="18"/>
    <x v="247"/>
    <s v="TEXAS"/>
    <x v="2"/>
    <x v="27"/>
    <x v="0"/>
    <n v="88790.0619868465"/>
  </r>
  <r>
    <n v="1001581"/>
    <x v="0"/>
    <x v="18"/>
    <x v="248"/>
    <s v="TEXAS"/>
    <x v="2"/>
    <x v="27"/>
    <x v="0"/>
    <n v="240535.87338965799"/>
  </r>
  <r>
    <n v="1001632"/>
    <x v="0"/>
    <x v="18"/>
    <x v="249"/>
    <s v="TEXAS"/>
    <x v="2"/>
    <x v="27"/>
    <x v="0"/>
    <n v="15384.156787772799"/>
  </r>
  <r>
    <n v="1001683"/>
    <x v="0"/>
    <x v="18"/>
    <x v="250"/>
    <s v="TEXAS"/>
    <x v="2"/>
    <x v="27"/>
    <x v="0"/>
    <n v="10988.306051609399"/>
  </r>
  <r>
    <n v="1001734"/>
    <x v="0"/>
    <x v="18"/>
    <x v="251"/>
    <s v="TEXAS"/>
    <x v="2"/>
    <x v="27"/>
    <x v="0"/>
    <n v="2630.9519433770802"/>
  </r>
  <r>
    <n v="1001785"/>
    <x v="0"/>
    <x v="18"/>
    <x v="252"/>
    <s v="TEXAS"/>
    <x v="2"/>
    <x v="27"/>
    <x v="0"/>
    <n v="223716.66635329"/>
  </r>
  <r>
    <n v="1009275"/>
    <x v="0"/>
    <x v="18"/>
    <x v="253"/>
    <s v="TEXAS"/>
    <x v="0"/>
    <x v="28"/>
    <x v="0"/>
    <n v="5600368.6857439503"/>
  </r>
  <r>
    <n v="1009276"/>
    <x v="0"/>
    <x v="18"/>
    <x v="253"/>
    <s v="TEXAS"/>
    <x v="0"/>
    <x v="29"/>
    <x v="0"/>
    <n v="3444559.0119632399"/>
  </r>
  <r>
    <n v="1009277"/>
    <x v="0"/>
    <x v="18"/>
    <x v="253"/>
    <s v="TEXAS"/>
    <x v="0"/>
    <x v="29"/>
    <x v="1"/>
    <n v="0"/>
  </r>
  <r>
    <n v="1009278"/>
    <x v="0"/>
    <x v="18"/>
    <x v="253"/>
    <s v="TEXAS"/>
    <x v="0"/>
    <x v="29"/>
    <x v="2"/>
    <n v="7643097.4302063799"/>
  </r>
  <r>
    <n v="1009279"/>
    <x v="0"/>
    <x v="18"/>
    <x v="253"/>
    <s v="TEXAS"/>
    <x v="0"/>
    <x v="29"/>
    <x v="3"/>
    <n v="1034318.9541238"/>
  </r>
  <r>
    <n v="1009280"/>
    <x v="0"/>
    <x v="18"/>
    <x v="253"/>
    <s v="TEXAS"/>
    <x v="0"/>
    <x v="29"/>
    <x v="4"/>
    <n v="7424181.2687314404"/>
  </r>
  <r>
    <n v="1009281"/>
    <x v="0"/>
    <x v="18"/>
    <x v="253"/>
    <s v="TEXAS"/>
    <x v="0"/>
    <x v="29"/>
    <x v="5"/>
    <n v="17086.8291062481"/>
  </r>
  <r>
    <n v="1009282"/>
    <x v="0"/>
    <x v="18"/>
    <x v="253"/>
    <s v="TEXAS"/>
    <x v="0"/>
    <x v="29"/>
    <x v="12"/>
    <n v="21.107618808223801"/>
  </r>
  <r>
    <n v="1009283"/>
    <x v="0"/>
    <x v="18"/>
    <x v="253"/>
    <s v="TEXAS"/>
    <x v="0"/>
    <x v="30"/>
    <x v="0"/>
    <n v="27098615.338465299"/>
  </r>
  <r>
    <n v="1009284"/>
    <x v="0"/>
    <x v="18"/>
    <x v="253"/>
    <s v="TEXAS"/>
    <x v="0"/>
    <x v="31"/>
    <x v="0"/>
    <n v="6735006.1047591297"/>
  </r>
  <r>
    <n v="1009285"/>
    <x v="0"/>
    <x v="18"/>
    <x v="253"/>
    <s v="TEXAS"/>
    <x v="0"/>
    <x v="32"/>
    <x v="0"/>
    <n v="229669765.502983"/>
  </r>
  <r>
    <n v="1009286"/>
    <x v="0"/>
    <x v="18"/>
    <x v="253"/>
    <s v="TEXAS"/>
    <x v="2"/>
    <x v="33"/>
    <x v="0"/>
    <n v="22745343.180931199"/>
  </r>
  <r>
    <n v="1009287"/>
    <x v="0"/>
    <x v="18"/>
    <x v="253"/>
    <s v="TEXAS"/>
    <x v="2"/>
    <x v="34"/>
    <x v="0"/>
    <n v="24407896.188776199"/>
  </r>
  <r>
    <n v="1009288"/>
    <x v="0"/>
    <x v="18"/>
    <x v="253"/>
    <s v="TEXAS"/>
    <x v="2"/>
    <x v="35"/>
    <x v="0"/>
    <n v="170916145.18552601"/>
  </r>
  <r>
    <n v="1009289"/>
    <x v="0"/>
    <x v="18"/>
    <x v="253"/>
    <s v="TEXAS"/>
    <x v="2"/>
    <x v="35"/>
    <x v="1"/>
    <n v="13361687.1342056"/>
  </r>
  <r>
    <n v="1009290"/>
    <x v="0"/>
    <x v="18"/>
    <x v="253"/>
    <s v="TEXAS"/>
    <x v="2"/>
    <x v="35"/>
    <x v="2"/>
    <n v="53095992.024319999"/>
  </r>
  <r>
    <n v="1009291"/>
    <x v="0"/>
    <x v="18"/>
    <x v="253"/>
    <s v="TEXAS"/>
    <x v="2"/>
    <x v="36"/>
    <x v="0"/>
    <n v="45075.434890273202"/>
  </r>
  <r>
    <n v="1009292"/>
    <x v="0"/>
    <x v="18"/>
    <x v="253"/>
    <s v="TEXAS"/>
    <x v="2"/>
    <x v="36"/>
    <x v="1"/>
    <n v="0"/>
  </r>
  <r>
    <n v="1009293"/>
    <x v="0"/>
    <x v="18"/>
    <x v="253"/>
    <s v="TEXAS"/>
    <x v="2"/>
    <x v="36"/>
    <x v="2"/>
    <n v="468953.64227378101"/>
  </r>
  <r>
    <n v="1009294"/>
    <x v="0"/>
    <x v="18"/>
    <x v="253"/>
    <s v="TEXAS"/>
    <x v="2"/>
    <x v="36"/>
    <x v="15"/>
    <n v="5777755.9726710096"/>
  </r>
  <r>
    <n v="1009295"/>
    <x v="0"/>
    <x v="18"/>
    <x v="253"/>
    <s v="TEXAS"/>
    <x v="1"/>
    <x v="37"/>
    <x v="6"/>
    <n v="1281634.4267109099"/>
  </r>
  <r>
    <n v="1009296"/>
    <x v="0"/>
    <x v="18"/>
    <x v="253"/>
    <s v="TEXAS"/>
    <x v="1"/>
    <x v="37"/>
    <x v="1"/>
    <n v="12856067.5645799"/>
  </r>
  <r>
    <n v="1009297"/>
    <x v="0"/>
    <x v="18"/>
    <x v="253"/>
    <s v="TEXAS"/>
    <x v="1"/>
    <x v="37"/>
    <x v="3"/>
    <n v="9890.9175907879107"/>
  </r>
  <r>
    <n v="1009298"/>
    <x v="0"/>
    <x v="18"/>
    <x v="253"/>
    <s v="TEXAS"/>
    <x v="1"/>
    <x v="37"/>
    <x v="7"/>
    <n v="183141.526087431"/>
  </r>
  <r>
    <n v="1009299"/>
    <x v="0"/>
    <x v="18"/>
    <x v="253"/>
    <s v="TEXAS"/>
    <x v="1"/>
    <x v="38"/>
    <x v="0"/>
    <n v="2220848.8306398201"/>
  </r>
  <r>
    <n v="1009300"/>
    <x v="0"/>
    <x v="18"/>
    <x v="253"/>
    <s v="TEXAS"/>
    <x v="1"/>
    <x v="38"/>
    <x v="1"/>
    <n v="2057744.7877454001"/>
  </r>
  <r>
    <n v="1009301"/>
    <x v="0"/>
    <x v="18"/>
    <x v="253"/>
    <s v="TEXAS"/>
    <x v="1"/>
    <x v="39"/>
    <x v="1"/>
    <n v="56444144.004945703"/>
  </r>
  <r>
    <n v="1009302"/>
    <x v="0"/>
    <x v="18"/>
    <x v="253"/>
    <s v="TEXAS"/>
    <x v="1"/>
    <x v="39"/>
    <x v="9"/>
    <n v="16612945.1359955"/>
  </r>
  <r>
    <n v="1009303"/>
    <x v="0"/>
    <x v="18"/>
    <x v="253"/>
    <s v="TEXAS"/>
    <x v="1"/>
    <x v="40"/>
    <x v="6"/>
    <n v="1942227.75776343"/>
  </r>
  <r>
    <n v="1009304"/>
    <x v="0"/>
    <x v="18"/>
    <x v="253"/>
    <s v="TEXAS"/>
    <x v="1"/>
    <x v="40"/>
    <x v="16"/>
    <n v="283392067.65125799"/>
  </r>
  <r>
    <n v="1009305"/>
    <x v="0"/>
    <x v="18"/>
    <x v="253"/>
    <s v="TEXAS"/>
    <x v="1"/>
    <x v="41"/>
    <x v="1"/>
    <n v="7826310.60665718"/>
  </r>
  <r>
    <n v="1009306"/>
    <x v="0"/>
    <x v="18"/>
    <x v="253"/>
    <s v="TEXAS"/>
    <x v="1"/>
    <x v="41"/>
    <x v="11"/>
    <n v="94586.722999731006"/>
  </r>
  <r>
    <n v="1009307"/>
    <x v="0"/>
    <x v="18"/>
    <x v="253"/>
    <s v="TEXAS"/>
    <x v="1"/>
    <x v="41"/>
    <x v="9"/>
    <n v="109772.088538674"/>
  </r>
  <r>
    <n v="1009308"/>
    <x v="0"/>
    <x v="18"/>
    <x v="253"/>
    <s v="TEXAS"/>
    <x v="1"/>
    <x v="42"/>
    <x v="1"/>
    <n v="10727430.9105053"/>
  </r>
  <r>
    <n v="1009309"/>
    <x v="0"/>
    <x v="18"/>
    <x v="253"/>
    <s v="TEXAS"/>
    <x v="1"/>
    <x v="42"/>
    <x v="11"/>
    <n v="2710060.0456343498"/>
  </r>
  <r>
    <n v="1009310"/>
    <x v="0"/>
    <x v="18"/>
    <x v="253"/>
    <s v="TEXAS"/>
    <x v="1"/>
    <x v="42"/>
    <x v="16"/>
    <n v="40932426.941128299"/>
  </r>
  <r>
    <n v="1009311"/>
    <x v="0"/>
    <x v="18"/>
    <x v="253"/>
    <s v="TEXAS"/>
    <x v="1"/>
    <x v="43"/>
    <x v="6"/>
    <n v="1223196.2269675401"/>
  </r>
  <r>
    <n v="1009312"/>
    <x v="0"/>
    <x v="18"/>
    <x v="253"/>
    <s v="TEXAS"/>
    <x v="1"/>
    <x v="44"/>
    <x v="17"/>
    <n v="10580800.2627976"/>
  </r>
  <r>
    <n v="1009313"/>
    <x v="0"/>
    <x v="18"/>
    <x v="253"/>
    <s v="TEXAS"/>
    <x v="1"/>
    <x v="45"/>
    <x v="1"/>
    <n v="23649676.927072"/>
  </r>
  <r>
    <n v="1009314"/>
    <x v="0"/>
    <x v="18"/>
    <x v="253"/>
    <s v="TEXAS"/>
    <x v="1"/>
    <x v="45"/>
    <x v="11"/>
    <n v="61453146.700969398"/>
  </r>
  <r>
    <n v="1009315"/>
    <x v="0"/>
    <x v="18"/>
    <x v="253"/>
    <s v="TEXAS"/>
    <x v="1"/>
    <x v="45"/>
    <x v="9"/>
    <n v="656442.43671272299"/>
  </r>
  <r>
    <n v="1009316"/>
    <x v="0"/>
    <x v="18"/>
    <x v="253"/>
    <s v="TEXAS"/>
    <x v="1"/>
    <x v="46"/>
    <x v="6"/>
    <n v="17569302.5562841"/>
  </r>
  <r>
    <n v="1009317"/>
    <x v="0"/>
    <x v="18"/>
    <x v="253"/>
    <s v="TEXAS"/>
    <x v="1"/>
    <x v="46"/>
    <x v="1"/>
    <n v="5416718.0767624499"/>
  </r>
  <r>
    <n v="1009318"/>
    <x v="0"/>
    <x v="18"/>
    <x v="253"/>
    <s v="TEXAS"/>
    <x v="3"/>
    <x v="47"/>
    <x v="6"/>
    <n v="5565865.2230727104"/>
  </r>
  <r>
    <n v="1009319"/>
    <x v="0"/>
    <x v="18"/>
    <x v="253"/>
    <s v="TEXAS"/>
    <x v="3"/>
    <x v="47"/>
    <x v="0"/>
    <n v="8221272.0593135096"/>
  </r>
  <r>
    <n v="1009320"/>
    <x v="0"/>
    <x v="18"/>
    <x v="253"/>
    <s v="TEXAS"/>
    <x v="3"/>
    <x v="47"/>
    <x v="1"/>
    <n v="23702128.296707299"/>
  </r>
  <r>
    <n v="1009321"/>
    <x v="0"/>
    <x v="18"/>
    <x v="253"/>
    <s v="TEXAS"/>
    <x v="3"/>
    <x v="47"/>
    <x v="2"/>
    <n v="2728278.7078382601"/>
  </r>
  <r>
    <n v="1009322"/>
    <x v="0"/>
    <x v="18"/>
    <x v="253"/>
    <s v="TEXAS"/>
    <x v="3"/>
    <x v="47"/>
    <x v="3"/>
    <n v="2427958.2673153901"/>
  </r>
  <r>
    <n v="1009323"/>
    <x v="0"/>
    <x v="18"/>
    <x v="253"/>
    <s v="TEXAS"/>
    <x v="3"/>
    <x v="47"/>
    <x v="12"/>
    <n v="0"/>
  </r>
  <r>
    <n v="1009324"/>
    <x v="0"/>
    <x v="18"/>
    <x v="253"/>
    <s v="TEXAS"/>
    <x v="3"/>
    <x v="47"/>
    <x v="13"/>
    <n v="8782716.7063939497"/>
  </r>
  <r>
    <n v="1009325"/>
    <x v="0"/>
    <x v="18"/>
    <x v="253"/>
    <s v="TEXAS"/>
    <x v="3"/>
    <x v="47"/>
    <x v="15"/>
    <n v="2401459.4049163102"/>
  </r>
  <r>
    <n v="1009326"/>
    <x v="0"/>
    <x v="18"/>
    <x v="253"/>
    <s v="TEXAS"/>
    <x v="3"/>
    <x v="47"/>
    <x v="18"/>
    <n v="4142379.4585723099"/>
  </r>
  <r>
    <n v="1009327"/>
    <x v="0"/>
    <x v="18"/>
    <x v="253"/>
    <s v="TEXAS"/>
    <x v="3"/>
    <x v="48"/>
    <x v="6"/>
    <n v="5393798.3201170098"/>
  </r>
  <r>
    <n v="1009328"/>
    <x v="0"/>
    <x v="18"/>
    <x v="253"/>
    <s v="TEXAS"/>
    <x v="3"/>
    <x v="48"/>
    <x v="0"/>
    <n v="2940647.3088049199"/>
  </r>
  <r>
    <n v="1009329"/>
    <x v="0"/>
    <x v="18"/>
    <x v="253"/>
    <s v="TEXAS"/>
    <x v="3"/>
    <x v="48"/>
    <x v="1"/>
    <n v="14687180.118353199"/>
  </r>
  <r>
    <n v="1009330"/>
    <x v="0"/>
    <x v="18"/>
    <x v="253"/>
    <s v="TEXAS"/>
    <x v="3"/>
    <x v="48"/>
    <x v="2"/>
    <n v="1061465.1525171101"/>
  </r>
  <r>
    <n v="1009331"/>
    <x v="0"/>
    <x v="18"/>
    <x v="253"/>
    <s v="TEXAS"/>
    <x v="3"/>
    <x v="48"/>
    <x v="3"/>
    <n v="3623529.0271182801"/>
  </r>
  <r>
    <n v="1009332"/>
    <x v="0"/>
    <x v="18"/>
    <x v="253"/>
    <s v="TEXAS"/>
    <x v="3"/>
    <x v="48"/>
    <x v="13"/>
    <n v="5989433.6772520896"/>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01"/>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03"/>
  </r>
  <r>
    <n v="1009342"/>
    <x v="0"/>
    <x v="18"/>
    <x v="253"/>
    <s v="TEXAS"/>
    <x v="3"/>
    <x v="49"/>
    <x v="15"/>
    <n v="110615.71887021999"/>
  </r>
  <r>
    <n v="1009343"/>
    <x v="0"/>
    <x v="18"/>
    <x v="253"/>
    <s v="TEXAS"/>
    <x v="3"/>
    <x v="50"/>
    <x v="6"/>
    <n v="0"/>
  </r>
  <r>
    <n v="1009344"/>
    <x v="0"/>
    <x v="18"/>
    <x v="253"/>
    <s v="TEXAS"/>
    <x v="3"/>
    <x v="50"/>
    <x v="0"/>
    <n v="24663261.527985401"/>
  </r>
  <r>
    <n v="1009345"/>
    <x v="0"/>
    <x v="18"/>
    <x v="253"/>
    <s v="TEXAS"/>
    <x v="3"/>
    <x v="50"/>
    <x v="1"/>
    <n v="35176540.422838703"/>
  </r>
  <r>
    <n v="1009346"/>
    <x v="0"/>
    <x v="18"/>
    <x v="253"/>
    <s v="TEXAS"/>
    <x v="3"/>
    <x v="50"/>
    <x v="2"/>
    <n v="1162479.5837375601"/>
  </r>
  <r>
    <n v="1009347"/>
    <x v="0"/>
    <x v="18"/>
    <x v="253"/>
    <s v="TEXAS"/>
    <x v="3"/>
    <x v="50"/>
    <x v="3"/>
    <n v="11533256.306472501"/>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04"/>
  </r>
  <r>
    <n v="1009353"/>
    <x v="0"/>
    <x v="18"/>
    <x v="253"/>
    <s v="TEXAS"/>
    <x v="3"/>
    <x v="51"/>
    <x v="0"/>
    <n v="10064957.268153099"/>
  </r>
  <r>
    <n v="1009354"/>
    <x v="0"/>
    <x v="18"/>
    <x v="253"/>
    <s v="TEXAS"/>
    <x v="3"/>
    <x v="51"/>
    <x v="1"/>
    <n v="361695.06344587001"/>
  </r>
  <r>
    <n v="1009355"/>
    <x v="0"/>
    <x v="18"/>
    <x v="253"/>
    <s v="TEXAS"/>
    <x v="3"/>
    <x v="51"/>
    <x v="2"/>
    <n v="4022797.08190586"/>
  </r>
  <r>
    <n v="1009356"/>
    <x v="0"/>
    <x v="18"/>
    <x v="253"/>
    <s v="TEXAS"/>
    <x v="3"/>
    <x v="51"/>
    <x v="3"/>
    <n v="139899.28734526699"/>
  </r>
  <r>
    <n v="1009357"/>
    <x v="0"/>
    <x v="18"/>
    <x v="253"/>
    <s v="TEXAS"/>
    <x v="3"/>
    <x v="51"/>
    <x v="15"/>
    <n v="2493254.6259552501"/>
  </r>
  <r>
    <n v="1009358"/>
    <x v="0"/>
    <x v="18"/>
    <x v="253"/>
    <s v="TEXAS"/>
    <x v="3"/>
    <x v="52"/>
    <x v="0"/>
    <n v="9862226.9653091207"/>
  </r>
  <r>
    <n v="1009359"/>
    <x v="0"/>
    <x v="18"/>
    <x v="253"/>
    <s v="TEXAS"/>
    <x v="3"/>
    <x v="52"/>
    <x v="1"/>
    <n v="104315.604818846"/>
  </r>
  <r>
    <n v="1009360"/>
    <x v="0"/>
    <x v="18"/>
    <x v="253"/>
    <s v="TEXAS"/>
    <x v="3"/>
    <x v="52"/>
    <x v="2"/>
    <n v="3511224.9772464698"/>
  </r>
  <r>
    <n v="1009361"/>
    <x v="0"/>
    <x v="18"/>
    <x v="253"/>
    <s v="TEXAS"/>
    <x v="3"/>
    <x v="52"/>
    <x v="3"/>
    <n v="55698.790829879501"/>
  </r>
  <r>
    <n v="1009362"/>
    <x v="0"/>
    <x v="18"/>
    <x v="253"/>
    <s v="TEXAS"/>
    <x v="3"/>
    <x v="52"/>
    <x v="11"/>
    <n v="27179.4786867453"/>
  </r>
  <r>
    <n v="1009363"/>
    <x v="0"/>
    <x v="18"/>
    <x v="253"/>
    <s v="TEXAS"/>
    <x v="3"/>
    <x v="52"/>
    <x v="12"/>
    <n v="233418.128580886"/>
  </r>
  <r>
    <n v="1009364"/>
    <x v="0"/>
    <x v="18"/>
    <x v="253"/>
    <s v="TEXAS"/>
    <x v="3"/>
    <x v="52"/>
    <x v="15"/>
    <n v="34701686.520471297"/>
  </r>
  <r>
    <n v="1009365"/>
    <x v="0"/>
    <x v="18"/>
    <x v="253"/>
    <s v="TEXAS"/>
    <x v="3"/>
    <x v="53"/>
    <x v="0"/>
    <n v="83429138.625283703"/>
  </r>
  <r>
    <n v="1009366"/>
    <x v="0"/>
    <x v="18"/>
    <x v="253"/>
    <s v="TEXAS"/>
    <x v="3"/>
    <x v="53"/>
    <x v="1"/>
    <n v="4716678.8722574096"/>
  </r>
  <r>
    <n v="1009367"/>
    <x v="0"/>
    <x v="18"/>
    <x v="253"/>
    <s v="TEXAS"/>
    <x v="3"/>
    <x v="53"/>
    <x v="2"/>
    <n v="39831970.425067097"/>
  </r>
  <r>
    <n v="1009368"/>
    <x v="0"/>
    <x v="18"/>
    <x v="253"/>
    <s v="TEXAS"/>
    <x v="3"/>
    <x v="53"/>
    <x v="3"/>
    <n v="6303674.1546394899"/>
  </r>
  <r>
    <n v="1009369"/>
    <x v="0"/>
    <x v="18"/>
    <x v="253"/>
    <s v="TEXAS"/>
    <x v="3"/>
    <x v="53"/>
    <x v="11"/>
    <n v="0"/>
  </r>
  <r>
    <n v="1009370"/>
    <x v="0"/>
    <x v="18"/>
    <x v="253"/>
    <s v="TEXAS"/>
    <x v="3"/>
    <x v="53"/>
    <x v="12"/>
    <n v="0"/>
  </r>
  <r>
    <n v="1009371"/>
    <x v="0"/>
    <x v="18"/>
    <x v="253"/>
    <s v="TEXAS"/>
    <x v="3"/>
    <x v="53"/>
    <x v="15"/>
    <n v="93939737.668358594"/>
  </r>
  <r>
    <n v="1009372"/>
    <x v="0"/>
    <x v="18"/>
    <x v="253"/>
    <s v="TEXAS"/>
    <x v="3"/>
    <x v="53"/>
    <x v="20"/>
    <n v="195883821.25476599"/>
  </r>
  <r>
    <n v="1009373"/>
    <x v="0"/>
    <x v="18"/>
    <x v="253"/>
    <s v="TEXAS"/>
    <x v="3"/>
    <x v="53"/>
    <x v="21"/>
    <n v="263593829.788932"/>
  </r>
  <r>
    <n v="1009374"/>
    <x v="0"/>
    <x v="18"/>
    <x v="253"/>
    <s v="TEXAS"/>
    <x v="3"/>
    <x v="53"/>
    <x v="22"/>
    <n v="203633066.40830401"/>
  </r>
  <r>
    <n v="1009375"/>
    <x v="0"/>
    <x v="18"/>
    <x v="253"/>
    <s v="TEXAS"/>
    <x v="3"/>
    <x v="54"/>
    <x v="0"/>
    <n v="1370157.5247988601"/>
  </r>
  <r>
    <n v="1009376"/>
    <x v="0"/>
    <x v="18"/>
    <x v="253"/>
    <s v="TEXAS"/>
    <x v="3"/>
    <x v="54"/>
    <x v="1"/>
    <n v="486010.78448868397"/>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01"/>
  </r>
  <r>
    <n v="1009382"/>
    <x v="0"/>
    <x v="18"/>
    <x v="253"/>
    <s v="TEXAS"/>
    <x v="3"/>
    <x v="55"/>
    <x v="1"/>
    <n v="2181875.01212908"/>
  </r>
  <r>
    <n v="1009383"/>
    <x v="0"/>
    <x v="18"/>
    <x v="253"/>
    <s v="TEXAS"/>
    <x v="3"/>
    <x v="55"/>
    <x v="2"/>
    <n v="2575962.1277218801"/>
  </r>
  <r>
    <n v="1009384"/>
    <x v="0"/>
    <x v="18"/>
    <x v="253"/>
    <s v="TEXAS"/>
    <x v="3"/>
    <x v="55"/>
    <x v="3"/>
    <n v="273221.73691403301"/>
  </r>
  <r>
    <n v="1009385"/>
    <x v="0"/>
    <x v="18"/>
    <x v="253"/>
    <s v="TEXAS"/>
    <x v="3"/>
    <x v="55"/>
    <x v="4"/>
    <n v="9314731.8387223408"/>
  </r>
  <r>
    <n v="1009386"/>
    <x v="0"/>
    <x v="18"/>
    <x v="253"/>
    <s v="TEXAS"/>
    <x v="3"/>
    <x v="55"/>
    <x v="11"/>
    <n v="49335.867971853397"/>
  </r>
  <r>
    <n v="1009387"/>
    <x v="0"/>
    <x v="18"/>
    <x v="253"/>
    <s v="TEXAS"/>
    <x v="3"/>
    <x v="55"/>
    <x v="12"/>
    <n v="8956184.5429147296"/>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199"/>
  </r>
  <r>
    <n v="1009392"/>
    <x v="0"/>
    <x v="18"/>
    <x v="253"/>
    <s v="TEXAS"/>
    <x v="3"/>
    <x v="56"/>
    <x v="0"/>
    <n v="17882651.835631002"/>
  </r>
  <r>
    <n v="1009393"/>
    <x v="0"/>
    <x v="18"/>
    <x v="253"/>
    <s v="TEXAS"/>
    <x v="3"/>
    <x v="56"/>
    <x v="1"/>
    <n v="481951.36014991702"/>
  </r>
  <r>
    <n v="1009394"/>
    <x v="0"/>
    <x v="18"/>
    <x v="253"/>
    <s v="TEXAS"/>
    <x v="3"/>
    <x v="56"/>
    <x v="2"/>
    <n v="11893119.5454985"/>
  </r>
  <r>
    <n v="1009395"/>
    <x v="0"/>
    <x v="18"/>
    <x v="253"/>
    <s v="TEXAS"/>
    <x v="3"/>
    <x v="56"/>
    <x v="3"/>
    <n v="476120.28109497298"/>
  </r>
  <r>
    <n v="1009396"/>
    <x v="0"/>
    <x v="18"/>
    <x v="253"/>
    <s v="TEXAS"/>
    <x v="3"/>
    <x v="56"/>
    <x v="11"/>
    <n v="1774.6762341133201"/>
  </r>
  <r>
    <n v="1009397"/>
    <x v="0"/>
    <x v="18"/>
    <x v="253"/>
    <s v="TEXAS"/>
    <x v="3"/>
    <x v="56"/>
    <x v="12"/>
    <n v="3300137.2199218599"/>
  </r>
  <r>
    <n v="1009398"/>
    <x v="0"/>
    <x v="18"/>
    <x v="253"/>
    <s v="TEXAS"/>
    <x v="3"/>
    <x v="56"/>
    <x v="13"/>
    <n v="33972.3736244549"/>
  </r>
  <r>
    <n v="1009399"/>
    <x v="0"/>
    <x v="18"/>
    <x v="253"/>
    <s v="TEXAS"/>
    <x v="3"/>
    <x v="56"/>
    <x v="15"/>
    <n v="15515740.7896764"/>
  </r>
  <r>
    <n v="1009400"/>
    <x v="0"/>
    <x v="18"/>
    <x v="253"/>
    <s v="TEXAS"/>
    <x v="3"/>
    <x v="56"/>
    <x v="23"/>
    <n v="79591947.373395607"/>
  </r>
  <r>
    <n v="1009401"/>
    <x v="0"/>
    <x v="18"/>
    <x v="253"/>
    <s v="TEXAS"/>
    <x v="3"/>
    <x v="57"/>
    <x v="0"/>
    <n v="17881130.6845732"/>
  </r>
  <r>
    <n v="1009402"/>
    <x v="0"/>
    <x v="18"/>
    <x v="253"/>
    <s v="TEXAS"/>
    <x v="3"/>
    <x v="57"/>
    <x v="1"/>
    <n v="119156.832861894"/>
  </r>
  <r>
    <n v="1009403"/>
    <x v="0"/>
    <x v="18"/>
    <x v="253"/>
    <s v="TEXAS"/>
    <x v="3"/>
    <x v="57"/>
    <x v="2"/>
    <n v="1493263.2884182001"/>
  </r>
  <r>
    <n v="1009404"/>
    <x v="0"/>
    <x v="18"/>
    <x v="253"/>
    <s v="TEXAS"/>
    <x v="3"/>
    <x v="57"/>
    <x v="3"/>
    <n v="42592.229618719597"/>
  </r>
  <r>
    <n v="1009405"/>
    <x v="0"/>
    <x v="18"/>
    <x v="253"/>
    <s v="TEXAS"/>
    <x v="3"/>
    <x v="57"/>
    <x v="15"/>
    <n v="0"/>
  </r>
  <r>
    <n v="1009406"/>
    <x v="0"/>
    <x v="18"/>
    <x v="253"/>
    <s v="TEXAS"/>
    <x v="3"/>
    <x v="57"/>
    <x v="14"/>
    <n v="1875460.09744861"/>
  </r>
  <r>
    <n v="1009407"/>
    <x v="0"/>
    <x v="18"/>
    <x v="253"/>
    <s v="TEXAS"/>
    <x v="3"/>
    <x v="58"/>
    <x v="0"/>
    <n v="3322411.7899921201"/>
  </r>
  <r>
    <n v="1009408"/>
    <x v="0"/>
    <x v="18"/>
    <x v="253"/>
    <s v="TEXAS"/>
    <x v="3"/>
    <x v="58"/>
    <x v="1"/>
    <n v="120808.088568048"/>
  </r>
  <r>
    <n v="1009409"/>
    <x v="0"/>
    <x v="18"/>
    <x v="253"/>
    <s v="TEXAS"/>
    <x v="3"/>
    <x v="58"/>
    <x v="2"/>
    <n v="2509892.1849051402"/>
  </r>
  <r>
    <n v="1009410"/>
    <x v="0"/>
    <x v="18"/>
    <x v="253"/>
    <s v="TEXAS"/>
    <x v="3"/>
    <x v="58"/>
    <x v="3"/>
    <n v="445361.48011293099"/>
  </r>
  <r>
    <n v="1009411"/>
    <x v="0"/>
    <x v="18"/>
    <x v="253"/>
    <s v="TEXAS"/>
    <x v="3"/>
    <x v="58"/>
    <x v="15"/>
    <n v="0"/>
  </r>
  <r>
    <n v="1009412"/>
    <x v="0"/>
    <x v="18"/>
    <x v="253"/>
    <s v="TEXAS"/>
    <x v="3"/>
    <x v="59"/>
    <x v="0"/>
    <n v="2879677.54082435"/>
  </r>
  <r>
    <n v="1009413"/>
    <x v="0"/>
    <x v="18"/>
    <x v="253"/>
    <s v="TEXAS"/>
    <x v="3"/>
    <x v="59"/>
    <x v="1"/>
    <n v="227410.01668064299"/>
  </r>
  <r>
    <n v="1009414"/>
    <x v="0"/>
    <x v="18"/>
    <x v="253"/>
    <s v="TEXAS"/>
    <x v="3"/>
    <x v="59"/>
    <x v="2"/>
    <n v="3008352.1160890302"/>
  </r>
  <r>
    <n v="1009415"/>
    <x v="0"/>
    <x v="18"/>
    <x v="253"/>
    <s v="TEXAS"/>
    <x v="3"/>
    <x v="59"/>
    <x v="3"/>
    <n v="293233.644291287"/>
  </r>
  <r>
    <n v="1009416"/>
    <x v="0"/>
    <x v="18"/>
    <x v="253"/>
    <s v="TEXAS"/>
    <x v="3"/>
    <x v="59"/>
    <x v="15"/>
    <n v="0"/>
  </r>
  <r>
    <n v="1009417"/>
    <x v="0"/>
    <x v="18"/>
    <x v="253"/>
    <s v="TEXAS"/>
    <x v="3"/>
    <x v="60"/>
    <x v="0"/>
    <n v="8174711.3143299203"/>
  </r>
  <r>
    <n v="1009418"/>
    <x v="0"/>
    <x v="18"/>
    <x v="253"/>
    <s v="TEXAS"/>
    <x v="3"/>
    <x v="60"/>
    <x v="1"/>
    <n v="269414.30576055101"/>
  </r>
  <r>
    <n v="1009419"/>
    <x v="0"/>
    <x v="18"/>
    <x v="253"/>
    <s v="TEXAS"/>
    <x v="3"/>
    <x v="60"/>
    <x v="2"/>
    <n v="1909744.85474174"/>
  </r>
  <r>
    <n v="1009420"/>
    <x v="0"/>
    <x v="18"/>
    <x v="253"/>
    <s v="TEXAS"/>
    <x v="3"/>
    <x v="60"/>
    <x v="3"/>
    <n v="484945.75036899198"/>
  </r>
  <r>
    <n v="1009421"/>
    <x v="0"/>
    <x v="18"/>
    <x v="253"/>
    <s v="TEXAS"/>
    <x v="3"/>
    <x v="60"/>
    <x v="15"/>
    <n v="0"/>
  </r>
  <r>
    <n v="1009422"/>
    <x v="0"/>
    <x v="18"/>
    <x v="253"/>
    <s v="TEXAS"/>
    <x v="3"/>
    <x v="61"/>
    <x v="0"/>
    <n v="9161040.3221951295"/>
  </r>
  <r>
    <n v="1009423"/>
    <x v="0"/>
    <x v="18"/>
    <x v="253"/>
    <s v="TEXAS"/>
    <x v="3"/>
    <x v="61"/>
    <x v="1"/>
    <n v="239145.825678186"/>
  </r>
  <r>
    <n v="1009424"/>
    <x v="0"/>
    <x v="18"/>
    <x v="253"/>
    <s v="TEXAS"/>
    <x v="3"/>
    <x v="61"/>
    <x v="2"/>
    <n v="6445235.9685072098"/>
  </r>
  <r>
    <n v="1009425"/>
    <x v="0"/>
    <x v="18"/>
    <x v="253"/>
    <s v="TEXAS"/>
    <x v="3"/>
    <x v="61"/>
    <x v="3"/>
    <n v="272787.134489185"/>
  </r>
  <r>
    <n v="1009426"/>
    <x v="0"/>
    <x v="18"/>
    <x v="253"/>
    <s v="TEXAS"/>
    <x v="3"/>
    <x v="61"/>
    <x v="15"/>
    <n v="255966.48008368601"/>
  </r>
  <r>
    <n v="1009427"/>
    <x v="0"/>
    <x v="18"/>
    <x v="253"/>
    <s v="TEXAS"/>
    <x v="3"/>
    <x v="62"/>
    <x v="0"/>
    <n v="847292.92014581198"/>
  </r>
  <r>
    <n v="1009428"/>
    <x v="0"/>
    <x v="18"/>
    <x v="253"/>
    <s v="TEXAS"/>
    <x v="3"/>
    <x v="62"/>
    <x v="1"/>
    <n v="16263.2218793948"/>
  </r>
  <r>
    <n v="1009429"/>
    <x v="0"/>
    <x v="18"/>
    <x v="253"/>
    <s v="TEXAS"/>
    <x v="3"/>
    <x v="62"/>
    <x v="2"/>
    <n v="479590.54735331301"/>
  </r>
  <r>
    <n v="1009430"/>
    <x v="0"/>
    <x v="18"/>
    <x v="253"/>
    <s v="TEXAS"/>
    <x v="3"/>
    <x v="62"/>
    <x v="3"/>
    <n v="48091.673282845702"/>
  </r>
  <r>
    <n v="1009431"/>
    <x v="0"/>
    <x v="18"/>
    <x v="253"/>
    <s v="TEXAS"/>
    <x v="3"/>
    <x v="62"/>
    <x v="15"/>
    <n v="0"/>
  </r>
  <r>
    <n v="1009432"/>
    <x v="0"/>
    <x v="18"/>
    <x v="253"/>
    <s v="TEXAS"/>
    <x v="3"/>
    <x v="62"/>
    <x v="14"/>
    <n v="549772.28269792197"/>
  </r>
  <r>
    <n v="1009433"/>
    <x v="0"/>
    <x v="18"/>
    <x v="253"/>
    <s v="TEXAS"/>
    <x v="3"/>
    <x v="63"/>
    <x v="0"/>
    <n v="1433634.85815798"/>
  </r>
  <r>
    <n v="1009434"/>
    <x v="0"/>
    <x v="18"/>
    <x v="253"/>
    <s v="TEXAS"/>
    <x v="3"/>
    <x v="63"/>
    <x v="1"/>
    <n v="471664.61515665398"/>
  </r>
  <r>
    <n v="1009435"/>
    <x v="0"/>
    <x v="18"/>
    <x v="253"/>
    <s v="TEXAS"/>
    <x v="3"/>
    <x v="63"/>
    <x v="2"/>
    <n v="872524.71153190394"/>
  </r>
  <r>
    <n v="1009436"/>
    <x v="0"/>
    <x v="18"/>
    <x v="253"/>
    <s v="TEXAS"/>
    <x v="3"/>
    <x v="63"/>
    <x v="3"/>
    <n v="159780.10875449501"/>
  </r>
  <r>
    <n v="1009437"/>
    <x v="0"/>
    <x v="18"/>
    <x v="253"/>
    <s v="TEXAS"/>
    <x v="3"/>
    <x v="63"/>
    <x v="11"/>
    <n v="34462.3763980285"/>
  </r>
  <r>
    <n v="1009438"/>
    <x v="0"/>
    <x v="18"/>
    <x v="253"/>
    <s v="TEXAS"/>
    <x v="3"/>
    <x v="63"/>
    <x v="15"/>
    <n v="172311.88199014199"/>
  </r>
  <r>
    <n v="1009439"/>
    <x v="0"/>
    <x v="18"/>
    <x v="253"/>
    <s v="TEXAS"/>
    <x v="3"/>
    <x v="64"/>
    <x v="0"/>
    <n v="3657712.5022233902"/>
  </r>
  <r>
    <n v="1009440"/>
    <x v="0"/>
    <x v="18"/>
    <x v="253"/>
    <s v="TEXAS"/>
    <x v="3"/>
    <x v="64"/>
    <x v="1"/>
    <n v="40558.095199889802"/>
  </r>
  <r>
    <n v="1009441"/>
    <x v="0"/>
    <x v="18"/>
    <x v="253"/>
    <s v="TEXAS"/>
    <x v="3"/>
    <x v="64"/>
    <x v="2"/>
    <n v="1970326.74984464"/>
  </r>
  <r>
    <n v="1009442"/>
    <x v="0"/>
    <x v="18"/>
    <x v="253"/>
    <s v="TEXAS"/>
    <x v="3"/>
    <x v="64"/>
    <x v="3"/>
    <n v="146781.67786626701"/>
  </r>
  <r>
    <n v="1009443"/>
    <x v="0"/>
    <x v="18"/>
    <x v="253"/>
    <s v="TEXAS"/>
    <x v="3"/>
    <x v="64"/>
    <x v="15"/>
    <n v="0"/>
  </r>
  <r>
    <n v="1009444"/>
    <x v="0"/>
    <x v="18"/>
    <x v="253"/>
    <s v="TEXAS"/>
    <x v="3"/>
    <x v="65"/>
    <x v="0"/>
    <n v="6655749.7693388099"/>
  </r>
  <r>
    <n v="1009445"/>
    <x v="0"/>
    <x v="18"/>
    <x v="253"/>
    <s v="TEXAS"/>
    <x v="3"/>
    <x v="65"/>
    <x v="1"/>
    <n v="345830.93911163497"/>
  </r>
  <r>
    <n v="1009446"/>
    <x v="0"/>
    <x v="18"/>
    <x v="253"/>
    <s v="TEXAS"/>
    <x v="3"/>
    <x v="65"/>
    <x v="2"/>
    <n v="3337448.0594545002"/>
  </r>
  <r>
    <n v="1009447"/>
    <x v="0"/>
    <x v="18"/>
    <x v="253"/>
    <s v="TEXAS"/>
    <x v="3"/>
    <x v="65"/>
    <x v="3"/>
    <n v="0"/>
  </r>
  <r>
    <n v="1009448"/>
    <x v="0"/>
    <x v="18"/>
    <x v="253"/>
    <s v="TEXAS"/>
    <x v="3"/>
    <x v="65"/>
    <x v="15"/>
    <n v="1505780.6172392401"/>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01"/>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01"/>
  </r>
  <r>
    <n v="1011538"/>
    <x v="0"/>
    <x v="19"/>
    <x v="2"/>
    <s v="TEXAS"/>
    <x v="0"/>
    <x v="0"/>
    <x v="1"/>
    <n v="38698.959172904702"/>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89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89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01"/>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01"/>
  </r>
  <r>
    <n v="1013985"/>
    <x v="0"/>
    <x v="19"/>
    <x v="10"/>
    <s v="TEXAS"/>
    <x v="0"/>
    <x v="0"/>
    <x v="0"/>
    <n v="4473439.6626711404"/>
  </r>
  <r>
    <n v="1013986"/>
    <x v="0"/>
    <x v="19"/>
    <x v="10"/>
    <s v="TEXAS"/>
    <x v="0"/>
    <x v="0"/>
    <x v="1"/>
    <m/>
  </r>
  <r>
    <n v="1013987"/>
    <x v="0"/>
    <x v="19"/>
    <x v="10"/>
    <s v="TEXAS"/>
    <x v="0"/>
    <x v="0"/>
    <x v="2"/>
    <n v="75797443.085934207"/>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01"/>
  </r>
  <r>
    <n v="1015016"/>
    <x v="0"/>
    <x v="19"/>
    <x v="16"/>
    <s v="TEXAS"/>
    <x v="1"/>
    <x v="2"/>
    <x v="3"/>
    <m/>
  </r>
  <r>
    <n v="1015017"/>
    <x v="0"/>
    <x v="19"/>
    <x v="16"/>
    <s v="TEXAS"/>
    <x v="1"/>
    <x v="2"/>
    <x v="7"/>
    <m/>
  </r>
  <r>
    <n v="1015268"/>
    <x v="0"/>
    <x v="19"/>
    <x v="17"/>
    <s v="TEXAS"/>
    <x v="1"/>
    <x v="2"/>
    <x v="6"/>
    <n v="82333345.824712098"/>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197"/>
  </r>
  <r>
    <n v="1015781"/>
    <x v="0"/>
    <x v="19"/>
    <x v="19"/>
    <s v="TEXAS"/>
    <x v="0"/>
    <x v="3"/>
    <x v="3"/>
    <n v="0"/>
  </r>
  <r>
    <n v="1015782"/>
    <x v="0"/>
    <x v="19"/>
    <x v="19"/>
    <s v="TEXAS"/>
    <x v="0"/>
    <x v="3"/>
    <x v="8"/>
    <n v="0"/>
  </r>
  <r>
    <n v="1016033"/>
    <x v="0"/>
    <x v="19"/>
    <x v="20"/>
    <s v="TEXAS"/>
    <x v="0"/>
    <x v="3"/>
    <x v="0"/>
    <n v="0"/>
  </r>
  <r>
    <n v="1016034"/>
    <x v="0"/>
    <x v="19"/>
    <x v="20"/>
    <s v="TEXAS"/>
    <x v="0"/>
    <x v="3"/>
    <x v="1"/>
    <n v="3617.1933054275901"/>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01"/>
  </r>
  <r>
    <n v="1016292"/>
    <x v="0"/>
    <x v="19"/>
    <x v="21"/>
    <s v="TEXAS"/>
    <x v="0"/>
    <x v="3"/>
    <x v="8"/>
    <n v="0"/>
  </r>
  <r>
    <n v="1016543"/>
    <x v="0"/>
    <x v="19"/>
    <x v="22"/>
    <s v="TEXAS"/>
    <x v="0"/>
    <x v="3"/>
    <x v="0"/>
    <n v="41687259.330231003"/>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01"/>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02"/>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03"/>
  </r>
  <r>
    <n v="1017690"/>
    <x v="0"/>
    <x v="19"/>
    <x v="27"/>
    <s v="TEXAS"/>
    <x v="0"/>
    <x v="4"/>
    <x v="2"/>
    <m/>
  </r>
  <r>
    <n v="1017791"/>
    <x v="0"/>
    <x v="19"/>
    <x v="28"/>
    <s v="TEXAS"/>
    <x v="0"/>
    <x v="4"/>
    <x v="0"/>
    <n v="0"/>
  </r>
  <r>
    <n v="1017792"/>
    <x v="0"/>
    <x v="19"/>
    <x v="28"/>
    <s v="TEXAS"/>
    <x v="0"/>
    <x v="4"/>
    <x v="2"/>
    <m/>
  </r>
  <r>
    <n v="1017893"/>
    <x v="0"/>
    <x v="19"/>
    <x v="29"/>
    <s v="TEXAS"/>
    <x v="0"/>
    <x v="4"/>
    <x v="0"/>
    <n v="9296200.6243552696"/>
  </r>
  <r>
    <n v="1017894"/>
    <x v="0"/>
    <x v="19"/>
    <x v="29"/>
    <s v="TEXAS"/>
    <x v="0"/>
    <x v="4"/>
    <x v="2"/>
    <m/>
  </r>
  <r>
    <n v="1017995"/>
    <x v="0"/>
    <x v="19"/>
    <x v="30"/>
    <s v="TEXAS"/>
    <x v="0"/>
    <x v="4"/>
    <x v="0"/>
    <n v="618081.10703400103"/>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08"/>
  </r>
  <r>
    <n v="1018309"/>
    <x v="0"/>
    <x v="19"/>
    <x v="34"/>
    <s v="TEXAS"/>
    <x v="0"/>
    <x v="5"/>
    <x v="0"/>
    <n v="0"/>
  </r>
  <r>
    <n v="1018360"/>
    <x v="0"/>
    <x v="19"/>
    <x v="35"/>
    <s v="TEXAS"/>
    <x v="0"/>
    <x v="5"/>
    <x v="0"/>
    <n v="3891139.49699604"/>
  </r>
  <r>
    <n v="1018411"/>
    <x v="0"/>
    <x v="19"/>
    <x v="36"/>
    <s v="TEXAS"/>
    <x v="0"/>
    <x v="5"/>
    <x v="0"/>
    <n v="0"/>
  </r>
  <r>
    <n v="1018462"/>
    <x v="0"/>
    <x v="19"/>
    <x v="37"/>
    <s v="TEXAS"/>
    <x v="0"/>
    <x v="5"/>
    <x v="0"/>
    <n v="7853834.0475268001"/>
  </r>
  <r>
    <n v="1018513"/>
    <x v="0"/>
    <x v="19"/>
    <x v="38"/>
    <s v="TEXAS"/>
    <x v="0"/>
    <x v="5"/>
    <x v="0"/>
    <n v="0"/>
  </r>
  <r>
    <n v="1018564"/>
    <x v="0"/>
    <x v="19"/>
    <x v="39"/>
    <s v="TEXAS"/>
    <x v="0"/>
    <x v="6"/>
    <x v="0"/>
    <n v="2499554.8408217402"/>
  </r>
  <r>
    <n v="1018615"/>
    <x v="0"/>
    <x v="19"/>
    <x v="40"/>
    <s v="TEXAS"/>
    <x v="0"/>
    <x v="6"/>
    <x v="0"/>
    <n v="2455997.9609451699"/>
  </r>
  <r>
    <n v="1018752"/>
    <x v="0"/>
    <x v="19"/>
    <x v="41"/>
    <s v="TEXAS"/>
    <x v="0"/>
    <x v="7"/>
    <x v="0"/>
    <m/>
  </r>
  <r>
    <n v="1018753"/>
    <x v="0"/>
    <x v="19"/>
    <x v="41"/>
    <s v="TEXAS"/>
    <x v="0"/>
    <x v="7"/>
    <x v="2"/>
    <n v="19302020.727959"/>
  </r>
  <r>
    <n v="1018754"/>
    <x v="0"/>
    <x v="19"/>
    <x v="41"/>
    <s v="TEXAS"/>
    <x v="0"/>
    <x v="7"/>
    <x v="3"/>
    <m/>
  </r>
  <r>
    <n v="1018905"/>
    <x v="0"/>
    <x v="19"/>
    <x v="42"/>
    <s v="TEXAS"/>
    <x v="0"/>
    <x v="7"/>
    <x v="0"/>
    <n v="11299154.601088401"/>
  </r>
  <r>
    <n v="1018906"/>
    <x v="0"/>
    <x v="19"/>
    <x v="42"/>
    <s v="TEXAS"/>
    <x v="0"/>
    <x v="7"/>
    <x v="2"/>
    <m/>
  </r>
  <r>
    <n v="1018907"/>
    <x v="0"/>
    <x v="19"/>
    <x v="42"/>
    <s v="TEXAS"/>
    <x v="0"/>
    <x v="7"/>
    <x v="3"/>
    <m/>
  </r>
  <r>
    <n v="1018972"/>
    <x v="0"/>
    <x v="19"/>
    <x v="43"/>
    <s v="TEXAS"/>
    <x v="0"/>
    <x v="8"/>
    <x v="0"/>
    <n v="507410.22692989098"/>
  </r>
  <r>
    <n v="1019023"/>
    <x v="0"/>
    <x v="19"/>
    <x v="44"/>
    <s v="TEXAS"/>
    <x v="0"/>
    <x v="8"/>
    <x v="0"/>
    <n v="0"/>
  </r>
  <r>
    <n v="1019074"/>
    <x v="0"/>
    <x v="19"/>
    <x v="45"/>
    <s v="TEXAS"/>
    <x v="0"/>
    <x v="8"/>
    <x v="0"/>
    <n v="546230.01177650795"/>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03"/>
  </r>
  <r>
    <n v="1019697"/>
    <x v="0"/>
    <x v="19"/>
    <x v="50"/>
    <s v="TEXAS"/>
    <x v="0"/>
    <x v="0"/>
    <x v="0"/>
    <n v="48500.837028050599"/>
  </r>
  <r>
    <n v="1019698"/>
    <x v="0"/>
    <x v="19"/>
    <x v="50"/>
    <s v="TEXAS"/>
    <x v="0"/>
    <x v="0"/>
    <x v="1"/>
    <m/>
  </r>
  <r>
    <n v="1019699"/>
    <x v="0"/>
    <x v="19"/>
    <x v="50"/>
    <s v="TEXAS"/>
    <x v="0"/>
    <x v="0"/>
    <x v="2"/>
    <n v="108174.64259685201"/>
  </r>
  <r>
    <n v="1019700"/>
    <x v="0"/>
    <x v="19"/>
    <x v="50"/>
    <s v="TEXAS"/>
    <x v="0"/>
    <x v="0"/>
    <x v="3"/>
    <m/>
  </r>
  <r>
    <n v="1019701"/>
    <x v="0"/>
    <x v="19"/>
    <x v="50"/>
    <s v="TEXAS"/>
    <x v="0"/>
    <x v="0"/>
    <x v="4"/>
    <m/>
  </r>
  <r>
    <n v="1019702"/>
    <x v="0"/>
    <x v="19"/>
    <x v="50"/>
    <s v="TEXAS"/>
    <x v="0"/>
    <x v="0"/>
    <x v="5"/>
    <m/>
  </r>
  <r>
    <n v="1019831"/>
    <x v="0"/>
    <x v="19"/>
    <x v="51"/>
    <s v="TEXAS"/>
    <x v="0"/>
    <x v="4"/>
    <x v="0"/>
    <n v="50774.229609532696"/>
  </r>
  <r>
    <n v="1019832"/>
    <x v="0"/>
    <x v="19"/>
    <x v="51"/>
    <s v="TEXAS"/>
    <x v="0"/>
    <x v="4"/>
    <x v="2"/>
    <n v="343448.45066107501"/>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0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599"/>
  </r>
  <r>
    <n v="1020451"/>
    <x v="0"/>
    <x v="19"/>
    <x v="59"/>
    <s v="TEXAS"/>
    <x v="0"/>
    <x v="1"/>
    <x v="0"/>
    <n v="628254.96536655899"/>
  </r>
  <r>
    <n v="1020502"/>
    <x v="0"/>
    <x v="19"/>
    <x v="60"/>
    <s v="TEXAS"/>
    <x v="0"/>
    <x v="1"/>
    <x v="0"/>
    <n v="1865638.5951246801"/>
  </r>
  <r>
    <n v="1020553"/>
    <x v="0"/>
    <x v="19"/>
    <x v="61"/>
    <s v="TEXAS"/>
    <x v="0"/>
    <x v="1"/>
    <x v="0"/>
    <n v="0"/>
  </r>
  <r>
    <n v="1020604"/>
    <x v="0"/>
    <x v="19"/>
    <x v="62"/>
    <s v="TEXAS"/>
    <x v="0"/>
    <x v="1"/>
    <x v="0"/>
    <n v="20.110368332167099"/>
  </r>
  <r>
    <n v="1020655"/>
    <x v="0"/>
    <x v="19"/>
    <x v="63"/>
    <s v="TEXAS"/>
    <x v="0"/>
    <x v="1"/>
    <x v="0"/>
    <n v="2326868.9444891801"/>
  </r>
  <r>
    <n v="1020706"/>
    <x v="0"/>
    <x v="19"/>
    <x v="64"/>
    <s v="TEXAS"/>
    <x v="0"/>
    <x v="1"/>
    <x v="0"/>
    <n v="1030336.3242529701"/>
  </r>
  <r>
    <n v="1020757"/>
    <x v="0"/>
    <x v="19"/>
    <x v="65"/>
    <s v="TEXAS"/>
    <x v="0"/>
    <x v="1"/>
    <x v="0"/>
    <n v="0"/>
  </r>
  <r>
    <n v="1020894"/>
    <x v="0"/>
    <x v="19"/>
    <x v="66"/>
    <s v="TEXAS"/>
    <x v="2"/>
    <x v="11"/>
    <x v="0"/>
    <m/>
  </r>
  <r>
    <n v="1020895"/>
    <x v="0"/>
    <x v="19"/>
    <x v="66"/>
    <s v="TEXAS"/>
    <x v="2"/>
    <x v="11"/>
    <x v="1"/>
    <m/>
  </r>
  <r>
    <n v="1020896"/>
    <x v="0"/>
    <x v="19"/>
    <x v="66"/>
    <s v="TEXAS"/>
    <x v="2"/>
    <x v="11"/>
    <x v="2"/>
    <n v="50434078.289100401"/>
  </r>
  <r>
    <n v="1021047"/>
    <x v="0"/>
    <x v="19"/>
    <x v="67"/>
    <s v="TEXAS"/>
    <x v="2"/>
    <x v="11"/>
    <x v="0"/>
    <m/>
  </r>
  <r>
    <n v="1021048"/>
    <x v="0"/>
    <x v="19"/>
    <x v="67"/>
    <s v="TEXAS"/>
    <x v="2"/>
    <x v="11"/>
    <x v="1"/>
    <m/>
  </r>
  <r>
    <n v="1021049"/>
    <x v="0"/>
    <x v="19"/>
    <x v="67"/>
    <s v="TEXAS"/>
    <x v="2"/>
    <x v="11"/>
    <x v="2"/>
    <n v="1192610.3151934701"/>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01"/>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01"/>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699"/>
  </r>
  <r>
    <n v="1022331"/>
    <x v="0"/>
    <x v="19"/>
    <x v="76"/>
    <s v="TEXAS"/>
    <x v="2"/>
    <x v="12"/>
    <x v="2"/>
    <m/>
  </r>
  <r>
    <n v="1022432"/>
    <x v="0"/>
    <x v="19"/>
    <x v="77"/>
    <s v="TEXAS"/>
    <x v="2"/>
    <x v="12"/>
    <x v="0"/>
    <m/>
  </r>
  <r>
    <n v="1022433"/>
    <x v="0"/>
    <x v="19"/>
    <x v="77"/>
    <s v="TEXAS"/>
    <x v="2"/>
    <x v="12"/>
    <x v="2"/>
    <n v="0"/>
  </r>
  <r>
    <n v="1022577"/>
    <x v="0"/>
    <x v="19"/>
    <x v="78"/>
    <s v="TEXAS"/>
    <x v="2"/>
    <x v="11"/>
    <x v="0"/>
    <n v="2534245.9215746201"/>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01"/>
  </r>
  <r>
    <n v="1023037"/>
    <x v="0"/>
    <x v="19"/>
    <x v="81"/>
    <s v="TEXAS"/>
    <x v="2"/>
    <x v="11"/>
    <x v="1"/>
    <m/>
  </r>
  <r>
    <n v="1023038"/>
    <x v="0"/>
    <x v="19"/>
    <x v="81"/>
    <s v="TEXAS"/>
    <x v="2"/>
    <x v="11"/>
    <x v="2"/>
    <m/>
  </r>
  <r>
    <n v="1023146"/>
    <x v="0"/>
    <x v="19"/>
    <x v="82"/>
    <s v="TEXAS"/>
    <x v="2"/>
    <x v="12"/>
    <x v="0"/>
    <n v="36635.460172134299"/>
  </r>
  <r>
    <n v="1023147"/>
    <x v="0"/>
    <x v="19"/>
    <x v="82"/>
    <s v="TEXAS"/>
    <x v="2"/>
    <x v="12"/>
    <x v="2"/>
    <m/>
  </r>
  <r>
    <n v="1023248"/>
    <x v="0"/>
    <x v="19"/>
    <x v="83"/>
    <s v="TEXAS"/>
    <x v="2"/>
    <x v="12"/>
    <x v="0"/>
    <n v="0"/>
  </r>
  <r>
    <n v="1023249"/>
    <x v="0"/>
    <x v="19"/>
    <x v="83"/>
    <s v="TEXAS"/>
    <x v="2"/>
    <x v="12"/>
    <x v="2"/>
    <m/>
  </r>
  <r>
    <n v="1023350"/>
    <x v="0"/>
    <x v="19"/>
    <x v="84"/>
    <s v="TEXAS"/>
    <x v="2"/>
    <x v="12"/>
    <x v="0"/>
    <n v="3642030.3895772099"/>
  </r>
  <r>
    <n v="1023351"/>
    <x v="0"/>
    <x v="19"/>
    <x v="84"/>
    <s v="TEXAS"/>
    <x v="2"/>
    <x v="12"/>
    <x v="2"/>
    <m/>
  </r>
  <r>
    <n v="1023452"/>
    <x v="0"/>
    <x v="19"/>
    <x v="85"/>
    <s v="TEXAS"/>
    <x v="2"/>
    <x v="12"/>
    <x v="0"/>
    <n v="152723.86982382199"/>
  </r>
  <r>
    <n v="1023453"/>
    <x v="0"/>
    <x v="19"/>
    <x v="85"/>
    <s v="TEXAS"/>
    <x v="2"/>
    <x v="12"/>
    <x v="2"/>
    <m/>
  </r>
  <r>
    <n v="1023554"/>
    <x v="0"/>
    <x v="19"/>
    <x v="86"/>
    <s v="TEXAS"/>
    <x v="2"/>
    <x v="12"/>
    <x v="0"/>
    <n v="143583.07541356099"/>
  </r>
  <r>
    <n v="1023555"/>
    <x v="0"/>
    <x v="19"/>
    <x v="86"/>
    <s v="TEXAS"/>
    <x v="2"/>
    <x v="12"/>
    <x v="2"/>
    <m/>
  </r>
  <r>
    <n v="1023656"/>
    <x v="0"/>
    <x v="19"/>
    <x v="87"/>
    <s v="TEXAS"/>
    <x v="2"/>
    <x v="12"/>
    <x v="0"/>
    <n v="2398.92214732718"/>
  </r>
  <r>
    <n v="1023657"/>
    <x v="0"/>
    <x v="19"/>
    <x v="87"/>
    <s v="TEXAS"/>
    <x v="2"/>
    <x v="12"/>
    <x v="2"/>
    <m/>
  </r>
  <r>
    <n v="1023758"/>
    <x v="0"/>
    <x v="19"/>
    <x v="88"/>
    <s v="TEXAS"/>
    <x v="2"/>
    <x v="12"/>
    <x v="0"/>
    <n v="9192420.9235847909"/>
  </r>
  <r>
    <n v="1023759"/>
    <x v="0"/>
    <x v="19"/>
    <x v="88"/>
    <s v="TEXAS"/>
    <x v="2"/>
    <x v="12"/>
    <x v="2"/>
    <m/>
  </r>
  <r>
    <n v="1023860"/>
    <x v="0"/>
    <x v="19"/>
    <x v="89"/>
    <s v="TEXAS"/>
    <x v="2"/>
    <x v="12"/>
    <x v="0"/>
    <n v="0"/>
  </r>
  <r>
    <n v="1023861"/>
    <x v="0"/>
    <x v="19"/>
    <x v="89"/>
    <s v="TEXAS"/>
    <x v="2"/>
    <x v="12"/>
    <x v="2"/>
    <m/>
  </r>
  <r>
    <n v="1023962"/>
    <x v="0"/>
    <x v="19"/>
    <x v="90"/>
    <s v="TEXAS"/>
    <x v="2"/>
    <x v="12"/>
    <x v="0"/>
    <n v="8735418.9031623695"/>
  </r>
  <r>
    <n v="1023963"/>
    <x v="0"/>
    <x v="19"/>
    <x v="90"/>
    <s v="TEXAS"/>
    <x v="2"/>
    <x v="12"/>
    <x v="2"/>
    <m/>
  </r>
  <r>
    <n v="1024064"/>
    <x v="0"/>
    <x v="19"/>
    <x v="91"/>
    <s v="TEXAS"/>
    <x v="2"/>
    <x v="12"/>
    <x v="0"/>
    <n v="11053.3437432303"/>
  </r>
  <r>
    <n v="1024065"/>
    <x v="0"/>
    <x v="19"/>
    <x v="91"/>
    <s v="TEXAS"/>
    <x v="2"/>
    <x v="12"/>
    <x v="2"/>
    <m/>
  </r>
  <r>
    <n v="1024166"/>
    <x v="0"/>
    <x v="19"/>
    <x v="92"/>
    <s v="TEXAS"/>
    <x v="2"/>
    <x v="12"/>
    <x v="0"/>
    <n v="32315911.754900798"/>
  </r>
  <r>
    <n v="1024167"/>
    <x v="0"/>
    <x v="19"/>
    <x v="92"/>
    <s v="TEXAS"/>
    <x v="2"/>
    <x v="12"/>
    <x v="2"/>
    <m/>
  </r>
  <r>
    <n v="1024268"/>
    <x v="0"/>
    <x v="19"/>
    <x v="93"/>
    <s v="TEXAS"/>
    <x v="2"/>
    <x v="12"/>
    <x v="0"/>
    <n v="42.2808545551881"/>
  </r>
  <r>
    <n v="1024269"/>
    <x v="0"/>
    <x v="19"/>
    <x v="93"/>
    <s v="TEXAS"/>
    <x v="2"/>
    <x v="12"/>
    <x v="2"/>
    <m/>
  </r>
  <r>
    <n v="1024370"/>
    <x v="0"/>
    <x v="19"/>
    <x v="94"/>
    <s v="TEXAS"/>
    <x v="2"/>
    <x v="12"/>
    <x v="0"/>
    <n v="5505218.8638582202"/>
  </r>
  <r>
    <n v="1024371"/>
    <x v="0"/>
    <x v="19"/>
    <x v="94"/>
    <s v="TEXAS"/>
    <x v="2"/>
    <x v="12"/>
    <x v="2"/>
    <m/>
  </r>
  <r>
    <n v="1024472"/>
    <x v="0"/>
    <x v="19"/>
    <x v="95"/>
    <s v="TEXAS"/>
    <x v="2"/>
    <x v="12"/>
    <x v="0"/>
    <n v="1.6154505683612698E-5"/>
  </r>
  <r>
    <n v="1024473"/>
    <x v="0"/>
    <x v="19"/>
    <x v="95"/>
    <s v="TEXAS"/>
    <x v="2"/>
    <x v="12"/>
    <x v="2"/>
    <m/>
  </r>
  <r>
    <n v="1024574"/>
    <x v="0"/>
    <x v="19"/>
    <x v="96"/>
    <s v="TEXAS"/>
    <x v="2"/>
    <x v="12"/>
    <x v="0"/>
    <n v="10286374.478533501"/>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01"/>
  </r>
  <r>
    <n v="1024880"/>
    <x v="0"/>
    <x v="19"/>
    <x v="99"/>
    <s v="TEXAS"/>
    <x v="2"/>
    <x v="12"/>
    <x v="0"/>
    <m/>
  </r>
  <r>
    <n v="1024881"/>
    <x v="0"/>
    <x v="19"/>
    <x v="99"/>
    <s v="TEXAS"/>
    <x v="2"/>
    <x v="12"/>
    <x v="2"/>
    <n v="56410.221773435798"/>
  </r>
  <r>
    <n v="1024982"/>
    <x v="0"/>
    <x v="19"/>
    <x v="100"/>
    <s v="TEXAS"/>
    <x v="2"/>
    <x v="12"/>
    <x v="0"/>
    <m/>
  </r>
  <r>
    <n v="1024983"/>
    <x v="0"/>
    <x v="19"/>
    <x v="100"/>
    <s v="TEXAS"/>
    <x v="2"/>
    <x v="12"/>
    <x v="2"/>
    <n v="4361902.3591277897"/>
  </r>
  <r>
    <n v="1025041"/>
    <x v="0"/>
    <x v="19"/>
    <x v="101"/>
    <s v="TEXAS"/>
    <x v="2"/>
    <x v="13"/>
    <x v="0"/>
    <n v="36471861.325783998"/>
  </r>
  <r>
    <n v="1025092"/>
    <x v="0"/>
    <x v="19"/>
    <x v="102"/>
    <s v="TEXAS"/>
    <x v="2"/>
    <x v="13"/>
    <x v="0"/>
    <n v="2807709.2042121398"/>
  </r>
  <r>
    <n v="1025143"/>
    <x v="0"/>
    <x v="19"/>
    <x v="103"/>
    <s v="TEXAS"/>
    <x v="2"/>
    <x v="13"/>
    <x v="0"/>
    <n v="8029216.5777492002"/>
  </r>
  <r>
    <n v="1025194"/>
    <x v="0"/>
    <x v="19"/>
    <x v="104"/>
    <s v="TEXAS"/>
    <x v="2"/>
    <x v="13"/>
    <x v="0"/>
    <n v="350002.78146179998"/>
  </r>
  <r>
    <n v="1025288"/>
    <x v="0"/>
    <x v="19"/>
    <x v="105"/>
    <s v="TEXAS"/>
    <x v="2"/>
    <x v="14"/>
    <x v="0"/>
    <n v="9031686.0783828292"/>
  </r>
  <r>
    <n v="1025289"/>
    <x v="0"/>
    <x v="19"/>
    <x v="105"/>
    <s v="TEXAS"/>
    <x v="2"/>
    <x v="14"/>
    <x v="2"/>
    <m/>
  </r>
  <r>
    <n v="1025390"/>
    <x v="0"/>
    <x v="19"/>
    <x v="106"/>
    <s v="TEXAS"/>
    <x v="2"/>
    <x v="14"/>
    <x v="0"/>
    <n v="929603.42585695395"/>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01"/>
  </r>
  <r>
    <n v="1025653"/>
    <x v="0"/>
    <x v="19"/>
    <x v="109"/>
    <s v="TEXAS"/>
    <x v="2"/>
    <x v="15"/>
    <x v="0"/>
    <n v="3456503.1534922901"/>
  </r>
  <r>
    <n v="1025704"/>
    <x v="0"/>
    <x v="19"/>
    <x v="110"/>
    <s v="TEXAS"/>
    <x v="2"/>
    <x v="15"/>
    <x v="0"/>
    <n v="0"/>
  </r>
  <r>
    <n v="1025755"/>
    <x v="0"/>
    <x v="19"/>
    <x v="111"/>
    <s v="TEXAS"/>
    <x v="2"/>
    <x v="15"/>
    <x v="0"/>
    <n v="13033666.238232"/>
  </r>
  <r>
    <n v="1025806"/>
    <x v="0"/>
    <x v="19"/>
    <x v="112"/>
    <s v="TEXAS"/>
    <x v="2"/>
    <x v="15"/>
    <x v="0"/>
    <n v="6359418.2772216396"/>
  </r>
  <r>
    <n v="1025857"/>
    <x v="0"/>
    <x v="19"/>
    <x v="113"/>
    <s v="TEXAS"/>
    <x v="2"/>
    <x v="15"/>
    <x v="0"/>
    <n v="1053657.4163705299"/>
  </r>
  <r>
    <n v="1025908"/>
    <x v="0"/>
    <x v="19"/>
    <x v="114"/>
    <s v="TEXAS"/>
    <x v="2"/>
    <x v="15"/>
    <x v="0"/>
    <n v="1500813.24089379"/>
  </r>
  <r>
    <n v="1025959"/>
    <x v="0"/>
    <x v="19"/>
    <x v="115"/>
    <s v="TEXAS"/>
    <x v="2"/>
    <x v="15"/>
    <x v="0"/>
    <n v="3650761.8366236002"/>
  </r>
  <r>
    <n v="1026010"/>
    <x v="0"/>
    <x v="19"/>
    <x v="116"/>
    <s v="TEXAS"/>
    <x v="2"/>
    <x v="15"/>
    <x v="0"/>
    <n v="0.92011202120011804"/>
  </r>
  <r>
    <n v="1026061"/>
    <x v="0"/>
    <x v="19"/>
    <x v="117"/>
    <s v="TEXAS"/>
    <x v="2"/>
    <x v="15"/>
    <x v="0"/>
    <n v="2218280.1280410499"/>
  </r>
  <r>
    <n v="1026112"/>
    <x v="0"/>
    <x v="19"/>
    <x v="118"/>
    <s v="TEXAS"/>
    <x v="2"/>
    <x v="15"/>
    <x v="0"/>
    <n v="1465053.8620253899"/>
  </r>
  <r>
    <n v="1026163"/>
    <x v="0"/>
    <x v="19"/>
    <x v="119"/>
    <s v="TEXAS"/>
    <x v="2"/>
    <x v="15"/>
    <x v="0"/>
    <n v="7189828.0253590699"/>
  </r>
  <r>
    <n v="1026214"/>
    <x v="0"/>
    <x v="19"/>
    <x v="120"/>
    <s v="TEXAS"/>
    <x v="2"/>
    <x v="15"/>
    <x v="0"/>
    <n v="1296984.6198207701"/>
  </r>
  <r>
    <n v="1026265"/>
    <x v="0"/>
    <x v="19"/>
    <x v="121"/>
    <s v="TEXAS"/>
    <x v="2"/>
    <x v="15"/>
    <x v="0"/>
    <n v="13585830.545808399"/>
  </r>
  <r>
    <n v="1026316"/>
    <x v="0"/>
    <x v="19"/>
    <x v="122"/>
    <s v="TEXAS"/>
    <x v="2"/>
    <x v="15"/>
    <x v="0"/>
    <n v="2433040.6763311098"/>
  </r>
  <r>
    <n v="1026367"/>
    <x v="0"/>
    <x v="19"/>
    <x v="123"/>
    <s v="TEXAS"/>
    <x v="2"/>
    <x v="15"/>
    <x v="0"/>
    <n v="36129.009359627002"/>
  </r>
  <r>
    <n v="1026418"/>
    <x v="0"/>
    <x v="19"/>
    <x v="124"/>
    <s v="TEXAS"/>
    <x v="2"/>
    <x v="15"/>
    <x v="0"/>
    <n v="4270251.56244935"/>
  </r>
  <r>
    <n v="1026598"/>
    <x v="0"/>
    <x v="19"/>
    <x v="125"/>
    <s v="TEXAS"/>
    <x v="2"/>
    <x v="16"/>
    <x v="0"/>
    <n v="1603267.1436985501"/>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01"/>
  </r>
  <r>
    <n v="1027006"/>
    <x v="0"/>
    <x v="19"/>
    <x v="127"/>
    <s v="TEXAS"/>
    <x v="2"/>
    <x v="16"/>
    <x v="0"/>
    <n v="126361.8932555289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02"/>
  </r>
  <r>
    <n v="1027417"/>
    <x v="0"/>
    <x v="19"/>
    <x v="129"/>
    <s v="TEXAS"/>
    <x v="2"/>
    <x v="16"/>
    <x v="8"/>
    <m/>
  </r>
  <r>
    <n v="1027618"/>
    <x v="0"/>
    <x v="19"/>
    <x v="130"/>
    <s v="TEXAS"/>
    <x v="2"/>
    <x v="16"/>
    <x v="0"/>
    <m/>
  </r>
  <r>
    <n v="1027619"/>
    <x v="0"/>
    <x v="19"/>
    <x v="130"/>
    <s v="TEXAS"/>
    <x v="2"/>
    <x v="16"/>
    <x v="1"/>
    <m/>
  </r>
  <r>
    <n v="1027620"/>
    <x v="0"/>
    <x v="19"/>
    <x v="130"/>
    <s v="TEXAS"/>
    <x v="2"/>
    <x v="16"/>
    <x v="2"/>
    <n v="22726847.171342701"/>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598"/>
  </r>
  <r>
    <n v="1028481"/>
    <x v="0"/>
    <x v="19"/>
    <x v="134"/>
    <s v="TEXAS"/>
    <x v="1"/>
    <x v="2"/>
    <x v="7"/>
    <m/>
  </r>
  <r>
    <n v="1028732"/>
    <x v="0"/>
    <x v="19"/>
    <x v="135"/>
    <s v="TEXAS"/>
    <x v="1"/>
    <x v="2"/>
    <x v="6"/>
    <m/>
  </r>
  <r>
    <n v="1028733"/>
    <x v="0"/>
    <x v="19"/>
    <x v="135"/>
    <s v="TEXAS"/>
    <x v="1"/>
    <x v="2"/>
    <x v="0"/>
    <n v="403194.8391466130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03"/>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02"/>
  </r>
  <r>
    <n v="1029497"/>
    <x v="0"/>
    <x v="19"/>
    <x v="138"/>
    <s v="TEXAS"/>
    <x v="1"/>
    <x v="17"/>
    <x v="6"/>
    <n v="46184145.937954299"/>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197"/>
  </r>
  <r>
    <n v="1029756"/>
    <x v="0"/>
    <x v="19"/>
    <x v="139"/>
    <s v="TEXAS"/>
    <x v="1"/>
    <x v="17"/>
    <x v="9"/>
    <m/>
  </r>
  <r>
    <n v="1030007"/>
    <x v="0"/>
    <x v="19"/>
    <x v="140"/>
    <s v="TEXAS"/>
    <x v="1"/>
    <x v="18"/>
    <x v="6"/>
    <n v="209533806.29287601"/>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599"/>
  </r>
  <r>
    <n v="1030264"/>
    <x v="0"/>
    <x v="19"/>
    <x v="141"/>
    <s v="TEXAS"/>
    <x v="1"/>
    <x v="18"/>
    <x v="1"/>
    <m/>
  </r>
  <r>
    <n v="1030265"/>
    <x v="0"/>
    <x v="19"/>
    <x v="141"/>
    <s v="TEXAS"/>
    <x v="1"/>
    <x v="18"/>
    <x v="7"/>
    <m/>
  </r>
  <r>
    <n v="1030266"/>
    <x v="0"/>
    <x v="19"/>
    <x v="141"/>
    <s v="TEXAS"/>
    <x v="1"/>
    <x v="18"/>
    <x v="10"/>
    <m/>
  </r>
  <r>
    <n v="1030517"/>
    <x v="0"/>
    <x v="19"/>
    <x v="142"/>
    <s v="TEXAS"/>
    <x v="1"/>
    <x v="18"/>
    <x v="6"/>
    <n v="653037.18178926804"/>
  </r>
  <r>
    <n v="1030518"/>
    <x v="0"/>
    <x v="19"/>
    <x v="142"/>
    <s v="TEXAS"/>
    <x v="1"/>
    <x v="18"/>
    <x v="0"/>
    <n v="2503996.6898416299"/>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699"/>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002"/>
  </r>
  <r>
    <n v="1031031"/>
    <x v="0"/>
    <x v="19"/>
    <x v="144"/>
    <s v="TEXAS"/>
    <x v="1"/>
    <x v="18"/>
    <x v="10"/>
    <m/>
  </r>
  <r>
    <n v="1031282"/>
    <x v="0"/>
    <x v="19"/>
    <x v="145"/>
    <s v="TEXAS"/>
    <x v="1"/>
    <x v="18"/>
    <x v="6"/>
    <m/>
  </r>
  <r>
    <n v="1031283"/>
    <x v="0"/>
    <x v="19"/>
    <x v="145"/>
    <s v="TEXAS"/>
    <x v="1"/>
    <x v="18"/>
    <x v="0"/>
    <m/>
  </r>
  <r>
    <n v="1031284"/>
    <x v="0"/>
    <x v="19"/>
    <x v="145"/>
    <s v="TEXAS"/>
    <x v="1"/>
    <x v="18"/>
    <x v="1"/>
    <n v="171140.89988319701"/>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0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005"/>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899"/>
  </r>
  <r>
    <n v="1032305"/>
    <x v="0"/>
    <x v="19"/>
    <x v="149"/>
    <s v="TEXAS"/>
    <x v="1"/>
    <x v="18"/>
    <x v="7"/>
    <m/>
  </r>
  <r>
    <n v="1032306"/>
    <x v="0"/>
    <x v="19"/>
    <x v="149"/>
    <s v="TEXAS"/>
    <x v="1"/>
    <x v="18"/>
    <x v="10"/>
    <m/>
  </r>
  <r>
    <n v="1032557"/>
    <x v="0"/>
    <x v="19"/>
    <x v="150"/>
    <s v="TEXAS"/>
    <x v="1"/>
    <x v="19"/>
    <x v="6"/>
    <n v="880298125.10789001"/>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899"/>
  </r>
  <r>
    <n v="1032814"/>
    <x v="0"/>
    <x v="19"/>
    <x v="151"/>
    <s v="TEXAS"/>
    <x v="1"/>
    <x v="19"/>
    <x v="1"/>
    <n v="0"/>
  </r>
  <r>
    <n v="1032815"/>
    <x v="0"/>
    <x v="19"/>
    <x v="151"/>
    <s v="TEXAS"/>
    <x v="1"/>
    <x v="19"/>
    <x v="7"/>
    <n v="0"/>
  </r>
  <r>
    <n v="1032816"/>
    <x v="0"/>
    <x v="19"/>
    <x v="151"/>
    <s v="TEXAS"/>
    <x v="1"/>
    <x v="19"/>
    <x v="10"/>
    <n v="0"/>
  </r>
  <r>
    <n v="1033067"/>
    <x v="0"/>
    <x v="19"/>
    <x v="152"/>
    <s v="TEXAS"/>
    <x v="1"/>
    <x v="19"/>
    <x v="6"/>
    <n v="183779.05849662001"/>
  </r>
  <r>
    <n v="1033068"/>
    <x v="0"/>
    <x v="19"/>
    <x v="152"/>
    <s v="TEXAS"/>
    <x v="1"/>
    <x v="19"/>
    <x v="0"/>
    <n v="727951.97284772201"/>
  </r>
  <r>
    <n v="1033069"/>
    <x v="0"/>
    <x v="19"/>
    <x v="152"/>
    <s v="TEXAS"/>
    <x v="1"/>
    <x v="19"/>
    <x v="1"/>
    <n v="0"/>
  </r>
  <r>
    <n v="1033070"/>
    <x v="0"/>
    <x v="19"/>
    <x v="152"/>
    <s v="TEXAS"/>
    <x v="1"/>
    <x v="19"/>
    <x v="7"/>
    <n v="0"/>
  </r>
  <r>
    <n v="1033071"/>
    <x v="0"/>
    <x v="19"/>
    <x v="152"/>
    <s v="TEXAS"/>
    <x v="1"/>
    <x v="19"/>
    <x v="10"/>
    <n v="0"/>
  </r>
  <r>
    <n v="1033322"/>
    <x v="0"/>
    <x v="19"/>
    <x v="153"/>
    <s v="TEXAS"/>
    <x v="1"/>
    <x v="19"/>
    <x v="6"/>
    <n v="904409.90040405199"/>
  </r>
  <r>
    <n v="1033323"/>
    <x v="0"/>
    <x v="19"/>
    <x v="153"/>
    <s v="TEXAS"/>
    <x v="1"/>
    <x v="19"/>
    <x v="0"/>
    <n v="598718.79940066196"/>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399"/>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699"/>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001"/>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797"/>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399"/>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6998"/>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399"/>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0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01"/>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01"/>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698"/>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5999"/>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03"/>
  </r>
  <r>
    <n v="1041063"/>
    <x v="0"/>
    <x v="19"/>
    <x v="177"/>
    <s v="TEXAS"/>
    <x v="3"/>
    <x v="22"/>
    <x v="12"/>
    <m/>
  </r>
  <r>
    <n v="1041064"/>
    <x v="0"/>
    <x v="19"/>
    <x v="177"/>
    <s v="TEXAS"/>
    <x v="3"/>
    <x v="22"/>
    <x v="13"/>
    <m/>
  </r>
  <r>
    <n v="1041415"/>
    <x v="0"/>
    <x v="19"/>
    <x v="178"/>
    <s v="TEXAS"/>
    <x v="3"/>
    <x v="22"/>
    <x v="0"/>
    <n v="47049233.870168298"/>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01"/>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003"/>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499"/>
  </r>
  <r>
    <n v="1042612"/>
    <x v="0"/>
    <x v="19"/>
    <x v="183"/>
    <s v="TEXAS"/>
    <x v="3"/>
    <x v="23"/>
    <x v="0"/>
    <m/>
  </r>
  <r>
    <n v="1042613"/>
    <x v="0"/>
    <x v="19"/>
    <x v="183"/>
    <s v="TEXAS"/>
    <x v="3"/>
    <x v="23"/>
    <x v="1"/>
    <n v="3877537.2940504299"/>
  </r>
  <r>
    <n v="1042614"/>
    <x v="0"/>
    <x v="19"/>
    <x v="183"/>
    <s v="TEXAS"/>
    <x v="3"/>
    <x v="23"/>
    <x v="2"/>
    <m/>
  </r>
  <r>
    <n v="1042615"/>
    <x v="0"/>
    <x v="19"/>
    <x v="183"/>
    <s v="TEXAS"/>
    <x v="3"/>
    <x v="23"/>
    <x v="3"/>
    <m/>
  </r>
  <r>
    <n v="1042859"/>
    <x v="0"/>
    <x v="19"/>
    <x v="184"/>
    <s v="TEXAS"/>
    <x v="1"/>
    <x v="18"/>
    <x v="6"/>
    <m/>
  </r>
  <r>
    <n v="1042860"/>
    <x v="0"/>
    <x v="19"/>
    <x v="184"/>
    <s v="TEXAS"/>
    <x v="1"/>
    <x v="18"/>
    <x v="0"/>
    <n v="1339000.5223232601"/>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598"/>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6999"/>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01"/>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799"/>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098"/>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01"/>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04"/>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00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0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09"/>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01"/>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799"/>
  </r>
  <r>
    <n v="1053754"/>
    <x v="0"/>
    <x v="19"/>
    <x v="228"/>
    <s v="TEXAS"/>
    <x v="2"/>
    <x v="27"/>
    <x v="0"/>
    <n v="128621.28132273399"/>
  </r>
  <r>
    <n v="1053805"/>
    <x v="0"/>
    <x v="19"/>
    <x v="229"/>
    <s v="TEXAS"/>
    <x v="2"/>
    <x v="27"/>
    <x v="0"/>
    <n v="115623.31000510399"/>
  </r>
  <r>
    <n v="1053856"/>
    <x v="0"/>
    <x v="19"/>
    <x v="230"/>
    <s v="TEXAS"/>
    <x v="2"/>
    <x v="27"/>
    <x v="0"/>
    <n v="10498978.387530001"/>
  </r>
  <r>
    <n v="1053907"/>
    <x v="0"/>
    <x v="19"/>
    <x v="231"/>
    <s v="TEXAS"/>
    <x v="2"/>
    <x v="27"/>
    <x v="0"/>
    <n v="11842.986176959999"/>
  </r>
  <r>
    <n v="1053958"/>
    <x v="0"/>
    <x v="19"/>
    <x v="232"/>
    <s v="TEXAS"/>
    <x v="2"/>
    <x v="27"/>
    <x v="0"/>
    <n v="8494.0930869639105"/>
  </r>
  <r>
    <n v="1054009"/>
    <x v="0"/>
    <x v="19"/>
    <x v="233"/>
    <s v="TEXAS"/>
    <x v="2"/>
    <x v="27"/>
    <x v="0"/>
    <n v="3587905.3429745701"/>
  </r>
  <r>
    <n v="1054060"/>
    <x v="0"/>
    <x v="19"/>
    <x v="234"/>
    <s v="TEXAS"/>
    <x v="2"/>
    <x v="27"/>
    <x v="0"/>
    <n v="1320363.84508702"/>
  </r>
  <r>
    <n v="1054111"/>
    <x v="0"/>
    <x v="19"/>
    <x v="235"/>
    <s v="TEXAS"/>
    <x v="2"/>
    <x v="27"/>
    <x v="0"/>
    <n v="7038936.9558071001"/>
  </r>
  <r>
    <n v="1054162"/>
    <x v="0"/>
    <x v="19"/>
    <x v="236"/>
    <s v="TEXAS"/>
    <x v="2"/>
    <x v="27"/>
    <x v="0"/>
    <n v="474.38150525751502"/>
  </r>
  <r>
    <n v="1054213"/>
    <x v="0"/>
    <x v="19"/>
    <x v="237"/>
    <s v="TEXAS"/>
    <x v="2"/>
    <x v="27"/>
    <x v="0"/>
    <n v="174181.84922295899"/>
  </r>
  <r>
    <n v="1054264"/>
    <x v="0"/>
    <x v="19"/>
    <x v="238"/>
    <s v="TEXAS"/>
    <x v="2"/>
    <x v="27"/>
    <x v="0"/>
    <n v="5943471.1218089098"/>
  </r>
  <r>
    <n v="1054315"/>
    <x v="0"/>
    <x v="19"/>
    <x v="239"/>
    <s v="TEXAS"/>
    <x v="2"/>
    <x v="27"/>
    <x v="0"/>
    <n v="1862076.1312301799"/>
  </r>
  <r>
    <n v="1054366"/>
    <x v="0"/>
    <x v="19"/>
    <x v="240"/>
    <s v="TEXAS"/>
    <x v="2"/>
    <x v="27"/>
    <x v="0"/>
    <n v="1504185.9226818299"/>
  </r>
  <r>
    <n v="1054417"/>
    <x v="0"/>
    <x v="19"/>
    <x v="241"/>
    <s v="TEXAS"/>
    <x v="2"/>
    <x v="27"/>
    <x v="0"/>
    <n v="160747.990741816"/>
  </r>
  <r>
    <n v="1054468"/>
    <x v="0"/>
    <x v="19"/>
    <x v="242"/>
    <s v="TEXAS"/>
    <x v="2"/>
    <x v="27"/>
    <x v="0"/>
    <n v="53497.821285826401"/>
  </r>
  <r>
    <n v="1054519"/>
    <x v="0"/>
    <x v="19"/>
    <x v="243"/>
    <s v="TEXAS"/>
    <x v="2"/>
    <x v="27"/>
    <x v="0"/>
    <n v="41025.456058445197"/>
  </r>
  <r>
    <n v="1054570"/>
    <x v="0"/>
    <x v="19"/>
    <x v="244"/>
    <s v="TEXAS"/>
    <x v="2"/>
    <x v="27"/>
    <x v="0"/>
    <n v="158369.33537966799"/>
  </r>
  <r>
    <n v="1054621"/>
    <x v="0"/>
    <x v="19"/>
    <x v="245"/>
    <s v="TEXAS"/>
    <x v="2"/>
    <x v="27"/>
    <x v="0"/>
    <n v="324158.27305128297"/>
  </r>
  <r>
    <n v="1054672"/>
    <x v="0"/>
    <x v="19"/>
    <x v="246"/>
    <s v="TEXAS"/>
    <x v="2"/>
    <x v="27"/>
    <x v="0"/>
    <n v="1158922.78736479"/>
  </r>
  <r>
    <n v="1054723"/>
    <x v="0"/>
    <x v="19"/>
    <x v="247"/>
    <s v="TEXAS"/>
    <x v="2"/>
    <x v="27"/>
    <x v="0"/>
    <n v="82926.830441401704"/>
  </r>
  <r>
    <n v="1054774"/>
    <x v="0"/>
    <x v="19"/>
    <x v="248"/>
    <s v="TEXAS"/>
    <x v="2"/>
    <x v="27"/>
    <x v="0"/>
    <n v="234633.04924508001"/>
  </r>
  <r>
    <n v="1054825"/>
    <x v="0"/>
    <x v="19"/>
    <x v="249"/>
    <s v="TEXAS"/>
    <x v="2"/>
    <x v="27"/>
    <x v="0"/>
    <n v="14318.8102787758"/>
  </r>
  <r>
    <n v="1054876"/>
    <x v="0"/>
    <x v="19"/>
    <x v="250"/>
    <s v="TEXAS"/>
    <x v="2"/>
    <x v="27"/>
    <x v="0"/>
    <n v="11674.505035887099"/>
  </r>
  <r>
    <n v="1054927"/>
    <x v="0"/>
    <x v="19"/>
    <x v="251"/>
    <s v="TEXAS"/>
    <x v="2"/>
    <x v="27"/>
    <x v="0"/>
    <n v="2452.78232385307"/>
  </r>
  <r>
    <n v="1054978"/>
    <x v="0"/>
    <x v="19"/>
    <x v="252"/>
    <s v="TEXAS"/>
    <x v="2"/>
    <x v="27"/>
    <x v="0"/>
    <n v="219397.13511472"/>
  </r>
  <r>
    <n v="1062468"/>
    <x v="0"/>
    <x v="19"/>
    <x v="253"/>
    <s v="TEXAS"/>
    <x v="0"/>
    <x v="28"/>
    <x v="0"/>
    <n v="5478853.9674097998"/>
  </r>
  <r>
    <n v="1062469"/>
    <x v="0"/>
    <x v="19"/>
    <x v="253"/>
    <s v="TEXAS"/>
    <x v="0"/>
    <x v="29"/>
    <x v="0"/>
    <n v="3461221.257365310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897"/>
  </r>
  <r>
    <n v="1062478"/>
    <x v="0"/>
    <x v="19"/>
    <x v="253"/>
    <s v="TEXAS"/>
    <x v="0"/>
    <x v="32"/>
    <x v="0"/>
    <n v="233358863.302818"/>
  </r>
  <r>
    <n v="1062479"/>
    <x v="0"/>
    <x v="19"/>
    <x v="253"/>
    <s v="TEXAS"/>
    <x v="2"/>
    <x v="33"/>
    <x v="0"/>
    <n v="22799408.037085399"/>
  </r>
  <r>
    <n v="1062480"/>
    <x v="0"/>
    <x v="19"/>
    <x v="253"/>
    <s v="TEXAS"/>
    <x v="2"/>
    <x v="34"/>
    <x v="0"/>
    <n v="24780090.864211299"/>
  </r>
  <r>
    <n v="1062481"/>
    <x v="0"/>
    <x v="19"/>
    <x v="253"/>
    <s v="TEXAS"/>
    <x v="2"/>
    <x v="35"/>
    <x v="0"/>
    <n v="174024678.81071699"/>
  </r>
  <r>
    <n v="1062482"/>
    <x v="0"/>
    <x v="19"/>
    <x v="253"/>
    <s v="TEXAS"/>
    <x v="2"/>
    <x v="35"/>
    <x v="1"/>
    <n v="13341344.351861101"/>
  </r>
  <r>
    <n v="1062483"/>
    <x v="0"/>
    <x v="19"/>
    <x v="253"/>
    <s v="TEXAS"/>
    <x v="2"/>
    <x v="35"/>
    <x v="2"/>
    <n v="53019002.4172929"/>
  </r>
  <r>
    <n v="1062484"/>
    <x v="0"/>
    <x v="19"/>
    <x v="253"/>
    <s v="TEXAS"/>
    <x v="2"/>
    <x v="36"/>
    <x v="0"/>
    <n v="45598.612794479603"/>
  </r>
  <r>
    <n v="1062485"/>
    <x v="0"/>
    <x v="19"/>
    <x v="253"/>
    <s v="TEXAS"/>
    <x v="2"/>
    <x v="36"/>
    <x v="1"/>
    <n v="0"/>
  </r>
  <r>
    <n v="1062486"/>
    <x v="0"/>
    <x v="19"/>
    <x v="253"/>
    <s v="TEXAS"/>
    <x v="2"/>
    <x v="36"/>
    <x v="2"/>
    <n v="474396.65553147497"/>
  </r>
  <r>
    <n v="1062487"/>
    <x v="0"/>
    <x v="19"/>
    <x v="253"/>
    <s v="TEXAS"/>
    <x v="2"/>
    <x v="36"/>
    <x v="15"/>
    <n v="5844816.7634620704"/>
  </r>
  <r>
    <n v="1062488"/>
    <x v="0"/>
    <x v="19"/>
    <x v="253"/>
    <s v="TEXAS"/>
    <x v="1"/>
    <x v="37"/>
    <x v="6"/>
    <n v="1292421.4884374801"/>
  </r>
  <r>
    <n v="1062489"/>
    <x v="0"/>
    <x v="19"/>
    <x v="253"/>
    <s v="TEXAS"/>
    <x v="1"/>
    <x v="37"/>
    <x v="1"/>
    <n v="12951553.3200475"/>
  </r>
  <r>
    <n v="1062490"/>
    <x v="0"/>
    <x v="19"/>
    <x v="253"/>
    <s v="TEXAS"/>
    <x v="1"/>
    <x v="37"/>
    <x v="3"/>
    <n v="9974.1713839858894"/>
  </r>
  <r>
    <n v="1062491"/>
    <x v="0"/>
    <x v="19"/>
    <x v="253"/>
    <s v="TEXAS"/>
    <x v="1"/>
    <x v="37"/>
    <x v="7"/>
    <n v="189292.674113794"/>
  </r>
  <r>
    <n v="1062492"/>
    <x v="0"/>
    <x v="19"/>
    <x v="253"/>
    <s v="TEXAS"/>
    <x v="1"/>
    <x v="38"/>
    <x v="0"/>
    <n v="2241086.6122150002"/>
  </r>
  <r>
    <n v="1062493"/>
    <x v="0"/>
    <x v="19"/>
    <x v="253"/>
    <s v="TEXAS"/>
    <x v="1"/>
    <x v="38"/>
    <x v="1"/>
    <n v="2077499.40681092"/>
  </r>
  <r>
    <n v="1062494"/>
    <x v="0"/>
    <x v="19"/>
    <x v="253"/>
    <s v="TEXAS"/>
    <x v="1"/>
    <x v="39"/>
    <x v="1"/>
    <n v="54825336.640435398"/>
  </r>
  <r>
    <n v="1062495"/>
    <x v="0"/>
    <x v="19"/>
    <x v="253"/>
    <s v="TEXAS"/>
    <x v="1"/>
    <x v="39"/>
    <x v="9"/>
    <n v="17803122.272884801"/>
  </r>
  <r>
    <n v="1062496"/>
    <x v="0"/>
    <x v="19"/>
    <x v="253"/>
    <s v="TEXAS"/>
    <x v="1"/>
    <x v="40"/>
    <x v="6"/>
    <n v="1942149.59393816"/>
  </r>
  <r>
    <n v="1062497"/>
    <x v="0"/>
    <x v="19"/>
    <x v="253"/>
    <s v="TEXAS"/>
    <x v="1"/>
    <x v="40"/>
    <x v="16"/>
    <n v="287813534.70104003"/>
  </r>
  <r>
    <n v="1062498"/>
    <x v="0"/>
    <x v="19"/>
    <x v="253"/>
    <s v="TEXAS"/>
    <x v="1"/>
    <x v="41"/>
    <x v="1"/>
    <n v="7591365.93112431"/>
  </r>
  <r>
    <n v="1062499"/>
    <x v="0"/>
    <x v="19"/>
    <x v="253"/>
    <s v="TEXAS"/>
    <x v="1"/>
    <x v="41"/>
    <x v="11"/>
    <n v="84758.374226542393"/>
  </r>
  <r>
    <n v="1062500"/>
    <x v="0"/>
    <x v="19"/>
    <x v="253"/>
    <s v="TEXAS"/>
    <x v="1"/>
    <x v="41"/>
    <x v="9"/>
    <n v="110121.56855857999"/>
  </r>
  <r>
    <n v="1062501"/>
    <x v="0"/>
    <x v="19"/>
    <x v="253"/>
    <s v="TEXAS"/>
    <x v="1"/>
    <x v="42"/>
    <x v="1"/>
    <n v="10869780.371418601"/>
  </r>
  <r>
    <n v="1062502"/>
    <x v="0"/>
    <x v="19"/>
    <x v="253"/>
    <s v="TEXAS"/>
    <x v="1"/>
    <x v="42"/>
    <x v="11"/>
    <n v="2744668.8538811202"/>
  </r>
  <r>
    <n v="1062503"/>
    <x v="0"/>
    <x v="19"/>
    <x v="253"/>
    <s v="TEXAS"/>
    <x v="1"/>
    <x v="42"/>
    <x v="16"/>
    <n v="41475678.9654302"/>
  </r>
  <r>
    <n v="1062504"/>
    <x v="0"/>
    <x v="19"/>
    <x v="253"/>
    <s v="TEXAS"/>
    <x v="1"/>
    <x v="43"/>
    <x v="6"/>
    <n v="1223196.2269675401"/>
  </r>
  <r>
    <n v="1062505"/>
    <x v="0"/>
    <x v="19"/>
    <x v="253"/>
    <s v="TEXAS"/>
    <x v="1"/>
    <x v="44"/>
    <x v="17"/>
    <n v="10601135.9000709"/>
  </r>
  <r>
    <n v="1062506"/>
    <x v="0"/>
    <x v="19"/>
    <x v="253"/>
    <s v="TEXAS"/>
    <x v="1"/>
    <x v="45"/>
    <x v="1"/>
    <n v="23713743.332075998"/>
  </r>
  <r>
    <n v="1062507"/>
    <x v="0"/>
    <x v="19"/>
    <x v="253"/>
    <s v="TEXAS"/>
    <x v="1"/>
    <x v="45"/>
    <x v="11"/>
    <n v="62215285.389595799"/>
  </r>
  <r>
    <n v="1062508"/>
    <x v="0"/>
    <x v="19"/>
    <x v="253"/>
    <s v="TEXAS"/>
    <x v="1"/>
    <x v="45"/>
    <x v="9"/>
    <n v="704916.88384294405"/>
  </r>
  <r>
    <n v="1062509"/>
    <x v="0"/>
    <x v="19"/>
    <x v="253"/>
    <s v="TEXAS"/>
    <x v="1"/>
    <x v="46"/>
    <x v="6"/>
    <n v="17616472.060786501"/>
  </r>
  <r>
    <n v="1062510"/>
    <x v="0"/>
    <x v="19"/>
    <x v="253"/>
    <s v="TEXAS"/>
    <x v="1"/>
    <x v="46"/>
    <x v="1"/>
    <n v="5494712.12618447"/>
  </r>
  <r>
    <n v="1062511"/>
    <x v="0"/>
    <x v="19"/>
    <x v="253"/>
    <s v="TEXAS"/>
    <x v="3"/>
    <x v="47"/>
    <x v="6"/>
    <n v="5574422.1473890804"/>
  </r>
  <r>
    <n v="1062512"/>
    <x v="0"/>
    <x v="19"/>
    <x v="253"/>
    <s v="TEXAS"/>
    <x v="3"/>
    <x v="47"/>
    <x v="0"/>
    <n v="8237557.8184962701"/>
  </r>
  <r>
    <n v="1062513"/>
    <x v="0"/>
    <x v="19"/>
    <x v="253"/>
    <s v="TEXAS"/>
    <x v="3"/>
    <x v="47"/>
    <x v="1"/>
    <n v="23730835.397639699"/>
  </r>
  <r>
    <n v="1062514"/>
    <x v="0"/>
    <x v="19"/>
    <x v="253"/>
    <s v="TEXAS"/>
    <x v="3"/>
    <x v="47"/>
    <x v="2"/>
    <n v="2732419.1550881099"/>
  </r>
  <r>
    <n v="1062515"/>
    <x v="0"/>
    <x v="19"/>
    <x v="253"/>
    <s v="TEXAS"/>
    <x v="3"/>
    <x v="47"/>
    <x v="3"/>
    <n v="2432650.77419856"/>
  </r>
  <r>
    <n v="1062516"/>
    <x v="0"/>
    <x v="19"/>
    <x v="253"/>
    <s v="TEXAS"/>
    <x v="3"/>
    <x v="47"/>
    <x v="12"/>
    <n v="0"/>
  </r>
  <r>
    <n v="1062517"/>
    <x v="0"/>
    <x v="19"/>
    <x v="253"/>
    <s v="TEXAS"/>
    <x v="3"/>
    <x v="47"/>
    <x v="13"/>
    <n v="8783268.7660272606"/>
  </r>
  <r>
    <n v="1062518"/>
    <x v="0"/>
    <x v="19"/>
    <x v="253"/>
    <s v="TEXAS"/>
    <x v="3"/>
    <x v="47"/>
    <x v="15"/>
    <n v="2401459.4049163102"/>
  </r>
  <r>
    <n v="1062519"/>
    <x v="0"/>
    <x v="19"/>
    <x v="253"/>
    <s v="TEXAS"/>
    <x v="3"/>
    <x v="47"/>
    <x v="18"/>
    <n v="4150660.3530720202"/>
  </r>
  <r>
    <n v="1062520"/>
    <x v="0"/>
    <x v="19"/>
    <x v="253"/>
    <s v="TEXAS"/>
    <x v="3"/>
    <x v="48"/>
    <x v="6"/>
    <n v="5396119.7310574502"/>
  </r>
  <r>
    <n v="1062521"/>
    <x v="0"/>
    <x v="19"/>
    <x v="253"/>
    <s v="TEXAS"/>
    <x v="3"/>
    <x v="48"/>
    <x v="0"/>
    <n v="2943162.1706570601"/>
  </r>
  <r>
    <n v="1062522"/>
    <x v="0"/>
    <x v="19"/>
    <x v="253"/>
    <s v="TEXAS"/>
    <x v="3"/>
    <x v="48"/>
    <x v="1"/>
    <n v="14689308.0783819"/>
  </r>
  <r>
    <n v="1062523"/>
    <x v="0"/>
    <x v="19"/>
    <x v="253"/>
    <s v="TEXAS"/>
    <x v="3"/>
    <x v="48"/>
    <x v="2"/>
    <n v="1062045.50525222"/>
  </r>
  <r>
    <n v="1062524"/>
    <x v="0"/>
    <x v="19"/>
    <x v="253"/>
    <s v="TEXAS"/>
    <x v="3"/>
    <x v="48"/>
    <x v="3"/>
    <n v="3626624.2417055299"/>
  </r>
  <r>
    <n v="1062525"/>
    <x v="0"/>
    <x v="19"/>
    <x v="253"/>
    <s v="TEXAS"/>
    <x v="3"/>
    <x v="48"/>
    <x v="13"/>
    <n v="5983436.6989892796"/>
  </r>
  <r>
    <n v="1062526"/>
    <x v="0"/>
    <x v="19"/>
    <x v="253"/>
    <s v="TEXAS"/>
    <x v="3"/>
    <x v="48"/>
    <x v="15"/>
    <n v="0"/>
  </r>
  <r>
    <n v="1062527"/>
    <x v="0"/>
    <x v="19"/>
    <x v="253"/>
    <s v="TEXAS"/>
    <x v="3"/>
    <x v="48"/>
    <x v="18"/>
    <n v="4598521.6221039202"/>
  </r>
  <r>
    <n v="1062528"/>
    <x v="0"/>
    <x v="19"/>
    <x v="253"/>
    <s v="TEXAS"/>
    <x v="3"/>
    <x v="49"/>
    <x v="6"/>
    <n v="2684090.4183858898"/>
  </r>
  <r>
    <n v="1062529"/>
    <x v="0"/>
    <x v="19"/>
    <x v="253"/>
    <s v="TEXAS"/>
    <x v="3"/>
    <x v="49"/>
    <x v="0"/>
    <n v="28214198.3336327"/>
  </r>
  <r>
    <n v="1062530"/>
    <x v="0"/>
    <x v="19"/>
    <x v="253"/>
    <s v="TEXAS"/>
    <x v="3"/>
    <x v="49"/>
    <x v="1"/>
    <n v="31426478.809623901"/>
  </r>
  <r>
    <n v="1062531"/>
    <x v="0"/>
    <x v="19"/>
    <x v="253"/>
    <s v="TEXAS"/>
    <x v="3"/>
    <x v="49"/>
    <x v="2"/>
    <n v="20691223.293269001"/>
  </r>
  <r>
    <n v="1062532"/>
    <x v="0"/>
    <x v="19"/>
    <x v="253"/>
    <s v="TEXAS"/>
    <x v="3"/>
    <x v="49"/>
    <x v="11"/>
    <n v="4158597.9509259299"/>
  </r>
  <r>
    <n v="1062533"/>
    <x v="0"/>
    <x v="19"/>
    <x v="253"/>
    <s v="TEXAS"/>
    <x v="3"/>
    <x v="49"/>
    <x v="12"/>
    <n v="1988317.54669221"/>
  </r>
  <r>
    <n v="1062534"/>
    <x v="0"/>
    <x v="19"/>
    <x v="253"/>
    <s v="TEXAS"/>
    <x v="3"/>
    <x v="49"/>
    <x v="13"/>
    <n v="9673897.6937951203"/>
  </r>
  <r>
    <n v="1062535"/>
    <x v="0"/>
    <x v="19"/>
    <x v="253"/>
    <s v="TEXAS"/>
    <x v="3"/>
    <x v="49"/>
    <x v="15"/>
    <n v="110615.71887021999"/>
  </r>
  <r>
    <n v="1062536"/>
    <x v="0"/>
    <x v="19"/>
    <x v="253"/>
    <s v="TEXAS"/>
    <x v="3"/>
    <x v="50"/>
    <x v="6"/>
    <n v="0"/>
  </r>
  <r>
    <n v="1062537"/>
    <x v="0"/>
    <x v="19"/>
    <x v="253"/>
    <s v="TEXAS"/>
    <x v="3"/>
    <x v="50"/>
    <x v="0"/>
    <n v="25019516.9582811"/>
  </r>
  <r>
    <n v="1062538"/>
    <x v="0"/>
    <x v="19"/>
    <x v="253"/>
    <s v="TEXAS"/>
    <x v="3"/>
    <x v="50"/>
    <x v="1"/>
    <n v="35648729.823671199"/>
  </r>
  <r>
    <n v="1062539"/>
    <x v="0"/>
    <x v="19"/>
    <x v="253"/>
    <s v="TEXAS"/>
    <x v="3"/>
    <x v="50"/>
    <x v="2"/>
    <n v="1168276.2822644101"/>
  </r>
  <r>
    <n v="1062540"/>
    <x v="0"/>
    <x v="19"/>
    <x v="253"/>
    <s v="TEXAS"/>
    <x v="3"/>
    <x v="50"/>
    <x v="3"/>
    <n v="11699911.389119299"/>
  </r>
  <r>
    <n v="1062541"/>
    <x v="0"/>
    <x v="19"/>
    <x v="253"/>
    <s v="TEXAS"/>
    <x v="3"/>
    <x v="50"/>
    <x v="11"/>
    <n v="0"/>
  </r>
  <r>
    <n v="1062542"/>
    <x v="0"/>
    <x v="19"/>
    <x v="253"/>
    <s v="TEXAS"/>
    <x v="3"/>
    <x v="50"/>
    <x v="12"/>
    <n v="0"/>
  </r>
  <r>
    <n v="1062543"/>
    <x v="0"/>
    <x v="19"/>
    <x v="253"/>
    <s v="TEXAS"/>
    <x v="3"/>
    <x v="50"/>
    <x v="13"/>
    <n v="11191734.151599299"/>
  </r>
  <r>
    <n v="1062544"/>
    <x v="0"/>
    <x v="19"/>
    <x v="253"/>
    <s v="TEXAS"/>
    <x v="3"/>
    <x v="50"/>
    <x v="15"/>
    <n v="0"/>
  </r>
  <r>
    <n v="1062545"/>
    <x v="0"/>
    <x v="19"/>
    <x v="253"/>
    <s v="TEXAS"/>
    <x v="3"/>
    <x v="50"/>
    <x v="19"/>
    <n v="96339921.870625794"/>
  </r>
  <r>
    <n v="1062546"/>
    <x v="0"/>
    <x v="19"/>
    <x v="253"/>
    <s v="TEXAS"/>
    <x v="3"/>
    <x v="51"/>
    <x v="0"/>
    <n v="10217149.6859458"/>
  </r>
  <r>
    <n v="1062547"/>
    <x v="0"/>
    <x v="19"/>
    <x v="253"/>
    <s v="TEXAS"/>
    <x v="3"/>
    <x v="51"/>
    <x v="1"/>
    <n v="362041.34881058597"/>
  </r>
  <r>
    <n v="1062548"/>
    <x v="0"/>
    <x v="19"/>
    <x v="253"/>
    <s v="TEXAS"/>
    <x v="3"/>
    <x v="51"/>
    <x v="2"/>
    <n v="4072489.03174261"/>
  </r>
  <r>
    <n v="1062549"/>
    <x v="0"/>
    <x v="19"/>
    <x v="253"/>
    <s v="TEXAS"/>
    <x v="3"/>
    <x v="51"/>
    <x v="3"/>
    <n v="139553.00198055099"/>
  </r>
  <r>
    <n v="1062550"/>
    <x v="0"/>
    <x v="19"/>
    <x v="253"/>
    <s v="TEXAS"/>
    <x v="3"/>
    <x v="51"/>
    <x v="15"/>
    <n v="2510568.89419105"/>
  </r>
  <r>
    <n v="1062551"/>
    <x v="0"/>
    <x v="19"/>
    <x v="253"/>
    <s v="TEXAS"/>
    <x v="3"/>
    <x v="52"/>
    <x v="0"/>
    <n v="9721640.1547780391"/>
  </r>
  <r>
    <n v="1062552"/>
    <x v="0"/>
    <x v="19"/>
    <x v="253"/>
    <s v="TEXAS"/>
    <x v="3"/>
    <x v="52"/>
    <x v="1"/>
    <n v="101061.72356761601"/>
  </r>
  <r>
    <n v="1062553"/>
    <x v="0"/>
    <x v="19"/>
    <x v="253"/>
    <s v="TEXAS"/>
    <x v="3"/>
    <x v="52"/>
    <x v="2"/>
    <n v="3401071.5266533601"/>
  </r>
  <r>
    <n v="1062554"/>
    <x v="0"/>
    <x v="19"/>
    <x v="253"/>
    <s v="TEXAS"/>
    <x v="3"/>
    <x v="52"/>
    <x v="3"/>
    <n v="54071.850204264403"/>
  </r>
  <r>
    <n v="1062555"/>
    <x v="0"/>
    <x v="19"/>
    <x v="253"/>
    <s v="TEXAS"/>
    <x v="3"/>
    <x v="52"/>
    <x v="11"/>
    <n v="27945.097804681802"/>
  </r>
  <r>
    <n v="1062556"/>
    <x v="0"/>
    <x v="19"/>
    <x v="253"/>
    <s v="TEXAS"/>
    <x v="3"/>
    <x v="52"/>
    <x v="12"/>
    <n v="253898.439985687"/>
  </r>
  <r>
    <n v="1062557"/>
    <x v="0"/>
    <x v="19"/>
    <x v="253"/>
    <s v="TEXAS"/>
    <x v="3"/>
    <x v="52"/>
    <x v="15"/>
    <n v="34634694.847651802"/>
  </r>
  <r>
    <n v="1062558"/>
    <x v="0"/>
    <x v="19"/>
    <x v="253"/>
    <s v="TEXAS"/>
    <x v="3"/>
    <x v="53"/>
    <x v="0"/>
    <n v="83565192.366356596"/>
  </r>
  <r>
    <n v="1062559"/>
    <x v="0"/>
    <x v="19"/>
    <x v="253"/>
    <s v="TEXAS"/>
    <x v="3"/>
    <x v="53"/>
    <x v="1"/>
    <n v="4687588.4341990799"/>
  </r>
  <r>
    <n v="1062560"/>
    <x v="0"/>
    <x v="19"/>
    <x v="253"/>
    <s v="TEXAS"/>
    <x v="3"/>
    <x v="53"/>
    <x v="2"/>
    <n v="39879857.7615631"/>
  </r>
  <r>
    <n v="1062561"/>
    <x v="0"/>
    <x v="19"/>
    <x v="253"/>
    <s v="TEXAS"/>
    <x v="3"/>
    <x v="53"/>
    <x v="3"/>
    <n v="6215955.2952636098"/>
  </r>
  <r>
    <n v="1062562"/>
    <x v="0"/>
    <x v="19"/>
    <x v="253"/>
    <s v="TEXAS"/>
    <x v="3"/>
    <x v="53"/>
    <x v="11"/>
    <n v="0"/>
  </r>
  <r>
    <n v="1062563"/>
    <x v="0"/>
    <x v="19"/>
    <x v="253"/>
    <s v="TEXAS"/>
    <x v="3"/>
    <x v="53"/>
    <x v="12"/>
    <n v="0"/>
  </r>
  <r>
    <n v="1062564"/>
    <x v="0"/>
    <x v="19"/>
    <x v="253"/>
    <s v="TEXAS"/>
    <x v="3"/>
    <x v="53"/>
    <x v="15"/>
    <n v="95685163.951858297"/>
  </r>
  <r>
    <n v="1062565"/>
    <x v="0"/>
    <x v="19"/>
    <x v="253"/>
    <s v="TEXAS"/>
    <x v="3"/>
    <x v="53"/>
    <x v="20"/>
    <n v="198122889.89485601"/>
  </r>
  <r>
    <n v="1062566"/>
    <x v="0"/>
    <x v="19"/>
    <x v="253"/>
    <s v="TEXAS"/>
    <x v="3"/>
    <x v="53"/>
    <x v="21"/>
    <n v="266047272.58025101"/>
  </r>
  <r>
    <n v="1062567"/>
    <x v="0"/>
    <x v="19"/>
    <x v="253"/>
    <s v="TEXAS"/>
    <x v="3"/>
    <x v="53"/>
    <x v="22"/>
    <n v="204454311.851951"/>
  </r>
  <r>
    <n v="1062568"/>
    <x v="0"/>
    <x v="19"/>
    <x v="253"/>
    <s v="TEXAS"/>
    <x v="3"/>
    <x v="54"/>
    <x v="0"/>
    <n v="1390551.6829878299"/>
  </r>
  <r>
    <n v="1062569"/>
    <x v="0"/>
    <x v="19"/>
    <x v="253"/>
    <s v="TEXAS"/>
    <x v="3"/>
    <x v="54"/>
    <x v="1"/>
    <n v="487210.44085274101"/>
  </r>
  <r>
    <n v="1062570"/>
    <x v="0"/>
    <x v="19"/>
    <x v="253"/>
    <s v="TEXAS"/>
    <x v="3"/>
    <x v="54"/>
    <x v="2"/>
    <n v="7163148.1497857003"/>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2998"/>
  </r>
  <r>
    <n v="1062577"/>
    <x v="0"/>
    <x v="19"/>
    <x v="253"/>
    <s v="TEXAS"/>
    <x v="3"/>
    <x v="55"/>
    <x v="3"/>
    <n v="272022.08054997597"/>
  </r>
  <r>
    <n v="1062578"/>
    <x v="0"/>
    <x v="19"/>
    <x v="253"/>
    <s v="TEXAS"/>
    <x v="3"/>
    <x v="55"/>
    <x v="4"/>
    <n v="9456441.2467266005"/>
  </r>
  <r>
    <n v="1062579"/>
    <x v="0"/>
    <x v="19"/>
    <x v="253"/>
    <s v="TEXAS"/>
    <x v="3"/>
    <x v="55"/>
    <x v="11"/>
    <n v="50235.610244896401"/>
  </r>
  <r>
    <n v="1062580"/>
    <x v="0"/>
    <x v="19"/>
    <x v="253"/>
    <s v="TEXAS"/>
    <x v="3"/>
    <x v="55"/>
    <x v="12"/>
    <n v="9028013.9677126594"/>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199"/>
  </r>
  <r>
    <n v="1062585"/>
    <x v="0"/>
    <x v="19"/>
    <x v="253"/>
    <s v="TEXAS"/>
    <x v="3"/>
    <x v="56"/>
    <x v="0"/>
    <n v="18082176.149380598"/>
  </r>
  <r>
    <n v="1062586"/>
    <x v="0"/>
    <x v="19"/>
    <x v="253"/>
    <s v="TEXAS"/>
    <x v="3"/>
    <x v="56"/>
    <x v="1"/>
    <n v="468261.00062961399"/>
  </r>
  <r>
    <n v="1062587"/>
    <x v="0"/>
    <x v="19"/>
    <x v="253"/>
    <s v="TEXAS"/>
    <x v="3"/>
    <x v="56"/>
    <x v="2"/>
    <n v="12149433.498739701"/>
  </r>
  <r>
    <n v="1062588"/>
    <x v="0"/>
    <x v="19"/>
    <x v="253"/>
    <s v="TEXAS"/>
    <x v="3"/>
    <x v="56"/>
    <x v="3"/>
    <n v="463444.02227987797"/>
  </r>
  <r>
    <n v="1062589"/>
    <x v="0"/>
    <x v="19"/>
    <x v="253"/>
    <s v="TEXAS"/>
    <x v="3"/>
    <x v="56"/>
    <x v="11"/>
    <n v="2028.2014104152199"/>
  </r>
  <r>
    <n v="1062590"/>
    <x v="0"/>
    <x v="19"/>
    <x v="253"/>
    <s v="TEXAS"/>
    <x v="3"/>
    <x v="56"/>
    <x v="12"/>
    <n v="3390138.6575090401"/>
  </r>
  <r>
    <n v="1062591"/>
    <x v="0"/>
    <x v="19"/>
    <x v="253"/>
    <s v="TEXAS"/>
    <x v="3"/>
    <x v="56"/>
    <x v="13"/>
    <n v="36507.625387474"/>
  </r>
  <r>
    <n v="1062592"/>
    <x v="0"/>
    <x v="19"/>
    <x v="253"/>
    <s v="TEXAS"/>
    <x v="3"/>
    <x v="56"/>
    <x v="15"/>
    <n v="15896028.554129301"/>
  </r>
  <r>
    <n v="1062593"/>
    <x v="0"/>
    <x v="19"/>
    <x v="253"/>
    <s v="TEXAS"/>
    <x v="3"/>
    <x v="56"/>
    <x v="23"/>
    <n v="81928435.398194"/>
  </r>
  <r>
    <n v="1062594"/>
    <x v="0"/>
    <x v="19"/>
    <x v="253"/>
    <s v="TEXAS"/>
    <x v="3"/>
    <x v="57"/>
    <x v="0"/>
    <n v="17783777.016873199"/>
  </r>
  <r>
    <n v="1062595"/>
    <x v="0"/>
    <x v="19"/>
    <x v="253"/>
    <s v="TEXAS"/>
    <x v="3"/>
    <x v="57"/>
    <x v="1"/>
    <n v="114846.90486476199"/>
  </r>
  <r>
    <n v="1062596"/>
    <x v="0"/>
    <x v="19"/>
    <x v="253"/>
    <s v="TEXAS"/>
    <x v="3"/>
    <x v="57"/>
    <x v="2"/>
    <n v="1462079.69173307"/>
  </r>
  <r>
    <n v="1062597"/>
    <x v="0"/>
    <x v="19"/>
    <x v="253"/>
    <s v="TEXAS"/>
    <x v="3"/>
    <x v="57"/>
    <x v="3"/>
    <n v="41071.078560908201"/>
  </r>
  <r>
    <n v="1062598"/>
    <x v="0"/>
    <x v="19"/>
    <x v="253"/>
    <s v="TEXAS"/>
    <x v="3"/>
    <x v="57"/>
    <x v="15"/>
    <n v="0"/>
  </r>
  <r>
    <n v="1062599"/>
    <x v="0"/>
    <x v="19"/>
    <x v="253"/>
    <s v="TEXAS"/>
    <x v="3"/>
    <x v="57"/>
    <x v="14"/>
    <n v="1842980.9871125701"/>
  </r>
  <r>
    <n v="1062600"/>
    <x v="0"/>
    <x v="19"/>
    <x v="253"/>
    <s v="TEXAS"/>
    <x v="3"/>
    <x v="58"/>
    <x v="0"/>
    <n v="3310861.1733735502"/>
  </r>
  <r>
    <n v="1062601"/>
    <x v="0"/>
    <x v="19"/>
    <x v="253"/>
    <s v="TEXAS"/>
    <x v="3"/>
    <x v="58"/>
    <x v="1"/>
    <n v="119482.607972474"/>
  </r>
  <r>
    <n v="1062602"/>
    <x v="0"/>
    <x v="19"/>
    <x v="253"/>
    <s v="TEXAS"/>
    <x v="3"/>
    <x v="58"/>
    <x v="2"/>
    <n v="2509702.8305343399"/>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299"/>
  </r>
  <r>
    <n v="1062607"/>
    <x v="0"/>
    <x v="19"/>
    <x v="253"/>
    <s v="TEXAS"/>
    <x v="3"/>
    <x v="59"/>
    <x v="2"/>
    <n v="3040202.2584812799"/>
  </r>
  <r>
    <n v="1062608"/>
    <x v="0"/>
    <x v="19"/>
    <x v="253"/>
    <s v="TEXAS"/>
    <x v="3"/>
    <x v="59"/>
    <x v="3"/>
    <n v="292808.97572605702"/>
  </r>
  <r>
    <n v="1062609"/>
    <x v="0"/>
    <x v="19"/>
    <x v="253"/>
    <s v="TEXAS"/>
    <x v="3"/>
    <x v="59"/>
    <x v="15"/>
    <n v="0"/>
  </r>
  <r>
    <n v="1062610"/>
    <x v="0"/>
    <x v="19"/>
    <x v="253"/>
    <s v="TEXAS"/>
    <x v="3"/>
    <x v="60"/>
    <x v="0"/>
    <n v="8254606.5912106298"/>
  </r>
  <r>
    <n v="1062611"/>
    <x v="0"/>
    <x v="19"/>
    <x v="253"/>
    <s v="TEXAS"/>
    <x v="3"/>
    <x v="60"/>
    <x v="1"/>
    <n v="270962.66383963497"/>
  </r>
  <r>
    <n v="1062612"/>
    <x v="0"/>
    <x v="19"/>
    <x v="253"/>
    <s v="TEXAS"/>
    <x v="3"/>
    <x v="60"/>
    <x v="2"/>
    <n v="1933279.8975438101"/>
  </r>
  <r>
    <n v="1062613"/>
    <x v="0"/>
    <x v="19"/>
    <x v="253"/>
    <s v="TEXAS"/>
    <x v="3"/>
    <x v="60"/>
    <x v="3"/>
    <n v="484326.40713735798"/>
  </r>
  <r>
    <n v="1062614"/>
    <x v="0"/>
    <x v="19"/>
    <x v="253"/>
    <s v="TEXAS"/>
    <x v="3"/>
    <x v="60"/>
    <x v="15"/>
    <n v="0"/>
  </r>
  <r>
    <n v="1062615"/>
    <x v="0"/>
    <x v="19"/>
    <x v="253"/>
    <s v="TEXAS"/>
    <x v="3"/>
    <x v="61"/>
    <x v="0"/>
    <n v="9272934.2406317107"/>
  </r>
  <r>
    <n v="1062616"/>
    <x v="0"/>
    <x v="19"/>
    <x v="253"/>
    <s v="TEXAS"/>
    <x v="3"/>
    <x v="61"/>
    <x v="1"/>
    <n v="240242.82487854501"/>
  </r>
  <r>
    <n v="1062617"/>
    <x v="0"/>
    <x v="19"/>
    <x v="253"/>
    <s v="TEXAS"/>
    <x v="3"/>
    <x v="61"/>
    <x v="2"/>
    <n v="6542503.2309390204"/>
  </r>
  <r>
    <n v="1062618"/>
    <x v="0"/>
    <x v="19"/>
    <x v="253"/>
    <s v="TEXAS"/>
    <x v="3"/>
    <x v="61"/>
    <x v="3"/>
    <n v="273518.46728942398"/>
  </r>
  <r>
    <n v="1062619"/>
    <x v="0"/>
    <x v="19"/>
    <x v="253"/>
    <s v="TEXAS"/>
    <x v="3"/>
    <x v="61"/>
    <x v="15"/>
    <n v="255966.48008368601"/>
  </r>
  <r>
    <n v="1062620"/>
    <x v="0"/>
    <x v="19"/>
    <x v="253"/>
    <s v="TEXAS"/>
    <x v="3"/>
    <x v="62"/>
    <x v="0"/>
    <n v="855459.43070327595"/>
  </r>
  <r>
    <n v="1062621"/>
    <x v="0"/>
    <x v="19"/>
    <x v="253"/>
    <s v="TEXAS"/>
    <x v="3"/>
    <x v="62"/>
    <x v="1"/>
    <n v="16333.021114928701"/>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798"/>
  </r>
  <r>
    <n v="1062626"/>
    <x v="0"/>
    <x v="19"/>
    <x v="253"/>
    <s v="TEXAS"/>
    <x v="3"/>
    <x v="63"/>
    <x v="0"/>
    <n v="1464494.34975076"/>
  </r>
  <r>
    <n v="1062627"/>
    <x v="0"/>
    <x v="19"/>
    <x v="253"/>
    <s v="TEXAS"/>
    <x v="3"/>
    <x v="63"/>
    <x v="1"/>
    <n v="477773.85460903199"/>
  </r>
  <r>
    <n v="1062628"/>
    <x v="0"/>
    <x v="19"/>
    <x v="253"/>
    <s v="TEXAS"/>
    <x v="3"/>
    <x v="63"/>
    <x v="2"/>
    <n v="895395.19768695906"/>
  </r>
  <r>
    <n v="1062629"/>
    <x v="0"/>
    <x v="19"/>
    <x v="253"/>
    <s v="TEXAS"/>
    <x v="3"/>
    <x v="63"/>
    <x v="3"/>
    <n v="162129.816236179"/>
  </r>
  <r>
    <n v="1062630"/>
    <x v="0"/>
    <x v="19"/>
    <x v="253"/>
    <s v="TEXAS"/>
    <x v="3"/>
    <x v="63"/>
    <x v="11"/>
    <n v="34619.023563474097"/>
  </r>
  <r>
    <n v="1062631"/>
    <x v="0"/>
    <x v="19"/>
    <x v="253"/>
    <s v="TEXAS"/>
    <x v="3"/>
    <x v="63"/>
    <x v="15"/>
    <n v="187976.59853470101"/>
  </r>
  <r>
    <n v="1062632"/>
    <x v="0"/>
    <x v="19"/>
    <x v="253"/>
    <s v="TEXAS"/>
    <x v="3"/>
    <x v="64"/>
    <x v="0"/>
    <n v="3695011.4647732899"/>
  </r>
  <r>
    <n v="1062633"/>
    <x v="0"/>
    <x v="19"/>
    <x v="253"/>
    <s v="TEXAS"/>
    <x v="3"/>
    <x v="64"/>
    <x v="1"/>
    <n v="40558.095199889802"/>
  </r>
  <r>
    <n v="1062634"/>
    <x v="0"/>
    <x v="19"/>
    <x v="253"/>
    <s v="TEXAS"/>
    <x v="3"/>
    <x v="64"/>
    <x v="2"/>
    <n v="1988915.8768112599"/>
  </r>
  <r>
    <n v="1062635"/>
    <x v="0"/>
    <x v="19"/>
    <x v="253"/>
    <s v="TEXAS"/>
    <x v="3"/>
    <x v="64"/>
    <x v="3"/>
    <n v="146298.84339960199"/>
  </r>
  <r>
    <n v="1062636"/>
    <x v="0"/>
    <x v="19"/>
    <x v="253"/>
    <s v="TEXAS"/>
    <x v="3"/>
    <x v="64"/>
    <x v="15"/>
    <n v="0"/>
  </r>
  <r>
    <n v="1062637"/>
    <x v="0"/>
    <x v="19"/>
    <x v="253"/>
    <s v="TEXAS"/>
    <x v="3"/>
    <x v="65"/>
    <x v="0"/>
    <n v="6617457.0701984204"/>
  </r>
  <r>
    <n v="1062638"/>
    <x v="0"/>
    <x v="19"/>
    <x v="253"/>
    <s v="TEXAS"/>
    <x v="3"/>
    <x v="65"/>
    <x v="1"/>
    <n v="339648.26372959302"/>
  </r>
  <r>
    <n v="1062639"/>
    <x v="0"/>
    <x v="19"/>
    <x v="253"/>
    <s v="TEXAS"/>
    <x v="3"/>
    <x v="65"/>
    <x v="2"/>
    <n v="3322888.8561355001"/>
  </r>
  <r>
    <n v="1062640"/>
    <x v="0"/>
    <x v="19"/>
    <x v="253"/>
    <s v="TEXAS"/>
    <x v="3"/>
    <x v="65"/>
    <x v="3"/>
    <n v="0"/>
  </r>
  <r>
    <n v="1062641"/>
    <x v="0"/>
    <x v="19"/>
    <x v="253"/>
    <s v="TEXAS"/>
    <x v="3"/>
    <x v="65"/>
    <x v="15"/>
    <n v="1545668.84551048"/>
  </r>
  <r>
    <n v="1064118"/>
    <x v="0"/>
    <x v="20"/>
    <x v="0"/>
    <s v="TEXAS"/>
    <x v="0"/>
    <x v="0"/>
    <x v="0"/>
    <n v="29396591.54951899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02"/>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395"/>
  </r>
  <r>
    <n v="1064731"/>
    <x v="0"/>
    <x v="20"/>
    <x v="2"/>
    <s v="TEXAS"/>
    <x v="0"/>
    <x v="0"/>
    <x v="1"/>
    <n v="34219.926859364103"/>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89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001"/>
  </r>
  <r>
    <n v="1065958"/>
    <x v="0"/>
    <x v="20"/>
    <x v="6"/>
    <s v="TEXAS"/>
    <x v="0"/>
    <x v="0"/>
    <x v="4"/>
    <m/>
  </r>
  <r>
    <n v="1065959"/>
    <x v="0"/>
    <x v="20"/>
    <x v="6"/>
    <s v="TEXAS"/>
    <x v="0"/>
    <x v="0"/>
    <x v="5"/>
    <m/>
  </r>
  <r>
    <n v="1066260"/>
    <x v="0"/>
    <x v="20"/>
    <x v="7"/>
    <s v="TEXAS"/>
    <x v="0"/>
    <x v="0"/>
    <x v="0"/>
    <n v="141350.14891593499"/>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01"/>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799"/>
  </r>
  <r>
    <n v="1067178"/>
    <x v="0"/>
    <x v="20"/>
    <x v="10"/>
    <s v="TEXAS"/>
    <x v="0"/>
    <x v="0"/>
    <x v="0"/>
    <n v="4511456.6040454302"/>
  </r>
  <r>
    <n v="1067179"/>
    <x v="0"/>
    <x v="20"/>
    <x v="10"/>
    <s v="TEXAS"/>
    <x v="0"/>
    <x v="0"/>
    <x v="1"/>
    <m/>
  </r>
  <r>
    <n v="1067180"/>
    <x v="0"/>
    <x v="20"/>
    <x v="10"/>
    <s v="TEXAS"/>
    <x v="0"/>
    <x v="0"/>
    <x v="2"/>
    <n v="75744718.752340496"/>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6999"/>
  </r>
  <r>
    <n v="1068209"/>
    <x v="0"/>
    <x v="20"/>
    <x v="16"/>
    <s v="TEXAS"/>
    <x v="1"/>
    <x v="2"/>
    <x v="3"/>
    <m/>
  </r>
  <r>
    <n v="1068210"/>
    <x v="0"/>
    <x v="20"/>
    <x v="16"/>
    <s v="TEXAS"/>
    <x v="1"/>
    <x v="2"/>
    <x v="7"/>
    <m/>
  </r>
  <r>
    <n v="1068461"/>
    <x v="0"/>
    <x v="20"/>
    <x v="17"/>
    <s v="TEXAS"/>
    <x v="1"/>
    <x v="2"/>
    <x v="6"/>
    <n v="83300922.819603696"/>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699"/>
  </r>
  <r>
    <n v="1068971"/>
    <x v="0"/>
    <x v="20"/>
    <x v="19"/>
    <s v="TEXAS"/>
    <x v="0"/>
    <x v="3"/>
    <x v="0"/>
    <n v="0"/>
  </r>
  <r>
    <n v="1068972"/>
    <x v="0"/>
    <x v="20"/>
    <x v="19"/>
    <s v="TEXAS"/>
    <x v="0"/>
    <x v="3"/>
    <x v="1"/>
    <n v="0"/>
  </r>
  <r>
    <n v="1068973"/>
    <x v="0"/>
    <x v="20"/>
    <x v="19"/>
    <s v="TEXAS"/>
    <x v="0"/>
    <x v="3"/>
    <x v="2"/>
    <n v="87220896.953338102"/>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199"/>
  </r>
  <r>
    <n v="1069485"/>
    <x v="0"/>
    <x v="20"/>
    <x v="21"/>
    <s v="TEXAS"/>
    <x v="0"/>
    <x v="3"/>
    <x v="8"/>
    <n v="0"/>
  </r>
  <r>
    <n v="1069736"/>
    <x v="0"/>
    <x v="20"/>
    <x v="22"/>
    <s v="TEXAS"/>
    <x v="0"/>
    <x v="3"/>
    <x v="0"/>
    <n v="41991991.011553802"/>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01"/>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01"/>
  </r>
  <r>
    <n v="1070502"/>
    <x v="0"/>
    <x v="20"/>
    <x v="25"/>
    <s v="TEXAS"/>
    <x v="0"/>
    <x v="3"/>
    <x v="1"/>
    <n v="0"/>
  </r>
  <r>
    <n v="1070503"/>
    <x v="0"/>
    <x v="20"/>
    <x v="25"/>
    <s v="TEXAS"/>
    <x v="0"/>
    <x v="3"/>
    <x v="2"/>
    <n v="0"/>
  </r>
  <r>
    <n v="1070504"/>
    <x v="0"/>
    <x v="20"/>
    <x v="25"/>
    <s v="TEXAS"/>
    <x v="0"/>
    <x v="3"/>
    <x v="3"/>
    <n v="0"/>
  </r>
  <r>
    <n v="1070505"/>
    <x v="0"/>
    <x v="20"/>
    <x v="25"/>
    <s v="TEXAS"/>
    <x v="0"/>
    <x v="3"/>
    <x v="8"/>
    <n v="407732.22300489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199"/>
  </r>
  <r>
    <n v="1070883"/>
    <x v="0"/>
    <x v="20"/>
    <x v="27"/>
    <s v="TEXAS"/>
    <x v="0"/>
    <x v="4"/>
    <x v="2"/>
    <m/>
  </r>
  <r>
    <n v="1070984"/>
    <x v="0"/>
    <x v="20"/>
    <x v="28"/>
    <s v="TEXAS"/>
    <x v="0"/>
    <x v="4"/>
    <x v="0"/>
    <n v="0"/>
  </r>
  <r>
    <n v="1070985"/>
    <x v="0"/>
    <x v="20"/>
    <x v="28"/>
    <s v="TEXAS"/>
    <x v="0"/>
    <x v="4"/>
    <x v="2"/>
    <m/>
  </r>
  <r>
    <n v="1071086"/>
    <x v="0"/>
    <x v="20"/>
    <x v="29"/>
    <s v="TEXAS"/>
    <x v="0"/>
    <x v="4"/>
    <x v="0"/>
    <n v="9349991.353504659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3"/>
  </r>
  <r>
    <n v="1071502"/>
    <x v="0"/>
    <x v="20"/>
    <x v="34"/>
    <s v="TEXAS"/>
    <x v="0"/>
    <x v="5"/>
    <x v="0"/>
    <n v="0"/>
  </r>
  <r>
    <n v="1071553"/>
    <x v="0"/>
    <x v="20"/>
    <x v="35"/>
    <s v="TEXAS"/>
    <x v="0"/>
    <x v="5"/>
    <x v="0"/>
    <n v="3894184.1018817802"/>
  </r>
  <r>
    <n v="1071604"/>
    <x v="0"/>
    <x v="20"/>
    <x v="36"/>
    <s v="TEXAS"/>
    <x v="0"/>
    <x v="5"/>
    <x v="0"/>
    <n v="0"/>
  </r>
  <r>
    <n v="1071655"/>
    <x v="0"/>
    <x v="20"/>
    <x v="37"/>
    <s v="TEXAS"/>
    <x v="0"/>
    <x v="5"/>
    <x v="0"/>
    <n v="7907823.0469838204"/>
  </r>
  <r>
    <n v="1071706"/>
    <x v="0"/>
    <x v="20"/>
    <x v="38"/>
    <s v="TEXAS"/>
    <x v="0"/>
    <x v="5"/>
    <x v="0"/>
    <n v="0"/>
  </r>
  <r>
    <n v="1071757"/>
    <x v="0"/>
    <x v="20"/>
    <x v="39"/>
    <s v="TEXAS"/>
    <x v="0"/>
    <x v="6"/>
    <x v="0"/>
    <n v="2493370.7628682698"/>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01"/>
  </r>
  <r>
    <n v="1072099"/>
    <x v="0"/>
    <x v="20"/>
    <x v="42"/>
    <s v="TEXAS"/>
    <x v="0"/>
    <x v="7"/>
    <x v="2"/>
    <m/>
  </r>
  <r>
    <n v="1072100"/>
    <x v="0"/>
    <x v="20"/>
    <x v="42"/>
    <s v="TEXAS"/>
    <x v="0"/>
    <x v="7"/>
    <x v="3"/>
    <m/>
  </r>
  <r>
    <n v="1072165"/>
    <x v="0"/>
    <x v="20"/>
    <x v="43"/>
    <s v="TEXAS"/>
    <x v="0"/>
    <x v="8"/>
    <x v="0"/>
    <n v="511357.90933465998"/>
  </r>
  <r>
    <n v="1072216"/>
    <x v="0"/>
    <x v="20"/>
    <x v="44"/>
    <s v="TEXAS"/>
    <x v="0"/>
    <x v="8"/>
    <x v="0"/>
    <n v="0"/>
  </r>
  <r>
    <n v="1072267"/>
    <x v="0"/>
    <x v="20"/>
    <x v="45"/>
    <s v="TEXAS"/>
    <x v="0"/>
    <x v="8"/>
    <x v="0"/>
    <n v="549739.49347356299"/>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01"/>
  </r>
  <r>
    <n v="1072624"/>
    <x v="0"/>
    <x v="20"/>
    <x v="49"/>
    <s v="TEXAS"/>
    <x v="0"/>
    <x v="10"/>
    <x v="0"/>
    <n v="9052694.5286504105"/>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197"/>
  </r>
  <r>
    <n v="1073025"/>
    <x v="0"/>
    <x v="20"/>
    <x v="51"/>
    <s v="TEXAS"/>
    <x v="0"/>
    <x v="4"/>
    <x v="2"/>
    <n v="344697.119656316"/>
  </r>
  <r>
    <n v="1073126"/>
    <x v="0"/>
    <x v="20"/>
    <x v="52"/>
    <s v="TEXAS"/>
    <x v="0"/>
    <x v="4"/>
    <x v="0"/>
    <n v="13318024.173371499"/>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399"/>
  </r>
  <r>
    <n v="1073440"/>
    <x v="0"/>
    <x v="20"/>
    <x v="55"/>
    <s v="TEXAS"/>
    <x v="0"/>
    <x v="1"/>
    <x v="0"/>
    <n v="0"/>
  </r>
  <r>
    <n v="1073491"/>
    <x v="0"/>
    <x v="20"/>
    <x v="56"/>
    <s v="TEXAS"/>
    <x v="0"/>
    <x v="1"/>
    <x v="0"/>
    <n v="1045438.17661372"/>
  </r>
  <r>
    <n v="1073542"/>
    <x v="0"/>
    <x v="20"/>
    <x v="57"/>
    <s v="TEXAS"/>
    <x v="0"/>
    <x v="1"/>
    <x v="0"/>
    <n v="2514511.8038353501"/>
  </r>
  <r>
    <n v="1073593"/>
    <x v="0"/>
    <x v="20"/>
    <x v="58"/>
    <s v="TEXAS"/>
    <x v="0"/>
    <x v="1"/>
    <x v="0"/>
    <n v="0.978205903920493"/>
  </r>
  <r>
    <n v="1073644"/>
    <x v="0"/>
    <x v="20"/>
    <x v="59"/>
    <s v="TEXAS"/>
    <x v="0"/>
    <x v="1"/>
    <x v="0"/>
    <n v="597679.04677160399"/>
  </r>
  <r>
    <n v="1073695"/>
    <x v="0"/>
    <x v="20"/>
    <x v="60"/>
    <s v="TEXAS"/>
    <x v="0"/>
    <x v="1"/>
    <x v="0"/>
    <n v="1920575.62510732"/>
  </r>
  <r>
    <n v="1073746"/>
    <x v="0"/>
    <x v="20"/>
    <x v="61"/>
    <s v="TEXAS"/>
    <x v="0"/>
    <x v="1"/>
    <x v="0"/>
    <n v="0"/>
  </r>
  <r>
    <n v="1073797"/>
    <x v="0"/>
    <x v="20"/>
    <x v="62"/>
    <s v="TEXAS"/>
    <x v="0"/>
    <x v="1"/>
    <x v="0"/>
    <n v="19.979935907816699"/>
  </r>
  <r>
    <n v="1073848"/>
    <x v="0"/>
    <x v="20"/>
    <x v="63"/>
    <s v="TEXAS"/>
    <x v="0"/>
    <x v="1"/>
    <x v="0"/>
    <n v="2372268.0341347698"/>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299"/>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01"/>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699"/>
  </r>
  <r>
    <n v="1076340"/>
    <x v="0"/>
    <x v="20"/>
    <x v="82"/>
    <s v="TEXAS"/>
    <x v="2"/>
    <x v="12"/>
    <x v="2"/>
    <m/>
  </r>
  <r>
    <n v="1076441"/>
    <x v="0"/>
    <x v="20"/>
    <x v="83"/>
    <s v="TEXAS"/>
    <x v="2"/>
    <x v="12"/>
    <x v="0"/>
    <n v="0"/>
  </r>
  <r>
    <n v="1076442"/>
    <x v="0"/>
    <x v="20"/>
    <x v="83"/>
    <s v="TEXAS"/>
    <x v="2"/>
    <x v="12"/>
    <x v="2"/>
    <m/>
  </r>
  <r>
    <n v="1076543"/>
    <x v="0"/>
    <x v="20"/>
    <x v="84"/>
    <s v="TEXAS"/>
    <x v="2"/>
    <x v="12"/>
    <x v="0"/>
    <n v="3831558.1427572002"/>
  </r>
  <r>
    <n v="1076544"/>
    <x v="0"/>
    <x v="20"/>
    <x v="84"/>
    <s v="TEXAS"/>
    <x v="2"/>
    <x v="12"/>
    <x v="2"/>
    <m/>
  </r>
  <r>
    <n v="1076645"/>
    <x v="0"/>
    <x v="20"/>
    <x v="85"/>
    <s v="TEXAS"/>
    <x v="2"/>
    <x v="12"/>
    <x v="0"/>
    <n v="160555.15731289799"/>
  </r>
  <r>
    <n v="1076646"/>
    <x v="0"/>
    <x v="20"/>
    <x v="85"/>
    <s v="TEXAS"/>
    <x v="2"/>
    <x v="12"/>
    <x v="2"/>
    <m/>
  </r>
  <r>
    <n v="1076747"/>
    <x v="0"/>
    <x v="20"/>
    <x v="86"/>
    <s v="TEXAS"/>
    <x v="2"/>
    <x v="12"/>
    <x v="0"/>
    <n v="115339.080026743"/>
  </r>
  <r>
    <n v="1076748"/>
    <x v="0"/>
    <x v="20"/>
    <x v="86"/>
    <s v="TEXAS"/>
    <x v="2"/>
    <x v="12"/>
    <x v="2"/>
    <m/>
  </r>
  <r>
    <n v="1076849"/>
    <x v="0"/>
    <x v="20"/>
    <x v="87"/>
    <s v="TEXAS"/>
    <x v="2"/>
    <x v="12"/>
    <x v="0"/>
    <n v="1907.9219741767399"/>
  </r>
  <r>
    <n v="1076850"/>
    <x v="0"/>
    <x v="20"/>
    <x v="87"/>
    <s v="TEXAS"/>
    <x v="2"/>
    <x v="12"/>
    <x v="2"/>
    <m/>
  </r>
  <r>
    <n v="1076951"/>
    <x v="0"/>
    <x v="20"/>
    <x v="88"/>
    <s v="TEXAS"/>
    <x v="2"/>
    <x v="12"/>
    <x v="0"/>
    <n v="8872339.6487518493"/>
  </r>
  <r>
    <n v="1076952"/>
    <x v="0"/>
    <x v="20"/>
    <x v="88"/>
    <s v="TEXAS"/>
    <x v="2"/>
    <x v="12"/>
    <x v="2"/>
    <m/>
  </r>
  <r>
    <n v="1077053"/>
    <x v="0"/>
    <x v="20"/>
    <x v="89"/>
    <s v="TEXAS"/>
    <x v="2"/>
    <x v="12"/>
    <x v="0"/>
    <n v="0"/>
  </r>
  <r>
    <n v="1077054"/>
    <x v="0"/>
    <x v="20"/>
    <x v="89"/>
    <s v="TEXAS"/>
    <x v="2"/>
    <x v="12"/>
    <x v="2"/>
    <m/>
  </r>
  <r>
    <n v="1077155"/>
    <x v="0"/>
    <x v="20"/>
    <x v="90"/>
    <s v="TEXAS"/>
    <x v="2"/>
    <x v="12"/>
    <x v="0"/>
    <n v="9016550.9953490291"/>
  </r>
  <r>
    <n v="1077156"/>
    <x v="0"/>
    <x v="20"/>
    <x v="90"/>
    <s v="TEXAS"/>
    <x v="2"/>
    <x v="12"/>
    <x v="2"/>
    <m/>
  </r>
  <r>
    <n v="1077257"/>
    <x v="0"/>
    <x v="20"/>
    <x v="91"/>
    <s v="TEXAS"/>
    <x v="2"/>
    <x v="12"/>
    <x v="0"/>
    <n v="11418.782988066499"/>
  </r>
  <r>
    <n v="1077258"/>
    <x v="0"/>
    <x v="20"/>
    <x v="91"/>
    <s v="TEXAS"/>
    <x v="2"/>
    <x v="12"/>
    <x v="2"/>
    <m/>
  </r>
  <r>
    <n v="1077359"/>
    <x v="0"/>
    <x v="20"/>
    <x v="92"/>
    <s v="TEXAS"/>
    <x v="2"/>
    <x v="12"/>
    <x v="0"/>
    <n v="31962487.803578299"/>
  </r>
  <r>
    <n v="1077360"/>
    <x v="0"/>
    <x v="20"/>
    <x v="92"/>
    <s v="TEXAS"/>
    <x v="2"/>
    <x v="12"/>
    <x v="2"/>
    <m/>
  </r>
  <r>
    <n v="1077461"/>
    <x v="0"/>
    <x v="20"/>
    <x v="93"/>
    <s v="TEXAS"/>
    <x v="2"/>
    <x v="12"/>
    <x v="0"/>
    <n v="19.2678953618394"/>
  </r>
  <r>
    <n v="1077462"/>
    <x v="0"/>
    <x v="20"/>
    <x v="93"/>
    <s v="TEXAS"/>
    <x v="2"/>
    <x v="12"/>
    <x v="2"/>
    <m/>
  </r>
  <r>
    <n v="1077563"/>
    <x v="0"/>
    <x v="20"/>
    <x v="94"/>
    <s v="TEXAS"/>
    <x v="2"/>
    <x v="12"/>
    <x v="0"/>
    <n v="5535969.7354364404"/>
  </r>
  <r>
    <n v="1077564"/>
    <x v="0"/>
    <x v="20"/>
    <x v="94"/>
    <s v="TEXAS"/>
    <x v="2"/>
    <x v="12"/>
    <x v="2"/>
    <m/>
  </r>
  <r>
    <n v="1077665"/>
    <x v="0"/>
    <x v="20"/>
    <x v="95"/>
    <s v="TEXAS"/>
    <x v="2"/>
    <x v="12"/>
    <x v="0"/>
    <n v="5.3841753659511702E-8"/>
  </r>
  <r>
    <n v="1077666"/>
    <x v="0"/>
    <x v="20"/>
    <x v="95"/>
    <s v="TEXAS"/>
    <x v="2"/>
    <x v="12"/>
    <x v="2"/>
    <m/>
  </r>
  <r>
    <n v="1077767"/>
    <x v="0"/>
    <x v="20"/>
    <x v="96"/>
    <s v="TEXAS"/>
    <x v="2"/>
    <x v="12"/>
    <x v="0"/>
    <n v="10091598.2841585"/>
  </r>
  <r>
    <n v="1077768"/>
    <x v="0"/>
    <x v="20"/>
    <x v="96"/>
    <s v="TEXAS"/>
    <x v="2"/>
    <x v="12"/>
    <x v="2"/>
    <m/>
  </r>
  <r>
    <n v="1077869"/>
    <x v="0"/>
    <x v="20"/>
    <x v="97"/>
    <s v="TEXAS"/>
    <x v="2"/>
    <x v="12"/>
    <x v="0"/>
    <n v="109328.12911270199"/>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599"/>
  </r>
  <r>
    <n v="1078175"/>
    <x v="0"/>
    <x v="20"/>
    <x v="100"/>
    <s v="TEXAS"/>
    <x v="2"/>
    <x v="12"/>
    <x v="0"/>
    <m/>
  </r>
  <r>
    <n v="1078176"/>
    <x v="0"/>
    <x v="20"/>
    <x v="100"/>
    <s v="TEXAS"/>
    <x v="2"/>
    <x v="12"/>
    <x v="2"/>
    <n v="4301520.7970676403"/>
  </r>
  <r>
    <n v="1078234"/>
    <x v="0"/>
    <x v="20"/>
    <x v="101"/>
    <s v="TEXAS"/>
    <x v="2"/>
    <x v="13"/>
    <x v="0"/>
    <n v="36562517.061121397"/>
  </r>
  <r>
    <n v="1078285"/>
    <x v="0"/>
    <x v="20"/>
    <x v="102"/>
    <s v="TEXAS"/>
    <x v="2"/>
    <x v="13"/>
    <x v="0"/>
    <n v="2743437.3517509401"/>
  </r>
  <r>
    <n v="1078336"/>
    <x v="0"/>
    <x v="20"/>
    <x v="103"/>
    <s v="TEXAS"/>
    <x v="2"/>
    <x v="13"/>
    <x v="0"/>
    <n v="8184113.3449564902"/>
  </r>
  <r>
    <n v="1078387"/>
    <x v="0"/>
    <x v="20"/>
    <x v="104"/>
    <s v="TEXAS"/>
    <x v="2"/>
    <x v="13"/>
    <x v="0"/>
    <n v="344907.21174548898"/>
  </r>
  <r>
    <n v="1078481"/>
    <x v="0"/>
    <x v="20"/>
    <x v="105"/>
    <s v="TEXAS"/>
    <x v="2"/>
    <x v="14"/>
    <x v="0"/>
    <n v="9129092.3076418992"/>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599"/>
  </r>
  <r>
    <n v="1078787"/>
    <x v="0"/>
    <x v="20"/>
    <x v="108"/>
    <s v="TEXAS"/>
    <x v="2"/>
    <x v="14"/>
    <x v="0"/>
    <m/>
  </r>
  <r>
    <n v="1078788"/>
    <x v="0"/>
    <x v="20"/>
    <x v="108"/>
    <s v="TEXAS"/>
    <x v="2"/>
    <x v="14"/>
    <x v="2"/>
    <n v="12594268.9313059"/>
  </r>
  <r>
    <n v="1078846"/>
    <x v="0"/>
    <x v="20"/>
    <x v="109"/>
    <s v="TEXAS"/>
    <x v="2"/>
    <x v="15"/>
    <x v="0"/>
    <n v="3450301.3552236399"/>
  </r>
  <r>
    <n v="1078897"/>
    <x v="0"/>
    <x v="20"/>
    <x v="110"/>
    <s v="TEXAS"/>
    <x v="2"/>
    <x v="15"/>
    <x v="0"/>
    <n v="0"/>
  </r>
  <r>
    <n v="1078948"/>
    <x v="0"/>
    <x v="20"/>
    <x v="111"/>
    <s v="TEXAS"/>
    <x v="2"/>
    <x v="15"/>
    <x v="0"/>
    <n v="13121556.762447201"/>
  </r>
  <r>
    <n v="1078999"/>
    <x v="0"/>
    <x v="20"/>
    <x v="112"/>
    <s v="TEXAS"/>
    <x v="2"/>
    <x v="15"/>
    <x v="0"/>
    <n v="6400114.0572425304"/>
  </r>
  <r>
    <n v="1079050"/>
    <x v="0"/>
    <x v="20"/>
    <x v="113"/>
    <s v="TEXAS"/>
    <x v="2"/>
    <x v="15"/>
    <x v="0"/>
    <n v="1080820.69929906"/>
  </r>
  <r>
    <n v="1079101"/>
    <x v="0"/>
    <x v="20"/>
    <x v="114"/>
    <s v="TEXAS"/>
    <x v="2"/>
    <x v="15"/>
    <x v="0"/>
    <n v="1487679.4640582399"/>
  </r>
  <r>
    <n v="1079152"/>
    <x v="0"/>
    <x v="20"/>
    <x v="115"/>
    <s v="TEXAS"/>
    <x v="2"/>
    <x v="15"/>
    <x v="0"/>
    <n v="3670063.2620097199"/>
  </r>
  <r>
    <n v="1079203"/>
    <x v="0"/>
    <x v="20"/>
    <x v="116"/>
    <s v="TEXAS"/>
    <x v="2"/>
    <x v="15"/>
    <x v="0"/>
    <n v="4.8037834453987099E-2"/>
  </r>
  <r>
    <n v="1079254"/>
    <x v="0"/>
    <x v="20"/>
    <x v="117"/>
    <s v="TEXAS"/>
    <x v="2"/>
    <x v="15"/>
    <x v="0"/>
    <n v="2109728.4400027501"/>
  </r>
  <r>
    <n v="1079305"/>
    <x v="0"/>
    <x v="20"/>
    <x v="118"/>
    <s v="TEXAS"/>
    <x v="2"/>
    <x v="15"/>
    <x v="0"/>
    <n v="1561520.1931251399"/>
  </r>
  <r>
    <n v="1079356"/>
    <x v="0"/>
    <x v="20"/>
    <x v="119"/>
    <s v="TEXAS"/>
    <x v="2"/>
    <x v="15"/>
    <x v="0"/>
    <n v="7134035.1877857996"/>
  </r>
  <r>
    <n v="1079407"/>
    <x v="0"/>
    <x v="20"/>
    <x v="120"/>
    <s v="TEXAS"/>
    <x v="2"/>
    <x v="15"/>
    <x v="0"/>
    <n v="1320107.98718862"/>
  </r>
  <r>
    <n v="1079458"/>
    <x v="0"/>
    <x v="20"/>
    <x v="121"/>
    <s v="TEXAS"/>
    <x v="2"/>
    <x v="15"/>
    <x v="0"/>
    <n v="13662211.673907701"/>
  </r>
  <r>
    <n v="1079509"/>
    <x v="0"/>
    <x v="20"/>
    <x v="122"/>
    <s v="TEXAS"/>
    <x v="2"/>
    <x v="15"/>
    <x v="0"/>
    <n v="2445607.4739095001"/>
  </r>
  <r>
    <n v="1079560"/>
    <x v="0"/>
    <x v="20"/>
    <x v="123"/>
    <s v="TEXAS"/>
    <x v="2"/>
    <x v="15"/>
    <x v="0"/>
    <n v="38577.404586990502"/>
  </r>
  <r>
    <n v="1079611"/>
    <x v="0"/>
    <x v="20"/>
    <x v="124"/>
    <s v="TEXAS"/>
    <x v="2"/>
    <x v="15"/>
    <x v="0"/>
    <n v="4307908.7252909299"/>
  </r>
  <r>
    <n v="1079791"/>
    <x v="0"/>
    <x v="20"/>
    <x v="125"/>
    <s v="TEXAS"/>
    <x v="2"/>
    <x v="16"/>
    <x v="0"/>
    <n v="1586003.7311770599"/>
  </r>
  <r>
    <n v="1079792"/>
    <x v="0"/>
    <x v="20"/>
    <x v="125"/>
    <s v="TEXAS"/>
    <x v="2"/>
    <x v="16"/>
    <x v="1"/>
    <m/>
  </r>
  <r>
    <n v="1079793"/>
    <x v="0"/>
    <x v="20"/>
    <x v="125"/>
    <s v="TEXAS"/>
    <x v="2"/>
    <x v="16"/>
    <x v="2"/>
    <m/>
  </r>
  <r>
    <n v="1079794"/>
    <x v="0"/>
    <x v="20"/>
    <x v="125"/>
    <s v="TEXAS"/>
    <x v="2"/>
    <x v="16"/>
    <x v="8"/>
    <m/>
  </r>
  <r>
    <n v="1079995"/>
    <x v="0"/>
    <x v="20"/>
    <x v="126"/>
    <s v="TEXAS"/>
    <x v="2"/>
    <x v="16"/>
    <x v="0"/>
    <n v="17285.66662007720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0001"/>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699"/>
  </r>
  <r>
    <n v="1081674"/>
    <x v="0"/>
    <x v="20"/>
    <x v="134"/>
    <s v="TEXAS"/>
    <x v="1"/>
    <x v="2"/>
    <x v="7"/>
    <m/>
  </r>
  <r>
    <n v="1081925"/>
    <x v="0"/>
    <x v="20"/>
    <x v="135"/>
    <s v="TEXAS"/>
    <x v="1"/>
    <x v="2"/>
    <x v="6"/>
    <m/>
  </r>
  <r>
    <n v="1081926"/>
    <x v="0"/>
    <x v="20"/>
    <x v="135"/>
    <s v="TEXAS"/>
    <x v="1"/>
    <x v="2"/>
    <x v="0"/>
    <n v="464606.98326739698"/>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197"/>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0995"/>
  </r>
  <r>
    <n v="1082690"/>
    <x v="0"/>
    <x v="20"/>
    <x v="138"/>
    <s v="TEXAS"/>
    <x v="1"/>
    <x v="17"/>
    <x v="6"/>
    <n v="46774159.727670401"/>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496"/>
  </r>
  <r>
    <n v="1082949"/>
    <x v="0"/>
    <x v="20"/>
    <x v="139"/>
    <s v="TEXAS"/>
    <x v="1"/>
    <x v="17"/>
    <x v="9"/>
    <m/>
  </r>
  <r>
    <n v="1083200"/>
    <x v="0"/>
    <x v="20"/>
    <x v="140"/>
    <s v="TEXAS"/>
    <x v="1"/>
    <x v="18"/>
    <x v="6"/>
    <n v="207013847.5670189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02"/>
  </r>
  <r>
    <n v="1083457"/>
    <x v="0"/>
    <x v="20"/>
    <x v="141"/>
    <s v="TEXAS"/>
    <x v="1"/>
    <x v="18"/>
    <x v="1"/>
    <m/>
  </r>
  <r>
    <n v="1083458"/>
    <x v="0"/>
    <x v="20"/>
    <x v="141"/>
    <s v="TEXAS"/>
    <x v="1"/>
    <x v="18"/>
    <x v="7"/>
    <m/>
  </r>
  <r>
    <n v="1083459"/>
    <x v="0"/>
    <x v="20"/>
    <x v="141"/>
    <s v="TEXAS"/>
    <x v="1"/>
    <x v="18"/>
    <x v="10"/>
    <m/>
  </r>
  <r>
    <n v="1083710"/>
    <x v="0"/>
    <x v="20"/>
    <x v="142"/>
    <s v="TEXAS"/>
    <x v="1"/>
    <x v="18"/>
    <x v="6"/>
    <n v="665232.13934037904"/>
  </r>
  <r>
    <n v="1083711"/>
    <x v="0"/>
    <x v="20"/>
    <x v="142"/>
    <s v="TEXAS"/>
    <x v="1"/>
    <x v="18"/>
    <x v="0"/>
    <n v="2565055.8470622902"/>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4"/>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01"/>
  </r>
  <r>
    <n v="1084988"/>
    <x v="0"/>
    <x v="20"/>
    <x v="147"/>
    <s v="TEXAS"/>
    <x v="1"/>
    <x v="18"/>
    <x v="7"/>
    <m/>
  </r>
  <r>
    <n v="1084989"/>
    <x v="0"/>
    <x v="20"/>
    <x v="147"/>
    <s v="TEXAS"/>
    <x v="1"/>
    <x v="18"/>
    <x v="10"/>
    <m/>
  </r>
  <r>
    <n v="1085240"/>
    <x v="0"/>
    <x v="20"/>
    <x v="148"/>
    <s v="TEXAS"/>
    <x v="1"/>
    <x v="18"/>
    <x v="6"/>
    <n v="9834920.9932938609"/>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05"/>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0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596"/>
  </r>
  <r>
    <n v="1086516"/>
    <x v="0"/>
    <x v="20"/>
    <x v="153"/>
    <s v="TEXAS"/>
    <x v="1"/>
    <x v="19"/>
    <x v="0"/>
    <n v="607360.9281965469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01"/>
  </r>
  <r>
    <n v="1086774"/>
    <x v="0"/>
    <x v="20"/>
    <x v="154"/>
    <s v="TEXAS"/>
    <x v="1"/>
    <x v="19"/>
    <x v="10"/>
    <n v="0"/>
  </r>
  <r>
    <n v="1087025"/>
    <x v="0"/>
    <x v="20"/>
    <x v="155"/>
    <s v="TEXAS"/>
    <x v="1"/>
    <x v="19"/>
    <x v="6"/>
    <n v="0"/>
  </r>
  <r>
    <n v="1087026"/>
    <x v="0"/>
    <x v="20"/>
    <x v="155"/>
    <s v="TEXAS"/>
    <x v="1"/>
    <x v="19"/>
    <x v="0"/>
    <n v="0"/>
  </r>
  <r>
    <n v="1087027"/>
    <x v="0"/>
    <x v="20"/>
    <x v="155"/>
    <s v="TEXAS"/>
    <x v="1"/>
    <x v="19"/>
    <x v="1"/>
    <n v="3335436.5227489299"/>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001"/>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04"/>
  </r>
  <r>
    <n v="1088528"/>
    <x v="0"/>
    <x v="20"/>
    <x v="162"/>
    <s v="TEXAS"/>
    <x v="3"/>
    <x v="20"/>
    <x v="0"/>
    <n v="1048991.527703899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01"/>
  </r>
  <r>
    <n v="1089302"/>
    <x v="0"/>
    <x v="20"/>
    <x v="164"/>
    <s v="TEXAS"/>
    <x v="3"/>
    <x v="21"/>
    <x v="13"/>
    <m/>
  </r>
  <r>
    <n v="1089303"/>
    <x v="0"/>
    <x v="20"/>
    <x v="164"/>
    <s v="TEXAS"/>
    <x v="3"/>
    <x v="21"/>
    <x v="14"/>
    <m/>
  </r>
  <r>
    <n v="1089704"/>
    <x v="0"/>
    <x v="20"/>
    <x v="165"/>
    <s v="TEXAS"/>
    <x v="3"/>
    <x v="21"/>
    <x v="0"/>
    <m/>
  </r>
  <r>
    <n v="1089705"/>
    <x v="0"/>
    <x v="20"/>
    <x v="165"/>
    <s v="TEXAS"/>
    <x v="3"/>
    <x v="21"/>
    <x v="1"/>
    <n v="3081624.5162863801"/>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099"/>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199"/>
  </r>
  <r>
    <n v="1091336"/>
    <x v="0"/>
    <x v="20"/>
    <x v="169"/>
    <s v="TEXAS"/>
    <x v="3"/>
    <x v="21"/>
    <x v="0"/>
    <m/>
  </r>
  <r>
    <n v="1091337"/>
    <x v="0"/>
    <x v="20"/>
    <x v="169"/>
    <s v="TEXAS"/>
    <x v="3"/>
    <x v="21"/>
    <x v="1"/>
    <m/>
  </r>
  <r>
    <n v="1091338"/>
    <x v="0"/>
    <x v="20"/>
    <x v="169"/>
    <s v="TEXAS"/>
    <x v="3"/>
    <x v="21"/>
    <x v="2"/>
    <m/>
  </r>
  <r>
    <n v="1091339"/>
    <x v="0"/>
    <x v="20"/>
    <x v="169"/>
    <s v="TEXAS"/>
    <x v="3"/>
    <x v="21"/>
    <x v="4"/>
    <n v="1566127.9204514499"/>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799"/>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79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299"/>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198"/>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3997"/>
  </r>
  <r>
    <n v="1094256"/>
    <x v="0"/>
    <x v="20"/>
    <x v="177"/>
    <s v="TEXAS"/>
    <x v="3"/>
    <x v="22"/>
    <x v="12"/>
    <m/>
  </r>
  <r>
    <n v="1094257"/>
    <x v="0"/>
    <x v="20"/>
    <x v="177"/>
    <s v="TEXAS"/>
    <x v="3"/>
    <x v="22"/>
    <x v="13"/>
    <m/>
  </r>
  <r>
    <n v="1094608"/>
    <x v="0"/>
    <x v="20"/>
    <x v="178"/>
    <s v="TEXAS"/>
    <x v="3"/>
    <x v="22"/>
    <x v="0"/>
    <n v="47854019.413571201"/>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01"/>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5"/>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002"/>
  </r>
  <r>
    <n v="1095805"/>
    <x v="0"/>
    <x v="20"/>
    <x v="183"/>
    <s v="TEXAS"/>
    <x v="3"/>
    <x v="23"/>
    <x v="0"/>
    <m/>
  </r>
  <r>
    <n v="1095806"/>
    <x v="0"/>
    <x v="20"/>
    <x v="183"/>
    <s v="TEXAS"/>
    <x v="3"/>
    <x v="23"/>
    <x v="1"/>
    <n v="3909050.3894693698"/>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498"/>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01"/>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5"/>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199"/>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099"/>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396"/>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003"/>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4"/>
  </r>
  <r>
    <n v="1107202"/>
    <x v="0"/>
    <x v="20"/>
    <x v="233"/>
    <s v="TEXAS"/>
    <x v="2"/>
    <x v="27"/>
    <x v="0"/>
    <n v="3403288.6687975"/>
  </r>
  <r>
    <n v="1107253"/>
    <x v="0"/>
    <x v="20"/>
    <x v="234"/>
    <s v="TEXAS"/>
    <x v="2"/>
    <x v="27"/>
    <x v="0"/>
    <n v="1242389.2941167799"/>
  </r>
  <r>
    <n v="1107304"/>
    <x v="0"/>
    <x v="20"/>
    <x v="235"/>
    <s v="TEXAS"/>
    <x v="2"/>
    <x v="27"/>
    <x v="0"/>
    <n v="7018797.0224833302"/>
  </r>
  <r>
    <n v="1107355"/>
    <x v="0"/>
    <x v="20"/>
    <x v="236"/>
    <s v="TEXAS"/>
    <x v="2"/>
    <x v="27"/>
    <x v="0"/>
    <n v="452.62018411892399"/>
  </r>
  <r>
    <n v="1107406"/>
    <x v="0"/>
    <x v="20"/>
    <x v="237"/>
    <s v="TEXAS"/>
    <x v="2"/>
    <x v="27"/>
    <x v="0"/>
    <n v="162684.16089538799"/>
  </r>
  <r>
    <n v="1107457"/>
    <x v="0"/>
    <x v="20"/>
    <x v="238"/>
    <s v="TEXAS"/>
    <x v="2"/>
    <x v="27"/>
    <x v="0"/>
    <n v="5850455.8695301795"/>
  </r>
  <r>
    <n v="1107508"/>
    <x v="0"/>
    <x v="20"/>
    <x v="239"/>
    <s v="TEXAS"/>
    <x v="2"/>
    <x v="27"/>
    <x v="0"/>
    <n v="1803612.3845647799"/>
  </r>
  <r>
    <n v="1107559"/>
    <x v="0"/>
    <x v="20"/>
    <x v="240"/>
    <s v="TEXAS"/>
    <x v="2"/>
    <x v="27"/>
    <x v="0"/>
    <n v="1500797.91767764"/>
  </r>
  <r>
    <n v="1107610"/>
    <x v="0"/>
    <x v="20"/>
    <x v="241"/>
    <s v="TEXAS"/>
    <x v="2"/>
    <x v="27"/>
    <x v="0"/>
    <n v="154782.45959186699"/>
  </r>
  <r>
    <n v="1107661"/>
    <x v="0"/>
    <x v="20"/>
    <x v="242"/>
    <s v="TEXAS"/>
    <x v="2"/>
    <x v="27"/>
    <x v="0"/>
    <n v="53315.088535235103"/>
  </r>
  <r>
    <n v="1107712"/>
    <x v="0"/>
    <x v="20"/>
    <x v="243"/>
    <s v="TEXAS"/>
    <x v="2"/>
    <x v="27"/>
    <x v="0"/>
    <n v="39503.020814900403"/>
  </r>
  <r>
    <n v="1107763"/>
    <x v="0"/>
    <x v="20"/>
    <x v="244"/>
    <s v="TEXAS"/>
    <x v="2"/>
    <x v="27"/>
    <x v="0"/>
    <n v="156564.16478771099"/>
  </r>
  <r>
    <n v="1107814"/>
    <x v="0"/>
    <x v="20"/>
    <x v="245"/>
    <s v="TEXAS"/>
    <x v="2"/>
    <x v="27"/>
    <x v="0"/>
    <n v="327660.596558663"/>
  </r>
  <r>
    <n v="1107865"/>
    <x v="0"/>
    <x v="20"/>
    <x v="246"/>
    <s v="TEXAS"/>
    <x v="2"/>
    <x v="27"/>
    <x v="0"/>
    <n v="1226616.03477493"/>
  </r>
  <r>
    <n v="1107916"/>
    <x v="0"/>
    <x v="20"/>
    <x v="247"/>
    <s v="TEXAS"/>
    <x v="2"/>
    <x v="27"/>
    <x v="0"/>
    <n v="79629.839949277506"/>
  </r>
  <r>
    <n v="1107967"/>
    <x v="0"/>
    <x v="20"/>
    <x v="248"/>
    <s v="TEXAS"/>
    <x v="2"/>
    <x v="27"/>
    <x v="0"/>
    <n v="232620.966983714"/>
  </r>
  <r>
    <n v="1108018"/>
    <x v="0"/>
    <x v="20"/>
    <x v="249"/>
    <s v="TEXAS"/>
    <x v="2"/>
    <x v="27"/>
    <x v="0"/>
    <n v="13702.6566015893"/>
  </r>
  <r>
    <n v="1108069"/>
    <x v="0"/>
    <x v="20"/>
    <x v="250"/>
    <s v="TEXAS"/>
    <x v="2"/>
    <x v="27"/>
    <x v="0"/>
    <n v="12356.727877229499"/>
  </r>
  <r>
    <n v="1108120"/>
    <x v="0"/>
    <x v="20"/>
    <x v="251"/>
    <s v="TEXAS"/>
    <x v="2"/>
    <x v="27"/>
    <x v="0"/>
    <n v="2351.0149111374299"/>
  </r>
  <r>
    <n v="1108171"/>
    <x v="0"/>
    <x v="20"/>
    <x v="252"/>
    <s v="TEXAS"/>
    <x v="2"/>
    <x v="27"/>
    <x v="0"/>
    <n v="217863.27868727999"/>
  </r>
  <r>
    <n v="1115661"/>
    <x v="0"/>
    <x v="20"/>
    <x v="253"/>
    <s v="TEXAS"/>
    <x v="0"/>
    <x v="28"/>
    <x v="0"/>
    <n v="5369835.1523666503"/>
  </r>
  <r>
    <n v="1115662"/>
    <x v="0"/>
    <x v="20"/>
    <x v="253"/>
    <s v="TEXAS"/>
    <x v="0"/>
    <x v="29"/>
    <x v="0"/>
    <n v="3477862.6617946601"/>
  </r>
  <r>
    <n v="1115663"/>
    <x v="0"/>
    <x v="20"/>
    <x v="253"/>
    <s v="TEXAS"/>
    <x v="0"/>
    <x v="29"/>
    <x v="1"/>
    <n v="0"/>
  </r>
  <r>
    <n v="1115664"/>
    <x v="0"/>
    <x v="20"/>
    <x v="253"/>
    <s v="TEXAS"/>
    <x v="0"/>
    <x v="29"/>
    <x v="2"/>
    <n v="7713093.2432971997"/>
  </r>
  <r>
    <n v="1115665"/>
    <x v="0"/>
    <x v="20"/>
    <x v="253"/>
    <s v="TEXAS"/>
    <x v="0"/>
    <x v="29"/>
    <x v="3"/>
    <n v="1043049.80513545"/>
  </r>
  <r>
    <n v="1115666"/>
    <x v="0"/>
    <x v="20"/>
    <x v="253"/>
    <s v="TEXAS"/>
    <x v="0"/>
    <x v="29"/>
    <x v="4"/>
    <n v="7504558.2696945602"/>
  </r>
  <r>
    <n v="1115667"/>
    <x v="0"/>
    <x v="20"/>
    <x v="253"/>
    <s v="TEXAS"/>
    <x v="0"/>
    <x v="29"/>
    <x v="5"/>
    <n v="17248.8604601318"/>
  </r>
  <r>
    <n v="1115668"/>
    <x v="0"/>
    <x v="20"/>
    <x v="253"/>
    <s v="TEXAS"/>
    <x v="0"/>
    <x v="29"/>
    <x v="12"/>
    <n v="21.307778593956499"/>
  </r>
  <r>
    <n v="1115669"/>
    <x v="0"/>
    <x v="20"/>
    <x v="253"/>
    <s v="TEXAS"/>
    <x v="0"/>
    <x v="30"/>
    <x v="0"/>
    <n v="28660984.829824802"/>
  </r>
  <r>
    <n v="1115670"/>
    <x v="0"/>
    <x v="20"/>
    <x v="253"/>
    <s v="TEXAS"/>
    <x v="0"/>
    <x v="31"/>
    <x v="0"/>
    <n v="6829278.1463285303"/>
  </r>
  <r>
    <n v="1115671"/>
    <x v="0"/>
    <x v="20"/>
    <x v="253"/>
    <s v="TEXAS"/>
    <x v="0"/>
    <x v="32"/>
    <x v="0"/>
    <n v="237401777.27433199"/>
  </r>
  <r>
    <n v="1115672"/>
    <x v="0"/>
    <x v="20"/>
    <x v="253"/>
    <s v="TEXAS"/>
    <x v="2"/>
    <x v="33"/>
    <x v="0"/>
    <n v="22852612.237063501"/>
  </r>
  <r>
    <n v="1115673"/>
    <x v="0"/>
    <x v="20"/>
    <x v="253"/>
    <s v="TEXAS"/>
    <x v="2"/>
    <x v="34"/>
    <x v="0"/>
    <n v="25154476.3008219"/>
  </r>
  <r>
    <n v="1115674"/>
    <x v="0"/>
    <x v="20"/>
    <x v="253"/>
    <s v="TEXAS"/>
    <x v="2"/>
    <x v="35"/>
    <x v="0"/>
    <n v="177287348.13290301"/>
  </r>
  <r>
    <n v="1115675"/>
    <x v="0"/>
    <x v="20"/>
    <x v="253"/>
    <s v="TEXAS"/>
    <x v="2"/>
    <x v="35"/>
    <x v="1"/>
    <n v="13340170.7298027"/>
  </r>
  <r>
    <n v="1115676"/>
    <x v="0"/>
    <x v="20"/>
    <x v="253"/>
    <s v="TEXAS"/>
    <x v="2"/>
    <x v="35"/>
    <x v="2"/>
    <n v="52963842.180550903"/>
  </r>
  <r>
    <n v="1115677"/>
    <x v="0"/>
    <x v="20"/>
    <x v="253"/>
    <s v="TEXAS"/>
    <x v="2"/>
    <x v="36"/>
    <x v="0"/>
    <n v="46120.259231391901"/>
  </r>
  <r>
    <n v="1115678"/>
    <x v="0"/>
    <x v="20"/>
    <x v="253"/>
    <s v="TEXAS"/>
    <x v="2"/>
    <x v="36"/>
    <x v="1"/>
    <n v="0"/>
  </r>
  <r>
    <n v="1115679"/>
    <x v="0"/>
    <x v="20"/>
    <x v="253"/>
    <s v="TEXAS"/>
    <x v="2"/>
    <x v="36"/>
    <x v="2"/>
    <n v="479823.73577486601"/>
  </r>
  <r>
    <n v="1115680"/>
    <x v="0"/>
    <x v="20"/>
    <x v="253"/>
    <s v="TEXAS"/>
    <x v="2"/>
    <x v="36"/>
    <x v="15"/>
    <n v="5911681.2512202999"/>
  </r>
  <r>
    <n v="1115681"/>
    <x v="0"/>
    <x v="20"/>
    <x v="253"/>
    <s v="TEXAS"/>
    <x v="1"/>
    <x v="37"/>
    <x v="6"/>
    <n v="1303116.81044703"/>
  </r>
  <r>
    <n v="1115682"/>
    <x v="0"/>
    <x v="20"/>
    <x v="253"/>
    <s v="TEXAS"/>
    <x v="1"/>
    <x v="37"/>
    <x v="1"/>
    <n v="13045915.2639817"/>
  </r>
  <r>
    <n v="1115683"/>
    <x v="0"/>
    <x v="20"/>
    <x v="253"/>
    <s v="TEXAS"/>
    <x v="1"/>
    <x v="37"/>
    <x v="3"/>
    <n v="10056.737129306201"/>
  </r>
  <r>
    <n v="1115684"/>
    <x v="0"/>
    <x v="20"/>
    <x v="253"/>
    <s v="TEXAS"/>
    <x v="1"/>
    <x v="37"/>
    <x v="7"/>
    <n v="195515.684918491"/>
  </r>
  <r>
    <n v="1115685"/>
    <x v="0"/>
    <x v="20"/>
    <x v="253"/>
    <s v="TEXAS"/>
    <x v="1"/>
    <x v="38"/>
    <x v="0"/>
    <n v="2262179.1021537702"/>
  </r>
  <r>
    <n v="1115686"/>
    <x v="0"/>
    <x v="20"/>
    <x v="253"/>
    <s v="TEXAS"/>
    <x v="1"/>
    <x v="38"/>
    <x v="1"/>
    <n v="2100686.62028838"/>
  </r>
  <r>
    <n v="1115687"/>
    <x v="0"/>
    <x v="20"/>
    <x v="253"/>
    <s v="TEXAS"/>
    <x v="1"/>
    <x v="39"/>
    <x v="1"/>
    <n v="53382384.458569497"/>
  </r>
  <r>
    <n v="1115688"/>
    <x v="0"/>
    <x v="20"/>
    <x v="253"/>
    <s v="TEXAS"/>
    <x v="1"/>
    <x v="39"/>
    <x v="9"/>
    <n v="18995447.259333201"/>
  </r>
  <r>
    <n v="1115689"/>
    <x v="0"/>
    <x v="20"/>
    <x v="253"/>
    <s v="TEXAS"/>
    <x v="1"/>
    <x v="40"/>
    <x v="6"/>
    <n v="1942084.45741709"/>
  </r>
  <r>
    <n v="1115690"/>
    <x v="0"/>
    <x v="20"/>
    <x v="253"/>
    <s v="TEXAS"/>
    <x v="1"/>
    <x v="40"/>
    <x v="16"/>
    <n v="292201130.75986898"/>
  </r>
  <r>
    <n v="1115691"/>
    <x v="0"/>
    <x v="20"/>
    <x v="253"/>
    <s v="TEXAS"/>
    <x v="1"/>
    <x v="41"/>
    <x v="1"/>
    <n v="7348461.0417595496"/>
  </r>
  <r>
    <n v="1115692"/>
    <x v="0"/>
    <x v="20"/>
    <x v="253"/>
    <s v="TEXAS"/>
    <x v="1"/>
    <x v="41"/>
    <x v="11"/>
    <n v="74592.974020099893"/>
  </r>
  <r>
    <n v="1115693"/>
    <x v="0"/>
    <x v="20"/>
    <x v="253"/>
    <s v="TEXAS"/>
    <x v="1"/>
    <x v="41"/>
    <x v="9"/>
    <n v="110490.135336559"/>
  </r>
  <r>
    <n v="1115694"/>
    <x v="0"/>
    <x v="20"/>
    <x v="253"/>
    <s v="TEXAS"/>
    <x v="1"/>
    <x v="42"/>
    <x v="1"/>
    <n v="11017251.9665324"/>
  </r>
  <r>
    <n v="1115695"/>
    <x v="0"/>
    <x v="20"/>
    <x v="253"/>
    <s v="TEXAS"/>
    <x v="1"/>
    <x v="42"/>
    <x v="11"/>
    <n v="2780661.4028596301"/>
  </r>
  <r>
    <n v="1115696"/>
    <x v="0"/>
    <x v="20"/>
    <x v="253"/>
    <s v="TEXAS"/>
    <x v="1"/>
    <x v="42"/>
    <x v="16"/>
    <n v="42038272.780071102"/>
  </r>
  <r>
    <n v="1115697"/>
    <x v="0"/>
    <x v="20"/>
    <x v="253"/>
    <s v="TEXAS"/>
    <x v="1"/>
    <x v="43"/>
    <x v="6"/>
    <n v="1223196.2269675401"/>
  </r>
  <r>
    <n v="1115698"/>
    <x v="0"/>
    <x v="20"/>
    <x v="253"/>
    <s v="TEXAS"/>
    <x v="1"/>
    <x v="44"/>
    <x v="17"/>
    <n v="10618337.0970126"/>
  </r>
  <r>
    <n v="1115699"/>
    <x v="0"/>
    <x v="20"/>
    <x v="253"/>
    <s v="TEXAS"/>
    <x v="1"/>
    <x v="45"/>
    <x v="1"/>
    <n v="23779289.3307289"/>
  </r>
  <r>
    <n v="1115700"/>
    <x v="0"/>
    <x v="20"/>
    <x v="253"/>
    <s v="TEXAS"/>
    <x v="1"/>
    <x v="45"/>
    <x v="11"/>
    <n v="62987929.193130396"/>
  </r>
  <r>
    <n v="1115701"/>
    <x v="0"/>
    <x v="20"/>
    <x v="253"/>
    <s v="TEXAS"/>
    <x v="1"/>
    <x v="45"/>
    <x v="9"/>
    <n v="720375.678288233"/>
  </r>
  <r>
    <n v="1115702"/>
    <x v="0"/>
    <x v="20"/>
    <x v="253"/>
    <s v="TEXAS"/>
    <x v="1"/>
    <x v="46"/>
    <x v="6"/>
    <n v="17663412.2159964"/>
  </r>
  <r>
    <n v="1115703"/>
    <x v="0"/>
    <x v="20"/>
    <x v="253"/>
    <s v="TEXAS"/>
    <x v="1"/>
    <x v="46"/>
    <x v="1"/>
    <n v="5577721.2801370602"/>
  </r>
  <r>
    <n v="1115704"/>
    <x v="0"/>
    <x v="20"/>
    <x v="253"/>
    <s v="TEXAS"/>
    <x v="3"/>
    <x v="47"/>
    <x v="6"/>
    <n v="5585463.3400553605"/>
  </r>
  <r>
    <n v="1115705"/>
    <x v="0"/>
    <x v="20"/>
    <x v="253"/>
    <s v="TEXAS"/>
    <x v="3"/>
    <x v="47"/>
    <x v="0"/>
    <n v="8257431.9652955802"/>
  </r>
  <r>
    <n v="1115706"/>
    <x v="0"/>
    <x v="20"/>
    <x v="253"/>
    <s v="TEXAS"/>
    <x v="3"/>
    <x v="47"/>
    <x v="1"/>
    <n v="23769479.5719717"/>
  </r>
  <r>
    <n v="1115707"/>
    <x v="0"/>
    <x v="20"/>
    <x v="253"/>
    <s v="TEXAS"/>
    <x v="3"/>
    <x v="47"/>
    <x v="2"/>
    <n v="2737939.7514212499"/>
  </r>
  <r>
    <n v="1115708"/>
    <x v="0"/>
    <x v="20"/>
    <x v="253"/>
    <s v="TEXAS"/>
    <x v="3"/>
    <x v="47"/>
    <x v="3"/>
    <n v="2438447.4003483602"/>
  </r>
  <r>
    <n v="1115709"/>
    <x v="0"/>
    <x v="20"/>
    <x v="253"/>
    <s v="TEXAS"/>
    <x v="3"/>
    <x v="47"/>
    <x v="12"/>
    <n v="0"/>
  </r>
  <r>
    <n v="1115710"/>
    <x v="0"/>
    <x v="20"/>
    <x v="253"/>
    <s v="TEXAS"/>
    <x v="3"/>
    <x v="47"/>
    <x v="13"/>
    <n v="8787685.24309377"/>
  </r>
  <r>
    <n v="1115711"/>
    <x v="0"/>
    <x v="20"/>
    <x v="253"/>
    <s v="TEXAS"/>
    <x v="3"/>
    <x v="47"/>
    <x v="15"/>
    <n v="2401459.4049163102"/>
  </r>
  <r>
    <n v="1115712"/>
    <x v="0"/>
    <x v="20"/>
    <x v="253"/>
    <s v="TEXAS"/>
    <x v="3"/>
    <x v="47"/>
    <x v="18"/>
    <n v="4160597.4264716799"/>
  </r>
  <r>
    <n v="1115713"/>
    <x v="0"/>
    <x v="20"/>
    <x v="253"/>
    <s v="TEXAS"/>
    <x v="3"/>
    <x v="48"/>
    <x v="6"/>
    <n v="5399214.9456447102"/>
  </r>
  <r>
    <n v="1115714"/>
    <x v="0"/>
    <x v="20"/>
    <x v="253"/>
    <s v="TEXAS"/>
    <x v="3"/>
    <x v="48"/>
    <x v="0"/>
    <n v="2946257.3852443201"/>
  </r>
  <r>
    <n v="1115715"/>
    <x v="0"/>
    <x v="20"/>
    <x v="253"/>
    <s v="TEXAS"/>
    <x v="3"/>
    <x v="48"/>
    <x v="1"/>
    <n v="14693757.4493511"/>
  </r>
  <r>
    <n v="1115716"/>
    <x v="0"/>
    <x v="20"/>
    <x v="253"/>
    <s v="TEXAS"/>
    <x v="3"/>
    <x v="48"/>
    <x v="2"/>
    <n v="1062625.8579873301"/>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198"/>
  </r>
  <r>
    <n v="1115722"/>
    <x v="0"/>
    <x v="20"/>
    <x v="253"/>
    <s v="TEXAS"/>
    <x v="3"/>
    <x v="49"/>
    <x v="0"/>
    <n v="28383440.3835041"/>
  </r>
  <r>
    <n v="1115723"/>
    <x v="0"/>
    <x v="20"/>
    <x v="253"/>
    <s v="TEXAS"/>
    <x v="3"/>
    <x v="49"/>
    <x v="1"/>
    <n v="31845712.384142"/>
  </r>
  <r>
    <n v="1115724"/>
    <x v="0"/>
    <x v="20"/>
    <x v="253"/>
    <s v="TEXAS"/>
    <x v="3"/>
    <x v="49"/>
    <x v="2"/>
    <n v="20879823.093942702"/>
  </r>
  <r>
    <n v="1115725"/>
    <x v="0"/>
    <x v="20"/>
    <x v="253"/>
    <s v="TEXAS"/>
    <x v="3"/>
    <x v="49"/>
    <x v="11"/>
    <n v="4227179.6966254702"/>
  </r>
  <r>
    <n v="1115726"/>
    <x v="0"/>
    <x v="20"/>
    <x v="253"/>
    <s v="TEXAS"/>
    <x v="3"/>
    <x v="49"/>
    <x v="12"/>
    <n v="2020396.10516457"/>
  </r>
  <r>
    <n v="1115727"/>
    <x v="0"/>
    <x v="20"/>
    <x v="253"/>
    <s v="TEXAS"/>
    <x v="3"/>
    <x v="49"/>
    <x v="13"/>
    <n v="9787278.8056370895"/>
  </r>
  <r>
    <n v="1115728"/>
    <x v="0"/>
    <x v="20"/>
    <x v="253"/>
    <s v="TEXAS"/>
    <x v="3"/>
    <x v="49"/>
    <x v="15"/>
    <n v="110615.71887021999"/>
  </r>
  <r>
    <n v="1115729"/>
    <x v="0"/>
    <x v="20"/>
    <x v="253"/>
    <s v="TEXAS"/>
    <x v="3"/>
    <x v="50"/>
    <x v="6"/>
    <n v="0"/>
  </r>
  <r>
    <n v="1115730"/>
    <x v="0"/>
    <x v="20"/>
    <x v="253"/>
    <s v="TEXAS"/>
    <x v="3"/>
    <x v="50"/>
    <x v="0"/>
    <n v="25268291.936724801"/>
  </r>
  <r>
    <n v="1115731"/>
    <x v="0"/>
    <x v="20"/>
    <x v="253"/>
    <s v="TEXAS"/>
    <x v="3"/>
    <x v="50"/>
    <x v="1"/>
    <n v="35971654.237437502"/>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2999"/>
  </r>
  <r>
    <n v="1115739"/>
    <x v="0"/>
    <x v="20"/>
    <x v="253"/>
    <s v="TEXAS"/>
    <x v="3"/>
    <x v="51"/>
    <x v="0"/>
    <n v="10372458.672020899"/>
  </r>
  <r>
    <n v="1115740"/>
    <x v="0"/>
    <x v="20"/>
    <x v="253"/>
    <s v="TEXAS"/>
    <x v="3"/>
    <x v="51"/>
    <x v="1"/>
    <n v="365331.05977538798"/>
  </r>
  <r>
    <n v="1115741"/>
    <x v="0"/>
    <x v="20"/>
    <x v="253"/>
    <s v="TEXAS"/>
    <x v="3"/>
    <x v="51"/>
    <x v="2"/>
    <n v="4112658.1340496698"/>
  </r>
  <r>
    <n v="1115742"/>
    <x v="0"/>
    <x v="20"/>
    <x v="253"/>
    <s v="TEXAS"/>
    <x v="3"/>
    <x v="51"/>
    <x v="3"/>
    <n v="139899.28734526699"/>
  </r>
  <r>
    <n v="1115743"/>
    <x v="0"/>
    <x v="20"/>
    <x v="253"/>
    <s v="TEXAS"/>
    <x v="3"/>
    <x v="51"/>
    <x v="15"/>
    <n v="2510568.89419105"/>
  </r>
  <r>
    <n v="1115744"/>
    <x v="0"/>
    <x v="20"/>
    <x v="253"/>
    <s v="TEXAS"/>
    <x v="3"/>
    <x v="52"/>
    <x v="0"/>
    <n v="9653882.8628406599"/>
  </r>
  <r>
    <n v="1115745"/>
    <x v="0"/>
    <x v="20"/>
    <x v="253"/>
    <s v="TEXAS"/>
    <x v="3"/>
    <x v="52"/>
    <x v="1"/>
    <n v="99339.0805522593"/>
  </r>
  <r>
    <n v="1115746"/>
    <x v="0"/>
    <x v="20"/>
    <x v="253"/>
    <s v="TEXAS"/>
    <x v="3"/>
    <x v="52"/>
    <x v="2"/>
    <n v="3316279.2093418902"/>
  </r>
  <r>
    <n v="1115747"/>
    <x v="0"/>
    <x v="20"/>
    <x v="253"/>
    <s v="TEXAS"/>
    <x v="3"/>
    <x v="52"/>
    <x v="3"/>
    <n v="52923.4215273597"/>
  </r>
  <r>
    <n v="1115748"/>
    <x v="0"/>
    <x v="20"/>
    <x v="253"/>
    <s v="TEXAS"/>
    <x v="3"/>
    <x v="52"/>
    <x v="11"/>
    <n v="29093.526481586501"/>
  </r>
  <r>
    <n v="1115749"/>
    <x v="0"/>
    <x v="20"/>
    <x v="253"/>
    <s v="TEXAS"/>
    <x v="3"/>
    <x v="52"/>
    <x v="12"/>
    <n v="278876.76370836498"/>
  </r>
  <r>
    <n v="1115750"/>
    <x v="0"/>
    <x v="20"/>
    <x v="253"/>
    <s v="TEXAS"/>
    <x v="3"/>
    <x v="52"/>
    <x v="15"/>
    <n v="34787818.6712391"/>
  </r>
  <r>
    <n v="1115751"/>
    <x v="0"/>
    <x v="20"/>
    <x v="253"/>
    <s v="TEXAS"/>
    <x v="3"/>
    <x v="53"/>
    <x v="0"/>
    <n v="83609051.796044499"/>
  </r>
  <r>
    <n v="1115752"/>
    <x v="0"/>
    <x v="20"/>
    <x v="253"/>
    <s v="TEXAS"/>
    <x v="3"/>
    <x v="53"/>
    <x v="1"/>
    <n v="4678637.5301811304"/>
  </r>
  <r>
    <n v="1115753"/>
    <x v="0"/>
    <x v="20"/>
    <x v="253"/>
    <s v="TEXAS"/>
    <x v="3"/>
    <x v="53"/>
    <x v="2"/>
    <n v="39784083.088570997"/>
  </r>
  <r>
    <n v="1115754"/>
    <x v="0"/>
    <x v="20"/>
    <x v="253"/>
    <s v="TEXAS"/>
    <x v="3"/>
    <x v="53"/>
    <x v="3"/>
    <n v="6154194.0575397704"/>
  </r>
  <r>
    <n v="1115755"/>
    <x v="0"/>
    <x v="20"/>
    <x v="253"/>
    <s v="TEXAS"/>
    <x v="3"/>
    <x v="53"/>
    <x v="11"/>
    <n v="0"/>
  </r>
  <r>
    <n v="1115756"/>
    <x v="0"/>
    <x v="20"/>
    <x v="253"/>
    <s v="TEXAS"/>
    <x v="3"/>
    <x v="53"/>
    <x v="12"/>
    <n v="0"/>
  </r>
  <r>
    <n v="1115757"/>
    <x v="0"/>
    <x v="20"/>
    <x v="253"/>
    <s v="TEXAS"/>
    <x v="3"/>
    <x v="53"/>
    <x v="15"/>
    <n v="97475344.755447805"/>
  </r>
  <r>
    <n v="1115758"/>
    <x v="0"/>
    <x v="20"/>
    <x v="253"/>
    <s v="TEXAS"/>
    <x v="3"/>
    <x v="53"/>
    <x v="20"/>
    <n v="199608739.961835"/>
  </r>
  <r>
    <n v="1115759"/>
    <x v="0"/>
    <x v="20"/>
    <x v="253"/>
    <s v="TEXAS"/>
    <x v="3"/>
    <x v="53"/>
    <x v="21"/>
    <n v="267683050.28953099"/>
  </r>
  <r>
    <n v="1115760"/>
    <x v="0"/>
    <x v="20"/>
    <x v="253"/>
    <s v="TEXAS"/>
    <x v="3"/>
    <x v="53"/>
    <x v="22"/>
    <n v="204904094.778853"/>
  </r>
  <r>
    <n v="1115761"/>
    <x v="0"/>
    <x v="20"/>
    <x v="253"/>
    <s v="TEXAS"/>
    <x v="3"/>
    <x v="54"/>
    <x v="0"/>
    <n v="1402548.2466283999"/>
  </r>
  <r>
    <n v="1115762"/>
    <x v="0"/>
    <x v="20"/>
    <x v="253"/>
    <s v="TEXAS"/>
    <x v="3"/>
    <x v="54"/>
    <x v="1"/>
    <n v="490359.53880839102"/>
  </r>
  <r>
    <n v="1115763"/>
    <x v="0"/>
    <x v="20"/>
    <x v="253"/>
    <s v="TEXAS"/>
    <x v="3"/>
    <x v="54"/>
    <x v="2"/>
    <n v="7120710.3059071796"/>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798"/>
  </r>
  <r>
    <n v="1115768"/>
    <x v="0"/>
    <x v="20"/>
    <x v="253"/>
    <s v="TEXAS"/>
    <x v="3"/>
    <x v="55"/>
    <x v="1"/>
    <n v="2266150.8717041002"/>
  </r>
  <r>
    <n v="1115769"/>
    <x v="0"/>
    <x v="20"/>
    <x v="253"/>
    <s v="TEXAS"/>
    <x v="3"/>
    <x v="55"/>
    <x v="2"/>
    <n v="2743614.1045988798"/>
  </r>
  <r>
    <n v="1115770"/>
    <x v="0"/>
    <x v="20"/>
    <x v="253"/>
    <s v="TEXAS"/>
    <x v="3"/>
    <x v="55"/>
    <x v="3"/>
    <n v="271122.33827693301"/>
  </r>
  <r>
    <n v="1115771"/>
    <x v="0"/>
    <x v="20"/>
    <x v="253"/>
    <s v="TEXAS"/>
    <x v="3"/>
    <x v="55"/>
    <x v="4"/>
    <n v="9569808.7731300108"/>
  </r>
  <r>
    <n v="1115772"/>
    <x v="0"/>
    <x v="20"/>
    <x v="253"/>
    <s v="TEXAS"/>
    <x v="3"/>
    <x v="55"/>
    <x v="11"/>
    <n v="51285.309563446397"/>
  </r>
  <r>
    <n v="1115773"/>
    <x v="0"/>
    <x v="20"/>
    <x v="253"/>
    <s v="TEXAS"/>
    <x v="3"/>
    <x v="55"/>
    <x v="12"/>
    <n v="9113939.3547882605"/>
  </r>
  <r>
    <n v="1115774"/>
    <x v="0"/>
    <x v="20"/>
    <x v="253"/>
    <s v="TEXAS"/>
    <x v="3"/>
    <x v="55"/>
    <x v="13"/>
    <n v="1903104.86453128"/>
  </r>
  <r>
    <n v="1115775"/>
    <x v="0"/>
    <x v="20"/>
    <x v="253"/>
    <s v="TEXAS"/>
    <x v="3"/>
    <x v="55"/>
    <x v="15"/>
    <n v="0"/>
  </r>
  <r>
    <n v="1115776"/>
    <x v="0"/>
    <x v="20"/>
    <x v="253"/>
    <s v="TEXAS"/>
    <x v="3"/>
    <x v="55"/>
    <x v="14"/>
    <n v="2033551.2987615899"/>
  </r>
  <r>
    <n v="1115777"/>
    <x v="0"/>
    <x v="20"/>
    <x v="253"/>
    <s v="TEXAS"/>
    <x v="3"/>
    <x v="55"/>
    <x v="23"/>
    <n v="9897.1650034721297"/>
  </r>
  <r>
    <n v="1115778"/>
    <x v="0"/>
    <x v="20"/>
    <x v="253"/>
    <s v="TEXAS"/>
    <x v="3"/>
    <x v="56"/>
    <x v="0"/>
    <n v="18542577.8695448"/>
  </r>
  <r>
    <n v="1115779"/>
    <x v="0"/>
    <x v="20"/>
    <x v="253"/>
    <s v="TEXAS"/>
    <x v="3"/>
    <x v="56"/>
    <x v="1"/>
    <n v="463951.07263248198"/>
  </r>
  <r>
    <n v="1115780"/>
    <x v="0"/>
    <x v="20"/>
    <x v="253"/>
    <s v="TEXAS"/>
    <x v="3"/>
    <x v="56"/>
    <x v="2"/>
    <n v="12616680.3986641"/>
  </r>
  <r>
    <n v="1115781"/>
    <x v="0"/>
    <x v="20"/>
    <x v="253"/>
    <s v="TEXAS"/>
    <x v="3"/>
    <x v="56"/>
    <x v="3"/>
    <n v="456852.36769602803"/>
  </r>
  <r>
    <n v="1115782"/>
    <x v="0"/>
    <x v="20"/>
    <x v="253"/>
    <s v="TEXAS"/>
    <x v="3"/>
    <x v="56"/>
    <x v="11"/>
    <n v="2028.2014104152199"/>
  </r>
  <r>
    <n v="1115783"/>
    <x v="0"/>
    <x v="20"/>
    <x v="253"/>
    <s v="TEXAS"/>
    <x v="3"/>
    <x v="56"/>
    <x v="12"/>
    <n v="3516140.6701310901"/>
  </r>
  <r>
    <n v="1115784"/>
    <x v="0"/>
    <x v="20"/>
    <x v="253"/>
    <s v="TEXAS"/>
    <x v="3"/>
    <x v="56"/>
    <x v="13"/>
    <n v="40056.977855700599"/>
  </r>
  <r>
    <n v="1115785"/>
    <x v="0"/>
    <x v="20"/>
    <x v="253"/>
    <s v="TEXAS"/>
    <x v="3"/>
    <x v="56"/>
    <x v="15"/>
    <n v="16453783.9419934"/>
  </r>
  <r>
    <n v="1115786"/>
    <x v="0"/>
    <x v="20"/>
    <x v="253"/>
    <s v="TEXAS"/>
    <x v="3"/>
    <x v="56"/>
    <x v="23"/>
    <n v="84788199.386879399"/>
  </r>
  <r>
    <n v="1115787"/>
    <x v="0"/>
    <x v="20"/>
    <x v="253"/>
    <s v="TEXAS"/>
    <x v="3"/>
    <x v="57"/>
    <x v="0"/>
    <n v="17747522.916662101"/>
  </r>
  <r>
    <n v="1115788"/>
    <x v="0"/>
    <x v="20"/>
    <x v="253"/>
    <s v="TEXAS"/>
    <x v="3"/>
    <x v="57"/>
    <x v="1"/>
    <n v="112311.65310174201"/>
  </r>
  <r>
    <n v="1115789"/>
    <x v="0"/>
    <x v="20"/>
    <x v="253"/>
    <s v="TEXAS"/>
    <x v="3"/>
    <x v="57"/>
    <x v="2"/>
    <n v="1433431.34681095"/>
  </r>
  <r>
    <n v="1115790"/>
    <x v="0"/>
    <x v="20"/>
    <x v="253"/>
    <s v="TEXAS"/>
    <x v="3"/>
    <x v="57"/>
    <x v="3"/>
    <n v="40056.977855700599"/>
  </r>
  <r>
    <n v="1115791"/>
    <x v="0"/>
    <x v="20"/>
    <x v="253"/>
    <s v="TEXAS"/>
    <x v="3"/>
    <x v="57"/>
    <x v="15"/>
    <n v="0"/>
  </r>
  <r>
    <n v="1115792"/>
    <x v="0"/>
    <x v="20"/>
    <x v="253"/>
    <s v="TEXAS"/>
    <x v="3"/>
    <x v="57"/>
    <x v="14"/>
    <n v="1811472.8782017699"/>
  </r>
  <r>
    <n v="1115793"/>
    <x v="0"/>
    <x v="20"/>
    <x v="253"/>
    <s v="TEXAS"/>
    <x v="3"/>
    <x v="58"/>
    <x v="0"/>
    <n v="3330932.73667796"/>
  </r>
  <r>
    <n v="1115794"/>
    <x v="0"/>
    <x v="20"/>
    <x v="253"/>
    <s v="TEXAS"/>
    <x v="3"/>
    <x v="58"/>
    <x v="1"/>
    <n v="119861.31671406599"/>
  </r>
  <r>
    <n v="1115795"/>
    <x v="0"/>
    <x v="20"/>
    <x v="253"/>
    <s v="TEXAS"/>
    <x v="3"/>
    <x v="58"/>
    <x v="2"/>
    <n v="2523336.3452316802"/>
  </r>
  <r>
    <n v="1115796"/>
    <x v="0"/>
    <x v="20"/>
    <x v="253"/>
    <s v="TEXAS"/>
    <x v="3"/>
    <x v="58"/>
    <x v="3"/>
    <n v="440438.26647222601"/>
  </r>
  <r>
    <n v="1115797"/>
    <x v="0"/>
    <x v="20"/>
    <x v="253"/>
    <s v="TEXAS"/>
    <x v="3"/>
    <x v="58"/>
    <x v="15"/>
    <n v="0"/>
  </r>
  <r>
    <n v="1115798"/>
    <x v="0"/>
    <x v="20"/>
    <x v="253"/>
    <s v="TEXAS"/>
    <x v="3"/>
    <x v="59"/>
    <x v="0"/>
    <n v="2940617.4799348498"/>
  </r>
  <r>
    <n v="1115799"/>
    <x v="0"/>
    <x v="20"/>
    <x v="253"/>
    <s v="TEXAS"/>
    <x v="3"/>
    <x v="59"/>
    <x v="1"/>
    <n v="232081.370898172"/>
  </r>
  <r>
    <n v="1115800"/>
    <x v="0"/>
    <x v="20"/>
    <x v="253"/>
    <s v="TEXAS"/>
    <x v="3"/>
    <x v="59"/>
    <x v="2"/>
    <n v="3081607.4435911998"/>
  </r>
  <r>
    <n v="1115801"/>
    <x v="0"/>
    <x v="20"/>
    <x v="253"/>
    <s v="TEXAS"/>
    <x v="3"/>
    <x v="59"/>
    <x v="3"/>
    <n v="295569.32140005101"/>
  </r>
  <r>
    <n v="1115802"/>
    <x v="0"/>
    <x v="20"/>
    <x v="253"/>
    <s v="TEXAS"/>
    <x v="3"/>
    <x v="59"/>
    <x v="15"/>
    <n v="0"/>
  </r>
  <r>
    <n v="1115803"/>
    <x v="0"/>
    <x v="20"/>
    <x v="253"/>
    <s v="TEXAS"/>
    <x v="3"/>
    <x v="60"/>
    <x v="0"/>
    <n v="8360514.2838199604"/>
  </r>
  <r>
    <n v="1115804"/>
    <x v="0"/>
    <x v="20"/>
    <x v="253"/>
    <s v="TEXAS"/>
    <x v="3"/>
    <x v="60"/>
    <x v="1"/>
    <n v="274369.05161361798"/>
  </r>
  <r>
    <n v="1115805"/>
    <x v="0"/>
    <x v="20"/>
    <x v="253"/>
    <s v="TEXAS"/>
    <x v="3"/>
    <x v="60"/>
    <x v="2"/>
    <n v="1954647.2390351701"/>
  </r>
  <r>
    <n v="1115806"/>
    <x v="0"/>
    <x v="20"/>
    <x v="253"/>
    <s v="TEXAS"/>
    <x v="3"/>
    <x v="60"/>
    <x v="3"/>
    <n v="488042.46652715898"/>
  </r>
  <r>
    <n v="1115807"/>
    <x v="0"/>
    <x v="20"/>
    <x v="253"/>
    <s v="TEXAS"/>
    <x v="3"/>
    <x v="60"/>
    <x v="15"/>
    <n v="0"/>
  </r>
  <r>
    <n v="1115808"/>
    <x v="0"/>
    <x v="20"/>
    <x v="253"/>
    <s v="TEXAS"/>
    <x v="3"/>
    <x v="61"/>
    <x v="0"/>
    <n v="9420297.7998798899"/>
  </r>
  <r>
    <n v="1115809"/>
    <x v="0"/>
    <x v="20"/>
    <x v="253"/>
    <s v="TEXAS"/>
    <x v="3"/>
    <x v="61"/>
    <x v="1"/>
    <n v="243899.48887974099"/>
  </r>
  <r>
    <n v="1115810"/>
    <x v="0"/>
    <x v="20"/>
    <x v="253"/>
    <s v="TEXAS"/>
    <x v="3"/>
    <x v="61"/>
    <x v="2"/>
    <n v="6640136.1597709404"/>
  </r>
  <r>
    <n v="1115811"/>
    <x v="0"/>
    <x v="20"/>
    <x v="253"/>
    <s v="TEXAS"/>
    <x v="3"/>
    <x v="61"/>
    <x v="3"/>
    <n v="275712.46569014201"/>
  </r>
  <r>
    <n v="1115812"/>
    <x v="0"/>
    <x v="20"/>
    <x v="253"/>
    <s v="TEXAS"/>
    <x v="3"/>
    <x v="61"/>
    <x v="15"/>
    <n v="292533.120095641"/>
  </r>
  <r>
    <n v="1115813"/>
    <x v="0"/>
    <x v="20"/>
    <x v="253"/>
    <s v="TEXAS"/>
    <x v="3"/>
    <x v="62"/>
    <x v="0"/>
    <n v="865161.524442486"/>
  </r>
  <r>
    <n v="1115814"/>
    <x v="0"/>
    <x v="20"/>
    <x v="253"/>
    <s v="TEXAS"/>
    <x v="3"/>
    <x v="62"/>
    <x v="1"/>
    <n v="16472.619585996501"/>
  </r>
  <r>
    <n v="1115815"/>
    <x v="0"/>
    <x v="20"/>
    <x v="253"/>
    <s v="TEXAS"/>
    <x v="3"/>
    <x v="62"/>
    <x v="2"/>
    <n v="488385.25103058299"/>
  </r>
  <r>
    <n v="1115816"/>
    <x v="0"/>
    <x v="20"/>
    <x v="253"/>
    <s v="TEXAS"/>
    <x v="3"/>
    <x v="62"/>
    <x v="3"/>
    <n v="48161.472518379604"/>
  </r>
  <r>
    <n v="1115817"/>
    <x v="0"/>
    <x v="20"/>
    <x v="253"/>
    <s v="TEXAS"/>
    <x v="3"/>
    <x v="62"/>
    <x v="15"/>
    <n v="0"/>
  </r>
  <r>
    <n v="1115818"/>
    <x v="0"/>
    <x v="20"/>
    <x v="253"/>
    <s v="TEXAS"/>
    <x v="3"/>
    <x v="62"/>
    <x v="14"/>
    <n v="570457.98414074397"/>
  </r>
  <r>
    <n v="1115819"/>
    <x v="0"/>
    <x v="20"/>
    <x v="253"/>
    <s v="TEXAS"/>
    <x v="3"/>
    <x v="63"/>
    <x v="0"/>
    <n v="1483448.6567696801"/>
  </r>
  <r>
    <n v="1115820"/>
    <x v="0"/>
    <x v="20"/>
    <x v="253"/>
    <s v="TEXAS"/>
    <x v="3"/>
    <x v="63"/>
    <x v="1"/>
    <n v="483726.44689596398"/>
  </r>
  <r>
    <n v="1115821"/>
    <x v="0"/>
    <x v="20"/>
    <x v="253"/>
    <s v="TEXAS"/>
    <x v="3"/>
    <x v="63"/>
    <x v="2"/>
    <n v="906673.79359904199"/>
  </r>
  <r>
    <n v="1115822"/>
    <x v="0"/>
    <x v="20"/>
    <x v="253"/>
    <s v="TEXAS"/>
    <x v="3"/>
    <x v="63"/>
    <x v="3"/>
    <n v="163539.64072518999"/>
  </r>
  <r>
    <n v="1115823"/>
    <x v="0"/>
    <x v="20"/>
    <x v="253"/>
    <s v="TEXAS"/>
    <x v="3"/>
    <x v="63"/>
    <x v="11"/>
    <n v="34619.023563474097"/>
  </r>
  <r>
    <n v="1115824"/>
    <x v="0"/>
    <x v="20"/>
    <x v="253"/>
    <s v="TEXAS"/>
    <x v="3"/>
    <x v="63"/>
    <x v="15"/>
    <n v="203641.31507925899"/>
  </r>
  <r>
    <n v="1115825"/>
    <x v="0"/>
    <x v="20"/>
    <x v="253"/>
    <s v="TEXAS"/>
    <x v="3"/>
    <x v="64"/>
    <x v="0"/>
    <n v="3732913.9704065202"/>
  </r>
  <r>
    <n v="1115826"/>
    <x v="0"/>
    <x v="20"/>
    <x v="253"/>
    <s v="TEXAS"/>
    <x v="3"/>
    <x v="64"/>
    <x v="1"/>
    <n v="40558.095199889802"/>
  </r>
  <r>
    <n v="1115827"/>
    <x v="0"/>
    <x v="20"/>
    <x v="253"/>
    <s v="TEXAS"/>
    <x v="3"/>
    <x v="64"/>
    <x v="2"/>
    <n v="2000503.90401123"/>
  </r>
  <r>
    <n v="1115828"/>
    <x v="0"/>
    <x v="20"/>
    <x v="253"/>
    <s v="TEXAS"/>
    <x v="3"/>
    <x v="64"/>
    <x v="3"/>
    <n v="146419.55201626799"/>
  </r>
  <r>
    <n v="1115829"/>
    <x v="0"/>
    <x v="20"/>
    <x v="253"/>
    <s v="TEXAS"/>
    <x v="3"/>
    <x v="64"/>
    <x v="15"/>
    <n v="0"/>
  </r>
  <r>
    <n v="1115830"/>
    <x v="0"/>
    <x v="20"/>
    <x v="253"/>
    <s v="TEXAS"/>
    <x v="3"/>
    <x v="65"/>
    <x v="0"/>
    <n v="6603396.4697328098"/>
  </r>
  <r>
    <n v="1115831"/>
    <x v="0"/>
    <x v="20"/>
    <x v="253"/>
    <s v="TEXAS"/>
    <x v="3"/>
    <x v="65"/>
    <x v="1"/>
    <n v="337554.13174535299"/>
  </r>
  <r>
    <n v="1115832"/>
    <x v="0"/>
    <x v="20"/>
    <x v="253"/>
    <s v="TEXAS"/>
    <x v="3"/>
    <x v="65"/>
    <x v="2"/>
    <n v="3308130.2116751401"/>
  </r>
  <r>
    <n v="1115833"/>
    <x v="0"/>
    <x v="20"/>
    <x v="253"/>
    <s v="TEXAS"/>
    <x v="3"/>
    <x v="65"/>
    <x v="3"/>
    <n v="0"/>
  </r>
  <r>
    <n v="1115834"/>
    <x v="0"/>
    <x v="20"/>
    <x v="253"/>
    <s v="TEXAS"/>
    <x v="3"/>
    <x v="65"/>
    <x v="15"/>
    <n v="1595529.13084953"/>
  </r>
  <r>
    <n v="1117311"/>
    <x v="0"/>
    <x v="21"/>
    <x v="0"/>
    <s v="TEXAS"/>
    <x v="0"/>
    <x v="0"/>
    <x v="0"/>
    <n v="29651879.365363501"/>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096"/>
  </r>
  <r>
    <n v="1117924"/>
    <x v="0"/>
    <x v="21"/>
    <x v="2"/>
    <s v="TEXAS"/>
    <x v="0"/>
    <x v="0"/>
    <x v="1"/>
    <n v="30140.344414645901"/>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0997"/>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198"/>
  </r>
  <r>
    <n v="1120372"/>
    <x v="0"/>
    <x v="21"/>
    <x v="10"/>
    <s v="TEXAS"/>
    <x v="0"/>
    <x v="0"/>
    <x v="1"/>
    <m/>
  </r>
  <r>
    <n v="1120373"/>
    <x v="0"/>
    <x v="21"/>
    <x v="10"/>
    <s v="TEXAS"/>
    <x v="0"/>
    <x v="0"/>
    <x v="2"/>
    <n v="75739905.844683006"/>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01"/>
  </r>
  <r>
    <n v="1121402"/>
    <x v="0"/>
    <x v="21"/>
    <x v="16"/>
    <s v="TEXAS"/>
    <x v="1"/>
    <x v="2"/>
    <x v="3"/>
    <m/>
  </r>
  <r>
    <n v="1121403"/>
    <x v="0"/>
    <x v="21"/>
    <x v="16"/>
    <s v="TEXAS"/>
    <x v="1"/>
    <x v="2"/>
    <x v="7"/>
    <m/>
  </r>
  <r>
    <n v="1121654"/>
    <x v="0"/>
    <x v="21"/>
    <x v="17"/>
    <s v="TEXAS"/>
    <x v="1"/>
    <x v="2"/>
    <x v="6"/>
    <n v="84470707.426669106"/>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01"/>
  </r>
  <r>
    <n v="1122164"/>
    <x v="0"/>
    <x v="21"/>
    <x v="19"/>
    <s v="TEXAS"/>
    <x v="0"/>
    <x v="3"/>
    <x v="0"/>
    <n v="0"/>
  </r>
  <r>
    <n v="1122165"/>
    <x v="0"/>
    <x v="21"/>
    <x v="19"/>
    <s v="TEXAS"/>
    <x v="0"/>
    <x v="3"/>
    <x v="1"/>
    <n v="0"/>
  </r>
  <r>
    <n v="1122166"/>
    <x v="0"/>
    <x v="21"/>
    <x v="19"/>
    <s v="TEXAS"/>
    <x v="0"/>
    <x v="3"/>
    <x v="2"/>
    <n v="87754437.775403798"/>
  </r>
  <r>
    <n v="1122167"/>
    <x v="0"/>
    <x v="21"/>
    <x v="19"/>
    <s v="TEXAS"/>
    <x v="0"/>
    <x v="3"/>
    <x v="3"/>
    <n v="0"/>
  </r>
  <r>
    <n v="1122168"/>
    <x v="0"/>
    <x v="21"/>
    <x v="19"/>
    <s v="TEXAS"/>
    <x v="0"/>
    <x v="3"/>
    <x v="8"/>
    <n v="0"/>
  </r>
  <r>
    <n v="1122419"/>
    <x v="0"/>
    <x v="21"/>
    <x v="20"/>
    <s v="TEXAS"/>
    <x v="0"/>
    <x v="3"/>
    <x v="0"/>
    <n v="0"/>
  </r>
  <r>
    <n v="1122420"/>
    <x v="0"/>
    <x v="21"/>
    <x v="20"/>
    <s v="TEXAS"/>
    <x v="0"/>
    <x v="3"/>
    <x v="1"/>
    <n v="3656.0007473904502"/>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001"/>
  </r>
  <r>
    <n v="1122678"/>
    <x v="0"/>
    <x v="21"/>
    <x v="21"/>
    <s v="TEXAS"/>
    <x v="0"/>
    <x v="3"/>
    <x v="8"/>
    <n v="0"/>
  </r>
  <r>
    <n v="1122929"/>
    <x v="0"/>
    <x v="21"/>
    <x v="22"/>
    <s v="TEXAS"/>
    <x v="0"/>
    <x v="3"/>
    <x v="0"/>
    <n v="42294010.83768510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01"/>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01"/>
  </r>
  <r>
    <n v="1123695"/>
    <x v="0"/>
    <x v="21"/>
    <x v="25"/>
    <s v="TEXAS"/>
    <x v="0"/>
    <x v="3"/>
    <x v="1"/>
    <n v="0"/>
  </r>
  <r>
    <n v="1123696"/>
    <x v="0"/>
    <x v="21"/>
    <x v="25"/>
    <s v="TEXAS"/>
    <x v="0"/>
    <x v="3"/>
    <x v="2"/>
    <n v="0"/>
  </r>
  <r>
    <n v="1123697"/>
    <x v="0"/>
    <x v="21"/>
    <x v="25"/>
    <s v="TEXAS"/>
    <x v="0"/>
    <x v="3"/>
    <x v="3"/>
    <n v="0"/>
  </r>
  <r>
    <n v="1123698"/>
    <x v="0"/>
    <x v="21"/>
    <x v="25"/>
    <s v="TEXAS"/>
    <x v="0"/>
    <x v="3"/>
    <x v="8"/>
    <n v="408882.49127274298"/>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799"/>
  </r>
  <r>
    <n v="1124076"/>
    <x v="0"/>
    <x v="21"/>
    <x v="27"/>
    <s v="TEXAS"/>
    <x v="0"/>
    <x v="4"/>
    <x v="2"/>
    <m/>
  </r>
  <r>
    <n v="1124177"/>
    <x v="0"/>
    <x v="21"/>
    <x v="28"/>
    <s v="TEXAS"/>
    <x v="0"/>
    <x v="4"/>
    <x v="0"/>
    <n v="0"/>
  </r>
  <r>
    <n v="1124178"/>
    <x v="0"/>
    <x v="21"/>
    <x v="28"/>
    <s v="TEXAS"/>
    <x v="0"/>
    <x v="4"/>
    <x v="2"/>
    <m/>
  </r>
  <r>
    <n v="1124279"/>
    <x v="0"/>
    <x v="21"/>
    <x v="29"/>
    <s v="TEXAS"/>
    <x v="0"/>
    <x v="4"/>
    <x v="0"/>
    <n v="9415485.7704244591"/>
  </r>
  <r>
    <n v="1124280"/>
    <x v="0"/>
    <x v="21"/>
    <x v="29"/>
    <s v="TEXAS"/>
    <x v="0"/>
    <x v="4"/>
    <x v="2"/>
    <m/>
  </r>
  <r>
    <n v="1124381"/>
    <x v="0"/>
    <x v="21"/>
    <x v="30"/>
    <s v="TEXAS"/>
    <x v="0"/>
    <x v="4"/>
    <x v="0"/>
    <n v="601161.51985902898"/>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2"/>
  </r>
  <r>
    <n v="1124695"/>
    <x v="0"/>
    <x v="21"/>
    <x v="34"/>
    <s v="TEXAS"/>
    <x v="0"/>
    <x v="5"/>
    <x v="0"/>
    <n v="0"/>
  </r>
  <r>
    <n v="1124746"/>
    <x v="0"/>
    <x v="21"/>
    <x v="35"/>
    <s v="TEXAS"/>
    <x v="0"/>
    <x v="5"/>
    <x v="0"/>
    <n v="3898846.1723496402"/>
  </r>
  <r>
    <n v="1124797"/>
    <x v="0"/>
    <x v="21"/>
    <x v="36"/>
    <s v="TEXAS"/>
    <x v="0"/>
    <x v="5"/>
    <x v="0"/>
    <n v="0"/>
  </r>
  <r>
    <n v="1124848"/>
    <x v="0"/>
    <x v="21"/>
    <x v="37"/>
    <s v="TEXAS"/>
    <x v="0"/>
    <x v="5"/>
    <x v="0"/>
    <n v="7964287.2702595396"/>
  </r>
  <r>
    <n v="1124899"/>
    <x v="0"/>
    <x v="21"/>
    <x v="38"/>
    <s v="TEXAS"/>
    <x v="0"/>
    <x v="5"/>
    <x v="0"/>
    <n v="0"/>
  </r>
  <r>
    <n v="1124950"/>
    <x v="0"/>
    <x v="21"/>
    <x v="39"/>
    <s v="TEXAS"/>
    <x v="0"/>
    <x v="6"/>
    <x v="0"/>
    <n v="2490523.9616898298"/>
  </r>
  <r>
    <n v="1125001"/>
    <x v="0"/>
    <x v="21"/>
    <x v="40"/>
    <s v="TEXAS"/>
    <x v="0"/>
    <x v="6"/>
    <x v="0"/>
    <n v="2469987.7531975699"/>
  </r>
  <r>
    <n v="1125138"/>
    <x v="0"/>
    <x v="21"/>
    <x v="41"/>
    <s v="TEXAS"/>
    <x v="0"/>
    <x v="7"/>
    <x v="0"/>
    <m/>
  </r>
  <r>
    <n v="1125139"/>
    <x v="0"/>
    <x v="21"/>
    <x v="41"/>
    <s v="TEXAS"/>
    <x v="0"/>
    <x v="7"/>
    <x v="2"/>
    <n v="19615449.6340978"/>
  </r>
  <r>
    <n v="1125140"/>
    <x v="0"/>
    <x v="21"/>
    <x v="41"/>
    <s v="TEXAS"/>
    <x v="0"/>
    <x v="7"/>
    <x v="3"/>
    <m/>
  </r>
  <r>
    <n v="1125291"/>
    <x v="0"/>
    <x v="21"/>
    <x v="42"/>
    <s v="TEXAS"/>
    <x v="0"/>
    <x v="7"/>
    <x v="0"/>
    <n v="11501912.201231301"/>
  </r>
  <r>
    <n v="1125292"/>
    <x v="0"/>
    <x v="21"/>
    <x v="42"/>
    <s v="TEXAS"/>
    <x v="0"/>
    <x v="7"/>
    <x v="2"/>
    <m/>
  </r>
  <r>
    <n v="1125293"/>
    <x v="0"/>
    <x v="21"/>
    <x v="42"/>
    <s v="TEXAS"/>
    <x v="0"/>
    <x v="7"/>
    <x v="3"/>
    <m/>
  </r>
  <r>
    <n v="1125358"/>
    <x v="0"/>
    <x v="21"/>
    <x v="43"/>
    <s v="TEXAS"/>
    <x v="0"/>
    <x v="8"/>
    <x v="0"/>
    <n v="515284.83976939402"/>
  </r>
  <r>
    <n v="1125409"/>
    <x v="0"/>
    <x v="21"/>
    <x v="44"/>
    <s v="TEXAS"/>
    <x v="0"/>
    <x v="8"/>
    <x v="0"/>
    <n v="0"/>
  </r>
  <r>
    <n v="1125460"/>
    <x v="0"/>
    <x v="21"/>
    <x v="45"/>
    <s v="TEXAS"/>
    <x v="0"/>
    <x v="8"/>
    <x v="0"/>
    <n v="553890.88269628899"/>
  </r>
  <r>
    <n v="1125554"/>
    <x v="0"/>
    <x v="21"/>
    <x v="46"/>
    <s v="TEXAS"/>
    <x v="0"/>
    <x v="9"/>
    <x v="0"/>
    <n v="15744810.898164701"/>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01"/>
  </r>
  <r>
    <n v="1125817"/>
    <x v="0"/>
    <x v="21"/>
    <x v="49"/>
    <s v="TEXAS"/>
    <x v="0"/>
    <x v="10"/>
    <x v="0"/>
    <n v="9132914.7054748908"/>
  </r>
  <r>
    <n v="1126083"/>
    <x v="0"/>
    <x v="21"/>
    <x v="50"/>
    <s v="TEXAS"/>
    <x v="0"/>
    <x v="0"/>
    <x v="0"/>
    <n v="49362.246495658903"/>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03"/>
  </r>
  <r>
    <n v="1126218"/>
    <x v="0"/>
    <x v="21"/>
    <x v="51"/>
    <s v="TEXAS"/>
    <x v="0"/>
    <x v="4"/>
    <x v="2"/>
    <n v="346169.63546349102"/>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799"/>
  </r>
  <r>
    <n v="1126786"/>
    <x v="0"/>
    <x v="21"/>
    <x v="58"/>
    <s v="TEXAS"/>
    <x v="0"/>
    <x v="1"/>
    <x v="0"/>
    <n v="0.97097494901202897"/>
  </r>
  <r>
    <n v="1126837"/>
    <x v="0"/>
    <x v="21"/>
    <x v="59"/>
    <s v="TEXAS"/>
    <x v="0"/>
    <x v="1"/>
    <x v="0"/>
    <n v="567670.31042617699"/>
  </r>
  <r>
    <n v="1126888"/>
    <x v="0"/>
    <x v="21"/>
    <x v="60"/>
    <s v="TEXAS"/>
    <x v="0"/>
    <x v="1"/>
    <x v="0"/>
    <n v="1975096.30708639"/>
  </r>
  <r>
    <n v="1126939"/>
    <x v="0"/>
    <x v="21"/>
    <x v="61"/>
    <s v="TEXAS"/>
    <x v="0"/>
    <x v="1"/>
    <x v="0"/>
    <n v="0"/>
  </r>
  <r>
    <n v="1126990"/>
    <x v="0"/>
    <x v="21"/>
    <x v="62"/>
    <s v="TEXAS"/>
    <x v="0"/>
    <x v="1"/>
    <x v="0"/>
    <n v="19.837175906730302"/>
  </r>
  <r>
    <n v="1127041"/>
    <x v="0"/>
    <x v="21"/>
    <x v="63"/>
    <s v="TEXAS"/>
    <x v="0"/>
    <x v="1"/>
    <x v="0"/>
    <n v="2416210.57683043"/>
  </r>
  <r>
    <n v="1127092"/>
    <x v="0"/>
    <x v="21"/>
    <x v="64"/>
    <s v="TEXAS"/>
    <x v="0"/>
    <x v="1"/>
    <x v="0"/>
    <n v="982273.66213450301"/>
  </r>
  <r>
    <n v="1127143"/>
    <x v="0"/>
    <x v="21"/>
    <x v="65"/>
    <s v="TEXAS"/>
    <x v="0"/>
    <x v="1"/>
    <x v="0"/>
    <n v="0"/>
  </r>
  <r>
    <n v="1127280"/>
    <x v="0"/>
    <x v="21"/>
    <x v="66"/>
    <s v="TEXAS"/>
    <x v="2"/>
    <x v="11"/>
    <x v="0"/>
    <m/>
  </r>
  <r>
    <n v="1127281"/>
    <x v="0"/>
    <x v="21"/>
    <x v="66"/>
    <s v="TEXAS"/>
    <x v="2"/>
    <x v="11"/>
    <x v="1"/>
    <m/>
  </r>
  <r>
    <n v="1127282"/>
    <x v="0"/>
    <x v="21"/>
    <x v="66"/>
    <s v="TEXAS"/>
    <x v="2"/>
    <x v="11"/>
    <x v="2"/>
    <n v="50556858.468376502"/>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699"/>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01"/>
  </r>
  <r>
    <n v="1128717"/>
    <x v="0"/>
    <x v="21"/>
    <x v="76"/>
    <s v="TEXAS"/>
    <x v="2"/>
    <x v="12"/>
    <x v="2"/>
    <m/>
  </r>
  <r>
    <n v="1128818"/>
    <x v="0"/>
    <x v="21"/>
    <x v="77"/>
    <s v="TEXAS"/>
    <x v="2"/>
    <x v="12"/>
    <x v="0"/>
    <m/>
  </r>
  <r>
    <n v="1128819"/>
    <x v="0"/>
    <x v="21"/>
    <x v="77"/>
    <s v="TEXAS"/>
    <x v="2"/>
    <x v="12"/>
    <x v="2"/>
    <n v="0"/>
  </r>
  <r>
    <n v="1128963"/>
    <x v="0"/>
    <x v="21"/>
    <x v="78"/>
    <s v="TEXAS"/>
    <x v="2"/>
    <x v="11"/>
    <x v="0"/>
    <n v="2548184.7169958199"/>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01"/>
  </r>
  <r>
    <n v="1129533"/>
    <x v="0"/>
    <x v="21"/>
    <x v="82"/>
    <s v="TEXAS"/>
    <x v="2"/>
    <x v="12"/>
    <x v="2"/>
    <m/>
  </r>
  <r>
    <n v="1129634"/>
    <x v="0"/>
    <x v="21"/>
    <x v="83"/>
    <s v="TEXAS"/>
    <x v="2"/>
    <x v="12"/>
    <x v="0"/>
    <n v="0"/>
  </r>
  <r>
    <n v="1129635"/>
    <x v="0"/>
    <x v="21"/>
    <x v="83"/>
    <s v="TEXAS"/>
    <x v="2"/>
    <x v="12"/>
    <x v="2"/>
    <m/>
  </r>
  <r>
    <n v="1129736"/>
    <x v="0"/>
    <x v="21"/>
    <x v="84"/>
    <s v="TEXAS"/>
    <x v="2"/>
    <x v="12"/>
    <x v="0"/>
    <n v="4016286.4251347398"/>
  </r>
  <r>
    <n v="1129737"/>
    <x v="0"/>
    <x v="21"/>
    <x v="84"/>
    <s v="TEXAS"/>
    <x v="2"/>
    <x v="12"/>
    <x v="2"/>
    <m/>
  </r>
  <r>
    <n v="1129838"/>
    <x v="0"/>
    <x v="21"/>
    <x v="85"/>
    <s v="TEXAS"/>
    <x v="2"/>
    <x v="12"/>
    <x v="0"/>
    <n v="168340.51061357101"/>
  </r>
  <r>
    <n v="1129839"/>
    <x v="0"/>
    <x v="21"/>
    <x v="85"/>
    <s v="TEXAS"/>
    <x v="2"/>
    <x v="12"/>
    <x v="2"/>
    <m/>
  </r>
  <r>
    <n v="1129940"/>
    <x v="0"/>
    <x v="21"/>
    <x v="86"/>
    <s v="TEXAS"/>
    <x v="2"/>
    <x v="12"/>
    <x v="0"/>
    <n v="89468.436171327397"/>
  </r>
  <r>
    <n v="1129941"/>
    <x v="0"/>
    <x v="21"/>
    <x v="86"/>
    <s v="TEXAS"/>
    <x v="2"/>
    <x v="12"/>
    <x v="2"/>
    <m/>
  </r>
  <r>
    <n v="1130042"/>
    <x v="0"/>
    <x v="21"/>
    <x v="87"/>
    <s v="TEXAS"/>
    <x v="2"/>
    <x v="12"/>
    <x v="0"/>
    <n v="1463.9100317191301"/>
  </r>
  <r>
    <n v="1130043"/>
    <x v="0"/>
    <x v="21"/>
    <x v="87"/>
    <s v="TEXAS"/>
    <x v="2"/>
    <x v="12"/>
    <x v="2"/>
    <m/>
  </r>
  <r>
    <n v="1130144"/>
    <x v="0"/>
    <x v="21"/>
    <x v="88"/>
    <s v="TEXAS"/>
    <x v="2"/>
    <x v="12"/>
    <x v="0"/>
    <n v="8592077.8399809506"/>
  </r>
  <r>
    <n v="1130145"/>
    <x v="0"/>
    <x v="21"/>
    <x v="88"/>
    <s v="TEXAS"/>
    <x v="2"/>
    <x v="12"/>
    <x v="2"/>
    <m/>
  </r>
  <r>
    <n v="1130246"/>
    <x v="0"/>
    <x v="21"/>
    <x v="89"/>
    <s v="TEXAS"/>
    <x v="2"/>
    <x v="12"/>
    <x v="0"/>
    <n v="0"/>
  </r>
  <r>
    <n v="1130247"/>
    <x v="0"/>
    <x v="21"/>
    <x v="89"/>
    <s v="TEXAS"/>
    <x v="2"/>
    <x v="12"/>
    <x v="2"/>
    <m/>
  </r>
  <r>
    <n v="1130348"/>
    <x v="0"/>
    <x v="21"/>
    <x v="90"/>
    <s v="TEXAS"/>
    <x v="2"/>
    <x v="12"/>
    <x v="0"/>
    <n v="9291383.5158444699"/>
  </r>
  <r>
    <n v="1130349"/>
    <x v="0"/>
    <x v="21"/>
    <x v="90"/>
    <s v="TEXAS"/>
    <x v="2"/>
    <x v="12"/>
    <x v="2"/>
    <m/>
  </r>
  <r>
    <n v="1130450"/>
    <x v="0"/>
    <x v="21"/>
    <x v="91"/>
    <s v="TEXAS"/>
    <x v="2"/>
    <x v="12"/>
    <x v="0"/>
    <n v="11763.160584949301"/>
  </r>
  <r>
    <n v="1130451"/>
    <x v="0"/>
    <x v="21"/>
    <x v="91"/>
    <s v="TEXAS"/>
    <x v="2"/>
    <x v="12"/>
    <x v="2"/>
    <m/>
  </r>
  <r>
    <n v="1130552"/>
    <x v="0"/>
    <x v="21"/>
    <x v="92"/>
    <s v="TEXAS"/>
    <x v="2"/>
    <x v="12"/>
    <x v="0"/>
    <n v="31593863.682745099"/>
  </r>
  <r>
    <n v="1130553"/>
    <x v="0"/>
    <x v="21"/>
    <x v="92"/>
    <s v="TEXAS"/>
    <x v="2"/>
    <x v="12"/>
    <x v="2"/>
    <m/>
  </r>
  <r>
    <n v="1130654"/>
    <x v="0"/>
    <x v="21"/>
    <x v="93"/>
    <s v="TEXAS"/>
    <x v="2"/>
    <x v="12"/>
    <x v="0"/>
    <n v="7.77289935024546"/>
  </r>
  <r>
    <n v="1130655"/>
    <x v="0"/>
    <x v="21"/>
    <x v="93"/>
    <s v="TEXAS"/>
    <x v="2"/>
    <x v="12"/>
    <x v="2"/>
    <m/>
  </r>
  <r>
    <n v="1130756"/>
    <x v="0"/>
    <x v="21"/>
    <x v="94"/>
    <s v="TEXAS"/>
    <x v="2"/>
    <x v="12"/>
    <x v="0"/>
    <n v="5559011.8920304198"/>
  </r>
  <r>
    <n v="1130757"/>
    <x v="0"/>
    <x v="21"/>
    <x v="94"/>
    <s v="TEXAS"/>
    <x v="2"/>
    <x v="12"/>
    <x v="2"/>
    <m/>
  </r>
  <r>
    <n v="1130858"/>
    <x v="0"/>
    <x v="21"/>
    <x v="95"/>
    <s v="TEXAS"/>
    <x v="2"/>
    <x v="12"/>
    <x v="0"/>
    <n v="6.6427116193517301E-11"/>
  </r>
  <r>
    <n v="1130859"/>
    <x v="0"/>
    <x v="21"/>
    <x v="95"/>
    <s v="TEXAS"/>
    <x v="2"/>
    <x v="12"/>
    <x v="2"/>
    <m/>
  </r>
  <r>
    <n v="1130960"/>
    <x v="0"/>
    <x v="21"/>
    <x v="96"/>
    <s v="TEXAS"/>
    <x v="2"/>
    <x v="12"/>
    <x v="0"/>
    <n v="9928097.1077886205"/>
  </r>
  <r>
    <n v="1130961"/>
    <x v="0"/>
    <x v="21"/>
    <x v="96"/>
    <s v="TEXAS"/>
    <x v="2"/>
    <x v="12"/>
    <x v="2"/>
    <m/>
  </r>
  <r>
    <n v="1131062"/>
    <x v="0"/>
    <x v="21"/>
    <x v="97"/>
    <s v="TEXAS"/>
    <x v="2"/>
    <x v="12"/>
    <x v="0"/>
    <n v="75638.455295068998"/>
  </r>
  <r>
    <n v="1131063"/>
    <x v="0"/>
    <x v="21"/>
    <x v="97"/>
    <s v="TEXAS"/>
    <x v="2"/>
    <x v="12"/>
    <x v="2"/>
    <m/>
  </r>
  <r>
    <n v="1131164"/>
    <x v="0"/>
    <x v="21"/>
    <x v="98"/>
    <s v="TEXAS"/>
    <x v="2"/>
    <x v="12"/>
    <x v="0"/>
    <m/>
  </r>
  <r>
    <n v="1131165"/>
    <x v="0"/>
    <x v="21"/>
    <x v="98"/>
    <s v="TEXAS"/>
    <x v="2"/>
    <x v="12"/>
    <x v="2"/>
    <n v="150264.51868199799"/>
  </r>
  <r>
    <n v="1131266"/>
    <x v="0"/>
    <x v="21"/>
    <x v="99"/>
    <s v="TEXAS"/>
    <x v="2"/>
    <x v="12"/>
    <x v="0"/>
    <m/>
  </r>
  <r>
    <n v="1131267"/>
    <x v="0"/>
    <x v="21"/>
    <x v="99"/>
    <s v="TEXAS"/>
    <x v="2"/>
    <x v="12"/>
    <x v="2"/>
    <n v="43295.2188653146"/>
  </r>
  <r>
    <n v="1131368"/>
    <x v="0"/>
    <x v="21"/>
    <x v="100"/>
    <s v="TEXAS"/>
    <x v="2"/>
    <x v="12"/>
    <x v="0"/>
    <m/>
  </r>
  <r>
    <n v="1131369"/>
    <x v="0"/>
    <x v="21"/>
    <x v="100"/>
    <s v="TEXAS"/>
    <x v="2"/>
    <x v="12"/>
    <x v="2"/>
    <n v="4232544.2945066905"/>
  </r>
  <r>
    <n v="1131427"/>
    <x v="0"/>
    <x v="21"/>
    <x v="101"/>
    <s v="TEXAS"/>
    <x v="2"/>
    <x v="13"/>
    <x v="0"/>
    <n v="36695765.440009497"/>
  </r>
  <r>
    <n v="1131478"/>
    <x v="0"/>
    <x v="21"/>
    <x v="102"/>
    <s v="TEXAS"/>
    <x v="2"/>
    <x v="13"/>
    <x v="0"/>
    <n v="2679759.7791931499"/>
  </r>
  <r>
    <n v="1131529"/>
    <x v="0"/>
    <x v="21"/>
    <x v="103"/>
    <s v="TEXAS"/>
    <x v="2"/>
    <x v="13"/>
    <x v="0"/>
    <n v="8326610.0724293999"/>
  </r>
  <r>
    <n v="1131580"/>
    <x v="0"/>
    <x v="21"/>
    <x v="104"/>
    <s v="TEXAS"/>
    <x v="2"/>
    <x v="13"/>
    <x v="0"/>
    <n v="339894.66028461599"/>
  </r>
  <r>
    <n v="1131674"/>
    <x v="0"/>
    <x v="21"/>
    <x v="105"/>
    <s v="TEXAS"/>
    <x v="2"/>
    <x v="14"/>
    <x v="0"/>
    <n v="9230153.9570009597"/>
  </r>
  <r>
    <n v="1131675"/>
    <x v="0"/>
    <x v="21"/>
    <x v="105"/>
    <s v="TEXAS"/>
    <x v="2"/>
    <x v="14"/>
    <x v="2"/>
    <m/>
  </r>
  <r>
    <n v="1131776"/>
    <x v="0"/>
    <x v="21"/>
    <x v="106"/>
    <s v="TEXAS"/>
    <x v="2"/>
    <x v="14"/>
    <x v="0"/>
    <n v="950031.10792789096"/>
  </r>
  <r>
    <n v="1131777"/>
    <x v="0"/>
    <x v="21"/>
    <x v="106"/>
    <s v="TEXAS"/>
    <x v="2"/>
    <x v="14"/>
    <x v="2"/>
    <m/>
  </r>
  <r>
    <n v="1131878"/>
    <x v="0"/>
    <x v="21"/>
    <x v="107"/>
    <s v="TEXAS"/>
    <x v="2"/>
    <x v="14"/>
    <x v="0"/>
    <m/>
  </r>
  <r>
    <n v="1131879"/>
    <x v="0"/>
    <x v="21"/>
    <x v="107"/>
    <s v="TEXAS"/>
    <x v="2"/>
    <x v="14"/>
    <x v="2"/>
    <n v="33045236.243698198"/>
  </r>
  <r>
    <n v="1131980"/>
    <x v="0"/>
    <x v="21"/>
    <x v="108"/>
    <s v="TEXAS"/>
    <x v="2"/>
    <x v="14"/>
    <x v="0"/>
    <m/>
  </r>
  <r>
    <n v="1131981"/>
    <x v="0"/>
    <x v="21"/>
    <x v="108"/>
    <s v="TEXAS"/>
    <x v="2"/>
    <x v="14"/>
    <x v="2"/>
    <n v="12733691.0718388"/>
  </r>
  <r>
    <n v="1132039"/>
    <x v="0"/>
    <x v="21"/>
    <x v="109"/>
    <s v="TEXAS"/>
    <x v="2"/>
    <x v="15"/>
    <x v="0"/>
    <n v="3444514.4274238301"/>
  </r>
  <r>
    <n v="1132090"/>
    <x v="0"/>
    <x v="21"/>
    <x v="110"/>
    <s v="TEXAS"/>
    <x v="2"/>
    <x v="15"/>
    <x v="0"/>
    <n v="0"/>
  </r>
  <r>
    <n v="1132141"/>
    <x v="0"/>
    <x v="21"/>
    <x v="111"/>
    <s v="TEXAS"/>
    <x v="2"/>
    <x v="15"/>
    <x v="0"/>
    <n v="13208755.362431001"/>
  </r>
  <r>
    <n v="1132192"/>
    <x v="0"/>
    <x v="21"/>
    <x v="112"/>
    <s v="TEXAS"/>
    <x v="2"/>
    <x v="15"/>
    <x v="0"/>
    <n v="6449699.2040970502"/>
  </r>
  <r>
    <n v="1132243"/>
    <x v="0"/>
    <x v="21"/>
    <x v="113"/>
    <s v="TEXAS"/>
    <x v="2"/>
    <x v="15"/>
    <x v="0"/>
    <n v="1108519.0567290001"/>
  </r>
  <r>
    <n v="1132294"/>
    <x v="0"/>
    <x v="21"/>
    <x v="114"/>
    <s v="TEXAS"/>
    <x v="2"/>
    <x v="15"/>
    <x v="0"/>
    <n v="1474653.0073462799"/>
  </r>
  <r>
    <n v="1132345"/>
    <x v="0"/>
    <x v="21"/>
    <x v="115"/>
    <s v="TEXAS"/>
    <x v="2"/>
    <x v="15"/>
    <x v="0"/>
    <n v="3691117.3517705998"/>
  </r>
  <r>
    <n v="1132396"/>
    <x v="0"/>
    <x v="21"/>
    <x v="116"/>
    <s v="TEXAS"/>
    <x v="2"/>
    <x v="15"/>
    <x v="0"/>
    <n v="1.51503704529684E-3"/>
  </r>
  <r>
    <n v="1132447"/>
    <x v="0"/>
    <x v="21"/>
    <x v="117"/>
    <s v="TEXAS"/>
    <x v="2"/>
    <x v="15"/>
    <x v="0"/>
    <n v="2003622.1576002999"/>
  </r>
  <r>
    <n v="1132498"/>
    <x v="0"/>
    <x v="21"/>
    <x v="118"/>
    <s v="TEXAS"/>
    <x v="2"/>
    <x v="15"/>
    <x v="0"/>
    <n v="1658901.2690616001"/>
  </r>
  <r>
    <n v="1132549"/>
    <x v="0"/>
    <x v="21"/>
    <x v="119"/>
    <s v="TEXAS"/>
    <x v="2"/>
    <x v="15"/>
    <x v="0"/>
    <n v="7091240.2570717297"/>
  </r>
  <r>
    <n v="1132600"/>
    <x v="0"/>
    <x v="21"/>
    <x v="120"/>
    <s v="TEXAS"/>
    <x v="2"/>
    <x v="15"/>
    <x v="0"/>
    <n v="1342006.49007671"/>
  </r>
  <r>
    <n v="1132651"/>
    <x v="0"/>
    <x v="21"/>
    <x v="121"/>
    <s v="TEXAS"/>
    <x v="2"/>
    <x v="15"/>
    <x v="0"/>
    <n v="13745615.1040783"/>
  </r>
  <r>
    <n v="1132702"/>
    <x v="0"/>
    <x v="21"/>
    <x v="122"/>
    <s v="TEXAS"/>
    <x v="2"/>
    <x v="15"/>
    <x v="0"/>
    <n v="2459182.5584873399"/>
  </r>
  <r>
    <n v="1132753"/>
    <x v="0"/>
    <x v="21"/>
    <x v="123"/>
    <s v="TEXAS"/>
    <x v="2"/>
    <x v="15"/>
    <x v="0"/>
    <n v="41020.174308125403"/>
  </r>
  <r>
    <n v="1132804"/>
    <x v="0"/>
    <x v="21"/>
    <x v="124"/>
    <s v="TEXAS"/>
    <x v="2"/>
    <x v="15"/>
    <x v="0"/>
    <n v="4347011.4015084198"/>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799"/>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01"/>
  </r>
  <r>
    <n v="1133803"/>
    <x v="0"/>
    <x v="21"/>
    <x v="129"/>
    <s v="TEXAS"/>
    <x v="2"/>
    <x v="16"/>
    <x v="8"/>
    <m/>
  </r>
  <r>
    <n v="1134004"/>
    <x v="0"/>
    <x v="21"/>
    <x v="130"/>
    <s v="TEXAS"/>
    <x v="2"/>
    <x v="16"/>
    <x v="0"/>
    <m/>
  </r>
  <r>
    <n v="1134005"/>
    <x v="0"/>
    <x v="21"/>
    <x v="130"/>
    <s v="TEXAS"/>
    <x v="2"/>
    <x v="16"/>
    <x v="1"/>
    <m/>
  </r>
  <r>
    <n v="1134006"/>
    <x v="0"/>
    <x v="21"/>
    <x v="130"/>
    <s v="TEXAS"/>
    <x v="2"/>
    <x v="16"/>
    <x v="2"/>
    <n v="23549297.986395799"/>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00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199"/>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6998"/>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05"/>
  </r>
  <r>
    <n v="1136142"/>
    <x v="0"/>
    <x v="21"/>
    <x v="139"/>
    <s v="TEXAS"/>
    <x v="1"/>
    <x v="17"/>
    <x v="9"/>
    <m/>
  </r>
  <r>
    <n v="1136393"/>
    <x v="0"/>
    <x v="21"/>
    <x v="140"/>
    <s v="TEXAS"/>
    <x v="1"/>
    <x v="18"/>
    <x v="6"/>
    <n v="204894372.75420401"/>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498"/>
  </r>
  <r>
    <n v="1136650"/>
    <x v="0"/>
    <x v="21"/>
    <x v="141"/>
    <s v="TEXAS"/>
    <x v="1"/>
    <x v="18"/>
    <x v="1"/>
    <m/>
  </r>
  <r>
    <n v="1136651"/>
    <x v="0"/>
    <x v="21"/>
    <x v="141"/>
    <s v="TEXAS"/>
    <x v="1"/>
    <x v="18"/>
    <x v="7"/>
    <m/>
  </r>
  <r>
    <n v="1136652"/>
    <x v="0"/>
    <x v="21"/>
    <x v="141"/>
    <s v="TEXAS"/>
    <x v="1"/>
    <x v="18"/>
    <x v="10"/>
    <m/>
  </r>
  <r>
    <n v="1136903"/>
    <x v="0"/>
    <x v="21"/>
    <x v="142"/>
    <s v="TEXAS"/>
    <x v="1"/>
    <x v="18"/>
    <x v="6"/>
    <n v="675249.64603034395"/>
  </r>
  <r>
    <n v="1136904"/>
    <x v="0"/>
    <x v="21"/>
    <x v="142"/>
    <s v="TEXAS"/>
    <x v="1"/>
    <x v="18"/>
    <x v="0"/>
    <n v="2617596.1425357801"/>
  </r>
  <r>
    <n v="1136905"/>
    <x v="0"/>
    <x v="21"/>
    <x v="142"/>
    <s v="TEXAS"/>
    <x v="1"/>
    <x v="18"/>
    <x v="1"/>
    <m/>
  </r>
  <r>
    <n v="1136906"/>
    <x v="0"/>
    <x v="21"/>
    <x v="142"/>
    <s v="TEXAS"/>
    <x v="1"/>
    <x v="18"/>
    <x v="7"/>
    <m/>
  </r>
  <r>
    <n v="1136907"/>
    <x v="0"/>
    <x v="21"/>
    <x v="142"/>
    <s v="TEXAS"/>
    <x v="1"/>
    <x v="18"/>
    <x v="10"/>
    <m/>
  </r>
  <r>
    <n v="1137158"/>
    <x v="0"/>
    <x v="21"/>
    <x v="143"/>
    <s v="TEXAS"/>
    <x v="1"/>
    <x v="18"/>
    <x v="6"/>
    <n v="1678859.5635264299"/>
  </r>
  <r>
    <n v="1137159"/>
    <x v="0"/>
    <x v="21"/>
    <x v="143"/>
    <s v="TEXAS"/>
    <x v="1"/>
    <x v="18"/>
    <x v="0"/>
    <n v="1159986.4796148799"/>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197"/>
  </r>
  <r>
    <n v="1137417"/>
    <x v="0"/>
    <x v="21"/>
    <x v="144"/>
    <s v="TEXAS"/>
    <x v="1"/>
    <x v="18"/>
    <x v="10"/>
    <m/>
  </r>
  <r>
    <n v="1137668"/>
    <x v="0"/>
    <x v="21"/>
    <x v="145"/>
    <s v="TEXAS"/>
    <x v="1"/>
    <x v="18"/>
    <x v="6"/>
    <m/>
  </r>
  <r>
    <n v="1137669"/>
    <x v="0"/>
    <x v="21"/>
    <x v="145"/>
    <s v="TEXAS"/>
    <x v="1"/>
    <x v="18"/>
    <x v="0"/>
    <m/>
  </r>
  <r>
    <n v="1137670"/>
    <x v="0"/>
    <x v="21"/>
    <x v="145"/>
    <s v="TEXAS"/>
    <x v="1"/>
    <x v="18"/>
    <x v="1"/>
    <n v="174625.87217599701"/>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397"/>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799"/>
  </r>
  <r>
    <n v="1138691"/>
    <x v="0"/>
    <x v="21"/>
    <x v="149"/>
    <s v="TEXAS"/>
    <x v="1"/>
    <x v="18"/>
    <x v="7"/>
    <m/>
  </r>
  <r>
    <n v="1138692"/>
    <x v="0"/>
    <x v="21"/>
    <x v="149"/>
    <s v="TEXAS"/>
    <x v="1"/>
    <x v="18"/>
    <x v="10"/>
    <m/>
  </r>
  <r>
    <n v="1138943"/>
    <x v="0"/>
    <x v="21"/>
    <x v="150"/>
    <s v="TEXAS"/>
    <x v="1"/>
    <x v="19"/>
    <x v="6"/>
    <n v="863992339.48236799"/>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01"/>
  </r>
  <r>
    <n v="1139454"/>
    <x v="0"/>
    <x v="21"/>
    <x v="152"/>
    <s v="TEXAS"/>
    <x v="1"/>
    <x v="19"/>
    <x v="0"/>
    <n v="747275.29374117195"/>
  </r>
  <r>
    <n v="1139455"/>
    <x v="0"/>
    <x v="21"/>
    <x v="152"/>
    <s v="TEXAS"/>
    <x v="1"/>
    <x v="19"/>
    <x v="1"/>
    <n v="0"/>
  </r>
  <r>
    <n v="1139456"/>
    <x v="0"/>
    <x v="21"/>
    <x v="152"/>
    <s v="TEXAS"/>
    <x v="1"/>
    <x v="19"/>
    <x v="7"/>
    <n v="0"/>
  </r>
  <r>
    <n v="1139457"/>
    <x v="0"/>
    <x v="21"/>
    <x v="152"/>
    <s v="TEXAS"/>
    <x v="1"/>
    <x v="19"/>
    <x v="10"/>
    <n v="0"/>
  </r>
  <r>
    <n v="1139708"/>
    <x v="0"/>
    <x v="21"/>
    <x v="153"/>
    <s v="TEXAS"/>
    <x v="1"/>
    <x v="19"/>
    <x v="6"/>
    <n v="914381.30815801094"/>
  </r>
  <r>
    <n v="1139709"/>
    <x v="0"/>
    <x v="21"/>
    <x v="153"/>
    <s v="TEXAS"/>
    <x v="1"/>
    <x v="19"/>
    <x v="0"/>
    <n v="613045.12309918297"/>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01"/>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599"/>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01"/>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698"/>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01"/>
  </r>
  <r>
    <n v="1142495"/>
    <x v="0"/>
    <x v="21"/>
    <x v="164"/>
    <s v="TEXAS"/>
    <x v="3"/>
    <x v="21"/>
    <x v="13"/>
    <m/>
  </r>
  <r>
    <n v="1142496"/>
    <x v="0"/>
    <x v="21"/>
    <x v="164"/>
    <s v="TEXAS"/>
    <x v="3"/>
    <x v="21"/>
    <x v="14"/>
    <m/>
  </r>
  <r>
    <n v="1142897"/>
    <x v="0"/>
    <x v="21"/>
    <x v="165"/>
    <s v="TEXAS"/>
    <x v="3"/>
    <x v="21"/>
    <x v="0"/>
    <m/>
  </r>
  <r>
    <n v="1142898"/>
    <x v="0"/>
    <x v="21"/>
    <x v="165"/>
    <s v="TEXAS"/>
    <x v="3"/>
    <x v="21"/>
    <x v="1"/>
    <n v="3065886.149420079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01"/>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01"/>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898"/>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598"/>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01"/>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499"/>
  </r>
  <r>
    <n v="1147449"/>
    <x v="0"/>
    <x v="21"/>
    <x v="177"/>
    <s v="TEXAS"/>
    <x v="3"/>
    <x v="22"/>
    <x v="12"/>
    <m/>
  </r>
  <r>
    <n v="1147450"/>
    <x v="0"/>
    <x v="21"/>
    <x v="177"/>
    <s v="TEXAS"/>
    <x v="3"/>
    <x v="22"/>
    <x v="13"/>
    <m/>
  </r>
  <r>
    <n v="1147801"/>
    <x v="0"/>
    <x v="21"/>
    <x v="178"/>
    <s v="TEXAS"/>
    <x v="3"/>
    <x v="22"/>
    <x v="0"/>
    <n v="48824790.451449499"/>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89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399"/>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099"/>
  </r>
  <r>
    <n v="1148998"/>
    <x v="0"/>
    <x v="21"/>
    <x v="183"/>
    <s v="TEXAS"/>
    <x v="3"/>
    <x v="23"/>
    <x v="0"/>
    <m/>
  </r>
  <r>
    <n v="1148999"/>
    <x v="0"/>
    <x v="21"/>
    <x v="183"/>
    <s v="TEXAS"/>
    <x v="3"/>
    <x v="23"/>
    <x v="1"/>
    <n v="3947767.8203183799"/>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03"/>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89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8998"/>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01"/>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001"/>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296"/>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02"/>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396"/>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498"/>
  </r>
  <r>
    <n v="1160140"/>
    <x v="0"/>
    <x v="21"/>
    <x v="228"/>
    <s v="TEXAS"/>
    <x v="2"/>
    <x v="27"/>
    <x v="0"/>
    <n v="124491.15246268699"/>
  </r>
  <r>
    <n v="1160191"/>
    <x v="0"/>
    <x v="21"/>
    <x v="229"/>
    <s v="TEXAS"/>
    <x v="2"/>
    <x v="27"/>
    <x v="0"/>
    <n v="99006.017177758797"/>
  </r>
  <r>
    <n v="1160242"/>
    <x v="0"/>
    <x v="21"/>
    <x v="230"/>
    <s v="TEXAS"/>
    <x v="2"/>
    <x v="27"/>
    <x v="0"/>
    <n v="10603314.824665301"/>
  </r>
  <r>
    <n v="1160293"/>
    <x v="0"/>
    <x v="21"/>
    <x v="231"/>
    <s v="TEXAS"/>
    <x v="2"/>
    <x v="27"/>
    <x v="0"/>
    <n v="12245.987911935699"/>
  </r>
  <r>
    <n v="1160344"/>
    <x v="0"/>
    <x v="21"/>
    <x v="232"/>
    <s v="TEXAS"/>
    <x v="2"/>
    <x v="27"/>
    <x v="0"/>
    <n v="8774.6530647835498"/>
  </r>
  <r>
    <n v="1160395"/>
    <x v="0"/>
    <x v="21"/>
    <x v="233"/>
    <s v="TEXAS"/>
    <x v="2"/>
    <x v="27"/>
    <x v="0"/>
    <n v="3247163.5651101298"/>
  </r>
  <r>
    <n v="1160446"/>
    <x v="0"/>
    <x v="21"/>
    <x v="234"/>
    <s v="TEXAS"/>
    <x v="2"/>
    <x v="27"/>
    <x v="0"/>
    <n v="1176041.6523660501"/>
  </r>
  <r>
    <n v="1160497"/>
    <x v="0"/>
    <x v="21"/>
    <x v="235"/>
    <s v="TEXAS"/>
    <x v="2"/>
    <x v="27"/>
    <x v="0"/>
    <n v="6952999.9422218604"/>
  </r>
  <r>
    <n v="1160548"/>
    <x v="0"/>
    <x v="21"/>
    <x v="236"/>
    <s v="TEXAS"/>
    <x v="2"/>
    <x v="27"/>
    <x v="0"/>
    <n v="435.69084800324202"/>
  </r>
  <r>
    <n v="1160599"/>
    <x v="0"/>
    <x v="21"/>
    <x v="237"/>
    <s v="TEXAS"/>
    <x v="2"/>
    <x v="27"/>
    <x v="0"/>
    <n v="156053.836898751"/>
  </r>
  <r>
    <n v="1160650"/>
    <x v="0"/>
    <x v="21"/>
    <x v="238"/>
    <s v="TEXAS"/>
    <x v="2"/>
    <x v="27"/>
    <x v="0"/>
    <n v="5821487.5595999798"/>
  </r>
  <r>
    <n v="1160701"/>
    <x v="0"/>
    <x v="21"/>
    <x v="239"/>
    <s v="TEXAS"/>
    <x v="2"/>
    <x v="27"/>
    <x v="0"/>
    <n v="1784715.30157568"/>
  </r>
  <r>
    <n v="1160752"/>
    <x v="0"/>
    <x v="21"/>
    <x v="240"/>
    <s v="TEXAS"/>
    <x v="2"/>
    <x v="27"/>
    <x v="0"/>
    <n v="1487385.0597572301"/>
  </r>
  <r>
    <n v="1160803"/>
    <x v="0"/>
    <x v="21"/>
    <x v="241"/>
    <s v="TEXAS"/>
    <x v="2"/>
    <x v="27"/>
    <x v="0"/>
    <n v="152494.90221614699"/>
  </r>
  <r>
    <n v="1160854"/>
    <x v="0"/>
    <x v="21"/>
    <x v="242"/>
    <s v="TEXAS"/>
    <x v="2"/>
    <x v="27"/>
    <x v="0"/>
    <n v="53730.884928344698"/>
  </r>
  <r>
    <n v="1160905"/>
    <x v="0"/>
    <x v="21"/>
    <x v="243"/>
    <s v="TEXAS"/>
    <x v="2"/>
    <x v="27"/>
    <x v="0"/>
    <n v="38919.500599716201"/>
  </r>
  <r>
    <n v="1160956"/>
    <x v="0"/>
    <x v="21"/>
    <x v="244"/>
    <s v="TEXAS"/>
    <x v="2"/>
    <x v="27"/>
    <x v="0"/>
    <n v="156951.083515518"/>
  </r>
  <r>
    <n v="1161007"/>
    <x v="0"/>
    <x v="21"/>
    <x v="245"/>
    <s v="TEXAS"/>
    <x v="2"/>
    <x v="27"/>
    <x v="0"/>
    <n v="333235.24000823998"/>
  </r>
  <r>
    <n v="1161058"/>
    <x v="0"/>
    <x v="21"/>
    <x v="246"/>
    <s v="TEXAS"/>
    <x v="2"/>
    <x v="27"/>
    <x v="0"/>
    <n v="1293719.0715286101"/>
  </r>
  <r>
    <n v="1161109"/>
    <x v="0"/>
    <x v="21"/>
    <x v="247"/>
    <s v="TEXAS"/>
    <x v="2"/>
    <x v="27"/>
    <x v="0"/>
    <n v="78290.987202440301"/>
  </r>
  <r>
    <n v="1161160"/>
    <x v="0"/>
    <x v="21"/>
    <x v="248"/>
    <s v="TEXAS"/>
    <x v="2"/>
    <x v="27"/>
    <x v="0"/>
    <n v="233234.64620908501"/>
  </r>
  <r>
    <n v="1161211"/>
    <x v="0"/>
    <x v="21"/>
    <x v="249"/>
    <s v="TEXAS"/>
    <x v="2"/>
    <x v="27"/>
    <x v="0"/>
    <n v="13427.189502362"/>
  </r>
  <r>
    <n v="1161262"/>
    <x v="0"/>
    <x v="21"/>
    <x v="250"/>
    <s v="TEXAS"/>
    <x v="2"/>
    <x v="27"/>
    <x v="0"/>
    <n v="13033.0622139851"/>
  </r>
  <r>
    <n v="1161313"/>
    <x v="0"/>
    <x v="21"/>
    <x v="251"/>
    <s v="TEXAS"/>
    <x v="2"/>
    <x v="27"/>
    <x v="0"/>
    <n v="2307.3762112099098"/>
  </r>
  <r>
    <n v="1161364"/>
    <x v="0"/>
    <x v="21"/>
    <x v="252"/>
    <s v="TEXAS"/>
    <x v="2"/>
    <x v="27"/>
    <x v="0"/>
    <n v="218879.29885681401"/>
  </r>
  <r>
    <n v="1168854"/>
    <x v="0"/>
    <x v="21"/>
    <x v="253"/>
    <s v="TEXAS"/>
    <x v="0"/>
    <x v="28"/>
    <x v="0"/>
    <n v="5259259.7332567098"/>
  </r>
  <r>
    <n v="1168855"/>
    <x v="0"/>
    <x v="21"/>
    <x v="253"/>
    <s v="TEXAS"/>
    <x v="0"/>
    <x v="29"/>
    <x v="0"/>
    <n v="3494257.4118435602"/>
  </r>
  <r>
    <n v="1168856"/>
    <x v="0"/>
    <x v="21"/>
    <x v="253"/>
    <s v="TEXAS"/>
    <x v="0"/>
    <x v="29"/>
    <x v="1"/>
    <n v="0"/>
  </r>
  <r>
    <n v="1168857"/>
    <x v="0"/>
    <x v="21"/>
    <x v="253"/>
    <s v="TEXAS"/>
    <x v="0"/>
    <x v="29"/>
    <x v="2"/>
    <n v="7747127.4622802697"/>
  </r>
  <r>
    <n v="1168858"/>
    <x v="0"/>
    <x v="21"/>
    <x v="253"/>
    <s v="TEXAS"/>
    <x v="0"/>
    <x v="29"/>
    <x v="3"/>
    <n v="1047294.52842955"/>
  </r>
  <r>
    <n v="1168859"/>
    <x v="0"/>
    <x v="21"/>
    <x v="253"/>
    <s v="TEXAS"/>
    <x v="0"/>
    <x v="29"/>
    <x v="4"/>
    <n v="7543971.2688419996"/>
  </r>
  <r>
    <n v="1168860"/>
    <x v="0"/>
    <x v="21"/>
    <x v="253"/>
    <s v="TEXAS"/>
    <x v="0"/>
    <x v="29"/>
    <x v="5"/>
    <n v="17327.528605142401"/>
  </r>
  <r>
    <n v="1168861"/>
    <x v="0"/>
    <x v="21"/>
    <x v="253"/>
    <s v="TEXAS"/>
    <x v="0"/>
    <x v="29"/>
    <x v="12"/>
    <n v="21.404958545070301"/>
  </r>
  <r>
    <n v="1168862"/>
    <x v="0"/>
    <x v="21"/>
    <x v="253"/>
    <s v="TEXAS"/>
    <x v="0"/>
    <x v="30"/>
    <x v="0"/>
    <n v="29461437.345817599"/>
  </r>
  <r>
    <n v="1168863"/>
    <x v="0"/>
    <x v="21"/>
    <x v="253"/>
    <s v="TEXAS"/>
    <x v="0"/>
    <x v="31"/>
    <x v="0"/>
    <n v="6876519.9338779198"/>
  </r>
  <r>
    <n v="1168864"/>
    <x v="0"/>
    <x v="21"/>
    <x v="253"/>
    <s v="TEXAS"/>
    <x v="0"/>
    <x v="32"/>
    <x v="0"/>
    <n v="241415054.52734399"/>
  </r>
  <r>
    <n v="1168865"/>
    <x v="0"/>
    <x v="21"/>
    <x v="253"/>
    <s v="TEXAS"/>
    <x v="2"/>
    <x v="33"/>
    <x v="0"/>
    <n v="22866695.7017636"/>
  </r>
  <r>
    <n v="1168866"/>
    <x v="0"/>
    <x v="21"/>
    <x v="253"/>
    <s v="TEXAS"/>
    <x v="2"/>
    <x v="34"/>
    <x v="0"/>
    <n v="25511570.372439601"/>
  </r>
  <r>
    <n v="1168867"/>
    <x v="0"/>
    <x v="21"/>
    <x v="253"/>
    <s v="TEXAS"/>
    <x v="2"/>
    <x v="35"/>
    <x v="0"/>
    <n v="180630606.169763"/>
  </r>
  <r>
    <n v="1168868"/>
    <x v="0"/>
    <x v="21"/>
    <x v="253"/>
    <s v="TEXAS"/>
    <x v="2"/>
    <x v="35"/>
    <x v="1"/>
    <n v="13349168.4989167"/>
  </r>
  <r>
    <n v="1168869"/>
    <x v="0"/>
    <x v="21"/>
    <x v="253"/>
    <s v="TEXAS"/>
    <x v="2"/>
    <x v="35"/>
    <x v="2"/>
    <n v="52948037.403498597"/>
  </r>
  <r>
    <n v="1168870"/>
    <x v="0"/>
    <x v="21"/>
    <x v="253"/>
    <s v="TEXAS"/>
    <x v="2"/>
    <x v="36"/>
    <x v="0"/>
    <n v="46643.466525196804"/>
  </r>
  <r>
    <n v="1168871"/>
    <x v="0"/>
    <x v="21"/>
    <x v="253"/>
    <s v="TEXAS"/>
    <x v="2"/>
    <x v="36"/>
    <x v="1"/>
    <n v="0"/>
  </r>
  <r>
    <n v="1168872"/>
    <x v="0"/>
    <x v="21"/>
    <x v="253"/>
    <s v="TEXAS"/>
    <x v="2"/>
    <x v="36"/>
    <x v="2"/>
    <n v="485267.054791181"/>
  </r>
  <r>
    <n v="1168873"/>
    <x v="0"/>
    <x v="21"/>
    <x v="253"/>
    <s v="TEXAS"/>
    <x v="2"/>
    <x v="36"/>
    <x v="15"/>
    <n v="5978745.8091365099"/>
  </r>
  <r>
    <n v="1168874"/>
    <x v="0"/>
    <x v="21"/>
    <x v="253"/>
    <s v="TEXAS"/>
    <x v="1"/>
    <x v="37"/>
    <x v="6"/>
    <n v="1313743.32766881"/>
  </r>
  <r>
    <n v="1168875"/>
    <x v="0"/>
    <x v="21"/>
    <x v="253"/>
    <s v="TEXAS"/>
    <x v="1"/>
    <x v="37"/>
    <x v="1"/>
    <n v="13139306.295910601"/>
  </r>
  <r>
    <n v="1168876"/>
    <x v="0"/>
    <x v="21"/>
    <x v="253"/>
    <s v="TEXAS"/>
    <x v="1"/>
    <x v="37"/>
    <x v="3"/>
    <n v="10138.691276513"/>
  </r>
  <r>
    <n v="1168877"/>
    <x v="0"/>
    <x v="21"/>
    <x v="253"/>
    <s v="TEXAS"/>
    <x v="1"/>
    <x v="37"/>
    <x v="7"/>
    <n v="201860.250848244"/>
  </r>
  <r>
    <n v="1168878"/>
    <x v="0"/>
    <x v="21"/>
    <x v="253"/>
    <s v="TEXAS"/>
    <x v="1"/>
    <x v="38"/>
    <x v="0"/>
    <n v="2283559.8077035202"/>
  </r>
  <r>
    <n v="1168879"/>
    <x v="0"/>
    <x v="21"/>
    <x v="253"/>
    <s v="TEXAS"/>
    <x v="1"/>
    <x v="38"/>
    <x v="1"/>
    <n v="2123850.8988365801"/>
  </r>
  <r>
    <n v="1168880"/>
    <x v="0"/>
    <x v="21"/>
    <x v="253"/>
    <s v="TEXAS"/>
    <x v="1"/>
    <x v="39"/>
    <x v="1"/>
    <n v="51897414.969705299"/>
  </r>
  <r>
    <n v="1168881"/>
    <x v="0"/>
    <x v="21"/>
    <x v="253"/>
    <s v="TEXAS"/>
    <x v="1"/>
    <x v="39"/>
    <x v="9"/>
    <n v="20119578.022282802"/>
  </r>
  <r>
    <n v="1168882"/>
    <x v="0"/>
    <x v="21"/>
    <x v="253"/>
    <s v="TEXAS"/>
    <x v="1"/>
    <x v="40"/>
    <x v="6"/>
    <n v="1942032.3482002399"/>
  </r>
  <r>
    <n v="1168883"/>
    <x v="0"/>
    <x v="21"/>
    <x v="253"/>
    <s v="TEXAS"/>
    <x v="1"/>
    <x v="40"/>
    <x v="16"/>
    <n v="297008206.01434499"/>
  </r>
  <r>
    <n v="1168884"/>
    <x v="0"/>
    <x v="21"/>
    <x v="253"/>
    <s v="TEXAS"/>
    <x v="1"/>
    <x v="41"/>
    <x v="1"/>
    <n v="7114921.9801932797"/>
  </r>
  <r>
    <n v="1168885"/>
    <x v="0"/>
    <x v="21"/>
    <x v="253"/>
    <s v="TEXAS"/>
    <x v="1"/>
    <x v="41"/>
    <x v="11"/>
    <n v="63948.629349459501"/>
  </r>
  <r>
    <n v="1168886"/>
    <x v="0"/>
    <x v="21"/>
    <x v="253"/>
    <s v="TEXAS"/>
    <x v="1"/>
    <x v="41"/>
    <x v="9"/>
    <n v="111313.677161621"/>
  </r>
  <r>
    <n v="1168887"/>
    <x v="0"/>
    <x v="21"/>
    <x v="253"/>
    <s v="TEXAS"/>
    <x v="1"/>
    <x v="42"/>
    <x v="1"/>
    <n v="11168316.7005629"/>
  </r>
  <r>
    <n v="1168888"/>
    <x v="0"/>
    <x v="21"/>
    <x v="253"/>
    <s v="TEXAS"/>
    <x v="1"/>
    <x v="42"/>
    <x v="11"/>
    <n v="2817380.2245979202"/>
  </r>
  <r>
    <n v="1168889"/>
    <x v="0"/>
    <x v="21"/>
    <x v="253"/>
    <s v="TEXAS"/>
    <x v="1"/>
    <x v="42"/>
    <x v="16"/>
    <n v="42614780.451793797"/>
  </r>
  <r>
    <n v="1168890"/>
    <x v="0"/>
    <x v="21"/>
    <x v="253"/>
    <s v="TEXAS"/>
    <x v="1"/>
    <x v="43"/>
    <x v="6"/>
    <n v="1223196.2269675401"/>
  </r>
  <r>
    <n v="1168891"/>
    <x v="0"/>
    <x v="21"/>
    <x v="253"/>
    <s v="TEXAS"/>
    <x v="1"/>
    <x v="44"/>
    <x v="17"/>
    <n v="10640048.830041301"/>
  </r>
  <r>
    <n v="1168892"/>
    <x v="0"/>
    <x v="21"/>
    <x v="253"/>
    <s v="TEXAS"/>
    <x v="1"/>
    <x v="45"/>
    <x v="1"/>
    <n v="23834034.295743801"/>
  </r>
  <r>
    <n v="1168893"/>
    <x v="0"/>
    <x v="21"/>
    <x v="253"/>
    <s v="TEXAS"/>
    <x v="1"/>
    <x v="45"/>
    <x v="11"/>
    <n v="63567190.106734"/>
  </r>
  <r>
    <n v="1168894"/>
    <x v="0"/>
    <x v="21"/>
    <x v="253"/>
    <s v="TEXAS"/>
    <x v="1"/>
    <x v="45"/>
    <x v="9"/>
    <n v="741158.05068280804"/>
  </r>
  <r>
    <n v="1168895"/>
    <x v="0"/>
    <x v="21"/>
    <x v="253"/>
    <s v="TEXAS"/>
    <x v="1"/>
    <x v="46"/>
    <x v="6"/>
    <n v="17708517.5768658"/>
  </r>
  <r>
    <n v="1168896"/>
    <x v="0"/>
    <x v="21"/>
    <x v="253"/>
    <s v="TEXAS"/>
    <x v="1"/>
    <x v="46"/>
    <x v="1"/>
    <n v="5662947.4772510203"/>
  </r>
  <r>
    <n v="1168897"/>
    <x v="0"/>
    <x v="21"/>
    <x v="253"/>
    <s v="TEXAS"/>
    <x v="3"/>
    <x v="47"/>
    <x v="6"/>
    <n v="5605061.4570380095"/>
  </r>
  <r>
    <n v="1168898"/>
    <x v="0"/>
    <x v="21"/>
    <x v="253"/>
    <s v="TEXAS"/>
    <x v="3"/>
    <x v="47"/>
    <x v="0"/>
    <n v="8291107.6029277397"/>
  </r>
  <r>
    <n v="1168899"/>
    <x v="0"/>
    <x v="21"/>
    <x v="253"/>
    <s v="TEXAS"/>
    <x v="3"/>
    <x v="47"/>
    <x v="1"/>
    <n v="23845387.771552298"/>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098"/>
  </r>
  <r>
    <n v="1168904"/>
    <x v="0"/>
    <x v="21"/>
    <x v="253"/>
    <s v="TEXAS"/>
    <x v="3"/>
    <x v="47"/>
    <x v="15"/>
    <n v="2401459.4049163102"/>
  </r>
  <r>
    <n v="1168905"/>
    <x v="0"/>
    <x v="21"/>
    <x v="253"/>
    <s v="TEXAS"/>
    <x v="3"/>
    <x v="47"/>
    <x v="18"/>
    <n v="4177711.27510441"/>
  </r>
  <r>
    <n v="1168906"/>
    <x v="0"/>
    <x v="21"/>
    <x v="253"/>
    <s v="TEXAS"/>
    <x v="3"/>
    <x v="48"/>
    <x v="6"/>
    <n v="5401342.9056734499"/>
  </r>
  <r>
    <n v="1168907"/>
    <x v="0"/>
    <x v="21"/>
    <x v="253"/>
    <s v="TEXAS"/>
    <x v="3"/>
    <x v="48"/>
    <x v="0"/>
    <n v="2948772.2470964598"/>
  </r>
  <r>
    <n v="1168908"/>
    <x v="0"/>
    <x v="21"/>
    <x v="253"/>
    <s v="TEXAS"/>
    <x v="3"/>
    <x v="48"/>
    <x v="1"/>
    <n v="14695885.409379801"/>
  </r>
  <r>
    <n v="1168909"/>
    <x v="0"/>
    <x v="21"/>
    <x v="253"/>
    <s v="TEXAS"/>
    <x v="3"/>
    <x v="48"/>
    <x v="2"/>
    <n v="1063206.2107224399"/>
  </r>
  <r>
    <n v="1168910"/>
    <x v="0"/>
    <x v="21"/>
    <x v="253"/>
    <s v="TEXAS"/>
    <x v="3"/>
    <x v="48"/>
    <x v="3"/>
    <n v="3633588.4745268598"/>
  </r>
  <r>
    <n v="1168911"/>
    <x v="0"/>
    <x v="21"/>
    <x v="253"/>
    <s v="TEXAS"/>
    <x v="3"/>
    <x v="48"/>
    <x v="13"/>
    <n v="5991561.6372808302"/>
  </r>
  <r>
    <n v="1168912"/>
    <x v="0"/>
    <x v="21"/>
    <x v="253"/>
    <s v="TEXAS"/>
    <x v="3"/>
    <x v="48"/>
    <x v="15"/>
    <n v="0"/>
  </r>
  <r>
    <n v="1168913"/>
    <x v="0"/>
    <x v="21"/>
    <x v="253"/>
    <s v="TEXAS"/>
    <x v="3"/>
    <x v="48"/>
    <x v="18"/>
    <n v="4607226.9131305804"/>
  </r>
  <r>
    <n v="1168914"/>
    <x v="0"/>
    <x v="21"/>
    <x v="253"/>
    <s v="TEXAS"/>
    <x v="3"/>
    <x v="49"/>
    <x v="6"/>
    <n v="2720593.6056130598"/>
  </r>
  <r>
    <n v="1168915"/>
    <x v="0"/>
    <x v="21"/>
    <x v="253"/>
    <s v="TEXAS"/>
    <x v="3"/>
    <x v="49"/>
    <x v="0"/>
    <n v="28616839.550320301"/>
  </r>
  <r>
    <n v="1168916"/>
    <x v="0"/>
    <x v="21"/>
    <x v="253"/>
    <s v="TEXAS"/>
    <x v="3"/>
    <x v="49"/>
    <x v="1"/>
    <n v="32334080.782954101"/>
  </r>
  <r>
    <n v="1168917"/>
    <x v="0"/>
    <x v="21"/>
    <x v="253"/>
    <s v="TEXAS"/>
    <x v="3"/>
    <x v="49"/>
    <x v="2"/>
    <n v="21109350.710598499"/>
  </r>
  <r>
    <n v="1168918"/>
    <x v="0"/>
    <x v="21"/>
    <x v="253"/>
    <s v="TEXAS"/>
    <x v="3"/>
    <x v="49"/>
    <x v="11"/>
    <n v="4305163.7784289699"/>
  </r>
  <r>
    <n v="1168919"/>
    <x v="0"/>
    <x v="21"/>
    <x v="253"/>
    <s v="TEXAS"/>
    <x v="3"/>
    <x v="49"/>
    <x v="12"/>
    <n v="2057452.37098609"/>
  </r>
  <r>
    <n v="1168920"/>
    <x v="0"/>
    <x v="21"/>
    <x v="253"/>
    <s v="TEXAS"/>
    <x v="3"/>
    <x v="49"/>
    <x v="13"/>
    <n v="9920017.6682813596"/>
  </r>
  <r>
    <n v="1168921"/>
    <x v="0"/>
    <x v="21"/>
    <x v="253"/>
    <s v="TEXAS"/>
    <x v="3"/>
    <x v="49"/>
    <x v="15"/>
    <n v="110615.71887021999"/>
  </r>
  <r>
    <n v="1168922"/>
    <x v="0"/>
    <x v="21"/>
    <x v="253"/>
    <s v="TEXAS"/>
    <x v="3"/>
    <x v="50"/>
    <x v="6"/>
    <n v="0"/>
  </r>
  <r>
    <n v="1168923"/>
    <x v="0"/>
    <x v="21"/>
    <x v="253"/>
    <s v="TEXAS"/>
    <x v="3"/>
    <x v="50"/>
    <x v="0"/>
    <n v="25610780.208019201"/>
  </r>
  <r>
    <n v="1168924"/>
    <x v="0"/>
    <x v="21"/>
    <x v="253"/>
    <s v="TEXAS"/>
    <x v="3"/>
    <x v="50"/>
    <x v="1"/>
    <n v="36424038.251636699"/>
  </r>
  <r>
    <n v="1168925"/>
    <x v="0"/>
    <x v="21"/>
    <x v="253"/>
    <s v="TEXAS"/>
    <x v="3"/>
    <x v="50"/>
    <x v="2"/>
    <n v="1175522.1554229599"/>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01"/>
  </r>
  <r>
    <n v="1168933"/>
    <x v="0"/>
    <x v="21"/>
    <x v="253"/>
    <s v="TEXAS"/>
    <x v="3"/>
    <x v="51"/>
    <x v="1"/>
    <n v="368793.91342254798"/>
  </r>
  <r>
    <n v="1168934"/>
    <x v="0"/>
    <x v="21"/>
    <x v="253"/>
    <s v="TEXAS"/>
    <x v="3"/>
    <x v="51"/>
    <x v="2"/>
    <n v="4161138.08510991"/>
  </r>
  <r>
    <n v="1168935"/>
    <x v="0"/>
    <x v="21"/>
    <x v="253"/>
    <s v="TEXAS"/>
    <x v="3"/>
    <x v="51"/>
    <x v="3"/>
    <n v="139726.14466290901"/>
  </r>
  <r>
    <n v="1168936"/>
    <x v="0"/>
    <x v="21"/>
    <x v="253"/>
    <s v="TEXAS"/>
    <x v="3"/>
    <x v="51"/>
    <x v="15"/>
    <n v="2510568.89419105"/>
  </r>
  <r>
    <n v="1168937"/>
    <x v="0"/>
    <x v="21"/>
    <x v="253"/>
    <s v="TEXAS"/>
    <x v="3"/>
    <x v="52"/>
    <x v="0"/>
    <n v="9612443.7280823495"/>
  </r>
  <r>
    <n v="1168938"/>
    <x v="0"/>
    <x v="21"/>
    <x v="253"/>
    <s v="TEXAS"/>
    <x v="3"/>
    <x v="52"/>
    <x v="1"/>
    <n v="97712.139926644304"/>
  </r>
  <r>
    <n v="1168939"/>
    <x v="0"/>
    <x v="21"/>
    <x v="253"/>
    <s v="TEXAS"/>
    <x v="3"/>
    <x v="52"/>
    <x v="2"/>
    <n v="3228807.2251176499"/>
  </r>
  <r>
    <n v="1168940"/>
    <x v="0"/>
    <x v="21"/>
    <x v="253"/>
    <s v="TEXAS"/>
    <x v="3"/>
    <x v="52"/>
    <x v="3"/>
    <n v="51774.992850454997"/>
  </r>
  <r>
    <n v="1168941"/>
    <x v="0"/>
    <x v="21"/>
    <x v="253"/>
    <s v="TEXAS"/>
    <x v="3"/>
    <x v="52"/>
    <x v="11"/>
    <n v="30241.955158491201"/>
  </r>
  <r>
    <n v="1168942"/>
    <x v="0"/>
    <x v="21"/>
    <x v="253"/>
    <s v="TEXAS"/>
    <x v="3"/>
    <x v="52"/>
    <x v="12"/>
    <n v="303759.38504130102"/>
  </r>
  <r>
    <n v="1168943"/>
    <x v="0"/>
    <x v="21"/>
    <x v="253"/>
    <s v="TEXAS"/>
    <x v="3"/>
    <x v="52"/>
    <x v="15"/>
    <n v="35027074.645594299"/>
  </r>
  <r>
    <n v="1168944"/>
    <x v="0"/>
    <x v="21"/>
    <x v="253"/>
    <s v="TEXAS"/>
    <x v="3"/>
    <x v="53"/>
    <x v="0"/>
    <n v="83669022.852964699"/>
  </r>
  <r>
    <n v="1168945"/>
    <x v="0"/>
    <x v="21"/>
    <x v="253"/>
    <s v="TEXAS"/>
    <x v="3"/>
    <x v="53"/>
    <x v="1"/>
    <n v="4670134.1713640802"/>
  </r>
  <r>
    <n v="1168946"/>
    <x v="0"/>
    <x v="21"/>
    <x v="253"/>
    <s v="TEXAS"/>
    <x v="3"/>
    <x v="53"/>
    <x v="2"/>
    <n v="39737985.932878599"/>
  </r>
  <r>
    <n v="1168947"/>
    <x v="0"/>
    <x v="21"/>
    <x v="253"/>
    <s v="TEXAS"/>
    <x v="3"/>
    <x v="53"/>
    <x v="3"/>
    <n v="6072293.2857755497"/>
  </r>
  <r>
    <n v="1168948"/>
    <x v="0"/>
    <x v="21"/>
    <x v="253"/>
    <s v="TEXAS"/>
    <x v="3"/>
    <x v="53"/>
    <x v="11"/>
    <n v="0"/>
  </r>
  <r>
    <n v="1168949"/>
    <x v="0"/>
    <x v="21"/>
    <x v="253"/>
    <s v="TEXAS"/>
    <x v="3"/>
    <x v="53"/>
    <x v="12"/>
    <n v="0"/>
  </r>
  <r>
    <n v="1168950"/>
    <x v="0"/>
    <x v="21"/>
    <x v="253"/>
    <s v="TEXAS"/>
    <x v="3"/>
    <x v="53"/>
    <x v="15"/>
    <n v="99220771.038947597"/>
  </r>
  <r>
    <n v="1168951"/>
    <x v="0"/>
    <x v="21"/>
    <x v="253"/>
    <s v="TEXAS"/>
    <x v="3"/>
    <x v="53"/>
    <x v="20"/>
    <n v="201340739.88930801"/>
  </r>
  <r>
    <n v="1168952"/>
    <x v="0"/>
    <x v="21"/>
    <x v="253"/>
    <s v="TEXAS"/>
    <x v="3"/>
    <x v="53"/>
    <x v="21"/>
    <n v="269576614.03452802"/>
  </r>
  <r>
    <n v="1168953"/>
    <x v="0"/>
    <x v="21"/>
    <x v="253"/>
    <s v="TEXAS"/>
    <x v="3"/>
    <x v="53"/>
    <x v="22"/>
    <n v="205261235.84916899"/>
  </r>
  <r>
    <n v="1168954"/>
    <x v="0"/>
    <x v="21"/>
    <x v="253"/>
    <s v="TEXAS"/>
    <x v="3"/>
    <x v="54"/>
    <x v="0"/>
    <n v="1414844.7243599901"/>
  </r>
  <r>
    <n v="1168955"/>
    <x v="0"/>
    <x v="21"/>
    <x v="253"/>
    <s v="TEXAS"/>
    <x v="3"/>
    <x v="54"/>
    <x v="1"/>
    <n v="492308.98039998399"/>
  </r>
  <r>
    <n v="1168956"/>
    <x v="0"/>
    <x v="21"/>
    <x v="253"/>
    <s v="TEXAS"/>
    <x v="3"/>
    <x v="54"/>
    <x v="2"/>
    <n v="7095817.4363529896"/>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02"/>
  </r>
  <r>
    <n v="1168961"/>
    <x v="0"/>
    <x v="21"/>
    <x v="253"/>
    <s v="TEXAS"/>
    <x v="3"/>
    <x v="55"/>
    <x v="1"/>
    <n v="2300940.9062617598"/>
  </r>
  <r>
    <n v="1168962"/>
    <x v="0"/>
    <x v="21"/>
    <x v="253"/>
    <s v="TEXAS"/>
    <x v="3"/>
    <x v="55"/>
    <x v="2"/>
    <n v="2814243.8730327399"/>
  </r>
  <r>
    <n v="1168963"/>
    <x v="0"/>
    <x v="21"/>
    <x v="253"/>
    <s v="TEXAS"/>
    <x v="3"/>
    <x v="55"/>
    <x v="3"/>
    <n v="269022.939639833"/>
  </r>
  <r>
    <n v="1168964"/>
    <x v="0"/>
    <x v="21"/>
    <x v="253"/>
    <s v="TEXAS"/>
    <x v="3"/>
    <x v="55"/>
    <x v="4"/>
    <n v="9675378.53316704"/>
  </r>
  <r>
    <n v="1168965"/>
    <x v="0"/>
    <x v="21"/>
    <x v="253"/>
    <s v="TEXAS"/>
    <x v="3"/>
    <x v="55"/>
    <x v="11"/>
    <n v="52185.051836489401"/>
  </r>
  <r>
    <n v="1168966"/>
    <x v="0"/>
    <x v="21"/>
    <x v="253"/>
    <s v="TEXAS"/>
    <x v="3"/>
    <x v="55"/>
    <x v="12"/>
    <n v="9183819.3379945904"/>
  </r>
  <r>
    <n v="1168967"/>
    <x v="0"/>
    <x v="21"/>
    <x v="253"/>
    <s v="TEXAS"/>
    <x v="3"/>
    <x v="55"/>
    <x v="13"/>
    <n v="1927847.77703996"/>
  </r>
  <r>
    <n v="1168968"/>
    <x v="0"/>
    <x v="21"/>
    <x v="253"/>
    <s v="TEXAS"/>
    <x v="3"/>
    <x v="55"/>
    <x v="15"/>
    <n v="0"/>
  </r>
  <r>
    <n v="1168969"/>
    <x v="0"/>
    <x v="21"/>
    <x v="253"/>
    <s v="TEXAS"/>
    <x v="3"/>
    <x v="55"/>
    <x v="14"/>
    <n v="2089745.0023385801"/>
  </r>
  <r>
    <n v="1168970"/>
    <x v="0"/>
    <x v="21"/>
    <x v="253"/>
    <s v="TEXAS"/>
    <x v="3"/>
    <x v="55"/>
    <x v="23"/>
    <n v="9897.1650034721297"/>
  </r>
  <r>
    <n v="1168971"/>
    <x v="0"/>
    <x v="21"/>
    <x v="253"/>
    <s v="TEXAS"/>
    <x v="3"/>
    <x v="56"/>
    <x v="0"/>
    <n v="19103122.034348302"/>
  </r>
  <r>
    <n v="1168972"/>
    <x v="0"/>
    <x v="21"/>
    <x v="253"/>
    <s v="TEXAS"/>
    <x v="3"/>
    <x v="56"/>
    <x v="1"/>
    <n v="460655.24534055701"/>
  </r>
  <r>
    <n v="1168973"/>
    <x v="0"/>
    <x v="21"/>
    <x v="253"/>
    <s v="TEXAS"/>
    <x v="3"/>
    <x v="56"/>
    <x v="2"/>
    <n v="13176210.462762401"/>
  </r>
  <r>
    <n v="1168974"/>
    <x v="0"/>
    <x v="21"/>
    <x v="253"/>
    <s v="TEXAS"/>
    <x v="3"/>
    <x v="56"/>
    <x v="3"/>
    <n v="450767.76346478303"/>
  </r>
  <r>
    <n v="1168975"/>
    <x v="0"/>
    <x v="21"/>
    <x v="253"/>
    <s v="TEXAS"/>
    <x v="3"/>
    <x v="56"/>
    <x v="11"/>
    <n v="2281.72658671712"/>
  </r>
  <r>
    <n v="1168976"/>
    <x v="0"/>
    <x v="21"/>
    <x v="253"/>
    <s v="TEXAS"/>
    <x v="3"/>
    <x v="56"/>
    <x v="12"/>
    <n v="3671298.07802785"/>
  </r>
  <r>
    <n v="1168977"/>
    <x v="0"/>
    <x v="21"/>
    <x v="253"/>
    <s v="TEXAS"/>
    <x v="3"/>
    <x v="56"/>
    <x v="13"/>
    <n v="43859.855500229103"/>
  </r>
  <r>
    <n v="1168978"/>
    <x v="0"/>
    <x v="21"/>
    <x v="253"/>
    <s v="TEXAS"/>
    <x v="3"/>
    <x v="56"/>
    <x v="15"/>
    <n v="17138301.918008599"/>
  </r>
  <r>
    <n v="1168979"/>
    <x v="0"/>
    <x v="21"/>
    <x v="253"/>
    <s v="TEXAS"/>
    <x v="3"/>
    <x v="56"/>
    <x v="23"/>
    <n v="88509441.924638793"/>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2997"/>
  </r>
  <r>
    <n v="1168984"/>
    <x v="0"/>
    <x v="21"/>
    <x v="253"/>
    <s v="TEXAS"/>
    <x v="3"/>
    <x v="57"/>
    <x v="15"/>
    <n v="0"/>
  </r>
  <r>
    <n v="1168985"/>
    <x v="0"/>
    <x v="21"/>
    <x v="253"/>
    <s v="TEXAS"/>
    <x v="3"/>
    <x v="57"/>
    <x v="14"/>
    <n v="1793538.5072301801"/>
  </r>
  <r>
    <n v="1168986"/>
    <x v="0"/>
    <x v="21"/>
    <x v="253"/>
    <s v="TEXAS"/>
    <x v="3"/>
    <x v="58"/>
    <x v="0"/>
    <n v="3354033.9699151102"/>
  </r>
  <r>
    <n v="1168987"/>
    <x v="0"/>
    <x v="21"/>
    <x v="253"/>
    <s v="TEXAS"/>
    <x v="3"/>
    <x v="58"/>
    <x v="1"/>
    <n v="120808.088568048"/>
  </r>
  <r>
    <n v="1168988"/>
    <x v="0"/>
    <x v="21"/>
    <x v="253"/>
    <s v="TEXAS"/>
    <x v="3"/>
    <x v="58"/>
    <x v="2"/>
    <n v="2544733.3891316601"/>
  </r>
  <r>
    <n v="1168989"/>
    <x v="0"/>
    <x v="21"/>
    <x v="253"/>
    <s v="TEXAS"/>
    <x v="3"/>
    <x v="58"/>
    <x v="3"/>
    <n v="439870.203359837"/>
  </r>
  <r>
    <n v="1168990"/>
    <x v="0"/>
    <x v="21"/>
    <x v="253"/>
    <s v="TEXAS"/>
    <x v="3"/>
    <x v="58"/>
    <x v="15"/>
    <n v="0"/>
  </r>
  <r>
    <n v="1168991"/>
    <x v="0"/>
    <x v="21"/>
    <x v="253"/>
    <s v="TEXAS"/>
    <x v="3"/>
    <x v="59"/>
    <x v="0"/>
    <n v="2999646.4105018098"/>
  </r>
  <r>
    <n v="1168992"/>
    <x v="0"/>
    <x v="21"/>
    <x v="253"/>
    <s v="TEXAS"/>
    <x v="3"/>
    <x v="59"/>
    <x v="1"/>
    <n v="236115.722267857"/>
  </r>
  <r>
    <n v="1168993"/>
    <x v="0"/>
    <x v="21"/>
    <x v="253"/>
    <s v="TEXAS"/>
    <x v="3"/>
    <x v="59"/>
    <x v="2"/>
    <n v="3148705.0768975299"/>
  </r>
  <r>
    <n v="1168994"/>
    <x v="0"/>
    <x v="21"/>
    <x v="253"/>
    <s v="TEXAS"/>
    <x v="3"/>
    <x v="59"/>
    <x v="3"/>
    <n v="299179.004204506"/>
  </r>
  <r>
    <n v="1168995"/>
    <x v="0"/>
    <x v="21"/>
    <x v="253"/>
    <s v="TEXAS"/>
    <x v="3"/>
    <x v="59"/>
    <x v="15"/>
    <n v="0"/>
  </r>
  <r>
    <n v="1168996"/>
    <x v="0"/>
    <x v="21"/>
    <x v="253"/>
    <s v="TEXAS"/>
    <x v="3"/>
    <x v="60"/>
    <x v="0"/>
    <n v="8480047.5275252108"/>
  </r>
  <r>
    <n v="1168997"/>
    <x v="0"/>
    <x v="21"/>
    <x v="253"/>
    <s v="TEXAS"/>
    <x v="3"/>
    <x v="60"/>
    <x v="1"/>
    <n v="278085.11100341898"/>
  </r>
  <r>
    <n v="1168998"/>
    <x v="0"/>
    <x v="21"/>
    <x v="253"/>
    <s v="TEXAS"/>
    <x v="3"/>
    <x v="60"/>
    <x v="2"/>
    <n v="1983446.6993061199"/>
  </r>
  <r>
    <n v="1168999"/>
    <x v="0"/>
    <x v="21"/>
    <x v="253"/>
    <s v="TEXAS"/>
    <x v="3"/>
    <x v="60"/>
    <x v="3"/>
    <n v="489900.49622206"/>
  </r>
  <r>
    <n v="1169000"/>
    <x v="0"/>
    <x v="21"/>
    <x v="253"/>
    <s v="TEXAS"/>
    <x v="3"/>
    <x v="60"/>
    <x v="15"/>
    <n v="0"/>
  </r>
  <r>
    <n v="1169001"/>
    <x v="0"/>
    <x v="21"/>
    <x v="253"/>
    <s v="TEXAS"/>
    <x v="3"/>
    <x v="61"/>
    <x v="0"/>
    <n v="9600205.6687387098"/>
  </r>
  <r>
    <n v="1169002"/>
    <x v="0"/>
    <x v="21"/>
    <x v="253"/>
    <s v="TEXAS"/>
    <x v="3"/>
    <x v="61"/>
    <x v="1"/>
    <n v="248287.48568117499"/>
  </r>
  <r>
    <n v="1169003"/>
    <x v="0"/>
    <x v="21"/>
    <x v="253"/>
    <s v="TEXAS"/>
    <x v="3"/>
    <x v="61"/>
    <x v="2"/>
    <n v="6770679.0646136198"/>
  </r>
  <r>
    <n v="1169004"/>
    <x v="0"/>
    <x v="21"/>
    <x v="253"/>
    <s v="TEXAS"/>
    <x v="3"/>
    <x v="61"/>
    <x v="3"/>
    <n v="277906.46409085899"/>
  </r>
  <r>
    <n v="1169005"/>
    <x v="0"/>
    <x v="21"/>
    <x v="253"/>
    <s v="TEXAS"/>
    <x v="3"/>
    <x v="61"/>
    <x v="15"/>
    <n v="292533.120095641"/>
  </r>
  <r>
    <n v="1169006"/>
    <x v="0"/>
    <x v="21"/>
    <x v="253"/>
    <s v="TEXAS"/>
    <x v="3"/>
    <x v="62"/>
    <x v="0"/>
    <n v="875771.008243636"/>
  </r>
  <r>
    <n v="1169007"/>
    <x v="0"/>
    <x v="21"/>
    <x v="253"/>
    <s v="TEXAS"/>
    <x v="3"/>
    <x v="62"/>
    <x v="1"/>
    <n v="16682.017292598099"/>
  </r>
  <r>
    <n v="1169008"/>
    <x v="0"/>
    <x v="21"/>
    <x v="253"/>
    <s v="TEXAS"/>
    <x v="3"/>
    <x v="62"/>
    <x v="2"/>
    <n v="493829.59140222601"/>
  </r>
  <r>
    <n v="1169009"/>
    <x v="0"/>
    <x v="21"/>
    <x v="253"/>
    <s v="TEXAS"/>
    <x v="3"/>
    <x v="62"/>
    <x v="3"/>
    <n v="48231.271753913497"/>
  </r>
  <r>
    <n v="1169010"/>
    <x v="0"/>
    <x v="21"/>
    <x v="253"/>
    <s v="TEXAS"/>
    <x v="3"/>
    <x v="62"/>
    <x v="15"/>
    <n v="0"/>
  </r>
  <r>
    <n v="1169011"/>
    <x v="0"/>
    <x v="21"/>
    <x v="253"/>
    <s v="TEXAS"/>
    <x v="3"/>
    <x v="62"/>
    <x v="14"/>
    <n v="580800.83486215502"/>
  </r>
  <r>
    <n v="1169012"/>
    <x v="0"/>
    <x v="21"/>
    <x v="253"/>
    <s v="TEXAS"/>
    <x v="3"/>
    <x v="63"/>
    <x v="0"/>
    <n v="1502246.3166231499"/>
  </r>
  <r>
    <n v="1169013"/>
    <x v="0"/>
    <x v="21"/>
    <x v="253"/>
    <s v="TEXAS"/>
    <x v="3"/>
    <x v="63"/>
    <x v="1"/>
    <n v="489209.09768655902"/>
  </r>
  <r>
    <n v="1169014"/>
    <x v="0"/>
    <x v="21"/>
    <x v="253"/>
    <s v="TEXAS"/>
    <x v="3"/>
    <x v="63"/>
    <x v="2"/>
    <n v="919518.86116557894"/>
  </r>
  <r>
    <n v="1169015"/>
    <x v="0"/>
    <x v="21"/>
    <x v="253"/>
    <s v="TEXAS"/>
    <x v="3"/>
    <x v="63"/>
    <x v="3"/>
    <n v="164479.52371786299"/>
  </r>
  <r>
    <n v="1169016"/>
    <x v="0"/>
    <x v="21"/>
    <x v="253"/>
    <s v="TEXAS"/>
    <x v="3"/>
    <x v="63"/>
    <x v="11"/>
    <n v="34775.6707289197"/>
  </r>
  <r>
    <n v="1169017"/>
    <x v="0"/>
    <x v="21"/>
    <x v="253"/>
    <s v="TEXAS"/>
    <x v="3"/>
    <x v="63"/>
    <x v="15"/>
    <n v="203641.31507925899"/>
  </r>
  <r>
    <n v="1169018"/>
    <x v="0"/>
    <x v="21"/>
    <x v="253"/>
    <s v="TEXAS"/>
    <x v="3"/>
    <x v="64"/>
    <x v="0"/>
    <n v="3771902.8535897499"/>
  </r>
  <r>
    <n v="1169019"/>
    <x v="0"/>
    <x v="21"/>
    <x v="253"/>
    <s v="TEXAS"/>
    <x v="3"/>
    <x v="64"/>
    <x v="1"/>
    <n v="40799.512433222502"/>
  </r>
  <r>
    <n v="1169020"/>
    <x v="0"/>
    <x v="21"/>
    <x v="253"/>
    <s v="TEXAS"/>
    <x v="3"/>
    <x v="64"/>
    <x v="2"/>
    <n v="2015592.4810945201"/>
  </r>
  <r>
    <n v="1169021"/>
    <x v="0"/>
    <x v="21"/>
    <x v="253"/>
    <s v="TEXAS"/>
    <x v="3"/>
    <x v="64"/>
    <x v="3"/>
    <n v="145816.00893293699"/>
  </r>
  <r>
    <n v="1169022"/>
    <x v="0"/>
    <x v="21"/>
    <x v="253"/>
    <s v="TEXAS"/>
    <x v="3"/>
    <x v="64"/>
    <x v="15"/>
    <n v="0"/>
  </r>
  <r>
    <n v="1169023"/>
    <x v="0"/>
    <x v="21"/>
    <x v="253"/>
    <s v="TEXAS"/>
    <x v="3"/>
    <x v="65"/>
    <x v="0"/>
    <n v="6604393.6754395897"/>
  </r>
  <r>
    <n v="1169024"/>
    <x v="0"/>
    <x v="21"/>
    <x v="253"/>
    <s v="TEXAS"/>
    <x v="3"/>
    <x v="65"/>
    <x v="1"/>
    <n v="336058.323185182"/>
  </r>
  <r>
    <n v="1169025"/>
    <x v="0"/>
    <x v="21"/>
    <x v="253"/>
    <s v="TEXAS"/>
    <x v="3"/>
    <x v="65"/>
    <x v="2"/>
    <n v="3306734.1236856501"/>
  </r>
  <r>
    <n v="1169026"/>
    <x v="0"/>
    <x v="21"/>
    <x v="253"/>
    <s v="TEXAS"/>
    <x v="3"/>
    <x v="65"/>
    <x v="3"/>
    <n v="0"/>
  </r>
  <r>
    <n v="1169027"/>
    <x v="0"/>
    <x v="21"/>
    <x v="253"/>
    <s v="TEXAS"/>
    <x v="3"/>
    <x v="65"/>
    <x v="15"/>
    <n v="1645389.41618857"/>
  </r>
  <r>
    <n v="1170504"/>
    <x v="0"/>
    <x v="22"/>
    <x v="0"/>
    <s v="TEXAS"/>
    <x v="0"/>
    <x v="0"/>
    <x v="0"/>
    <n v="29912429.298998099"/>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003"/>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898"/>
  </r>
  <r>
    <n v="1171117"/>
    <x v="0"/>
    <x v="22"/>
    <x v="2"/>
    <s v="TEXAS"/>
    <x v="0"/>
    <x v="0"/>
    <x v="1"/>
    <n v="26439.256990971699"/>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01"/>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01"/>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01"/>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899"/>
  </r>
  <r>
    <n v="1173564"/>
    <x v="0"/>
    <x v="22"/>
    <x v="10"/>
    <s v="TEXAS"/>
    <x v="0"/>
    <x v="0"/>
    <x v="0"/>
    <n v="4590906.6412755596"/>
  </r>
  <r>
    <n v="1173565"/>
    <x v="0"/>
    <x v="22"/>
    <x v="10"/>
    <s v="TEXAS"/>
    <x v="0"/>
    <x v="0"/>
    <x v="1"/>
    <m/>
  </r>
  <r>
    <n v="1173566"/>
    <x v="0"/>
    <x v="22"/>
    <x v="10"/>
    <s v="TEXAS"/>
    <x v="0"/>
    <x v="0"/>
    <x v="2"/>
    <n v="75782525.170348406"/>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699"/>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797"/>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499"/>
  </r>
  <r>
    <n v="1175357"/>
    <x v="0"/>
    <x v="22"/>
    <x v="19"/>
    <s v="TEXAS"/>
    <x v="0"/>
    <x v="3"/>
    <x v="0"/>
    <n v="0"/>
  </r>
  <r>
    <n v="1175358"/>
    <x v="0"/>
    <x v="22"/>
    <x v="19"/>
    <s v="TEXAS"/>
    <x v="0"/>
    <x v="3"/>
    <x v="1"/>
    <n v="0"/>
  </r>
  <r>
    <n v="1175359"/>
    <x v="0"/>
    <x v="22"/>
    <x v="19"/>
    <s v="TEXAS"/>
    <x v="0"/>
    <x v="3"/>
    <x v="2"/>
    <n v="88281577.229230702"/>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01"/>
  </r>
  <r>
    <n v="1175871"/>
    <x v="0"/>
    <x v="22"/>
    <x v="21"/>
    <s v="TEXAS"/>
    <x v="0"/>
    <x v="3"/>
    <x v="8"/>
    <n v="0"/>
  </r>
  <r>
    <n v="1176122"/>
    <x v="0"/>
    <x v="22"/>
    <x v="22"/>
    <s v="TEXAS"/>
    <x v="0"/>
    <x v="3"/>
    <x v="0"/>
    <n v="42591583.321687497"/>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599"/>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02"/>
  </r>
  <r>
    <n v="1176888"/>
    <x v="0"/>
    <x v="22"/>
    <x v="25"/>
    <s v="TEXAS"/>
    <x v="0"/>
    <x v="3"/>
    <x v="1"/>
    <n v="0"/>
  </r>
  <r>
    <n v="1176889"/>
    <x v="0"/>
    <x v="22"/>
    <x v="25"/>
    <s v="TEXAS"/>
    <x v="0"/>
    <x v="3"/>
    <x v="2"/>
    <n v="0"/>
  </r>
  <r>
    <n v="1176890"/>
    <x v="0"/>
    <x v="22"/>
    <x v="25"/>
    <s v="TEXAS"/>
    <x v="0"/>
    <x v="3"/>
    <x v="3"/>
    <n v="0"/>
  </r>
  <r>
    <n v="1176891"/>
    <x v="0"/>
    <x v="22"/>
    <x v="25"/>
    <s v="TEXAS"/>
    <x v="0"/>
    <x v="3"/>
    <x v="8"/>
    <n v="410090.59802204499"/>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04"/>
  </r>
  <r>
    <n v="1177269"/>
    <x v="0"/>
    <x v="22"/>
    <x v="27"/>
    <s v="TEXAS"/>
    <x v="0"/>
    <x v="4"/>
    <x v="2"/>
    <m/>
  </r>
  <r>
    <n v="1177370"/>
    <x v="0"/>
    <x v="22"/>
    <x v="28"/>
    <s v="TEXAS"/>
    <x v="0"/>
    <x v="4"/>
    <x v="0"/>
    <n v="0"/>
  </r>
  <r>
    <n v="1177371"/>
    <x v="0"/>
    <x v="22"/>
    <x v="28"/>
    <s v="TEXAS"/>
    <x v="0"/>
    <x v="4"/>
    <x v="2"/>
    <m/>
  </r>
  <r>
    <n v="1177472"/>
    <x v="0"/>
    <x v="22"/>
    <x v="29"/>
    <s v="TEXAS"/>
    <x v="0"/>
    <x v="4"/>
    <x v="0"/>
    <n v="9491326.9120039195"/>
  </r>
  <r>
    <n v="1177473"/>
    <x v="0"/>
    <x v="22"/>
    <x v="29"/>
    <s v="TEXAS"/>
    <x v="0"/>
    <x v="4"/>
    <x v="2"/>
    <m/>
  </r>
  <r>
    <n v="1177574"/>
    <x v="0"/>
    <x v="22"/>
    <x v="30"/>
    <s v="TEXAS"/>
    <x v="0"/>
    <x v="4"/>
    <x v="0"/>
    <n v="593969.06469984003"/>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01"/>
  </r>
  <r>
    <n v="1177888"/>
    <x v="0"/>
    <x v="22"/>
    <x v="34"/>
    <s v="TEXAS"/>
    <x v="0"/>
    <x v="5"/>
    <x v="0"/>
    <n v="0"/>
  </r>
  <r>
    <n v="1177939"/>
    <x v="0"/>
    <x v="22"/>
    <x v="35"/>
    <s v="TEXAS"/>
    <x v="0"/>
    <x v="5"/>
    <x v="0"/>
    <n v="3905089.73406125"/>
  </r>
  <r>
    <n v="1177990"/>
    <x v="0"/>
    <x v="22"/>
    <x v="36"/>
    <s v="TEXAS"/>
    <x v="0"/>
    <x v="5"/>
    <x v="0"/>
    <n v="0"/>
  </r>
  <r>
    <n v="1178041"/>
    <x v="0"/>
    <x v="22"/>
    <x v="37"/>
    <s v="TEXAS"/>
    <x v="0"/>
    <x v="5"/>
    <x v="0"/>
    <n v="8021894.3908069497"/>
  </r>
  <r>
    <n v="1178092"/>
    <x v="0"/>
    <x v="22"/>
    <x v="38"/>
    <s v="TEXAS"/>
    <x v="0"/>
    <x v="5"/>
    <x v="0"/>
    <n v="0"/>
  </r>
  <r>
    <n v="1178143"/>
    <x v="0"/>
    <x v="22"/>
    <x v="39"/>
    <s v="TEXAS"/>
    <x v="0"/>
    <x v="6"/>
    <x v="0"/>
    <n v="2490660.7227293602"/>
  </r>
  <r>
    <n v="1178194"/>
    <x v="0"/>
    <x v="22"/>
    <x v="40"/>
    <s v="TEXAS"/>
    <x v="0"/>
    <x v="6"/>
    <x v="0"/>
    <n v="2479168.4995064298"/>
  </r>
  <r>
    <n v="1178331"/>
    <x v="0"/>
    <x v="22"/>
    <x v="41"/>
    <s v="TEXAS"/>
    <x v="0"/>
    <x v="7"/>
    <x v="0"/>
    <m/>
  </r>
  <r>
    <n v="1178332"/>
    <x v="0"/>
    <x v="22"/>
    <x v="41"/>
    <s v="TEXAS"/>
    <x v="0"/>
    <x v="7"/>
    <x v="2"/>
    <n v="19769304.929297499"/>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097"/>
  </r>
  <r>
    <n v="1178602"/>
    <x v="0"/>
    <x v="22"/>
    <x v="44"/>
    <s v="TEXAS"/>
    <x v="0"/>
    <x v="8"/>
    <x v="0"/>
    <n v="0"/>
  </r>
  <r>
    <n v="1178653"/>
    <x v="0"/>
    <x v="22"/>
    <x v="45"/>
    <s v="TEXAS"/>
    <x v="0"/>
    <x v="8"/>
    <x v="0"/>
    <n v="558049.88835491706"/>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4"/>
  </r>
  <r>
    <n v="1179276"/>
    <x v="0"/>
    <x v="22"/>
    <x v="50"/>
    <s v="TEXAS"/>
    <x v="0"/>
    <x v="0"/>
    <x v="0"/>
    <n v="49850.938392851698"/>
  </r>
  <r>
    <n v="1179277"/>
    <x v="0"/>
    <x v="22"/>
    <x v="50"/>
    <s v="TEXAS"/>
    <x v="0"/>
    <x v="0"/>
    <x v="1"/>
    <m/>
  </r>
  <r>
    <n v="1179278"/>
    <x v="0"/>
    <x v="22"/>
    <x v="50"/>
    <s v="TEXAS"/>
    <x v="0"/>
    <x v="0"/>
    <x v="2"/>
    <n v="108623.22395560599"/>
  </r>
  <r>
    <n v="1179279"/>
    <x v="0"/>
    <x v="22"/>
    <x v="50"/>
    <s v="TEXAS"/>
    <x v="0"/>
    <x v="0"/>
    <x v="3"/>
    <m/>
  </r>
  <r>
    <n v="1179280"/>
    <x v="0"/>
    <x v="22"/>
    <x v="50"/>
    <s v="TEXAS"/>
    <x v="0"/>
    <x v="0"/>
    <x v="4"/>
    <m/>
  </r>
  <r>
    <n v="1179281"/>
    <x v="0"/>
    <x v="22"/>
    <x v="50"/>
    <s v="TEXAS"/>
    <x v="0"/>
    <x v="0"/>
    <x v="5"/>
    <m/>
  </r>
  <r>
    <n v="1179410"/>
    <x v="0"/>
    <x v="22"/>
    <x v="51"/>
    <s v="TEXAS"/>
    <x v="0"/>
    <x v="4"/>
    <x v="0"/>
    <n v="52123.626505664601"/>
  </r>
  <r>
    <n v="1179411"/>
    <x v="0"/>
    <x v="22"/>
    <x v="51"/>
    <s v="TEXAS"/>
    <x v="0"/>
    <x v="4"/>
    <x v="2"/>
    <n v="348003.36603593599"/>
  </r>
  <r>
    <n v="1179512"/>
    <x v="0"/>
    <x v="22"/>
    <x v="52"/>
    <s v="TEXAS"/>
    <x v="0"/>
    <x v="4"/>
    <x v="0"/>
    <n v="13367590.13818899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398"/>
  </r>
  <r>
    <n v="1179826"/>
    <x v="0"/>
    <x v="22"/>
    <x v="55"/>
    <s v="TEXAS"/>
    <x v="0"/>
    <x v="1"/>
    <x v="0"/>
    <n v="0"/>
  </r>
  <r>
    <n v="1179877"/>
    <x v="0"/>
    <x v="22"/>
    <x v="56"/>
    <s v="TEXAS"/>
    <x v="0"/>
    <x v="1"/>
    <x v="0"/>
    <n v="1055669.86090876"/>
  </r>
  <r>
    <n v="1179928"/>
    <x v="0"/>
    <x v="22"/>
    <x v="57"/>
    <s v="TEXAS"/>
    <x v="0"/>
    <x v="1"/>
    <x v="0"/>
    <n v="2564958.6813151101"/>
  </r>
  <r>
    <n v="1179979"/>
    <x v="0"/>
    <x v="22"/>
    <x v="58"/>
    <s v="TEXAS"/>
    <x v="0"/>
    <x v="1"/>
    <x v="0"/>
    <n v="0.96313710932013297"/>
  </r>
  <r>
    <n v="1180030"/>
    <x v="0"/>
    <x v="22"/>
    <x v="59"/>
    <s v="TEXAS"/>
    <x v="0"/>
    <x v="1"/>
    <x v="0"/>
    <n v="538264.99954980204"/>
  </r>
  <r>
    <n v="1180081"/>
    <x v="0"/>
    <x v="22"/>
    <x v="60"/>
    <s v="TEXAS"/>
    <x v="0"/>
    <x v="1"/>
    <x v="0"/>
    <n v="2029003.5348298301"/>
  </r>
  <r>
    <n v="1180132"/>
    <x v="0"/>
    <x v="22"/>
    <x v="61"/>
    <s v="TEXAS"/>
    <x v="0"/>
    <x v="1"/>
    <x v="0"/>
    <n v="0"/>
  </r>
  <r>
    <n v="1180183"/>
    <x v="0"/>
    <x v="22"/>
    <x v="62"/>
    <s v="TEXAS"/>
    <x v="0"/>
    <x v="1"/>
    <x v="0"/>
    <n v="19.681871284766199"/>
  </r>
  <r>
    <n v="1180234"/>
    <x v="0"/>
    <x v="22"/>
    <x v="63"/>
    <s v="TEXAS"/>
    <x v="0"/>
    <x v="1"/>
    <x v="0"/>
    <n v="2458015.2966307001"/>
  </r>
  <r>
    <n v="1180285"/>
    <x v="0"/>
    <x v="22"/>
    <x v="64"/>
    <s v="TEXAS"/>
    <x v="0"/>
    <x v="1"/>
    <x v="0"/>
    <n v="962785.46459754696"/>
  </r>
  <r>
    <n v="1180336"/>
    <x v="0"/>
    <x v="22"/>
    <x v="65"/>
    <s v="TEXAS"/>
    <x v="0"/>
    <x v="1"/>
    <x v="0"/>
    <n v="0"/>
  </r>
  <r>
    <n v="1180473"/>
    <x v="0"/>
    <x v="22"/>
    <x v="66"/>
    <s v="TEXAS"/>
    <x v="2"/>
    <x v="11"/>
    <x v="0"/>
    <m/>
  </r>
  <r>
    <n v="1180474"/>
    <x v="0"/>
    <x v="22"/>
    <x v="66"/>
    <s v="TEXAS"/>
    <x v="2"/>
    <x v="11"/>
    <x v="1"/>
    <m/>
  </r>
  <r>
    <n v="1180475"/>
    <x v="0"/>
    <x v="22"/>
    <x v="66"/>
    <s v="TEXAS"/>
    <x v="2"/>
    <x v="11"/>
    <x v="2"/>
    <n v="50614761.570117302"/>
  </r>
  <r>
    <n v="1180626"/>
    <x v="0"/>
    <x v="22"/>
    <x v="67"/>
    <s v="TEXAS"/>
    <x v="2"/>
    <x v="11"/>
    <x v="0"/>
    <m/>
  </r>
  <r>
    <n v="1180627"/>
    <x v="0"/>
    <x v="22"/>
    <x v="67"/>
    <s v="TEXAS"/>
    <x v="2"/>
    <x v="11"/>
    <x v="1"/>
    <m/>
  </r>
  <r>
    <n v="1180628"/>
    <x v="0"/>
    <x v="22"/>
    <x v="67"/>
    <s v="TEXAS"/>
    <x v="2"/>
    <x v="11"/>
    <x v="2"/>
    <n v="1178555.0560580001"/>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699"/>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699"/>
  </r>
  <r>
    <n v="1181647"/>
    <x v="0"/>
    <x v="22"/>
    <x v="74"/>
    <s v="TEXAS"/>
    <x v="2"/>
    <x v="11"/>
    <x v="1"/>
    <m/>
  </r>
  <r>
    <n v="1181648"/>
    <x v="0"/>
    <x v="22"/>
    <x v="74"/>
    <s v="TEXAS"/>
    <x v="2"/>
    <x v="11"/>
    <x v="2"/>
    <m/>
  </r>
  <r>
    <n v="1181799"/>
    <x v="0"/>
    <x v="22"/>
    <x v="75"/>
    <s v="TEXAS"/>
    <x v="2"/>
    <x v="11"/>
    <x v="0"/>
    <n v="408094.62011604698"/>
  </r>
  <r>
    <n v="1181800"/>
    <x v="0"/>
    <x v="22"/>
    <x v="75"/>
    <s v="TEXAS"/>
    <x v="2"/>
    <x v="11"/>
    <x v="1"/>
    <m/>
  </r>
  <r>
    <n v="1181801"/>
    <x v="0"/>
    <x v="22"/>
    <x v="75"/>
    <s v="TEXAS"/>
    <x v="2"/>
    <x v="11"/>
    <x v="2"/>
    <m/>
  </r>
  <r>
    <n v="1181909"/>
    <x v="0"/>
    <x v="22"/>
    <x v="76"/>
    <s v="TEXAS"/>
    <x v="2"/>
    <x v="12"/>
    <x v="0"/>
    <n v="175908.75084903499"/>
  </r>
  <r>
    <n v="1181910"/>
    <x v="0"/>
    <x v="22"/>
    <x v="76"/>
    <s v="TEXAS"/>
    <x v="2"/>
    <x v="12"/>
    <x v="2"/>
    <m/>
  </r>
  <r>
    <n v="1182011"/>
    <x v="0"/>
    <x v="22"/>
    <x v="77"/>
    <s v="TEXAS"/>
    <x v="2"/>
    <x v="12"/>
    <x v="0"/>
    <m/>
  </r>
  <r>
    <n v="1182012"/>
    <x v="0"/>
    <x v="22"/>
    <x v="77"/>
    <s v="TEXAS"/>
    <x v="2"/>
    <x v="12"/>
    <x v="2"/>
    <n v="0"/>
  </r>
  <r>
    <n v="1182156"/>
    <x v="0"/>
    <x v="22"/>
    <x v="78"/>
    <s v="TEXAS"/>
    <x v="2"/>
    <x v="11"/>
    <x v="0"/>
    <n v="2553804.3330688002"/>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01"/>
  </r>
  <r>
    <n v="1182726"/>
    <x v="0"/>
    <x v="22"/>
    <x v="82"/>
    <s v="TEXAS"/>
    <x v="2"/>
    <x v="12"/>
    <x v="2"/>
    <m/>
  </r>
  <r>
    <n v="1182827"/>
    <x v="0"/>
    <x v="22"/>
    <x v="83"/>
    <s v="TEXAS"/>
    <x v="2"/>
    <x v="12"/>
    <x v="0"/>
    <n v="0"/>
  </r>
  <r>
    <n v="1182828"/>
    <x v="0"/>
    <x v="22"/>
    <x v="83"/>
    <s v="TEXAS"/>
    <x v="2"/>
    <x v="12"/>
    <x v="2"/>
    <m/>
  </r>
  <r>
    <n v="1182929"/>
    <x v="0"/>
    <x v="22"/>
    <x v="84"/>
    <s v="TEXAS"/>
    <x v="2"/>
    <x v="12"/>
    <x v="0"/>
    <n v="4196390.2558742501"/>
  </r>
  <r>
    <n v="1182930"/>
    <x v="0"/>
    <x v="22"/>
    <x v="84"/>
    <s v="TEXAS"/>
    <x v="2"/>
    <x v="12"/>
    <x v="2"/>
    <m/>
  </r>
  <r>
    <n v="1183031"/>
    <x v="0"/>
    <x v="22"/>
    <x v="85"/>
    <s v="TEXAS"/>
    <x v="2"/>
    <x v="12"/>
    <x v="0"/>
    <n v="176058.33622556299"/>
  </r>
  <r>
    <n v="1183032"/>
    <x v="0"/>
    <x v="22"/>
    <x v="85"/>
    <s v="TEXAS"/>
    <x v="2"/>
    <x v="12"/>
    <x v="2"/>
    <m/>
  </r>
  <r>
    <n v="1183133"/>
    <x v="0"/>
    <x v="22"/>
    <x v="86"/>
    <s v="TEXAS"/>
    <x v="2"/>
    <x v="12"/>
    <x v="0"/>
    <n v="66769.911830688507"/>
  </r>
  <r>
    <n v="1183134"/>
    <x v="0"/>
    <x v="22"/>
    <x v="86"/>
    <s v="TEXAS"/>
    <x v="2"/>
    <x v="12"/>
    <x v="2"/>
    <m/>
  </r>
  <r>
    <n v="1183235"/>
    <x v="0"/>
    <x v="22"/>
    <x v="87"/>
    <s v="TEXAS"/>
    <x v="2"/>
    <x v="12"/>
    <x v="0"/>
    <n v="1079.65113831436"/>
  </r>
  <r>
    <n v="1183236"/>
    <x v="0"/>
    <x v="22"/>
    <x v="87"/>
    <s v="TEXAS"/>
    <x v="2"/>
    <x v="12"/>
    <x v="2"/>
    <m/>
  </r>
  <r>
    <n v="1183337"/>
    <x v="0"/>
    <x v="22"/>
    <x v="88"/>
    <s v="TEXAS"/>
    <x v="2"/>
    <x v="12"/>
    <x v="0"/>
    <n v="8352790.1037814096"/>
  </r>
  <r>
    <n v="1183338"/>
    <x v="0"/>
    <x v="22"/>
    <x v="88"/>
    <s v="TEXAS"/>
    <x v="2"/>
    <x v="12"/>
    <x v="2"/>
    <m/>
  </r>
  <r>
    <n v="1183439"/>
    <x v="0"/>
    <x v="22"/>
    <x v="89"/>
    <s v="TEXAS"/>
    <x v="2"/>
    <x v="12"/>
    <x v="0"/>
    <n v="0"/>
  </r>
  <r>
    <n v="1183440"/>
    <x v="0"/>
    <x v="22"/>
    <x v="89"/>
    <s v="TEXAS"/>
    <x v="2"/>
    <x v="12"/>
    <x v="2"/>
    <m/>
  </r>
  <r>
    <n v="1183541"/>
    <x v="0"/>
    <x v="22"/>
    <x v="90"/>
    <s v="TEXAS"/>
    <x v="2"/>
    <x v="12"/>
    <x v="0"/>
    <n v="9559857.6210123003"/>
  </r>
  <r>
    <n v="1183542"/>
    <x v="0"/>
    <x v="22"/>
    <x v="90"/>
    <s v="TEXAS"/>
    <x v="2"/>
    <x v="12"/>
    <x v="2"/>
    <m/>
  </r>
  <r>
    <n v="1183643"/>
    <x v="0"/>
    <x v="22"/>
    <x v="91"/>
    <s v="TEXAS"/>
    <x v="2"/>
    <x v="12"/>
    <x v="0"/>
    <n v="12086.614947182001"/>
  </r>
  <r>
    <n v="1183644"/>
    <x v="0"/>
    <x v="22"/>
    <x v="91"/>
    <s v="TEXAS"/>
    <x v="2"/>
    <x v="12"/>
    <x v="2"/>
    <m/>
  </r>
  <r>
    <n v="1183745"/>
    <x v="0"/>
    <x v="22"/>
    <x v="92"/>
    <s v="TEXAS"/>
    <x v="2"/>
    <x v="12"/>
    <x v="0"/>
    <n v="31203783.320338499"/>
  </r>
  <r>
    <n v="1183746"/>
    <x v="0"/>
    <x v="22"/>
    <x v="92"/>
    <s v="TEXAS"/>
    <x v="2"/>
    <x v="12"/>
    <x v="2"/>
    <m/>
  </r>
  <r>
    <n v="1183847"/>
    <x v="0"/>
    <x v="22"/>
    <x v="93"/>
    <s v="TEXAS"/>
    <x v="2"/>
    <x v="12"/>
    <x v="0"/>
    <n v="2.7362739198299302"/>
  </r>
  <r>
    <n v="1183848"/>
    <x v="0"/>
    <x v="22"/>
    <x v="93"/>
    <s v="TEXAS"/>
    <x v="2"/>
    <x v="12"/>
    <x v="2"/>
    <m/>
  </r>
  <r>
    <n v="1183949"/>
    <x v="0"/>
    <x v="22"/>
    <x v="94"/>
    <s v="TEXAS"/>
    <x v="2"/>
    <x v="12"/>
    <x v="0"/>
    <n v="5577193.5041899299"/>
  </r>
  <r>
    <n v="1183950"/>
    <x v="0"/>
    <x v="22"/>
    <x v="94"/>
    <s v="TEXAS"/>
    <x v="2"/>
    <x v="12"/>
    <x v="2"/>
    <m/>
  </r>
  <r>
    <n v="1184051"/>
    <x v="0"/>
    <x v="22"/>
    <x v="95"/>
    <s v="TEXAS"/>
    <x v="2"/>
    <x v="12"/>
    <x v="0"/>
    <n v="2.69169109592627E-14"/>
  </r>
  <r>
    <n v="1184052"/>
    <x v="0"/>
    <x v="22"/>
    <x v="95"/>
    <s v="TEXAS"/>
    <x v="2"/>
    <x v="12"/>
    <x v="2"/>
    <m/>
  </r>
  <r>
    <n v="1184153"/>
    <x v="0"/>
    <x v="22"/>
    <x v="96"/>
    <s v="TEXAS"/>
    <x v="2"/>
    <x v="12"/>
    <x v="0"/>
    <n v="9788003.0794166401"/>
  </r>
  <r>
    <n v="1184154"/>
    <x v="0"/>
    <x v="22"/>
    <x v="96"/>
    <s v="TEXAS"/>
    <x v="2"/>
    <x v="12"/>
    <x v="2"/>
    <m/>
  </r>
  <r>
    <n v="1184255"/>
    <x v="0"/>
    <x v="22"/>
    <x v="97"/>
    <s v="TEXAS"/>
    <x v="2"/>
    <x v="12"/>
    <x v="0"/>
    <n v="49223.567940069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03"/>
  </r>
  <r>
    <n v="1184561"/>
    <x v="0"/>
    <x v="22"/>
    <x v="100"/>
    <s v="TEXAS"/>
    <x v="2"/>
    <x v="12"/>
    <x v="0"/>
    <m/>
  </r>
  <r>
    <n v="1184562"/>
    <x v="0"/>
    <x v="22"/>
    <x v="100"/>
    <s v="TEXAS"/>
    <x v="2"/>
    <x v="12"/>
    <x v="2"/>
    <n v="4157020.0692695798"/>
  </r>
  <r>
    <n v="1184620"/>
    <x v="0"/>
    <x v="22"/>
    <x v="101"/>
    <s v="TEXAS"/>
    <x v="2"/>
    <x v="13"/>
    <x v="0"/>
    <n v="36879477.659895703"/>
  </r>
  <r>
    <n v="1184671"/>
    <x v="0"/>
    <x v="22"/>
    <x v="102"/>
    <s v="TEXAS"/>
    <x v="2"/>
    <x v="13"/>
    <x v="0"/>
    <n v="2620432.80528956"/>
  </r>
  <r>
    <n v="1184722"/>
    <x v="0"/>
    <x v="22"/>
    <x v="103"/>
    <s v="TEXAS"/>
    <x v="2"/>
    <x v="13"/>
    <x v="0"/>
    <n v="8455786.6503276806"/>
  </r>
  <r>
    <n v="1184773"/>
    <x v="0"/>
    <x v="22"/>
    <x v="104"/>
    <s v="TEXAS"/>
    <x v="2"/>
    <x v="13"/>
    <x v="0"/>
    <n v="335383.98446431302"/>
  </r>
  <r>
    <n v="1184867"/>
    <x v="0"/>
    <x v="22"/>
    <x v="105"/>
    <s v="TEXAS"/>
    <x v="2"/>
    <x v="14"/>
    <x v="0"/>
    <n v="9329280.3832736295"/>
  </r>
  <r>
    <n v="1184868"/>
    <x v="0"/>
    <x v="22"/>
    <x v="105"/>
    <s v="TEXAS"/>
    <x v="2"/>
    <x v="14"/>
    <x v="2"/>
    <m/>
  </r>
  <r>
    <n v="1184969"/>
    <x v="0"/>
    <x v="22"/>
    <x v="106"/>
    <s v="TEXAS"/>
    <x v="2"/>
    <x v="14"/>
    <x v="0"/>
    <n v="960233.88341950497"/>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899"/>
  </r>
  <r>
    <n v="1185232"/>
    <x v="0"/>
    <x v="22"/>
    <x v="109"/>
    <s v="TEXAS"/>
    <x v="2"/>
    <x v="15"/>
    <x v="0"/>
    <n v="3438926.7862398298"/>
  </r>
  <r>
    <n v="1185283"/>
    <x v="0"/>
    <x v="22"/>
    <x v="110"/>
    <s v="TEXAS"/>
    <x v="2"/>
    <x v="15"/>
    <x v="0"/>
    <n v="0"/>
  </r>
  <r>
    <n v="1185334"/>
    <x v="0"/>
    <x v="22"/>
    <x v="111"/>
    <s v="TEXAS"/>
    <x v="2"/>
    <x v="15"/>
    <x v="0"/>
    <n v="13302371.7988442"/>
  </r>
  <r>
    <n v="1185385"/>
    <x v="0"/>
    <x v="22"/>
    <x v="112"/>
    <s v="TEXAS"/>
    <x v="2"/>
    <x v="15"/>
    <x v="0"/>
    <n v="6507162.1785739698"/>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099E-5"/>
  </r>
  <r>
    <n v="1185640"/>
    <x v="0"/>
    <x v="22"/>
    <x v="117"/>
    <s v="TEXAS"/>
    <x v="2"/>
    <x v="15"/>
    <x v="0"/>
    <n v="1900164.25051105"/>
  </r>
  <r>
    <n v="1185691"/>
    <x v="0"/>
    <x v="22"/>
    <x v="118"/>
    <s v="TEXAS"/>
    <x v="2"/>
    <x v="15"/>
    <x v="0"/>
    <n v="1757435.3913505301"/>
  </r>
  <r>
    <n v="1185742"/>
    <x v="0"/>
    <x v="22"/>
    <x v="119"/>
    <s v="TEXAS"/>
    <x v="2"/>
    <x v="15"/>
    <x v="0"/>
    <n v="7053340.0678009903"/>
  </r>
  <r>
    <n v="1185793"/>
    <x v="0"/>
    <x v="22"/>
    <x v="120"/>
    <s v="TEXAS"/>
    <x v="2"/>
    <x v="15"/>
    <x v="0"/>
    <n v="1363219.5645826701"/>
  </r>
  <r>
    <n v="1185844"/>
    <x v="0"/>
    <x v="22"/>
    <x v="121"/>
    <s v="TEXAS"/>
    <x v="2"/>
    <x v="15"/>
    <x v="0"/>
    <n v="13833022.026023399"/>
  </r>
  <r>
    <n v="1185895"/>
    <x v="0"/>
    <x v="22"/>
    <x v="122"/>
    <s v="TEXAS"/>
    <x v="2"/>
    <x v="15"/>
    <x v="0"/>
    <n v="2473707.1150401901"/>
  </r>
  <r>
    <n v="1185946"/>
    <x v="0"/>
    <x v="22"/>
    <x v="123"/>
    <s v="TEXAS"/>
    <x v="2"/>
    <x v="15"/>
    <x v="0"/>
    <n v="43455.342084441603"/>
  </r>
  <r>
    <n v="1185997"/>
    <x v="0"/>
    <x v="22"/>
    <x v="124"/>
    <s v="TEXAS"/>
    <x v="2"/>
    <x v="15"/>
    <x v="0"/>
    <n v="4387300.5599264205"/>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01"/>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001"/>
  </r>
  <r>
    <n v="1186996"/>
    <x v="0"/>
    <x v="22"/>
    <x v="129"/>
    <s v="TEXAS"/>
    <x v="2"/>
    <x v="16"/>
    <x v="8"/>
    <m/>
  </r>
  <r>
    <n v="1187197"/>
    <x v="0"/>
    <x v="22"/>
    <x v="130"/>
    <s v="TEXAS"/>
    <x v="2"/>
    <x v="16"/>
    <x v="0"/>
    <m/>
  </r>
  <r>
    <n v="1187198"/>
    <x v="0"/>
    <x v="22"/>
    <x v="130"/>
    <s v="TEXAS"/>
    <x v="2"/>
    <x v="16"/>
    <x v="1"/>
    <m/>
  </r>
  <r>
    <n v="1187199"/>
    <x v="0"/>
    <x v="22"/>
    <x v="130"/>
    <s v="TEXAS"/>
    <x v="2"/>
    <x v="16"/>
    <x v="2"/>
    <n v="23962605.607734799"/>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8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8998"/>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899"/>
  </r>
  <r>
    <n v="1189076"/>
    <x v="0"/>
    <x v="22"/>
    <x v="138"/>
    <s v="TEXAS"/>
    <x v="1"/>
    <x v="17"/>
    <x v="6"/>
    <n v="48087997.974369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496"/>
  </r>
  <r>
    <n v="1189335"/>
    <x v="0"/>
    <x v="22"/>
    <x v="139"/>
    <s v="TEXAS"/>
    <x v="1"/>
    <x v="17"/>
    <x v="9"/>
    <m/>
  </r>
  <r>
    <n v="1189586"/>
    <x v="0"/>
    <x v="22"/>
    <x v="140"/>
    <s v="TEXAS"/>
    <x v="1"/>
    <x v="18"/>
    <x v="6"/>
    <n v="203058341.93562499"/>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195"/>
  </r>
  <r>
    <n v="1189843"/>
    <x v="0"/>
    <x v="22"/>
    <x v="141"/>
    <s v="TEXAS"/>
    <x v="1"/>
    <x v="18"/>
    <x v="1"/>
    <m/>
  </r>
  <r>
    <n v="1189844"/>
    <x v="0"/>
    <x v="22"/>
    <x v="141"/>
    <s v="TEXAS"/>
    <x v="1"/>
    <x v="18"/>
    <x v="7"/>
    <m/>
  </r>
  <r>
    <n v="1189845"/>
    <x v="0"/>
    <x v="22"/>
    <x v="141"/>
    <s v="TEXAS"/>
    <x v="1"/>
    <x v="18"/>
    <x v="10"/>
    <m/>
  </r>
  <r>
    <n v="1190096"/>
    <x v="0"/>
    <x v="22"/>
    <x v="142"/>
    <s v="TEXAS"/>
    <x v="1"/>
    <x v="18"/>
    <x v="6"/>
    <n v="684238.19069050101"/>
  </r>
  <r>
    <n v="1190097"/>
    <x v="0"/>
    <x v="22"/>
    <x v="142"/>
    <s v="TEXAS"/>
    <x v="1"/>
    <x v="18"/>
    <x v="0"/>
    <n v="2665770.8879275401"/>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199"/>
  </r>
  <r>
    <n v="1190610"/>
    <x v="0"/>
    <x v="22"/>
    <x v="144"/>
    <s v="TEXAS"/>
    <x v="1"/>
    <x v="18"/>
    <x v="10"/>
    <m/>
  </r>
  <r>
    <n v="1190861"/>
    <x v="0"/>
    <x v="22"/>
    <x v="145"/>
    <s v="TEXAS"/>
    <x v="1"/>
    <x v="18"/>
    <x v="6"/>
    <m/>
  </r>
  <r>
    <n v="1190862"/>
    <x v="0"/>
    <x v="22"/>
    <x v="145"/>
    <s v="TEXAS"/>
    <x v="1"/>
    <x v="18"/>
    <x v="0"/>
    <m/>
  </r>
  <r>
    <n v="1190863"/>
    <x v="0"/>
    <x v="22"/>
    <x v="145"/>
    <s v="TEXAS"/>
    <x v="1"/>
    <x v="18"/>
    <x v="1"/>
    <n v="177226.58589374099"/>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02"/>
  </r>
  <r>
    <n v="1191371"/>
    <x v="0"/>
    <x v="22"/>
    <x v="147"/>
    <s v="TEXAS"/>
    <x v="1"/>
    <x v="18"/>
    <x v="6"/>
    <m/>
  </r>
  <r>
    <n v="1191372"/>
    <x v="0"/>
    <x v="22"/>
    <x v="147"/>
    <s v="TEXAS"/>
    <x v="1"/>
    <x v="18"/>
    <x v="0"/>
    <m/>
  </r>
  <r>
    <n v="1191373"/>
    <x v="0"/>
    <x v="22"/>
    <x v="147"/>
    <s v="TEXAS"/>
    <x v="1"/>
    <x v="18"/>
    <x v="1"/>
    <n v="399808.51511402999"/>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01"/>
  </r>
  <r>
    <n v="1191884"/>
    <x v="0"/>
    <x v="22"/>
    <x v="149"/>
    <s v="TEXAS"/>
    <x v="1"/>
    <x v="18"/>
    <x v="7"/>
    <m/>
  </r>
  <r>
    <n v="1191885"/>
    <x v="0"/>
    <x v="22"/>
    <x v="149"/>
    <s v="TEXAS"/>
    <x v="1"/>
    <x v="18"/>
    <x v="10"/>
    <m/>
  </r>
  <r>
    <n v="1192136"/>
    <x v="0"/>
    <x v="22"/>
    <x v="150"/>
    <s v="TEXAS"/>
    <x v="1"/>
    <x v="19"/>
    <x v="6"/>
    <n v="856007470.72021794"/>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01"/>
  </r>
  <r>
    <n v="1192393"/>
    <x v="0"/>
    <x v="22"/>
    <x v="151"/>
    <s v="TEXAS"/>
    <x v="1"/>
    <x v="19"/>
    <x v="1"/>
    <n v="0"/>
  </r>
  <r>
    <n v="1192394"/>
    <x v="0"/>
    <x v="22"/>
    <x v="151"/>
    <s v="TEXAS"/>
    <x v="1"/>
    <x v="19"/>
    <x v="7"/>
    <n v="0"/>
  </r>
  <r>
    <n v="1192395"/>
    <x v="0"/>
    <x v="22"/>
    <x v="151"/>
    <s v="TEXAS"/>
    <x v="1"/>
    <x v="19"/>
    <x v="10"/>
    <n v="0"/>
  </r>
  <r>
    <n v="1192646"/>
    <x v="0"/>
    <x v="22"/>
    <x v="152"/>
    <s v="TEXAS"/>
    <x v="1"/>
    <x v="19"/>
    <x v="6"/>
    <n v="187943.25972464401"/>
  </r>
  <r>
    <n v="1192647"/>
    <x v="0"/>
    <x v="22"/>
    <x v="152"/>
    <s v="TEXAS"/>
    <x v="1"/>
    <x v="19"/>
    <x v="0"/>
    <n v="753358.09130056796"/>
  </r>
  <r>
    <n v="1192648"/>
    <x v="0"/>
    <x v="22"/>
    <x v="152"/>
    <s v="TEXAS"/>
    <x v="1"/>
    <x v="19"/>
    <x v="1"/>
    <n v="0"/>
  </r>
  <r>
    <n v="1192649"/>
    <x v="0"/>
    <x v="22"/>
    <x v="152"/>
    <s v="TEXAS"/>
    <x v="1"/>
    <x v="19"/>
    <x v="7"/>
    <n v="0"/>
  </r>
  <r>
    <n v="1192650"/>
    <x v="0"/>
    <x v="22"/>
    <x v="152"/>
    <s v="TEXAS"/>
    <x v="1"/>
    <x v="19"/>
    <x v="10"/>
    <n v="0"/>
  </r>
  <r>
    <n v="1192901"/>
    <x v="0"/>
    <x v="22"/>
    <x v="153"/>
    <s v="TEXAS"/>
    <x v="1"/>
    <x v="19"/>
    <x v="6"/>
    <n v="915339.67683749099"/>
  </r>
  <r>
    <n v="1192902"/>
    <x v="0"/>
    <x v="22"/>
    <x v="153"/>
    <s v="TEXAS"/>
    <x v="1"/>
    <x v="19"/>
    <x v="0"/>
    <n v="617443.68240584398"/>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89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0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298"/>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398"/>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01"/>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799"/>
  </r>
  <r>
    <n v="1197722"/>
    <x v="0"/>
    <x v="22"/>
    <x v="169"/>
    <s v="TEXAS"/>
    <x v="3"/>
    <x v="21"/>
    <x v="0"/>
    <m/>
  </r>
  <r>
    <n v="1197723"/>
    <x v="0"/>
    <x v="22"/>
    <x v="169"/>
    <s v="TEXAS"/>
    <x v="3"/>
    <x v="21"/>
    <x v="1"/>
    <m/>
  </r>
  <r>
    <n v="1197724"/>
    <x v="0"/>
    <x v="22"/>
    <x v="169"/>
    <s v="TEXAS"/>
    <x v="3"/>
    <x v="21"/>
    <x v="2"/>
    <m/>
  </r>
  <r>
    <n v="1197725"/>
    <x v="0"/>
    <x v="22"/>
    <x v="169"/>
    <s v="TEXAS"/>
    <x v="3"/>
    <x v="21"/>
    <x v="4"/>
    <n v="1560426.1506333901"/>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499"/>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02"/>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699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003"/>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698"/>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0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195"/>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398"/>
  </r>
  <r>
    <n v="1202191"/>
    <x v="0"/>
    <x v="22"/>
    <x v="183"/>
    <s v="TEXAS"/>
    <x v="3"/>
    <x v="23"/>
    <x v="0"/>
    <m/>
  </r>
  <r>
    <n v="1202192"/>
    <x v="0"/>
    <x v="22"/>
    <x v="183"/>
    <s v="TEXAS"/>
    <x v="3"/>
    <x v="23"/>
    <x v="1"/>
    <n v="3988978.5040561599"/>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003"/>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099"/>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001"/>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79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01"/>
  </r>
  <r>
    <n v="1204027"/>
    <x v="0"/>
    <x v="22"/>
    <x v="191"/>
    <s v="TEXAS"/>
    <x v="1"/>
    <x v="24"/>
    <x v="6"/>
    <m/>
  </r>
  <r>
    <n v="1204028"/>
    <x v="0"/>
    <x v="22"/>
    <x v="191"/>
    <s v="TEXAS"/>
    <x v="1"/>
    <x v="24"/>
    <x v="0"/>
    <m/>
  </r>
  <r>
    <n v="1204029"/>
    <x v="0"/>
    <x v="22"/>
    <x v="191"/>
    <s v="TEXAS"/>
    <x v="1"/>
    <x v="24"/>
    <x v="1"/>
    <n v="709738.98086503195"/>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6999"/>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01"/>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03"/>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5999"/>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08"/>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04"/>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79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01"/>
  </r>
  <r>
    <n v="1213537"/>
    <x v="0"/>
    <x v="22"/>
    <x v="232"/>
    <s v="TEXAS"/>
    <x v="2"/>
    <x v="27"/>
    <x v="0"/>
    <n v="8936.8751386275999"/>
  </r>
  <r>
    <n v="1213588"/>
    <x v="0"/>
    <x v="22"/>
    <x v="233"/>
    <s v="TEXAS"/>
    <x v="2"/>
    <x v="27"/>
    <x v="0"/>
    <n v="3114790.8365091402"/>
  </r>
  <r>
    <n v="1213639"/>
    <x v="0"/>
    <x v="22"/>
    <x v="234"/>
    <s v="TEXAS"/>
    <x v="2"/>
    <x v="27"/>
    <x v="0"/>
    <n v="1119487.80249107"/>
  </r>
  <r>
    <n v="1213690"/>
    <x v="0"/>
    <x v="22"/>
    <x v="235"/>
    <s v="TEXAS"/>
    <x v="2"/>
    <x v="27"/>
    <x v="0"/>
    <n v="6855399.6607499598"/>
  </r>
  <r>
    <n v="1213741"/>
    <x v="0"/>
    <x v="22"/>
    <x v="236"/>
    <s v="TEXAS"/>
    <x v="2"/>
    <x v="27"/>
    <x v="0"/>
    <n v="423.02102689725899"/>
  </r>
  <r>
    <n v="1213792"/>
    <x v="0"/>
    <x v="22"/>
    <x v="237"/>
    <s v="TEXAS"/>
    <x v="2"/>
    <x v="27"/>
    <x v="0"/>
    <n v="153086.65799885799"/>
  </r>
  <r>
    <n v="1213843"/>
    <x v="0"/>
    <x v="22"/>
    <x v="238"/>
    <s v="TEXAS"/>
    <x v="2"/>
    <x v="27"/>
    <x v="0"/>
    <n v="5851589.6192953102"/>
  </r>
  <r>
    <n v="1213894"/>
    <x v="0"/>
    <x v="22"/>
    <x v="239"/>
    <s v="TEXAS"/>
    <x v="2"/>
    <x v="27"/>
    <x v="0"/>
    <n v="1790298.24412006"/>
  </r>
  <r>
    <n v="1213945"/>
    <x v="0"/>
    <x v="22"/>
    <x v="240"/>
    <s v="TEXAS"/>
    <x v="2"/>
    <x v="27"/>
    <x v="0"/>
    <n v="1466967.32270131"/>
  </r>
  <r>
    <n v="1213996"/>
    <x v="0"/>
    <x v="22"/>
    <x v="241"/>
    <s v="TEXAS"/>
    <x v="2"/>
    <x v="27"/>
    <x v="0"/>
    <n v="152561.32489775299"/>
  </r>
  <r>
    <n v="1214047"/>
    <x v="0"/>
    <x v="22"/>
    <x v="242"/>
    <s v="TEXAS"/>
    <x v="2"/>
    <x v="27"/>
    <x v="0"/>
    <n v="54546.0035646049"/>
  </r>
  <r>
    <n v="1214098"/>
    <x v="0"/>
    <x v="22"/>
    <x v="243"/>
    <s v="TEXAS"/>
    <x v="2"/>
    <x v="27"/>
    <x v="0"/>
    <n v="38936.802601746604"/>
  </r>
  <r>
    <n v="1214149"/>
    <x v="0"/>
    <x v="22"/>
    <x v="244"/>
    <s v="TEXAS"/>
    <x v="2"/>
    <x v="27"/>
    <x v="0"/>
    <n v="158634.10076834899"/>
  </r>
  <r>
    <n v="1214200"/>
    <x v="0"/>
    <x v="22"/>
    <x v="245"/>
    <s v="TEXAS"/>
    <x v="2"/>
    <x v="27"/>
    <x v="0"/>
    <n v="339844.61275387602"/>
  </r>
  <r>
    <n v="1214251"/>
    <x v="0"/>
    <x v="22"/>
    <x v="246"/>
    <s v="TEXAS"/>
    <x v="2"/>
    <x v="27"/>
    <x v="0"/>
    <n v="1359582.21971231"/>
  </r>
  <r>
    <n v="1214302"/>
    <x v="0"/>
    <x v="22"/>
    <x v="247"/>
    <s v="TEXAS"/>
    <x v="2"/>
    <x v="27"/>
    <x v="0"/>
    <n v="78226.519868741307"/>
  </r>
  <r>
    <n v="1214353"/>
    <x v="0"/>
    <x v="22"/>
    <x v="248"/>
    <s v="TEXAS"/>
    <x v="2"/>
    <x v="27"/>
    <x v="0"/>
    <n v="235518.87008010101"/>
  </r>
  <r>
    <n v="1214404"/>
    <x v="0"/>
    <x v="22"/>
    <x v="249"/>
    <s v="TEXAS"/>
    <x v="2"/>
    <x v="27"/>
    <x v="0"/>
    <n v="13372.075891708701"/>
  </r>
  <r>
    <n v="1214455"/>
    <x v="0"/>
    <x v="22"/>
    <x v="250"/>
    <s v="TEXAS"/>
    <x v="2"/>
    <x v="27"/>
    <x v="0"/>
    <n v="13696.986881783299"/>
  </r>
  <r>
    <n v="1214506"/>
    <x v="0"/>
    <x v="22"/>
    <x v="251"/>
    <s v="TEXAS"/>
    <x v="2"/>
    <x v="27"/>
    <x v="0"/>
    <n v="2301.4535572678501"/>
  </r>
  <r>
    <n v="1214557"/>
    <x v="0"/>
    <x v="22"/>
    <x v="252"/>
    <s v="TEXAS"/>
    <x v="2"/>
    <x v="27"/>
    <x v="0"/>
    <n v="221748.34782876301"/>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01"/>
  </r>
  <r>
    <n v="1222051"/>
    <x v="0"/>
    <x v="22"/>
    <x v="253"/>
    <s v="TEXAS"/>
    <x v="0"/>
    <x v="29"/>
    <x v="3"/>
    <n v="1051369.02139642"/>
  </r>
  <r>
    <n v="1222052"/>
    <x v="0"/>
    <x v="22"/>
    <x v="253"/>
    <s v="TEXAS"/>
    <x v="0"/>
    <x v="29"/>
    <x v="4"/>
    <n v="7582193.5468796203"/>
  </r>
  <r>
    <n v="1222053"/>
    <x v="0"/>
    <x v="22"/>
    <x v="253"/>
    <s v="TEXAS"/>
    <x v="0"/>
    <x v="29"/>
    <x v="5"/>
    <n v="17403.117271587402"/>
  </r>
  <r>
    <n v="1222054"/>
    <x v="0"/>
    <x v="22"/>
    <x v="253"/>
    <s v="TEXAS"/>
    <x v="0"/>
    <x v="29"/>
    <x v="12"/>
    <n v="21.498334369667301"/>
  </r>
  <r>
    <n v="1222055"/>
    <x v="0"/>
    <x v="22"/>
    <x v="253"/>
    <s v="TEXAS"/>
    <x v="0"/>
    <x v="30"/>
    <x v="0"/>
    <n v="30203504.0861848"/>
  </r>
  <r>
    <n v="1222056"/>
    <x v="0"/>
    <x v="22"/>
    <x v="253"/>
    <s v="TEXAS"/>
    <x v="0"/>
    <x v="31"/>
    <x v="0"/>
    <n v="6923236.9858263703"/>
  </r>
  <r>
    <n v="1222057"/>
    <x v="0"/>
    <x v="22"/>
    <x v="253"/>
    <s v="TEXAS"/>
    <x v="0"/>
    <x v="32"/>
    <x v="0"/>
    <n v="244961857.314693"/>
  </r>
  <r>
    <n v="1222058"/>
    <x v="0"/>
    <x v="22"/>
    <x v="253"/>
    <s v="TEXAS"/>
    <x v="2"/>
    <x v="33"/>
    <x v="0"/>
    <n v="22879527.302934799"/>
  </r>
  <r>
    <n v="1222059"/>
    <x v="0"/>
    <x v="22"/>
    <x v="253"/>
    <s v="TEXAS"/>
    <x v="2"/>
    <x v="34"/>
    <x v="0"/>
    <n v="25894249.404929101"/>
  </r>
  <r>
    <n v="1222060"/>
    <x v="0"/>
    <x v="22"/>
    <x v="253"/>
    <s v="TEXAS"/>
    <x v="2"/>
    <x v="35"/>
    <x v="0"/>
    <n v="184064624.31246701"/>
  </r>
  <r>
    <n v="1222061"/>
    <x v="0"/>
    <x v="22"/>
    <x v="253"/>
    <s v="TEXAS"/>
    <x v="2"/>
    <x v="35"/>
    <x v="1"/>
    <n v="13351906.9503861"/>
  </r>
  <r>
    <n v="1222062"/>
    <x v="0"/>
    <x v="22"/>
    <x v="253"/>
    <s v="TEXAS"/>
    <x v="2"/>
    <x v="35"/>
    <x v="2"/>
    <n v="52934110.421739601"/>
  </r>
  <r>
    <n v="1222063"/>
    <x v="0"/>
    <x v="22"/>
    <x v="253"/>
    <s v="TEXAS"/>
    <x v="2"/>
    <x v="36"/>
    <x v="0"/>
    <n v="47168.269390275003"/>
  </r>
  <r>
    <n v="1222064"/>
    <x v="0"/>
    <x v="22"/>
    <x v="253"/>
    <s v="TEXAS"/>
    <x v="2"/>
    <x v="36"/>
    <x v="1"/>
    <n v="0"/>
  </r>
  <r>
    <n v="1222065"/>
    <x v="0"/>
    <x v="22"/>
    <x v="253"/>
    <s v="TEXAS"/>
    <x v="2"/>
    <x v="36"/>
    <x v="2"/>
    <n v="490726.97374320298"/>
  </r>
  <r>
    <n v="1222066"/>
    <x v="0"/>
    <x v="22"/>
    <x v="253"/>
    <s v="TEXAS"/>
    <x v="2"/>
    <x v="36"/>
    <x v="15"/>
    <n v="6046014.8869127501"/>
  </r>
  <r>
    <n v="1222067"/>
    <x v="0"/>
    <x v="22"/>
    <x v="253"/>
    <s v="TEXAS"/>
    <x v="1"/>
    <x v="37"/>
    <x v="6"/>
    <n v="1324293.3951264"/>
  </r>
  <r>
    <n v="1222068"/>
    <x v="0"/>
    <x v="22"/>
    <x v="253"/>
    <s v="TEXAS"/>
    <x v="1"/>
    <x v="37"/>
    <x v="1"/>
    <n v="13231680.545975899"/>
  </r>
  <r>
    <n v="1222069"/>
    <x v="0"/>
    <x v="22"/>
    <x v="253"/>
    <s v="TEXAS"/>
    <x v="1"/>
    <x v="37"/>
    <x v="3"/>
    <n v="10220.1102753705"/>
  </r>
  <r>
    <n v="1222070"/>
    <x v="0"/>
    <x v="22"/>
    <x v="253"/>
    <s v="TEXAS"/>
    <x v="1"/>
    <x v="37"/>
    <x v="7"/>
    <n v="208381.415733264"/>
  </r>
  <r>
    <n v="1222071"/>
    <x v="0"/>
    <x v="22"/>
    <x v="253"/>
    <s v="TEXAS"/>
    <x v="1"/>
    <x v="38"/>
    <x v="0"/>
    <n v="2303280.0243751602"/>
  </r>
  <r>
    <n v="1222072"/>
    <x v="0"/>
    <x v="22"/>
    <x v="253"/>
    <s v="TEXAS"/>
    <x v="1"/>
    <x v="38"/>
    <x v="1"/>
    <n v="2144224.7609919999"/>
  </r>
  <r>
    <n v="1222073"/>
    <x v="0"/>
    <x v="22"/>
    <x v="253"/>
    <s v="TEXAS"/>
    <x v="1"/>
    <x v="39"/>
    <x v="1"/>
    <n v="50872756.4894576"/>
  </r>
  <r>
    <n v="1222074"/>
    <x v="0"/>
    <x v="22"/>
    <x v="253"/>
    <s v="TEXAS"/>
    <x v="1"/>
    <x v="39"/>
    <x v="9"/>
    <n v="21380365.713424701"/>
  </r>
  <r>
    <n v="1222075"/>
    <x v="0"/>
    <x v="22"/>
    <x v="253"/>
    <s v="TEXAS"/>
    <x v="1"/>
    <x v="40"/>
    <x v="6"/>
    <n v="1941980.2389833899"/>
  </r>
  <r>
    <n v="1222076"/>
    <x v="0"/>
    <x v="22"/>
    <x v="253"/>
    <s v="TEXAS"/>
    <x v="1"/>
    <x v="40"/>
    <x v="16"/>
    <n v="301506534.15898198"/>
  </r>
  <r>
    <n v="1222077"/>
    <x v="0"/>
    <x v="22"/>
    <x v="253"/>
    <s v="TEXAS"/>
    <x v="1"/>
    <x v="41"/>
    <x v="1"/>
    <n v="6870922.1915282197"/>
  </r>
  <r>
    <n v="1222078"/>
    <x v="0"/>
    <x v="22"/>
    <x v="253"/>
    <s v="TEXAS"/>
    <x v="1"/>
    <x v="41"/>
    <x v="11"/>
    <n v="53150.406939317698"/>
  </r>
  <r>
    <n v="1222079"/>
    <x v="0"/>
    <x v="22"/>
    <x v="253"/>
    <s v="TEXAS"/>
    <x v="1"/>
    <x v="41"/>
    <x v="9"/>
    <n v="112018.703535394"/>
  </r>
  <r>
    <n v="1222080"/>
    <x v="0"/>
    <x v="22"/>
    <x v="253"/>
    <s v="TEXAS"/>
    <x v="1"/>
    <x v="42"/>
    <x v="1"/>
    <n v="11322974.573510099"/>
  </r>
  <r>
    <n v="1222081"/>
    <x v="0"/>
    <x v="22"/>
    <x v="253"/>
    <s v="TEXAS"/>
    <x v="1"/>
    <x v="42"/>
    <x v="11"/>
    <n v="2855345.1774924202"/>
  </r>
  <r>
    <n v="1222082"/>
    <x v="0"/>
    <x v="22"/>
    <x v="253"/>
    <s v="TEXAS"/>
    <x v="1"/>
    <x v="42"/>
    <x v="16"/>
    <n v="43204972.631305598"/>
  </r>
  <r>
    <n v="1222083"/>
    <x v="0"/>
    <x v="22"/>
    <x v="253"/>
    <s v="TEXAS"/>
    <x v="1"/>
    <x v="43"/>
    <x v="6"/>
    <n v="1223196.2269675401"/>
  </r>
  <r>
    <n v="1222084"/>
    <x v="0"/>
    <x v="22"/>
    <x v="253"/>
    <s v="TEXAS"/>
    <x v="1"/>
    <x v="44"/>
    <x v="17"/>
    <n v="10648458.3041017"/>
  </r>
  <r>
    <n v="1222085"/>
    <x v="0"/>
    <x v="22"/>
    <x v="253"/>
    <s v="TEXAS"/>
    <x v="1"/>
    <x v="45"/>
    <x v="1"/>
    <n v="23899136.4163021"/>
  </r>
  <r>
    <n v="1222086"/>
    <x v="0"/>
    <x v="22"/>
    <x v="253"/>
    <s v="TEXAS"/>
    <x v="1"/>
    <x v="45"/>
    <x v="11"/>
    <n v="64356405.359137997"/>
  </r>
  <r>
    <n v="1222087"/>
    <x v="0"/>
    <x v="22"/>
    <x v="253"/>
    <s v="TEXAS"/>
    <x v="1"/>
    <x v="45"/>
    <x v="9"/>
    <n v="774806.96944953396"/>
  </r>
  <r>
    <n v="1222088"/>
    <x v="0"/>
    <x v="22"/>
    <x v="253"/>
    <s v="TEXAS"/>
    <x v="1"/>
    <x v="46"/>
    <x v="6"/>
    <n v="17746666.0091943"/>
  </r>
  <r>
    <n v="1222089"/>
    <x v="0"/>
    <x v="22"/>
    <x v="253"/>
    <s v="TEXAS"/>
    <x v="1"/>
    <x v="46"/>
    <x v="1"/>
    <n v="5742462.8769803299"/>
  </r>
  <r>
    <n v="1222090"/>
    <x v="0"/>
    <x v="22"/>
    <x v="253"/>
    <s v="TEXAS"/>
    <x v="3"/>
    <x v="47"/>
    <x v="6"/>
    <n v="5623831.4845706904"/>
  </r>
  <r>
    <n v="1222091"/>
    <x v="0"/>
    <x v="22"/>
    <x v="253"/>
    <s v="TEXAS"/>
    <x v="3"/>
    <x v="47"/>
    <x v="0"/>
    <n v="8323127.0616599601"/>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2"/>
  </r>
  <r>
    <n v="1222097"/>
    <x v="0"/>
    <x v="22"/>
    <x v="253"/>
    <s v="TEXAS"/>
    <x v="3"/>
    <x v="47"/>
    <x v="15"/>
    <n v="2401459.4049163102"/>
  </r>
  <r>
    <n v="1222098"/>
    <x v="0"/>
    <x v="22"/>
    <x v="253"/>
    <s v="TEXAS"/>
    <x v="3"/>
    <x v="47"/>
    <x v="18"/>
    <n v="4193721.0044705202"/>
  </r>
  <r>
    <n v="1222099"/>
    <x v="0"/>
    <x v="22"/>
    <x v="253"/>
    <s v="TEXAS"/>
    <x v="3"/>
    <x v="48"/>
    <x v="6"/>
    <n v="5414497.5676692901"/>
  </r>
  <r>
    <n v="1222100"/>
    <x v="0"/>
    <x v="22"/>
    <x v="253"/>
    <s v="TEXAS"/>
    <x v="3"/>
    <x v="48"/>
    <x v="0"/>
    <n v="2957477.5381231201"/>
  </r>
  <r>
    <n v="1222101"/>
    <x v="0"/>
    <x v="22"/>
    <x v="253"/>
    <s v="TEXAS"/>
    <x v="3"/>
    <x v="48"/>
    <x v="1"/>
    <n v="14726837.555252399"/>
  </r>
  <r>
    <n v="1222102"/>
    <x v="0"/>
    <x v="22"/>
    <x v="253"/>
    <s v="TEXAS"/>
    <x v="3"/>
    <x v="48"/>
    <x v="2"/>
    <n v="1065914.5234862899"/>
  </r>
  <r>
    <n v="1222103"/>
    <x v="0"/>
    <x v="22"/>
    <x v="253"/>
    <s v="TEXAS"/>
    <x v="3"/>
    <x v="48"/>
    <x v="3"/>
    <n v="3644421.7255822499"/>
  </r>
  <r>
    <n v="1222104"/>
    <x v="0"/>
    <x v="22"/>
    <x v="253"/>
    <s v="TEXAS"/>
    <x v="3"/>
    <x v="48"/>
    <x v="13"/>
    <n v="6021159.6267714696"/>
  </r>
  <r>
    <n v="1222105"/>
    <x v="0"/>
    <x v="22"/>
    <x v="253"/>
    <s v="TEXAS"/>
    <x v="3"/>
    <x v="48"/>
    <x v="15"/>
    <n v="0"/>
  </r>
  <r>
    <n v="1222106"/>
    <x v="0"/>
    <x v="22"/>
    <x v="253"/>
    <s v="TEXAS"/>
    <x v="3"/>
    <x v="48"/>
    <x v="18"/>
    <n v="4620961.9278615303"/>
  </r>
  <r>
    <n v="1222107"/>
    <x v="0"/>
    <x v="22"/>
    <x v="253"/>
    <s v="TEXAS"/>
    <x v="3"/>
    <x v="49"/>
    <x v="6"/>
    <n v="2743822.9065758102"/>
  </r>
  <r>
    <n v="1222108"/>
    <x v="0"/>
    <x v="22"/>
    <x v="253"/>
    <s v="TEXAS"/>
    <x v="3"/>
    <x v="49"/>
    <x v="0"/>
    <n v="28893378.847495899"/>
  </r>
  <r>
    <n v="1222109"/>
    <x v="0"/>
    <x v="22"/>
    <x v="253"/>
    <s v="TEXAS"/>
    <x v="3"/>
    <x v="49"/>
    <x v="1"/>
    <n v="32882181.669955999"/>
  </r>
  <r>
    <n v="1222110"/>
    <x v="0"/>
    <x v="22"/>
    <x v="253"/>
    <s v="TEXAS"/>
    <x v="3"/>
    <x v="49"/>
    <x v="2"/>
    <n v="21368744.571349099"/>
  </r>
  <r>
    <n v="1222111"/>
    <x v="0"/>
    <x v="22"/>
    <x v="253"/>
    <s v="TEXAS"/>
    <x v="3"/>
    <x v="49"/>
    <x v="11"/>
    <n v="4390337.8819590397"/>
  </r>
  <r>
    <n v="1222112"/>
    <x v="0"/>
    <x v="22"/>
    <x v="253"/>
    <s v="TEXAS"/>
    <x v="3"/>
    <x v="49"/>
    <x v="12"/>
    <n v="2097274.0297793699"/>
  </r>
  <r>
    <n v="1222113"/>
    <x v="0"/>
    <x v="22"/>
    <x v="253"/>
    <s v="TEXAS"/>
    <x v="3"/>
    <x v="49"/>
    <x v="13"/>
    <n v="10065477.3385957"/>
  </r>
  <r>
    <n v="1222114"/>
    <x v="0"/>
    <x v="22"/>
    <x v="253"/>
    <s v="TEXAS"/>
    <x v="3"/>
    <x v="49"/>
    <x v="15"/>
    <n v="110615.71887021999"/>
  </r>
  <r>
    <n v="1222115"/>
    <x v="0"/>
    <x v="22"/>
    <x v="253"/>
    <s v="TEXAS"/>
    <x v="3"/>
    <x v="50"/>
    <x v="6"/>
    <n v="0"/>
  </r>
  <r>
    <n v="1222116"/>
    <x v="0"/>
    <x v="22"/>
    <x v="253"/>
    <s v="TEXAS"/>
    <x v="3"/>
    <x v="50"/>
    <x v="0"/>
    <n v="25798206.793720499"/>
  </r>
  <r>
    <n v="1222117"/>
    <x v="0"/>
    <x v="22"/>
    <x v="253"/>
    <s v="TEXAS"/>
    <x v="3"/>
    <x v="50"/>
    <x v="1"/>
    <n v="36660253.716605604"/>
  </r>
  <r>
    <n v="1222118"/>
    <x v="0"/>
    <x v="22"/>
    <x v="253"/>
    <s v="TEXAS"/>
    <x v="3"/>
    <x v="50"/>
    <x v="2"/>
    <n v="1175039.09721239"/>
  </r>
  <r>
    <n v="1222119"/>
    <x v="0"/>
    <x v="22"/>
    <x v="253"/>
    <s v="TEXAS"/>
    <x v="3"/>
    <x v="50"/>
    <x v="3"/>
    <n v="12063895.750784099"/>
  </r>
  <r>
    <n v="1222120"/>
    <x v="0"/>
    <x v="22"/>
    <x v="253"/>
    <s v="TEXAS"/>
    <x v="3"/>
    <x v="50"/>
    <x v="11"/>
    <n v="0"/>
  </r>
  <r>
    <n v="1222121"/>
    <x v="0"/>
    <x v="22"/>
    <x v="253"/>
    <s v="TEXAS"/>
    <x v="3"/>
    <x v="50"/>
    <x v="12"/>
    <n v="0"/>
  </r>
  <r>
    <n v="1222122"/>
    <x v="0"/>
    <x v="22"/>
    <x v="253"/>
    <s v="TEXAS"/>
    <x v="3"/>
    <x v="50"/>
    <x v="13"/>
    <n v="11542192.883368099"/>
  </r>
  <r>
    <n v="1222123"/>
    <x v="0"/>
    <x v="22"/>
    <x v="253"/>
    <s v="TEXAS"/>
    <x v="3"/>
    <x v="50"/>
    <x v="15"/>
    <n v="0"/>
  </r>
  <r>
    <n v="1222124"/>
    <x v="0"/>
    <x v="22"/>
    <x v="253"/>
    <s v="TEXAS"/>
    <x v="3"/>
    <x v="50"/>
    <x v="19"/>
    <n v="102799617.79147699"/>
  </r>
  <r>
    <n v="1222125"/>
    <x v="0"/>
    <x v="22"/>
    <x v="253"/>
    <s v="TEXAS"/>
    <x v="3"/>
    <x v="51"/>
    <x v="0"/>
    <n v="10704026.908736501"/>
  </r>
  <r>
    <n v="1222126"/>
    <x v="0"/>
    <x v="22"/>
    <x v="253"/>
    <s v="TEXAS"/>
    <x v="3"/>
    <x v="51"/>
    <x v="1"/>
    <n v="371044.76829320198"/>
  </r>
  <r>
    <n v="1222127"/>
    <x v="0"/>
    <x v="22"/>
    <x v="253"/>
    <s v="TEXAS"/>
    <x v="3"/>
    <x v="51"/>
    <x v="2"/>
    <n v="4205289.4691112004"/>
  </r>
  <r>
    <n v="1222128"/>
    <x v="0"/>
    <x v="22"/>
    <x v="253"/>
    <s v="TEXAS"/>
    <x v="3"/>
    <x v="51"/>
    <x v="3"/>
    <n v="139553.00198055099"/>
  </r>
  <r>
    <n v="1222129"/>
    <x v="0"/>
    <x v="22"/>
    <x v="253"/>
    <s v="TEXAS"/>
    <x v="3"/>
    <x v="51"/>
    <x v="15"/>
    <n v="2510568.89419105"/>
  </r>
  <r>
    <n v="1222130"/>
    <x v="0"/>
    <x v="22"/>
    <x v="253"/>
    <s v="TEXAS"/>
    <x v="3"/>
    <x v="52"/>
    <x v="0"/>
    <n v="9517028.4455095101"/>
  </r>
  <r>
    <n v="1222131"/>
    <x v="0"/>
    <x v="22"/>
    <x v="253"/>
    <s v="TEXAS"/>
    <x v="3"/>
    <x v="52"/>
    <x v="1"/>
    <n v="95702.389742061001"/>
  </r>
  <r>
    <n v="1222132"/>
    <x v="0"/>
    <x v="22"/>
    <x v="253"/>
    <s v="TEXAS"/>
    <x v="3"/>
    <x v="52"/>
    <x v="2"/>
    <n v="3129181.03739616"/>
  </r>
  <r>
    <n v="1222133"/>
    <x v="0"/>
    <x v="22"/>
    <x v="253"/>
    <s v="TEXAS"/>
    <x v="3"/>
    <x v="52"/>
    <x v="3"/>
    <n v="50339.457004324002"/>
  </r>
  <r>
    <n v="1222134"/>
    <x v="0"/>
    <x v="22"/>
    <x v="253"/>
    <s v="TEXAS"/>
    <x v="3"/>
    <x v="52"/>
    <x v="11"/>
    <n v="31390.383835396002"/>
  </r>
  <r>
    <n v="1222135"/>
    <x v="0"/>
    <x v="22"/>
    <x v="253"/>
    <s v="TEXAS"/>
    <x v="3"/>
    <x v="52"/>
    <x v="12"/>
    <n v="327110.76813836402"/>
  </r>
  <r>
    <n v="1222136"/>
    <x v="0"/>
    <x v="22"/>
    <x v="253"/>
    <s v="TEXAS"/>
    <x v="3"/>
    <x v="52"/>
    <x v="15"/>
    <n v="35065355.601491101"/>
  </r>
  <r>
    <n v="1222137"/>
    <x v="0"/>
    <x v="22"/>
    <x v="253"/>
    <s v="TEXAS"/>
    <x v="3"/>
    <x v="53"/>
    <x v="0"/>
    <n v="83957689.507543594"/>
  </r>
  <r>
    <n v="1222138"/>
    <x v="0"/>
    <x v="22"/>
    <x v="253"/>
    <s v="TEXAS"/>
    <x v="3"/>
    <x v="53"/>
    <x v="1"/>
    <n v="4670581.7165649803"/>
  </r>
  <r>
    <n v="1222139"/>
    <x v="0"/>
    <x v="22"/>
    <x v="253"/>
    <s v="TEXAS"/>
    <x v="3"/>
    <x v="53"/>
    <x v="2"/>
    <n v="39908053.109219603"/>
  </r>
  <r>
    <n v="1222140"/>
    <x v="0"/>
    <x v="22"/>
    <x v="253"/>
    <s v="TEXAS"/>
    <x v="3"/>
    <x v="53"/>
    <x v="3"/>
    <n v="5997553.237225689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01"/>
  </r>
  <r>
    <n v="1222145"/>
    <x v="0"/>
    <x v="22"/>
    <x v="253"/>
    <s v="TEXAS"/>
    <x v="3"/>
    <x v="53"/>
    <x v="21"/>
    <n v="273165479.00052398"/>
  </r>
  <r>
    <n v="1222146"/>
    <x v="0"/>
    <x v="22"/>
    <x v="253"/>
    <s v="TEXAS"/>
    <x v="3"/>
    <x v="53"/>
    <x v="22"/>
    <n v="207230882.27831799"/>
  </r>
  <r>
    <n v="1222147"/>
    <x v="0"/>
    <x v="22"/>
    <x v="253"/>
    <s v="TEXAS"/>
    <x v="3"/>
    <x v="54"/>
    <x v="0"/>
    <n v="1422342.57663535"/>
  </r>
  <r>
    <n v="1222148"/>
    <x v="0"/>
    <x v="22"/>
    <x v="253"/>
    <s v="TEXAS"/>
    <x v="3"/>
    <x v="54"/>
    <x v="1"/>
    <n v="492009.06630896998"/>
  </r>
  <r>
    <n v="1222149"/>
    <x v="0"/>
    <x v="22"/>
    <x v="253"/>
    <s v="TEXAS"/>
    <x v="3"/>
    <x v="54"/>
    <x v="2"/>
    <n v="7032385.6061034603"/>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01"/>
  </r>
  <r>
    <n v="1222154"/>
    <x v="0"/>
    <x v="22"/>
    <x v="253"/>
    <s v="TEXAS"/>
    <x v="3"/>
    <x v="55"/>
    <x v="1"/>
    <n v="2342928.8790037599"/>
  </r>
  <r>
    <n v="1222155"/>
    <x v="0"/>
    <x v="22"/>
    <x v="253"/>
    <s v="TEXAS"/>
    <x v="3"/>
    <x v="55"/>
    <x v="2"/>
    <n v="2894470.8923790702"/>
  </r>
  <r>
    <n v="1222156"/>
    <x v="0"/>
    <x v="22"/>
    <x v="253"/>
    <s v="TEXAS"/>
    <x v="3"/>
    <x v="55"/>
    <x v="3"/>
    <n v="266623.62691171799"/>
  </r>
  <r>
    <n v="1222157"/>
    <x v="0"/>
    <x v="22"/>
    <x v="253"/>
    <s v="TEXAS"/>
    <x v="3"/>
    <x v="55"/>
    <x v="4"/>
    <n v="9795044.2554817498"/>
  </r>
  <r>
    <n v="1222158"/>
    <x v="0"/>
    <x v="22"/>
    <x v="253"/>
    <s v="TEXAS"/>
    <x v="3"/>
    <x v="55"/>
    <x v="11"/>
    <n v="53234.751155039397"/>
  </r>
  <r>
    <n v="1222159"/>
    <x v="0"/>
    <x v="22"/>
    <x v="253"/>
    <s v="TEXAS"/>
    <x v="3"/>
    <x v="55"/>
    <x v="12"/>
    <n v="9277242.5773455501"/>
  </r>
  <r>
    <n v="1222160"/>
    <x v="0"/>
    <x v="22"/>
    <x v="253"/>
    <s v="TEXAS"/>
    <x v="3"/>
    <x v="55"/>
    <x v="13"/>
    <n v="1954090.2600037099"/>
  </r>
  <r>
    <n v="1222161"/>
    <x v="0"/>
    <x v="22"/>
    <x v="253"/>
    <s v="TEXAS"/>
    <x v="3"/>
    <x v="55"/>
    <x v="15"/>
    <n v="0"/>
  </r>
  <r>
    <n v="1222162"/>
    <x v="0"/>
    <x v="22"/>
    <x v="253"/>
    <s v="TEXAS"/>
    <x v="3"/>
    <x v="55"/>
    <x v="14"/>
    <n v="2149666.0382386898"/>
  </r>
  <r>
    <n v="1222163"/>
    <x v="0"/>
    <x v="22"/>
    <x v="253"/>
    <s v="TEXAS"/>
    <x v="3"/>
    <x v="55"/>
    <x v="23"/>
    <n v="9747.2079579649708"/>
  </r>
  <r>
    <n v="1222164"/>
    <x v="0"/>
    <x v="22"/>
    <x v="253"/>
    <s v="TEXAS"/>
    <x v="3"/>
    <x v="56"/>
    <x v="0"/>
    <n v="19490508.503737599"/>
  </r>
  <r>
    <n v="1222165"/>
    <x v="0"/>
    <x v="22"/>
    <x v="253"/>
    <s v="TEXAS"/>
    <x v="3"/>
    <x v="56"/>
    <x v="1"/>
    <n v="452542.43969889602"/>
  </r>
  <r>
    <n v="1222166"/>
    <x v="0"/>
    <x v="22"/>
    <x v="253"/>
    <s v="TEXAS"/>
    <x v="3"/>
    <x v="56"/>
    <x v="2"/>
    <n v="13596301.679894701"/>
  </r>
  <r>
    <n v="1222167"/>
    <x v="0"/>
    <x v="22"/>
    <x v="253"/>
    <s v="TEXAS"/>
    <x v="3"/>
    <x v="56"/>
    <x v="3"/>
    <n v="440119.70606010302"/>
  </r>
  <r>
    <n v="1222168"/>
    <x v="0"/>
    <x v="22"/>
    <x v="253"/>
    <s v="TEXAS"/>
    <x v="3"/>
    <x v="56"/>
    <x v="11"/>
    <n v="2281.72658671712"/>
  </r>
  <r>
    <n v="1222169"/>
    <x v="0"/>
    <x v="22"/>
    <x v="253"/>
    <s v="TEXAS"/>
    <x v="3"/>
    <x v="56"/>
    <x v="12"/>
    <n v="3779806.8534850599"/>
  </r>
  <r>
    <n v="1222170"/>
    <x v="0"/>
    <x v="22"/>
    <x v="253"/>
    <s v="TEXAS"/>
    <x v="3"/>
    <x v="56"/>
    <x v="13"/>
    <n v="46902.157615851997"/>
  </r>
  <r>
    <n v="1222171"/>
    <x v="0"/>
    <x v="22"/>
    <x v="253"/>
    <s v="TEXAS"/>
    <x v="3"/>
    <x v="56"/>
    <x v="15"/>
    <n v="17569294.717721801"/>
  </r>
  <r>
    <n v="1222172"/>
    <x v="0"/>
    <x v="22"/>
    <x v="253"/>
    <s v="TEXAS"/>
    <x v="3"/>
    <x v="56"/>
    <x v="23"/>
    <n v="90866465.488717601"/>
  </r>
  <r>
    <n v="1222173"/>
    <x v="0"/>
    <x v="22"/>
    <x v="253"/>
    <s v="TEXAS"/>
    <x v="3"/>
    <x v="57"/>
    <x v="0"/>
    <n v="17900398.597972099"/>
  </r>
  <r>
    <n v="1222174"/>
    <x v="0"/>
    <x v="22"/>
    <x v="253"/>
    <s v="TEXAS"/>
    <x v="3"/>
    <x v="57"/>
    <x v="1"/>
    <n v="108001.72510461"/>
  </r>
  <r>
    <n v="1222175"/>
    <x v="0"/>
    <x v="22"/>
    <x v="253"/>
    <s v="TEXAS"/>
    <x v="3"/>
    <x v="57"/>
    <x v="2"/>
    <n v="1392613.79342635"/>
  </r>
  <r>
    <n v="1222176"/>
    <x v="0"/>
    <x v="22"/>
    <x v="253"/>
    <s v="TEXAS"/>
    <x v="3"/>
    <x v="57"/>
    <x v="3"/>
    <n v="38028.776445285403"/>
  </r>
  <r>
    <n v="1222177"/>
    <x v="0"/>
    <x v="22"/>
    <x v="253"/>
    <s v="TEXAS"/>
    <x v="3"/>
    <x v="57"/>
    <x v="15"/>
    <n v="0"/>
  </r>
  <r>
    <n v="1222178"/>
    <x v="0"/>
    <x v="22"/>
    <x v="253"/>
    <s v="TEXAS"/>
    <x v="3"/>
    <x v="57"/>
    <x v="14"/>
    <n v="1763242.2486620999"/>
  </r>
  <r>
    <n v="1222179"/>
    <x v="0"/>
    <x v="22"/>
    <x v="253"/>
    <s v="TEXAS"/>
    <x v="3"/>
    <x v="58"/>
    <x v="0"/>
    <n v="3349489.465016"/>
  </r>
  <r>
    <n v="1222180"/>
    <x v="0"/>
    <x v="22"/>
    <x v="253"/>
    <s v="TEXAS"/>
    <x v="3"/>
    <x v="58"/>
    <x v="1"/>
    <n v="120050.671084863"/>
  </r>
  <r>
    <n v="1222181"/>
    <x v="0"/>
    <x v="22"/>
    <x v="253"/>
    <s v="TEXAS"/>
    <x v="3"/>
    <x v="58"/>
    <x v="2"/>
    <n v="2540378.2386033498"/>
  </r>
  <r>
    <n v="1222182"/>
    <x v="0"/>
    <x v="22"/>
    <x v="253"/>
    <s v="TEXAS"/>
    <x v="3"/>
    <x v="58"/>
    <x v="3"/>
    <n v="434568.280977541"/>
  </r>
  <r>
    <n v="1222183"/>
    <x v="0"/>
    <x v="22"/>
    <x v="253"/>
    <s v="TEXAS"/>
    <x v="3"/>
    <x v="58"/>
    <x v="15"/>
    <n v="0"/>
  </r>
  <r>
    <n v="1222184"/>
    <x v="0"/>
    <x v="22"/>
    <x v="253"/>
    <s v="TEXAS"/>
    <x v="3"/>
    <x v="59"/>
    <x v="0"/>
    <n v="3043387.2727204999"/>
  </r>
  <r>
    <n v="1222185"/>
    <x v="0"/>
    <x v="22"/>
    <x v="253"/>
    <s v="TEXAS"/>
    <x v="3"/>
    <x v="59"/>
    <x v="1"/>
    <n v="238876.067941852"/>
  </r>
  <r>
    <n v="1222186"/>
    <x v="0"/>
    <x v="22"/>
    <x v="253"/>
    <s v="TEXAS"/>
    <x v="3"/>
    <x v="59"/>
    <x v="2"/>
    <n v="3194569.2819423601"/>
  </r>
  <r>
    <n v="1222187"/>
    <x v="0"/>
    <x v="22"/>
    <x v="253"/>
    <s v="TEXAS"/>
    <x v="3"/>
    <x v="59"/>
    <x v="3"/>
    <n v="300453.00990019599"/>
  </r>
  <r>
    <n v="1222188"/>
    <x v="0"/>
    <x v="22"/>
    <x v="253"/>
    <s v="TEXAS"/>
    <x v="3"/>
    <x v="59"/>
    <x v="15"/>
    <n v="0"/>
  </r>
  <r>
    <n v="1222189"/>
    <x v="0"/>
    <x v="22"/>
    <x v="253"/>
    <s v="TEXAS"/>
    <x v="3"/>
    <x v="60"/>
    <x v="0"/>
    <n v="8567374.9231855292"/>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06"/>
  </r>
  <r>
    <n v="1222195"/>
    <x v="0"/>
    <x v="22"/>
    <x v="253"/>
    <s v="TEXAS"/>
    <x v="3"/>
    <x v="61"/>
    <x v="1"/>
    <n v="250115.81768177301"/>
  </r>
  <r>
    <n v="1222196"/>
    <x v="0"/>
    <x v="22"/>
    <x v="253"/>
    <s v="TEXAS"/>
    <x v="3"/>
    <x v="61"/>
    <x v="2"/>
    <n v="6847834.6750388397"/>
  </r>
  <r>
    <n v="1222197"/>
    <x v="0"/>
    <x v="22"/>
    <x v="253"/>
    <s v="TEXAS"/>
    <x v="3"/>
    <x v="61"/>
    <x v="3"/>
    <n v="277540.79769073898"/>
  </r>
  <r>
    <n v="1222198"/>
    <x v="0"/>
    <x v="22"/>
    <x v="253"/>
    <s v="TEXAS"/>
    <x v="3"/>
    <x v="61"/>
    <x v="15"/>
    <n v="329099.760107596"/>
  </r>
  <r>
    <n v="1222199"/>
    <x v="0"/>
    <x v="22"/>
    <x v="253"/>
    <s v="TEXAS"/>
    <x v="3"/>
    <x v="62"/>
    <x v="0"/>
    <n v="885054.30656964297"/>
  </r>
  <r>
    <n v="1222200"/>
    <x v="0"/>
    <x v="22"/>
    <x v="253"/>
    <s v="TEXAS"/>
    <x v="3"/>
    <x v="62"/>
    <x v="1"/>
    <n v="16821.615763665901"/>
  </r>
  <r>
    <n v="1222201"/>
    <x v="0"/>
    <x v="22"/>
    <x v="253"/>
    <s v="TEXAS"/>
    <x v="3"/>
    <x v="62"/>
    <x v="2"/>
    <n v="497598.750121055"/>
  </r>
  <r>
    <n v="1222202"/>
    <x v="0"/>
    <x v="22"/>
    <x v="253"/>
    <s v="TEXAS"/>
    <x v="3"/>
    <x v="62"/>
    <x v="3"/>
    <n v="48021.874047311801"/>
  </r>
  <r>
    <n v="1222203"/>
    <x v="0"/>
    <x v="22"/>
    <x v="253"/>
    <s v="TEXAS"/>
    <x v="3"/>
    <x v="62"/>
    <x v="15"/>
    <n v="0"/>
  </r>
  <r>
    <n v="1222204"/>
    <x v="0"/>
    <x v="22"/>
    <x v="253"/>
    <s v="TEXAS"/>
    <x v="3"/>
    <x v="62"/>
    <x v="14"/>
    <n v="590743.73596395703"/>
  </r>
  <r>
    <n v="1222205"/>
    <x v="0"/>
    <x v="22"/>
    <x v="253"/>
    <s v="TEXAS"/>
    <x v="3"/>
    <x v="63"/>
    <x v="0"/>
    <n v="1522610.44813107"/>
  </r>
  <r>
    <n v="1222206"/>
    <x v="0"/>
    <x v="22"/>
    <x v="253"/>
    <s v="TEXAS"/>
    <x v="3"/>
    <x v="63"/>
    <x v="1"/>
    <n v="493751.86548448098"/>
  </r>
  <r>
    <n v="1222207"/>
    <x v="0"/>
    <x v="22"/>
    <x v="253"/>
    <s v="TEXAS"/>
    <x v="3"/>
    <x v="63"/>
    <x v="2"/>
    <n v="932207.28156667203"/>
  </r>
  <r>
    <n v="1222208"/>
    <x v="0"/>
    <x v="22"/>
    <x v="253"/>
    <s v="TEXAS"/>
    <x v="3"/>
    <x v="63"/>
    <x v="3"/>
    <n v="165106.112379645"/>
  </r>
  <r>
    <n v="1222209"/>
    <x v="0"/>
    <x v="22"/>
    <x v="253"/>
    <s v="TEXAS"/>
    <x v="3"/>
    <x v="63"/>
    <x v="11"/>
    <n v="34932.317894365202"/>
  </r>
  <r>
    <n v="1222210"/>
    <x v="0"/>
    <x v="22"/>
    <x v="253"/>
    <s v="TEXAS"/>
    <x v="3"/>
    <x v="63"/>
    <x v="15"/>
    <n v="219306.03162381801"/>
  </r>
  <r>
    <n v="1222211"/>
    <x v="0"/>
    <x v="22"/>
    <x v="253"/>
    <s v="TEXAS"/>
    <x v="3"/>
    <x v="64"/>
    <x v="0"/>
    <n v="3820669.1347229499"/>
  </r>
  <r>
    <n v="1222212"/>
    <x v="0"/>
    <x v="22"/>
    <x v="253"/>
    <s v="TEXAS"/>
    <x v="3"/>
    <x v="64"/>
    <x v="1"/>
    <n v="40799.512433222502"/>
  </r>
  <r>
    <n v="1222213"/>
    <x v="0"/>
    <x v="22"/>
    <x v="253"/>
    <s v="TEXAS"/>
    <x v="3"/>
    <x v="64"/>
    <x v="2"/>
    <n v="2032974.5218944701"/>
  </r>
  <r>
    <n v="1222214"/>
    <x v="0"/>
    <x v="22"/>
    <x v="253"/>
    <s v="TEXAS"/>
    <x v="3"/>
    <x v="64"/>
    <x v="3"/>
    <n v="145333.17446627101"/>
  </r>
  <r>
    <n v="1222215"/>
    <x v="0"/>
    <x v="22"/>
    <x v="253"/>
    <s v="TEXAS"/>
    <x v="3"/>
    <x v="64"/>
    <x v="15"/>
    <n v="0"/>
  </r>
  <r>
    <n v="1222216"/>
    <x v="0"/>
    <x v="22"/>
    <x v="253"/>
    <s v="TEXAS"/>
    <x v="3"/>
    <x v="65"/>
    <x v="0"/>
    <n v="6585945.3698641397"/>
  </r>
  <r>
    <n v="1222217"/>
    <x v="0"/>
    <x v="22"/>
    <x v="253"/>
    <s v="TEXAS"/>
    <x v="3"/>
    <x v="65"/>
    <x v="1"/>
    <n v="332767.54435280501"/>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01"/>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02"/>
  </r>
  <r>
    <n v="1224310"/>
    <x v="0"/>
    <x v="23"/>
    <x v="2"/>
    <s v="TEXAS"/>
    <x v="0"/>
    <x v="0"/>
    <x v="1"/>
    <n v="23050.491943503501"/>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01"/>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01"/>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4"/>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01"/>
  </r>
  <r>
    <n v="1226757"/>
    <x v="0"/>
    <x v="23"/>
    <x v="10"/>
    <s v="TEXAS"/>
    <x v="0"/>
    <x v="0"/>
    <x v="0"/>
    <n v="4632727.4116342301"/>
  </r>
  <r>
    <n v="1226758"/>
    <x v="0"/>
    <x v="23"/>
    <x v="10"/>
    <s v="TEXAS"/>
    <x v="0"/>
    <x v="0"/>
    <x v="1"/>
    <m/>
  </r>
  <r>
    <n v="1226759"/>
    <x v="0"/>
    <x v="23"/>
    <x v="10"/>
    <s v="TEXAS"/>
    <x v="0"/>
    <x v="0"/>
    <x v="2"/>
    <n v="75852398.795964807"/>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01"/>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296"/>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5"/>
  </r>
  <r>
    <n v="1228553"/>
    <x v="0"/>
    <x v="23"/>
    <x v="19"/>
    <s v="TEXAS"/>
    <x v="0"/>
    <x v="3"/>
    <x v="3"/>
    <n v="0"/>
  </r>
  <r>
    <n v="1228554"/>
    <x v="0"/>
    <x v="23"/>
    <x v="19"/>
    <s v="TEXAS"/>
    <x v="0"/>
    <x v="3"/>
    <x v="8"/>
    <n v="0"/>
  </r>
  <r>
    <n v="1228805"/>
    <x v="0"/>
    <x v="23"/>
    <x v="20"/>
    <s v="TEXAS"/>
    <x v="0"/>
    <x v="3"/>
    <x v="0"/>
    <n v="0"/>
  </r>
  <r>
    <n v="1228806"/>
    <x v="0"/>
    <x v="23"/>
    <x v="20"/>
    <s v="TEXAS"/>
    <x v="0"/>
    <x v="3"/>
    <x v="1"/>
    <n v="3695.0494551629799"/>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699"/>
  </r>
  <r>
    <n v="1229064"/>
    <x v="0"/>
    <x v="23"/>
    <x v="21"/>
    <s v="TEXAS"/>
    <x v="0"/>
    <x v="3"/>
    <x v="8"/>
    <n v="0"/>
  </r>
  <r>
    <n v="1229315"/>
    <x v="0"/>
    <x v="23"/>
    <x v="22"/>
    <s v="TEXAS"/>
    <x v="0"/>
    <x v="3"/>
    <x v="0"/>
    <n v="42885588.895941898"/>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002"/>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597"/>
  </r>
  <r>
    <n v="1230081"/>
    <x v="0"/>
    <x v="23"/>
    <x v="25"/>
    <s v="TEXAS"/>
    <x v="0"/>
    <x v="3"/>
    <x v="1"/>
    <n v="0"/>
  </r>
  <r>
    <n v="1230082"/>
    <x v="0"/>
    <x v="23"/>
    <x v="25"/>
    <s v="TEXAS"/>
    <x v="0"/>
    <x v="3"/>
    <x v="2"/>
    <n v="0"/>
  </r>
  <r>
    <n v="1230083"/>
    <x v="0"/>
    <x v="23"/>
    <x v="25"/>
    <s v="TEXAS"/>
    <x v="0"/>
    <x v="3"/>
    <x v="3"/>
    <n v="0"/>
  </r>
  <r>
    <n v="1230084"/>
    <x v="0"/>
    <x v="23"/>
    <x v="25"/>
    <s v="TEXAS"/>
    <x v="0"/>
    <x v="3"/>
    <x v="8"/>
    <n v="411414.01994537201"/>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099"/>
  </r>
  <r>
    <n v="1230462"/>
    <x v="0"/>
    <x v="23"/>
    <x v="27"/>
    <s v="TEXAS"/>
    <x v="0"/>
    <x v="4"/>
    <x v="2"/>
    <m/>
  </r>
  <r>
    <n v="1230563"/>
    <x v="0"/>
    <x v="23"/>
    <x v="28"/>
    <s v="TEXAS"/>
    <x v="0"/>
    <x v="4"/>
    <x v="0"/>
    <n v="0"/>
  </r>
  <r>
    <n v="1230564"/>
    <x v="0"/>
    <x v="23"/>
    <x v="28"/>
    <s v="TEXAS"/>
    <x v="0"/>
    <x v="4"/>
    <x v="2"/>
    <m/>
  </r>
  <r>
    <n v="1230665"/>
    <x v="0"/>
    <x v="23"/>
    <x v="29"/>
    <s v="TEXAS"/>
    <x v="0"/>
    <x v="4"/>
    <x v="0"/>
    <n v="9572322.1692015994"/>
  </r>
  <r>
    <n v="1230666"/>
    <x v="0"/>
    <x v="23"/>
    <x v="29"/>
    <s v="TEXAS"/>
    <x v="0"/>
    <x v="4"/>
    <x v="2"/>
    <m/>
  </r>
  <r>
    <n v="1230767"/>
    <x v="0"/>
    <x v="23"/>
    <x v="30"/>
    <s v="TEXAS"/>
    <x v="0"/>
    <x v="4"/>
    <x v="0"/>
    <n v="587322.29992548795"/>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4"/>
  </r>
  <r>
    <n v="1231081"/>
    <x v="0"/>
    <x v="23"/>
    <x v="34"/>
    <s v="TEXAS"/>
    <x v="0"/>
    <x v="5"/>
    <x v="0"/>
    <n v="0"/>
  </r>
  <r>
    <n v="1231132"/>
    <x v="0"/>
    <x v="23"/>
    <x v="35"/>
    <s v="TEXAS"/>
    <x v="0"/>
    <x v="5"/>
    <x v="0"/>
    <n v="3913064.81081026"/>
  </r>
  <r>
    <n v="1231183"/>
    <x v="0"/>
    <x v="23"/>
    <x v="36"/>
    <s v="TEXAS"/>
    <x v="0"/>
    <x v="5"/>
    <x v="0"/>
    <n v="0"/>
  </r>
  <r>
    <n v="1231234"/>
    <x v="0"/>
    <x v="23"/>
    <x v="37"/>
    <s v="TEXAS"/>
    <x v="0"/>
    <x v="5"/>
    <x v="0"/>
    <n v="8080008.6737782499"/>
  </r>
  <r>
    <n v="1231285"/>
    <x v="0"/>
    <x v="23"/>
    <x v="38"/>
    <s v="TEXAS"/>
    <x v="0"/>
    <x v="5"/>
    <x v="0"/>
    <n v="0"/>
  </r>
  <r>
    <n v="1231336"/>
    <x v="0"/>
    <x v="23"/>
    <x v="39"/>
    <s v="TEXAS"/>
    <x v="0"/>
    <x v="6"/>
    <x v="0"/>
    <n v="2493463.0527838902"/>
  </r>
  <r>
    <n v="1231387"/>
    <x v="0"/>
    <x v="23"/>
    <x v="40"/>
    <s v="TEXAS"/>
    <x v="0"/>
    <x v="6"/>
    <x v="0"/>
    <n v="2489461.082708420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499"/>
  </r>
  <r>
    <n v="1231795"/>
    <x v="0"/>
    <x v="23"/>
    <x v="44"/>
    <s v="TEXAS"/>
    <x v="0"/>
    <x v="8"/>
    <x v="0"/>
    <n v="0"/>
  </r>
  <r>
    <n v="1231846"/>
    <x v="0"/>
    <x v="23"/>
    <x v="45"/>
    <s v="TEXAS"/>
    <x v="0"/>
    <x v="8"/>
    <x v="0"/>
    <n v="562140.53521028603"/>
  </r>
  <r>
    <n v="1231940"/>
    <x v="0"/>
    <x v="23"/>
    <x v="46"/>
    <s v="TEXAS"/>
    <x v="0"/>
    <x v="9"/>
    <x v="0"/>
    <n v="15941775.032325501"/>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198"/>
  </r>
  <r>
    <n v="1232203"/>
    <x v="0"/>
    <x v="23"/>
    <x v="49"/>
    <s v="TEXAS"/>
    <x v="0"/>
    <x v="10"/>
    <x v="0"/>
    <n v="9290379.4337851405"/>
  </r>
  <r>
    <n v="1232469"/>
    <x v="0"/>
    <x v="23"/>
    <x v="50"/>
    <s v="TEXAS"/>
    <x v="0"/>
    <x v="0"/>
    <x v="0"/>
    <n v="50377.692750549999"/>
  </r>
  <r>
    <n v="1232470"/>
    <x v="0"/>
    <x v="23"/>
    <x v="50"/>
    <s v="TEXAS"/>
    <x v="0"/>
    <x v="0"/>
    <x v="1"/>
    <m/>
  </r>
  <r>
    <n v="1232471"/>
    <x v="0"/>
    <x v="23"/>
    <x v="50"/>
    <s v="TEXAS"/>
    <x v="0"/>
    <x v="0"/>
    <x v="2"/>
    <n v="108830.14284614001"/>
  </r>
  <r>
    <n v="1232472"/>
    <x v="0"/>
    <x v="23"/>
    <x v="50"/>
    <s v="TEXAS"/>
    <x v="0"/>
    <x v="0"/>
    <x v="3"/>
    <m/>
  </r>
  <r>
    <n v="1232473"/>
    <x v="0"/>
    <x v="23"/>
    <x v="50"/>
    <s v="TEXAS"/>
    <x v="0"/>
    <x v="0"/>
    <x v="4"/>
    <m/>
  </r>
  <r>
    <n v="1232474"/>
    <x v="0"/>
    <x v="23"/>
    <x v="50"/>
    <s v="TEXAS"/>
    <x v="0"/>
    <x v="0"/>
    <x v="5"/>
    <m/>
  </r>
  <r>
    <n v="1232603"/>
    <x v="0"/>
    <x v="23"/>
    <x v="51"/>
    <s v="TEXAS"/>
    <x v="0"/>
    <x v="4"/>
    <x v="0"/>
    <n v="52645.603600424998"/>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098"/>
  </r>
  <r>
    <n v="1233019"/>
    <x v="0"/>
    <x v="23"/>
    <x v="55"/>
    <s v="TEXAS"/>
    <x v="0"/>
    <x v="1"/>
    <x v="0"/>
    <n v="0"/>
  </r>
  <r>
    <n v="1233070"/>
    <x v="0"/>
    <x v="23"/>
    <x v="56"/>
    <s v="TEXAS"/>
    <x v="0"/>
    <x v="1"/>
    <x v="0"/>
    <n v="1064006.7933093"/>
  </r>
  <r>
    <n v="1233121"/>
    <x v="0"/>
    <x v="23"/>
    <x v="57"/>
    <s v="TEXAS"/>
    <x v="0"/>
    <x v="1"/>
    <x v="0"/>
    <n v="2577592.7749503902"/>
  </r>
  <r>
    <n v="1233172"/>
    <x v="0"/>
    <x v="23"/>
    <x v="58"/>
    <s v="TEXAS"/>
    <x v="0"/>
    <x v="1"/>
    <x v="0"/>
    <n v="0.95462466095508502"/>
  </r>
  <r>
    <n v="1233223"/>
    <x v="0"/>
    <x v="23"/>
    <x v="59"/>
    <s v="TEXAS"/>
    <x v="0"/>
    <x v="1"/>
    <x v="0"/>
    <n v="509465.14475734503"/>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05"/>
  </r>
  <r>
    <n v="1233529"/>
    <x v="0"/>
    <x v="23"/>
    <x v="65"/>
    <s v="TEXAS"/>
    <x v="0"/>
    <x v="1"/>
    <x v="0"/>
    <n v="0"/>
  </r>
  <r>
    <n v="1233666"/>
    <x v="0"/>
    <x v="23"/>
    <x v="66"/>
    <s v="TEXAS"/>
    <x v="2"/>
    <x v="11"/>
    <x v="0"/>
    <m/>
  </r>
  <r>
    <n v="1233667"/>
    <x v="0"/>
    <x v="23"/>
    <x v="66"/>
    <s v="TEXAS"/>
    <x v="2"/>
    <x v="11"/>
    <x v="1"/>
    <m/>
  </r>
  <r>
    <n v="1233668"/>
    <x v="0"/>
    <x v="23"/>
    <x v="66"/>
    <s v="TEXAS"/>
    <x v="2"/>
    <x v="11"/>
    <x v="2"/>
    <n v="50667974.817029998"/>
  </r>
  <r>
    <n v="1233819"/>
    <x v="0"/>
    <x v="23"/>
    <x v="67"/>
    <s v="TEXAS"/>
    <x v="2"/>
    <x v="11"/>
    <x v="0"/>
    <m/>
  </r>
  <r>
    <n v="1233820"/>
    <x v="0"/>
    <x v="23"/>
    <x v="67"/>
    <s v="TEXAS"/>
    <x v="2"/>
    <x v="11"/>
    <x v="1"/>
    <m/>
  </r>
  <r>
    <n v="1233821"/>
    <x v="0"/>
    <x v="23"/>
    <x v="67"/>
    <s v="TEXAS"/>
    <x v="2"/>
    <x v="11"/>
    <x v="2"/>
    <n v="1178475.2174205801"/>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89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2999"/>
  </r>
  <r>
    <n v="1234840"/>
    <x v="0"/>
    <x v="23"/>
    <x v="74"/>
    <s v="TEXAS"/>
    <x v="2"/>
    <x v="11"/>
    <x v="1"/>
    <m/>
  </r>
  <r>
    <n v="1234841"/>
    <x v="0"/>
    <x v="23"/>
    <x v="74"/>
    <s v="TEXAS"/>
    <x v="2"/>
    <x v="11"/>
    <x v="2"/>
    <m/>
  </r>
  <r>
    <n v="1234992"/>
    <x v="0"/>
    <x v="23"/>
    <x v="75"/>
    <s v="TEXAS"/>
    <x v="2"/>
    <x v="11"/>
    <x v="0"/>
    <n v="408202.47181230801"/>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199"/>
  </r>
  <r>
    <n v="1235809"/>
    <x v="0"/>
    <x v="23"/>
    <x v="81"/>
    <s v="TEXAS"/>
    <x v="2"/>
    <x v="11"/>
    <x v="1"/>
    <m/>
  </r>
  <r>
    <n v="1235810"/>
    <x v="0"/>
    <x v="23"/>
    <x v="81"/>
    <s v="TEXAS"/>
    <x v="2"/>
    <x v="11"/>
    <x v="2"/>
    <m/>
  </r>
  <r>
    <n v="1235918"/>
    <x v="0"/>
    <x v="23"/>
    <x v="82"/>
    <s v="TEXAS"/>
    <x v="2"/>
    <x v="12"/>
    <x v="0"/>
    <n v="36906.699870427597"/>
  </r>
  <r>
    <n v="1235919"/>
    <x v="0"/>
    <x v="23"/>
    <x v="82"/>
    <s v="TEXAS"/>
    <x v="2"/>
    <x v="12"/>
    <x v="2"/>
    <m/>
  </r>
  <r>
    <n v="1236020"/>
    <x v="0"/>
    <x v="23"/>
    <x v="83"/>
    <s v="TEXAS"/>
    <x v="2"/>
    <x v="12"/>
    <x v="0"/>
    <n v="0"/>
  </r>
  <r>
    <n v="1236021"/>
    <x v="0"/>
    <x v="23"/>
    <x v="83"/>
    <s v="TEXAS"/>
    <x v="2"/>
    <x v="12"/>
    <x v="2"/>
    <m/>
  </r>
  <r>
    <n v="1236122"/>
    <x v="0"/>
    <x v="23"/>
    <x v="84"/>
    <s v="TEXAS"/>
    <x v="2"/>
    <x v="12"/>
    <x v="0"/>
    <n v="4372635.5329109896"/>
  </r>
  <r>
    <n v="1236123"/>
    <x v="0"/>
    <x v="23"/>
    <x v="84"/>
    <s v="TEXAS"/>
    <x v="2"/>
    <x v="12"/>
    <x v="2"/>
    <m/>
  </r>
  <r>
    <n v="1236224"/>
    <x v="0"/>
    <x v="23"/>
    <x v="85"/>
    <s v="TEXAS"/>
    <x v="2"/>
    <x v="12"/>
    <x v="0"/>
    <n v="183712.639772931"/>
  </r>
  <r>
    <n v="1236225"/>
    <x v="0"/>
    <x v="23"/>
    <x v="85"/>
    <s v="TEXAS"/>
    <x v="2"/>
    <x v="12"/>
    <x v="2"/>
    <m/>
  </r>
  <r>
    <n v="1236326"/>
    <x v="0"/>
    <x v="23"/>
    <x v="86"/>
    <s v="TEXAS"/>
    <x v="2"/>
    <x v="12"/>
    <x v="0"/>
    <n v="47748.780001786698"/>
  </r>
  <r>
    <n v="1236327"/>
    <x v="0"/>
    <x v="23"/>
    <x v="86"/>
    <s v="TEXAS"/>
    <x v="2"/>
    <x v="12"/>
    <x v="2"/>
    <m/>
  </r>
  <r>
    <n v="1236428"/>
    <x v="0"/>
    <x v="23"/>
    <x v="87"/>
    <s v="TEXAS"/>
    <x v="2"/>
    <x v="12"/>
    <x v="0"/>
    <n v="762.32322030381602"/>
  </r>
  <r>
    <n v="1236429"/>
    <x v="0"/>
    <x v="23"/>
    <x v="87"/>
    <s v="TEXAS"/>
    <x v="2"/>
    <x v="12"/>
    <x v="2"/>
    <m/>
  </r>
  <r>
    <n v="1236530"/>
    <x v="0"/>
    <x v="23"/>
    <x v="88"/>
    <s v="TEXAS"/>
    <x v="2"/>
    <x v="12"/>
    <x v="0"/>
    <n v="8151914.0545210298"/>
  </r>
  <r>
    <n v="1236531"/>
    <x v="0"/>
    <x v="23"/>
    <x v="88"/>
    <s v="TEXAS"/>
    <x v="2"/>
    <x v="12"/>
    <x v="2"/>
    <m/>
  </r>
  <r>
    <n v="1236632"/>
    <x v="0"/>
    <x v="23"/>
    <x v="89"/>
    <s v="TEXAS"/>
    <x v="2"/>
    <x v="12"/>
    <x v="0"/>
    <n v="0"/>
  </r>
  <r>
    <n v="1236633"/>
    <x v="0"/>
    <x v="23"/>
    <x v="89"/>
    <s v="TEXAS"/>
    <x v="2"/>
    <x v="12"/>
    <x v="2"/>
    <m/>
  </r>
  <r>
    <n v="1236734"/>
    <x v="0"/>
    <x v="23"/>
    <x v="90"/>
    <s v="TEXAS"/>
    <x v="2"/>
    <x v="12"/>
    <x v="0"/>
    <n v="9822519.1691960804"/>
  </r>
  <r>
    <n v="1236735"/>
    <x v="0"/>
    <x v="23"/>
    <x v="90"/>
    <s v="TEXAS"/>
    <x v="2"/>
    <x v="12"/>
    <x v="2"/>
    <m/>
  </r>
  <r>
    <n v="1236836"/>
    <x v="0"/>
    <x v="23"/>
    <x v="91"/>
    <s v="TEXAS"/>
    <x v="2"/>
    <x v="12"/>
    <x v="0"/>
    <n v="12390.246614731501"/>
  </r>
  <r>
    <n v="1236837"/>
    <x v="0"/>
    <x v="23"/>
    <x v="91"/>
    <s v="TEXAS"/>
    <x v="2"/>
    <x v="12"/>
    <x v="2"/>
    <m/>
  </r>
  <r>
    <n v="1236938"/>
    <x v="0"/>
    <x v="23"/>
    <x v="92"/>
    <s v="TEXAS"/>
    <x v="2"/>
    <x v="12"/>
    <x v="0"/>
    <n v="30791649.781272698"/>
  </r>
  <r>
    <n v="1236939"/>
    <x v="0"/>
    <x v="23"/>
    <x v="92"/>
    <s v="TEXAS"/>
    <x v="2"/>
    <x v="12"/>
    <x v="2"/>
    <m/>
  </r>
  <r>
    <n v="1237040"/>
    <x v="0"/>
    <x v="23"/>
    <x v="93"/>
    <s v="TEXAS"/>
    <x v="2"/>
    <x v="12"/>
    <x v="0"/>
    <n v="0.82752170037051198"/>
  </r>
  <r>
    <n v="1237041"/>
    <x v="0"/>
    <x v="23"/>
    <x v="93"/>
    <s v="TEXAS"/>
    <x v="2"/>
    <x v="12"/>
    <x v="2"/>
    <m/>
  </r>
  <r>
    <n v="1237142"/>
    <x v="0"/>
    <x v="23"/>
    <x v="94"/>
    <s v="TEXAS"/>
    <x v="2"/>
    <x v="12"/>
    <x v="0"/>
    <n v="5594371.2079012999"/>
  </r>
  <r>
    <n v="1237143"/>
    <x v="0"/>
    <x v="23"/>
    <x v="94"/>
    <s v="TEXAS"/>
    <x v="2"/>
    <x v="12"/>
    <x v="2"/>
    <m/>
  </r>
  <r>
    <n v="1237244"/>
    <x v="0"/>
    <x v="23"/>
    <x v="95"/>
    <s v="TEXAS"/>
    <x v="2"/>
    <x v="12"/>
    <x v="0"/>
    <n v="3.15346686506118E-18"/>
  </r>
  <r>
    <n v="1237245"/>
    <x v="0"/>
    <x v="23"/>
    <x v="95"/>
    <s v="TEXAS"/>
    <x v="2"/>
    <x v="12"/>
    <x v="2"/>
    <m/>
  </r>
  <r>
    <n v="1237346"/>
    <x v="0"/>
    <x v="23"/>
    <x v="96"/>
    <s v="TEXAS"/>
    <x v="2"/>
    <x v="12"/>
    <x v="0"/>
    <n v="9663118.8921531998"/>
  </r>
  <r>
    <n v="1237347"/>
    <x v="0"/>
    <x v="23"/>
    <x v="96"/>
    <s v="TEXAS"/>
    <x v="2"/>
    <x v="12"/>
    <x v="2"/>
    <m/>
  </r>
  <r>
    <n v="1237448"/>
    <x v="0"/>
    <x v="23"/>
    <x v="97"/>
    <s v="TEXAS"/>
    <x v="2"/>
    <x v="12"/>
    <x v="0"/>
    <n v="29921.706584956999"/>
  </r>
  <r>
    <n v="1237449"/>
    <x v="0"/>
    <x v="23"/>
    <x v="97"/>
    <s v="TEXAS"/>
    <x v="2"/>
    <x v="12"/>
    <x v="2"/>
    <m/>
  </r>
  <r>
    <n v="1237550"/>
    <x v="0"/>
    <x v="23"/>
    <x v="98"/>
    <s v="TEXAS"/>
    <x v="2"/>
    <x v="12"/>
    <x v="0"/>
    <m/>
  </r>
  <r>
    <n v="1237551"/>
    <x v="0"/>
    <x v="23"/>
    <x v="98"/>
    <s v="TEXAS"/>
    <x v="2"/>
    <x v="12"/>
    <x v="2"/>
    <n v="94689.643218219499"/>
  </r>
  <r>
    <n v="1237652"/>
    <x v="0"/>
    <x v="23"/>
    <x v="99"/>
    <s v="TEXAS"/>
    <x v="2"/>
    <x v="12"/>
    <x v="0"/>
    <m/>
  </r>
  <r>
    <n v="1237653"/>
    <x v="0"/>
    <x v="23"/>
    <x v="99"/>
    <s v="TEXAS"/>
    <x v="2"/>
    <x v="12"/>
    <x v="2"/>
    <n v="30450.644041513799"/>
  </r>
  <r>
    <n v="1237754"/>
    <x v="0"/>
    <x v="23"/>
    <x v="100"/>
    <s v="TEXAS"/>
    <x v="2"/>
    <x v="12"/>
    <x v="0"/>
    <m/>
  </r>
  <r>
    <n v="1237755"/>
    <x v="0"/>
    <x v="23"/>
    <x v="100"/>
    <s v="TEXAS"/>
    <x v="2"/>
    <x v="12"/>
    <x v="2"/>
    <n v="4077242.0467163799"/>
  </r>
  <r>
    <n v="1237813"/>
    <x v="0"/>
    <x v="23"/>
    <x v="101"/>
    <s v="TEXAS"/>
    <x v="2"/>
    <x v="13"/>
    <x v="0"/>
    <n v="37120325.529498599"/>
  </r>
  <r>
    <n v="1237864"/>
    <x v="0"/>
    <x v="23"/>
    <x v="102"/>
    <s v="TEXAS"/>
    <x v="2"/>
    <x v="13"/>
    <x v="0"/>
    <n v="2568216.4505801601"/>
  </r>
  <r>
    <n v="1237915"/>
    <x v="0"/>
    <x v="23"/>
    <x v="103"/>
    <s v="TEXAS"/>
    <x v="2"/>
    <x v="13"/>
    <x v="0"/>
    <n v="8570765.0192126296"/>
  </r>
  <r>
    <n v="1237966"/>
    <x v="0"/>
    <x v="23"/>
    <x v="104"/>
    <s v="TEXAS"/>
    <x v="2"/>
    <x v="13"/>
    <x v="0"/>
    <n v="331688.76478873799"/>
  </r>
  <r>
    <n v="1238060"/>
    <x v="0"/>
    <x v="23"/>
    <x v="105"/>
    <s v="TEXAS"/>
    <x v="2"/>
    <x v="14"/>
    <x v="0"/>
    <n v="9430772.0821904708"/>
  </r>
  <r>
    <n v="1238061"/>
    <x v="0"/>
    <x v="23"/>
    <x v="105"/>
    <s v="TEXAS"/>
    <x v="2"/>
    <x v="14"/>
    <x v="2"/>
    <m/>
  </r>
  <r>
    <n v="1238162"/>
    <x v="0"/>
    <x v="23"/>
    <x v="106"/>
    <s v="TEXAS"/>
    <x v="2"/>
    <x v="14"/>
    <x v="0"/>
    <n v="970680.10908557998"/>
  </r>
  <r>
    <n v="1238163"/>
    <x v="0"/>
    <x v="23"/>
    <x v="106"/>
    <s v="TEXAS"/>
    <x v="2"/>
    <x v="14"/>
    <x v="2"/>
    <m/>
  </r>
  <r>
    <n v="1238264"/>
    <x v="0"/>
    <x v="23"/>
    <x v="107"/>
    <s v="TEXAS"/>
    <x v="2"/>
    <x v="14"/>
    <x v="0"/>
    <m/>
  </r>
  <r>
    <n v="1238265"/>
    <x v="0"/>
    <x v="23"/>
    <x v="107"/>
    <s v="TEXAS"/>
    <x v="2"/>
    <x v="14"/>
    <x v="2"/>
    <n v="33763477.063140102"/>
  </r>
  <r>
    <n v="1238366"/>
    <x v="0"/>
    <x v="23"/>
    <x v="108"/>
    <s v="TEXAS"/>
    <x v="2"/>
    <x v="14"/>
    <x v="0"/>
    <m/>
  </r>
  <r>
    <n v="1238367"/>
    <x v="0"/>
    <x v="23"/>
    <x v="108"/>
    <s v="TEXAS"/>
    <x v="2"/>
    <x v="14"/>
    <x v="2"/>
    <n v="13010458.852904599"/>
  </r>
  <r>
    <n v="1238425"/>
    <x v="0"/>
    <x v="23"/>
    <x v="109"/>
    <s v="TEXAS"/>
    <x v="2"/>
    <x v="15"/>
    <x v="0"/>
    <n v="3432460.67872938"/>
  </r>
  <r>
    <n v="1238476"/>
    <x v="0"/>
    <x v="23"/>
    <x v="110"/>
    <s v="TEXAS"/>
    <x v="2"/>
    <x v="15"/>
    <x v="0"/>
    <n v="0"/>
  </r>
  <r>
    <n v="1238527"/>
    <x v="0"/>
    <x v="23"/>
    <x v="111"/>
    <s v="TEXAS"/>
    <x v="2"/>
    <x v="15"/>
    <x v="0"/>
    <n v="13403135.055806801"/>
  </r>
  <r>
    <n v="1238578"/>
    <x v="0"/>
    <x v="23"/>
    <x v="112"/>
    <s v="TEXAS"/>
    <x v="2"/>
    <x v="15"/>
    <x v="0"/>
    <n v="6569542.9151588697"/>
  </r>
  <r>
    <n v="1238629"/>
    <x v="0"/>
    <x v="23"/>
    <x v="113"/>
    <s v="TEXAS"/>
    <x v="2"/>
    <x v="15"/>
    <x v="0"/>
    <n v="1164928.9911359299"/>
  </r>
  <r>
    <n v="1238680"/>
    <x v="0"/>
    <x v="23"/>
    <x v="114"/>
    <s v="TEXAS"/>
    <x v="2"/>
    <x v="15"/>
    <x v="0"/>
    <n v="1448134.3890152699"/>
  </r>
  <r>
    <n v="1238731"/>
    <x v="0"/>
    <x v="23"/>
    <x v="115"/>
    <s v="TEXAS"/>
    <x v="2"/>
    <x v="15"/>
    <x v="0"/>
    <n v="3736404.9761319598"/>
  </r>
  <r>
    <n v="1238782"/>
    <x v="0"/>
    <x v="23"/>
    <x v="116"/>
    <s v="TEXAS"/>
    <x v="2"/>
    <x v="15"/>
    <x v="0"/>
    <n v="2.5721875980711199E-7"/>
  </r>
  <r>
    <n v="1238833"/>
    <x v="0"/>
    <x v="23"/>
    <x v="117"/>
    <s v="TEXAS"/>
    <x v="2"/>
    <x v="15"/>
    <x v="0"/>
    <n v="1798875.491577589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01"/>
  </r>
  <r>
    <n v="1239088"/>
    <x v="0"/>
    <x v="23"/>
    <x v="122"/>
    <s v="TEXAS"/>
    <x v="2"/>
    <x v="15"/>
    <x v="0"/>
    <n v="2488550.5873970999"/>
  </r>
  <r>
    <n v="1239139"/>
    <x v="0"/>
    <x v="23"/>
    <x v="123"/>
    <s v="TEXAS"/>
    <x v="2"/>
    <x v="15"/>
    <x v="0"/>
    <n v="45871.227305337903"/>
  </r>
  <r>
    <n v="1239190"/>
    <x v="0"/>
    <x v="23"/>
    <x v="124"/>
    <s v="TEXAS"/>
    <x v="2"/>
    <x v="15"/>
    <x v="0"/>
    <n v="4427374.2040879801"/>
  </r>
  <r>
    <n v="1239370"/>
    <x v="0"/>
    <x v="23"/>
    <x v="125"/>
    <s v="TEXAS"/>
    <x v="2"/>
    <x v="16"/>
    <x v="0"/>
    <n v="1525785.3145552799"/>
  </r>
  <r>
    <n v="1239371"/>
    <x v="0"/>
    <x v="23"/>
    <x v="125"/>
    <s v="TEXAS"/>
    <x v="2"/>
    <x v="16"/>
    <x v="1"/>
    <m/>
  </r>
  <r>
    <n v="1239372"/>
    <x v="0"/>
    <x v="23"/>
    <x v="125"/>
    <s v="TEXAS"/>
    <x v="2"/>
    <x v="16"/>
    <x v="2"/>
    <m/>
  </r>
  <r>
    <n v="1239373"/>
    <x v="0"/>
    <x v="23"/>
    <x v="125"/>
    <s v="TEXAS"/>
    <x v="2"/>
    <x v="16"/>
    <x v="8"/>
    <m/>
  </r>
  <r>
    <n v="1239574"/>
    <x v="0"/>
    <x v="23"/>
    <x v="126"/>
    <s v="TEXAS"/>
    <x v="2"/>
    <x v="16"/>
    <x v="0"/>
    <n v="13910.332737565501"/>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299"/>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299"/>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097"/>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198"/>
  </r>
  <r>
    <n v="1242528"/>
    <x v="0"/>
    <x v="23"/>
    <x v="139"/>
    <s v="TEXAS"/>
    <x v="1"/>
    <x v="17"/>
    <x v="9"/>
    <m/>
  </r>
  <r>
    <n v="1242779"/>
    <x v="0"/>
    <x v="23"/>
    <x v="140"/>
    <s v="TEXAS"/>
    <x v="1"/>
    <x v="18"/>
    <x v="6"/>
    <n v="201471775.11947501"/>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01"/>
  </r>
  <r>
    <n v="1243036"/>
    <x v="0"/>
    <x v="23"/>
    <x v="141"/>
    <s v="TEXAS"/>
    <x v="1"/>
    <x v="18"/>
    <x v="1"/>
    <m/>
  </r>
  <r>
    <n v="1243037"/>
    <x v="0"/>
    <x v="23"/>
    <x v="141"/>
    <s v="TEXAS"/>
    <x v="1"/>
    <x v="18"/>
    <x v="7"/>
    <m/>
  </r>
  <r>
    <n v="1243038"/>
    <x v="0"/>
    <x v="23"/>
    <x v="141"/>
    <s v="TEXAS"/>
    <x v="1"/>
    <x v="18"/>
    <x v="10"/>
    <m/>
  </r>
  <r>
    <n v="1243289"/>
    <x v="0"/>
    <x v="23"/>
    <x v="142"/>
    <s v="TEXAS"/>
    <x v="1"/>
    <x v="18"/>
    <x v="6"/>
    <n v="692543.63267429499"/>
  </r>
  <r>
    <n v="1243290"/>
    <x v="0"/>
    <x v="23"/>
    <x v="142"/>
    <s v="TEXAS"/>
    <x v="1"/>
    <x v="18"/>
    <x v="0"/>
    <n v="2710686.0300109498"/>
  </r>
  <r>
    <n v="1243291"/>
    <x v="0"/>
    <x v="23"/>
    <x v="142"/>
    <s v="TEXAS"/>
    <x v="1"/>
    <x v="18"/>
    <x v="1"/>
    <m/>
  </r>
  <r>
    <n v="1243292"/>
    <x v="0"/>
    <x v="23"/>
    <x v="142"/>
    <s v="TEXAS"/>
    <x v="1"/>
    <x v="18"/>
    <x v="7"/>
    <m/>
  </r>
  <r>
    <n v="1243293"/>
    <x v="0"/>
    <x v="23"/>
    <x v="142"/>
    <s v="TEXAS"/>
    <x v="1"/>
    <x v="18"/>
    <x v="10"/>
    <m/>
  </r>
  <r>
    <n v="1243544"/>
    <x v="0"/>
    <x v="23"/>
    <x v="143"/>
    <s v="TEXAS"/>
    <x v="1"/>
    <x v="18"/>
    <x v="6"/>
    <n v="1644058.9950872001"/>
  </r>
  <r>
    <n v="1243545"/>
    <x v="0"/>
    <x v="23"/>
    <x v="143"/>
    <s v="TEXAS"/>
    <x v="1"/>
    <x v="18"/>
    <x v="0"/>
    <n v="1148437.5974464901"/>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797"/>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898"/>
  </r>
  <r>
    <n v="1244564"/>
    <x v="0"/>
    <x v="23"/>
    <x v="147"/>
    <s v="TEXAS"/>
    <x v="1"/>
    <x v="18"/>
    <x v="6"/>
    <m/>
  </r>
  <r>
    <n v="1244565"/>
    <x v="0"/>
    <x v="23"/>
    <x v="147"/>
    <s v="TEXAS"/>
    <x v="1"/>
    <x v="18"/>
    <x v="0"/>
    <m/>
  </r>
  <r>
    <n v="1244566"/>
    <x v="0"/>
    <x v="23"/>
    <x v="147"/>
    <s v="TEXAS"/>
    <x v="1"/>
    <x v="18"/>
    <x v="1"/>
    <n v="419397.91062940599"/>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02"/>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01"/>
  </r>
  <r>
    <n v="1245586"/>
    <x v="0"/>
    <x v="23"/>
    <x v="151"/>
    <s v="TEXAS"/>
    <x v="1"/>
    <x v="19"/>
    <x v="1"/>
    <n v="0"/>
  </r>
  <r>
    <n v="1245587"/>
    <x v="0"/>
    <x v="23"/>
    <x v="151"/>
    <s v="TEXAS"/>
    <x v="1"/>
    <x v="19"/>
    <x v="7"/>
    <n v="0"/>
  </r>
  <r>
    <n v="1245588"/>
    <x v="0"/>
    <x v="23"/>
    <x v="151"/>
    <s v="TEXAS"/>
    <x v="1"/>
    <x v="19"/>
    <x v="10"/>
    <n v="0"/>
  </r>
  <r>
    <n v="1245839"/>
    <x v="0"/>
    <x v="23"/>
    <x v="152"/>
    <s v="TEXAS"/>
    <x v="1"/>
    <x v="19"/>
    <x v="6"/>
    <n v="188576.67643541901"/>
  </r>
  <r>
    <n v="1245840"/>
    <x v="0"/>
    <x v="23"/>
    <x v="152"/>
    <s v="TEXAS"/>
    <x v="1"/>
    <x v="19"/>
    <x v="0"/>
    <n v="758287.84739261598"/>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01"/>
  </r>
  <r>
    <n v="1246353"/>
    <x v="0"/>
    <x v="23"/>
    <x v="154"/>
    <s v="TEXAS"/>
    <x v="1"/>
    <x v="19"/>
    <x v="10"/>
    <n v="0"/>
  </r>
  <r>
    <n v="1246604"/>
    <x v="0"/>
    <x v="23"/>
    <x v="155"/>
    <s v="TEXAS"/>
    <x v="1"/>
    <x v="19"/>
    <x v="6"/>
    <n v="0"/>
  </r>
  <r>
    <n v="1246605"/>
    <x v="0"/>
    <x v="23"/>
    <x v="155"/>
    <s v="TEXAS"/>
    <x v="1"/>
    <x v="19"/>
    <x v="0"/>
    <n v="0"/>
  </r>
  <r>
    <n v="1246606"/>
    <x v="0"/>
    <x v="23"/>
    <x v="155"/>
    <s v="TEXAS"/>
    <x v="1"/>
    <x v="19"/>
    <x v="1"/>
    <n v="3368136.2026907601"/>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0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01"/>
  </r>
  <r>
    <n v="1248881"/>
    <x v="0"/>
    <x v="23"/>
    <x v="164"/>
    <s v="TEXAS"/>
    <x v="3"/>
    <x v="21"/>
    <x v="13"/>
    <m/>
  </r>
  <r>
    <n v="1248882"/>
    <x v="0"/>
    <x v="23"/>
    <x v="164"/>
    <s v="TEXAS"/>
    <x v="3"/>
    <x v="21"/>
    <x v="14"/>
    <m/>
  </r>
  <r>
    <n v="1249283"/>
    <x v="0"/>
    <x v="23"/>
    <x v="165"/>
    <s v="TEXAS"/>
    <x v="3"/>
    <x v="21"/>
    <x v="0"/>
    <m/>
  </r>
  <r>
    <n v="1249284"/>
    <x v="0"/>
    <x v="23"/>
    <x v="165"/>
    <s v="TEXAS"/>
    <x v="3"/>
    <x v="21"/>
    <x v="1"/>
    <n v="3073380.1055149902"/>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09999"/>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01"/>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001"/>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398"/>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04"/>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04"/>
  </r>
  <r>
    <n v="1253835"/>
    <x v="0"/>
    <x v="23"/>
    <x v="177"/>
    <s v="TEXAS"/>
    <x v="3"/>
    <x v="22"/>
    <x v="12"/>
    <m/>
  </r>
  <r>
    <n v="1253836"/>
    <x v="0"/>
    <x v="23"/>
    <x v="177"/>
    <s v="TEXAS"/>
    <x v="3"/>
    <x v="22"/>
    <x v="13"/>
    <m/>
  </r>
  <r>
    <n v="1254187"/>
    <x v="0"/>
    <x v="23"/>
    <x v="178"/>
    <s v="TEXAS"/>
    <x v="3"/>
    <x v="22"/>
    <x v="0"/>
    <n v="50384221.47063779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799"/>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05"/>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199"/>
  </r>
  <r>
    <n v="1255384"/>
    <x v="0"/>
    <x v="23"/>
    <x v="183"/>
    <s v="TEXAS"/>
    <x v="3"/>
    <x v="23"/>
    <x v="0"/>
    <m/>
  </r>
  <r>
    <n v="1255385"/>
    <x v="0"/>
    <x v="23"/>
    <x v="183"/>
    <s v="TEXAS"/>
    <x v="3"/>
    <x v="23"/>
    <x v="1"/>
    <n v="4021707.2559148101"/>
  </r>
  <r>
    <n v="1255386"/>
    <x v="0"/>
    <x v="23"/>
    <x v="183"/>
    <s v="TEXAS"/>
    <x v="3"/>
    <x v="23"/>
    <x v="2"/>
    <m/>
  </r>
  <r>
    <n v="1255387"/>
    <x v="0"/>
    <x v="23"/>
    <x v="183"/>
    <s v="TEXAS"/>
    <x v="3"/>
    <x v="23"/>
    <x v="3"/>
    <m/>
  </r>
  <r>
    <n v="1255631"/>
    <x v="0"/>
    <x v="23"/>
    <x v="184"/>
    <s v="TEXAS"/>
    <x v="1"/>
    <x v="18"/>
    <x v="6"/>
    <m/>
  </r>
  <r>
    <n v="1255632"/>
    <x v="0"/>
    <x v="23"/>
    <x v="184"/>
    <s v="TEXAS"/>
    <x v="1"/>
    <x v="18"/>
    <x v="0"/>
    <n v="1463155.7113979999"/>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03"/>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5999"/>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7999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001"/>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02"/>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797"/>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01"/>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4"/>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3"/>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595"/>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399"/>
  </r>
  <r>
    <n v="1266526"/>
    <x v="0"/>
    <x v="23"/>
    <x v="228"/>
    <s v="TEXAS"/>
    <x v="2"/>
    <x v="27"/>
    <x v="0"/>
    <n v="130102.40066831101"/>
  </r>
  <r>
    <n v="1266577"/>
    <x v="0"/>
    <x v="23"/>
    <x v="229"/>
    <s v="TEXAS"/>
    <x v="2"/>
    <x v="27"/>
    <x v="0"/>
    <n v="99338.385962864806"/>
  </r>
  <r>
    <n v="1266628"/>
    <x v="0"/>
    <x v="23"/>
    <x v="230"/>
    <s v="TEXAS"/>
    <x v="2"/>
    <x v="27"/>
    <x v="0"/>
    <n v="10447540.9898951"/>
  </r>
  <r>
    <n v="1266679"/>
    <x v="0"/>
    <x v="23"/>
    <x v="231"/>
    <s v="TEXAS"/>
    <x v="2"/>
    <x v="27"/>
    <x v="0"/>
    <n v="12675.609428207499"/>
  </r>
  <r>
    <n v="1266730"/>
    <x v="0"/>
    <x v="23"/>
    <x v="232"/>
    <s v="TEXAS"/>
    <x v="2"/>
    <x v="27"/>
    <x v="0"/>
    <n v="9086.9115745191193"/>
  </r>
  <r>
    <n v="1266781"/>
    <x v="0"/>
    <x v="23"/>
    <x v="233"/>
    <s v="TEXAS"/>
    <x v="2"/>
    <x v="27"/>
    <x v="0"/>
    <n v="3002635.351237"/>
  </r>
  <r>
    <n v="1266832"/>
    <x v="0"/>
    <x v="23"/>
    <x v="234"/>
    <s v="TEXAS"/>
    <x v="2"/>
    <x v="27"/>
    <x v="0"/>
    <n v="1071305.37180037"/>
  </r>
  <r>
    <n v="1266883"/>
    <x v="0"/>
    <x v="23"/>
    <x v="235"/>
    <s v="TEXAS"/>
    <x v="2"/>
    <x v="27"/>
    <x v="0"/>
    <n v="6742396.9650837705"/>
  </r>
  <r>
    <n v="1266934"/>
    <x v="0"/>
    <x v="23"/>
    <x v="236"/>
    <s v="TEXAS"/>
    <x v="2"/>
    <x v="27"/>
    <x v="0"/>
    <n v="414.32757036969099"/>
  </r>
  <r>
    <n v="1266985"/>
    <x v="0"/>
    <x v="23"/>
    <x v="237"/>
    <s v="TEXAS"/>
    <x v="2"/>
    <x v="27"/>
    <x v="0"/>
    <n v="152567.558753911"/>
  </r>
  <r>
    <n v="1267036"/>
    <x v="0"/>
    <x v="23"/>
    <x v="238"/>
    <s v="TEXAS"/>
    <x v="2"/>
    <x v="27"/>
    <x v="0"/>
    <n v="5923950.0451567704"/>
  </r>
  <r>
    <n v="1267087"/>
    <x v="0"/>
    <x v="23"/>
    <x v="239"/>
    <s v="TEXAS"/>
    <x v="2"/>
    <x v="27"/>
    <x v="0"/>
    <n v="1808945.2874579199"/>
  </r>
  <r>
    <n v="1267138"/>
    <x v="0"/>
    <x v="23"/>
    <x v="240"/>
    <s v="TEXAS"/>
    <x v="2"/>
    <x v="27"/>
    <x v="0"/>
    <n v="1443102.35422647"/>
  </r>
  <r>
    <n v="1267189"/>
    <x v="0"/>
    <x v="23"/>
    <x v="241"/>
    <s v="TEXAS"/>
    <x v="2"/>
    <x v="27"/>
    <x v="0"/>
    <n v="153920.13219023601"/>
  </r>
  <r>
    <n v="1267240"/>
    <x v="0"/>
    <x v="23"/>
    <x v="242"/>
    <s v="TEXAS"/>
    <x v="2"/>
    <x v="27"/>
    <x v="0"/>
    <n v="55544.6745678968"/>
  </r>
  <r>
    <n v="1267291"/>
    <x v="0"/>
    <x v="23"/>
    <x v="243"/>
    <s v="TEXAS"/>
    <x v="2"/>
    <x v="27"/>
    <x v="0"/>
    <n v="39283.950568976798"/>
  </r>
  <r>
    <n v="1267342"/>
    <x v="0"/>
    <x v="23"/>
    <x v="244"/>
    <s v="TEXAS"/>
    <x v="2"/>
    <x v="27"/>
    <x v="0"/>
    <n v="161039.64415130601"/>
  </r>
  <r>
    <n v="1267393"/>
    <x v="0"/>
    <x v="23"/>
    <x v="245"/>
    <s v="TEXAS"/>
    <x v="2"/>
    <x v="27"/>
    <x v="0"/>
    <n v="346679.24238727702"/>
  </r>
  <r>
    <n v="1267444"/>
    <x v="0"/>
    <x v="23"/>
    <x v="246"/>
    <s v="TEXAS"/>
    <x v="2"/>
    <x v="27"/>
    <x v="0"/>
    <n v="1423129.0663693801"/>
  </r>
  <r>
    <n v="1267495"/>
    <x v="0"/>
    <x v="23"/>
    <x v="247"/>
    <s v="TEXAS"/>
    <x v="2"/>
    <x v="27"/>
    <x v="0"/>
    <n v="78873.446633252504"/>
  </r>
  <r>
    <n v="1267546"/>
    <x v="0"/>
    <x v="23"/>
    <x v="248"/>
    <s v="TEXAS"/>
    <x v="2"/>
    <x v="27"/>
    <x v="0"/>
    <n v="238767.927344036"/>
  </r>
  <r>
    <n v="1267597"/>
    <x v="0"/>
    <x v="23"/>
    <x v="249"/>
    <s v="TEXAS"/>
    <x v="2"/>
    <x v="27"/>
    <x v="0"/>
    <n v="13438.9611679303"/>
  </r>
  <r>
    <n v="1267648"/>
    <x v="0"/>
    <x v="23"/>
    <x v="250"/>
    <s v="TEXAS"/>
    <x v="2"/>
    <x v="27"/>
    <x v="0"/>
    <n v="14337.678537744399"/>
  </r>
  <r>
    <n v="1267699"/>
    <x v="0"/>
    <x v="23"/>
    <x v="251"/>
    <s v="TEXAS"/>
    <x v="2"/>
    <x v="27"/>
    <x v="0"/>
    <n v="2316.4956667603201"/>
  </r>
  <r>
    <n v="1267750"/>
    <x v="0"/>
    <x v="23"/>
    <x v="252"/>
    <s v="TEXAS"/>
    <x v="2"/>
    <x v="27"/>
    <x v="0"/>
    <n v="225582.162259595"/>
  </r>
  <r>
    <n v="1275240"/>
    <x v="0"/>
    <x v="23"/>
    <x v="253"/>
    <s v="TEXAS"/>
    <x v="0"/>
    <x v="28"/>
    <x v="0"/>
    <n v="4985349.9099872401"/>
  </r>
  <r>
    <n v="1275241"/>
    <x v="0"/>
    <x v="23"/>
    <x v="253"/>
    <s v="TEXAS"/>
    <x v="0"/>
    <x v="29"/>
    <x v="0"/>
    <n v="3525585.04153592"/>
  </r>
  <r>
    <n v="1275242"/>
    <x v="0"/>
    <x v="23"/>
    <x v="253"/>
    <s v="TEXAS"/>
    <x v="0"/>
    <x v="29"/>
    <x v="1"/>
    <n v="0"/>
  </r>
  <r>
    <n v="1275243"/>
    <x v="0"/>
    <x v="23"/>
    <x v="253"/>
    <s v="TEXAS"/>
    <x v="0"/>
    <x v="29"/>
    <x v="2"/>
    <n v="7810983.6102123596"/>
  </r>
  <r>
    <n v="1275244"/>
    <x v="0"/>
    <x v="23"/>
    <x v="253"/>
    <s v="TEXAS"/>
    <x v="0"/>
    <x v="29"/>
    <x v="3"/>
    <n v="1055241.80096247"/>
  </r>
  <r>
    <n v="1275245"/>
    <x v="0"/>
    <x v="23"/>
    <x v="253"/>
    <s v="TEXAS"/>
    <x v="0"/>
    <x v="29"/>
    <x v="4"/>
    <n v="7619050.2802333897"/>
  </r>
  <r>
    <n v="1275246"/>
    <x v="0"/>
    <x v="23"/>
    <x v="253"/>
    <s v="TEXAS"/>
    <x v="0"/>
    <x v="29"/>
    <x v="5"/>
    <n v="17474.937144522399"/>
  </r>
  <r>
    <n v="1275247"/>
    <x v="0"/>
    <x v="23"/>
    <x v="253"/>
    <s v="TEXAS"/>
    <x v="0"/>
    <x v="29"/>
    <x v="12"/>
    <n v="21.5870545465555"/>
  </r>
  <r>
    <n v="1275248"/>
    <x v="0"/>
    <x v="23"/>
    <x v="253"/>
    <s v="TEXAS"/>
    <x v="0"/>
    <x v="30"/>
    <x v="0"/>
    <n v="30719092.674111299"/>
  </r>
  <r>
    <n v="1275249"/>
    <x v="0"/>
    <x v="23"/>
    <x v="253"/>
    <s v="TEXAS"/>
    <x v="0"/>
    <x v="31"/>
    <x v="0"/>
    <n v="6969045.8284393996"/>
  </r>
  <r>
    <n v="1275250"/>
    <x v="0"/>
    <x v="23"/>
    <x v="253"/>
    <s v="TEXAS"/>
    <x v="0"/>
    <x v="32"/>
    <x v="0"/>
    <n v="247007897.944314"/>
  </r>
  <r>
    <n v="1275251"/>
    <x v="0"/>
    <x v="23"/>
    <x v="253"/>
    <s v="TEXAS"/>
    <x v="2"/>
    <x v="33"/>
    <x v="0"/>
    <n v="22849326.095300201"/>
  </r>
  <r>
    <n v="1275252"/>
    <x v="0"/>
    <x v="23"/>
    <x v="253"/>
    <s v="TEXAS"/>
    <x v="2"/>
    <x v="34"/>
    <x v="0"/>
    <n v="26299774.946821"/>
  </r>
  <r>
    <n v="1275253"/>
    <x v="0"/>
    <x v="23"/>
    <x v="253"/>
    <s v="TEXAS"/>
    <x v="2"/>
    <x v="35"/>
    <x v="0"/>
    <n v="187624611.22276601"/>
  </r>
  <r>
    <n v="1275254"/>
    <x v="0"/>
    <x v="23"/>
    <x v="253"/>
    <s v="TEXAS"/>
    <x v="2"/>
    <x v="35"/>
    <x v="1"/>
    <n v="13355584.2995023"/>
  </r>
  <r>
    <n v="1275255"/>
    <x v="0"/>
    <x v="23"/>
    <x v="253"/>
    <s v="TEXAS"/>
    <x v="2"/>
    <x v="35"/>
    <x v="2"/>
    <n v="52963998.663492002"/>
  </r>
  <r>
    <n v="1275256"/>
    <x v="0"/>
    <x v="23"/>
    <x v="253"/>
    <s v="TEXAS"/>
    <x v="2"/>
    <x v="36"/>
    <x v="0"/>
    <n v="47693.081051599504"/>
  </r>
  <r>
    <n v="1275257"/>
    <x v="0"/>
    <x v="23"/>
    <x v="253"/>
    <s v="TEXAS"/>
    <x v="2"/>
    <x v="36"/>
    <x v="1"/>
    <n v="0"/>
  </r>
  <r>
    <n v="1275258"/>
    <x v="0"/>
    <x v="23"/>
    <x v="253"/>
    <s v="TEXAS"/>
    <x v="2"/>
    <x v="36"/>
    <x v="2"/>
    <n v="496186.98420992203"/>
  </r>
  <r>
    <n v="1275259"/>
    <x v="0"/>
    <x v="23"/>
    <x v="253"/>
    <s v="TEXAS"/>
    <x v="2"/>
    <x v="36"/>
    <x v="15"/>
    <n v="6113285.0921713598"/>
  </r>
  <r>
    <n v="1275260"/>
    <x v="0"/>
    <x v="23"/>
    <x v="253"/>
    <s v="TEXAS"/>
    <x v="1"/>
    <x v="37"/>
    <x v="6"/>
    <n v="1334782.30277265"/>
  </r>
  <r>
    <n v="1275261"/>
    <x v="0"/>
    <x v="23"/>
    <x v="253"/>
    <s v="TEXAS"/>
    <x v="1"/>
    <x v="37"/>
    <x v="1"/>
    <n v="13323198.558682401"/>
  </r>
  <r>
    <n v="1275262"/>
    <x v="0"/>
    <x v="23"/>
    <x v="253"/>
    <s v="TEXAS"/>
    <x v="1"/>
    <x v="37"/>
    <x v="3"/>
    <n v="10301.0705756429"/>
  </r>
  <r>
    <n v="1275263"/>
    <x v="0"/>
    <x v="23"/>
    <x v="253"/>
    <s v="TEXAS"/>
    <x v="1"/>
    <x v="37"/>
    <x v="7"/>
    <n v="215070.77009949301"/>
  </r>
  <r>
    <n v="1275264"/>
    <x v="0"/>
    <x v="23"/>
    <x v="253"/>
    <s v="TEXAS"/>
    <x v="1"/>
    <x v="38"/>
    <x v="0"/>
    <n v="2322115.7172751799"/>
  </r>
  <r>
    <n v="1275265"/>
    <x v="0"/>
    <x v="23"/>
    <x v="253"/>
    <s v="TEXAS"/>
    <x v="1"/>
    <x v="38"/>
    <x v="1"/>
    <n v="2164705.6528172898"/>
  </r>
  <r>
    <n v="1275266"/>
    <x v="0"/>
    <x v="23"/>
    <x v="253"/>
    <s v="TEXAS"/>
    <x v="1"/>
    <x v="39"/>
    <x v="1"/>
    <n v="49255023.049726903"/>
  </r>
  <r>
    <n v="1275267"/>
    <x v="0"/>
    <x v="23"/>
    <x v="253"/>
    <s v="TEXAS"/>
    <x v="1"/>
    <x v="39"/>
    <x v="9"/>
    <n v="22343407.7594482"/>
  </r>
  <r>
    <n v="1275268"/>
    <x v="0"/>
    <x v="23"/>
    <x v="253"/>
    <s v="TEXAS"/>
    <x v="1"/>
    <x v="40"/>
    <x v="6"/>
    <n v="1941941.1570707499"/>
  </r>
  <r>
    <n v="1275269"/>
    <x v="0"/>
    <x v="23"/>
    <x v="253"/>
    <s v="TEXAS"/>
    <x v="1"/>
    <x v="40"/>
    <x v="16"/>
    <n v="305694812.46335697"/>
  </r>
  <r>
    <n v="1275270"/>
    <x v="0"/>
    <x v="23"/>
    <x v="253"/>
    <s v="TEXAS"/>
    <x v="1"/>
    <x v="41"/>
    <x v="1"/>
    <n v="6629674.4470504001"/>
  </r>
  <r>
    <n v="1275271"/>
    <x v="0"/>
    <x v="23"/>
    <x v="253"/>
    <s v="TEXAS"/>
    <x v="1"/>
    <x v="41"/>
    <x v="11"/>
    <n v="43852.344529949201"/>
  </r>
  <r>
    <n v="1275272"/>
    <x v="0"/>
    <x v="23"/>
    <x v="253"/>
    <s v="TEXAS"/>
    <x v="1"/>
    <x v="41"/>
    <x v="9"/>
    <n v="111996.95350875299"/>
  </r>
  <r>
    <n v="1275273"/>
    <x v="0"/>
    <x v="23"/>
    <x v="253"/>
    <s v="TEXAS"/>
    <x v="1"/>
    <x v="42"/>
    <x v="1"/>
    <n v="11481225.585374"/>
  </r>
  <r>
    <n v="1275274"/>
    <x v="0"/>
    <x v="23"/>
    <x v="253"/>
    <s v="TEXAS"/>
    <x v="1"/>
    <x v="42"/>
    <x v="11"/>
    <n v="2894449.2318732901"/>
  </r>
  <r>
    <n v="1275275"/>
    <x v="0"/>
    <x v="23"/>
    <x v="253"/>
    <s v="TEXAS"/>
    <x v="1"/>
    <x v="42"/>
    <x v="16"/>
    <n v="43808772.868842497"/>
  </r>
  <r>
    <n v="1275276"/>
    <x v="0"/>
    <x v="23"/>
    <x v="253"/>
    <s v="TEXAS"/>
    <x v="1"/>
    <x v="43"/>
    <x v="6"/>
    <n v="1223196.2269675401"/>
  </r>
  <r>
    <n v="1275277"/>
    <x v="0"/>
    <x v="23"/>
    <x v="253"/>
    <s v="TEXAS"/>
    <x v="1"/>
    <x v="44"/>
    <x v="17"/>
    <n v="10652357.242075199"/>
  </r>
  <r>
    <n v="1275278"/>
    <x v="0"/>
    <x v="23"/>
    <x v="253"/>
    <s v="TEXAS"/>
    <x v="1"/>
    <x v="45"/>
    <x v="1"/>
    <n v="23958468.121629"/>
  </r>
  <r>
    <n v="1275279"/>
    <x v="0"/>
    <x v="23"/>
    <x v="253"/>
    <s v="TEXAS"/>
    <x v="1"/>
    <x v="45"/>
    <x v="11"/>
    <n v="65073860.319563001"/>
  </r>
  <r>
    <n v="1275280"/>
    <x v="0"/>
    <x v="23"/>
    <x v="253"/>
    <s v="TEXAS"/>
    <x v="1"/>
    <x v="45"/>
    <x v="9"/>
    <n v="805635.78272116894"/>
  </r>
  <r>
    <n v="1275281"/>
    <x v="0"/>
    <x v="23"/>
    <x v="253"/>
    <s v="TEXAS"/>
    <x v="1"/>
    <x v="46"/>
    <x v="6"/>
    <n v="17782215.149540599"/>
  </r>
  <r>
    <n v="1275282"/>
    <x v="0"/>
    <x v="23"/>
    <x v="253"/>
    <s v="TEXAS"/>
    <x v="1"/>
    <x v="46"/>
    <x v="1"/>
    <n v="5820258.1570154596"/>
  </r>
  <r>
    <n v="1275283"/>
    <x v="0"/>
    <x v="23"/>
    <x v="253"/>
    <s v="TEXAS"/>
    <x v="3"/>
    <x v="47"/>
    <x v="6"/>
    <n v="5640669.3033867702"/>
  </r>
  <r>
    <n v="1275284"/>
    <x v="0"/>
    <x v="23"/>
    <x v="253"/>
    <s v="TEXAS"/>
    <x v="3"/>
    <x v="47"/>
    <x v="0"/>
    <n v="8353214.3116755802"/>
  </r>
  <r>
    <n v="1275285"/>
    <x v="0"/>
    <x v="23"/>
    <x v="253"/>
    <s v="TEXAS"/>
    <x v="3"/>
    <x v="47"/>
    <x v="1"/>
    <n v="23979814.292264301"/>
  </r>
  <r>
    <n v="1275286"/>
    <x v="0"/>
    <x v="23"/>
    <x v="253"/>
    <s v="TEXAS"/>
    <x v="3"/>
    <x v="47"/>
    <x v="2"/>
    <n v="2765266.7032702998"/>
  </r>
  <r>
    <n v="1275287"/>
    <x v="0"/>
    <x v="23"/>
    <x v="253"/>
    <s v="TEXAS"/>
    <x v="3"/>
    <x v="47"/>
    <x v="3"/>
    <n v="2465774.3521973998"/>
  </r>
  <r>
    <n v="1275288"/>
    <x v="0"/>
    <x v="23"/>
    <x v="253"/>
    <s v="TEXAS"/>
    <x v="3"/>
    <x v="47"/>
    <x v="12"/>
    <n v="0"/>
  </r>
  <r>
    <n v="1275289"/>
    <x v="0"/>
    <x v="23"/>
    <x v="253"/>
    <s v="TEXAS"/>
    <x v="3"/>
    <x v="47"/>
    <x v="13"/>
    <n v="8935913.2546386104"/>
  </r>
  <r>
    <n v="1275290"/>
    <x v="0"/>
    <x v="23"/>
    <x v="253"/>
    <s v="TEXAS"/>
    <x v="3"/>
    <x v="47"/>
    <x v="15"/>
    <n v="2401459.4049163102"/>
  </r>
  <r>
    <n v="1275291"/>
    <x v="0"/>
    <x v="23"/>
    <x v="253"/>
    <s v="TEXAS"/>
    <x v="3"/>
    <x v="47"/>
    <x v="18"/>
    <n v="4208902.6443866603"/>
  </r>
  <r>
    <n v="1275292"/>
    <x v="0"/>
    <x v="23"/>
    <x v="253"/>
    <s v="TEXAS"/>
    <x v="3"/>
    <x v="48"/>
    <x v="6"/>
    <n v="5423396.3096076502"/>
  </r>
  <r>
    <n v="1275293"/>
    <x v="0"/>
    <x v="23"/>
    <x v="253"/>
    <s v="TEXAS"/>
    <x v="3"/>
    <x v="48"/>
    <x v="0"/>
    <n v="2964054.8691210402"/>
  </r>
  <r>
    <n v="1275294"/>
    <x v="0"/>
    <x v="23"/>
    <x v="253"/>
    <s v="TEXAS"/>
    <x v="3"/>
    <x v="48"/>
    <x v="1"/>
    <n v="14746569.548246101"/>
  </r>
  <r>
    <n v="1275295"/>
    <x v="0"/>
    <x v="23"/>
    <x v="253"/>
    <s v="TEXAS"/>
    <x v="3"/>
    <x v="48"/>
    <x v="2"/>
    <n v="1067849.03260332"/>
  </r>
  <r>
    <n v="1275296"/>
    <x v="0"/>
    <x v="23"/>
    <x v="253"/>
    <s v="TEXAS"/>
    <x v="3"/>
    <x v="48"/>
    <x v="3"/>
    <n v="3652353.2129620998"/>
  </r>
  <r>
    <n v="1275297"/>
    <x v="0"/>
    <x v="23"/>
    <x v="253"/>
    <s v="TEXAS"/>
    <x v="3"/>
    <x v="48"/>
    <x v="13"/>
    <n v="6046308.2452929197"/>
  </r>
  <r>
    <n v="1275298"/>
    <x v="0"/>
    <x v="23"/>
    <x v="253"/>
    <s v="TEXAS"/>
    <x v="3"/>
    <x v="48"/>
    <x v="15"/>
    <n v="0"/>
  </r>
  <r>
    <n v="1275299"/>
    <x v="0"/>
    <x v="23"/>
    <x v="253"/>
    <s v="TEXAS"/>
    <x v="3"/>
    <x v="48"/>
    <x v="18"/>
    <n v="4631021.3752701096"/>
  </r>
  <r>
    <n v="1275300"/>
    <x v="0"/>
    <x v="23"/>
    <x v="253"/>
    <s v="TEXAS"/>
    <x v="3"/>
    <x v="49"/>
    <x v="6"/>
    <n v="2769264.5219159601"/>
  </r>
  <r>
    <n v="1275301"/>
    <x v="0"/>
    <x v="23"/>
    <x v="253"/>
    <s v="TEXAS"/>
    <x v="3"/>
    <x v="49"/>
    <x v="0"/>
    <n v="29166599.673105299"/>
  </r>
  <r>
    <n v="1275302"/>
    <x v="0"/>
    <x v="23"/>
    <x v="253"/>
    <s v="TEXAS"/>
    <x v="3"/>
    <x v="49"/>
    <x v="1"/>
    <n v="33444662.600411098"/>
  </r>
  <r>
    <n v="1275303"/>
    <x v="0"/>
    <x v="23"/>
    <x v="253"/>
    <s v="TEXAS"/>
    <x v="3"/>
    <x v="49"/>
    <x v="2"/>
    <n v="21649155.418685101"/>
  </r>
  <r>
    <n v="1275304"/>
    <x v="0"/>
    <x v="23"/>
    <x v="253"/>
    <s v="TEXAS"/>
    <x v="3"/>
    <x v="49"/>
    <x v="11"/>
    <n v="4479383.5356495697"/>
  </r>
  <r>
    <n v="1275305"/>
    <x v="0"/>
    <x v="23"/>
    <x v="253"/>
    <s v="TEXAS"/>
    <x v="3"/>
    <x v="49"/>
    <x v="12"/>
    <n v="2139308.0029500602"/>
  </r>
  <r>
    <n v="1275306"/>
    <x v="0"/>
    <x v="23"/>
    <x v="253"/>
    <s v="TEXAS"/>
    <x v="3"/>
    <x v="49"/>
    <x v="13"/>
    <n v="10218680.1092309"/>
  </r>
  <r>
    <n v="1275307"/>
    <x v="0"/>
    <x v="23"/>
    <x v="253"/>
    <s v="TEXAS"/>
    <x v="3"/>
    <x v="49"/>
    <x v="15"/>
    <n v="110615.71887021999"/>
  </r>
  <r>
    <n v="1275308"/>
    <x v="0"/>
    <x v="23"/>
    <x v="253"/>
    <s v="TEXAS"/>
    <x v="3"/>
    <x v="50"/>
    <x v="6"/>
    <n v="0"/>
  </r>
  <r>
    <n v="1275309"/>
    <x v="0"/>
    <x v="23"/>
    <x v="253"/>
    <s v="TEXAS"/>
    <x v="3"/>
    <x v="50"/>
    <x v="0"/>
    <n v="26049880.121427599"/>
  </r>
  <r>
    <n v="1275310"/>
    <x v="0"/>
    <x v="23"/>
    <x v="253"/>
    <s v="TEXAS"/>
    <x v="3"/>
    <x v="50"/>
    <x v="1"/>
    <n v="36984144.246793002"/>
  </r>
  <r>
    <n v="1275311"/>
    <x v="0"/>
    <x v="23"/>
    <x v="253"/>
    <s v="TEXAS"/>
    <x v="3"/>
    <x v="50"/>
    <x v="2"/>
    <n v="1177212.8591599599"/>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199"/>
  </r>
  <r>
    <n v="1275316"/>
    <x v="0"/>
    <x v="23"/>
    <x v="253"/>
    <s v="TEXAS"/>
    <x v="3"/>
    <x v="50"/>
    <x v="15"/>
    <n v="0"/>
  </r>
  <r>
    <n v="1275317"/>
    <x v="0"/>
    <x v="23"/>
    <x v="253"/>
    <s v="TEXAS"/>
    <x v="3"/>
    <x v="50"/>
    <x v="19"/>
    <n v="105080377.13268501"/>
  </r>
  <r>
    <n v="1275318"/>
    <x v="0"/>
    <x v="23"/>
    <x v="253"/>
    <s v="TEXAS"/>
    <x v="3"/>
    <x v="51"/>
    <x v="0"/>
    <n v="10874053.022812"/>
  </r>
  <r>
    <n v="1275319"/>
    <x v="0"/>
    <x v="23"/>
    <x v="253"/>
    <s v="TEXAS"/>
    <x v="3"/>
    <x v="51"/>
    <x v="1"/>
    <n v="374161.33657564601"/>
  </r>
  <r>
    <n v="1275320"/>
    <x v="0"/>
    <x v="23"/>
    <x v="253"/>
    <s v="TEXAS"/>
    <x v="3"/>
    <x v="51"/>
    <x v="2"/>
    <n v="4264850.5518423496"/>
  </r>
  <r>
    <n v="1275321"/>
    <x v="0"/>
    <x v="23"/>
    <x v="253"/>
    <s v="TEXAS"/>
    <x v="3"/>
    <x v="51"/>
    <x v="3"/>
    <n v="139899.28734526699"/>
  </r>
  <r>
    <n v="1275322"/>
    <x v="0"/>
    <x v="23"/>
    <x v="253"/>
    <s v="TEXAS"/>
    <x v="3"/>
    <x v="51"/>
    <x v="15"/>
    <n v="2527883.1624268498"/>
  </r>
  <r>
    <n v="1275323"/>
    <x v="0"/>
    <x v="23"/>
    <x v="253"/>
    <s v="TEXAS"/>
    <x v="3"/>
    <x v="52"/>
    <x v="0"/>
    <n v="9447548.5105567705"/>
  </r>
  <r>
    <n v="1275324"/>
    <x v="0"/>
    <x v="23"/>
    <x v="253"/>
    <s v="TEXAS"/>
    <x v="3"/>
    <x v="52"/>
    <x v="1"/>
    <n v="94075.449116445903"/>
  </r>
  <r>
    <n v="1275325"/>
    <x v="0"/>
    <x v="23"/>
    <x v="253"/>
    <s v="TEXAS"/>
    <x v="3"/>
    <x v="52"/>
    <x v="2"/>
    <n v="3045250.04159238"/>
  </r>
  <r>
    <n v="1275326"/>
    <x v="0"/>
    <x v="23"/>
    <x v="253"/>
    <s v="TEXAS"/>
    <x v="3"/>
    <x v="52"/>
    <x v="3"/>
    <n v="49382.433106903401"/>
  </r>
  <r>
    <n v="1275327"/>
    <x v="0"/>
    <x v="23"/>
    <x v="253"/>
    <s v="TEXAS"/>
    <x v="3"/>
    <x v="52"/>
    <x v="11"/>
    <n v="32538.812512300701"/>
  </r>
  <r>
    <n v="1275328"/>
    <x v="0"/>
    <x v="23"/>
    <x v="253"/>
    <s v="TEXAS"/>
    <x v="3"/>
    <x v="52"/>
    <x v="12"/>
    <n v="350462.15123542701"/>
  </r>
  <r>
    <n v="1275329"/>
    <x v="0"/>
    <x v="23"/>
    <x v="253"/>
    <s v="TEXAS"/>
    <x v="3"/>
    <x v="52"/>
    <x v="15"/>
    <n v="35180198.469181597"/>
  </r>
  <r>
    <n v="1275330"/>
    <x v="0"/>
    <x v="23"/>
    <x v="253"/>
    <s v="TEXAS"/>
    <x v="3"/>
    <x v="53"/>
    <x v="0"/>
    <n v="84152371.6699339"/>
  </r>
  <r>
    <n v="1275331"/>
    <x v="0"/>
    <x v="23"/>
    <x v="253"/>
    <s v="TEXAS"/>
    <x v="3"/>
    <x v="53"/>
    <x v="1"/>
    <n v="4666106.2645560103"/>
  </r>
  <r>
    <n v="1275332"/>
    <x v="0"/>
    <x v="23"/>
    <x v="253"/>
    <s v="TEXAS"/>
    <x v="3"/>
    <x v="53"/>
    <x v="2"/>
    <n v="39995771.968595497"/>
  </r>
  <r>
    <n v="1275333"/>
    <x v="0"/>
    <x v="23"/>
    <x v="253"/>
    <s v="TEXAS"/>
    <x v="3"/>
    <x v="53"/>
    <x v="3"/>
    <n v="5952351.1719350601"/>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397"/>
  </r>
  <r>
    <n v="1275339"/>
    <x v="0"/>
    <x v="23"/>
    <x v="253"/>
    <s v="TEXAS"/>
    <x v="3"/>
    <x v="53"/>
    <x v="22"/>
    <n v="208342584.557347"/>
  </r>
  <r>
    <n v="1275340"/>
    <x v="0"/>
    <x v="23"/>
    <x v="253"/>
    <s v="TEXAS"/>
    <x v="3"/>
    <x v="54"/>
    <x v="0"/>
    <n v="1439587.6368686699"/>
  </r>
  <r>
    <n v="1275341"/>
    <x v="0"/>
    <x v="23"/>
    <x v="253"/>
    <s v="TEXAS"/>
    <x v="3"/>
    <x v="54"/>
    <x v="1"/>
    <n v="496057.90653766302"/>
  </r>
  <r>
    <n v="1275342"/>
    <x v="0"/>
    <x v="23"/>
    <x v="253"/>
    <s v="TEXAS"/>
    <x v="3"/>
    <x v="54"/>
    <x v="2"/>
    <n v="7016640.1163252098"/>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01"/>
  </r>
  <r>
    <n v="1275347"/>
    <x v="0"/>
    <x v="23"/>
    <x v="253"/>
    <s v="TEXAS"/>
    <x v="3"/>
    <x v="55"/>
    <x v="1"/>
    <n v="2406510.6662987899"/>
  </r>
  <r>
    <n v="1275348"/>
    <x v="0"/>
    <x v="23"/>
    <x v="253"/>
    <s v="TEXAS"/>
    <x v="3"/>
    <x v="55"/>
    <x v="2"/>
    <n v="3002589.9221897302"/>
  </r>
  <r>
    <n v="1275349"/>
    <x v="0"/>
    <x v="23"/>
    <x v="253"/>
    <s v="TEXAS"/>
    <x v="3"/>
    <x v="55"/>
    <x v="3"/>
    <n v="266623.62691171799"/>
  </r>
  <r>
    <n v="1275350"/>
    <x v="0"/>
    <x v="23"/>
    <x v="253"/>
    <s v="TEXAS"/>
    <x v="3"/>
    <x v="55"/>
    <x v="4"/>
    <n v="9927606.2837100793"/>
  </r>
  <r>
    <n v="1275351"/>
    <x v="0"/>
    <x v="23"/>
    <x v="253"/>
    <s v="TEXAS"/>
    <x v="3"/>
    <x v="55"/>
    <x v="11"/>
    <n v="54734.321610111001"/>
  </r>
  <r>
    <n v="1275352"/>
    <x v="0"/>
    <x v="23"/>
    <x v="253"/>
    <s v="TEXAS"/>
    <x v="3"/>
    <x v="55"/>
    <x v="12"/>
    <n v="9414753.1880756095"/>
  </r>
  <r>
    <n v="1275353"/>
    <x v="0"/>
    <x v="23"/>
    <x v="253"/>
    <s v="TEXAS"/>
    <x v="3"/>
    <x v="55"/>
    <x v="13"/>
    <n v="1981532.3993315201"/>
  </r>
  <r>
    <n v="1275354"/>
    <x v="0"/>
    <x v="23"/>
    <x v="253"/>
    <s v="TEXAS"/>
    <x v="3"/>
    <x v="55"/>
    <x v="15"/>
    <n v="0"/>
  </r>
  <r>
    <n v="1275355"/>
    <x v="0"/>
    <x v="23"/>
    <x v="253"/>
    <s v="TEXAS"/>
    <x v="3"/>
    <x v="55"/>
    <x v="14"/>
    <n v="2212457.8518179902"/>
  </r>
  <r>
    <n v="1275356"/>
    <x v="0"/>
    <x v="23"/>
    <x v="253"/>
    <s v="TEXAS"/>
    <x v="3"/>
    <x v="55"/>
    <x v="23"/>
    <n v="9897.1650034721206"/>
  </r>
  <r>
    <n v="1275357"/>
    <x v="0"/>
    <x v="23"/>
    <x v="253"/>
    <s v="TEXAS"/>
    <x v="3"/>
    <x v="56"/>
    <x v="0"/>
    <n v="19974741.5904743"/>
  </r>
  <r>
    <n v="1275358"/>
    <x v="0"/>
    <x v="23"/>
    <x v="253"/>
    <s v="TEXAS"/>
    <x v="3"/>
    <x v="56"/>
    <x v="1"/>
    <n v="447725.46134916"/>
  </r>
  <r>
    <n v="1275359"/>
    <x v="0"/>
    <x v="23"/>
    <x v="253"/>
    <s v="TEXAS"/>
    <x v="3"/>
    <x v="56"/>
    <x v="2"/>
    <n v="14095999.802385701"/>
  </r>
  <r>
    <n v="1275360"/>
    <x v="0"/>
    <x v="23"/>
    <x v="253"/>
    <s v="TEXAS"/>
    <x v="3"/>
    <x v="56"/>
    <x v="3"/>
    <n v="434542.15218146099"/>
  </r>
  <r>
    <n v="1275361"/>
    <x v="0"/>
    <x v="23"/>
    <x v="253"/>
    <s v="TEXAS"/>
    <x v="3"/>
    <x v="56"/>
    <x v="11"/>
    <n v="2535.25176301902"/>
  </r>
  <r>
    <n v="1275362"/>
    <x v="0"/>
    <x v="23"/>
    <x v="253"/>
    <s v="TEXAS"/>
    <x v="3"/>
    <x v="56"/>
    <x v="12"/>
    <n v="3929133.1823268901"/>
  </r>
  <r>
    <n v="1275363"/>
    <x v="0"/>
    <x v="23"/>
    <x v="253"/>
    <s v="TEXAS"/>
    <x v="3"/>
    <x v="56"/>
    <x v="13"/>
    <n v="50958.560436682397"/>
  </r>
  <r>
    <n v="1275364"/>
    <x v="0"/>
    <x v="23"/>
    <x v="253"/>
    <s v="TEXAS"/>
    <x v="3"/>
    <x v="56"/>
    <x v="15"/>
    <n v="18228460.176106799"/>
  </r>
  <r>
    <n v="1275365"/>
    <x v="0"/>
    <x v="23"/>
    <x v="253"/>
    <s v="TEXAS"/>
    <x v="3"/>
    <x v="56"/>
    <x v="23"/>
    <n v="94543087.595447704"/>
  </r>
  <r>
    <n v="1275366"/>
    <x v="0"/>
    <x v="23"/>
    <x v="253"/>
    <s v="TEXAS"/>
    <x v="3"/>
    <x v="57"/>
    <x v="0"/>
    <n v="17836510.253543999"/>
  </r>
  <r>
    <n v="1275367"/>
    <x v="0"/>
    <x v="23"/>
    <x v="253"/>
    <s v="TEXAS"/>
    <x v="3"/>
    <x v="57"/>
    <x v="1"/>
    <n v="105973.523694195"/>
  </r>
  <r>
    <n v="1275368"/>
    <x v="0"/>
    <x v="23"/>
    <x v="253"/>
    <s v="TEXAS"/>
    <x v="3"/>
    <x v="57"/>
    <x v="2"/>
    <n v="1368528.90167767"/>
  </r>
  <r>
    <n v="1275369"/>
    <x v="0"/>
    <x v="23"/>
    <x v="253"/>
    <s v="TEXAS"/>
    <x v="3"/>
    <x v="57"/>
    <x v="3"/>
    <n v="37014.675740077801"/>
  </r>
  <r>
    <n v="1275370"/>
    <x v="0"/>
    <x v="23"/>
    <x v="253"/>
    <s v="TEXAS"/>
    <x v="3"/>
    <x v="57"/>
    <x v="15"/>
    <n v="0"/>
  </r>
  <r>
    <n v="1275371"/>
    <x v="0"/>
    <x v="23"/>
    <x v="253"/>
    <s v="TEXAS"/>
    <x v="3"/>
    <x v="57"/>
    <x v="14"/>
    <n v="1723494.5715214901"/>
  </r>
  <r>
    <n v="1275372"/>
    <x v="0"/>
    <x v="23"/>
    <x v="253"/>
    <s v="TEXAS"/>
    <x v="3"/>
    <x v="58"/>
    <x v="0"/>
    <n v="3367667.4846124402"/>
  </r>
  <r>
    <n v="1275373"/>
    <x v="0"/>
    <x v="23"/>
    <x v="253"/>
    <s v="TEXAS"/>
    <x v="3"/>
    <x v="58"/>
    <x v="1"/>
    <n v="120240.02545565899"/>
  </r>
  <r>
    <n v="1275374"/>
    <x v="0"/>
    <x v="23"/>
    <x v="253"/>
    <s v="TEXAS"/>
    <x v="3"/>
    <x v="58"/>
    <x v="2"/>
    <n v="2562343.3456157199"/>
  </r>
  <r>
    <n v="1275375"/>
    <x v="0"/>
    <x v="23"/>
    <x v="253"/>
    <s v="TEXAS"/>
    <x v="3"/>
    <x v="58"/>
    <x v="3"/>
    <n v="434568.280977541"/>
  </r>
  <r>
    <n v="1275376"/>
    <x v="0"/>
    <x v="23"/>
    <x v="253"/>
    <s v="TEXAS"/>
    <x v="3"/>
    <x v="58"/>
    <x v="15"/>
    <n v="0"/>
  </r>
  <r>
    <n v="1275377"/>
    <x v="0"/>
    <x v="23"/>
    <x v="253"/>
    <s v="TEXAS"/>
    <x v="3"/>
    <x v="59"/>
    <x v="0"/>
    <n v="3088402.1406348799"/>
  </r>
  <r>
    <n v="1275378"/>
    <x v="0"/>
    <x v="23"/>
    <x v="253"/>
    <s v="TEXAS"/>
    <x v="3"/>
    <x v="59"/>
    <x v="1"/>
    <n v="242061.082181076"/>
  </r>
  <r>
    <n v="1275379"/>
    <x v="0"/>
    <x v="23"/>
    <x v="253"/>
    <s v="TEXAS"/>
    <x v="3"/>
    <x v="59"/>
    <x v="2"/>
    <n v="3253385.8782267198"/>
  </r>
  <r>
    <n v="1275380"/>
    <x v="0"/>
    <x v="23"/>
    <x v="253"/>
    <s v="TEXAS"/>
    <x v="3"/>
    <x v="59"/>
    <x v="3"/>
    <n v="303213.35557419102"/>
  </r>
  <r>
    <n v="1275381"/>
    <x v="0"/>
    <x v="23"/>
    <x v="253"/>
    <s v="TEXAS"/>
    <x v="3"/>
    <x v="59"/>
    <x v="15"/>
    <n v="0"/>
  </r>
  <r>
    <n v="1275382"/>
    <x v="0"/>
    <x v="23"/>
    <x v="253"/>
    <s v="TEXAS"/>
    <x v="3"/>
    <x v="60"/>
    <x v="0"/>
    <n v="8657179.6917723808"/>
  </r>
  <r>
    <n v="1275383"/>
    <x v="0"/>
    <x v="23"/>
    <x v="253"/>
    <s v="TEXAS"/>
    <x v="3"/>
    <x v="60"/>
    <x v="1"/>
    <n v="282110.84200903698"/>
  </r>
  <r>
    <n v="1275384"/>
    <x v="0"/>
    <x v="23"/>
    <x v="253"/>
    <s v="TEXAS"/>
    <x v="3"/>
    <x v="60"/>
    <x v="2"/>
    <n v="2029587.7700628201"/>
  </r>
  <r>
    <n v="1275385"/>
    <x v="0"/>
    <x v="23"/>
    <x v="253"/>
    <s v="TEXAS"/>
    <x v="3"/>
    <x v="60"/>
    <x v="3"/>
    <n v="491758.52591695997"/>
  </r>
  <r>
    <n v="1275386"/>
    <x v="0"/>
    <x v="23"/>
    <x v="253"/>
    <s v="TEXAS"/>
    <x v="3"/>
    <x v="60"/>
    <x v="15"/>
    <n v="0"/>
  </r>
  <r>
    <n v="1275387"/>
    <x v="0"/>
    <x v="23"/>
    <x v="253"/>
    <s v="TEXAS"/>
    <x v="3"/>
    <x v="61"/>
    <x v="0"/>
    <n v="9843008.1584180892"/>
  </r>
  <r>
    <n v="1275388"/>
    <x v="0"/>
    <x v="23"/>
    <x v="253"/>
    <s v="TEXAS"/>
    <x v="3"/>
    <x v="61"/>
    <x v="1"/>
    <n v="251944.149682371"/>
  </r>
  <r>
    <n v="1275389"/>
    <x v="0"/>
    <x v="23"/>
    <x v="253"/>
    <s v="TEXAS"/>
    <x v="3"/>
    <x v="61"/>
    <x v="2"/>
    <n v="6948758.6014718404"/>
  </r>
  <r>
    <n v="1275390"/>
    <x v="0"/>
    <x v="23"/>
    <x v="253"/>
    <s v="TEXAS"/>
    <x v="3"/>
    <x v="61"/>
    <x v="3"/>
    <n v="279003.46329121798"/>
  </r>
  <r>
    <n v="1275391"/>
    <x v="0"/>
    <x v="23"/>
    <x v="253"/>
    <s v="TEXAS"/>
    <x v="3"/>
    <x v="61"/>
    <x v="15"/>
    <n v="329099.760107596"/>
  </r>
  <r>
    <n v="1275392"/>
    <x v="0"/>
    <x v="23"/>
    <x v="253"/>
    <s v="TEXAS"/>
    <x v="3"/>
    <x v="62"/>
    <x v="0"/>
    <n v="895593.99113525904"/>
  </r>
  <r>
    <n v="1275393"/>
    <x v="0"/>
    <x v="23"/>
    <x v="253"/>
    <s v="TEXAS"/>
    <x v="3"/>
    <x v="62"/>
    <x v="1"/>
    <n v="17031.013470267499"/>
  </r>
  <r>
    <n v="1275394"/>
    <x v="0"/>
    <x v="23"/>
    <x v="253"/>
    <s v="TEXAS"/>
    <x v="3"/>
    <x v="62"/>
    <x v="2"/>
    <n v="504090.07902570599"/>
  </r>
  <r>
    <n v="1275395"/>
    <x v="0"/>
    <x v="23"/>
    <x v="253"/>
    <s v="TEXAS"/>
    <x v="3"/>
    <x v="62"/>
    <x v="3"/>
    <n v="48231.271753913497"/>
  </r>
  <r>
    <n v="1275396"/>
    <x v="0"/>
    <x v="23"/>
    <x v="253"/>
    <s v="TEXAS"/>
    <x v="3"/>
    <x v="62"/>
    <x v="15"/>
    <n v="0"/>
  </r>
  <r>
    <n v="1275397"/>
    <x v="0"/>
    <x v="23"/>
    <x v="253"/>
    <s v="TEXAS"/>
    <x v="3"/>
    <x v="62"/>
    <x v="14"/>
    <n v="600953.27014549798"/>
  </r>
  <r>
    <n v="1275398"/>
    <x v="0"/>
    <x v="23"/>
    <x v="253"/>
    <s v="TEXAS"/>
    <x v="3"/>
    <x v="63"/>
    <x v="0"/>
    <n v="1543444.52113534"/>
  </r>
  <r>
    <n v="1275399"/>
    <x v="0"/>
    <x v="23"/>
    <x v="253"/>
    <s v="TEXAS"/>
    <x v="3"/>
    <x v="63"/>
    <x v="1"/>
    <n v="498764.57477874"/>
  </r>
  <r>
    <n v="1275400"/>
    <x v="0"/>
    <x v="23"/>
    <x v="253"/>
    <s v="TEXAS"/>
    <x v="3"/>
    <x v="63"/>
    <x v="2"/>
    <n v="947715.35094578494"/>
  </r>
  <r>
    <n v="1275401"/>
    <x v="0"/>
    <x v="23"/>
    <x v="253"/>
    <s v="TEXAS"/>
    <x v="3"/>
    <x v="63"/>
    <x v="3"/>
    <n v="166515.93686865599"/>
  </r>
  <r>
    <n v="1275402"/>
    <x v="0"/>
    <x v="23"/>
    <x v="253"/>
    <s v="TEXAS"/>
    <x v="3"/>
    <x v="63"/>
    <x v="11"/>
    <n v="34932.317894365297"/>
  </r>
  <r>
    <n v="1275403"/>
    <x v="0"/>
    <x v="23"/>
    <x v="253"/>
    <s v="TEXAS"/>
    <x v="3"/>
    <x v="63"/>
    <x v="15"/>
    <n v="234970.74816837601"/>
  </r>
  <r>
    <n v="1275404"/>
    <x v="0"/>
    <x v="23"/>
    <x v="253"/>
    <s v="TEXAS"/>
    <x v="3"/>
    <x v="64"/>
    <x v="0"/>
    <n v="3879695.64827279"/>
  </r>
  <r>
    <n v="1275405"/>
    <x v="0"/>
    <x v="23"/>
    <x v="253"/>
    <s v="TEXAS"/>
    <x v="3"/>
    <x v="64"/>
    <x v="1"/>
    <n v="41282.346899887802"/>
  </r>
  <r>
    <n v="1275406"/>
    <x v="0"/>
    <x v="23"/>
    <x v="253"/>
    <s v="TEXAS"/>
    <x v="3"/>
    <x v="64"/>
    <x v="2"/>
    <n v="2064117.3449943899"/>
  </r>
  <r>
    <n v="1275407"/>
    <x v="0"/>
    <x v="23"/>
    <x v="253"/>
    <s v="TEXAS"/>
    <x v="3"/>
    <x v="64"/>
    <x v="3"/>
    <n v="146178.13478293599"/>
  </r>
  <r>
    <n v="1275408"/>
    <x v="0"/>
    <x v="23"/>
    <x v="253"/>
    <s v="TEXAS"/>
    <x v="3"/>
    <x v="64"/>
    <x v="15"/>
    <n v="0"/>
  </r>
  <r>
    <n v="1275409"/>
    <x v="0"/>
    <x v="23"/>
    <x v="253"/>
    <s v="TEXAS"/>
    <x v="3"/>
    <x v="65"/>
    <x v="0"/>
    <n v="6579064.6504873503"/>
  </r>
  <r>
    <n v="1275410"/>
    <x v="0"/>
    <x v="23"/>
    <x v="253"/>
    <s v="TEXAS"/>
    <x v="3"/>
    <x v="65"/>
    <x v="1"/>
    <n v="330573.69179788698"/>
  </r>
  <r>
    <n v="1275411"/>
    <x v="0"/>
    <x v="23"/>
    <x v="253"/>
    <s v="TEXAS"/>
    <x v="3"/>
    <x v="65"/>
    <x v="2"/>
    <n v="3293670.728926820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02"/>
  </r>
  <r>
    <n v="1277503"/>
    <x v="0"/>
    <x v="24"/>
    <x v="2"/>
    <s v="TEXAS"/>
    <x v="0"/>
    <x v="0"/>
    <x v="1"/>
    <n v="19933.673430591902"/>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29999"/>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01"/>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01"/>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01"/>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299"/>
  </r>
  <r>
    <n v="1279950"/>
    <x v="0"/>
    <x v="24"/>
    <x v="10"/>
    <s v="TEXAS"/>
    <x v="0"/>
    <x v="0"/>
    <x v="0"/>
    <n v="4676722.0934366798"/>
  </r>
  <r>
    <n v="1279951"/>
    <x v="0"/>
    <x v="24"/>
    <x v="10"/>
    <s v="TEXAS"/>
    <x v="0"/>
    <x v="0"/>
    <x v="1"/>
    <m/>
  </r>
  <r>
    <n v="1279952"/>
    <x v="0"/>
    <x v="24"/>
    <x v="10"/>
    <s v="TEXAS"/>
    <x v="0"/>
    <x v="0"/>
    <x v="2"/>
    <n v="75967687.675098896"/>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099"/>
  </r>
  <r>
    <n v="1280755"/>
    <x v="0"/>
    <x v="24"/>
    <x v="15"/>
    <s v="TEXAS"/>
    <x v="0"/>
    <x v="1"/>
    <x v="0"/>
    <n v="108796.27346738899"/>
  </r>
  <r>
    <n v="1280978"/>
    <x v="0"/>
    <x v="24"/>
    <x v="16"/>
    <s v="TEXAS"/>
    <x v="1"/>
    <x v="2"/>
    <x v="6"/>
    <m/>
  </r>
  <r>
    <n v="1280979"/>
    <x v="0"/>
    <x v="24"/>
    <x v="16"/>
    <s v="TEXAS"/>
    <x v="1"/>
    <x v="2"/>
    <x v="0"/>
    <m/>
  </r>
  <r>
    <n v="1280980"/>
    <x v="0"/>
    <x v="24"/>
    <x v="16"/>
    <s v="TEXAS"/>
    <x v="1"/>
    <x v="2"/>
    <x v="1"/>
    <n v="144257281.52355301"/>
  </r>
  <r>
    <n v="1280981"/>
    <x v="0"/>
    <x v="24"/>
    <x v="16"/>
    <s v="TEXAS"/>
    <x v="1"/>
    <x v="2"/>
    <x v="3"/>
    <m/>
  </r>
  <r>
    <n v="1280982"/>
    <x v="0"/>
    <x v="24"/>
    <x v="16"/>
    <s v="TEXAS"/>
    <x v="1"/>
    <x v="2"/>
    <x v="7"/>
    <m/>
  </r>
  <r>
    <n v="1281233"/>
    <x v="0"/>
    <x v="24"/>
    <x v="17"/>
    <s v="TEXAS"/>
    <x v="1"/>
    <x v="2"/>
    <x v="6"/>
    <n v="87397612.423007593"/>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05"/>
  </r>
  <r>
    <n v="1281746"/>
    <x v="0"/>
    <x v="24"/>
    <x v="19"/>
    <s v="TEXAS"/>
    <x v="0"/>
    <x v="3"/>
    <x v="3"/>
    <n v="0"/>
  </r>
  <r>
    <n v="1281747"/>
    <x v="0"/>
    <x v="24"/>
    <x v="19"/>
    <s v="TEXAS"/>
    <x v="0"/>
    <x v="3"/>
    <x v="8"/>
    <n v="0"/>
  </r>
  <r>
    <n v="1281998"/>
    <x v="0"/>
    <x v="24"/>
    <x v="20"/>
    <s v="TEXAS"/>
    <x v="0"/>
    <x v="3"/>
    <x v="0"/>
    <n v="0"/>
  </r>
  <r>
    <n v="1281999"/>
    <x v="0"/>
    <x v="24"/>
    <x v="20"/>
    <s v="TEXAS"/>
    <x v="0"/>
    <x v="3"/>
    <x v="1"/>
    <n v="3729.6274286213402"/>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299"/>
  </r>
  <r>
    <n v="1282257"/>
    <x v="0"/>
    <x v="24"/>
    <x v="21"/>
    <s v="TEXAS"/>
    <x v="0"/>
    <x v="3"/>
    <x v="8"/>
    <n v="0"/>
  </r>
  <r>
    <n v="1282508"/>
    <x v="0"/>
    <x v="24"/>
    <x v="22"/>
    <s v="TEXAS"/>
    <x v="0"/>
    <x v="3"/>
    <x v="0"/>
    <n v="43287707.01578730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5999"/>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02"/>
  </r>
  <r>
    <n v="1283274"/>
    <x v="0"/>
    <x v="24"/>
    <x v="25"/>
    <s v="TEXAS"/>
    <x v="0"/>
    <x v="3"/>
    <x v="1"/>
    <n v="0"/>
  </r>
  <r>
    <n v="1283275"/>
    <x v="0"/>
    <x v="24"/>
    <x v="25"/>
    <s v="TEXAS"/>
    <x v="0"/>
    <x v="3"/>
    <x v="2"/>
    <n v="0"/>
  </r>
  <r>
    <n v="1283276"/>
    <x v="0"/>
    <x v="24"/>
    <x v="25"/>
    <s v="TEXAS"/>
    <x v="0"/>
    <x v="3"/>
    <x v="3"/>
    <n v="0"/>
  </r>
  <r>
    <n v="1283277"/>
    <x v="0"/>
    <x v="24"/>
    <x v="25"/>
    <s v="TEXAS"/>
    <x v="0"/>
    <x v="3"/>
    <x v="8"/>
    <n v="414617.81923241197"/>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099"/>
  </r>
  <r>
    <n v="1283655"/>
    <x v="0"/>
    <x v="24"/>
    <x v="27"/>
    <s v="TEXAS"/>
    <x v="0"/>
    <x v="4"/>
    <x v="2"/>
    <m/>
  </r>
  <r>
    <n v="1283756"/>
    <x v="0"/>
    <x v="24"/>
    <x v="28"/>
    <s v="TEXAS"/>
    <x v="0"/>
    <x v="4"/>
    <x v="0"/>
    <n v="0"/>
  </r>
  <r>
    <n v="1283757"/>
    <x v="0"/>
    <x v="24"/>
    <x v="28"/>
    <s v="TEXAS"/>
    <x v="0"/>
    <x v="4"/>
    <x v="2"/>
    <m/>
  </r>
  <r>
    <n v="1283858"/>
    <x v="0"/>
    <x v="24"/>
    <x v="29"/>
    <s v="TEXAS"/>
    <x v="0"/>
    <x v="4"/>
    <x v="0"/>
    <n v="9634772.4581827503"/>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08"/>
  </r>
  <r>
    <n v="1284274"/>
    <x v="0"/>
    <x v="24"/>
    <x v="34"/>
    <s v="TEXAS"/>
    <x v="0"/>
    <x v="5"/>
    <x v="0"/>
    <n v="0"/>
  </r>
  <r>
    <n v="1284325"/>
    <x v="0"/>
    <x v="24"/>
    <x v="35"/>
    <s v="TEXAS"/>
    <x v="0"/>
    <x v="5"/>
    <x v="0"/>
    <n v="3933098.3333782"/>
  </r>
  <r>
    <n v="1284376"/>
    <x v="0"/>
    <x v="24"/>
    <x v="36"/>
    <s v="TEXAS"/>
    <x v="0"/>
    <x v="5"/>
    <x v="0"/>
    <n v="0"/>
  </r>
  <r>
    <n v="1284427"/>
    <x v="0"/>
    <x v="24"/>
    <x v="37"/>
    <s v="TEXAS"/>
    <x v="0"/>
    <x v="5"/>
    <x v="0"/>
    <n v="8159825.1502227401"/>
  </r>
  <r>
    <n v="1284478"/>
    <x v="0"/>
    <x v="24"/>
    <x v="38"/>
    <s v="TEXAS"/>
    <x v="0"/>
    <x v="5"/>
    <x v="0"/>
    <n v="0"/>
  </r>
  <r>
    <n v="1284529"/>
    <x v="0"/>
    <x v="24"/>
    <x v="39"/>
    <s v="TEXAS"/>
    <x v="0"/>
    <x v="6"/>
    <x v="0"/>
    <n v="2509008.5193419298"/>
  </r>
  <r>
    <n v="1284580"/>
    <x v="0"/>
    <x v="24"/>
    <x v="40"/>
    <s v="TEXAS"/>
    <x v="0"/>
    <x v="6"/>
    <x v="0"/>
    <n v="2511134.3617298999"/>
  </r>
  <r>
    <n v="1284717"/>
    <x v="0"/>
    <x v="24"/>
    <x v="41"/>
    <s v="TEXAS"/>
    <x v="0"/>
    <x v="7"/>
    <x v="0"/>
    <m/>
  </r>
  <r>
    <n v="1284718"/>
    <x v="0"/>
    <x v="24"/>
    <x v="41"/>
    <s v="TEXAS"/>
    <x v="0"/>
    <x v="7"/>
    <x v="2"/>
    <n v="20132671.103494499"/>
  </r>
  <r>
    <n v="1284719"/>
    <x v="0"/>
    <x v="24"/>
    <x v="41"/>
    <s v="TEXAS"/>
    <x v="0"/>
    <x v="7"/>
    <x v="3"/>
    <m/>
  </r>
  <r>
    <n v="1284870"/>
    <x v="0"/>
    <x v="24"/>
    <x v="42"/>
    <s v="TEXAS"/>
    <x v="0"/>
    <x v="7"/>
    <x v="0"/>
    <n v="11825943.895977801"/>
  </r>
  <r>
    <n v="1284871"/>
    <x v="0"/>
    <x v="24"/>
    <x v="42"/>
    <s v="TEXAS"/>
    <x v="0"/>
    <x v="7"/>
    <x v="2"/>
    <m/>
  </r>
  <r>
    <n v="1284872"/>
    <x v="0"/>
    <x v="24"/>
    <x v="42"/>
    <s v="TEXAS"/>
    <x v="0"/>
    <x v="7"/>
    <x v="3"/>
    <m/>
  </r>
  <r>
    <n v="1284937"/>
    <x v="0"/>
    <x v="24"/>
    <x v="43"/>
    <s v="TEXAS"/>
    <x v="0"/>
    <x v="8"/>
    <x v="0"/>
    <n v="528537.30437063996"/>
  </r>
  <r>
    <n v="1284988"/>
    <x v="0"/>
    <x v="24"/>
    <x v="44"/>
    <s v="TEXAS"/>
    <x v="0"/>
    <x v="8"/>
    <x v="0"/>
    <n v="0"/>
  </r>
  <r>
    <n v="1285039"/>
    <x v="0"/>
    <x v="24"/>
    <x v="45"/>
    <s v="TEXAS"/>
    <x v="0"/>
    <x v="8"/>
    <x v="0"/>
    <n v="568134.58707678795"/>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09"/>
  </r>
  <r>
    <n v="1285662"/>
    <x v="0"/>
    <x v="24"/>
    <x v="50"/>
    <s v="TEXAS"/>
    <x v="0"/>
    <x v="0"/>
    <x v="0"/>
    <n v="50941.724307610602"/>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02"/>
  </r>
  <r>
    <n v="1285797"/>
    <x v="0"/>
    <x v="24"/>
    <x v="51"/>
    <s v="TEXAS"/>
    <x v="0"/>
    <x v="4"/>
    <x v="2"/>
    <n v="351855.56353803998"/>
  </r>
  <r>
    <n v="1285898"/>
    <x v="0"/>
    <x v="24"/>
    <x v="52"/>
    <s v="TEXAS"/>
    <x v="0"/>
    <x v="4"/>
    <x v="0"/>
    <n v="13414607.259456901"/>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01"/>
  </r>
  <r>
    <n v="1286212"/>
    <x v="0"/>
    <x v="24"/>
    <x v="55"/>
    <s v="TEXAS"/>
    <x v="0"/>
    <x v="1"/>
    <x v="0"/>
    <n v="0"/>
  </r>
  <r>
    <n v="1286263"/>
    <x v="0"/>
    <x v="24"/>
    <x v="56"/>
    <s v="TEXAS"/>
    <x v="0"/>
    <x v="1"/>
    <x v="0"/>
    <n v="1078321.84534162"/>
  </r>
  <r>
    <n v="1286314"/>
    <x v="0"/>
    <x v="24"/>
    <x v="57"/>
    <s v="TEXAS"/>
    <x v="0"/>
    <x v="1"/>
    <x v="0"/>
    <n v="2595554.8617179701"/>
  </r>
  <r>
    <n v="1286365"/>
    <x v="0"/>
    <x v="24"/>
    <x v="58"/>
    <s v="TEXAS"/>
    <x v="0"/>
    <x v="1"/>
    <x v="0"/>
    <n v="0.94919478525302003"/>
  </r>
  <r>
    <n v="1286416"/>
    <x v="0"/>
    <x v="24"/>
    <x v="59"/>
    <s v="TEXAS"/>
    <x v="0"/>
    <x v="1"/>
    <x v="0"/>
    <n v="482501.25003056199"/>
  </r>
  <r>
    <n v="1286467"/>
    <x v="0"/>
    <x v="24"/>
    <x v="60"/>
    <s v="TEXAS"/>
    <x v="0"/>
    <x v="1"/>
    <x v="0"/>
    <n v="2139440.7061778"/>
  </r>
  <r>
    <n v="1286518"/>
    <x v="0"/>
    <x v="24"/>
    <x v="61"/>
    <s v="TEXAS"/>
    <x v="0"/>
    <x v="1"/>
    <x v="0"/>
    <n v="0"/>
  </r>
  <r>
    <n v="1286569"/>
    <x v="0"/>
    <x v="24"/>
    <x v="62"/>
    <s v="TEXAS"/>
    <x v="0"/>
    <x v="1"/>
    <x v="0"/>
    <n v="19.420594630487798"/>
  </r>
  <r>
    <n v="1286620"/>
    <x v="0"/>
    <x v="24"/>
    <x v="63"/>
    <s v="TEXAS"/>
    <x v="0"/>
    <x v="1"/>
    <x v="0"/>
    <n v="2544629.7774997298"/>
  </r>
  <r>
    <n v="1286671"/>
    <x v="0"/>
    <x v="24"/>
    <x v="64"/>
    <s v="TEXAS"/>
    <x v="0"/>
    <x v="1"/>
    <x v="0"/>
    <n v="941611.23598917399"/>
  </r>
  <r>
    <n v="1286722"/>
    <x v="0"/>
    <x v="24"/>
    <x v="65"/>
    <s v="TEXAS"/>
    <x v="0"/>
    <x v="1"/>
    <x v="0"/>
    <n v="0"/>
  </r>
  <r>
    <n v="1286859"/>
    <x v="0"/>
    <x v="24"/>
    <x v="66"/>
    <s v="TEXAS"/>
    <x v="2"/>
    <x v="11"/>
    <x v="0"/>
    <m/>
  </r>
  <r>
    <n v="1286860"/>
    <x v="0"/>
    <x v="24"/>
    <x v="66"/>
    <s v="TEXAS"/>
    <x v="2"/>
    <x v="11"/>
    <x v="1"/>
    <m/>
  </r>
  <r>
    <n v="1286861"/>
    <x v="0"/>
    <x v="24"/>
    <x v="66"/>
    <s v="TEXAS"/>
    <x v="2"/>
    <x v="11"/>
    <x v="2"/>
    <n v="50708752.091171898"/>
  </r>
  <r>
    <n v="1287012"/>
    <x v="0"/>
    <x v="24"/>
    <x v="67"/>
    <s v="TEXAS"/>
    <x v="2"/>
    <x v="11"/>
    <x v="0"/>
    <m/>
  </r>
  <r>
    <n v="1287013"/>
    <x v="0"/>
    <x v="24"/>
    <x v="67"/>
    <s v="TEXAS"/>
    <x v="2"/>
    <x v="11"/>
    <x v="1"/>
    <m/>
  </r>
  <r>
    <n v="1287014"/>
    <x v="0"/>
    <x v="24"/>
    <x v="67"/>
    <s v="TEXAS"/>
    <x v="2"/>
    <x v="11"/>
    <x v="2"/>
    <n v="1178750.5868207801"/>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7999"/>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01"/>
  </r>
  <r>
    <n v="1288033"/>
    <x v="0"/>
    <x v="24"/>
    <x v="74"/>
    <s v="TEXAS"/>
    <x v="2"/>
    <x v="11"/>
    <x v="1"/>
    <m/>
  </r>
  <r>
    <n v="1288034"/>
    <x v="0"/>
    <x v="24"/>
    <x v="74"/>
    <s v="TEXAS"/>
    <x v="2"/>
    <x v="11"/>
    <x v="2"/>
    <m/>
  </r>
  <r>
    <n v="1288185"/>
    <x v="0"/>
    <x v="24"/>
    <x v="75"/>
    <s v="TEXAS"/>
    <x v="2"/>
    <x v="11"/>
    <x v="0"/>
    <n v="408424.87542868499"/>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0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02"/>
  </r>
  <r>
    <n v="1289112"/>
    <x v="0"/>
    <x v="24"/>
    <x v="82"/>
    <s v="TEXAS"/>
    <x v="2"/>
    <x v="12"/>
    <x v="2"/>
    <m/>
  </r>
  <r>
    <n v="1289213"/>
    <x v="0"/>
    <x v="24"/>
    <x v="83"/>
    <s v="TEXAS"/>
    <x v="2"/>
    <x v="12"/>
    <x v="0"/>
    <n v="0"/>
  </r>
  <r>
    <n v="1289214"/>
    <x v="0"/>
    <x v="24"/>
    <x v="83"/>
    <s v="TEXAS"/>
    <x v="2"/>
    <x v="12"/>
    <x v="2"/>
    <m/>
  </r>
  <r>
    <n v="1289315"/>
    <x v="0"/>
    <x v="24"/>
    <x v="84"/>
    <s v="TEXAS"/>
    <x v="2"/>
    <x v="12"/>
    <x v="0"/>
    <n v="4545808.1501555499"/>
  </r>
  <r>
    <n v="1289316"/>
    <x v="0"/>
    <x v="24"/>
    <x v="84"/>
    <s v="TEXAS"/>
    <x v="2"/>
    <x v="12"/>
    <x v="2"/>
    <m/>
  </r>
  <r>
    <n v="1289417"/>
    <x v="0"/>
    <x v="24"/>
    <x v="85"/>
    <s v="TEXAS"/>
    <x v="2"/>
    <x v="12"/>
    <x v="0"/>
    <n v="191310.60264886601"/>
  </r>
  <r>
    <n v="1289418"/>
    <x v="0"/>
    <x v="24"/>
    <x v="85"/>
    <s v="TEXAS"/>
    <x v="2"/>
    <x v="12"/>
    <x v="2"/>
    <m/>
  </r>
  <r>
    <n v="1289519"/>
    <x v="0"/>
    <x v="24"/>
    <x v="86"/>
    <s v="TEXAS"/>
    <x v="2"/>
    <x v="12"/>
    <x v="0"/>
    <n v="32580.492871844901"/>
  </r>
  <r>
    <n v="1289520"/>
    <x v="0"/>
    <x v="24"/>
    <x v="86"/>
    <s v="TEXAS"/>
    <x v="2"/>
    <x v="12"/>
    <x v="2"/>
    <m/>
  </r>
  <r>
    <n v="1289621"/>
    <x v="0"/>
    <x v="24"/>
    <x v="87"/>
    <s v="TEXAS"/>
    <x v="2"/>
    <x v="12"/>
    <x v="0"/>
    <n v="513.16115814078296"/>
  </r>
  <r>
    <n v="1289622"/>
    <x v="0"/>
    <x v="24"/>
    <x v="87"/>
    <s v="TEXAS"/>
    <x v="2"/>
    <x v="12"/>
    <x v="2"/>
    <m/>
  </r>
  <r>
    <n v="1289723"/>
    <x v="0"/>
    <x v="24"/>
    <x v="88"/>
    <s v="TEXAS"/>
    <x v="2"/>
    <x v="12"/>
    <x v="0"/>
    <n v="7983859.95092703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699"/>
  </r>
  <r>
    <n v="1290132"/>
    <x v="0"/>
    <x v="24"/>
    <x v="92"/>
    <s v="TEXAS"/>
    <x v="2"/>
    <x v="12"/>
    <x v="2"/>
    <m/>
  </r>
  <r>
    <n v="1290233"/>
    <x v="0"/>
    <x v="24"/>
    <x v="93"/>
    <s v="TEXAS"/>
    <x v="2"/>
    <x v="12"/>
    <x v="0"/>
    <n v="0.211434290976516"/>
  </r>
  <r>
    <n v="1290234"/>
    <x v="0"/>
    <x v="24"/>
    <x v="93"/>
    <s v="TEXAS"/>
    <x v="2"/>
    <x v="12"/>
    <x v="2"/>
    <m/>
  </r>
  <r>
    <n v="1290335"/>
    <x v="0"/>
    <x v="24"/>
    <x v="94"/>
    <s v="TEXAS"/>
    <x v="2"/>
    <x v="12"/>
    <x v="0"/>
    <n v="5613804.1141203502"/>
  </r>
  <r>
    <n v="1290336"/>
    <x v="0"/>
    <x v="24"/>
    <x v="94"/>
    <s v="TEXAS"/>
    <x v="2"/>
    <x v="12"/>
    <x v="2"/>
    <m/>
  </r>
  <r>
    <n v="1290437"/>
    <x v="0"/>
    <x v="24"/>
    <x v="95"/>
    <s v="TEXAS"/>
    <x v="2"/>
    <x v="12"/>
    <x v="0"/>
    <n v="9.3263806759207196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04"/>
  </r>
  <r>
    <n v="1290845"/>
    <x v="0"/>
    <x v="24"/>
    <x v="99"/>
    <s v="TEXAS"/>
    <x v="2"/>
    <x v="12"/>
    <x v="0"/>
    <m/>
  </r>
  <r>
    <n v="1290846"/>
    <x v="0"/>
    <x v="24"/>
    <x v="99"/>
    <s v="TEXAS"/>
    <x v="2"/>
    <x v="12"/>
    <x v="2"/>
    <n v="24574.879674334399"/>
  </r>
  <r>
    <n v="1290947"/>
    <x v="0"/>
    <x v="24"/>
    <x v="100"/>
    <s v="TEXAS"/>
    <x v="2"/>
    <x v="12"/>
    <x v="0"/>
    <m/>
  </r>
  <r>
    <n v="1290948"/>
    <x v="0"/>
    <x v="24"/>
    <x v="100"/>
    <s v="TEXAS"/>
    <x v="2"/>
    <x v="12"/>
    <x v="2"/>
    <n v="3995639.2126473398"/>
  </r>
  <r>
    <n v="1291006"/>
    <x v="0"/>
    <x v="24"/>
    <x v="101"/>
    <s v="TEXAS"/>
    <x v="2"/>
    <x v="13"/>
    <x v="0"/>
    <n v="37384798.780776501"/>
  </r>
  <r>
    <n v="1291057"/>
    <x v="0"/>
    <x v="24"/>
    <x v="102"/>
    <s v="TEXAS"/>
    <x v="2"/>
    <x v="13"/>
    <x v="0"/>
    <n v="2525885.8149387301"/>
  </r>
  <r>
    <n v="1291108"/>
    <x v="0"/>
    <x v="24"/>
    <x v="103"/>
    <s v="TEXAS"/>
    <x v="2"/>
    <x v="13"/>
    <x v="0"/>
    <n v="8675853.2794671599"/>
  </r>
  <r>
    <n v="1291159"/>
    <x v="0"/>
    <x v="24"/>
    <x v="104"/>
    <s v="TEXAS"/>
    <x v="2"/>
    <x v="13"/>
    <x v="0"/>
    <n v="329021.80176308198"/>
  </r>
  <r>
    <n v="1291253"/>
    <x v="0"/>
    <x v="24"/>
    <x v="105"/>
    <s v="TEXAS"/>
    <x v="2"/>
    <x v="14"/>
    <x v="0"/>
    <n v="9532048.7563214805"/>
  </r>
  <r>
    <n v="1291254"/>
    <x v="0"/>
    <x v="24"/>
    <x v="105"/>
    <s v="TEXAS"/>
    <x v="2"/>
    <x v="14"/>
    <x v="2"/>
    <m/>
  </r>
  <r>
    <n v="1291355"/>
    <x v="0"/>
    <x v="24"/>
    <x v="106"/>
    <s v="TEXAS"/>
    <x v="2"/>
    <x v="14"/>
    <x v="0"/>
    <n v="981104.20291761705"/>
  </r>
  <r>
    <n v="1291356"/>
    <x v="0"/>
    <x v="24"/>
    <x v="106"/>
    <s v="TEXAS"/>
    <x v="2"/>
    <x v="14"/>
    <x v="2"/>
    <m/>
  </r>
  <r>
    <n v="1291457"/>
    <x v="0"/>
    <x v="24"/>
    <x v="107"/>
    <s v="TEXAS"/>
    <x v="2"/>
    <x v="14"/>
    <x v="0"/>
    <m/>
  </r>
  <r>
    <n v="1291458"/>
    <x v="0"/>
    <x v="24"/>
    <x v="107"/>
    <s v="TEXAS"/>
    <x v="2"/>
    <x v="14"/>
    <x v="2"/>
    <n v="34126061.656877697"/>
  </r>
  <r>
    <n v="1291559"/>
    <x v="0"/>
    <x v="24"/>
    <x v="108"/>
    <s v="TEXAS"/>
    <x v="2"/>
    <x v="14"/>
    <x v="0"/>
    <m/>
  </r>
  <r>
    <n v="1291560"/>
    <x v="0"/>
    <x v="24"/>
    <x v="108"/>
    <s v="TEXAS"/>
    <x v="2"/>
    <x v="14"/>
    <x v="2"/>
    <n v="13150177.636272199"/>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298"/>
  </r>
  <r>
    <n v="1291822"/>
    <x v="0"/>
    <x v="24"/>
    <x v="113"/>
    <s v="TEXAS"/>
    <x v="2"/>
    <x v="15"/>
    <x v="0"/>
    <n v="1193865.21359987"/>
  </r>
  <r>
    <n v="1291873"/>
    <x v="0"/>
    <x v="24"/>
    <x v="114"/>
    <s v="TEXAS"/>
    <x v="2"/>
    <x v="15"/>
    <x v="0"/>
    <n v="1435018.0089738399"/>
  </r>
  <r>
    <n v="1291924"/>
    <x v="0"/>
    <x v="24"/>
    <x v="115"/>
    <s v="TEXAS"/>
    <x v="2"/>
    <x v="15"/>
    <x v="0"/>
    <n v="3760971.7361484598"/>
  </r>
  <r>
    <n v="1291975"/>
    <x v="0"/>
    <x v="24"/>
    <x v="116"/>
    <s v="TEXAS"/>
    <x v="2"/>
    <x v="15"/>
    <x v="0"/>
    <n v="1.2059627684618901E-9"/>
  </r>
  <r>
    <n v="1292026"/>
    <x v="0"/>
    <x v="24"/>
    <x v="117"/>
    <s v="TEXAS"/>
    <x v="2"/>
    <x v="15"/>
    <x v="0"/>
    <n v="1699529.16939402"/>
  </r>
  <r>
    <n v="1292077"/>
    <x v="0"/>
    <x v="24"/>
    <x v="118"/>
    <s v="TEXAS"/>
    <x v="2"/>
    <x v="15"/>
    <x v="0"/>
    <n v="1958465.90036748"/>
  </r>
  <r>
    <n v="1292128"/>
    <x v="0"/>
    <x v="24"/>
    <x v="119"/>
    <s v="TEXAS"/>
    <x v="2"/>
    <x v="15"/>
    <x v="0"/>
    <n v="6977984.8707667002"/>
  </r>
  <r>
    <n v="1292179"/>
    <x v="0"/>
    <x v="24"/>
    <x v="120"/>
    <s v="TEXAS"/>
    <x v="2"/>
    <x v="15"/>
    <x v="0"/>
    <n v="1405391.3664889201"/>
  </r>
  <r>
    <n v="1292230"/>
    <x v="0"/>
    <x v="24"/>
    <x v="121"/>
    <s v="TEXAS"/>
    <x v="2"/>
    <x v="15"/>
    <x v="0"/>
    <n v="14004785.300909201"/>
  </r>
  <r>
    <n v="1292281"/>
    <x v="0"/>
    <x v="24"/>
    <x v="122"/>
    <s v="TEXAS"/>
    <x v="2"/>
    <x v="15"/>
    <x v="0"/>
    <n v="2504216.7262296299"/>
  </r>
  <r>
    <n v="1292332"/>
    <x v="0"/>
    <x v="24"/>
    <x v="123"/>
    <s v="TEXAS"/>
    <x v="2"/>
    <x v="15"/>
    <x v="0"/>
    <n v="48319.697022127701"/>
  </r>
  <r>
    <n v="1292383"/>
    <x v="0"/>
    <x v="24"/>
    <x v="124"/>
    <s v="TEXAS"/>
    <x v="2"/>
    <x v="15"/>
    <x v="0"/>
    <n v="4467871.8453109302"/>
  </r>
  <r>
    <n v="1292563"/>
    <x v="0"/>
    <x v="24"/>
    <x v="125"/>
    <s v="TEXAS"/>
    <x v="2"/>
    <x v="16"/>
    <x v="0"/>
    <n v="1506887.1466304299"/>
  </r>
  <r>
    <n v="1292564"/>
    <x v="0"/>
    <x v="24"/>
    <x v="125"/>
    <s v="TEXAS"/>
    <x v="2"/>
    <x v="16"/>
    <x v="1"/>
    <m/>
  </r>
  <r>
    <n v="1292565"/>
    <x v="0"/>
    <x v="24"/>
    <x v="125"/>
    <s v="TEXAS"/>
    <x v="2"/>
    <x v="16"/>
    <x v="2"/>
    <m/>
  </r>
  <r>
    <n v="1292566"/>
    <x v="0"/>
    <x v="24"/>
    <x v="125"/>
    <s v="TEXAS"/>
    <x v="2"/>
    <x v="16"/>
    <x v="8"/>
    <m/>
  </r>
  <r>
    <n v="1292767"/>
    <x v="0"/>
    <x v="24"/>
    <x v="126"/>
    <s v="TEXAS"/>
    <x v="2"/>
    <x v="16"/>
    <x v="0"/>
    <n v="13074.531069635999"/>
  </r>
  <r>
    <n v="1292768"/>
    <x v="0"/>
    <x v="24"/>
    <x v="126"/>
    <s v="TEXAS"/>
    <x v="2"/>
    <x v="16"/>
    <x v="1"/>
    <m/>
  </r>
  <r>
    <n v="1292769"/>
    <x v="0"/>
    <x v="24"/>
    <x v="126"/>
    <s v="TEXAS"/>
    <x v="2"/>
    <x v="16"/>
    <x v="2"/>
    <m/>
  </r>
  <r>
    <n v="1292770"/>
    <x v="0"/>
    <x v="24"/>
    <x v="126"/>
    <s v="TEXAS"/>
    <x v="2"/>
    <x v="16"/>
    <x v="8"/>
    <n v="21399.189938367101"/>
  </r>
  <r>
    <n v="1292971"/>
    <x v="0"/>
    <x v="24"/>
    <x v="127"/>
    <s v="TEXAS"/>
    <x v="2"/>
    <x v="16"/>
    <x v="0"/>
    <n v="225513.28890440401"/>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399"/>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01"/>
  </r>
  <r>
    <n v="1294446"/>
    <x v="0"/>
    <x v="24"/>
    <x v="134"/>
    <s v="TEXAS"/>
    <x v="1"/>
    <x v="2"/>
    <x v="7"/>
    <m/>
  </r>
  <r>
    <n v="1294697"/>
    <x v="0"/>
    <x v="24"/>
    <x v="135"/>
    <s v="TEXAS"/>
    <x v="1"/>
    <x v="2"/>
    <x v="6"/>
    <m/>
  </r>
  <r>
    <n v="1294698"/>
    <x v="0"/>
    <x v="24"/>
    <x v="135"/>
    <s v="TEXAS"/>
    <x v="1"/>
    <x v="2"/>
    <x v="0"/>
    <n v="708585.57641794998"/>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01"/>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02"/>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896"/>
  </r>
  <r>
    <n v="1295721"/>
    <x v="0"/>
    <x v="24"/>
    <x v="139"/>
    <s v="TEXAS"/>
    <x v="1"/>
    <x v="17"/>
    <x v="9"/>
    <m/>
  </r>
  <r>
    <n v="1295972"/>
    <x v="0"/>
    <x v="24"/>
    <x v="140"/>
    <s v="TEXAS"/>
    <x v="1"/>
    <x v="18"/>
    <x v="6"/>
    <n v="200079310.85664701"/>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03"/>
  </r>
  <r>
    <n v="1296229"/>
    <x v="0"/>
    <x v="24"/>
    <x v="141"/>
    <s v="TEXAS"/>
    <x v="1"/>
    <x v="18"/>
    <x v="1"/>
    <m/>
  </r>
  <r>
    <n v="1296230"/>
    <x v="0"/>
    <x v="24"/>
    <x v="141"/>
    <s v="TEXAS"/>
    <x v="1"/>
    <x v="18"/>
    <x v="7"/>
    <m/>
  </r>
  <r>
    <n v="1296231"/>
    <x v="0"/>
    <x v="24"/>
    <x v="141"/>
    <s v="TEXAS"/>
    <x v="1"/>
    <x v="18"/>
    <x v="10"/>
    <m/>
  </r>
  <r>
    <n v="1296482"/>
    <x v="0"/>
    <x v="24"/>
    <x v="142"/>
    <s v="TEXAS"/>
    <x v="1"/>
    <x v="18"/>
    <x v="6"/>
    <n v="699440.29221915302"/>
  </r>
  <r>
    <n v="1296483"/>
    <x v="0"/>
    <x v="24"/>
    <x v="142"/>
    <s v="TEXAS"/>
    <x v="1"/>
    <x v="18"/>
    <x v="0"/>
    <n v="2749617.3837156901"/>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01"/>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399"/>
  </r>
  <r>
    <n v="1297757"/>
    <x v="0"/>
    <x v="24"/>
    <x v="147"/>
    <s v="TEXAS"/>
    <x v="1"/>
    <x v="18"/>
    <x v="6"/>
    <m/>
  </r>
  <r>
    <n v="1297758"/>
    <x v="0"/>
    <x v="24"/>
    <x v="147"/>
    <s v="TEXAS"/>
    <x v="1"/>
    <x v="18"/>
    <x v="0"/>
    <m/>
  </r>
  <r>
    <n v="1297759"/>
    <x v="0"/>
    <x v="24"/>
    <x v="147"/>
    <s v="TEXAS"/>
    <x v="1"/>
    <x v="18"/>
    <x v="1"/>
    <n v="436685.57440074399"/>
  </r>
  <r>
    <n v="1297760"/>
    <x v="0"/>
    <x v="24"/>
    <x v="147"/>
    <s v="TEXAS"/>
    <x v="1"/>
    <x v="18"/>
    <x v="7"/>
    <m/>
  </r>
  <r>
    <n v="1297761"/>
    <x v="0"/>
    <x v="24"/>
    <x v="147"/>
    <s v="TEXAS"/>
    <x v="1"/>
    <x v="18"/>
    <x v="10"/>
    <m/>
  </r>
  <r>
    <n v="1298012"/>
    <x v="0"/>
    <x v="24"/>
    <x v="148"/>
    <s v="TEXAS"/>
    <x v="1"/>
    <x v="18"/>
    <x v="6"/>
    <n v="10776155.08393489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02"/>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01"/>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01"/>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6999"/>
  </r>
  <r>
    <n v="1299546"/>
    <x v="0"/>
    <x v="24"/>
    <x v="154"/>
    <s v="TEXAS"/>
    <x v="1"/>
    <x v="19"/>
    <x v="10"/>
    <n v="0"/>
  </r>
  <r>
    <n v="1299797"/>
    <x v="0"/>
    <x v="24"/>
    <x v="155"/>
    <s v="TEXAS"/>
    <x v="1"/>
    <x v="19"/>
    <x v="6"/>
    <n v="0"/>
  </r>
  <r>
    <n v="1299798"/>
    <x v="0"/>
    <x v="24"/>
    <x v="155"/>
    <s v="TEXAS"/>
    <x v="1"/>
    <x v="19"/>
    <x v="0"/>
    <n v="0"/>
  </r>
  <r>
    <n v="1299799"/>
    <x v="0"/>
    <x v="24"/>
    <x v="155"/>
    <s v="TEXAS"/>
    <x v="1"/>
    <x v="19"/>
    <x v="1"/>
    <n v="3392748.6734728198"/>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098"/>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898"/>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398"/>
  </r>
  <r>
    <n v="1301300"/>
    <x v="0"/>
    <x v="24"/>
    <x v="162"/>
    <s v="TEXAS"/>
    <x v="3"/>
    <x v="20"/>
    <x v="0"/>
    <n v="1038590.1067506199"/>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01"/>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399"/>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01"/>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699"/>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01"/>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7996"/>
  </r>
  <r>
    <n v="1307028"/>
    <x v="0"/>
    <x v="24"/>
    <x v="177"/>
    <s v="TEXAS"/>
    <x v="3"/>
    <x v="22"/>
    <x v="12"/>
    <m/>
  </r>
  <r>
    <n v="1307029"/>
    <x v="0"/>
    <x v="24"/>
    <x v="177"/>
    <s v="TEXAS"/>
    <x v="3"/>
    <x v="22"/>
    <x v="13"/>
    <m/>
  </r>
  <r>
    <n v="1307380"/>
    <x v="0"/>
    <x v="24"/>
    <x v="178"/>
    <s v="TEXAS"/>
    <x v="3"/>
    <x v="22"/>
    <x v="0"/>
    <n v="51158416.936479397"/>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699"/>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06"/>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199"/>
  </r>
  <r>
    <n v="1308577"/>
    <x v="0"/>
    <x v="24"/>
    <x v="183"/>
    <s v="TEXAS"/>
    <x v="3"/>
    <x v="23"/>
    <x v="0"/>
    <m/>
  </r>
  <r>
    <n v="1308578"/>
    <x v="0"/>
    <x v="24"/>
    <x v="183"/>
    <s v="TEXAS"/>
    <x v="3"/>
    <x v="23"/>
    <x v="1"/>
    <n v="4045175.7561288299"/>
  </r>
  <r>
    <n v="1308579"/>
    <x v="0"/>
    <x v="24"/>
    <x v="183"/>
    <s v="TEXAS"/>
    <x v="3"/>
    <x v="23"/>
    <x v="2"/>
    <m/>
  </r>
  <r>
    <n v="1308580"/>
    <x v="0"/>
    <x v="24"/>
    <x v="183"/>
    <s v="TEXAS"/>
    <x v="3"/>
    <x v="23"/>
    <x v="3"/>
    <m/>
  </r>
  <r>
    <n v="1308824"/>
    <x v="0"/>
    <x v="24"/>
    <x v="184"/>
    <s v="TEXAS"/>
    <x v="1"/>
    <x v="18"/>
    <x v="6"/>
    <m/>
  </r>
  <r>
    <n v="1308825"/>
    <x v="0"/>
    <x v="24"/>
    <x v="184"/>
    <s v="TEXAS"/>
    <x v="1"/>
    <x v="18"/>
    <x v="0"/>
    <n v="1485511.0641826601"/>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69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399"/>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599"/>
  </r>
  <r>
    <n v="1310413"/>
    <x v="0"/>
    <x v="24"/>
    <x v="191"/>
    <s v="TEXAS"/>
    <x v="1"/>
    <x v="24"/>
    <x v="6"/>
    <m/>
  </r>
  <r>
    <n v="1310414"/>
    <x v="0"/>
    <x v="24"/>
    <x v="191"/>
    <s v="TEXAS"/>
    <x v="1"/>
    <x v="24"/>
    <x v="0"/>
    <m/>
  </r>
  <r>
    <n v="1310415"/>
    <x v="0"/>
    <x v="24"/>
    <x v="191"/>
    <s v="TEXAS"/>
    <x v="1"/>
    <x v="24"/>
    <x v="1"/>
    <n v="708845.88599996699"/>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198"/>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098"/>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02"/>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599"/>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398"/>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01"/>
  </r>
  <r>
    <n v="1319719"/>
    <x v="0"/>
    <x v="24"/>
    <x v="228"/>
    <s v="TEXAS"/>
    <x v="2"/>
    <x v="27"/>
    <x v="0"/>
    <n v="131465.46315832599"/>
  </r>
  <r>
    <n v="1319770"/>
    <x v="0"/>
    <x v="24"/>
    <x v="229"/>
    <s v="TEXAS"/>
    <x v="2"/>
    <x v="27"/>
    <x v="0"/>
    <n v="100679.098630519"/>
  </r>
  <r>
    <n v="1319821"/>
    <x v="0"/>
    <x v="24"/>
    <x v="230"/>
    <s v="TEXAS"/>
    <x v="2"/>
    <x v="27"/>
    <x v="0"/>
    <n v="10323274.3013968"/>
  </r>
  <r>
    <n v="1319872"/>
    <x v="0"/>
    <x v="24"/>
    <x v="231"/>
    <s v="TEXAS"/>
    <x v="2"/>
    <x v="27"/>
    <x v="0"/>
    <n v="12802.754069656799"/>
  </r>
  <r>
    <n v="1319923"/>
    <x v="0"/>
    <x v="24"/>
    <x v="232"/>
    <s v="TEXAS"/>
    <x v="2"/>
    <x v="27"/>
    <x v="0"/>
    <n v="9195.7066033380197"/>
  </r>
  <r>
    <n v="1319974"/>
    <x v="0"/>
    <x v="24"/>
    <x v="233"/>
    <s v="TEXAS"/>
    <x v="2"/>
    <x v="27"/>
    <x v="0"/>
    <n v="2911616.7227630001"/>
  </r>
  <r>
    <n v="1320025"/>
    <x v="0"/>
    <x v="24"/>
    <x v="234"/>
    <s v="TEXAS"/>
    <x v="2"/>
    <x v="27"/>
    <x v="0"/>
    <n v="1031941.8202119099"/>
  </r>
  <r>
    <n v="1320076"/>
    <x v="0"/>
    <x v="24"/>
    <x v="235"/>
    <s v="TEXAS"/>
    <x v="2"/>
    <x v="27"/>
    <x v="0"/>
    <n v="6635911.9167585997"/>
  </r>
  <r>
    <n v="1320127"/>
    <x v="0"/>
    <x v="24"/>
    <x v="236"/>
    <s v="TEXAS"/>
    <x v="2"/>
    <x v="27"/>
    <x v="0"/>
    <n v="409.30170524081501"/>
  </r>
  <r>
    <n v="1320178"/>
    <x v="0"/>
    <x v="24"/>
    <x v="237"/>
    <s v="TEXAS"/>
    <x v="2"/>
    <x v="27"/>
    <x v="0"/>
    <n v="153385.23052630501"/>
  </r>
  <r>
    <n v="1320229"/>
    <x v="0"/>
    <x v="24"/>
    <x v="238"/>
    <s v="TEXAS"/>
    <x v="2"/>
    <x v="27"/>
    <x v="0"/>
    <n v="6015225.5141706401"/>
  </r>
  <r>
    <n v="1320280"/>
    <x v="0"/>
    <x v="24"/>
    <x v="239"/>
    <s v="TEXAS"/>
    <x v="2"/>
    <x v="27"/>
    <x v="0"/>
    <n v="1832497.52733636"/>
  </r>
  <r>
    <n v="1320331"/>
    <x v="0"/>
    <x v="24"/>
    <x v="240"/>
    <s v="TEXAS"/>
    <x v="2"/>
    <x v="27"/>
    <x v="0"/>
    <n v="1420522.0142723301"/>
  </r>
  <r>
    <n v="1320382"/>
    <x v="0"/>
    <x v="24"/>
    <x v="241"/>
    <s v="TEXAS"/>
    <x v="2"/>
    <x v="27"/>
    <x v="0"/>
    <n v="155793.79469038101"/>
  </r>
  <r>
    <n v="1320433"/>
    <x v="0"/>
    <x v="24"/>
    <x v="242"/>
    <s v="TEXAS"/>
    <x v="2"/>
    <x v="27"/>
    <x v="0"/>
    <n v="56536.320176092202"/>
  </r>
  <r>
    <n v="1320484"/>
    <x v="0"/>
    <x v="24"/>
    <x v="243"/>
    <s v="TEXAS"/>
    <x v="2"/>
    <x v="27"/>
    <x v="0"/>
    <n v="39762.467779670202"/>
  </r>
  <r>
    <n v="1320535"/>
    <x v="0"/>
    <x v="24"/>
    <x v="244"/>
    <s v="TEXAS"/>
    <x v="2"/>
    <x v="27"/>
    <x v="0"/>
    <n v="163608.99528186599"/>
  </r>
  <r>
    <n v="1320586"/>
    <x v="0"/>
    <x v="24"/>
    <x v="245"/>
    <s v="TEXAS"/>
    <x v="2"/>
    <x v="27"/>
    <x v="0"/>
    <n v="352867.08165980998"/>
  </r>
  <r>
    <n v="1320637"/>
    <x v="0"/>
    <x v="24"/>
    <x v="246"/>
    <s v="TEXAS"/>
    <x v="2"/>
    <x v="27"/>
    <x v="0"/>
    <n v="1483545.0071543099"/>
  </r>
  <r>
    <n v="1320688"/>
    <x v="0"/>
    <x v="24"/>
    <x v="247"/>
    <s v="TEXAS"/>
    <x v="2"/>
    <x v="27"/>
    <x v="0"/>
    <n v="79811.1439000221"/>
  </r>
  <r>
    <n v="1320739"/>
    <x v="0"/>
    <x v="24"/>
    <x v="248"/>
    <s v="TEXAS"/>
    <x v="2"/>
    <x v="27"/>
    <x v="0"/>
    <n v="242118.83891787301"/>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01"/>
  </r>
  <r>
    <n v="1328433"/>
    <x v="0"/>
    <x v="24"/>
    <x v="253"/>
    <s v="TEXAS"/>
    <x v="0"/>
    <x v="28"/>
    <x v="0"/>
    <n v="4851552.6232039398"/>
  </r>
  <r>
    <n v="1328434"/>
    <x v="0"/>
    <x v="24"/>
    <x v="253"/>
    <s v="TEXAS"/>
    <x v="0"/>
    <x v="29"/>
    <x v="0"/>
    <n v="3554065.0372895198"/>
  </r>
  <r>
    <n v="1328435"/>
    <x v="0"/>
    <x v="24"/>
    <x v="253"/>
    <s v="TEXAS"/>
    <x v="0"/>
    <x v="29"/>
    <x v="1"/>
    <n v="0"/>
  </r>
  <r>
    <n v="1328436"/>
    <x v="0"/>
    <x v="24"/>
    <x v="253"/>
    <s v="TEXAS"/>
    <x v="0"/>
    <x v="29"/>
    <x v="2"/>
    <n v="7874081.4443106595"/>
  </r>
  <r>
    <n v="1328437"/>
    <x v="0"/>
    <x v="24"/>
    <x v="253"/>
    <s v="TEXAS"/>
    <x v="0"/>
    <x v="29"/>
    <x v="3"/>
    <n v="1063766.1399463101"/>
  </r>
  <r>
    <n v="1328438"/>
    <x v="0"/>
    <x v="24"/>
    <x v="253"/>
    <s v="TEXAS"/>
    <x v="0"/>
    <x v="29"/>
    <x v="4"/>
    <n v="7680597.6594828097"/>
  </r>
  <r>
    <n v="1328439"/>
    <x v="0"/>
    <x v="24"/>
    <x v="253"/>
    <s v="TEXAS"/>
    <x v="0"/>
    <x v="29"/>
    <x v="5"/>
    <n v="17616.101271839401"/>
  </r>
  <r>
    <n v="1328440"/>
    <x v="0"/>
    <x v="24"/>
    <x v="253"/>
    <s v="TEXAS"/>
    <x v="0"/>
    <x v="29"/>
    <x v="12"/>
    <n v="21.761436731235602"/>
  </r>
  <r>
    <n v="1328441"/>
    <x v="0"/>
    <x v="24"/>
    <x v="253"/>
    <s v="TEXAS"/>
    <x v="0"/>
    <x v="30"/>
    <x v="0"/>
    <n v="31073151.118796099"/>
  </r>
  <r>
    <n v="1328442"/>
    <x v="0"/>
    <x v="24"/>
    <x v="253"/>
    <s v="TEXAS"/>
    <x v="0"/>
    <x v="31"/>
    <x v="0"/>
    <n v="7037249.5223622499"/>
  </r>
  <r>
    <n v="1328443"/>
    <x v="0"/>
    <x v="24"/>
    <x v="253"/>
    <s v="TEXAS"/>
    <x v="0"/>
    <x v="32"/>
    <x v="0"/>
    <n v="249074766.649708"/>
  </r>
  <r>
    <n v="1328444"/>
    <x v="0"/>
    <x v="24"/>
    <x v="253"/>
    <s v="TEXAS"/>
    <x v="2"/>
    <x v="33"/>
    <x v="0"/>
    <n v="22818577.197371598"/>
  </r>
  <r>
    <n v="1328445"/>
    <x v="0"/>
    <x v="24"/>
    <x v="253"/>
    <s v="TEXAS"/>
    <x v="2"/>
    <x v="34"/>
    <x v="0"/>
    <n v="26709916.7354757"/>
  </r>
  <r>
    <n v="1328446"/>
    <x v="0"/>
    <x v="24"/>
    <x v="253"/>
    <s v="TEXAS"/>
    <x v="2"/>
    <x v="35"/>
    <x v="0"/>
    <n v="191300395.50948799"/>
  </r>
  <r>
    <n v="1328447"/>
    <x v="0"/>
    <x v="24"/>
    <x v="253"/>
    <s v="TEXAS"/>
    <x v="2"/>
    <x v="35"/>
    <x v="1"/>
    <n v="13369433.039790699"/>
  </r>
  <r>
    <n v="1328448"/>
    <x v="0"/>
    <x v="24"/>
    <x v="253"/>
    <s v="TEXAS"/>
    <x v="2"/>
    <x v="35"/>
    <x v="2"/>
    <n v="52988879.451128803"/>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01"/>
  </r>
  <r>
    <n v="1328454"/>
    <x v="0"/>
    <x v="24"/>
    <x v="253"/>
    <s v="TEXAS"/>
    <x v="1"/>
    <x v="37"/>
    <x v="1"/>
    <n v="13413990.298629001"/>
  </r>
  <r>
    <n v="1328455"/>
    <x v="0"/>
    <x v="24"/>
    <x v="253"/>
    <s v="TEXAS"/>
    <x v="1"/>
    <x v="37"/>
    <x v="3"/>
    <n v="10381.648627094401"/>
  </r>
  <r>
    <n v="1328456"/>
    <x v="0"/>
    <x v="24"/>
    <x v="253"/>
    <s v="TEXAS"/>
    <x v="1"/>
    <x v="37"/>
    <x v="7"/>
    <n v="221857.215666237"/>
  </r>
  <r>
    <n v="1328457"/>
    <x v="0"/>
    <x v="24"/>
    <x v="253"/>
    <s v="TEXAS"/>
    <x v="1"/>
    <x v="38"/>
    <x v="0"/>
    <n v="2340674.6620288398"/>
  </r>
  <r>
    <n v="1328458"/>
    <x v="0"/>
    <x v="24"/>
    <x v="253"/>
    <s v="TEXAS"/>
    <x v="1"/>
    <x v="38"/>
    <x v="1"/>
    <n v="2185171.25468974"/>
  </r>
  <r>
    <n v="1328459"/>
    <x v="0"/>
    <x v="24"/>
    <x v="253"/>
    <s v="TEXAS"/>
    <x v="1"/>
    <x v="39"/>
    <x v="1"/>
    <n v="48056791.476991199"/>
  </r>
  <r>
    <n v="1328460"/>
    <x v="0"/>
    <x v="24"/>
    <x v="253"/>
    <s v="TEXAS"/>
    <x v="1"/>
    <x v="39"/>
    <x v="9"/>
    <n v="23440556.162312601"/>
  </r>
  <r>
    <n v="1328461"/>
    <x v="0"/>
    <x v="24"/>
    <x v="253"/>
    <s v="TEXAS"/>
    <x v="1"/>
    <x v="40"/>
    <x v="6"/>
    <n v="1941915.1024623299"/>
  </r>
  <r>
    <n v="1328462"/>
    <x v="0"/>
    <x v="24"/>
    <x v="253"/>
    <s v="TEXAS"/>
    <x v="1"/>
    <x v="40"/>
    <x v="16"/>
    <n v="309907842.64573598"/>
  </r>
  <r>
    <n v="1328463"/>
    <x v="0"/>
    <x v="24"/>
    <x v="253"/>
    <s v="TEXAS"/>
    <x v="1"/>
    <x v="41"/>
    <x v="1"/>
    <n v="6464921.6942285299"/>
  </r>
  <r>
    <n v="1328464"/>
    <x v="0"/>
    <x v="24"/>
    <x v="253"/>
    <s v="TEXAS"/>
    <x v="1"/>
    <x v="41"/>
    <x v="11"/>
    <n v="42697.521686864602"/>
  </r>
  <r>
    <n v="1328465"/>
    <x v="0"/>
    <x v="24"/>
    <x v="253"/>
    <s v="TEXAS"/>
    <x v="1"/>
    <x v="41"/>
    <x v="9"/>
    <n v="109213.837854887"/>
  </r>
  <r>
    <n v="1328466"/>
    <x v="0"/>
    <x v="24"/>
    <x v="253"/>
    <s v="TEXAS"/>
    <x v="1"/>
    <x v="42"/>
    <x v="1"/>
    <n v="11642687.487333801"/>
  </r>
  <r>
    <n v="1328467"/>
    <x v="0"/>
    <x v="24"/>
    <x v="253"/>
    <s v="TEXAS"/>
    <x v="1"/>
    <x v="42"/>
    <x v="11"/>
    <n v="2934004.33986285"/>
  </r>
  <r>
    <n v="1328468"/>
    <x v="0"/>
    <x v="24"/>
    <x v="253"/>
    <s v="TEXAS"/>
    <x v="1"/>
    <x v="42"/>
    <x v="16"/>
    <n v="44424881.518413201"/>
  </r>
  <r>
    <n v="1328469"/>
    <x v="0"/>
    <x v="24"/>
    <x v="253"/>
    <s v="TEXAS"/>
    <x v="1"/>
    <x v="43"/>
    <x v="6"/>
    <n v="1229118.4565300399"/>
  </r>
  <r>
    <n v="1328470"/>
    <x v="0"/>
    <x v="24"/>
    <x v="253"/>
    <s v="TEXAS"/>
    <x v="1"/>
    <x v="44"/>
    <x v="17"/>
    <n v="10657326.4767472"/>
  </r>
  <r>
    <n v="1328471"/>
    <x v="0"/>
    <x v="24"/>
    <x v="253"/>
    <s v="TEXAS"/>
    <x v="1"/>
    <x v="45"/>
    <x v="1"/>
    <n v="24014840.6396579"/>
  </r>
  <r>
    <n v="1328472"/>
    <x v="0"/>
    <x v="24"/>
    <x v="253"/>
    <s v="TEXAS"/>
    <x v="1"/>
    <x v="45"/>
    <x v="11"/>
    <n v="65720146.825468697"/>
  </r>
  <r>
    <n v="1328473"/>
    <x v="0"/>
    <x v="24"/>
    <x v="253"/>
    <s v="TEXAS"/>
    <x v="1"/>
    <x v="45"/>
    <x v="9"/>
    <n v="824302.3361976"/>
  </r>
  <r>
    <n v="1328474"/>
    <x v="0"/>
    <x v="24"/>
    <x v="253"/>
    <s v="TEXAS"/>
    <x v="1"/>
    <x v="46"/>
    <x v="6"/>
    <n v="17816311.744367301"/>
  </r>
  <r>
    <n v="1328475"/>
    <x v="0"/>
    <x v="24"/>
    <x v="253"/>
    <s v="TEXAS"/>
    <x v="1"/>
    <x v="46"/>
    <x v="1"/>
    <n v="5898527.42558855"/>
  </r>
  <r>
    <n v="1328476"/>
    <x v="0"/>
    <x v="24"/>
    <x v="253"/>
    <s v="TEXAS"/>
    <x v="3"/>
    <x v="47"/>
    <x v="6"/>
    <n v="5661647.5694527002"/>
  </r>
  <r>
    <n v="1328477"/>
    <x v="0"/>
    <x v="24"/>
    <x v="253"/>
    <s v="TEXAS"/>
    <x v="3"/>
    <x v="47"/>
    <x v="0"/>
    <n v="8389650.2474743109"/>
  </r>
  <r>
    <n v="1328478"/>
    <x v="0"/>
    <x v="24"/>
    <x v="253"/>
    <s v="TEXAS"/>
    <x v="3"/>
    <x v="47"/>
    <x v="1"/>
    <n v="24061795.147811498"/>
  </r>
  <r>
    <n v="1328479"/>
    <x v="0"/>
    <x v="24"/>
    <x v="253"/>
    <s v="TEXAS"/>
    <x v="3"/>
    <x v="47"/>
    <x v="2"/>
    <n v="2776031.8661199301"/>
  </r>
  <r>
    <n v="1328480"/>
    <x v="0"/>
    <x v="24"/>
    <x v="253"/>
    <s v="TEXAS"/>
    <x v="3"/>
    <x v="47"/>
    <x v="3"/>
    <n v="2476263.48523037"/>
  </r>
  <r>
    <n v="1328481"/>
    <x v="0"/>
    <x v="24"/>
    <x v="253"/>
    <s v="TEXAS"/>
    <x v="3"/>
    <x v="47"/>
    <x v="12"/>
    <n v="0"/>
  </r>
  <r>
    <n v="1328482"/>
    <x v="0"/>
    <x v="24"/>
    <x v="253"/>
    <s v="TEXAS"/>
    <x v="3"/>
    <x v="47"/>
    <x v="13"/>
    <n v="8992499.3670533001"/>
  </r>
  <r>
    <n v="1328483"/>
    <x v="0"/>
    <x v="24"/>
    <x v="253"/>
    <s v="TEXAS"/>
    <x v="3"/>
    <x v="47"/>
    <x v="15"/>
    <n v="2401459.4049163102"/>
  </r>
  <r>
    <n v="1328484"/>
    <x v="0"/>
    <x v="24"/>
    <x v="253"/>
    <s v="TEXAS"/>
    <x v="3"/>
    <x v="47"/>
    <x v="18"/>
    <n v="4227396.6421026802"/>
  </r>
  <r>
    <n v="1328485"/>
    <x v="0"/>
    <x v="24"/>
    <x v="253"/>
    <s v="TEXAS"/>
    <x v="3"/>
    <x v="48"/>
    <x v="6"/>
    <n v="5427652.2296651304"/>
  </r>
  <r>
    <n v="1328486"/>
    <x v="0"/>
    <x v="24"/>
    <x v="253"/>
    <s v="TEXAS"/>
    <x v="3"/>
    <x v="48"/>
    <x v="0"/>
    <n v="2968117.3382668099"/>
  </r>
  <r>
    <n v="1328487"/>
    <x v="0"/>
    <x v="24"/>
    <x v="253"/>
    <s v="TEXAS"/>
    <x v="3"/>
    <x v="48"/>
    <x v="1"/>
    <n v="14754694.486537701"/>
  </r>
  <r>
    <n v="1328488"/>
    <x v="0"/>
    <x v="24"/>
    <x v="253"/>
    <s v="TEXAS"/>
    <x v="3"/>
    <x v="48"/>
    <x v="2"/>
    <n v="1069009.7380735399"/>
  </r>
  <r>
    <n v="1328489"/>
    <x v="0"/>
    <x v="24"/>
    <x v="253"/>
    <s v="TEXAS"/>
    <x v="3"/>
    <x v="48"/>
    <x v="3"/>
    <n v="3657382.9366663899"/>
  </r>
  <r>
    <n v="1328490"/>
    <x v="0"/>
    <x v="24"/>
    <x v="253"/>
    <s v="TEXAS"/>
    <x v="3"/>
    <x v="48"/>
    <x v="13"/>
    <n v="6066620.5910217902"/>
  </r>
  <r>
    <n v="1328491"/>
    <x v="0"/>
    <x v="24"/>
    <x v="253"/>
    <s v="TEXAS"/>
    <x v="3"/>
    <x v="48"/>
    <x v="15"/>
    <n v="0"/>
  </r>
  <r>
    <n v="1328492"/>
    <x v="0"/>
    <x v="24"/>
    <x v="253"/>
    <s v="TEXAS"/>
    <x v="3"/>
    <x v="48"/>
    <x v="18"/>
    <n v="4637405.2553563202"/>
  </r>
  <r>
    <n v="1328493"/>
    <x v="0"/>
    <x v="24"/>
    <x v="253"/>
    <s v="TEXAS"/>
    <x v="3"/>
    <x v="49"/>
    <x v="6"/>
    <n v="2798577.6874165698"/>
  </r>
  <r>
    <n v="1328494"/>
    <x v="0"/>
    <x v="24"/>
    <x v="253"/>
    <s v="TEXAS"/>
    <x v="3"/>
    <x v="49"/>
    <x v="0"/>
    <n v="29475217.528753199"/>
  </r>
  <r>
    <n v="1328495"/>
    <x v="0"/>
    <x v="24"/>
    <x v="253"/>
    <s v="TEXAS"/>
    <x v="3"/>
    <x v="49"/>
    <x v="1"/>
    <n v="34067429.097650401"/>
  </r>
  <r>
    <n v="1328496"/>
    <x v="0"/>
    <x v="24"/>
    <x v="253"/>
    <s v="TEXAS"/>
    <x v="3"/>
    <x v="49"/>
    <x v="2"/>
    <n v="21953348.645578202"/>
  </r>
  <r>
    <n v="1328497"/>
    <x v="0"/>
    <x v="24"/>
    <x v="253"/>
    <s v="TEXAS"/>
    <x v="3"/>
    <x v="49"/>
    <x v="11"/>
    <n v="4574513.05387796"/>
  </r>
  <r>
    <n v="1328498"/>
    <x v="0"/>
    <x v="24"/>
    <x v="253"/>
    <s v="TEXAS"/>
    <x v="3"/>
    <x v="49"/>
    <x v="12"/>
    <n v="2184107.3690924998"/>
  </r>
  <r>
    <n v="1328499"/>
    <x v="0"/>
    <x v="24"/>
    <x v="253"/>
    <s v="TEXAS"/>
    <x v="3"/>
    <x v="49"/>
    <x v="13"/>
    <n v="10381285.215970101"/>
  </r>
  <r>
    <n v="1328500"/>
    <x v="0"/>
    <x v="24"/>
    <x v="253"/>
    <s v="TEXAS"/>
    <x v="3"/>
    <x v="49"/>
    <x v="15"/>
    <n v="110615.71887021999"/>
  </r>
  <r>
    <n v="1328501"/>
    <x v="0"/>
    <x v="24"/>
    <x v="253"/>
    <s v="TEXAS"/>
    <x v="3"/>
    <x v="50"/>
    <x v="6"/>
    <n v="0"/>
  </r>
  <r>
    <n v="1328502"/>
    <x v="0"/>
    <x v="24"/>
    <x v="253"/>
    <s v="TEXAS"/>
    <x v="3"/>
    <x v="50"/>
    <x v="0"/>
    <n v="26382948.757615902"/>
  </r>
  <r>
    <n v="1328503"/>
    <x v="0"/>
    <x v="24"/>
    <x v="253"/>
    <s v="TEXAS"/>
    <x v="3"/>
    <x v="50"/>
    <x v="1"/>
    <n v="37420345.810938001"/>
  </r>
  <r>
    <n v="1328504"/>
    <x v="0"/>
    <x v="24"/>
    <x v="253"/>
    <s v="TEXAS"/>
    <x v="3"/>
    <x v="50"/>
    <x v="2"/>
    <n v="1182768.0285815201"/>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699"/>
  </r>
  <r>
    <n v="1328509"/>
    <x v="0"/>
    <x v="24"/>
    <x v="253"/>
    <s v="TEXAS"/>
    <x v="3"/>
    <x v="50"/>
    <x v="15"/>
    <n v="0"/>
  </r>
  <r>
    <n v="1328510"/>
    <x v="0"/>
    <x v="24"/>
    <x v="253"/>
    <s v="TEXAS"/>
    <x v="3"/>
    <x v="50"/>
    <x v="19"/>
    <n v="107439150.3749"/>
  </r>
  <r>
    <n v="1328511"/>
    <x v="0"/>
    <x v="24"/>
    <x v="253"/>
    <s v="TEXAS"/>
    <x v="3"/>
    <x v="51"/>
    <x v="0"/>
    <n v="11031959.149122501"/>
  </r>
  <r>
    <n v="1328512"/>
    <x v="0"/>
    <x v="24"/>
    <x v="253"/>
    <s v="TEXAS"/>
    <x v="3"/>
    <x v="51"/>
    <x v="1"/>
    <n v="377624.19022280601"/>
  </r>
  <r>
    <n v="1328513"/>
    <x v="0"/>
    <x v="24"/>
    <x v="253"/>
    <s v="TEXAS"/>
    <x v="3"/>
    <x v="51"/>
    <x v="2"/>
    <n v="4305885.3675611997"/>
  </r>
  <r>
    <n v="1328514"/>
    <x v="0"/>
    <x v="24"/>
    <x v="253"/>
    <s v="TEXAS"/>
    <x v="3"/>
    <x v="51"/>
    <x v="3"/>
    <n v="139899.28734526699"/>
  </r>
  <r>
    <n v="1328515"/>
    <x v="0"/>
    <x v="24"/>
    <x v="253"/>
    <s v="TEXAS"/>
    <x v="3"/>
    <x v="51"/>
    <x v="15"/>
    <n v="2527883.1624268498"/>
  </r>
  <r>
    <n v="1328516"/>
    <x v="0"/>
    <x v="24"/>
    <x v="253"/>
    <s v="TEXAS"/>
    <x v="3"/>
    <x v="52"/>
    <x v="0"/>
    <n v="9419029.1984136403"/>
  </r>
  <r>
    <n v="1328517"/>
    <x v="0"/>
    <x v="24"/>
    <x v="253"/>
    <s v="TEXAS"/>
    <x v="3"/>
    <x v="52"/>
    <x v="1"/>
    <n v="92831.318049799098"/>
  </r>
  <r>
    <n v="1328518"/>
    <x v="0"/>
    <x v="24"/>
    <x v="253"/>
    <s v="TEXAS"/>
    <x v="3"/>
    <x v="52"/>
    <x v="2"/>
    <n v="2980938.0356857101"/>
  </r>
  <r>
    <n v="1328519"/>
    <x v="0"/>
    <x v="24"/>
    <x v="253"/>
    <s v="TEXAS"/>
    <x v="3"/>
    <x v="52"/>
    <x v="3"/>
    <n v="48425.409209482801"/>
  </r>
  <r>
    <n v="1328520"/>
    <x v="0"/>
    <x v="24"/>
    <x v="253"/>
    <s v="TEXAS"/>
    <x v="3"/>
    <x v="52"/>
    <x v="11"/>
    <n v="34070.0507481737"/>
  </r>
  <r>
    <n v="1328521"/>
    <x v="0"/>
    <x v="24"/>
    <x v="253"/>
    <s v="TEXAS"/>
    <x v="3"/>
    <x v="52"/>
    <x v="12"/>
    <n v="377641.629922172"/>
  </r>
  <r>
    <n v="1328522"/>
    <x v="0"/>
    <x v="24"/>
    <x v="253"/>
    <s v="TEXAS"/>
    <x v="3"/>
    <x v="52"/>
    <x v="15"/>
    <n v="35448165.160459399"/>
  </r>
  <r>
    <n v="1328523"/>
    <x v="0"/>
    <x v="24"/>
    <x v="253"/>
    <s v="TEXAS"/>
    <x v="3"/>
    <x v="53"/>
    <x v="0"/>
    <n v="83980066.767588407"/>
  </r>
  <r>
    <n v="1328524"/>
    <x v="0"/>
    <x v="24"/>
    <x v="253"/>
    <s v="TEXAS"/>
    <x v="3"/>
    <x v="53"/>
    <x v="1"/>
    <n v="4642833.9141093399"/>
  </r>
  <r>
    <n v="1328525"/>
    <x v="0"/>
    <x v="24"/>
    <x v="253"/>
    <s v="TEXAS"/>
    <x v="3"/>
    <x v="53"/>
    <x v="2"/>
    <n v="39807355.439017698"/>
  </r>
  <r>
    <n v="1328526"/>
    <x v="0"/>
    <x v="24"/>
    <x v="253"/>
    <s v="TEXAS"/>
    <x v="3"/>
    <x v="53"/>
    <x v="3"/>
    <n v="5865079.8577600699"/>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898"/>
  </r>
  <r>
    <n v="1328532"/>
    <x v="0"/>
    <x v="24"/>
    <x v="253"/>
    <s v="TEXAS"/>
    <x v="3"/>
    <x v="53"/>
    <x v="22"/>
    <n v="207829250.211918"/>
  </r>
  <r>
    <n v="1328533"/>
    <x v="0"/>
    <x v="24"/>
    <x v="253"/>
    <s v="TEXAS"/>
    <x v="3"/>
    <x v="54"/>
    <x v="0"/>
    <n v="1456832.69710199"/>
  </r>
  <r>
    <n v="1328534"/>
    <x v="0"/>
    <x v="24"/>
    <x v="253"/>
    <s v="TEXAS"/>
    <x v="3"/>
    <x v="54"/>
    <x v="1"/>
    <n v="501006.48903939902"/>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198"/>
  </r>
  <r>
    <n v="1328540"/>
    <x v="0"/>
    <x v="24"/>
    <x v="253"/>
    <s v="TEXAS"/>
    <x v="3"/>
    <x v="55"/>
    <x v="1"/>
    <n v="2460195.2885903502"/>
  </r>
  <r>
    <n v="1328541"/>
    <x v="0"/>
    <x v="24"/>
    <x v="253"/>
    <s v="TEXAS"/>
    <x v="3"/>
    <x v="55"/>
    <x v="2"/>
    <n v="3102311.3574519898"/>
  </r>
  <r>
    <n v="1328542"/>
    <x v="0"/>
    <x v="24"/>
    <x v="253"/>
    <s v="TEXAS"/>
    <x v="3"/>
    <x v="55"/>
    <x v="3"/>
    <n v="266023.79872969002"/>
  </r>
  <r>
    <n v="1328543"/>
    <x v="0"/>
    <x v="24"/>
    <x v="253"/>
    <s v="TEXAS"/>
    <x v="3"/>
    <x v="55"/>
    <x v="4"/>
    <n v="10066616.4648952"/>
  </r>
  <r>
    <n v="1328544"/>
    <x v="0"/>
    <x v="24"/>
    <x v="253"/>
    <s v="TEXAS"/>
    <x v="3"/>
    <x v="55"/>
    <x v="11"/>
    <n v="56083.935019675402"/>
  </r>
  <r>
    <n v="1328545"/>
    <x v="0"/>
    <x v="24"/>
    <x v="253"/>
    <s v="TEXAS"/>
    <x v="3"/>
    <x v="55"/>
    <x v="12"/>
    <n v="9539517.4499375597"/>
  </r>
  <r>
    <n v="1328546"/>
    <x v="0"/>
    <x v="24"/>
    <x v="253"/>
    <s v="TEXAS"/>
    <x v="3"/>
    <x v="55"/>
    <x v="13"/>
    <n v="2008674.6245683201"/>
  </r>
  <r>
    <n v="1328547"/>
    <x v="0"/>
    <x v="24"/>
    <x v="253"/>
    <s v="TEXAS"/>
    <x v="3"/>
    <x v="55"/>
    <x v="15"/>
    <n v="0"/>
  </r>
  <r>
    <n v="1328548"/>
    <x v="0"/>
    <x v="24"/>
    <x v="253"/>
    <s v="TEXAS"/>
    <x v="3"/>
    <x v="55"/>
    <x v="14"/>
    <n v="2277117.5303561301"/>
  </r>
  <r>
    <n v="1328549"/>
    <x v="0"/>
    <x v="24"/>
    <x v="253"/>
    <s v="TEXAS"/>
    <x v="3"/>
    <x v="55"/>
    <x v="23"/>
    <n v="9747.2079579649708"/>
  </r>
  <r>
    <n v="1328550"/>
    <x v="0"/>
    <x v="24"/>
    <x v="253"/>
    <s v="TEXAS"/>
    <x v="3"/>
    <x v="56"/>
    <x v="0"/>
    <n v="20430579.8574651"/>
  </r>
  <r>
    <n v="1328551"/>
    <x v="0"/>
    <x v="24"/>
    <x v="253"/>
    <s v="TEXAS"/>
    <x v="3"/>
    <x v="56"/>
    <x v="1"/>
    <n v="442401.43264681997"/>
  </r>
  <r>
    <n v="1328552"/>
    <x v="0"/>
    <x v="24"/>
    <x v="253"/>
    <s v="TEXAS"/>
    <x v="3"/>
    <x v="56"/>
    <x v="2"/>
    <n v="14568570.731012501"/>
  </r>
  <r>
    <n v="1328553"/>
    <x v="0"/>
    <x v="24"/>
    <x v="253"/>
    <s v="TEXAS"/>
    <x v="3"/>
    <x v="56"/>
    <x v="3"/>
    <n v="426936.39689240401"/>
  </r>
  <r>
    <n v="1328554"/>
    <x v="0"/>
    <x v="24"/>
    <x v="253"/>
    <s v="TEXAS"/>
    <x v="3"/>
    <x v="56"/>
    <x v="11"/>
    <n v="2788.7769393209301"/>
  </r>
  <r>
    <n v="1328555"/>
    <x v="0"/>
    <x v="24"/>
    <x v="253"/>
    <s v="TEXAS"/>
    <x v="3"/>
    <x v="56"/>
    <x v="12"/>
    <n v="4048797.0655413801"/>
  </r>
  <r>
    <n v="1328556"/>
    <x v="0"/>
    <x v="24"/>
    <x v="253"/>
    <s v="TEXAS"/>
    <x v="3"/>
    <x v="56"/>
    <x v="13"/>
    <n v="54254.387728607202"/>
  </r>
  <r>
    <n v="1328557"/>
    <x v="0"/>
    <x v="24"/>
    <x v="253"/>
    <s v="TEXAS"/>
    <x v="3"/>
    <x v="56"/>
    <x v="15"/>
    <n v="18735510.5287106"/>
  </r>
  <r>
    <n v="1328558"/>
    <x v="0"/>
    <x v="24"/>
    <x v="253"/>
    <s v="TEXAS"/>
    <x v="3"/>
    <x v="56"/>
    <x v="23"/>
    <n v="97078592.883643106"/>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399"/>
  </r>
  <r>
    <n v="1328568"/>
    <x v="0"/>
    <x v="24"/>
    <x v="253"/>
    <s v="TEXAS"/>
    <x v="3"/>
    <x v="58"/>
    <x v="3"/>
    <n v="434189.572235948"/>
  </r>
  <r>
    <n v="1328569"/>
    <x v="0"/>
    <x v="24"/>
    <x v="253"/>
    <s v="TEXAS"/>
    <x v="3"/>
    <x v="58"/>
    <x v="15"/>
    <n v="0"/>
  </r>
  <r>
    <n v="1328570"/>
    <x v="0"/>
    <x v="24"/>
    <x v="253"/>
    <s v="TEXAS"/>
    <x v="3"/>
    <x v="59"/>
    <x v="0"/>
    <n v="3145944.7312235301"/>
  </r>
  <r>
    <n v="1328571"/>
    <x v="0"/>
    <x v="24"/>
    <x v="253"/>
    <s v="TEXAS"/>
    <x v="3"/>
    <x v="59"/>
    <x v="1"/>
    <n v="245670.76498553099"/>
  </r>
  <r>
    <n v="1328572"/>
    <x v="0"/>
    <x v="24"/>
    <x v="253"/>
    <s v="TEXAS"/>
    <x v="3"/>
    <x v="59"/>
    <x v="2"/>
    <n v="3310503.80025014"/>
  </r>
  <r>
    <n v="1328573"/>
    <x v="0"/>
    <x v="24"/>
    <x v="253"/>
    <s v="TEXAS"/>
    <x v="3"/>
    <x v="59"/>
    <x v="3"/>
    <n v="306398.36981341499"/>
  </r>
  <r>
    <n v="1328574"/>
    <x v="0"/>
    <x v="24"/>
    <x v="253"/>
    <s v="TEXAS"/>
    <x v="3"/>
    <x v="59"/>
    <x v="15"/>
    <n v="0"/>
  </r>
  <r>
    <n v="1328575"/>
    <x v="0"/>
    <x v="24"/>
    <x v="253"/>
    <s v="TEXAS"/>
    <x v="3"/>
    <x v="60"/>
    <x v="0"/>
    <n v="8762158.3695342503"/>
  </r>
  <r>
    <n v="1328576"/>
    <x v="0"/>
    <x v="24"/>
    <x v="253"/>
    <s v="TEXAS"/>
    <x v="3"/>
    <x v="60"/>
    <x v="1"/>
    <n v="285517.22978302097"/>
  </r>
  <r>
    <n v="1328577"/>
    <x v="0"/>
    <x v="24"/>
    <x v="253"/>
    <s v="TEXAS"/>
    <x v="3"/>
    <x v="60"/>
    <x v="2"/>
    <n v="2050026.0967067201"/>
  </r>
  <r>
    <n v="1328578"/>
    <x v="0"/>
    <x v="24"/>
    <x v="253"/>
    <s v="TEXAS"/>
    <x v="3"/>
    <x v="60"/>
    <x v="3"/>
    <n v="493616.55561186001"/>
  </r>
  <r>
    <n v="1328579"/>
    <x v="0"/>
    <x v="24"/>
    <x v="253"/>
    <s v="TEXAS"/>
    <x v="3"/>
    <x v="60"/>
    <x v="15"/>
    <n v="0"/>
  </r>
  <r>
    <n v="1328580"/>
    <x v="0"/>
    <x v="24"/>
    <x v="253"/>
    <s v="TEXAS"/>
    <x v="3"/>
    <x v="61"/>
    <x v="0"/>
    <n v="9940275.4208498895"/>
  </r>
  <r>
    <n v="1328581"/>
    <x v="0"/>
    <x v="24"/>
    <x v="253"/>
    <s v="TEXAS"/>
    <x v="3"/>
    <x v="61"/>
    <x v="1"/>
    <n v="254503.814483208"/>
  </r>
  <r>
    <n v="1328582"/>
    <x v="0"/>
    <x v="24"/>
    <x v="253"/>
    <s v="TEXAS"/>
    <x v="3"/>
    <x v="61"/>
    <x v="2"/>
    <n v="7005436.8934903704"/>
  </r>
  <r>
    <n v="1328583"/>
    <x v="0"/>
    <x v="24"/>
    <x v="253"/>
    <s v="TEXAS"/>
    <x v="3"/>
    <x v="61"/>
    <x v="3"/>
    <n v="278272.13049097802"/>
  </r>
  <r>
    <n v="1328584"/>
    <x v="0"/>
    <x v="24"/>
    <x v="253"/>
    <s v="TEXAS"/>
    <x v="3"/>
    <x v="61"/>
    <x v="15"/>
    <n v="329099.760107596"/>
  </r>
  <r>
    <n v="1328585"/>
    <x v="0"/>
    <x v="24"/>
    <x v="253"/>
    <s v="TEXAS"/>
    <x v="3"/>
    <x v="62"/>
    <x v="0"/>
    <n v="906203.47493640997"/>
  </r>
  <r>
    <n v="1328586"/>
    <x v="0"/>
    <x v="24"/>
    <x v="253"/>
    <s v="TEXAS"/>
    <x v="3"/>
    <x v="62"/>
    <x v="1"/>
    <n v="17170.611941335301"/>
  </r>
  <r>
    <n v="1328587"/>
    <x v="0"/>
    <x v="24"/>
    <x v="253"/>
    <s v="TEXAS"/>
    <x v="3"/>
    <x v="62"/>
    <x v="2"/>
    <n v="508278.03315773897"/>
  </r>
  <r>
    <n v="1328588"/>
    <x v="0"/>
    <x v="24"/>
    <x v="253"/>
    <s v="TEXAS"/>
    <x v="3"/>
    <x v="62"/>
    <x v="3"/>
    <n v="48301.070989447398"/>
  </r>
  <r>
    <n v="1328589"/>
    <x v="0"/>
    <x v="24"/>
    <x v="253"/>
    <s v="TEXAS"/>
    <x v="3"/>
    <x v="62"/>
    <x v="15"/>
    <n v="0"/>
  </r>
  <r>
    <n v="1328590"/>
    <x v="0"/>
    <x v="24"/>
    <x v="253"/>
    <s v="TEXAS"/>
    <x v="3"/>
    <x v="62"/>
    <x v="14"/>
    <n v="611162.10633468395"/>
  </r>
  <r>
    <n v="1328591"/>
    <x v="0"/>
    <x v="24"/>
    <x v="253"/>
    <s v="TEXAS"/>
    <x v="3"/>
    <x v="63"/>
    <x v="0"/>
    <n v="1555349.7057091999"/>
  </r>
  <r>
    <n v="1328592"/>
    <x v="0"/>
    <x v="24"/>
    <x v="253"/>
    <s v="TEXAS"/>
    <x v="3"/>
    <x v="63"/>
    <x v="1"/>
    <n v="501740.87092220603"/>
  </r>
  <r>
    <n v="1328593"/>
    <x v="0"/>
    <x v="24"/>
    <x v="253"/>
    <s v="TEXAS"/>
    <x v="3"/>
    <x v="63"/>
    <x v="2"/>
    <n v="954451.179059944"/>
  </r>
  <r>
    <n v="1328594"/>
    <x v="0"/>
    <x v="24"/>
    <x v="253"/>
    <s v="TEXAS"/>
    <x v="3"/>
    <x v="63"/>
    <x v="3"/>
    <n v="166515.93686865599"/>
  </r>
  <r>
    <n v="1328595"/>
    <x v="0"/>
    <x v="24"/>
    <x v="253"/>
    <s v="TEXAS"/>
    <x v="3"/>
    <x v="63"/>
    <x v="11"/>
    <n v="35088.965059810798"/>
  </r>
  <r>
    <n v="1328596"/>
    <x v="0"/>
    <x v="24"/>
    <x v="253"/>
    <s v="TEXAS"/>
    <x v="3"/>
    <x v="63"/>
    <x v="15"/>
    <n v="234970.74816837601"/>
  </r>
  <r>
    <n v="1328597"/>
    <x v="0"/>
    <x v="24"/>
    <x v="253"/>
    <s v="TEXAS"/>
    <x v="3"/>
    <x v="64"/>
    <x v="0"/>
    <n v="3932445.3137559802"/>
  </r>
  <r>
    <n v="1328598"/>
    <x v="0"/>
    <x v="24"/>
    <x v="253"/>
    <s v="TEXAS"/>
    <x v="3"/>
    <x v="64"/>
    <x v="1"/>
    <n v="41523.764133220502"/>
  </r>
  <r>
    <n v="1328599"/>
    <x v="0"/>
    <x v="24"/>
    <x v="253"/>
    <s v="TEXAS"/>
    <x v="3"/>
    <x v="64"/>
    <x v="2"/>
    <n v="2083672.1408943399"/>
  </r>
  <r>
    <n v="1328600"/>
    <x v="0"/>
    <x v="24"/>
    <x v="253"/>
    <s v="TEXAS"/>
    <x v="3"/>
    <x v="64"/>
    <x v="3"/>
    <n v="146540.26063293501"/>
  </r>
  <r>
    <n v="1328601"/>
    <x v="0"/>
    <x v="24"/>
    <x v="253"/>
    <s v="TEXAS"/>
    <x v="3"/>
    <x v="64"/>
    <x v="15"/>
    <n v="0"/>
  </r>
  <r>
    <n v="1328602"/>
    <x v="0"/>
    <x v="24"/>
    <x v="253"/>
    <s v="TEXAS"/>
    <x v="3"/>
    <x v="65"/>
    <x v="0"/>
    <n v="6579563.2533407398"/>
  </r>
  <r>
    <n v="1328603"/>
    <x v="0"/>
    <x v="24"/>
    <x v="253"/>
    <s v="TEXAS"/>
    <x v="3"/>
    <x v="65"/>
    <x v="1"/>
    <n v="329377.04494974902"/>
  </r>
  <r>
    <n v="1328604"/>
    <x v="0"/>
    <x v="24"/>
    <x v="253"/>
    <s v="TEXAS"/>
    <x v="3"/>
    <x v="65"/>
    <x v="2"/>
    <n v="3286191.6861259602"/>
  </r>
  <r>
    <n v="1328605"/>
    <x v="0"/>
    <x v="24"/>
    <x v="253"/>
    <s v="TEXAS"/>
    <x v="3"/>
    <x v="65"/>
    <x v="3"/>
    <n v="0"/>
  </r>
  <r>
    <n v="1328606"/>
    <x v="0"/>
    <x v="24"/>
    <x v="253"/>
    <s v="TEXAS"/>
    <x v="3"/>
    <x v="65"/>
    <x v="15"/>
    <n v="1784998.2151379101"/>
  </r>
  <r>
    <n v="1330083"/>
    <x v="0"/>
    <x v="25"/>
    <x v="0"/>
    <s v="TEXAS"/>
    <x v="0"/>
    <x v="0"/>
    <x v="0"/>
    <n v="30523258.307294302"/>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395"/>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499"/>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01"/>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597"/>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299"/>
  </r>
  <r>
    <n v="1333143"/>
    <x v="0"/>
    <x v="25"/>
    <x v="10"/>
    <s v="TEXAS"/>
    <x v="0"/>
    <x v="0"/>
    <x v="0"/>
    <n v="4723108.1889422704"/>
  </r>
  <r>
    <n v="1333144"/>
    <x v="0"/>
    <x v="25"/>
    <x v="10"/>
    <s v="TEXAS"/>
    <x v="0"/>
    <x v="0"/>
    <x v="1"/>
    <m/>
  </r>
  <r>
    <n v="1333145"/>
    <x v="0"/>
    <x v="25"/>
    <x v="10"/>
    <s v="TEXAS"/>
    <x v="0"/>
    <x v="0"/>
    <x v="2"/>
    <n v="76144189.637662098"/>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01"/>
  </r>
  <r>
    <n v="1334174"/>
    <x v="0"/>
    <x v="25"/>
    <x v="16"/>
    <s v="TEXAS"/>
    <x v="1"/>
    <x v="2"/>
    <x v="3"/>
    <m/>
  </r>
  <r>
    <n v="1334175"/>
    <x v="0"/>
    <x v="25"/>
    <x v="16"/>
    <s v="TEXAS"/>
    <x v="1"/>
    <x v="2"/>
    <x v="7"/>
    <m/>
  </r>
  <r>
    <n v="1334426"/>
    <x v="0"/>
    <x v="25"/>
    <x v="17"/>
    <s v="TEXAS"/>
    <x v="1"/>
    <x v="2"/>
    <x v="6"/>
    <n v="88539034.78698100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04"/>
  </r>
  <r>
    <n v="1334939"/>
    <x v="0"/>
    <x v="25"/>
    <x v="19"/>
    <s v="TEXAS"/>
    <x v="0"/>
    <x v="3"/>
    <x v="3"/>
    <n v="0"/>
  </r>
  <r>
    <n v="1334940"/>
    <x v="0"/>
    <x v="25"/>
    <x v="19"/>
    <s v="TEXAS"/>
    <x v="0"/>
    <x v="3"/>
    <x v="8"/>
    <n v="0"/>
  </r>
  <r>
    <n v="1335191"/>
    <x v="0"/>
    <x v="25"/>
    <x v="20"/>
    <s v="TEXAS"/>
    <x v="0"/>
    <x v="3"/>
    <x v="0"/>
    <n v="0"/>
  </r>
  <r>
    <n v="1335192"/>
    <x v="0"/>
    <x v="25"/>
    <x v="20"/>
    <s v="TEXAS"/>
    <x v="0"/>
    <x v="3"/>
    <x v="1"/>
    <n v="3764.4471804629002"/>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0999"/>
  </r>
  <r>
    <n v="1335450"/>
    <x v="0"/>
    <x v="25"/>
    <x v="21"/>
    <s v="TEXAS"/>
    <x v="0"/>
    <x v="3"/>
    <x v="8"/>
    <n v="0"/>
  </r>
  <r>
    <n v="1335701"/>
    <x v="0"/>
    <x v="25"/>
    <x v="22"/>
    <s v="TEXAS"/>
    <x v="0"/>
    <x v="3"/>
    <x v="0"/>
    <n v="43692107.421409197"/>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099"/>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299"/>
  </r>
  <r>
    <n v="1336467"/>
    <x v="0"/>
    <x v="25"/>
    <x v="25"/>
    <s v="TEXAS"/>
    <x v="0"/>
    <x v="3"/>
    <x v="1"/>
    <n v="0"/>
  </r>
  <r>
    <n v="1336468"/>
    <x v="0"/>
    <x v="25"/>
    <x v="25"/>
    <s v="TEXAS"/>
    <x v="0"/>
    <x v="3"/>
    <x v="2"/>
    <n v="0"/>
  </r>
  <r>
    <n v="1336469"/>
    <x v="0"/>
    <x v="25"/>
    <x v="25"/>
    <s v="TEXAS"/>
    <x v="0"/>
    <x v="3"/>
    <x v="3"/>
    <n v="0"/>
  </r>
  <r>
    <n v="1336470"/>
    <x v="0"/>
    <x v="25"/>
    <x v="25"/>
    <s v="TEXAS"/>
    <x v="0"/>
    <x v="3"/>
    <x v="8"/>
    <n v="418067.04728429398"/>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398"/>
  </r>
  <r>
    <n v="1336848"/>
    <x v="0"/>
    <x v="25"/>
    <x v="27"/>
    <s v="TEXAS"/>
    <x v="0"/>
    <x v="4"/>
    <x v="2"/>
    <m/>
  </r>
  <r>
    <n v="1336949"/>
    <x v="0"/>
    <x v="25"/>
    <x v="28"/>
    <s v="TEXAS"/>
    <x v="0"/>
    <x v="4"/>
    <x v="0"/>
    <n v="0"/>
  </r>
  <r>
    <n v="1336950"/>
    <x v="0"/>
    <x v="25"/>
    <x v="28"/>
    <s v="TEXAS"/>
    <x v="0"/>
    <x v="4"/>
    <x v="2"/>
    <m/>
  </r>
  <r>
    <n v="1337051"/>
    <x v="0"/>
    <x v="25"/>
    <x v="29"/>
    <s v="TEXAS"/>
    <x v="0"/>
    <x v="4"/>
    <x v="0"/>
    <n v="9698493.7562259194"/>
  </r>
  <r>
    <n v="1337052"/>
    <x v="0"/>
    <x v="25"/>
    <x v="29"/>
    <s v="TEXAS"/>
    <x v="0"/>
    <x v="4"/>
    <x v="2"/>
    <m/>
  </r>
  <r>
    <n v="1337153"/>
    <x v="0"/>
    <x v="25"/>
    <x v="30"/>
    <s v="TEXAS"/>
    <x v="0"/>
    <x v="4"/>
    <x v="0"/>
    <n v="573966.16820240999"/>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001"/>
  </r>
  <r>
    <n v="1337569"/>
    <x v="0"/>
    <x v="25"/>
    <x v="36"/>
    <s v="TEXAS"/>
    <x v="0"/>
    <x v="5"/>
    <x v="0"/>
    <n v="0"/>
  </r>
  <r>
    <n v="1337620"/>
    <x v="0"/>
    <x v="25"/>
    <x v="37"/>
    <s v="TEXAS"/>
    <x v="0"/>
    <x v="5"/>
    <x v="0"/>
    <n v="8240442.2003851198"/>
  </r>
  <r>
    <n v="1337671"/>
    <x v="0"/>
    <x v="25"/>
    <x v="38"/>
    <s v="TEXAS"/>
    <x v="0"/>
    <x v="5"/>
    <x v="0"/>
    <n v="0"/>
  </r>
  <r>
    <n v="1337722"/>
    <x v="0"/>
    <x v="25"/>
    <x v="39"/>
    <s v="TEXAS"/>
    <x v="0"/>
    <x v="6"/>
    <x v="0"/>
    <n v="2526926.1329254899"/>
  </r>
  <r>
    <n v="1337773"/>
    <x v="0"/>
    <x v="25"/>
    <x v="40"/>
    <s v="TEXAS"/>
    <x v="0"/>
    <x v="6"/>
    <x v="0"/>
    <n v="2533892.0964775202"/>
  </r>
  <r>
    <n v="1337910"/>
    <x v="0"/>
    <x v="25"/>
    <x v="41"/>
    <s v="TEXAS"/>
    <x v="0"/>
    <x v="7"/>
    <x v="0"/>
    <m/>
  </r>
  <r>
    <n v="1337911"/>
    <x v="0"/>
    <x v="25"/>
    <x v="41"/>
    <s v="TEXAS"/>
    <x v="0"/>
    <x v="7"/>
    <x v="2"/>
    <n v="20344877.447142299"/>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598"/>
  </r>
  <r>
    <n v="1338181"/>
    <x v="0"/>
    <x v="25"/>
    <x v="44"/>
    <s v="TEXAS"/>
    <x v="0"/>
    <x v="8"/>
    <x v="0"/>
    <n v="0"/>
  </r>
  <r>
    <n v="1338232"/>
    <x v="0"/>
    <x v="25"/>
    <x v="45"/>
    <s v="TEXAS"/>
    <x v="0"/>
    <x v="8"/>
    <x v="0"/>
    <n v="574122.95110477204"/>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02"/>
  </r>
  <r>
    <n v="1338589"/>
    <x v="0"/>
    <x v="25"/>
    <x v="49"/>
    <s v="TEXAS"/>
    <x v="0"/>
    <x v="10"/>
    <x v="0"/>
    <n v="9488410.3232577797"/>
  </r>
  <r>
    <n v="1338855"/>
    <x v="0"/>
    <x v="25"/>
    <x v="50"/>
    <s v="TEXAS"/>
    <x v="0"/>
    <x v="0"/>
    <x v="0"/>
    <n v="51536.147236637902"/>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497"/>
  </r>
  <r>
    <n v="1338990"/>
    <x v="0"/>
    <x v="25"/>
    <x v="51"/>
    <s v="TEXAS"/>
    <x v="0"/>
    <x v="4"/>
    <x v="2"/>
    <n v="353121.8650243079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398"/>
  </r>
  <r>
    <n v="1339405"/>
    <x v="0"/>
    <x v="25"/>
    <x v="55"/>
    <s v="TEXAS"/>
    <x v="0"/>
    <x v="1"/>
    <x v="0"/>
    <n v="0"/>
  </r>
  <r>
    <n v="1339456"/>
    <x v="0"/>
    <x v="25"/>
    <x v="56"/>
    <s v="TEXAS"/>
    <x v="0"/>
    <x v="1"/>
    <x v="0"/>
    <n v="1093974.0639731199"/>
  </r>
  <r>
    <n v="1339507"/>
    <x v="0"/>
    <x v="25"/>
    <x v="57"/>
    <s v="TEXAS"/>
    <x v="0"/>
    <x v="1"/>
    <x v="0"/>
    <n v="2612006.6468573301"/>
  </r>
  <r>
    <n v="1339558"/>
    <x v="0"/>
    <x v="25"/>
    <x v="58"/>
    <s v="TEXAS"/>
    <x v="0"/>
    <x v="1"/>
    <x v="0"/>
    <n v="0.94279226660857995"/>
  </r>
  <r>
    <n v="1339609"/>
    <x v="0"/>
    <x v="25"/>
    <x v="59"/>
    <s v="TEXAS"/>
    <x v="0"/>
    <x v="1"/>
    <x v="0"/>
    <n v="456082.86529943103"/>
  </r>
  <r>
    <n v="1339660"/>
    <x v="0"/>
    <x v="25"/>
    <x v="60"/>
    <s v="TEXAS"/>
    <x v="0"/>
    <x v="1"/>
    <x v="0"/>
    <n v="2196361.9385395399"/>
  </r>
  <r>
    <n v="1339711"/>
    <x v="0"/>
    <x v="25"/>
    <x v="61"/>
    <s v="TEXAS"/>
    <x v="0"/>
    <x v="1"/>
    <x v="0"/>
    <n v="0"/>
  </r>
  <r>
    <n v="1339762"/>
    <x v="0"/>
    <x v="25"/>
    <x v="62"/>
    <s v="TEXAS"/>
    <x v="0"/>
    <x v="1"/>
    <x v="0"/>
    <n v="19.307443376903102"/>
  </r>
  <r>
    <n v="1339813"/>
    <x v="0"/>
    <x v="25"/>
    <x v="63"/>
    <s v="TEXAS"/>
    <x v="0"/>
    <x v="1"/>
    <x v="0"/>
    <n v="2589232.15257705"/>
  </r>
  <r>
    <n v="1339864"/>
    <x v="0"/>
    <x v="25"/>
    <x v="64"/>
    <s v="TEXAS"/>
    <x v="0"/>
    <x v="1"/>
    <x v="0"/>
    <n v="941673.97573743295"/>
  </r>
  <r>
    <n v="1339915"/>
    <x v="0"/>
    <x v="25"/>
    <x v="65"/>
    <s v="TEXAS"/>
    <x v="0"/>
    <x v="1"/>
    <x v="0"/>
    <n v="0"/>
  </r>
  <r>
    <n v="1340052"/>
    <x v="0"/>
    <x v="25"/>
    <x v="66"/>
    <s v="TEXAS"/>
    <x v="2"/>
    <x v="11"/>
    <x v="0"/>
    <m/>
  </r>
  <r>
    <n v="1340053"/>
    <x v="0"/>
    <x v="25"/>
    <x v="66"/>
    <s v="TEXAS"/>
    <x v="2"/>
    <x v="11"/>
    <x v="1"/>
    <m/>
  </r>
  <r>
    <n v="1340054"/>
    <x v="0"/>
    <x v="25"/>
    <x v="66"/>
    <s v="TEXAS"/>
    <x v="2"/>
    <x v="11"/>
    <x v="2"/>
    <n v="50752121.055885203"/>
  </r>
  <r>
    <n v="1340205"/>
    <x v="0"/>
    <x v="25"/>
    <x v="67"/>
    <s v="TEXAS"/>
    <x v="2"/>
    <x v="11"/>
    <x v="0"/>
    <m/>
  </r>
  <r>
    <n v="1340206"/>
    <x v="0"/>
    <x v="25"/>
    <x v="67"/>
    <s v="TEXAS"/>
    <x v="2"/>
    <x v="11"/>
    <x v="1"/>
    <m/>
  </r>
  <r>
    <n v="1340207"/>
    <x v="0"/>
    <x v="25"/>
    <x v="67"/>
    <s v="TEXAS"/>
    <x v="2"/>
    <x v="11"/>
    <x v="2"/>
    <n v="1179357.5840683801"/>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02"/>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01"/>
  </r>
  <r>
    <n v="1341226"/>
    <x v="0"/>
    <x v="25"/>
    <x v="74"/>
    <s v="TEXAS"/>
    <x v="2"/>
    <x v="11"/>
    <x v="1"/>
    <m/>
  </r>
  <r>
    <n v="1341227"/>
    <x v="0"/>
    <x v="25"/>
    <x v="74"/>
    <s v="TEXAS"/>
    <x v="2"/>
    <x v="11"/>
    <x v="2"/>
    <m/>
  </r>
  <r>
    <n v="1341378"/>
    <x v="0"/>
    <x v="25"/>
    <x v="75"/>
    <s v="TEXAS"/>
    <x v="2"/>
    <x v="11"/>
    <x v="0"/>
    <n v="408744.95725122601"/>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299"/>
  </r>
  <r>
    <n v="1342195"/>
    <x v="0"/>
    <x v="25"/>
    <x v="81"/>
    <s v="TEXAS"/>
    <x v="2"/>
    <x v="11"/>
    <x v="1"/>
    <m/>
  </r>
  <r>
    <n v="1342196"/>
    <x v="0"/>
    <x v="25"/>
    <x v="81"/>
    <s v="TEXAS"/>
    <x v="2"/>
    <x v="11"/>
    <x v="2"/>
    <m/>
  </r>
  <r>
    <n v="1342304"/>
    <x v="0"/>
    <x v="25"/>
    <x v="82"/>
    <s v="TEXAS"/>
    <x v="2"/>
    <x v="12"/>
    <x v="0"/>
    <n v="37021.780543718298"/>
  </r>
  <r>
    <n v="1342305"/>
    <x v="0"/>
    <x v="25"/>
    <x v="82"/>
    <s v="TEXAS"/>
    <x v="2"/>
    <x v="12"/>
    <x v="2"/>
    <m/>
  </r>
  <r>
    <n v="1342406"/>
    <x v="0"/>
    <x v="25"/>
    <x v="83"/>
    <s v="TEXAS"/>
    <x v="2"/>
    <x v="12"/>
    <x v="0"/>
    <n v="0"/>
  </r>
  <r>
    <n v="1342407"/>
    <x v="0"/>
    <x v="25"/>
    <x v="83"/>
    <s v="TEXAS"/>
    <x v="2"/>
    <x v="12"/>
    <x v="2"/>
    <m/>
  </r>
  <r>
    <n v="1342508"/>
    <x v="0"/>
    <x v="25"/>
    <x v="84"/>
    <s v="TEXAS"/>
    <x v="2"/>
    <x v="12"/>
    <x v="0"/>
    <n v="4717543.2342707999"/>
  </r>
  <r>
    <n v="1342509"/>
    <x v="0"/>
    <x v="25"/>
    <x v="84"/>
    <s v="TEXAS"/>
    <x v="2"/>
    <x v="12"/>
    <x v="2"/>
    <m/>
  </r>
  <r>
    <n v="1342610"/>
    <x v="0"/>
    <x v="25"/>
    <x v="85"/>
    <s v="TEXAS"/>
    <x v="2"/>
    <x v="12"/>
    <x v="0"/>
    <n v="198899.77718107801"/>
  </r>
  <r>
    <n v="1342611"/>
    <x v="0"/>
    <x v="25"/>
    <x v="85"/>
    <s v="TEXAS"/>
    <x v="2"/>
    <x v="12"/>
    <x v="2"/>
    <m/>
  </r>
  <r>
    <n v="1342712"/>
    <x v="0"/>
    <x v="25"/>
    <x v="86"/>
    <s v="TEXAS"/>
    <x v="2"/>
    <x v="12"/>
    <x v="0"/>
    <n v="21113.935994917101"/>
  </r>
  <r>
    <n v="1342713"/>
    <x v="0"/>
    <x v="25"/>
    <x v="86"/>
    <s v="TEXAS"/>
    <x v="2"/>
    <x v="12"/>
    <x v="2"/>
    <m/>
  </r>
  <r>
    <n v="1342814"/>
    <x v="0"/>
    <x v="25"/>
    <x v="87"/>
    <s v="TEXAS"/>
    <x v="2"/>
    <x v="12"/>
    <x v="0"/>
    <n v="327.84523643118899"/>
  </r>
  <r>
    <n v="1342815"/>
    <x v="0"/>
    <x v="25"/>
    <x v="87"/>
    <s v="TEXAS"/>
    <x v="2"/>
    <x v="12"/>
    <x v="2"/>
    <m/>
  </r>
  <r>
    <n v="1342916"/>
    <x v="0"/>
    <x v="25"/>
    <x v="88"/>
    <s v="TEXAS"/>
    <x v="2"/>
    <x v="12"/>
    <x v="0"/>
    <n v="7842122.3303729799"/>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4.4832431620067899E-2"/>
  </r>
  <r>
    <n v="1343427"/>
    <x v="0"/>
    <x v="25"/>
    <x v="93"/>
    <s v="TEXAS"/>
    <x v="2"/>
    <x v="12"/>
    <x v="2"/>
    <m/>
  </r>
  <r>
    <n v="1343528"/>
    <x v="0"/>
    <x v="25"/>
    <x v="94"/>
    <s v="TEXAS"/>
    <x v="2"/>
    <x v="12"/>
    <x v="0"/>
    <n v="5639716.6987721799"/>
  </r>
  <r>
    <n v="1343529"/>
    <x v="0"/>
    <x v="25"/>
    <x v="94"/>
    <s v="TEXAS"/>
    <x v="2"/>
    <x v="12"/>
    <x v="2"/>
    <m/>
  </r>
  <r>
    <n v="1343630"/>
    <x v="0"/>
    <x v="25"/>
    <x v="95"/>
    <s v="TEXAS"/>
    <x v="2"/>
    <x v="12"/>
    <x v="0"/>
    <n v="6.02794607303573E-28"/>
  </r>
  <r>
    <n v="1343631"/>
    <x v="0"/>
    <x v="25"/>
    <x v="95"/>
    <s v="TEXAS"/>
    <x v="2"/>
    <x v="12"/>
    <x v="2"/>
    <m/>
  </r>
  <r>
    <n v="1343732"/>
    <x v="0"/>
    <x v="25"/>
    <x v="96"/>
    <s v="TEXAS"/>
    <x v="2"/>
    <x v="12"/>
    <x v="0"/>
    <n v="9432860.5788583606"/>
  </r>
  <r>
    <n v="1343733"/>
    <x v="0"/>
    <x v="25"/>
    <x v="96"/>
    <s v="TEXAS"/>
    <x v="2"/>
    <x v="12"/>
    <x v="2"/>
    <m/>
  </r>
  <r>
    <n v="1343834"/>
    <x v="0"/>
    <x v="25"/>
    <x v="97"/>
    <s v="TEXAS"/>
    <x v="2"/>
    <x v="12"/>
    <x v="0"/>
    <n v="8742.3995254336496"/>
  </r>
  <r>
    <n v="1343835"/>
    <x v="0"/>
    <x v="25"/>
    <x v="97"/>
    <s v="TEXAS"/>
    <x v="2"/>
    <x v="12"/>
    <x v="2"/>
    <m/>
  </r>
  <r>
    <n v="1343936"/>
    <x v="0"/>
    <x v="25"/>
    <x v="98"/>
    <s v="TEXAS"/>
    <x v="2"/>
    <x v="12"/>
    <x v="0"/>
    <m/>
  </r>
  <r>
    <n v="1343937"/>
    <x v="0"/>
    <x v="25"/>
    <x v="98"/>
    <s v="TEXAS"/>
    <x v="2"/>
    <x v="12"/>
    <x v="2"/>
    <n v="52246.939270334798"/>
  </r>
  <r>
    <n v="1344038"/>
    <x v="0"/>
    <x v="25"/>
    <x v="99"/>
    <s v="TEXAS"/>
    <x v="2"/>
    <x v="12"/>
    <x v="0"/>
    <m/>
  </r>
  <r>
    <n v="1344039"/>
    <x v="0"/>
    <x v="25"/>
    <x v="99"/>
    <s v="TEXAS"/>
    <x v="2"/>
    <x v="12"/>
    <x v="2"/>
    <n v="19267.662642324201"/>
  </r>
  <r>
    <n v="1344140"/>
    <x v="0"/>
    <x v="25"/>
    <x v="100"/>
    <s v="TEXAS"/>
    <x v="2"/>
    <x v="12"/>
    <x v="0"/>
    <m/>
  </r>
  <r>
    <n v="1344141"/>
    <x v="0"/>
    <x v="25"/>
    <x v="100"/>
    <s v="TEXAS"/>
    <x v="2"/>
    <x v="12"/>
    <x v="2"/>
    <n v="3914903.7854681402"/>
  </r>
  <r>
    <n v="1344199"/>
    <x v="0"/>
    <x v="25"/>
    <x v="101"/>
    <s v="TEXAS"/>
    <x v="2"/>
    <x v="13"/>
    <x v="0"/>
    <n v="37697116.291758902"/>
  </r>
  <r>
    <n v="1344250"/>
    <x v="0"/>
    <x v="25"/>
    <x v="102"/>
    <s v="TEXAS"/>
    <x v="2"/>
    <x v="13"/>
    <x v="0"/>
    <n v="2495257.1758617498"/>
  </r>
  <r>
    <n v="1344301"/>
    <x v="0"/>
    <x v="25"/>
    <x v="103"/>
    <s v="TEXAS"/>
    <x v="2"/>
    <x v="13"/>
    <x v="0"/>
    <n v="8775518.1033352707"/>
  </r>
  <r>
    <n v="1344352"/>
    <x v="0"/>
    <x v="25"/>
    <x v="104"/>
    <s v="TEXAS"/>
    <x v="2"/>
    <x v="13"/>
    <x v="0"/>
    <n v="327618.42641796003"/>
  </r>
  <r>
    <n v="1344446"/>
    <x v="0"/>
    <x v="25"/>
    <x v="105"/>
    <s v="TEXAS"/>
    <x v="2"/>
    <x v="14"/>
    <x v="0"/>
    <n v="9630530.1082365494"/>
  </r>
  <r>
    <n v="1344447"/>
    <x v="0"/>
    <x v="25"/>
    <x v="105"/>
    <s v="TEXAS"/>
    <x v="2"/>
    <x v="14"/>
    <x v="2"/>
    <m/>
  </r>
  <r>
    <n v="1344548"/>
    <x v="0"/>
    <x v="25"/>
    <x v="106"/>
    <s v="TEXAS"/>
    <x v="2"/>
    <x v="14"/>
    <x v="0"/>
    <n v="991240.58290715597"/>
  </r>
  <r>
    <n v="1344549"/>
    <x v="0"/>
    <x v="25"/>
    <x v="106"/>
    <s v="TEXAS"/>
    <x v="2"/>
    <x v="14"/>
    <x v="2"/>
    <m/>
  </r>
  <r>
    <n v="1344650"/>
    <x v="0"/>
    <x v="25"/>
    <x v="107"/>
    <s v="TEXAS"/>
    <x v="2"/>
    <x v="14"/>
    <x v="0"/>
    <m/>
  </r>
  <r>
    <n v="1344651"/>
    <x v="0"/>
    <x v="25"/>
    <x v="107"/>
    <s v="TEXAS"/>
    <x v="2"/>
    <x v="14"/>
    <x v="2"/>
    <n v="34478638.607900701"/>
  </r>
  <r>
    <n v="1344752"/>
    <x v="0"/>
    <x v="25"/>
    <x v="108"/>
    <s v="TEXAS"/>
    <x v="2"/>
    <x v="14"/>
    <x v="0"/>
    <m/>
  </r>
  <r>
    <n v="1344753"/>
    <x v="0"/>
    <x v="25"/>
    <x v="108"/>
    <s v="TEXAS"/>
    <x v="2"/>
    <x v="14"/>
    <x v="2"/>
    <n v="13286040.0625616"/>
  </r>
  <r>
    <n v="1344811"/>
    <x v="0"/>
    <x v="25"/>
    <x v="109"/>
    <s v="TEXAS"/>
    <x v="2"/>
    <x v="15"/>
    <x v="0"/>
    <n v="3429918.2768057701"/>
  </r>
  <r>
    <n v="1344862"/>
    <x v="0"/>
    <x v="25"/>
    <x v="110"/>
    <s v="TEXAS"/>
    <x v="2"/>
    <x v="15"/>
    <x v="0"/>
    <n v="0"/>
  </r>
  <r>
    <n v="1344913"/>
    <x v="0"/>
    <x v="25"/>
    <x v="111"/>
    <s v="TEXAS"/>
    <x v="2"/>
    <x v="15"/>
    <x v="0"/>
    <n v="13629086.694297999"/>
  </r>
  <r>
    <n v="1344964"/>
    <x v="0"/>
    <x v="25"/>
    <x v="112"/>
    <s v="TEXAS"/>
    <x v="2"/>
    <x v="15"/>
    <x v="0"/>
    <n v="6703640.5309600597"/>
  </r>
  <r>
    <n v="1345015"/>
    <x v="0"/>
    <x v="25"/>
    <x v="113"/>
    <s v="TEXAS"/>
    <x v="2"/>
    <x v="15"/>
    <x v="0"/>
    <n v="1223558.2160598701"/>
  </r>
  <r>
    <n v="1345066"/>
    <x v="0"/>
    <x v="25"/>
    <x v="114"/>
    <s v="TEXAS"/>
    <x v="2"/>
    <x v="15"/>
    <x v="0"/>
    <n v="1422281.3520387299"/>
  </r>
  <r>
    <n v="1345117"/>
    <x v="0"/>
    <x v="25"/>
    <x v="115"/>
    <s v="TEXAS"/>
    <x v="2"/>
    <x v="15"/>
    <x v="0"/>
    <n v="3787332.3876837199"/>
  </r>
  <r>
    <n v="1345168"/>
    <x v="0"/>
    <x v="25"/>
    <x v="116"/>
    <s v="TEXAS"/>
    <x v="2"/>
    <x v="15"/>
    <x v="0"/>
    <n v="2.5913007822017399E-12"/>
  </r>
  <r>
    <n v="1345219"/>
    <x v="0"/>
    <x v="25"/>
    <x v="117"/>
    <s v="TEXAS"/>
    <x v="2"/>
    <x v="15"/>
    <x v="0"/>
    <n v="1601624.0579468601"/>
  </r>
  <r>
    <n v="1345270"/>
    <x v="0"/>
    <x v="25"/>
    <x v="118"/>
    <s v="TEXAS"/>
    <x v="2"/>
    <x v="15"/>
    <x v="0"/>
    <n v="2062372.66432817"/>
  </r>
  <r>
    <n v="1345321"/>
    <x v="0"/>
    <x v="25"/>
    <x v="119"/>
    <s v="TEXAS"/>
    <x v="2"/>
    <x v="15"/>
    <x v="0"/>
    <n v="6945178.4429139197"/>
  </r>
  <r>
    <n v="1345372"/>
    <x v="0"/>
    <x v="25"/>
    <x v="120"/>
    <s v="TEXAS"/>
    <x v="2"/>
    <x v="15"/>
    <x v="0"/>
    <n v="1428109.6589410801"/>
  </r>
  <r>
    <n v="1345423"/>
    <x v="0"/>
    <x v="25"/>
    <x v="121"/>
    <s v="TEXAS"/>
    <x v="2"/>
    <x v="15"/>
    <x v="0"/>
    <n v="14095253.979905"/>
  </r>
  <r>
    <n v="1345474"/>
    <x v="0"/>
    <x v="25"/>
    <x v="122"/>
    <s v="TEXAS"/>
    <x v="2"/>
    <x v="15"/>
    <x v="0"/>
    <n v="2520708.59366812"/>
  </r>
  <r>
    <n v="1345525"/>
    <x v="0"/>
    <x v="25"/>
    <x v="123"/>
    <s v="TEXAS"/>
    <x v="2"/>
    <x v="15"/>
    <x v="0"/>
    <n v="50808.470386401503"/>
  </r>
  <r>
    <n v="1345576"/>
    <x v="0"/>
    <x v="25"/>
    <x v="124"/>
    <s v="TEXAS"/>
    <x v="2"/>
    <x v="15"/>
    <x v="0"/>
    <n v="4508839.2092698198"/>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02"/>
  </r>
  <r>
    <n v="1346164"/>
    <x v="0"/>
    <x v="25"/>
    <x v="127"/>
    <s v="TEXAS"/>
    <x v="2"/>
    <x v="16"/>
    <x v="0"/>
    <n v="243663.16441131299"/>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699"/>
  </r>
  <r>
    <n v="1346575"/>
    <x v="0"/>
    <x v="25"/>
    <x v="129"/>
    <s v="TEXAS"/>
    <x v="2"/>
    <x v="16"/>
    <x v="8"/>
    <m/>
  </r>
  <r>
    <n v="1346776"/>
    <x v="0"/>
    <x v="25"/>
    <x v="130"/>
    <s v="TEXAS"/>
    <x v="2"/>
    <x v="16"/>
    <x v="0"/>
    <m/>
  </r>
  <r>
    <n v="1346777"/>
    <x v="0"/>
    <x v="25"/>
    <x v="130"/>
    <s v="TEXAS"/>
    <x v="2"/>
    <x v="16"/>
    <x v="1"/>
    <m/>
  </r>
  <r>
    <n v="1346778"/>
    <x v="0"/>
    <x v="25"/>
    <x v="130"/>
    <s v="TEXAS"/>
    <x v="2"/>
    <x v="16"/>
    <x v="2"/>
    <n v="25230800.024020001"/>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0001"/>
  </r>
  <r>
    <n v="1347639"/>
    <x v="0"/>
    <x v="25"/>
    <x v="134"/>
    <s v="TEXAS"/>
    <x v="1"/>
    <x v="2"/>
    <x v="7"/>
    <m/>
  </r>
  <r>
    <n v="1347890"/>
    <x v="0"/>
    <x v="25"/>
    <x v="135"/>
    <s v="TEXAS"/>
    <x v="1"/>
    <x v="2"/>
    <x v="6"/>
    <m/>
  </r>
  <r>
    <n v="1347891"/>
    <x v="0"/>
    <x v="25"/>
    <x v="135"/>
    <s v="TEXAS"/>
    <x v="1"/>
    <x v="2"/>
    <x v="0"/>
    <n v="766215.57648817904"/>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498"/>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199"/>
  </r>
  <r>
    <n v="1348655"/>
    <x v="0"/>
    <x v="25"/>
    <x v="138"/>
    <s v="TEXAS"/>
    <x v="1"/>
    <x v="17"/>
    <x v="6"/>
    <n v="49911878.984027199"/>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02"/>
  </r>
  <r>
    <n v="1348914"/>
    <x v="0"/>
    <x v="25"/>
    <x v="139"/>
    <s v="TEXAS"/>
    <x v="1"/>
    <x v="17"/>
    <x v="9"/>
    <m/>
  </r>
  <r>
    <n v="1349165"/>
    <x v="0"/>
    <x v="25"/>
    <x v="140"/>
    <s v="TEXAS"/>
    <x v="1"/>
    <x v="18"/>
    <x v="6"/>
    <n v="198964569.53755701"/>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5998"/>
  </r>
  <r>
    <n v="1349422"/>
    <x v="0"/>
    <x v="25"/>
    <x v="141"/>
    <s v="TEXAS"/>
    <x v="1"/>
    <x v="18"/>
    <x v="1"/>
    <m/>
  </r>
  <r>
    <n v="1349423"/>
    <x v="0"/>
    <x v="25"/>
    <x v="141"/>
    <s v="TEXAS"/>
    <x v="1"/>
    <x v="18"/>
    <x v="7"/>
    <m/>
  </r>
  <r>
    <n v="1349424"/>
    <x v="0"/>
    <x v="25"/>
    <x v="141"/>
    <s v="TEXAS"/>
    <x v="1"/>
    <x v="18"/>
    <x v="10"/>
    <m/>
  </r>
  <r>
    <n v="1349675"/>
    <x v="0"/>
    <x v="25"/>
    <x v="142"/>
    <s v="TEXAS"/>
    <x v="1"/>
    <x v="18"/>
    <x v="6"/>
    <n v="705659.61972709303"/>
  </r>
  <r>
    <n v="1349676"/>
    <x v="0"/>
    <x v="25"/>
    <x v="142"/>
    <s v="TEXAS"/>
    <x v="1"/>
    <x v="18"/>
    <x v="0"/>
    <n v="2785190.8314933502"/>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199"/>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298"/>
  </r>
  <r>
    <n v="1350189"/>
    <x v="0"/>
    <x v="25"/>
    <x v="144"/>
    <s v="TEXAS"/>
    <x v="1"/>
    <x v="18"/>
    <x v="10"/>
    <m/>
  </r>
  <r>
    <n v="1350440"/>
    <x v="0"/>
    <x v="25"/>
    <x v="145"/>
    <s v="TEXAS"/>
    <x v="1"/>
    <x v="18"/>
    <x v="6"/>
    <m/>
  </r>
  <r>
    <n v="1350441"/>
    <x v="0"/>
    <x v="25"/>
    <x v="145"/>
    <s v="TEXAS"/>
    <x v="1"/>
    <x v="18"/>
    <x v="0"/>
    <m/>
  </r>
  <r>
    <n v="1350442"/>
    <x v="0"/>
    <x v="25"/>
    <x v="145"/>
    <s v="TEXAS"/>
    <x v="1"/>
    <x v="18"/>
    <x v="1"/>
    <n v="187126.33525946501"/>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03"/>
  </r>
  <r>
    <n v="1350950"/>
    <x v="0"/>
    <x v="25"/>
    <x v="147"/>
    <s v="TEXAS"/>
    <x v="1"/>
    <x v="18"/>
    <x v="6"/>
    <m/>
  </r>
  <r>
    <n v="1350951"/>
    <x v="0"/>
    <x v="25"/>
    <x v="147"/>
    <s v="TEXAS"/>
    <x v="1"/>
    <x v="18"/>
    <x v="0"/>
    <m/>
  </r>
  <r>
    <n v="1350952"/>
    <x v="0"/>
    <x v="25"/>
    <x v="147"/>
    <s v="TEXAS"/>
    <x v="1"/>
    <x v="18"/>
    <x v="1"/>
    <n v="451605.16690437001"/>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01"/>
  </r>
  <r>
    <n v="1351463"/>
    <x v="0"/>
    <x v="25"/>
    <x v="149"/>
    <s v="TEXAS"/>
    <x v="1"/>
    <x v="18"/>
    <x v="7"/>
    <m/>
  </r>
  <r>
    <n v="1351464"/>
    <x v="0"/>
    <x v="25"/>
    <x v="149"/>
    <s v="TEXAS"/>
    <x v="1"/>
    <x v="18"/>
    <x v="10"/>
    <m/>
  </r>
  <r>
    <n v="1351715"/>
    <x v="0"/>
    <x v="25"/>
    <x v="150"/>
    <s v="TEXAS"/>
    <x v="1"/>
    <x v="19"/>
    <x v="6"/>
    <n v="833503162.31150603"/>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01"/>
  </r>
  <r>
    <n v="1351972"/>
    <x v="0"/>
    <x v="25"/>
    <x v="151"/>
    <s v="TEXAS"/>
    <x v="1"/>
    <x v="19"/>
    <x v="1"/>
    <n v="0"/>
  </r>
  <r>
    <n v="1351973"/>
    <x v="0"/>
    <x v="25"/>
    <x v="151"/>
    <s v="TEXAS"/>
    <x v="1"/>
    <x v="19"/>
    <x v="7"/>
    <n v="0"/>
  </r>
  <r>
    <n v="1351974"/>
    <x v="0"/>
    <x v="25"/>
    <x v="151"/>
    <s v="TEXAS"/>
    <x v="1"/>
    <x v="19"/>
    <x v="10"/>
    <n v="0"/>
  </r>
  <r>
    <n v="1352225"/>
    <x v="0"/>
    <x v="25"/>
    <x v="152"/>
    <s v="TEXAS"/>
    <x v="1"/>
    <x v="19"/>
    <x v="6"/>
    <n v="189308.80051217301"/>
  </r>
  <r>
    <n v="1352226"/>
    <x v="0"/>
    <x v="25"/>
    <x v="152"/>
    <s v="TEXAS"/>
    <x v="1"/>
    <x v="19"/>
    <x v="0"/>
    <n v="765604.37361448596"/>
  </r>
  <r>
    <n v="1352227"/>
    <x v="0"/>
    <x v="25"/>
    <x v="152"/>
    <s v="TEXAS"/>
    <x v="1"/>
    <x v="19"/>
    <x v="1"/>
    <n v="0"/>
  </r>
  <r>
    <n v="1352228"/>
    <x v="0"/>
    <x v="25"/>
    <x v="152"/>
    <s v="TEXAS"/>
    <x v="1"/>
    <x v="19"/>
    <x v="7"/>
    <n v="0"/>
  </r>
  <r>
    <n v="1352229"/>
    <x v="0"/>
    <x v="25"/>
    <x v="152"/>
    <s v="TEXAS"/>
    <x v="1"/>
    <x v="19"/>
    <x v="10"/>
    <n v="0"/>
  </r>
  <r>
    <n v="1352480"/>
    <x v="0"/>
    <x v="25"/>
    <x v="153"/>
    <s v="TEXAS"/>
    <x v="1"/>
    <x v="19"/>
    <x v="6"/>
    <n v="910303.57434539404"/>
  </r>
  <r>
    <n v="1352481"/>
    <x v="0"/>
    <x v="25"/>
    <x v="153"/>
    <s v="TEXAS"/>
    <x v="1"/>
    <x v="19"/>
    <x v="0"/>
    <n v="625511.75671065296"/>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199"/>
  </r>
  <r>
    <n v="1352739"/>
    <x v="0"/>
    <x v="25"/>
    <x v="154"/>
    <s v="TEXAS"/>
    <x v="1"/>
    <x v="19"/>
    <x v="10"/>
    <n v="0"/>
  </r>
  <r>
    <n v="1352990"/>
    <x v="0"/>
    <x v="25"/>
    <x v="155"/>
    <s v="TEXAS"/>
    <x v="1"/>
    <x v="19"/>
    <x v="6"/>
    <n v="0"/>
  </r>
  <r>
    <n v="1352991"/>
    <x v="0"/>
    <x v="25"/>
    <x v="155"/>
    <s v="TEXAS"/>
    <x v="1"/>
    <x v="19"/>
    <x v="0"/>
    <n v="0"/>
  </r>
  <r>
    <n v="1352992"/>
    <x v="0"/>
    <x v="25"/>
    <x v="155"/>
    <s v="TEXAS"/>
    <x v="1"/>
    <x v="19"/>
    <x v="1"/>
    <n v="3419137.5526351398"/>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499"/>
  </r>
  <r>
    <n v="1353500"/>
    <x v="0"/>
    <x v="25"/>
    <x v="157"/>
    <s v="TEXAS"/>
    <x v="1"/>
    <x v="19"/>
    <x v="6"/>
    <n v="3114805.4890011698"/>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198"/>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01"/>
  </r>
  <r>
    <n v="1355267"/>
    <x v="0"/>
    <x v="25"/>
    <x v="164"/>
    <s v="TEXAS"/>
    <x v="3"/>
    <x v="21"/>
    <x v="13"/>
    <m/>
  </r>
  <r>
    <n v="1355268"/>
    <x v="0"/>
    <x v="25"/>
    <x v="164"/>
    <s v="TEXAS"/>
    <x v="3"/>
    <x v="21"/>
    <x v="14"/>
    <m/>
  </r>
  <r>
    <n v="1355669"/>
    <x v="0"/>
    <x v="25"/>
    <x v="165"/>
    <s v="TEXAS"/>
    <x v="3"/>
    <x v="21"/>
    <x v="0"/>
    <m/>
  </r>
  <r>
    <n v="1355670"/>
    <x v="0"/>
    <x v="25"/>
    <x v="165"/>
    <s v="TEXAS"/>
    <x v="3"/>
    <x v="21"/>
    <x v="1"/>
    <n v="3056313.0079013002"/>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02"/>
  </r>
  <r>
    <n v="1357301"/>
    <x v="0"/>
    <x v="25"/>
    <x v="169"/>
    <s v="TEXAS"/>
    <x v="3"/>
    <x v="21"/>
    <x v="0"/>
    <m/>
  </r>
  <r>
    <n v="1357302"/>
    <x v="0"/>
    <x v="25"/>
    <x v="169"/>
    <s v="TEXAS"/>
    <x v="3"/>
    <x v="21"/>
    <x v="1"/>
    <m/>
  </r>
  <r>
    <n v="1357303"/>
    <x v="0"/>
    <x v="25"/>
    <x v="169"/>
    <s v="TEXAS"/>
    <x v="3"/>
    <x v="21"/>
    <x v="2"/>
    <m/>
  </r>
  <r>
    <n v="1357304"/>
    <x v="0"/>
    <x v="25"/>
    <x v="169"/>
    <s v="TEXAS"/>
    <x v="3"/>
    <x v="21"/>
    <x v="4"/>
    <n v="1543377.6273445201"/>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02"/>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0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096"/>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01"/>
  </r>
  <r>
    <n v="1360221"/>
    <x v="0"/>
    <x v="25"/>
    <x v="177"/>
    <s v="TEXAS"/>
    <x v="3"/>
    <x v="22"/>
    <x v="12"/>
    <m/>
  </r>
  <r>
    <n v="1360222"/>
    <x v="0"/>
    <x v="25"/>
    <x v="177"/>
    <s v="TEXAS"/>
    <x v="3"/>
    <x v="22"/>
    <x v="13"/>
    <m/>
  </r>
  <r>
    <n v="1360573"/>
    <x v="0"/>
    <x v="25"/>
    <x v="178"/>
    <s v="TEXAS"/>
    <x v="3"/>
    <x v="22"/>
    <x v="0"/>
    <n v="51522094.166048601"/>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01"/>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399"/>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798"/>
  </r>
  <r>
    <n v="1361770"/>
    <x v="0"/>
    <x v="25"/>
    <x v="183"/>
    <s v="TEXAS"/>
    <x v="3"/>
    <x v="23"/>
    <x v="0"/>
    <m/>
  </r>
  <r>
    <n v="1361771"/>
    <x v="0"/>
    <x v="25"/>
    <x v="183"/>
    <s v="TEXAS"/>
    <x v="3"/>
    <x v="23"/>
    <x v="1"/>
    <n v="4072337.3525739801"/>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599"/>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02"/>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01"/>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5999"/>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04"/>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796"/>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02"/>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01"/>
  </r>
  <r>
    <n v="1372912"/>
    <x v="0"/>
    <x v="25"/>
    <x v="228"/>
    <s v="TEXAS"/>
    <x v="2"/>
    <x v="27"/>
    <x v="0"/>
    <n v="131635.33560951901"/>
  </r>
  <r>
    <n v="1372963"/>
    <x v="0"/>
    <x v="25"/>
    <x v="229"/>
    <s v="TEXAS"/>
    <x v="2"/>
    <x v="27"/>
    <x v="0"/>
    <n v="101474.145412675"/>
  </r>
  <r>
    <n v="1373014"/>
    <x v="0"/>
    <x v="25"/>
    <x v="230"/>
    <s v="TEXAS"/>
    <x v="2"/>
    <x v="27"/>
    <x v="0"/>
    <n v="10204562.243179901"/>
  </r>
  <r>
    <n v="1373065"/>
    <x v="0"/>
    <x v="25"/>
    <x v="231"/>
    <s v="TEXAS"/>
    <x v="2"/>
    <x v="27"/>
    <x v="0"/>
    <n v="12843.3416312837"/>
  </r>
  <r>
    <n v="1373116"/>
    <x v="0"/>
    <x v="25"/>
    <x v="232"/>
    <s v="TEXAS"/>
    <x v="2"/>
    <x v="27"/>
    <x v="0"/>
    <n v="9246.7543116607703"/>
  </r>
  <r>
    <n v="1373167"/>
    <x v="0"/>
    <x v="25"/>
    <x v="233"/>
    <s v="TEXAS"/>
    <x v="2"/>
    <x v="27"/>
    <x v="0"/>
    <n v="2842821.9041405399"/>
  </r>
  <r>
    <n v="1373218"/>
    <x v="0"/>
    <x v="25"/>
    <x v="234"/>
    <s v="TEXAS"/>
    <x v="2"/>
    <x v="27"/>
    <x v="0"/>
    <n v="1001805.17475098"/>
  </r>
  <r>
    <n v="1373269"/>
    <x v="0"/>
    <x v="25"/>
    <x v="235"/>
    <s v="TEXAS"/>
    <x v="2"/>
    <x v="27"/>
    <x v="0"/>
    <n v="6551741.68560642"/>
  </r>
  <r>
    <n v="1373320"/>
    <x v="0"/>
    <x v="25"/>
    <x v="236"/>
    <s v="TEXAS"/>
    <x v="2"/>
    <x v="27"/>
    <x v="0"/>
    <n v="407.56609297186202"/>
  </r>
  <r>
    <n v="1373371"/>
    <x v="0"/>
    <x v="25"/>
    <x v="237"/>
    <s v="TEXAS"/>
    <x v="2"/>
    <x v="27"/>
    <x v="0"/>
    <n v="154739.06758888499"/>
  </r>
  <r>
    <n v="1373422"/>
    <x v="0"/>
    <x v="25"/>
    <x v="238"/>
    <s v="TEXAS"/>
    <x v="2"/>
    <x v="27"/>
    <x v="0"/>
    <n v="6105965.5848594401"/>
  </r>
  <r>
    <n v="1373473"/>
    <x v="0"/>
    <x v="25"/>
    <x v="239"/>
    <s v="TEXAS"/>
    <x v="2"/>
    <x v="27"/>
    <x v="0"/>
    <n v="1855673.4537321699"/>
  </r>
  <r>
    <n v="1373524"/>
    <x v="0"/>
    <x v="25"/>
    <x v="240"/>
    <s v="TEXAS"/>
    <x v="2"/>
    <x v="27"/>
    <x v="0"/>
    <n v="1402640.80582443"/>
  </r>
  <r>
    <n v="1373575"/>
    <x v="0"/>
    <x v="25"/>
    <x v="241"/>
    <s v="TEXAS"/>
    <x v="2"/>
    <x v="27"/>
    <x v="0"/>
    <n v="157699.88963500501"/>
  </r>
  <r>
    <n v="1373626"/>
    <x v="0"/>
    <x v="25"/>
    <x v="242"/>
    <s v="TEXAS"/>
    <x v="2"/>
    <x v="27"/>
    <x v="0"/>
    <n v="57395.322575774699"/>
  </r>
  <r>
    <n v="1373677"/>
    <x v="0"/>
    <x v="25"/>
    <x v="243"/>
    <s v="TEXAS"/>
    <x v="2"/>
    <x v="27"/>
    <x v="0"/>
    <n v="40249.207792790403"/>
  </r>
  <r>
    <n v="1373728"/>
    <x v="0"/>
    <x v="25"/>
    <x v="244"/>
    <s v="TEXAS"/>
    <x v="2"/>
    <x v="27"/>
    <x v="0"/>
    <n v="165762.75423168801"/>
  </r>
  <r>
    <n v="1373779"/>
    <x v="0"/>
    <x v="25"/>
    <x v="245"/>
    <s v="TEXAS"/>
    <x v="2"/>
    <x v="27"/>
    <x v="0"/>
    <n v="357647.40876125603"/>
  </r>
  <r>
    <n v="1373830"/>
    <x v="0"/>
    <x v="25"/>
    <x v="246"/>
    <s v="TEXAS"/>
    <x v="2"/>
    <x v="27"/>
    <x v="0"/>
    <n v="1539819.7818161701"/>
  </r>
  <r>
    <n v="1373881"/>
    <x v="0"/>
    <x v="25"/>
    <x v="247"/>
    <s v="TEXAS"/>
    <x v="2"/>
    <x v="27"/>
    <x v="0"/>
    <n v="80780.072721370001"/>
  </r>
  <r>
    <n v="1373932"/>
    <x v="0"/>
    <x v="25"/>
    <x v="248"/>
    <s v="TEXAS"/>
    <x v="2"/>
    <x v="27"/>
    <x v="0"/>
    <n v="244674.08545178099"/>
  </r>
  <r>
    <n v="1373983"/>
    <x v="0"/>
    <x v="25"/>
    <x v="249"/>
    <s v="TEXAS"/>
    <x v="2"/>
    <x v="27"/>
    <x v="0"/>
    <n v="13692.0859284458"/>
  </r>
  <r>
    <n v="1374034"/>
    <x v="0"/>
    <x v="25"/>
    <x v="250"/>
    <s v="TEXAS"/>
    <x v="2"/>
    <x v="27"/>
    <x v="0"/>
    <n v="15514.5608915387"/>
  </r>
  <r>
    <n v="1374085"/>
    <x v="0"/>
    <x v="25"/>
    <x v="251"/>
    <s v="TEXAS"/>
    <x v="2"/>
    <x v="27"/>
    <x v="0"/>
    <n v="2365.9417241527899"/>
  </r>
  <r>
    <n v="1374136"/>
    <x v="0"/>
    <x v="25"/>
    <x v="252"/>
    <s v="TEXAS"/>
    <x v="2"/>
    <x v="27"/>
    <x v="0"/>
    <n v="233054.85951315099"/>
  </r>
  <r>
    <n v="1381626"/>
    <x v="0"/>
    <x v="25"/>
    <x v="253"/>
    <s v="TEXAS"/>
    <x v="0"/>
    <x v="28"/>
    <x v="0"/>
    <n v="4755098.3554702802"/>
  </r>
  <r>
    <n v="1381627"/>
    <x v="0"/>
    <x v="25"/>
    <x v="253"/>
    <s v="TEXAS"/>
    <x v="0"/>
    <x v="29"/>
    <x v="0"/>
    <n v="3582317.2515355302"/>
  </r>
  <r>
    <n v="1381628"/>
    <x v="0"/>
    <x v="25"/>
    <x v="253"/>
    <s v="TEXAS"/>
    <x v="0"/>
    <x v="29"/>
    <x v="1"/>
    <n v="0"/>
  </r>
  <r>
    <n v="1381629"/>
    <x v="0"/>
    <x v="25"/>
    <x v="253"/>
    <s v="TEXAS"/>
    <x v="0"/>
    <x v="29"/>
    <x v="2"/>
    <n v="7936674.6252516601"/>
  </r>
  <r>
    <n v="1381630"/>
    <x v="0"/>
    <x v="25"/>
    <x v="253"/>
    <s v="TEXAS"/>
    <x v="0"/>
    <x v="29"/>
    <x v="3"/>
    <n v="1072222.3017154599"/>
  </r>
  <r>
    <n v="1381631"/>
    <x v="0"/>
    <x v="25"/>
    <x v="253"/>
    <s v="TEXAS"/>
    <x v="0"/>
    <x v="29"/>
    <x v="4"/>
    <n v="7741652.7860312499"/>
  </r>
  <r>
    <n v="1381632"/>
    <x v="0"/>
    <x v="25"/>
    <x v="253"/>
    <s v="TEXAS"/>
    <x v="0"/>
    <x v="29"/>
    <x v="5"/>
    <n v="17756.136375893399"/>
  </r>
  <r>
    <n v="1381633"/>
    <x v="0"/>
    <x v="25"/>
    <x v="253"/>
    <s v="TEXAS"/>
    <x v="0"/>
    <x v="29"/>
    <x v="12"/>
    <n v="21.9344242163776"/>
  </r>
  <r>
    <n v="1381634"/>
    <x v="0"/>
    <x v="25"/>
    <x v="253"/>
    <s v="TEXAS"/>
    <x v="0"/>
    <x v="30"/>
    <x v="0"/>
    <n v="31638915.7923306"/>
  </r>
  <r>
    <n v="1381635"/>
    <x v="0"/>
    <x v="25"/>
    <x v="253"/>
    <s v="TEXAS"/>
    <x v="0"/>
    <x v="31"/>
    <x v="0"/>
    <n v="7105107.7484660102"/>
  </r>
  <r>
    <n v="1381636"/>
    <x v="0"/>
    <x v="25"/>
    <x v="253"/>
    <s v="TEXAS"/>
    <x v="0"/>
    <x v="32"/>
    <x v="0"/>
    <n v="252905887.577878"/>
  </r>
  <r>
    <n v="1381637"/>
    <x v="0"/>
    <x v="25"/>
    <x v="253"/>
    <s v="TEXAS"/>
    <x v="2"/>
    <x v="33"/>
    <x v="0"/>
    <n v="22703562.235654298"/>
  </r>
  <r>
    <n v="1381638"/>
    <x v="0"/>
    <x v="25"/>
    <x v="253"/>
    <s v="TEXAS"/>
    <x v="2"/>
    <x v="34"/>
    <x v="0"/>
    <n v="27166455.716170099"/>
  </r>
  <r>
    <n v="1381639"/>
    <x v="0"/>
    <x v="25"/>
    <x v="253"/>
    <s v="TEXAS"/>
    <x v="2"/>
    <x v="35"/>
    <x v="0"/>
    <n v="195097454.07557201"/>
  </r>
  <r>
    <n v="1381640"/>
    <x v="0"/>
    <x v="25"/>
    <x v="253"/>
    <s v="TEXAS"/>
    <x v="2"/>
    <x v="35"/>
    <x v="1"/>
    <n v="13395565.690956401"/>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01"/>
  </r>
  <r>
    <n v="1381645"/>
    <x v="0"/>
    <x v="25"/>
    <x v="253"/>
    <s v="TEXAS"/>
    <x v="2"/>
    <x v="36"/>
    <x v="15"/>
    <n v="6247689.5105716595"/>
  </r>
  <r>
    <n v="1381646"/>
    <x v="0"/>
    <x v="25"/>
    <x v="253"/>
    <s v="TEXAS"/>
    <x v="1"/>
    <x v="37"/>
    <x v="6"/>
    <n v="1355622.5084896099"/>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198"/>
  </r>
  <r>
    <n v="1381653"/>
    <x v="0"/>
    <x v="25"/>
    <x v="253"/>
    <s v="TEXAS"/>
    <x v="1"/>
    <x v="39"/>
    <x v="9"/>
    <n v="24526294.114394799"/>
  </r>
  <r>
    <n v="1381654"/>
    <x v="0"/>
    <x v="25"/>
    <x v="253"/>
    <s v="TEXAS"/>
    <x v="1"/>
    <x v="40"/>
    <x v="6"/>
    <n v="1941889.0478538999"/>
  </r>
  <r>
    <n v="1381655"/>
    <x v="0"/>
    <x v="25"/>
    <x v="253"/>
    <s v="TEXAS"/>
    <x v="1"/>
    <x v="40"/>
    <x v="16"/>
    <n v="314326704.23467499"/>
  </r>
  <r>
    <n v="1381656"/>
    <x v="0"/>
    <x v="25"/>
    <x v="253"/>
    <s v="TEXAS"/>
    <x v="1"/>
    <x v="41"/>
    <x v="1"/>
    <n v="6309653.13669708"/>
  </r>
  <r>
    <n v="1381657"/>
    <x v="0"/>
    <x v="25"/>
    <x v="253"/>
    <s v="TEXAS"/>
    <x v="1"/>
    <x v="41"/>
    <x v="11"/>
    <n v="41609.872395446902"/>
  </r>
  <r>
    <n v="1381658"/>
    <x v="0"/>
    <x v="25"/>
    <x v="253"/>
    <s v="TEXAS"/>
    <x v="1"/>
    <x v="41"/>
    <x v="9"/>
    <n v="106590.666274484"/>
  </r>
  <r>
    <n v="1381659"/>
    <x v="0"/>
    <x v="25"/>
    <x v="253"/>
    <s v="TEXAS"/>
    <x v="1"/>
    <x v="42"/>
    <x v="1"/>
    <n v="11806825.131039999"/>
  </r>
  <r>
    <n v="1381660"/>
    <x v="0"/>
    <x v="25"/>
    <x v="253"/>
    <s v="TEXAS"/>
    <x v="1"/>
    <x v="42"/>
    <x v="11"/>
    <n v="2974400.3952584602"/>
  </r>
  <r>
    <n v="1381661"/>
    <x v="0"/>
    <x v="25"/>
    <x v="253"/>
    <s v="TEXAS"/>
    <x v="1"/>
    <x v="42"/>
    <x v="16"/>
    <n v="45051157.986620598"/>
  </r>
  <r>
    <n v="1381662"/>
    <x v="0"/>
    <x v="25"/>
    <x v="253"/>
    <s v="TEXAS"/>
    <x v="1"/>
    <x v="43"/>
    <x v="6"/>
    <n v="1234950.4831097899"/>
  </r>
  <r>
    <n v="1381663"/>
    <x v="0"/>
    <x v="25"/>
    <x v="253"/>
    <s v="TEXAS"/>
    <x v="1"/>
    <x v="44"/>
    <x v="17"/>
    <n v="10666500.4484495"/>
  </r>
  <r>
    <n v="1381664"/>
    <x v="0"/>
    <x v="25"/>
    <x v="253"/>
    <s v="TEXAS"/>
    <x v="1"/>
    <x v="45"/>
    <x v="1"/>
    <n v="24078315.2072022"/>
  </r>
  <r>
    <n v="1381665"/>
    <x v="0"/>
    <x v="25"/>
    <x v="253"/>
    <s v="TEXAS"/>
    <x v="1"/>
    <x v="45"/>
    <x v="11"/>
    <n v="66479474.286161803"/>
  </r>
  <r>
    <n v="1381666"/>
    <x v="0"/>
    <x v="25"/>
    <x v="253"/>
    <s v="TEXAS"/>
    <x v="1"/>
    <x v="45"/>
    <x v="9"/>
    <n v="833202.09199664404"/>
  </r>
  <r>
    <n v="1381667"/>
    <x v="0"/>
    <x v="25"/>
    <x v="253"/>
    <s v="TEXAS"/>
    <x v="1"/>
    <x v="46"/>
    <x v="6"/>
    <n v="17851172.836835898"/>
  </r>
  <r>
    <n v="1381668"/>
    <x v="0"/>
    <x v="25"/>
    <x v="253"/>
    <s v="TEXAS"/>
    <x v="1"/>
    <x v="46"/>
    <x v="1"/>
    <n v="5979632.98041292"/>
  </r>
  <r>
    <n v="1381669"/>
    <x v="0"/>
    <x v="25"/>
    <x v="253"/>
    <s v="TEXAS"/>
    <x v="3"/>
    <x v="47"/>
    <x v="6"/>
    <n v="5688974.5213017501"/>
  </r>
  <r>
    <n v="1381670"/>
    <x v="0"/>
    <x v="25"/>
    <x v="253"/>
    <s v="TEXAS"/>
    <x v="3"/>
    <x v="47"/>
    <x v="0"/>
    <n v="8435195.1672227196"/>
  </r>
  <r>
    <n v="1381671"/>
    <x v="0"/>
    <x v="25"/>
    <x v="253"/>
    <s v="TEXAS"/>
    <x v="3"/>
    <x v="47"/>
    <x v="1"/>
    <n v="24169722.8061244"/>
  </r>
  <r>
    <n v="1381672"/>
    <x v="0"/>
    <x v="25"/>
    <x v="253"/>
    <s v="TEXAS"/>
    <x v="3"/>
    <x v="47"/>
    <x v="2"/>
    <n v="2789833.3569527799"/>
  </r>
  <r>
    <n v="1381673"/>
    <x v="0"/>
    <x v="25"/>
    <x v="253"/>
    <s v="TEXAS"/>
    <x v="3"/>
    <x v="47"/>
    <x v="3"/>
    <n v="2489512.9164299099"/>
  </r>
  <r>
    <n v="1381674"/>
    <x v="0"/>
    <x v="25"/>
    <x v="253"/>
    <s v="TEXAS"/>
    <x v="3"/>
    <x v="47"/>
    <x v="12"/>
    <n v="0"/>
  </r>
  <r>
    <n v="1381675"/>
    <x v="0"/>
    <x v="25"/>
    <x v="253"/>
    <s v="TEXAS"/>
    <x v="3"/>
    <x v="47"/>
    <x v="13"/>
    <n v="9059298.5826843102"/>
  </r>
  <r>
    <n v="1381676"/>
    <x v="0"/>
    <x v="25"/>
    <x v="253"/>
    <s v="TEXAS"/>
    <x v="3"/>
    <x v="47"/>
    <x v="15"/>
    <n v="2401459.4049163102"/>
  </r>
  <r>
    <n v="1381677"/>
    <x v="0"/>
    <x v="25"/>
    <x v="253"/>
    <s v="TEXAS"/>
    <x v="3"/>
    <x v="47"/>
    <x v="18"/>
    <n v="4250583.1467018696"/>
  </r>
  <r>
    <n v="1381678"/>
    <x v="0"/>
    <x v="25"/>
    <x v="253"/>
    <s v="TEXAS"/>
    <x v="3"/>
    <x v="48"/>
    <x v="6"/>
    <n v="5436550.9716034904"/>
  </r>
  <r>
    <n v="1381679"/>
    <x v="0"/>
    <x v="25"/>
    <x v="253"/>
    <s v="TEXAS"/>
    <x v="3"/>
    <x v="48"/>
    <x v="0"/>
    <n v="2974501.2183530298"/>
  </r>
  <r>
    <n v="1381680"/>
    <x v="0"/>
    <x v="25"/>
    <x v="253"/>
    <s v="TEXAS"/>
    <x v="3"/>
    <x v="48"/>
    <x v="1"/>
    <n v="14775006.832266601"/>
  </r>
  <r>
    <n v="1381681"/>
    <x v="0"/>
    <x v="25"/>
    <x v="253"/>
    <s v="TEXAS"/>
    <x v="3"/>
    <x v="48"/>
    <x v="2"/>
    <n v="1070944.24719058"/>
  </r>
  <r>
    <n v="1381682"/>
    <x v="0"/>
    <x v="25"/>
    <x v="253"/>
    <s v="TEXAS"/>
    <x v="3"/>
    <x v="48"/>
    <x v="3"/>
    <n v="3665507.8749579298"/>
  </r>
  <r>
    <n v="1381683"/>
    <x v="0"/>
    <x v="25"/>
    <x v="253"/>
    <s v="TEXAS"/>
    <x v="3"/>
    <x v="48"/>
    <x v="13"/>
    <n v="6092156.1113666501"/>
  </r>
  <r>
    <n v="1381684"/>
    <x v="0"/>
    <x v="25"/>
    <x v="253"/>
    <s v="TEXAS"/>
    <x v="3"/>
    <x v="48"/>
    <x v="15"/>
    <n v="0"/>
  </r>
  <r>
    <n v="1381685"/>
    <x v="0"/>
    <x v="25"/>
    <x v="253"/>
    <s v="TEXAS"/>
    <x v="3"/>
    <x v="48"/>
    <x v="18"/>
    <n v="4647658.1536766104"/>
  </r>
  <r>
    <n v="1381686"/>
    <x v="0"/>
    <x v="25"/>
    <x v="253"/>
    <s v="TEXAS"/>
    <x v="3"/>
    <x v="49"/>
    <x v="6"/>
    <n v="2827890.8529171799"/>
  </r>
  <r>
    <n v="1381687"/>
    <x v="0"/>
    <x v="25"/>
    <x v="253"/>
    <s v="TEXAS"/>
    <x v="3"/>
    <x v="49"/>
    <x v="0"/>
    <n v="29770561.498136699"/>
  </r>
  <r>
    <n v="1381688"/>
    <x v="0"/>
    <x v="25"/>
    <x v="253"/>
    <s v="TEXAS"/>
    <x v="3"/>
    <x v="49"/>
    <x v="1"/>
    <n v="34654798.564851299"/>
  </r>
  <r>
    <n v="1381689"/>
    <x v="0"/>
    <x v="25"/>
    <x v="253"/>
    <s v="TEXAS"/>
    <x v="3"/>
    <x v="49"/>
    <x v="2"/>
    <n v="22240396.4360465"/>
  </r>
  <r>
    <n v="1381690"/>
    <x v="0"/>
    <x v="25"/>
    <x v="253"/>
    <s v="TEXAS"/>
    <x v="3"/>
    <x v="49"/>
    <x v="11"/>
    <n v="4665217.9433515398"/>
  </r>
  <r>
    <n v="1381691"/>
    <x v="0"/>
    <x v="25"/>
    <x v="253"/>
    <s v="TEXAS"/>
    <x v="3"/>
    <x v="49"/>
    <x v="12"/>
    <n v="2226694.4208575301"/>
  </r>
  <r>
    <n v="1381692"/>
    <x v="0"/>
    <x v="25"/>
    <x v="253"/>
    <s v="TEXAS"/>
    <x v="3"/>
    <x v="49"/>
    <x v="13"/>
    <n v="10533934.908011001"/>
  </r>
  <r>
    <n v="1381693"/>
    <x v="0"/>
    <x v="25"/>
    <x v="253"/>
    <s v="TEXAS"/>
    <x v="3"/>
    <x v="49"/>
    <x v="15"/>
    <n v="110615.71887021999"/>
  </r>
  <r>
    <n v="1381694"/>
    <x v="0"/>
    <x v="25"/>
    <x v="253"/>
    <s v="TEXAS"/>
    <x v="3"/>
    <x v="50"/>
    <x v="6"/>
    <n v="0"/>
  </r>
  <r>
    <n v="1381695"/>
    <x v="0"/>
    <x v="25"/>
    <x v="253"/>
    <s v="TEXAS"/>
    <x v="3"/>
    <x v="50"/>
    <x v="0"/>
    <n v="26589697.671739999"/>
  </r>
  <r>
    <n v="1381696"/>
    <x v="0"/>
    <x v="25"/>
    <x v="253"/>
    <s v="TEXAS"/>
    <x v="3"/>
    <x v="50"/>
    <x v="1"/>
    <n v="37682404.8901724"/>
  </r>
  <r>
    <n v="1381697"/>
    <x v="0"/>
    <x v="25"/>
    <x v="253"/>
    <s v="TEXAS"/>
    <x v="3"/>
    <x v="50"/>
    <x v="2"/>
    <n v="1183251.08679209"/>
  </r>
  <r>
    <n v="1381698"/>
    <x v="0"/>
    <x v="25"/>
    <x v="253"/>
    <s v="TEXAS"/>
    <x v="3"/>
    <x v="50"/>
    <x v="3"/>
    <n v="12434159.869186301"/>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099"/>
  </r>
  <r>
    <n v="1381705"/>
    <x v="0"/>
    <x v="25"/>
    <x v="253"/>
    <s v="TEXAS"/>
    <x v="3"/>
    <x v="51"/>
    <x v="1"/>
    <n v="381952.75728175603"/>
  </r>
  <r>
    <n v="1381706"/>
    <x v="0"/>
    <x v="25"/>
    <x v="253"/>
    <s v="TEXAS"/>
    <x v="3"/>
    <x v="51"/>
    <x v="2"/>
    <n v="4334800.1955149798"/>
  </r>
  <r>
    <n v="1381707"/>
    <x v="0"/>
    <x v="25"/>
    <x v="253"/>
    <s v="TEXAS"/>
    <x v="3"/>
    <x v="51"/>
    <x v="3"/>
    <n v="140591.858074699"/>
  </r>
  <r>
    <n v="1381708"/>
    <x v="0"/>
    <x v="25"/>
    <x v="253"/>
    <s v="TEXAS"/>
    <x v="3"/>
    <x v="51"/>
    <x v="15"/>
    <n v="2545197.4306626501"/>
  </r>
  <r>
    <n v="1381709"/>
    <x v="0"/>
    <x v="25"/>
    <x v="253"/>
    <s v="TEXAS"/>
    <x v="3"/>
    <x v="52"/>
    <x v="0"/>
    <n v="9417976.4721264802"/>
  </r>
  <r>
    <n v="1381710"/>
    <x v="0"/>
    <x v="25"/>
    <x v="253"/>
    <s v="TEXAS"/>
    <x v="3"/>
    <x v="52"/>
    <x v="1"/>
    <n v="91874.294152378498"/>
  </r>
  <r>
    <n v="1381711"/>
    <x v="0"/>
    <x v="25"/>
    <x v="253"/>
    <s v="TEXAS"/>
    <x v="3"/>
    <x v="52"/>
    <x v="2"/>
    <n v="2914042.0652560098"/>
  </r>
  <r>
    <n v="1381712"/>
    <x v="0"/>
    <x v="25"/>
    <x v="253"/>
    <s v="TEXAS"/>
    <x v="3"/>
    <x v="52"/>
    <x v="3"/>
    <n v="47659.790091546303"/>
  </r>
  <r>
    <n v="1381713"/>
    <x v="0"/>
    <x v="25"/>
    <x v="253"/>
    <s v="TEXAS"/>
    <x v="3"/>
    <x v="52"/>
    <x v="11"/>
    <n v="35601.288984046601"/>
  </r>
  <r>
    <n v="1381714"/>
    <x v="0"/>
    <x v="25"/>
    <x v="253"/>
    <s v="TEXAS"/>
    <x v="3"/>
    <x v="52"/>
    <x v="12"/>
    <n v="403959.78710123902"/>
  </r>
  <r>
    <n v="1381715"/>
    <x v="0"/>
    <x v="25"/>
    <x v="253"/>
    <s v="TEXAS"/>
    <x v="3"/>
    <x v="52"/>
    <x v="15"/>
    <n v="35783123.5245566"/>
  </r>
  <r>
    <n v="1381716"/>
    <x v="0"/>
    <x v="25"/>
    <x v="253"/>
    <s v="TEXAS"/>
    <x v="3"/>
    <x v="53"/>
    <x v="0"/>
    <n v="83699903.471826702"/>
  </r>
  <r>
    <n v="1381717"/>
    <x v="0"/>
    <x v="25"/>
    <x v="253"/>
    <s v="TEXAS"/>
    <x v="3"/>
    <x v="53"/>
    <x v="1"/>
    <n v="4625379.6512743495"/>
  </r>
  <r>
    <n v="1381718"/>
    <x v="0"/>
    <x v="25"/>
    <x v="253"/>
    <s v="TEXAS"/>
    <x v="3"/>
    <x v="53"/>
    <x v="2"/>
    <n v="39598351.830198601"/>
  </r>
  <r>
    <n v="1381719"/>
    <x v="0"/>
    <x v="25"/>
    <x v="253"/>
    <s v="TEXAS"/>
    <x v="3"/>
    <x v="53"/>
    <x v="3"/>
    <n v="5805556.3460407201"/>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001"/>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03"/>
  </r>
  <r>
    <n v="1381728"/>
    <x v="0"/>
    <x v="25"/>
    <x v="253"/>
    <s v="TEXAS"/>
    <x v="3"/>
    <x v="54"/>
    <x v="2"/>
    <n v="6930114.9010675903"/>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798"/>
  </r>
  <r>
    <n v="1381733"/>
    <x v="0"/>
    <x v="25"/>
    <x v="253"/>
    <s v="TEXAS"/>
    <x v="3"/>
    <x v="55"/>
    <x v="1"/>
    <n v="2506382.0586065599"/>
  </r>
  <r>
    <n v="1381734"/>
    <x v="0"/>
    <x v="25"/>
    <x v="253"/>
    <s v="TEXAS"/>
    <x v="3"/>
    <x v="55"/>
    <x v="2"/>
    <n v="3191535.7995287399"/>
  </r>
  <r>
    <n v="1381735"/>
    <x v="0"/>
    <x v="25"/>
    <x v="253"/>
    <s v="TEXAS"/>
    <x v="3"/>
    <x v="55"/>
    <x v="3"/>
    <n v="265723.88463867502"/>
  </r>
  <r>
    <n v="1381736"/>
    <x v="0"/>
    <x v="25"/>
    <x v="253"/>
    <s v="TEXAS"/>
    <x v="3"/>
    <x v="55"/>
    <x v="4"/>
    <n v="10166787.771293901"/>
  </r>
  <r>
    <n v="1381737"/>
    <x v="0"/>
    <x v="25"/>
    <x v="253"/>
    <s v="TEXAS"/>
    <x v="3"/>
    <x v="55"/>
    <x v="11"/>
    <n v="57133.634338225398"/>
  </r>
  <r>
    <n v="1381738"/>
    <x v="0"/>
    <x v="25"/>
    <x v="253"/>
    <s v="TEXAS"/>
    <x v="3"/>
    <x v="55"/>
    <x v="12"/>
    <n v="9631741.0329244602"/>
  </r>
  <r>
    <n v="1381739"/>
    <x v="0"/>
    <x v="25"/>
    <x v="253"/>
    <s v="TEXAS"/>
    <x v="3"/>
    <x v="55"/>
    <x v="13"/>
    <n v="2030418.3961668501"/>
  </r>
  <r>
    <n v="1381740"/>
    <x v="0"/>
    <x v="25"/>
    <x v="253"/>
    <s v="TEXAS"/>
    <x v="3"/>
    <x v="55"/>
    <x v="15"/>
    <n v="0"/>
  </r>
  <r>
    <n v="1381741"/>
    <x v="0"/>
    <x v="25"/>
    <x v="253"/>
    <s v="TEXAS"/>
    <x v="3"/>
    <x v="55"/>
    <x v="14"/>
    <n v="2331736.6849552901"/>
  </r>
  <r>
    <n v="1381742"/>
    <x v="0"/>
    <x v="25"/>
    <x v="253"/>
    <s v="TEXAS"/>
    <x v="3"/>
    <x v="55"/>
    <x v="23"/>
    <n v="9747.2079579649708"/>
  </r>
  <r>
    <n v="1381743"/>
    <x v="0"/>
    <x v="25"/>
    <x v="253"/>
    <s v="TEXAS"/>
    <x v="3"/>
    <x v="56"/>
    <x v="0"/>
    <n v="20476214.389199398"/>
  </r>
  <r>
    <n v="1381744"/>
    <x v="0"/>
    <x v="25"/>
    <x v="253"/>
    <s v="TEXAS"/>
    <x v="3"/>
    <x v="56"/>
    <x v="1"/>
    <n v="434288.62700515898"/>
  </r>
  <r>
    <n v="1381745"/>
    <x v="0"/>
    <x v="25"/>
    <x v="253"/>
    <s v="TEXAS"/>
    <x v="3"/>
    <x v="56"/>
    <x v="2"/>
    <n v="14730066.2683168"/>
  </r>
  <r>
    <n v="1381746"/>
    <x v="0"/>
    <x v="25"/>
    <x v="253"/>
    <s v="TEXAS"/>
    <x v="3"/>
    <x v="56"/>
    <x v="3"/>
    <n v="417302.44019293197"/>
  </r>
  <r>
    <n v="1381747"/>
    <x v="0"/>
    <x v="25"/>
    <x v="253"/>
    <s v="TEXAS"/>
    <x v="3"/>
    <x v="56"/>
    <x v="11"/>
    <n v="2788.7769393209301"/>
  </r>
  <r>
    <n v="1381748"/>
    <x v="0"/>
    <x v="25"/>
    <x v="253"/>
    <s v="TEXAS"/>
    <x v="3"/>
    <x v="56"/>
    <x v="12"/>
    <n v="4058684.5474171601"/>
  </r>
  <r>
    <n v="1381749"/>
    <x v="0"/>
    <x v="25"/>
    <x v="253"/>
    <s v="TEXAS"/>
    <x v="3"/>
    <x v="56"/>
    <x v="13"/>
    <n v="56282.589139022399"/>
  </r>
  <r>
    <n v="1381750"/>
    <x v="0"/>
    <x v="25"/>
    <x v="253"/>
    <s v="TEXAS"/>
    <x v="3"/>
    <x v="56"/>
    <x v="15"/>
    <n v="18634100.4581898"/>
  </r>
  <r>
    <n v="1381751"/>
    <x v="0"/>
    <x v="25"/>
    <x v="253"/>
    <s v="TEXAS"/>
    <x v="3"/>
    <x v="56"/>
    <x v="23"/>
    <n v="96426019.079842001"/>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398"/>
  </r>
  <r>
    <n v="1381756"/>
    <x v="0"/>
    <x v="25"/>
    <x v="253"/>
    <s v="TEXAS"/>
    <x v="3"/>
    <x v="57"/>
    <x v="15"/>
    <n v="0"/>
  </r>
  <r>
    <n v="1381757"/>
    <x v="0"/>
    <x v="25"/>
    <x v="253"/>
    <s v="TEXAS"/>
    <x v="3"/>
    <x v="57"/>
    <x v="14"/>
    <n v="1676716.6412420201"/>
  </r>
  <r>
    <n v="1381758"/>
    <x v="0"/>
    <x v="25"/>
    <x v="253"/>
    <s v="TEXAS"/>
    <x v="3"/>
    <x v="58"/>
    <x v="0"/>
    <n v="3405727.7131424998"/>
  </r>
  <r>
    <n v="1381759"/>
    <x v="0"/>
    <x v="25"/>
    <x v="253"/>
    <s v="TEXAS"/>
    <x v="3"/>
    <x v="58"/>
    <x v="1"/>
    <n v="121565.50605123299"/>
  </r>
  <r>
    <n v="1381760"/>
    <x v="0"/>
    <x v="25"/>
    <x v="253"/>
    <s v="TEXAS"/>
    <x v="3"/>
    <x v="58"/>
    <x v="2"/>
    <n v="2576923.6321670399"/>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02"/>
  </r>
  <r>
    <n v="1381766"/>
    <x v="0"/>
    <x v="25"/>
    <x v="253"/>
    <s v="TEXAS"/>
    <x v="3"/>
    <x v="59"/>
    <x v="3"/>
    <n v="311706.72687879001"/>
  </r>
  <r>
    <n v="1381767"/>
    <x v="0"/>
    <x v="25"/>
    <x v="253"/>
    <s v="TEXAS"/>
    <x v="3"/>
    <x v="59"/>
    <x v="15"/>
    <n v="0"/>
  </r>
  <r>
    <n v="1381768"/>
    <x v="0"/>
    <x v="25"/>
    <x v="253"/>
    <s v="TEXAS"/>
    <x v="3"/>
    <x v="60"/>
    <x v="0"/>
    <n v="8878285.2254655194"/>
  </r>
  <r>
    <n v="1381769"/>
    <x v="0"/>
    <x v="25"/>
    <x v="253"/>
    <s v="TEXAS"/>
    <x v="3"/>
    <x v="60"/>
    <x v="1"/>
    <n v="289542.96078863798"/>
  </r>
  <r>
    <n v="1381770"/>
    <x v="0"/>
    <x v="25"/>
    <x v="253"/>
    <s v="TEXAS"/>
    <x v="3"/>
    <x v="60"/>
    <x v="2"/>
    <n v="2067367.7071924601"/>
  </r>
  <r>
    <n v="1381771"/>
    <x v="0"/>
    <x v="25"/>
    <x v="253"/>
    <s v="TEXAS"/>
    <x v="3"/>
    <x v="60"/>
    <x v="3"/>
    <n v="497951.95823329501"/>
  </r>
  <r>
    <n v="1381772"/>
    <x v="0"/>
    <x v="25"/>
    <x v="253"/>
    <s v="TEXAS"/>
    <x v="3"/>
    <x v="60"/>
    <x v="15"/>
    <n v="0"/>
  </r>
  <r>
    <n v="1381773"/>
    <x v="0"/>
    <x v="25"/>
    <x v="253"/>
    <s v="TEXAS"/>
    <x v="3"/>
    <x v="61"/>
    <x v="0"/>
    <n v="10061310.999289401"/>
  </r>
  <r>
    <n v="1381774"/>
    <x v="0"/>
    <x v="25"/>
    <x v="253"/>
    <s v="TEXAS"/>
    <x v="3"/>
    <x v="61"/>
    <x v="1"/>
    <n v="257429.14568416399"/>
  </r>
  <r>
    <n v="1381775"/>
    <x v="0"/>
    <x v="25"/>
    <x v="253"/>
    <s v="TEXAS"/>
    <x v="3"/>
    <x v="61"/>
    <x v="2"/>
    <n v="7060286.8535083001"/>
  </r>
  <r>
    <n v="1381776"/>
    <x v="0"/>
    <x v="25"/>
    <x v="253"/>
    <s v="TEXAS"/>
    <x v="3"/>
    <x v="61"/>
    <x v="3"/>
    <n v="279734.79609145701"/>
  </r>
  <r>
    <n v="1381777"/>
    <x v="0"/>
    <x v="25"/>
    <x v="253"/>
    <s v="TEXAS"/>
    <x v="3"/>
    <x v="61"/>
    <x v="15"/>
    <n v="365666.40011955099"/>
  </r>
  <r>
    <n v="1381778"/>
    <x v="0"/>
    <x v="25"/>
    <x v="253"/>
    <s v="TEXAS"/>
    <x v="3"/>
    <x v="62"/>
    <x v="0"/>
    <n v="917790.14803503396"/>
  </r>
  <r>
    <n v="1381779"/>
    <x v="0"/>
    <x v="25"/>
    <x v="253"/>
    <s v="TEXAS"/>
    <x v="3"/>
    <x v="62"/>
    <x v="1"/>
    <n v="17380.009647936899"/>
  </r>
  <r>
    <n v="1381780"/>
    <x v="0"/>
    <x v="25"/>
    <x v="253"/>
    <s v="TEXAS"/>
    <x v="3"/>
    <x v="62"/>
    <x v="2"/>
    <n v="511488.79799229797"/>
  </r>
  <r>
    <n v="1381781"/>
    <x v="0"/>
    <x v="25"/>
    <x v="253"/>
    <s v="TEXAS"/>
    <x v="3"/>
    <x v="62"/>
    <x v="3"/>
    <n v="48650.067167116802"/>
  </r>
  <r>
    <n v="1381782"/>
    <x v="0"/>
    <x v="25"/>
    <x v="253"/>
    <s v="TEXAS"/>
    <x v="3"/>
    <x v="62"/>
    <x v="15"/>
    <n v="0"/>
  </r>
  <r>
    <n v="1381783"/>
    <x v="0"/>
    <x v="25"/>
    <x v="253"/>
    <s v="TEXAS"/>
    <x v="3"/>
    <x v="62"/>
    <x v="14"/>
    <n v="622439.56881989294"/>
  </r>
  <r>
    <n v="1381784"/>
    <x v="0"/>
    <x v="25"/>
    <x v="253"/>
    <s v="TEXAS"/>
    <x v="3"/>
    <x v="63"/>
    <x v="0"/>
    <n v="1563338.71114693"/>
  </r>
  <r>
    <n v="1381785"/>
    <x v="0"/>
    <x v="25"/>
    <x v="253"/>
    <s v="TEXAS"/>
    <x v="3"/>
    <x v="63"/>
    <x v="1"/>
    <n v="504873.81423111801"/>
  </r>
  <r>
    <n v="1381786"/>
    <x v="0"/>
    <x v="25"/>
    <x v="253"/>
    <s v="TEXAS"/>
    <x v="3"/>
    <x v="63"/>
    <x v="2"/>
    <n v="955234.41488717205"/>
  </r>
  <r>
    <n v="1381787"/>
    <x v="0"/>
    <x v="25"/>
    <x v="253"/>
    <s v="TEXAS"/>
    <x v="3"/>
    <x v="63"/>
    <x v="3"/>
    <n v="166829.23119954701"/>
  </r>
  <r>
    <n v="1381788"/>
    <x v="0"/>
    <x v="25"/>
    <x v="253"/>
    <s v="TEXAS"/>
    <x v="3"/>
    <x v="63"/>
    <x v="11"/>
    <n v="35402.259390701998"/>
  </r>
  <r>
    <n v="1381789"/>
    <x v="0"/>
    <x v="25"/>
    <x v="253"/>
    <s v="TEXAS"/>
    <x v="3"/>
    <x v="63"/>
    <x v="15"/>
    <n v="250635.46471293399"/>
  </r>
  <r>
    <n v="1381790"/>
    <x v="0"/>
    <x v="25"/>
    <x v="253"/>
    <s v="TEXAS"/>
    <x v="3"/>
    <x v="64"/>
    <x v="0"/>
    <n v="3987850.5688058301"/>
  </r>
  <r>
    <n v="1381791"/>
    <x v="0"/>
    <x v="25"/>
    <x v="253"/>
    <s v="TEXAS"/>
    <x v="3"/>
    <x v="64"/>
    <x v="1"/>
    <n v="42006.598599885801"/>
  </r>
  <r>
    <n v="1381792"/>
    <x v="0"/>
    <x v="25"/>
    <x v="253"/>
    <s v="TEXAS"/>
    <x v="3"/>
    <x v="64"/>
    <x v="2"/>
    <n v="2097915.7576609598"/>
  </r>
  <r>
    <n v="1381793"/>
    <x v="0"/>
    <x v="25"/>
    <x v="253"/>
    <s v="TEXAS"/>
    <x v="3"/>
    <x v="64"/>
    <x v="3"/>
    <n v="147385.220949599"/>
  </r>
  <r>
    <n v="1381794"/>
    <x v="0"/>
    <x v="25"/>
    <x v="253"/>
    <s v="TEXAS"/>
    <x v="3"/>
    <x v="64"/>
    <x v="15"/>
    <n v="0"/>
  </r>
  <r>
    <n v="1381795"/>
    <x v="0"/>
    <x v="25"/>
    <x v="253"/>
    <s v="TEXAS"/>
    <x v="3"/>
    <x v="65"/>
    <x v="0"/>
    <n v="6582455.1498904098"/>
  </r>
  <r>
    <n v="1381796"/>
    <x v="0"/>
    <x v="25"/>
    <x v="253"/>
    <s v="TEXAS"/>
    <x v="3"/>
    <x v="65"/>
    <x v="1"/>
    <n v="329177.603808393"/>
  </r>
  <r>
    <n v="1381797"/>
    <x v="0"/>
    <x v="25"/>
    <x v="253"/>
    <s v="TEXAS"/>
    <x v="3"/>
    <x v="65"/>
    <x v="2"/>
    <n v="3270535.5565295001"/>
  </r>
  <r>
    <n v="1381798"/>
    <x v="0"/>
    <x v="25"/>
    <x v="253"/>
    <s v="TEXAS"/>
    <x v="3"/>
    <x v="65"/>
    <x v="3"/>
    <n v="0"/>
  </r>
  <r>
    <n v="1381799"/>
    <x v="0"/>
    <x v="25"/>
    <x v="253"/>
    <s v="TEXAS"/>
    <x v="3"/>
    <x v="65"/>
    <x v="15"/>
    <n v="1834858.5004769601"/>
  </r>
  <r>
    <n v="1383276"/>
    <x v="0"/>
    <x v="26"/>
    <x v="0"/>
    <s v="TEXAS"/>
    <x v="0"/>
    <x v="0"/>
    <x v="0"/>
    <n v="30673533.211188398"/>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02"/>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599"/>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06"/>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497"/>
  </r>
  <r>
    <n v="1386337"/>
    <x v="0"/>
    <x v="26"/>
    <x v="10"/>
    <s v="TEXAS"/>
    <x v="0"/>
    <x v="0"/>
    <x v="1"/>
    <m/>
  </r>
  <r>
    <n v="1386338"/>
    <x v="0"/>
    <x v="26"/>
    <x v="10"/>
    <s v="TEXAS"/>
    <x v="0"/>
    <x v="0"/>
    <x v="2"/>
    <n v="76379699.519094393"/>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01"/>
  </r>
  <r>
    <n v="1387141"/>
    <x v="0"/>
    <x v="26"/>
    <x v="15"/>
    <s v="TEXAS"/>
    <x v="0"/>
    <x v="1"/>
    <x v="0"/>
    <n v="106502.77692329"/>
  </r>
  <r>
    <n v="1387364"/>
    <x v="0"/>
    <x v="26"/>
    <x v="16"/>
    <s v="TEXAS"/>
    <x v="1"/>
    <x v="2"/>
    <x v="6"/>
    <m/>
  </r>
  <r>
    <n v="1387365"/>
    <x v="0"/>
    <x v="26"/>
    <x v="16"/>
    <s v="TEXAS"/>
    <x v="1"/>
    <x v="2"/>
    <x v="0"/>
    <m/>
  </r>
  <r>
    <n v="1387366"/>
    <x v="0"/>
    <x v="26"/>
    <x v="16"/>
    <s v="TEXAS"/>
    <x v="1"/>
    <x v="2"/>
    <x v="1"/>
    <n v="145771381.34467801"/>
  </r>
  <r>
    <n v="1387367"/>
    <x v="0"/>
    <x v="26"/>
    <x v="16"/>
    <s v="TEXAS"/>
    <x v="1"/>
    <x v="2"/>
    <x v="3"/>
    <m/>
  </r>
  <r>
    <n v="1387368"/>
    <x v="0"/>
    <x v="26"/>
    <x v="16"/>
    <s v="TEXAS"/>
    <x v="1"/>
    <x v="2"/>
    <x v="7"/>
    <m/>
  </r>
  <r>
    <n v="1387619"/>
    <x v="0"/>
    <x v="26"/>
    <x v="17"/>
    <s v="TEXAS"/>
    <x v="1"/>
    <x v="2"/>
    <x v="6"/>
    <n v="89808270.451591998"/>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5"/>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0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01"/>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698"/>
  </r>
  <r>
    <n v="1389660"/>
    <x v="0"/>
    <x v="26"/>
    <x v="25"/>
    <s v="TEXAS"/>
    <x v="0"/>
    <x v="3"/>
    <x v="1"/>
    <n v="0"/>
  </r>
  <r>
    <n v="1389661"/>
    <x v="0"/>
    <x v="26"/>
    <x v="25"/>
    <s v="TEXAS"/>
    <x v="0"/>
    <x v="3"/>
    <x v="2"/>
    <n v="0"/>
  </r>
  <r>
    <n v="1389662"/>
    <x v="0"/>
    <x v="26"/>
    <x v="25"/>
    <s v="TEXAS"/>
    <x v="0"/>
    <x v="3"/>
    <x v="3"/>
    <n v="0"/>
  </r>
  <r>
    <n v="1389663"/>
    <x v="0"/>
    <x v="26"/>
    <x v="25"/>
    <s v="TEXAS"/>
    <x v="0"/>
    <x v="3"/>
    <x v="8"/>
    <n v="421680.87440613098"/>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399"/>
  </r>
  <r>
    <n v="1390041"/>
    <x v="0"/>
    <x v="26"/>
    <x v="27"/>
    <s v="TEXAS"/>
    <x v="0"/>
    <x v="4"/>
    <x v="2"/>
    <m/>
  </r>
  <r>
    <n v="1390142"/>
    <x v="0"/>
    <x v="26"/>
    <x v="28"/>
    <s v="TEXAS"/>
    <x v="0"/>
    <x v="4"/>
    <x v="0"/>
    <n v="0"/>
  </r>
  <r>
    <n v="1390143"/>
    <x v="0"/>
    <x v="26"/>
    <x v="28"/>
    <s v="TEXAS"/>
    <x v="0"/>
    <x v="4"/>
    <x v="2"/>
    <m/>
  </r>
  <r>
    <n v="1390244"/>
    <x v="0"/>
    <x v="26"/>
    <x v="29"/>
    <s v="TEXAS"/>
    <x v="0"/>
    <x v="4"/>
    <x v="0"/>
    <n v="9768450.5297515206"/>
  </r>
  <r>
    <n v="1390245"/>
    <x v="0"/>
    <x v="26"/>
    <x v="29"/>
    <s v="TEXAS"/>
    <x v="0"/>
    <x v="4"/>
    <x v="2"/>
    <m/>
  </r>
  <r>
    <n v="1390346"/>
    <x v="0"/>
    <x v="26"/>
    <x v="30"/>
    <s v="TEXAS"/>
    <x v="0"/>
    <x v="4"/>
    <x v="0"/>
    <n v="568494.15844729904"/>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398"/>
  </r>
  <r>
    <n v="1390864"/>
    <x v="0"/>
    <x v="26"/>
    <x v="38"/>
    <s v="TEXAS"/>
    <x v="0"/>
    <x v="5"/>
    <x v="0"/>
    <n v="0"/>
  </r>
  <r>
    <n v="1390915"/>
    <x v="0"/>
    <x v="26"/>
    <x v="39"/>
    <s v="TEXAS"/>
    <x v="0"/>
    <x v="6"/>
    <x v="0"/>
    <n v="2546879.6510153702"/>
  </r>
  <r>
    <n v="1390966"/>
    <x v="0"/>
    <x v="26"/>
    <x v="40"/>
    <s v="TEXAS"/>
    <x v="0"/>
    <x v="6"/>
    <x v="0"/>
    <n v="2557566.0502287499"/>
  </r>
  <r>
    <n v="1391103"/>
    <x v="0"/>
    <x v="26"/>
    <x v="41"/>
    <s v="TEXAS"/>
    <x v="0"/>
    <x v="7"/>
    <x v="0"/>
    <m/>
  </r>
  <r>
    <n v="1391104"/>
    <x v="0"/>
    <x v="26"/>
    <x v="41"/>
    <s v="TEXAS"/>
    <x v="0"/>
    <x v="7"/>
    <x v="2"/>
    <n v="20557047.719519999"/>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4995"/>
  </r>
  <r>
    <n v="1391374"/>
    <x v="0"/>
    <x v="26"/>
    <x v="44"/>
    <s v="TEXAS"/>
    <x v="0"/>
    <x v="8"/>
    <x v="0"/>
    <n v="0"/>
  </r>
  <r>
    <n v="1391425"/>
    <x v="0"/>
    <x v="26"/>
    <x v="45"/>
    <s v="TEXAS"/>
    <x v="0"/>
    <x v="8"/>
    <x v="0"/>
    <n v="580110.29721834196"/>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01"/>
  </r>
  <r>
    <n v="1391782"/>
    <x v="0"/>
    <x v="26"/>
    <x v="49"/>
    <s v="TEXAS"/>
    <x v="0"/>
    <x v="10"/>
    <x v="0"/>
    <n v="9587361.9442713596"/>
  </r>
  <r>
    <n v="1392048"/>
    <x v="0"/>
    <x v="26"/>
    <x v="50"/>
    <s v="TEXAS"/>
    <x v="0"/>
    <x v="0"/>
    <x v="0"/>
    <n v="52175.503880632699"/>
  </r>
  <r>
    <n v="1392049"/>
    <x v="0"/>
    <x v="26"/>
    <x v="50"/>
    <s v="TEXAS"/>
    <x v="0"/>
    <x v="0"/>
    <x v="1"/>
    <m/>
  </r>
  <r>
    <n v="1392050"/>
    <x v="0"/>
    <x v="26"/>
    <x v="50"/>
    <s v="TEXAS"/>
    <x v="0"/>
    <x v="0"/>
    <x v="2"/>
    <n v="110166.49061160799"/>
  </r>
  <r>
    <n v="1392051"/>
    <x v="0"/>
    <x v="26"/>
    <x v="50"/>
    <s v="TEXAS"/>
    <x v="0"/>
    <x v="0"/>
    <x v="3"/>
    <m/>
  </r>
  <r>
    <n v="1392052"/>
    <x v="0"/>
    <x v="26"/>
    <x v="50"/>
    <s v="TEXAS"/>
    <x v="0"/>
    <x v="0"/>
    <x v="4"/>
    <m/>
  </r>
  <r>
    <n v="1392053"/>
    <x v="0"/>
    <x v="26"/>
    <x v="50"/>
    <s v="TEXAS"/>
    <x v="0"/>
    <x v="0"/>
    <x v="5"/>
    <m/>
  </r>
  <r>
    <n v="1392182"/>
    <x v="0"/>
    <x v="26"/>
    <x v="51"/>
    <s v="TEXAS"/>
    <x v="0"/>
    <x v="4"/>
    <x v="0"/>
    <n v="54615.561964620698"/>
  </r>
  <r>
    <n v="1392183"/>
    <x v="0"/>
    <x v="26"/>
    <x v="51"/>
    <s v="TEXAS"/>
    <x v="0"/>
    <x v="4"/>
    <x v="2"/>
    <n v="354569.72364588198"/>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599"/>
  </r>
  <r>
    <n v="1392598"/>
    <x v="0"/>
    <x v="26"/>
    <x v="55"/>
    <s v="TEXAS"/>
    <x v="0"/>
    <x v="1"/>
    <x v="0"/>
    <n v="0"/>
  </r>
  <r>
    <n v="1392649"/>
    <x v="0"/>
    <x v="26"/>
    <x v="56"/>
    <s v="TEXAS"/>
    <x v="0"/>
    <x v="1"/>
    <x v="0"/>
    <n v="1110117.7867232501"/>
  </r>
  <r>
    <n v="1392700"/>
    <x v="0"/>
    <x v="26"/>
    <x v="57"/>
    <s v="TEXAS"/>
    <x v="0"/>
    <x v="1"/>
    <x v="0"/>
    <n v="2630132.4559320798"/>
  </r>
  <r>
    <n v="1392751"/>
    <x v="0"/>
    <x v="26"/>
    <x v="58"/>
    <s v="TEXAS"/>
    <x v="0"/>
    <x v="1"/>
    <x v="0"/>
    <n v="0.93502750377518395"/>
  </r>
  <r>
    <n v="1392802"/>
    <x v="0"/>
    <x v="26"/>
    <x v="59"/>
    <s v="TEXAS"/>
    <x v="0"/>
    <x v="1"/>
    <x v="0"/>
    <n v="430181.37227066298"/>
  </r>
  <r>
    <n v="1392853"/>
    <x v="0"/>
    <x v="26"/>
    <x v="60"/>
    <s v="TEXAS"/>
    <x v="0"/>
    <x v="1"/>
    <x v="0"/>
    <n v="2253061.7442659698"/>
  </r>
  <r>
    <n v="1392904"/>
    <x v="0"/>
    <x v="26"/>
    <x v="61"/>
    <s v="TEXAS"/>
    <x v="0"/>
    <x v="1"/>
    <x v="0"/>
    <n v="0"/>
  </r>
  <r>
    <n v="1392955"/>
    <x v="0"/>
    <x v="26"/>
    <x v="62"/>
    <s v="TEXAS"/>
    <x v="0"/>
    <x v="1"/>
    <x v="0"/>
    <n v="19.165345154499601"/>
  </r>
  <r>
    <n v="1393006"/>
    <x v="0"/>
    <x v="26"/>
    <x v="63"/>
    <s v="TEXAS"/>
    <x v="0"/>
    <x v="1"/>
    <x v="0"/>
    <n v="2630676.8254873902"/>
  </r>
  <r>
    <n v="1393057"/>
    <x v="0"/>
    <x v="26"/>
    <x v="64"/>
    <s v="TEXAS"/>
    <x v="0"/>
    <x v="1"/>
    <x v="0"/>
    <n v="948153.71954061603"/>
  </r>
  <r>
    <n v="1393108"/>
    <x v="0"/>
    <x v="26"/>
    <x v="65"/>
    <s v="TEXAS"/>
    <x v="0"/>
    <x v="1"/>
    <x v="0"/>
    <n v="0"/>
  </r>
  <r>
    <n v="1393245"/>
    <x v="0"/>
    <x v="26"/>
    <x v="66"/>
    <s v="TEXAS"/>
    <x v="2"/>
    <x v="11"/>
    <x v="0"/>
    <m/>
  </r>
  <r>
    <n v="1393246"/>
    <x v="0"/>
    <x v="26"/>
    <x v="66"/>
    <s v="TEXAS"/>
    <x v="2"/>
    <x v="11"/>
    <x v="1"/>
    <m/>
  </r>
  <r>
    <n v="1393247"/>
    <x v="0"/>
    <x v="26"/>
    <x v="66"/>
    <s v="TEXAS"/>
    <x v="2"/>
    <x v="11"/>
    <x v="2"/>
    <n v="50783595.141285002"/>
  </r>
  <r>
    <n v="1393398"/>
    <x v="0"/>
    <x v="26"/>
    <x v="67"/>
    <s v="TEXAS"/>
    <x v="2"/>
    <x v="11"/>
    <x v="0"/>
    <m/>
  </r>
  <r>
    <n v="1393399"/>
    <x v="0"/>
    <x v="26"/>
    <x v="67"/>
    <s v="TEXAS"/>
    <x v="2"/>
    <x v="11"/>
    <x v="1"/>
    <m/>
  </r>
  <r>
    <n v="1393400"/>
    <x v="0"/>
    <x v="26"/>
    <x v="67"/>
    <s v="TEXAS"/>
    <x v="2"/>
    <x v="11"/>
    <x v="2"/>
    <n v="1179811.7832721299"/>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03"/>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003"/>
  </r>
  <r>
    <n v="1394572"/>
    <x v="0"/>
    <x v="26"/>
    <x v="75"/>
    <s v="TEXAS"/>
    <x v="2"/>
    <x v="11"/>
    <x v="1"/>
    <m/>
  </r>
  <r>
    <n v="1394573"/>
    <x v="0"/>
    <x v="26"/>
    <x v="75"/>
    <s v="TEXAS"/>
    <x v="2"/>
    <x v="11"/>
    <x v="2"/>
    <m/>
  </r>
  <r>
    <n v="1394681"/>
    <x v="0"/>
    <x v="26"/>
    <x v="76"/>
    <s v="TEXAS"/>
    <x v="2"/>
    <x v="12"/>
    <x v="0"/>
    <n v="175760.49706390599"/>
  </r>
  <r>
    <n v="1394682"/>
    <x v="0"/>
    <x v="26"/>
    <x v="76"/>
    <s v="TEXAS"/>
    <x v="2"/>
    <x v="12"/>
    <x v="2"/>
    <m/>
  </r>
  <r>
    <n v="1394783"/>
    <x v="0"/>
    <x v="26"/>
    <x v="77"/>
    <s v="TEXAS"/>
    <x v="2"/>
    <x v="12"/>
    <x v="0"/>
    <m/>
  </r>
  <r>
    <n v="1394784"/>
    <x v="0"/>
    <x v="26"/>
    <x v="77"/>
    <s v="TEXAS"/>
    <x v="2"/>
    <x v="12"/>
    <x v="2"/>
    <n v="0"/>
  </r>
  <r>
    <n v="1394928"/>
    <x v="0"/>
    <x v="26"/>
    <x v="78"/>
    <s v="TEXAS"/>
    <x v="2"/>
    <x v="11"/>
    <x v="0"/>
    <n v="2568022.1132740802"/>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01"/>
  </r>
  <r>
    <n v="1395498"/>
    <x v="0"/>
    <x v="26"/>
    <x v="82"/>
    <s v="TEXAS"/>
    <x v="2"/>
    <x v="12"/>
    <x v="2"/>
    <m/>
  </r>
  <r>
    <n v="1395599"/>
    <x v="0"/>
    <x v="26"/>
    <x v="83"/>
    <s v="TEXAS"/>
    <x v="2"/>
    <x v="12"/>
    <x v="0"/>
    <n v="0"/>
  </r>
  <r>
    <n v="1395600"/>
    <x v="0"/>
    <x v="26"/>
    <x v="83"/>
    <s v="TEXAS"/>
    <x v="2"/>
    <x v="12"/>
    <x v="2"/>
    <m/>
  </r>
  <r>
    <n v="1395701"/>
    <x v="0"/>
    <x v="26"/>
    <x v="84"/>
    <s v="TEXAS"/>
    <x v="2"/>
    <x v="12"/>
    <x v="0"/>
    <n v="4888694.8773878301"/>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899"/>
  </r>
  <r>
    <n v="1396008"/>
    <x v="0"/>
    <x v="26"/>
    <x v="87"/>
    <s v="TEXAS"/>
    <x v="2"/>
    <x v="12"/>
    <x v="2"/>
    <m/>
  </r>
  <r>
    <n v="1396109"/>
    <x v="0"/>
    <x v="26"/>
    <x v="88"/>
    <s v="TEXAS"/>
    <x v="2"/>
    <x v="12"/>
    <x v="0"/>
    <n v="7719051.9212335097"/>
  </r>
  <r>
    <n v="1396110"/>
    <x v="0"/>
    <x v="26"/>
    <x v="88"/>
    <s v="TEXAS"/>
    <x v="2"/>
    <x v="12"/>
    <x v="2"/>
    <m/>
  </r>
  <r>
    <n v="1396211"/>
    <x v="0"/>
    <x v="26"/>
    <x v="89"/>
    <s v="TEXAS"/>
    <x v="2"/>
    <x v="12"/>
    <x v="0"/>
    <n v="0"/>
  </r>
  <r>
    <n v="1396212"/>
    <x v="0"/>
    <x v="26"/>
    <x v="89"/>
    <s v="TEXAS"/>
    <x v="2"/>
    <x v="12"/>
    <x v="2"/>
    <m/>
  </r>
  <r>
    <n v="1396313"/>
    <x v="0"/>
    <x v="26"/>
    <x v="90"/>
    <s v="TEXAS"/>
    <x v="2"/>
    <x v="12"/>
    <x v="0"/>
    <n v="10584842.547683099"/>
  </r>
  <r>
    <n v="1396314"/>
    <x v="0"/>
    <x v="26"/>
    <x v="90"/>
    <s v="TEXAS"/>
    <x v="2"/>
    <x v="12"/>
    <x v="2"/>
    <m/>
  </r>
  <r>
    <n v="1396415"/>
    <x v="0"/>
    <x v="26"/>
    <x v="91"/>
    <s v="TEXAS"/>
    <x v="2"/>
    <x v="12"/>
    <x v="0"/>
    <n v="13201.7689519743"/>
  </r>
  <r>
    <n v="1396416"/>
    <x v="0"/>
    <x v="26"/>
    <x v="91"/>
    <s v="TEXAS"/>
    <x v="2"/>
    <x v="12"/>
    <x v="2"/>
    <m/>
  </r>
  <r>
    <n v="1396517"/>
    <x v="0"/>
    <x v="26"/>
    <x v="92"/>
    <s v="TEXAS"/>
    <x v="2"/>
    <x v="12"/>
    <x v="0"/>
    <n v="29452855.644238301"/>
  </r>
  <r>
    <n v="1396518"/>
    <x v="0"/>
    <x v="26"/>
    <x v="92"/>
    <s v="TEXAS"/>
    <x v="2"/>
    <x v="12"/>
    <x v="2"/>
    <m/>
  </r>
  <r>
    <n v="1396619"/>
    <x v="0"/>
    <x v="26"/>
    <x v="93"/>
    <s v="TEXAS"/>
    <x v="2"/>
    <x v="12"/>
    <x v="0"/>
    <n v="7.7408524663355504E-3"/>
  </r>
  <r>
    <n v="1396620"/>
    <x v="0"/>
    <x v="26"/>
    <x v="93"/>
    <s v="TEXAS"/>
    <x v="2"/>
    <x v="12"/>
    <x v="2"/>
    <m/>
  </r>
  <r>
    <n v="1396721"/>
    <x v="0"/>
    <x v="26"/>
    <x v="94"/>
    <s v="TEXAS"/>
    <x v="2"/>
    <x v="12"/>
    <x v="0"/>
    <n v="5674108.2713168804"/>
  </r>
  <r>
    <n v="1396722"/>
    <x v="0"/>
    <x v="26"/>
    <x v="94"/>
    <s v="TEXAS"/>
    <x v="2"/>
    <x v="12"/>
    <x v="2"/>
    <m/>
  </r>
  <r>
    <n v="1396823"/>
    <x v="0"/>
    <x v="26"/>
    <x v="95"/>
    <s v="TEXAS"/>
    <x v="2"/>
    <x v="12"/>
    <x v="0"/>
    <n v="7.3066403467800402E-34"/>
  </r>
  <r>
    <n v="1396824"/>
    <x v="0"/>
    <x v="26"/>
    <x v="95"/>
    <s v="TEXAS"/>
    <x v="2"/>
    <x v="12"/>
    <x v="2"/>
    <m/>
  </r>
  <r>
    <n v="1396925"/>
    <x v="0"/>
    <x v="26"/>
    <x v="96"/>
    <s v="TEXAS"/>
    <x v="2"/>
    <x v="12"/>
    <x v="0"/>
    <n v="9319842.4187481906"/>
  </r>
  <r>
    <n v="1396926"/>
    <x v="0"/>
    <x v="26"/>
    <x v="96"/>
    <s v="TEXAS"/>
    <x v="2"/>
    <x v="12"/>
    <x v="2"/>
    <m/>
  </r>
  <r>
    <n v="1397027"/>
    <x v="0"/>
    <x v="26"/>
    <x v="97"/>
    <s v="TEXAS"/>
    <x v="2"/>
    <x v="12"/>
    <x v="0"/>
    <n v="4133.8464651004097"/>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01"/>
  </r>
  <r>
    <n v="1397333"/>
    <x v="0"/>
    <x v="26"/>
    <x v="100"/>
    <s v="TEXAS"/>
    <x v="2"/>
    <x v="12"/>
    <x v="0"/>
    <m/>
  </r>
  <r>
    <n v="1397334"/>
    <x v="0"/>
    <x v="26"/>
    <x v="100"/>
    <s v="TEXAS"/>
    <x v="2"/>
    <x v="12"/>
    <x v="2"/>
    <n v="3837213.6403494999"/>
  </r>
  <r>
    <n v="1397392"/>
    <x v="0"/>
    <x v="26"/>
    <x v="101"/>
    <s v="TEXAS"/>
    <x v="2"/>
    <x v="13"/>
    <x v="0"/>
    <n v="38032524.885194801"/>
  </r>
  <r>
    <n v="1397443"/>
    <x v="0"/>
    <x v="26"/>
    <x v="102"/>
    <s v="TEXAS"/>
    <x v="2"/>
    <x v="13"/>
    <x v="0"/>
    <n v="2474471.0476184902"/>
  </r>
  <r>
    <n v="1397494"/>
    <x v="0"/>
    <x v="26"/>
    <x v="103"/>
    <s v="TEXAS"/>
    <x v="2"/>
    <x v="13"/>
    <x v="0"/>
    <n v="8864689.9070511404"/>
  </r>
  <r>
    <n v="1397545"/>
    <x v="0"/>
    <x v="26"/>
    <x v="104"/>
    <s v="TEXAS"/>
    <x v="2"/>
    <x v="13"/>
    <x v="0"/>
    <n v="327224.22362538899"/>
  </r>
  <r>
    <n v="1397639"/>
    <x v="0"/>
    <x v="26"/>
    <x v="105"/>
    <s v="TEXAS"/>
    <x v="2"/>
    <x v="14"/>
    <x v="0"/>
    <n v="9730731.6584383491"/>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597"/>
  </r>
  <r>
    <n v="1397945"/>
    <x v="0"/>
    <x v="26"/>
    <x v="108"/>
    <s v="TEXAS"/>
    <x v="2"/>
    <x v="14"/>
    <x v="0"/>
    <m/>
  </r>
  <r>
    <n v="1397946"/>
    <x v="0"/>
    <x v="26"/>
    <x v="108"/>
    <s v="TEXAS"/>
    <x v="2"/>
    <x v="14"/>
    <x v="2"/>
    <n v="13424275.6316684"/>
  </r>
  <r>
    <n v="1398004"/>
    <x v="0"/>
    <x v="26"/>
    <x v="109"/>
    <s v="TEXAS"/>
    <x v="2"/>
    <x v="15"/>
    <x v="0"/>
    <n v="3433698.3623938002"/>
  </r>
  <r>
    <n v="1398055"/>
    <x v="0"/>
    <x v="26"/>
    <x v="110"/>
    <s v="TEXAS"/>
    <x v="2"/>
    <x v="15"/>
    <x v="0"/>
    <n v="0"/>
  </r>
  <r>
    <n v="1398106"/>
    <x v="0"/>
    <x v="26"/>
    <x v="111"/>
    <s v="TEXAS"/>
    <x v="2"/>
    <x v="15"/>
    <x v="0"/>
    <n v="13753343.126197301"/>
  </r>
  <r>
    <n v="1398157"/>
    <x v="0"/>
    <x v="26"/>
    <x v="112"/>
    <s v="TEXAS"/>
    <x v="2"/>
    <x v="15"/>
    <x v="0"/>
    <n v="6772697.60086729"/>
  </r>
  <r>
    <n v="1398208"/>
    <x v="0"/>
    <x v="26"/>
    <x v="113"/>
    <s v="TEXAS"/>
    <x v="2"/>
    <x v="15"/>
    <x v="0"/>
    <n v="1253969.4363946801"/>
  </r>
  <r>
    <n v="1398259"/>
    <x v="0"/>
    <x v="26"/>
    <x v="114"/>
    <s v="TEXAS"/>
    <x v="2"/>
    <x v="15"/>
    <x v="0"/>
    <n v="1409822.5323210401"/>
  </r>
  <r>
    <n v="1398310"/>
    <x v="0"/>
    <x v="26"/>
    <x v="115"/>
    <s v="TEXAS"/>
    <x v="2"/>
    <x v="15"/>
    <x v="0"/>
    <n v="3815146.7131575299"/>
  </r>
  <r>
    <n v="1398361"/>
    <x v="0"/>
    <x v="26"/>
    <x v="116"/>
    <s v="TEXAS"/>
    <x v="2"/>
    <x v="15"/>
    <x v="0"/>
    <n v="2.3572925184149899E-15"/>
  </r>
  <r>
    <n v="1398412"/>
    <x v="0"/>
    <x v="26"/>
    <x v="117"/>
    <s v="TEXAS"/>
    <x v="2"/>
    <x v="15"/>
    <x v="0"/>
    <n v="1504597.16133593"/>
  </r>
  <r>
    <n v="1398463"/>
    <x v="0"/>
    <x v="26"/>
    <x v="118"/>
    <s v="TEXAS"/>
    <x v="2"/>
    <x v="15"/>
    <x v="0"/>
    <n v="2168995.1932005798"/>
  </r>
  <r>
    <n v="1398514"/>
    <x v="0"/>
    <x v="26"/>
    <x v="119"/>
    <s v="TEXAS"/>
    <x v="2"/>
    <x v="15"/>
    <x v="0"/>
    <n v="6914869.6397570204"/>
  </r>
  <r>
    <n v="1398565"/>
    <x v="0"/>
    <x v="26"/>
    <x v="120"/>
    <s v="TEXAS"/>
    <x v="2"/>
    <x v="15"/>
    <x v="0"/>
    <n v="1452208.3673012799"/>
  </r>
  <r>
    <n v="1398616"/>
    <x v="0"/>
    <x v="26"/>
    <x v="121"/>
    <s v="TEXAS"/>
    <x v="2"/>
    <x v="15"/>
    <x v="0"/>
    <n v="14188776.2415298"/>
  </r>
  <r>
    <n v="1398667"/>
    <x v="0"/>
    <x v="26"/>
    <x v="122"/>
    <s v="TEXAS"/>
    <x v="2"/>
    <x v="15"/>
    <x v="0"/>
    <n v="2537884.5318941101"/>
  </r>
  <r>
    <n v="1398718"/>
    <x v="0"/>
    <x v="26"/>
    <x v="123"/>
    <s v="TEXAS"/>
    <x v="2"/>
    <x v="15"/>
    <x v="0"/>
    <n v="53341.0756694882"/>
  </r>
  <r>
    <n v="1398769"/>
    <x v="0"/>
    <x v="26"/>
    <x v="124"/>
    <s v="TEXAS"/>
    <x v="2"/>
    <x v="15"/>
    <x v="0"/>
    <n v="4549955.3460485302"/>
  </r>
  <r>
    <n v="1398949"/>
    <x v="0"/>
    <x v="26"/>
    <x v="125"/>
    <s v="TEXAS"/>
    <x v="2"/>
    <x v="16"/>
    <x v="0"/>
    <n v="1474637.2038145501"/>
  </r>
  <r>
    <n v="1398950"/>
    <x v="0"/>
    <x v="26"/>
    <x v="125"/>
    <s v="TEXAS"/>
    <x v="2"/>
    <x v="16"/>
    <x v="1"/>
    <m/>
  </r>
  <r>
    <n v="1398951"/>
    <x v="0"/>
    <x v="26"/>
    <x v="125"/>
    <s v="TEXAS"/>
    <x v="2"/>
    <x v="16"/>
    <x v="2"/>
    <m/>
  </r>
  <r>
    <n v="1398952"/>
    <x v="0"/>
    <x v="26"/>
    <x v="125"/>
    <s v="TEXAS"/>
    <x v="2"/>
    <x v="16"/>
    <x v="8"/>
    <m/>
  </r>
  <r>
    <n v="1399153"/>
    <x v="0"/>
    <x v="26"/>
    <x v="126"/>
    <s v="TEXAS"/>
    <x v="2"/>
    <x v="16"/>
    <x v="0"/>
    <n v="11876.331784464801"/>
  </r>
  <r>
    <n v="1399154"/>
    <x v="0"/>
    <x v="26"/>
    <x v="126"/>
    <s v="TEXAS"/>
    <x v="2"/>
    <x v="16"/>
    <x v="1"/>
    <m/>
  </r>
  <r>
    <n v="1399155"/>
    <x v="0"/>
    <x v="26"/>
    <x v="126"/>
    <s v="TEXAS"/>
    <x v="2"/>
    <x v="16"/>
    <x v="2"/>
    <m/>
  </r>
  <r>
    <n v="1399156"/>
    <x v="0"/>
    <x v="26"/>
    <x v="126"/>
    <s v="TEXAS"/>
    <x v="2"/>
    <x v="16"/>
    <x v="8"/>
    <n v="19936.662060859999"/>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699"/>
  </r>
  <r>
    <n v="1399768"/>
    <x v="0"/>
    <x v="26"/>
    <x v="129"/>
    <s v="TEXAS"/>
    <x v="2"/>
    <x v="16"/>
    <x v="8"/>
    <m/>
  </r>
  <r>
    <n v="1399969"/>
    <x v="0"/>
    <x v="26"/>
    <x v="130"/>
    <s v="TEXAS"/>
    <x v="2"/>
    <x v="16"/>
    <x v="0"/>
    <m/>
  </r>
  <r>
    <n v="1399970"/>
    <x v="0"/>
    <x v="26"/>
    <x v="130"/>
    <s v="TEXAS"/>
    <x v="2"/>
    <x v="16"/>
    <x v="1"/>
    <m/>
  </r>
  <r>
    <n v="1399971"/>
    <x v="0"/>
    <x v="26"/>
    <x v="130"/>
    <s v="TEXAS"/>
    <x v="2"/>
    <x v="16"/>
    <x v="2"/>
    <n v="25664211.773633499"/>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01"/>
  </r>
  <r>
    <n v="1400832"/>
    <x v="0"/>
    <x v="26"/>
    <x v="134"/>
    <s v="TEXAS"/>
    <x v="1"/>
    <x v="2"/>
    <x v="7"/>
    <m/>
  </r>
  <r>
    <n v="1401083"/>
    <x v="0"/>
    <x v="26"/>
    <x v="135"/>
    <s v="TEXAS"/>
    <x v="1"/>
    <x v="2"/>
    <x v="6"/>
    <m/>
  </r>
  <r>
    <n v="1401084"/>
    <x v="0"/>
    <x v="26"/>
    <x v="135"/>
    <s v="TEXAS"/>
    <x v="1"/>
    <x v="2"/>
    <x v="0"/>
    <n v="821944.30014738499"/>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899"/>
  </r>
  <r>
    <n v="1401848"/>
    <x v="0"/>
    <x v="26"/>
    <x v="138"/>
    <s v="TEXAS"/>
    <x v="1"/>
    <x v="17"/>
    <x v="6"/>
    <n v="50670862.895888403"/>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299"/>
  </r>
  <r>
    <n v="1402107"/>
    <x v="0"/>
    <x v="26"/>
    <x v="139"/>
    <s v="TEXAS"/>
    <x v="1"/>
    <x v="17"/>
    <x v="9"/>
    <m/>
  </r>
  <r>
    <n v="1402358"/>
    <x v="0"/>
    <x v="26"/>
    <x v="140"/>
    <s v="TEXAS"/>
    <x v="1"/>
    <x v="18"/>
    <x v="6"/>
    <n v="198070795.86582699"/>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698"/>
  </r>
  <r>
    <n v="1402615"/>
    <x v="0"/>
    <x v="26"/>
    <x v="141"/>
    <s v="TEXAS"/>
    <x v="1"/>
    <x v="18"/>
    <x v="1"/>
    <m/>
  </r>
  <r>
    <n v="1402616"/>
    <x v="0"/>
    <x v="26"/>
    <x v="141"/>
    <s v="TEXAS"/>
    <x v="1"/>
    <x v="18"/>
    <x v="7"/>
    <m/>
  </r>
  <r>
    <n v="1402617"/>
    <x v="0"/>
    <x v="26"/>
    <x v="141"/>
    <s v="TEXAS"/>
    <x v="1"/>
    <x v="18"/>
    <x v="10"/>
    <m/>
  </r>
  <r>
    <n v="1402868"/>
    <x v="0"/>
    <x v="26"/>
    <x v="142"/>
    <s v="TEXAS"/>
    <x v="1"/>
    <x v="18"/>
    <x v="6"/>
    <n v="711534.07495848904"/>
  </r>
  <r>
    <n v="1402869"/>
    <x v="0"/>
    <x v="26"/>
    <x v="142"/>
    <s v="TEXAS"/>
    <x v="1"/>
    <x v="18"/>
    <x v="0"/>
    <n v="2818869.7194781099"/>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699"/>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3"/>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02"/>
  </r>
  <r>
    <n v="1404143"/>
    <x v="0"/>
    <x v="26"/>
    <x v="147"/>
    <s v="TEXAS"/>
    <x v="1"/>
    <x v="18"/>
    <x v="6"/>
    <m/>
  </r>
  <r>
    <n v="1404144"/>
    <x v="0"/>
    <x v="26"/>
    <x v="147"/>
    <s v="TEXAS"/>
    <x v="1"/>
    <x v="18"/>
    <x v="0"/>
    <m/>
  </r>
  <r>
    <n v="1404145"/>
    <x v="0"/>
    <x v="26"/>
    <x v="147"/>
    <s v="TEXAS"/>
    <x v="1"/>
    <x v="18"/>
    <x v="1"/>
    <n v="464431.61265347298"/>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05"/>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01"/>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198"/>
  </r>
  <r>
    <n v="1405420"/>
    <x v="0"/>
    <x v="26"/>
    <x v="152"/>
    <s v="TEXAS"/>
    <x v="1"/>
    <x v="19"/>
    <x v="1"/>
    <n v="0"/>
  </r>
  <r>
    <n v="1405421"/>
    <x v="0"/>
    <x v="26"/>
    <x v="152"/>
    <s v="TEXAS"/>
    <x v="1"/>
    <x v="19"/>
    <x v="7"/>
    <n v="0"/>
  </r>
  <r>
    <n v="1405422"/>
    <x v="0"/>
    <x v="26"/>
    <x v="152"/>
    <s v="TEXAS"/>
    <x v="1"/>
    <x v="19"/>
    <x v="10"/>
    <n v="0"/>
  </r>
  <r>
    <n v="1405673"/>
    <x v="0"/>
    <x v="26"/>
    <x v="153"/>
    <s v="TEXAS"/>
    <x v="1"/>
    <x v="19"/>
    <x v="6"/>
    <n v="907400.75727126806"/>
  </r>
  <r>
    <n v="1405674"/>
    <x v="0"/>
    <x v="26"/>
    <x v="153"/>
    <s v="TEXAS"/>
    <x v="1"/>
    <x v="19"/>
    <x v="0"/>
    <n v="627386.84054370399"/>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299"/>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79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03"/>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599"/>
  </r>
  <r>
    <n v="1408460"/>
    <x v="0"/>
    <x v="26"/>
    <x v="164"/>
    <s v="TEXAS"/>
    <x v="3"/>
    <x v="21"/>
    <x v="13"/>
    <m/>
  </r>
  <r>
    <n v="1408461"/>
    <x v="0"/>
    <x v="26"/>
    <x v="164"/>
    <s v="TEXAS"/>
    <x v="3"/>
    <x v="21"/>
    <x v="14"/>
    <m/>
  </r>
  <r>
    <n v="1408862"/>
    <x v="0"/>
    <x v="26"/>
    <x v="165"/>
    <s v="TEXAS"/>
    <x v="3"/>
    <x v="21"/>
    <x v="0"/>
    <m/>
  </r>
  <r>
    <n v="1408863"/>
    <x v="0"/>
    <x v="26"/>
    <x v="165"/>
    <s v="TEXAS"/>
    <x v="3"/>
    <x v="21"/>
    <x v="1"/>
    <n v="3054657.6344335601"/>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099"/>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02"/>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0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199"/>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597"/>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02"/>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099"/>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03"/>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89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04"/>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01"/>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001"/>
  </r>
  <r>
    <n v="1416799"/>
    <x v="0"/>
    <x v="26"/>
    <x v="191"/>
    <s v="TEXAS"/>
    <x v="1"/>
    <x v="24"/>
    <x v="6"/>
    <m/>
  </r>
  <r>
    <n v="1416800"/>
    <x v="0"/>
    <x v="26"/>
    <x v="191"/>
    <s v="TEXAS"/>
    <x v="1"/>
    <x v="24"/>
    <x v="0"/>
    <m/>
  </r>
  <r>
    <n v="1416801"/>
    <x v="0"/>
    <x v="26"/>
    <x v="191"/>
    <s v="TEXAS"/>
    <x v="1"/>
    <x v="24"/>
    <x v="1"/>
    <n v="710856.13999690895"/>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099"/>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098"/>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0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699"/>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01"/>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597"/>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199"/>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01"/>
  </r>
  <r>
    <n v="1426309"/>
    <x v="0"/>
    <x v="26"/>
    <x v="232"/>
    <s v="TEXAS"/>
    <x v="2"/>
    <x v="27"/>
    <x v="0"/>
    <n v="9237.6105996004299"/>
  </r>
  <r>
    <n v="1426360"/>
    <x v="0"/>
    <x v="26"/>
    <x v="233"/>
    <s v="TEXAS"/>
    <x v="2"/>
    <x v="27"/>
    <x v="0"/>
    <n v="2794366.0337157301"/>
  </r>
  <r>
    <n v="1426411"/>
    <x v="0"/>
    <x v="26"/>
    <x v="234"/>
    <s v="TEXAS"/>
    <x v="2"/>
    <x v="27"/>
    <x v="0"/>
    <n v="980040.70756223099"/>
  </r>
  <r>
    <n v="1426462"/>
    <x v="0"/>
    <x v="26"/>
    <x v="235"/>
    <s v="TEXAS"/>
    <x v="2"/>
    <x v="27"/>
    <x v="0"/>
    <n v="6493117.5998376803"/>
  </r>
  <r>
    <n v="1426513"/>
    <x v="0"/>
    <x v="26"/>
    <x v="236"/>
    <s v="TEXAS"/>
    <x v="2"/>
    <x v="27"/>
    <x v="0"/>
    <n v="408.42267324617501"/>
  </r>
  <r>
    <n v="1426564"/>
    <x v="0"/>
    <x v="26"/>
    <x v="237"/>
    <s v="TEXAS"/>
    <x v="2"/>
    <x v="27"/>
    <x v="0"/>
    <n v="156124.025771738"/>
  </r>
  <r>
    <n v="1426615"/>
    <x v="0"/>
    <x v="26"/>
    <x v="238"/>
    <s v="TEXAS"/>
    <x v="2"/>
    <x v="27"/>
    <x v="0"/>
    <n v="6182936.0578421596"/>
  </r>
  <r>
    <n v="1426666"/>
    <x v="0"/>
    <x v="26"/>
    <x v="239"/>
    <s v="TEXAS"/>
    <x v="2"/>
    <x v="27"/>
    <x v="0"/>
    <n v="1874148.2618656601"/>
  </r>
  <r>
    <n v="1426717"/>
    <x v="0"/>
    <x v="26"/>
    <x v="240"/>
    <s v="TEXAS"/>
    <x v="2"/>
    <x v="27"/>
    <x v="0"/>
    <n v="1390176.3302814399"/>
  </r>
  <r>
    <n v="1426768"/>
    <x v="0"/>
    <x v="26"/>
    <x v="241"/>
    <s v="TEXAS"/>
    <x v="2"/>
    <x v="27"/>
    <x v="0"/>
    <n v="159286.00299280701"/>
  </r>
  <r>
    <n v="1426819"/>
    <x v="0"/>
    <x v="26"/>
    <x v="242"/>
    <s v="TEXAS"/>
    <x v="2"/>
    <x v="27"/>
    <x v="0"/>
    <n v="58036.722380752901"/>
  </r>
  <r>
    <n v="1426870"/>
    <x v="0"/>
    <x v="26"/>
    <x v="243"/>
    <s v="TEXAS"/>
    <x v="2"/>
    <x v="27"/>
    <x v="0"/>
    <n v="40654.2254267592"/>
  </r>
  <r>
    <n v="1426921"/>
    <x v="0"/>
    <x v="26"/>
    <x v="244"/>
    <s v="TEXAS"/>
    <x v="2"/>
    <x v="27"/>
    <x v="0"/>
    <n v="167055.538731443"/>
  </r>
  <r>
    <n v="1426972"/>
    <x v="0"/>
    <x v="26"/>
    <x v="245"/>
    <s v="TEXAS"/>
    <x v="2"/>
    <x v="27"/>
    <x v="0"/>
    <n v="360449.61173384998"/>
  </r>
  <r>
    <n v="1427023"/>
    <x v="0"/>
    <x v="26"/>
    <x v="246"/>
    <s v="TEXAS"/>
    <x v="2"/>
    <x v="27"/>
    <x v="0"/>
    <n v="1590312.3486604299"/>
  </r>
  <r>
    <n v="1427074"/>
    <x v="0"/>
    <x v="26"/>
    <x v="247"/>
    <s v="TEXAS"/>
    <x v="2"/>
    <x v="27"/>
    <x v="0"/>
    <n v="81600.580305177005"/>
  </r>
  <r>
    <n v="1427125"/>
    <x v="0"/>
    <x v="26"/>
    <x v="248"/>
    <s v="TEXAS"/>
    <x v="2"/>
    <x v="27"/>
    <x v="0"/>
    <n v="245900.4121009089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19999"/>
  </r>
  <r>
    <n v="1434819"/>
    <x v="0"/>
    <x v="26"/>
    <x v="253"/>
    <s v="TEXAS"/>
    <x v="0"/>
    <x v="28"/>
    <x v="0"/>
    <n v="4653399.5501263998"/>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196"/>
  </r>
  <r>
    <n v="1434825"/>
    <x v="0"/>
    <x v="26"/>
    <x v="253"/>
    <s v="TEXAS"/>
    <x v="0"/>
    <x v="29"/>
    <x v="5"/>
    <n v="17895.187870707199"/>
  </r>
  <r>
    <n v="1434826"/>
    <x v="0"/>
    <x v="26"/>
    <x v="253"/>
    <s v="TEXAS"/>
    <x v="0"/>
    <x v="29"/>
    <x v="12"/>
    <n v="22.106196634126601"/>
  </r>
  <r>
    <n v="1434827"/>
    <x v="0"/>
    <x v="26"/>
    <x v="253"/>
    <s v="TEXAS"/>
    <x v="0"/>
    <x v="30"/>
    <x v="0"/>
    <n v="32183943.242469601"/>
  </r>
  <r>
    <n v="1434828"/>
    <x v="0"/>
    <x v="26"/>
    <x v="253"/>
    <s v="TEXAS"/>
    <x v="0"/>
    <x v="31"/>
    <x v="0"/>
    <n v="7172386.4175458197"/>
  </r>
  <r>
    <n v="1434829"/>
    <x v="0"/>
    <x v="26"/>
    <x v="253"/>
    <s v="TEXAS"/>
    <x v="0"/>
    <x v="32"/>
    <x v="0"/>
    <n v="256708590.555365"/>
  </r>
  <r>
    <n v="1434830"/>
    <x v="0"/>
    <x v="26"/>
    <x v="253"/>
    <s v="TEXAS"/>
    <x v="2"/>
    <x v="33"/>
    <x v="0"/>
    <n v="22582913.8880569"/>
  </r>
  <r>
    <n v="1434831"/>
    <x v="0"/>
    <x v="26"/>
    <x v="253"/>
    <s v="TEXAS"/>
    <x v="2"/>
    <x v="34"/>
    <x v="0"/>
    <n v="27624637.767746199"/>
  </r>
  <r>
    <n v="1434832"/>
    <x v="0"/>
    <x v="26"/>
    <x v="253"/>
    <s v="TEXAS"/>
    <x v="2"/>
    <x v="35"/>
    <x v="0"/>
    <n v="199028305.55630699"/>
  </r>
  <r>
    <n v="1434833"/>
    <x v="0"/>
    <x v="26"/>
    <x v="253"/>
    <s v="TEXAS"/>
    <x v="2"/>
    <x v="35"/>
    <x v="1"/>
    <n v="13424906.242414899"/>
  </r>
  <r>
    <n v="1434834"/>
    <x v="0"/>
    <x v="26"/>
    <x v="253"/>
    <s v="TEXAS"/>
    <x v="2"/>
    <x v="35"/>
    <x v="2"/>
    <n v="52926677.482036799"/>
  </r>
  <r>
    <n v="1434835"/>
    <x v="0"/>
    <x v="26"/>
    <x v="253"/>
    <s v="TEXAS"/>
    <x v="2"/>
    <x v="36"/>
    <x v="0"/>
    <n v="49266.164764497698"/>
  </r>
  <r>
    <n v="1434836"/>
    <x v="0"/>
    <x v="26"/>
    <x v="253"/>
    <s v="TEXAS"/>
    <x v="2"/>
    <x v="36"/>
    <x v="1"/>
    <n v="0"/>
  </r>
  <r>
    <n v="1434837"/>
    <x v="0"/>
    <x v="26"/>
    <x v="253"/>
    <s v="TEXAS"/>
    <x v="2"/>
    <x v="36"/>
    <x v="2"/>
    <n v="512552.95731013903"/>
  </r>
  <r>
    <n v="1434838"/>
    <x v="0"/>
    <x v="26"/>
    <x v="253"/>
    <s v="TEXAS"/>
    <x v="2"/>
    <x v="36"/>
    <x v="15"/>
    <n v="6314922.5024363501"/>
  </r>
  <r>
    <n v="1434839"/>
    <x v="0"/>
    <x v="26"/>
    <x v="253"/>
    <s v="TEXAS"/>
    <x v="1"/>
    <x v="37"/>
    <x v="6"/>
    <n v="1365996.7414895799"/>
  </r>
  <r>
    <n v="1434840"/>
    <x v="0"/>
    <x v="26"/>
    <x v="253"/>
    <s v="TEXAS"/>
    <x v="1"/>
    <x v="37"/>
    <x v="1"/>
    <n v="13594060.073191499"/>
  </r>
  <r>
    <n v="1434841"/>
    <x v="0"/>
    <x v="26"/>
    <x v="253"/>
    <s v="TEXAS"/>
    <x v="1"/>
    <x v="37"/>
    <x v="3"/>
    <n v="10542.040232355501"/>
  </r>
  <r>
    <n v="1434842"/>
    <x v="0"/>
    <x v="26"/>
    <x v="253"/>
    <s v="TEXAS"/>
    <x v="1"/>
    <x v="37"/>
    <x v="7"/>
    <n v="235573.067858753"/>
  </r>
  <r>
    <n v="1434843"/>
    <x v="0"/>
    <x v="26"/>
    <x v="253"/>
    <s v="TEXAS"/>
    <x v="1"/>
    <x v="38"/>
    <x v="0"/>
    <n v="2377959.9765197402"/>
  </r>
  <r>
    <n v="1434844"/>
    <x v="0"/>
    <x v="26"/>
    <x v="253"/>
    <s v="TEXAS"/>
    <x v="1"/>
    <x v="38"/>
    <x v="1"/>
    <n v="2227264.4948502602"/>
  </r>
  <r>
    <n v="1434845"/>
    <x v="0"/>
    <x v="26"/>
    <x v="253"/>
    <s v="TEXAS"/>
    <x v="1"/>
    <x v="39"/>
    <x v="1"/>
    <n v="45843029.784633704"/>
  </r>
  <r>
    <n v="1434846"/>
    <x v="0"/>
    <x v="26"/>
    <x v="253"/>
    <s v="TEXAS"/>
    <x v="1"/>
    <x v="39"/>
    <x v="9"/>
    <n v="25601964.021669101"/>
  </r>
  <r>
    <n v="1434847"/>
    <x v="0"/>
    <x v="26"/>
    <x v="253"/>
    <s v="TEXAS"/>
    <x v="1"/>
    <x v="40"/>
    <x v="6"/>
    <n v="1941862.9932454801"/>
  </r>
  <r>
    <n v="1434848"/>
    <x v="0"/>
    <x v="26"/>
    <x v="253"/>
    <s v="TEXAS"/>
    <x v="1"/>
    <x v="40"/>
    <x v="16"/>
    <n v="318797675.040465"/>
  </r>
  <r>
    <n v="1434849"/>
    <x v="0"/>
    <x v="26"/>
    <x v="253"/>
    <s v="TEXAS"/>
    <x v="1"/>
    <x v="41"/>
    <x v="1"/>
    <n v="6181327.9795148596"/>
  </r>
  <r>
    <n v="1434850"/>
    <x v="0"/>
    <x v="26"/>
    <x v="253"/>
    <s v="TEXAS"/>
    <x v="1"/>
    <x v="41"/>
    <x v="11"/>
    <n v="40712.942725392"/>
  </r>
  <r>
    <n v="1434851"/>
    <x v="0"/>
    <x v="26"/>
    <x v="253"/>
    <s v="TEXAS"/>
    <x v="1"/>
    <x v="41"/>
    <x v="9"/>
    <n v="104422.76565989399"/>
  </r>
  <r>
    <n v="1434852"/>
    <x v="0"/>
    <x v="26"/>
    <x v="253"/>
    <s v="TEXAS"/>
    <x v="1"/>
    <x v="42"/>
    <x v="1"/>
    <n v="11973562.066728501"/>
  </r>
  <r>
    <n v="1434853"/>
    <x v="0"/>
    <x v="26"/>
    <x v="253"/>
    <s v="TEXAS"/>
    <x v="1"/>
    <x v="42"/>
    <x v="11"/>
    <n v="3015308.6640741001"/>
  </r>
  <r>
    <n v="1434854"/>
    <x v="0"/>
    <x v="26"/>
    <x v="253"/>
    <s v="TEXAS"/>
    <x v="1"/>
    <x v="42"/>
    <x v="16"/>
    <n v="45687372.924172103"/>
  </r>
  <r>
    <n v="1434855"/>
    <x v="0"/>
    <x v="26"/>
    <x v="253"/>
    <s v="TEXAS"/>
    <x v="1"/>
    <x v="43"/>
    <x v="6"/>
    <n v="1240701.4758929301"/>
  </r>
  <r>
    <n v="1434856"/>
    <x v="0"/>
    <x v="26"/>
    <x v="253"/>
    <s v="TEXAS"/>
    <x v="1"/>
    <x v="44"/>
    <x v="17"/>
    <n v="10674298.3243964"/>
  </r>
  <r>
    <n v="1434857"/>
    <x v="0"/>
    <x v="26"/>
    <x v="253"/>
    <s v="TEXAS"/>
    <x v="1"/>
    <x v="45"/>
    <x v="1"/>
    <n v="24141197.937286898"/>
  </r>
  <r>
    <n v="1434858"/>
    <x v="0"/>
    <x v="26"/>
    <x v="253"/>
    <s v="TEXAS"/>
    <x v="1"/>
    <x v="45"/>
    <x v="11"/>
    <n v="67236582.356381401"/>
  </r>
  <r>
    <n v="1434859"/>
    <x v="0"/>
    <x v="26"/>
    <x v="253"/>
    <s v="TEXAS"/>
    <x v="1"/>
    <x v="45"/>
    <x v="9"/>
    <n v="844302.00355182798"/>
  </r>
  <r>
    <n v="1434860"/>
    <x v="0"/>
    <x v="26"/>
    <x v="253"/>
    <s v="TEXAS"/>
    <x v="1"/>
    <x v="46"/>
    <x v="6"/>
    <n v="17886033.929304499"/>
  </r>
  <r>
    <n v="1434861"/>
    <x v="0"/>
    <x v="26"/>
    <x v="253"/>
    <s v="TEXAS"/>
    <x v="1"/>
    <x v="46"/>
    <x v="1"/>
    <n v="6060723.24528444"/>
  </r>
  <r>
    <n v="1434862"/>
    <x v="0"/>
    <x v="26"/>
    <x v="253"/>
    <s v="TEXAS"/>
    <x v="3"/>
    <x v="47"/>
    <x v="6"/>
    <n v="5716301.4731508"/>
  </r>
  <r>
    <n v="1434863"/>
    <x v="0"/>
    <x v="26"/>
    <x v="253"/>
    <s v="TEXAS"/>
    <x v="3"/>
    <x v="47"/>
    <x v="0"/>
    <n v="8481016.1167877894"/>
  </r>
  <r>
    <n v="1434864"/>
    <x v="0"/>
    <x v="26"/>
    <x v="253"/>
    <s v="TEXAS"/>
    <x v="3"/>
    <x v="47"/>
    <x v="1"/>
    <n v="24278478.5538873"/>
  </r>
  <r>
    <n v="1434865"/>
    <x v="0"/>
    <x v="26"/>
    <x v="253"/>
    <s v="TEXAS"/>
    <x v="3"/>
    <x v="47"/>
    <x v="2"/>
    <n v="2803358.8179689702"/>
  </r>
  <r>
    <n v="1434866"/>
    <x v="0"/>
    <x v="26"/>
    <x v="253"/>
    <s v="TEXAS"/>
    <x v="3"/>
    <x v="47"/>
    <x v="3"/>
    <n v="2502762.3476294498"/>
  </r>
  <r>
    <n v="1434867"/>
    <x v="0"/>
    <x v="26"/>
    <x v="253"/>
    <s v="TEXAS"/>
    <x v="3"/>
    <x v="47"/>
    <x v="12"/>
    <n v="0"/>
  </r>
  <r>
    <n v="1434868"/>
    <x v="0"/>
    <x v="26"/>
    <x v="253"/>
    <s v="TEXAS"/>
    <x v="3"/>
    <x v="47"/>
    <x v="13"/>
    <n v="9126649.8579486292"/>
  </r>
  <r>
    <n v="1434869"/>
    <x v="0"/>
    <x v="26"/>
    <x v="253"/>
    <s v="TEXAS"/>
    <x v="3"/>
    <x v="47"/>
    <x v="15"/>
    <n v="2401459.4049163102"/>
  </r>
  <r>
    <n v="1434870"/>
    <x v="0"/>
    <x v="26"/>
    <x v="253"/>
    <s v="TEXAS"/>
    <x v="3"/>
    <x v="47"/>
    <x v="18"/>
    <n v="4273769.6513010701"/>
  </r>
  <r>
    <n v="1434871"/>
    <x v="0"/>
    <x v="26"/>
    <x v="253"/>
    <s v="TEXAS"/>
    <x v="3"/>
    <x v="48"/>
    <x v="6"/>
    <n v="5452607.3972748797"/>
  </r>
  <r>
    <n v="1434872"/>
    <x v="0"/>
    <x v="26"/>
    <x v="253"/>
    <s v="TEXAS"/>
    <x v="3"/>
    <x v="48"/>
    <x v="0"/>
    <n v="2985141.0184967201"/>
  </r>
  <r>
    <n v="1434873"/>
    <x v="0"/>
    <x v="26"/>
    <x v="253"/>
    <s v="TEXAS"/>
    <x v="3"/>
    <x v="48"/>
    <x v="1"/>
    <n v="14814470.8182541"/>
  </r>
  <r>
    <n v="1434874"/>
    <x v="0"/>
    <x v="26"/>
    <x v="253"/>
    <s v="TEXAS"/>
    <x v="3"/>
    <x v="48"/>
    <x v="2"/>
    <n v="1074232.9126895401"/>
  </r>
  <r>
    <n v="1434875"/>
    <x v="0"/>
    <x v="26"/>
    <x v="253"/>
    <s v="TEXAS"/>
    <x v="3"/>
    <x v="48"/>
    <x v="3"/>
    <n v="3678469.0860420698"/>
  </r>
  <r>
    <n v="1434876"/>
    <x v="0"/>
    <x v="26"/>
    <x v="253"/>
    <s v="TEXAS"/>
    <x v="3"/>
    <x v="48"/>
    <x v="13"/>
    <n v="6125623.1190913599"/>
  </r>
  <r>
    <n v="1434877"/>
    <x v="0"/>
    <x v="26"/>
    <x v="253"/>
    <s v="TEXAS"/>
    <x v="3"/>
    <x v="48"/>
    <x v="15"/>
    <n v="0"/>
  </r>
  <r>
    <n v="1434878"/>
    <x v="0"/>
    <x v="26"/>
    <x v="253"/>
    <s v="TEXAS"/>
    <x v="3"/>
    <x v="48"/>
    <x v="18"/>
    <n v="4664101.4811714096"/>
  </r>
  <r>
    <n v="1434879"/>
    <x v="0"/>
    <x v="26"/>
    <x v="253"/>
    <s v="TEXAS"/>
    <x v="3"/>
    <x v="49"/>
    <x v="6"/>
    <n v="2866606.3545217598"/>
  </r>
  <r>
    <n v="1434880"/>
    <x v="0"/>
    <x v="26"/>
    <x v="253"/>
    <s v="TEXAS"/>
    <x v="3"/>
    <x v="49"/>
    <x v="0"/>
    <n v="30158269.592776801"/>
  </r>
  <r>
    <n v="1434881"/>
    <x v="0"/>
    <x v="26"/>
    <x v="253"/>
    <s v="TEXAS"/>
    <x v="3"/>
    <x v="49"/>
    <x v="1"/>
    <n v="35367163.794375502"/>
  </r>
  <r>
    <n v="1434882"/>
    <x v="0"/>
    <x v="26"/>
    <x v="253"/>
    <s v="TEXAS"/>
    <x v="3"/>
    <x v="49"/>
    <x v="2"/>
    <n v="22596579.050808601"/>
  </r>
  <r>
    <n v="1434883"/>
    <x v="0"/>
    <x v="26"/>
    <x v="253"/>
    <s v="TEXAS"/>
    <x v="3"/>
    <x v="49"/>
    <x v="11"/>
    <n v="4774174.4264387097"/>
  </r>
  <r>
    <n v="1434884"/>
    <x v="0"/>
    <x v="26"/>
    <x v="253"/>
    <s v="TEXAS"/>
    <x v="3"/>
    <x v="49"/>
    <x v="12"/>
    <n v="2277577.65153783"/>
  </r>
  <r>
    <n v="1434885"/>
    <x v="0"/>
    <x v="26"/>
    <x v="253"/>
    <s v="TEXAS"/>
    <x v="3"/>
    <x v="49"/>
    <x v="13"/>
    <n v="10721981.630090401"/>
  </r>
  <r>
    <n v="1434886"/>
    <x v="0"/>
    <x v="26"/>
    <x v="253"/>
    <s v="TEXAS"/>
    <x v="3"/>
    <x v="49"/>
    <x v="15"/>
    <n v="110615.71887021999"/>
  </r>
  <r>
    <n v="1434887"/>
    <x v="0"/>
    <x v="26"/>
    <x v="253"/>
    <s v="TEXAS"/>
    <x v="3"/>
    <x v="50"/>
    <x v="6"/>
    <n v="0"/>
  </r>
  <r>
    <n v="1434888"/>
    <x v="0"/>
    <x v="26"/>
    <x v="253"/>
    <s v="TEXAS"/>
    <x v="3"/>
    <x v="50"/>
    <x v="0"/>
    <n v="26969622.954353601"/>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01"/>
  </r>
  <r>
    <n v="1434898"/>
    <x v="0"/>
    <x v="26"/>
    <x v="253"/>
    <s v="TEXAS"/>
    <x v="3"/>
    <x v="51"/>
    <x v="1"/>
    <n v="386454.46702306397"/>
  </r>
  <r>
    <n v="1434899"/>
    <x v="0"/>
    <x v="26"/>
    <x v="253"/>
    <s v="TEXAS"/>
    <x v="3"/>
    <x v="51"/>
    <x v="2"/>
    <n v="4359905.8844568999"/>
  </r>
  <r>
    <n v="1434900"/>
    <x v="0"/>
    <x v="26"/>
    <x v="253"/>
    <s v="TEXAS"/>
    <x v="3"/>
    <x v="51"/>
    <x v="3"/>
    <n v="141284.42880413099"/>
  </r>
  <r>
    <n v="1434901"/>
    <x v="0"/>
    <x v="26"/>
    <x v="253"/>
    <s v="TEXAS"/>
    <x v="3"/>
    <x v="51"/>
    <x v="15"/>
    <n v="2545197.4306626501"/>
  </r>
  <r>
    <n v="1434902"/>
    <x v="0"/>
    <x v="26"/>
    <x v="253"/>
    <s v="TEXAS"/>
    <x v="3"/>
    <x v="52"/>
    <x v="0"/>
    <n v="9407736.3164240792"/>
  </r>
  <r>
    <n v="1434903"/>
    <x v="0"/>
    <x v="26"/>
    <x v="253"/>
    <s v="TEXAS"/>
    <x v="3"/>
    <x v="52"/>
    <x v="1"/>
    <n v="90917.270254957897"/>
  </r>
  <r>
    <n v="1434904"/>
    <x v="0"/>
    <x v="26"/>
    <x v="253"/>
    <s v="TEXAS"/>
    <x v="3"/>
    <x v="52"/>
    <x v="2"/>
    <n v="2840638.3323238501"/>
  </r>
  <r>
    <n v="1434905"/>
    <x v="0"/>
    <x v="26"/>
    <x v="253"/>
    <s v="TEXAS"/>
    <x v="3"/>
    <x v="52"/>
    <x v="3"/>
    <n v="46989.8733633519"/>
  </r>
  <r>
    <n v="1434906"/>
    <x v="0"/>
    <x v="26"/>
    <x v="253"/>
    <s v="TEXAS"/>
    <x v="3"/>
    <x v="52"/>
    <x v="11"/>
    <n v="37132.527219919597"/>
  </r>
  <r>
    <n v="1434907"/>
    <x v="0"/>
    <x v="26"/>
    <x v="253"/>
    <s v="TEXAS"/>
    <x v="3"/>
    <x v="52"/>
    <x v="12"/>
    <n v="430469.34905979002"/>
  </r>
  <r>
    <n v="1434908"/>
    <x v="0"/>
    <x v="26"/>
    <x v="253"/>
    <s v="TEXAS"/>
    <x v="3"/>
    <x v="52"/>
    <x v="15"/>
    <n v="36079800.932756998"/>
  </r>
  <r>
    <n v="1434909"/>
    <x v="0"/>
    <x v="26"/>
    <x v="253"/>
    <s v="TEXAS"/>
    <x v="3"/>
    <x v="53"/>
    <x v="0"/>
    <n v="83624715.878075898"/>
  </r>
  <r>
    <n v="1434910"/>
    <x v="0"/>
    <x v="26"/>
    <x v="253"/>
    <s v="TEXAS"/>
    <x v="3"/>
    <x v="53"/>
    <x v="1"/>
    <n v="4614191.0212519104"/>
  </r>
  <r>
    <n v="1434911"/>
    <x v="0"/>
    <x v="26"/>
    <x v="253"/>
    <s v="TEXAS"/>
    <x v="3"/>
    <x v="53"/>
    <x v="2"/>
    <n v="39400089.3062011"/>
  </r>
  <r>
    <n v="1434912"/>
    <x v="0"/>
    <x v="26"/>
    <x v="253"/>
    <s v="TEXAS"/>
    <x v="3"/>
    <x v="53"/>
    <x v="3"/>
    <n v="5744242.6535177799"/>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498"/>
  </r>
  <r>
    <n v="1434918"/>
    <x v="0"/>
    <x v="26"/>
    <x v="253"/>
    <s v="TEXAS"/>
    <x v="3"/>
    <x v="53"/>
    <x v="22"/>
    <n v="207235357.73032701"/>
  </r>
  <r>
    <n v="1434919"/>
    <x v="0"/>
    <x v="26"/>
    <x v="253"/>
    <s v="TEXAS"/>
    <x v="3"/>
    <x v="54"/>
    <x v="0"/>
    <n v="1479776.12506459"/>
  </r>
  <r>
    <n v="1434920"/>
    <x v="0"/>
    <x v="26"/>
    <x v="253"/>
    <s v="TEXAS"/>
    <x v="3"/>
    <x v="54"/>
    <x v="1"/>
    <n v="508504.34131475701"/>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098"/>
  </r>
  <r>
    <n v="1434928"/>
    <x v="0"/>
    <x v="26"/>
    <x v="253"/>
    <s v="TEXAS"/>
    <x v="3"/>
    <x v="55"/>
    <x v="3"/>
    <n v="266623.62691171799"/>
  </r>
  <r>
    <n v="1434929"/>
    <x v="0"/>
    <x v="26"/>
    <x v="253"/>
    <s v="TEXAS"/>
    <x v="3"/>
    <x v="55"/>
    <x v="4"/>
    <n v="10347486.0111301"/>
  </r>
  <r>
    <n v="1434930"/>
    <x v="0"/>
    <x v="26"/>
    <x v="253"/>
    <s v="TEXAS"/>
    <x v="3"/>
    <x v="55"/>
    <x v="11"/>
    <n v="58483.247747789799"/>
  </r>
  <r>
    <n v="1434931"/>
    <x v="0"/>
    <x v="26"/>
    <x v="253"/>
    <s v="TEXAS"/>
    <x v="3"/>
    <x v="55"/>
    <x v="12"/>
    <n v="9781848.0354771204"/>
  </r>
  <r>
    <n v="1434932"/>
    <x v="0"/>
    <x v="26"/>
    <x v="253"/>
    <s v="TEXAS"/>
    <x v="3"/>
    <x v="55"/>
    <x v="13"/>
    <n v="2068657.4427711801"/>
  </r>
  <r>
    <n v="1434933"/>
    <x v="0"/>
    <x v="26"/>
    <x v="253"/>
    <s v="TEXAS"/>
    <x v="3"/>
    <x v="55"/>
    <x v="15"/>
    <n v="0"/>
  </r>
  <r>
    <n v="1434934"/>
    <x v="0"/>
    <x v="26"/>
    <x v="253"/>
    <s v="TEXAS"/>
    <x v="3"/>
    <x v="55"/>
    <x v="14"/>
    <n v="2404554.0267690201"/>
  </r>
  <r>
    <n v="1434935"/>
    <x v="0"/>
    <x v="26"/>
    <x v="253"/>
    <s v="TEXAS"/>
    <x v="3"/>
    <x v="55"/>
    <x v="23"/>
    <n v="9597.2509124578191"/>
  </r>
  <r>
    <n v="1434936"/>
    <x v="0"/>
    <x v="26"/>
    <x v="253"/>
    <s v="TEXAS"/>
    <x v="3"/>
    <x v="56"/>
    <x v="0"/>
    <n v="20535285.755277801"/>
  </r>
  <r>
    <n v="1434937"/>
    <x v="0"/>
    <x v="26"/>
    <x v="253"/>
    <s v="TEXAS"/>
    <x v="3"/>
    <x v="56"/>
    <x v="1"/>
    <n v="424654.670305687"/>
  </r>
  <r>
    <n v="1434938"/>
    <x v="0"/>
    <x v="26"/>
    <x v="253"/>
    <s v="TEXAS"/>
    <x v="3"/>
    <x v="56"/>
    <x v="2"/>
    <n v="14909562.0931386"/>
  </r>
  <r>
    <n v="1434939"/>
    <x v="0"/>
    <x v="26"/>
    <x v="253"/>
    <s v="TEXAS"/>
    <x v="3"/>
    <x v="56"/>
    <x v="3"/>
    <n v="406147.33243564802"/>
  </r>
  <r>
    <n v="1434940"/>
    <x v="0"/>
    <x v="26"/>
    <x v="253"/>
    <s v="TEXAS"/>
    <x v="3"/>
    <x v="56"/>
    <x v="11"/>
    <n v="2788.7769393209301"/>
  </r>
  <r>
    <n v="1434941"/>
    <x v="0"/>
    <x v="26"/>
    <x v="253"/>
    <s v="TEXAS"/>
    <x v="3"/>
    <x v="56"/>
    <x v="12"/>
    <n v="4066290.3027062202"/>
  </r>
  <r>
    <n v="1434942"/>
    <x v="0"/>
    <x v="26"/>
    <x v="253"/>
    <s v="TEXAS"/>
    <x v="3"/>
    <x v="56"/>
    <x v="13"/>
    <n v="58057.265373135699"/>
  </r>
  <r>
    <n v="1434943"/>
    <x v="0"/>
    <x v="26"/>
    <x v="253"/>
    <s v="TEXAS"/>
    <x v="3"/>
    <x v="56"/>
    <x v="15"/>
    <n v="18532690.387669001"/>
  </r>
  <r>
    <n v="1434944"/>
    <x v="0"/>
    <x v="26"/>
    <x v="253"/>
    <s v="TEXAS"/>
    <x v="3"/>
    <x v="56"/>
    <x v="23"/>
    <n v="95504455.063984603"/>
  </r>
  <r>
    <n v="1434945"/>
    <x v="0"/>
    <x v="26"/>
    <x v="253"/>
    <s v="TEXAS"/>
    <x v="3"/>
    <x v="57"/>
    <x v="0"/>
    <n v="18026654.1357705"/>
  </r>
  <r>
    <n v="1434946"/>
    <x v="0"/>
    <x v="26"/>
    <x v="253"/>
    <s v="TEXAS"/>
    <x v="3"/>
    <x v="57"/>
    <x v="1"/>
    <n v="100903.020168157"/>
  </r>
  <r>
    <n v="1434947"/>
    <x v="0"/>
    <x v="26"/>
    <x v="253"/>
    <s v="TEXAS"/>
    <x v="3"/>
    <x v="57"/>
    <x v="2"/>
    <n v="1289429.0466714699"/>
  </r>
  <r>
    <n v="1434948"/>
    <x v="0"/>
    <x v="26"/>
    <x v="253"/>
    <s v="TEXAS"/>
    <x v="3"/>
    <x v="57"/>
    <x v="3"/>
    <n v="34986.474329662597"/>
  </r>
  <r>
    <n v="1434949"/>
    <x v="0"/>
    <x v="26"/>
    <x v="253"/>
    <s v="TEXAS"/>
    <x v="3"/>
    <x v="57"/>
    <x v="15"/>
    <n v="0"/>
  </r>
  <r>
    <n v="1434950"/>
    <x v="0"/>
    <x v="26"/>
    <x v="253"/>
    <s v="TEXAS"/>
    <x v="3"/>
    <x v="57"/>
    <x v="14"/>
    <n v="1629695.32679331"/>
  </r>
  <r>
    <n v="1434951"/>
    <x v="0"/>
    <x v="26"/>
    <x v="253"/>
    <s v="TEXAS"/>
    <x v="3"/>
    <x v="58"/>
    <x v="0"/>
    <n v="3411976.4073787802"/>
  </r>
  <r>
    <n v="1434952"/>
    <x v="0"/>
    <x v="26"/>
    <x v="253"/>
    <s v="TEXAS"/>
    <x v="3"/>
    <x v="58"/>
    <x v="1"/>
    <n v="121944.21479282599"/>
  </r>
  <r>
    <n v="1434953"/>
    <x v="0"/>
    <x v="26"/>
    <x v="253"/>
    <s v="TEXAS"/>
    <x v="3"/>
    <x v="58"/>
    <x v="2"/>
    <n v="2566319.7874024399"/>
  </r>
  <r>
    <n v="1434954"/>
    <x v="0"/>
    <x v="26"/>
    <x v="253"/>
    <s v="TEXAS"/>
    <x v="3"/>
    <x v="58"/>
    <x v="3"/>
    <n v="434189.572235948"/>
  </r>
  <r>
    <n v="1434955"/>
    <x v="0"/>
    <x v="26"/>
    <x v="253"/>
    <s v="TEXAS"/>
    <x v="3"/>
    <x v="58"/>
    <x v="15"/>
    <n v="0"/>
  </r>
  <r>
    <n v="1434956"/>
    <x v="0"/>
    <x v="26"/>
    <x v="253"/>
    <s v="TEXAS"/>
    <x v="3"/>
    <x v="59"/>
    <x v="0"/>
    <n v="3254872.2182050198"/>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05"/>
  </r>
  <r>
    <n v="1434962"/>
    <x v="0"/>
    <x v="26"/>
    <x v="253"/>
    <s v="TEXAS"/>
    <x v="3"/>
    <x v="60"/>
    <x v="1"/>
    <n v="293568.69179425499"/>
  </r>
  <r>
    <n v="1434963"/>
    <x v="0"/>
    <x v="26"/>
    <x v="253"/>
    <s v="TEXAS"/>
    <x v="3"/>
    <x v="60"/>
    <x v="2"/>
    <n v="2077586.8705144101"/>
  </r>
  <r>
    <n v="1434964"/>
    <x v="0"/>
    <x v="26"/>
    <x v="253"/>
    <s v="TEXAS"/>
    <x v="3"/>
    <x v="60"/>
    <x v="3"/>
    <n v="501668.01762309502"/>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02"/>
  </r>
  <r>
    <n v="1434969"/>
    <x v="0"/>
    <x v="26"/>
    <x v="253"/>
    <s v="TEXAS"/>
    <x v="3"/>
    <x v="61"/>
    <x v="3"/>
    <n v="281928.794492174"/>
  </r>
  <r>
    <n v="1434970"/>
    <x v="0"/>
    <x v="26"/>
    <x v="253"/>
    <s v="TEXAS"/>
    <x v="3"/>
    <x v="61"/>
    <x v="15"/>
    <n v="365666.40011955099"/>
  </r>
  <r>
    <n v="1434971"/>
    <x v="0"/>
    <x v="26"/>
    <x v="253"/>
    <s v="TEXAS"/>
    <x v="3"/>
    <x v="62"/>
    <x v="0"/>
    <n v="930493.60890220106"/>
  </r>
  <r>
    <n v="1434972"/>
    <x v="0"/>
    <x v="26"/>
    <x v="253"/>
    <s v="TEXAS"/>
    <x v="3"/>
    <x v="62"/>
    <x v="1"/>
    <n v="17659.206590072499"/>
  </r>
  <r>
    <n v="1434973"/>
    <x v="0"/>
    <x v="26"/>
    <x v="253"/>
    <s v="TEXAS"/>
    <x v="3"/>
    <x v="62"/>
    <x v="2"/>
    <n v="514210.96817811998"/>
  </r>
  <r>
    <n v="1434974"/>
    <x v="0"/>
    <x v="26"/>
    <x v="253"/>
    <s v="TEXAS"/>
    <x v="3"/>
    <x v="62"/>
    <x v="3"/>
    <n v="48999.063344786198"/>
  </r>
  <r>
    <n v="1434975"/>
    <x v="0"/>
    <x v="26"/>
    <x v="253"/>
    <s v="TEXAS"/>
    <x v="3"/>
    <x v="62"/>
    <x v="15"/>
    <n v="0"/>
  </r>
  <r>
    <n v="1434976"/>
    <x v="0"/>
    <x v="26"/>
    <x v="253"/>
    <s v="TEXAS"/>
    <x v="3"/>
    <x v="62"/>
    <x v="14"/>
    <n v="635251.218502137"/>
  </r>
  <r>
    <n v="1434977"/>
    <x v="0"/>
    <x v="26"/>
    <x v="253"/>
    <s v="TEXAS"/>
    <x v="3"/>
    <x v="63"/>
    <x v="0"/>
    <n v="1584016.1369857399"/>
  </r>
  <r>
    <n v="1434978"/>
    <x v="0"/>
    <x v="26"/>
    <x v="253"/>
    <s v="TEXAS"/>
    <x v="3"/>
    <x v="63"/>
    <x v="1"/>
    <n v="512392.878172506"/>
  </r>
  <r>
    <n v="1434979"/>
    <x v="0"/>
    <x v="26"/>
    <x v="253"/>
    <s v="TEXAS"/>
    <x v="3"/>
    <x v="63"/>
    <x v="2"/>
    <n v="962910.12599400606"/>
  </r>
  <r>
    <n v="1434980"/>
    <x v="0"/>
    <x v="26"/>
    <x v="253"/>
    <s v="TEXAS"/>
    <x v="3"/>
    <x v="63"/>
    <x v="3"/>
    <n v="168865.64435033899"/>
  </r>
  <r>
    <n v="1434981"/>
    <x v="0"/>
    <x v="26"/>
    <x v="253"/>
    <s v="TEXAS"/>
    <x v="3"/>
    <x v="63"/>
    <x v="11"/>
    <n v="35715.553721593198"/>
  </r>
  <r>
    <n v="1434982"/>
    <x v="0"/>
    <x v="26"/>
    <x v="253"/>
    <s v="TEXAS"/>
    <x v="3"/>
    <x v="63"/>
    <x v="15"/>
    <n v="266300.18125749298"/>
  </r>
  <r>
    <n v="1434983"/>
    <x v="0"/>
    <x v="26"/>
    <x v="253"/>
    <s v="TEXAS"/>
    <x v="3"/>
    <x v="64"/>
    <x v="0"/>
    <n v="4047118.4995889999"/>
  </r>
  <r>
    <n v="1434984"/>
    <x v="0"/>
    <x v="26"/>
    <x v="253"/>
    <s v="TEXAS"/>
    <x v="3"/>
    <x v="64"/>
    <x v="1"/>
    <n v="42489.433066551203"/>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099"/>
  </r>
  <r>
    <n v="1434989"/>
    <x v="0"/>
    <x v="26"/>
    <x v="253"/>
    <s v="TEXAS"/>
    <x v="3"/>
    <x v="65"/>
    <x v="1"/>
    <n v="329177.603808393"/>
  </r>
  <r>
    <n v="1434990"/>
    <x v="0"/>
    <x v="26"/>
    <x v="253"/>
    <s v="TEXAS"/>
    <x v="3"/>
    <x v="65"/>
    <x v="2"/>
    <n v="3249793.6778284502"/>
  </r>
  <r>
    <n v="1434991"/>
    <x v="0"/>
    <x v="26"/>
    <x v="253"/>
    <s v="TEXAS"/>
    <x v="3"/>
    <x v="65"/>
    <x v="3"/>
    <n v="0"/>
  </r>
  <r>
    <n v="1434992"/>
    <x v="0"/>
    <x v="26"/>
    <x v="253"/>
    <s v="TEXAS"/>
    <x v="3"/>
    <x v="65"/>
    <x v="15"/>
    <n v="1884718.7858160001"/>
  </r>
  <r>
    <n v="1436469"/>
    <x v="0"/>
    <x v="27"/>
    <x v="0"/>
    <s v="TEXAS"/>
    <x v="0"/>
    <x v="0"/>
    <x v="0"/>
    <n v="30806051.658026401"/>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398"/>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01"/>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1"/>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3"/>
  </r>
  <r>
    <n v="1439529"/>
    <x v="0"/>
    <x v="27"/>
    <x v="10"/>
    <s v="TEXAS"/>
    <x v="0"/>
    <x v="0"/>
    <x v="0"/>
    <n v="4828223.2676432701"/>
  </r>
  <r>
    <n v="1439530"/>
    <x v="0"/>
    <x v="27"/>
    <x v="10"/>
    <s v="TEXAS"/>
    <x v="0"/>
    <x v="0"/>
    <x v="1"/>
    <m/>
  </r>
  <r>
    <n v="1439531"/>
    <x v="0"/>
    <x v="27"/>
    <x v="10"/>
    <s v="TEXAS"/>
    <x v="0"/>
    <x v="0"/>
    <x v="2"/>
    <n v="76673069.021576703"/>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898"/>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2999"/>
  </r>
  <r>
    <n v="1441322"/>
    <x v="0"/>
    <x v="27"/>
    <x v="19"/>
    <s v="TEXAS"/>
    <x v="0"/>
    <x v="3"/>
    <x v="0"/>
    <n v="0"/>
  </r>
  <r>
    <n v="1441323"/>
    <x v="0"/>
    <x v="27"/>
    <x v="19"/>
    <s v="TEXAS"/>
    <x v="0"/>
    <x v="3"/>
    <x v="1"/>
    <n v="0"/>
  </r>
  <r>
    <n v="1441324"/>
    <x v="0"/>
    <x v="27"/>
    <x v="19"/>
    <s v="TEXAS"/>
    <x v="0"/>
    <x v="3"/>
    <x v="2"/>
    <n v="92166423.738717094"/>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001"/>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099"/>
  </r>
  <r>
    <n v="1442853"/>
    <x v="0"/>
    <x v="27"/>
    <x v="25"/>
    <s v="TEXAS"/>
    <x v="0"/>
    <x v="3"/>
    <x v="1"/>
    <n v="0"/>
  </r>
  <r>
    <n v="1442854"/>
    <x v="0"/>
    <x v="27"/>
    <x v="25"/>
    <s v="TEXAS"/>
    <x v="0"/>
    <x v="3"/>
    <x v="2"/>
    <n v="0"/>
  </r>
  <r>
    <n v="1442855"/>
    <x v="0"/>
    <x v="27"/>
    <x v="25"/>
    <s v="TEXAS"/>
    <x v="0"/>
    <x v="3"/>
    <x v="3"/>
    <n v="0"/>
  </r>
  <r>
    <n v="1442856"/>
    <x v="0"/>
    <x v="27"/>
    <x v="25"/>
    <s v="TEXAS"/>
    <x v="0"/>
    <x v="3"/>
    <x v="8"/>
    <n v="425394.28586236498"/>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01"/>
  </r>
  <r>
    <n v="1443234"/>
    <x v="0"/>
    <x v="27"/>
    <x v="27"/>
    <s v="TEXAS"/>
    <x v="0"/>
    <x v="4"/>
    <x v="2"/>
    <m/>
  </r>
  <r>
    <n v="1443335"/>
    <x v="0"/>
    <x v="27"/>
    <x v="28"/>
    <s v="TEXAS"/>
    <x v="0"/>
    <x v="4"/>
    <x v="0"/>
    <n v="0"/>
  </r>
  <r>
    <n v="1443336"/>
    <x v="0"/>
    <x v="27"/>
    <x v="28"/>
    <s v="TEXAS"/>
    <x v="0"/>
    <x v="4"/>
    <x v="2"/>
    <m/>
  </r>
  <r>
    <n v="1443437"/>
    <x v="0"/>
    <x v="27"/>
    <x v="29"/>
    <s v="TEXAS"/>
    <x v="0"/>
    <x v="4"/>
    <x v="0"/>
    <n v="9848148.1871774495"/>
  </r>
  <r>
    <n v="1443438"/>
    <x v="0"/>
    <x v="27"/>
    <x v="29"/>
    <s v="TEXAS"/>
    <x v="0"/>
    <x v="4"/>
    <x v="2"/>
    <m/>
  </r>
  <r>
    <n v="1443539"/>
    <x v="0"/>
    <x v="27"/>
    <x v="30"/>
    <s v="TEXAS"/>
    <x v="0"/>
    <x v="4"/>
    <x v="0"/>
    <n v="564265.76191803499"/>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399"/>
  </r>
  <r>
    <n v="1443853"/>
    <x v="0"/>
    <x v="27"/>
    <x v="34"/>
    <s v="TEXAS"/>
    <x v="0"/>
    <x v="5"/>
    <x v="0"/>
    <n v="0"/>
  </r>
  <r>
    <n v="1443904"/>
    <x v="0"/>
    <x v="27"/>
    <x v="35"/>
    <s v="TEXAS"/>
    <x v="0"/>
    <x v="5"/>
    <x v="0"/>
    <n v="4007657.5657104501"/>
  </r>
  <r>
    <n v="1443955"/>
    <x v="0"/>
    <x v="27"/>
    <x v="36"/>
    <s v="TEXAS"/>
    <x v="0"/>
    <x v="5"/>
    <x v="0"/>
    <n v="0"/>
  </r>
  <r>
    <n v="1444006"/>
    <x v="0"/>
    <x v="27"/>
    <x v="37"/>
    <s v="TEXAS"/>
    <x v="0"/>
    <x v="5"/>
    <x v="0"/>
    <n v="8403966.3114512693"/>
  </r>
  <r>
    <n v="1444057"/>
    <x v="0"/>
    <x v="27"/>
    <x v="38"/>
    <s v="TEXAS"/>
    <x v="0"/>
    <x v="5"/>
    <x v="0"/>
    <n v="0"/>
  </r>
  <r>
    <n v="1444108"/>
    <x v="0"/>
    <x v="27"/>
    <x v="39"/>
    <s v="TEXAS"/>
    <x v="0"/>
    <x v="6"/>
    <x v="0"/>
    <n v="2568539.7159836302"/>
  </r>
  <r>
    <n v="1444159"/>
    <x v="0"/>
    <x v="27"/>
    <x v="40"/>
    <s v="TEXAS"/>
    <x v="0"/>
    <x v="6"/>
    <x v="0"/>
    <n v="2582005.7942909598"/>
  </r>
  <r>
    <n v="1444296"/>
    <x v="0"/>
    <x v="27"/>
    <x v="41"/>
    <s v="TEXAS"/>
    <x v="0"/>
    <x v="7"/>
    <x v="0"/>
    <m/>
  </r>
  <r>
    <n v="1444297"/>
    <x v="0"/>
    <x v="27"/>
    <x v="41"/>
    <s v="TEXAS"/>
    <x v="0"/>
    <x v="7"/>
    <x v="2"/>
    <n v="20769397.382692602"/>
  </r>
  <r>
    <n v="1444298"/>
    <x v="0"/>
    <x v="27"/>
    <x v="41"/>
    <s v="TEXAS"/>
    <x v="0"/>
    <x v="7"/>
    <x v="3"/>
    <m/>
  </r>
  <r>
    <n v="1444449"/>
    <x v="0"/>
    <x v="27"/>
    <x v="42"/>
    <s v="TEXAS"/>
    <x v="0"/>
    <x v="7"/>
    <x v="0"/>
    <n v="12199957.320037801"/>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897"/>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06"/>
  </r>
  <r>
    <n v="1445241"/>
    <x v="0"/>
    <x v="27"/>
    <x v="50"/>
    <s v="TEXAS"/>
    <x v="0"/>
    <x v="0"/>
    <x v="0"/>
    <n v="52866.821457354803"/>
  </r>
  <r>
    <n v="1445242"/>
    <x v="0"/>
    <x v="27"/>
    <x v="50"/>
    <s v="TEXAS"/>
    <x v="0"/>
    <x v="0"/>
    <x v="1"/>
    <m/>
  </r>
  <r>
    <n v="1445243"/>
    <x v="0"/>
    <x v="27"/>
    <x v="50"/>
    <s v="TEXAS"/>
    <x v="0"/>
    <x v="0"/>
    <x v="2"/>
    <n v="110765.32827567399"/>
  </r>
  <r>
    <n v="1445244"/>
    <x v="0"/>
    <x v="27"/>
    <x v="50"/>
    <s v="TEXAS"/>
    <x v="0"/>
    <x v="0"/>
    <x v="3"/>
    <m/>
  </r>
  <r>
    <n v="1445245"/>
    <x v="0"/>
    <x v="27"/>
    <x v="50"/>
    <s v="TEXAS"/>
    <x v="0"/>
    <x v="0"/>
    <x v="4"/>
    <m/>
  </r>
  <r>
    <n v="1445246"/>
    <x v="0"/>
    <x v="27"/>
    <x v="50"/>
    <s v="TEXAS"/>
    <x v="0"/>
    <x v="0"/>
    <x v="5"/>
    <m/>
  </r>
  <r>
    <n v="1445375"/>
    <x v="0"/>
    <x v="27"/>
    <x v="51"/>
    <s v="TEXAS"/>
    <x v="0"/>
    <x v="4"/>
    <x v="0"/>
    <n v="55313.024491963901"/>
  </r>
  <r>
    <n v="1445376"/>
    <x v="0"/>
    <x v="27"/>
    <x v="51"/>
    <s v="TEXAS"/>
    <x v="0"/>
    <x v="4"/>
    <x v="2"/>
    <n v="356398.879489691"/>
  </r>
  <r>
    <n v="1445477"/>
    <x v="0"/>
    <x v="27"/>
    <x v="52"/>
    <s v="TEXAS"/>
    <x v="0"/>
    <x v="4"/>
    <x v="0"/>
    <n v="13496619.948545599"/>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01"/>
  </r>
  <r>
    <n v="1445791"/>
    <x v="0"/>
    <x v="27"/>
    <x v="55"/>
    <s v="TEXAS"/>
    <x v="0"/>
    <x v="1"/>
    <x v="0"/>
    <n v="0"/>
  </r>
  <r>
    <n v="1445842"/>
    <x v="0"/>
    <x v="27"/>
    <x v="56"/>
    <s v="TEXAS"/>
    <x v="0"/>
    <x v="1"/>
    <x v="0"/>
    <n v="1126051.5096114899"/>
  </r>
  <r>
    <n v="1445893"/>
    <x v="0"/>
    <x v="27"/>
    <x v="57"/>
    <s v="TEXAS"/>
    <x v="0"/>
    <x v="1"/>
    <x v="0"/>
    <n v="2652648.1799503802"/>
  </r>
  <r>
    <n v="1445944"/>
    <x v="0"/>
    <x v="27"/>
    <x v="58"/>
    <s v="TEXAS"/>
    <x v="0"/>
    <x v="1"/>
    <x v="0"/>
    <n v="0.92558154191494302"/>
  </r>
  <r>
    <n v="1445995"/>
    <x v="0"/>
    <x v="27"/>
    <x v="59"/>
    <s v="TEXAS"/>
    <x v="0"/>
    <x v="1"/>
    <x v="0"/>
    <n v="404798.98328197497"/>
  </r>
  <r>
    <n v="1446046"/>
    <x v="0"/>
    <x v="27"/>
    <x v="60"/>
    <s v="TEXAS"/>
    <x v="0"/>
    <x v="1"/>
    <x v="0"/>
    <n v="2309560.6337604802"/>
  </r>
  <r>
    <n v="1446097"/>
    <x v="0"/>
    <x v="27"/>
    <x v="61"/>
    <s v="TEXAS"/>
    <x v="0"/>
    <x v="1"/>
    <x v="0"/>
    <n v="0"/>
  </r>
  <r>
    <n v="1446148"/>
    <x v="0"/>
    <x v="27"/>
    <x v="62"/>
    <s v="TEXAS"/>
    <x v="0"/>
    <x v="1"/>
    <x v="0"/>
    <n v="18.987896042140001"/>
  </r>
  <r>
    <n v="1446199"/>
    <x v="0"/>
    <x v="27"/>
    <x v="63"/>
    <s v="TEXAS"/>
    <x v="0"/>
    <x v="1"/>
    <x v="0"/>
    <n v="2668955.6696984801"/>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01"/>
  </r>
  <r>
    <n v="1447152"/>
    <x v="0"/>
    <x v="27"/>
    <x v="71"/>
    <s v="TEXAS"/>
    <x v="2"/>
    <x v="11"/>
    <x v="0"/>
    <m/>
  </r>
  <r>
    <n v="1447153"/>
    <x v="0"/>
    <x v="27"/>
    <x v="71"/>
    <s v="TEXAS"/>
    <x v="2"/>
    <x v="11"/>
    <x v="1"/>
    <m/>
  </r>
  <r>
    <n v="1447154"/>
    <x v="0"/>
    <x v="27"/>
    <x v="71"/>
    <s v="TEXAS"/>
    <x v="2"/>
    <x v="11"/>
    <x v="2"/>
    <n v="279161.02715641801"/>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01"/>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01"/>
  </r>
  <r>
    <n v="1447875"/>
    <x v="0"/>
    <x v="27"/>
    <x v="76"/>
    <s v="TEXAS"/>
    <x v="2"/>
    <x v="12"/>
    <x v="2"/>
    <m/>
  </r>
  <r>
    <n v="1447976"/>
    <x v="0"/>
    <x v="27"/>
    <x v="77"/>
    <s v="TEXAS"/>
    <x v="2"/>
    <x v="12"/>
    <x v="0"/>
    <m/>
  </r>
  <r>
    <n v="1447977"/>
    <x v="0"/>
    <x v="27"/>
    <x v="77"/>
    <s v="TEXAS"/>
    <x v="2"/>
    <x v="12"/>
    <x v="2"/>
    <n v="0"/>
  </r>
  <r>
    <n v="1448121"/>
    <x v="0"/>
    <x v="27"/>
    <x v="78"/>
    <s v="TEXAS"/>
    <x v="2"/>
    <x v="11"/>
    <x v="0"/>
    <n v="2570882.9814466299"/>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001"/>
  </r>
  <r>
    <n v="1448581"/>
    <x v="0"/>
    <x v="27"/>
    <x v="81"/>
    <s v="TEXAS"/>
    <x v="2"/>
    <x v="11"/>
    <x v="1"/>
    <m/>
  </r>
  <r>
    <n v="1448582"/>
    <x v="0"/>
    <x v="27"/>
    <x v="81"/>
    <s v="TEXAS"/>
    <x v="2"/>
    <x v="11"/>
    <x v="2"/>
    <m/>
  </r>
  <r>
    <n v="1448690"/>
    <x v="0"/>
    <x v="27"/>
    <x v="82"/>
    <s v="TEXAS"/>
    <x v="2"/>
    <x v="12"/>
    <x v="0"/>
    <n v="37080.472690214301"/>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02"/>
  </r>
  <r>
    <n v="1449711"/>
    <x v="0"/>
    <x v="27"/>
    <x v="92"/>
    <s v="TEXAS"/>
    <x v="2"/>
    <x v="12"/>
    <x v="2"/>
    <m/>
  </r>
  <r>
    <n v="1449812"/>
    <x v="0"/>
    <x v="27"/>
    <x v="93"/>
    <s v="TEXAS"/>
    <x v="2"/>
    <x v="12"/>
    <x v="0"/>
    <n v="1.0667088580322899E-3"/>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799"/>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01"/>
  </r>
  <r>
    <n v="1450424"/>
    <x v="0"/>
    <x v="27"/>
    <x v="99"/>
    <s v="TEXAS"/>
    <x v="2"/>
    <x v="12"/>
    <x v="0"/>
    <m/>
  </r>
  <r>
    <n v="1450425"/>
    <x v="0"/>
    <x v="27"/>
    <x v="99"/>
    <s v="TEXAS"/>
    <x v="2"/>
    <x v="12"/>
    <x v="2"/>
    <n v="10744.1581652193"/>
  </r>
  <r>
    <n v="1450526"/>
    <x v="0"/>
    <x v="27"/>
    <x v="100"/>
    <s v="TEXAS"/>
    <x v="2"/>
    <x v="12"/>
    <x v="0"/>
    <m/>
  </r>
  <r>
    <n v="1450527"/>
    <x v="0"/>
    <x v="27"/>
    <x v="100"/>
    <s v="TEXAS"/>
    <x v="2"/>
    <x v="12"/>
    <x v="2"/>
    <n v="3764659.8423358798"/>
  </r>
  <r>
    <n v="1450585"/>
    <x v="0"/>
    <x v="27"/>
    <x v="101"/>
    <s v="TEXAS"/>
    <x v="2"/>
    <x v="13"/>
    <x v="0"/>
    <n v="38422676.765739597"/>
  </r>
  <r>
    <n v="1450636"/>
    <x v="0"/>
    <x v="27"/>
    <x v="102"/>
    <s v="TEXAS"/>
    <x v="2"/>
    <x v="13"/>
    <x v="0"/>
    <n v="2464058.0779736"/>
  </r>
  <r>
    <n v="1450687"/>
    <x v="0"/>
    <x v="27"/>
    <x v="103"/>
    <s v="TEXAS"/>
    <x v="2"/>
    <x v="13"/>
    <x v="0"/>
    <n v="8950783.4690900706"/>
  </r>
  <r>
    <n v="1450738"/>
    <x v="0"/>
    <x v="27"/>
    <x v="104"/>
    <s v="TEXAS"/>
    <x v="2"/>
    <x v="13"/>
    <x v="0"/>
    <n v="327945.037346403"/>
  </r>
  <r>
    <n v="1450832"/>
    <x v="0"/>
    <x v="27"/>
    <x v="105"/>
    <s v="TEXAS"/>
    <x v="2"/>
    <x v="14"/>
    <x v="0"/>
    <n v="9832223.3573551904"/>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599"/>
  </r>
  <r>
    <n v="1451138"/>
    <x v="0"/>
    <x v="27"/>
    <x v="108"/>
    <s v="TEXAS"/>
    <x v="2"/>
    <x v="14"/>
    <x v="0"/>
    <m/>
  </r>
  <r>
    <n v="1451139"/>
    <x v="0"/>
    <x v="27"/>
    <x v="108"/>
    <s v="TEXAS"/>
    <x v="2"/>
    <x v="14"/>
    <x v="2"/>
    <n v="13564291.0578881"/>
  </r>
  <r>
    <n v="1451197"/>
    <x v="0"/>
    <x v="27"/>
    <x v="109"/>
    <s v="TEXAS"/>
    <x v="2"/>
    <x v="15"/>
    <x v="0"/>
    <n v="3440887.9526876602"/>
  </r>
  <r>
    <n v="1451248"/>
    <x v="0"/>
    <x v="27"/>
    <x v="110"/>
    <s v="TEXAS"/>
    <x v="2"/>
    <x v="15"/>
    <x v="0"/>
    <n v="0"/>
  </r>
  <r>
    <n v="1451299"/>
    <x v="0"/>
    <x v="27"/>
    <x v="111"/>
    <s v="TEXAS"/>
    <x v="2"/>
    <x v="15"/>
    <x v="0"/>
    <n v="13884252.913342601"/>
  </r>
  <r>
    <n v="1451350"/>
    <x v="0"/>
    <x v="27"/>
    <x v="112"/>
    <s v="TEXAS"/>
    <x v="2"/>
    <x v="15"/>
    <x v="0"/>
    <n v="6841861.6338802502"/>
  </r>
  <r>
    <n v="1451401"/>
    <x v="0"/>
    <x v="27"/>
    <x v="113"/>
    <s v="TEXAS"/>
    <x v="2"/>
    <x v="15"/>
    <x v="0"/>
    <n v="1285129.19953511"/>
  </r>
  <r>
    <n v="1451452"/>
    <x v="0"/>
    <x v="27"/>
    <x v="114"/>
    <s v="TEXAS"/>
    <x v="2"/>
    <x v="15"/>
    <x v="0"/>
    <n v="1397623.52030182"/>
  </r>
  <r>
    <n v="1451503"/>
    <x v="0"/>
    <x v="27"/>
    <x v="115"/>
    <s v="TEXAS"/>
    <x v="2"/>
    <x v="15"/>
    <x v="0"/>
    <n v="3844302.4766004002"/>
  </r>
  <r>
    <n v="1451554"/>
    <x v="0"/>
    <x v="27"/>
    <x v="116"/>
    <s v="TEXAS"/>
    <x v="2"/>
    <x v="15"/>
    <x v="0"/>
    <n v="8.3507239237434702E-19"/>
  </r>
  <r>
    <n v="1451605"/>
    <x v="0"/>
    <x v="27"/>
    <x v="117"/>
    <s v="TEXAS"/>
    <x v="2"/>
    <x v="15"/>
    <x v="0"/>
    <n v="1408039.0879469099"/>
  </r>
  <r>
    <n v="1451656"/>
    <x v="0"/>
    <x v="27"/>
    <x v="118"/>
    <s v="TEXAS"/>
    <x v="2"/>
    <x v="15"/>
    <x v="0"/>
    <n v="2278650.9189763698"/>
  </r>
  <r>
    <n v="1451707"/>
    <x v="0"/>
    <x v="27"/>
    <x v="119"/>
    <s v="TEXAS"/>
    <x v="2"/>
    <x v="15"/>
    <x v="0"/>
    <n v="6887526.9045430198"/>
  </r>
  <r>
    <n v="1451758"/>
    <x v="0"/>
    <x v="27"/>
    <x v="120"/>
    <s v="TEXAS"/>
    <x v="2"/>
    <x v="15"/>
    <x v="0"/>
    <n v="1477880.4601909199"/>
  </r>
  <r>
    <n v="1451809"/>
    <x v="0"/>
    <x v="27"/>
    <x v="121"/>
    <s v="TEXAS"/>
    <x v="2"/>
    <x v="15"/>
    <x v="0"/>
    <n v="14287308.8078939"/>
  </r>
  <r>
    <n v="1451860"/>
    <x v="0"/>
    <x v="27"/>
    <x v="122"/>
    <s v="TEXAS"/>
    <x v="2"/>
    <x v="15"/>
    <x v="0"/>
    <n v="2555782.1875248398"/>
  </r>
  <r>
    <n v="1451911"/>
    <x v="0"/>
    <x v="27"/>
    <x v="123"/>
    <s v="TEXAS"/>
    <x v="2"/>
    <x v="15"/>
    <x v="0"/>
    <n v="55923.799513834703"/>
  </r>
  <r>
    <n v="1451962"/>
    <x v="0"/>
    <x v="27"/>
    <x v="124"/>
    <s v="TEXAS"/>
    <x v="2"/>
    <x v="15"/>
    <x v="0"/>
    <n v="4591298.4198858105"/>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02"/>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01"/>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199"/>
  </r>
  <r>
    <n v="1454025"/>
    <x v="0"/>
    <x v="27"/>
    <x v="134"/>
    <s v="TEXAS"/>
    <x v="1"/>
    <x v="2"/>
    <x v="7"/>
    <m/>
  </r>
  <r>
    <n v="1454276"/>
    <x v="0"/>
    <x v="27"/>
    <x v="135"/>
    <s v="TEXAS"/>
    <x v="1"/>
    <x v="2"/>
    <x v="6"/>
    <m/>
  </r>
  <r>
    <n v="1454277"/>
    <x v="0"/>
    <x v="27"/>
    <x v="135"/>
    <s v="TEXAS"/>
    <x v="1"/>
    <x v="2"/>
    <x v="0"/>
    <n v="872802.46948385099"/>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098"/>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099"/>
  </r>
  <r>
    <n v="1455041"/>
    <x v="0"/>
    <x v="27"/>
    <x v="138"/>
    <s v="TEXAS"/>
    <x v="1"/>
    <x v="17"/>
    <x v="6"/>
    <n v="51438691.250046901"/>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097"/>
  </r>
  <r>
    <n v="1455300"/>
    <x v="0"/>
    <x v="27"/>
    <x v="139"/>
    <s v="TEXAS"/>
    <x v="1"/>
    <x v="17"/>
    <x v="9"/>
    <m/>
  </r>
  <r>
    <n v="1455551"/>
    <x v="0"/>
    <x v="27"/>
    <x v="140"/>
    <s v="TEXAS"/>
    <x v="1"/>
    <x v="18"/>
    <x v="6"/>
    <n v="197370955.24509099"/>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596"/>
  </r>
  <r>
    <n v="1455808"/>
    <x v="0"/>
    <x v="27"/>
    <x v="141"/>
    <s v="TEXAS"/>
    <x v="1"/>
    <x v="18"/>
    <x v="1"/>
    <m/>
  </r>
  <r>
    <n v="1455809"/>
    <x v="0"/>
    <x v="27"/>
    <x v="141"/>
    <s v="TEXAS"/>
    <x v="1"/>
    <x v="18"/>
    <x v="7"/>
    <m/>
  </r>
  <r>
    <n v="1455810"/>
    <x v="0"/>
    <x v="27"/>
    <x v="141"/>
    <s v="TEXAS"/>
    <x v="1"/>
    <x v="18"/>
    <x v="10"/>
    <m/>
  </r>
  <r>
    <n v="1456061"/>
    <x v="0"/>
    <x v="27"/>
    <x v="142"/>
    <s v="TEXAS"/>
    <x v="1"/>
    <x v="18"/>
    <x v="6"/>
    <n v="717092.59524074499"/>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499"/>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05"/>
  </r>
  <r>
    <n v="1456575"/>
    <x v="0"/>
    <x v="27"/>
    <x v="144"/>
    <s v="TEXAS"/>
    <x v="1"/>
    <x v="18"/>
    <x v="10"/>
    <m/>
  </r>
  <r>
    <n v="1456826"/>
    <x v="0"/>
    <x v="27"/>
    <x v="145"/>
    <s v="TEXAS"/>
    <x v="1"/>
    <x v="18"/>
    <x v="6"/>
    <m/>
  </r>
  <r>
    <n v="1456827"/>
    <x v="0"/>
    <x v="27"/>
    <x v="145"/>
    <s v="TEXAS"/>
    <x v="1"/>
    <x v="18"/>
    <x v="0"/>
    <m/>
  </r>
  <r>
    <n v="1456828"/>
    <x v="0"/>
    <x v="27"/>
    <x v="145"/>
    <s v="TEXAS"/>
    <x v="1"/>
    <x v="18"/>
    <x v="1"/>
    <n v="193755.3460615210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697"/>
  </r>
  <r>
    <n v="1457336"/>
    <x v="0"/>
    <x v="27"/>
    <x v="147"/>
    <s v="TEXAS"/>
    <x v="1"/>
    <x v="18"/>
    <x v="6"/>
    <m/>
  </r>
  <r>
    <n v="1457337"/>
    <x v="0"/>
    <x v="27"/>
    <x v="147"/>
    <s v="TEXAS"/>
    <x v="1"/>
    <x v="18"/>
    <x v="0"/>
    <m/>
  </r>
  <r>
    <n v="1457338"/>
    <x v="0"/>
    <x v="27"/>
    <x v="147"/>
    <s v="TEXAS"/>
    <x v="1"/>
    <x v="18"/>
    <x v="1"/>
    <n v="475495.44157063798"/>
  </r>
  <r>
    <n v="1457339"/>
    <x v="0"/>
    <x v="27"/>
    <x v="147"/>
    <s v="TEXAS"/>
    <x v="1"/>
    <x v="18"/>
    <x v="7"/>
    <m/>
  </r>
  <r>
    <n v="1457340"/>
    <x v="0"/>
    <x v="27"/>
    <x v="147"/>
    <s v="TEXAS"/>
    <x v="1"/>
    <x v="18"/>
    <x v="10"/>
    <m/>
  </r>
  <r>
    <n v="1457591"/>
    <x v="0"/>
    <x v="27"/>
    <x v="148"/>
    <s v="TEXAS"/>
    <x v="1"/>
    <x v="18"/>
    <x v="6"/>
    <n v="11356352.68129389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02"/>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01"/>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3997"/>
  </r>
  <r>
    <n v="1458613"/>
    <x v="0"/>
    <x v="27"/>
    <x v="152"/>
    <s v="TEXAS"/>
    <x v="1"/>
    <x v="19"/>
    <x v="1"/>
    <n v="0"/>
  </r>
  <r>
    <n v="1458614"/>
    <x v="0"/>
    <x v="27"/>
    <x v="152"/>
    <s v="TEXAS"/>
    <x v="1"/>
    <x v="19"/>
    <x v="7"/>
    <n v="0"/>
  </r>
  <r>
    <n v="1458615"/>
    <x v="0"/>
    <x v="27"/>
    <x v="152"/>
    <s v="TEXAS"/>
    <x v="1"/>
    <x v="19"/>
    <x v="10"/>
    <n v="0"/>
  </r>
  <r>
    <n v="1458866"/>
    <x v="0"/>
    <x v="27"/>
    <x v="153"/>
    <s v="TEXAS"/>
    <x v="1"/>
    <x v="19"/>
    <x v="6"/>
    <n v="903924.25134982995"/>
  </r>
  <r>
    <n v="1458867"/>
    <x v="0"/>
    <x v="27"/>
    <x v="153"/>
    <s v="TEXAS"/>
    <x v="1"/>
    <x v="19"/>
    <x v="0"/>
    <n v="628851.55831668898"/>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01"/>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02"/>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4999"/>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03"/>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5999"/>
  </r>
  <r>
    <n v="1461653"/>
    <x v="0"/>
    <x v="27"/>
    <x v="164"/>
    <s v="TEXAS"/>
    <x v="3"/>
    <x v="21"/>
    <x v="13"/>
    <m/>
  </r>
  <r>
    <n v="1461654"/>
    <x v="0"/>
    <x v="27"/>
    <x v="164"/>
    <s v="TEXAS"/>
    <x v="3"/>
    <x v="21"/>
    <x v="14"/>
    <m/>
  </r>
  <r>
    <n v="1462055"/>
    <x v="0"/>
    <x v="27"/>
    <x v="165"/>
    <s v="TEXAS"/>
    <x v="3"/>
    <x v="21"/>
    <x v="0"/>
    <m/>
  </r>
  <r>
    <n v="1462056"/>
    <x v="0"/>
    <x v="27"/>
    <x v="165"/>
    <s v="TEXAS"/>
    <x v="3"/>
    <x v="21"/>
    <x v="1"/>
    <n v="3067778.1196617698"/>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01"/>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001"/>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499"/>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01"/>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395"/>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4"/>
  </r>
  <r>
    <n v="1466607"/>
    <x v="0"/>
    <x v="27"/>
    <x v="177"/>
    <s v="TEXAS"/>
    <x v="3"/>
    <x v="22"/>
    <x v="12"/>
    <m/>
  </r>
  <r>
    <n v="1466608"/>
    <x v="0"/>
    <x v="27"/>
    <x v="177"/>
    <s v="TEXAS"/>
    <x v="3"/>
    <x v="22"/>
    <x v="13"/>
    <m/>
  </r>
  <r>
    <n v="1466959"/>
    <x v="0"/>
    <x v="27"/>
    <x v="178"/>
    <s v="TEXAS"/>
    <x v="3"/>
    <x v="22"/>
    <x v="0"/>
    <n v="52260845.528506801"/>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01"/>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0996"/>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899"/>
  </r>
  <r>
    <n v="1468156"/>
    <x v="0"/>
    <x v="27"/>
    <x v="183"/>
    <s v="TEXAS"/>
    <x v="3"/>
    <x v="23"/>
    <x v="0"/>
    <m/>
  </r>
  <r>
    <n v="1468157"/>
    <x v="0"/>
    <x v="27"/>
    <x v="183"/>
    <s v="TEXAS"/>
    <x v="3"/>
    <x v="23"/>
    <x v="1"/>
    <n v="4133124.6131639001"/>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01"/>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01"/>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01"/>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299"/>
  </r>
  <r>
    <n v="1469992"/>
    <x v="0"/>
    <x v="27"/>
    <x v="191"/>
    <s v="TEXAS"/>
    <x v="1"/>
    <x v="24"/>
    <x v="6"/>
    <m/>
  </r>
  <r>
    <n v="1469993"/>
    <x v="0"/>
    <x v="27"/>
    <x v="191"/>
    <s v="TEXAS"/>
    <x v="1"/>
    <x v="24"/>
    <x v="0"/>
    <m/>
  </r>
  <r>
    <n v="1469994"/>
    <x v="0"/>
    <x v="27"/>
    <x v="191"/>
    <s v="TEXAS"/>
    <x v="1"/>
    <x v="24"/>
    <x v="1"/>
    <n v="713041.4376458530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199"/>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01"/>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198"/>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89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699"/>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896"/>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599"/>
  </r>
  <r>
    <n v="1479502"/>
    <x v="0"/>
    <x v="27"/>
    <x v="232"/>
    <s v="TEXAS"/>
    <x v="2"/>
    <x v="27"/>
    <x v="0"/>
    <n v="9193.3872117542705"/>
  </r>
  <r>
    <n v="1479553"/>
    <x v="0"/>
    <x v="27"/>
    <x v="233"/>
    <s v="TEXAS"/>
    <x v="2"/>
    <x v="27"/>
    <x v="0"/>
    <n v="2763348.8208082402"/>
  </r>
  <r>
    <n v="1479604"/>
    <x v="0"/>
    <x v="27"/>
    <x v="234"/>
    <s v="TEXAS"/>
    <x v="2"/>
    <x v="27"/>
    <x v="0"/>
    <n v="965362.230217417"/>
  </r>
  <r>
    <n v="1479655"/>
    <x v="0"/>
    <x v="27"/>
    <x v="235"/>
    <s v="TEXAS"/>
    <x v="2"/>
    <x v="27"/>
    <x v="0"/>
    <n v="6457434.37749507"/>
  </r>
  <r>
    <n v="1479706"/>
    <x v="0"/>
    <x v="27"/>
    <x v="236"/>
    <s v="TEXAS"/>
    <x v="2"/>
    <x v="27"/>
    <x v="0"/>
    <n v="411.02143493132797"/>
  </r>
  <r>
    <n v="1479757"/>
    <x v="0"/>
    <x v="27"/>
    <x v="237"/>
    <s v="TEXAS"/>
    <x v="2"/>
    <x v="27"/>
    <x v="0"/>
    <n v="157321.87726933701"/>
  </r>
  <r>
    <n v="1479808"/>
    <x v="0"/>
    <x v="27"/>
    <x v="238"/>
    <s v="TEXAS"/>
    <x v="2"/>
    <x v="27"/>
    <x v="0"/>
    <n v="6241584.0474032396"/>
  </r>
  <r>
    <n v="1479859"/>
    <x v="0"/>
    <x v="27"/>
    <x v="239"/>
    <s v="TEXAS"/>
    <x v="2"/>
    <x v="27"/>
    <x v="0"/>
    <n v="1885526.7488891501"/>
  </r>
  <r>
    <n v="1479910"/>
    <x v="0"/>
    <x v="27"/>
    <x v="240"/>
    <s v="TEXAS"/>
    <x v="2"/>
    <x v="27"/>
    <x v="0"/>
    <n v="1382589.8895057"/>
  </r>
  <r>
    <n v="1479961"/>
    <x v="0"/>
    <x v="27"/>
    <x v="241"/>
    <s v="TEXAS"/>
    <x v="2"/>
    <x v="27"/>
    <x v="0"/>
    <n v="160349.76457516101"/>
  </r>
  <r>
    <n v="1480012"/>
    <x v="0"/>
    <x v="27"/>
    <x v="242"/>
    <s v="TEXAS"/>
    <x v="2"/>
    <x v="27"/>
    <x v="0"/>
    <n v="58438.495211639703"/>
  </r>
  <r>
    <n v="1480063"/>
    <x v="0"/>
    <x v="27"/>
    <x v="243"/>
    <s v="TEXAS"/>
    <x v="2"/>
    <x v="27"/>
    <x v="0"/>
    <n v="40925.870630953301"/>
  </r>
  <r>
    <n v="1480114"/>
    <x v="0"/>
    <x v="27"/>
    <x v="244"/>
    <s v="TEXAS"/>
    <x v="2"/>
    <x v="27"/>
    <x v="0"/>
    <n v="167457.76085761399"/>
  </r>
  <r>
    <n v="1480165"/>
    <x v="0"/>
    <x v="27"/>
    <x v="245"/>
    <s v="TEXAS"/>
    <x v="2"/>
    <x v="27"/>
    <x v="0"/>
    <n v="361319.788776103"/>
  </r>
  <r>
    <n v="1480216"/>
    <x v="0"/>
    <x v="27"/>
    <x v="246"/>
    <s v="TEXAS"/>
    <x v="2"/>
    <x v="27"/>
    <x v="0"/>
    <n v="1633880.8303751999"/>
  </r>
  <r>
    <n v="1480267"/>
    <x v="0"/>
    <x v="27"/>
    <x v="247"/>
    <s v="TEXAS"/>
    <x v="2"/>
    <x v="27"/>
    <x v="0"/>
    <n v="82170.965591793298"/>
  </r>
  <r>
    <n v="1480318"/>
    <x v="0"/>
    <x v="27"/>
    <x v="248"/>
    <s v="TEXAS"/>
    <x v="2"/>
    <x v="27"/>
    <x v="0"/>
    <n v="245917.75617445199"/>
  </r>
  <r>
    <n v="1480369"/>
    <x v="0"/>
    <x v="27"/>
    <x v="249"/>
    <s v="TEXAS"/>
    <x v="2"/>
    <x v="27"/>
    <x v="0"/>
    <n v="13884.210285421899"/>
  </r>
  <r>
    <n v="1480420"/>
    <x v="0"/>
    <x v="27"/>
    <x v="250"/>
    <s v="TEXAS"/>
    <x v="2"/>
    <x v="27"/>
    <x v="0"/>
    <n v="16463.5012529292"/>
  </r>
  <r>
    <n v="1480471"/>
    <x v="0"/>
    <x v="27"/>
    <x v="251"/>
    <s v="TEXAS"/>
    <x v="2"/>
    <x v="27"/>
    <x v="0"/>
    <n v="2402.69489346826"/>
  </r>
  <r>
    <n v="1480522"/>
    <x v="0"/>
    <x v="27"/>
    <x v="252"/>
    <s v="TEXAS"/>
    <x v="2"/>
    <x v="27"/>
    <x v="0"/>
    <n v="237581.30829593501"/>
  </r>
  <r>
    <n v="1488012"/>
    <x v="0"/>
    <x v="27"/>
    <x v="253"/>
    <s v="TEXAS"/>
    <x v="0"/>
    <x v="28"/>
    <x v="0"/>
    <n v="4534891.0360146202"/>
  </r>
  <r>
    <n v="1488013"/>
    <x v="0"/>
    <x v="27"/>
    <x v="253"/>
    <s v="TEXAS"/>
    <x v="0"/>
    <x v="29"/>
    <x v="0"/>
    <n v="3638264.14014711"/>
  </r>
  <r>
    <n v="1488014"/>
    <x v="0"/>
    <x v="27"/>
    <x v="253"/>
    <s v="TEXAS"/>
    <x v="0"/>
    <x v="29"/>
    <x v="1"/>
    <n v="0"/>
  </r>
  <r>
    <n v="1488015"/>
    <x v="0"/>
    <x v="27"/>
    <x v="253"/>
    <s v="TEXAS"/>
    <x v="0"/>
    <x v="29"/>
    <x v="2"/>
    <n v="8060625.7496293299"/>
  </r>
  <r>
    <n v="1488016"/>
    <x v="0"/>
    <x v="27"/>
    <x v="253"/>
    <s v="TEXAS"/>
    <x v="0"/>
    <x v="29"/>
    <x v="3"/>
    <n v="1088967.74815944"/>
  </r>
  <r>
    <n v="1488017"/>
    <x v="0"/>
    <x v="27"/>
    <x v="253"/>
    <s v="TEXAS"/>
    <x v="0"/>
    <x v="29"/>
    <x v="4"/>
    <n v="7862558.1541708196"/>
  </r>
  <r>
    <n v="1488018"/>
    <x v="0"/>
    <x v="27"/>
    <x v="253"/>
    <s v="TEXAS"/>
    <x v="0"/>
    <x v="29"/>
    <x v="5"/>
    <n v="18033.443078298998"/>
  </r>
  <r>
    <n v="1488019"/>
    <x v="0"/>
    <x v="27"/>
    <x v="253"/>
    <s v="TEXAS"/>
    <x v="0"/>
    <x v="29"/>
    <x v="12"/>
    <n v="22.276985386208899"/>
  </r>
  <r>
    <n v="1488020"/>
    <x v="0"/>
    <x v="27"/>
    <x v="253"/>
    <s v="TEXAS"/>
    <x v="0"/>
    <x v="30"/>
    <x v="0"/>
    <n v="32646158.414082799"/>
  </r>
  <r>
    <n v="1488021"/>
    <x v="0"/>
    <x v="27"/>
    <x v="253"/>
    <s v="TEXAS"/>
    <x v="0"/>
    <x v="31"/>
    <x v="0"/>
    <n v="7239264.4038869701"/>
  </r>
  <r>
    <n v="1488022"/>
    <x v="0"/>
    <x v="27"/>
    <x v="253"/>
    <s v="TEXAS"/>
    <x v="0"/>
    <x v="32"/>
    <x v="0"/>
    <n v="259695708.375682"/>
  </r>
  <r>
    <n v="1488023"/>
    <x v="0"/>
    <x v="27"/>
    <x v="253"/>
    <s v="TEXAS"/>
    <x v="2"/>
    <x v="33"/>
    <x v="0"/>
    <n v="22376825.854612298"/>
  </r>
  <r>
    <n v="1488024"/>
    <x v="0"/>
    <x v="27"/>
    <x v="253"/>
    <s v="TEXAS"/>
    <x v="2"/>
    <x v="34"/>
    <x v="0"/>
    <n v="28108639.5046058"/>
  </r>
  <r>
    <n v="1488025"/>
    <x v="0"/>
    <x v="27"/>
    <x v="253"/>
    <s v="TEXAS"/>
    <x v="2"/>
    <x v="35"/>
    <x v="0"/>
    <n v="203090602.70757601"/>
  </r>
  <r>
    <n v="1488026"/>
    <x v="0"/>
    <x v="27"/>
    <x v="253"/>
    <s v="TEXAS"/>
    <x v="2"/>
    <x v="35"/>
    <x v="1"/>
    <n v="13452134.2741684"/>
  </r>
  <r>
    <n v="1488027"/>
    <x v="0"/>
    <x v="27"/>
    <x v="253"/>
    <s v="TEXAS"/>
    <x v="2"/>
    <x v="35"/>
    <x v="2"/>
    <n v="52860093.990593597"/>
  </r>
  <r>
    <n v="1488028"/>
    <x v="0"/>
    <x v="27"/>
    <x v="253"/>
    <s v="TEXAS"/>
    <x v="2"/>
    <x v="36"/>
    <x v="0"/>
    <n v="49791.201542618197"/>
  </r>
  <r>
    <n v="1488029"/>
    <x v="0"/>
    <x v="27"/>
    <x v="253"/>
    <s v="TEXAS"/>
    <x v="2"/>
    <x v="36"/>
    <x v="1"/>
    <n v="0"/>
  </r>
  <r>
    <n v="1488030"/>
    <x v="0"/>
    <x v="27"/>
    <x v="253"/>
    <s v="TEXAS"/>
    <x v="2"/>
    <x v="36"/>
    <x v="2"/>
    <n v="518015.30983322102"/>
  </r>
  <r>
    <n v="1488031"/>
    <x v="0"/>
    <x v="27"/>
    <x v="253"/>
    <s v="TEXAS"/>
    <x v="2"/>
    <x v="36"/>
    <x v="15"/>
    <n v="6382221.5630835099"/>
  </r>
  <r>
    <n v="1488032"/>
    <x v="0"/>
    <x v="27"/>
    <x v="253"/>
    <s v="TEXAS"/>
    <x v="1"/>
    <x v="37"/>
    <x v="6"/>
    <n v="1376370.9744895501"/>
  </r>
  <r>
    <n v="1488033"/>
    <x v="0"/>
    <x v="27"/>
    <x v="253"/>
    <s v="TEXAS"/>
    <x v="1"/>
    <x v="37"/>
    <x v="1"/>
    <n v="13683705.0666754"/>
  </r>
  <r>
    <n v="1488034"/>
    <x v="0"/>
    <x v="27"/>
    <x v="253"/>
    <s v="TEXAS"/>
    <x v="1"/>
    <x v="37"/>
    <x v="3"/>
    <n v="10622.006685693499"/>
  </r>
  <r>
    <n v="1488035"/>
    <x v="0"/>
    <x v="27"/>
    <x v="253"/>
    <s v="TEXAS"/>
    <x v="1"/>
    <x v="37"/>
    <x v="7"/>
    <n v="242516.99993971901"/>
  </r>
  <r>
    <n v="1488036"/>
    <x v="0"/>
    <x v="27"/>
    <x v="253"/>
    <s v="TEXAS"/>
    <x v="1"/>
    <x v="38"/>
    <x v="0"/>
    <n v="2395646.6294640498"/>
  </r>
  <r>
    <n v="1488037"/>
    <x v="0"/>
    <x v="27"/>
    <x v="253"/>
    <s v="TEXAS"/>
    <x v="1"/>
    <x v="38"/>
    <x v="1"/>
    <n v="2247309.6230196902"/>
  </r>
  <r>
    <n v="1488038"/>
    <x v="0"/>
    <x v="27"/>
    <x v="253"/>
    <s v="TEXAS"/>
    <x v="1"/>
    <x v="39"/>
    <x v="1"/>
    <n v="44767494.117956899"/>
  </r>
  <r>
    <n v="1488039"/>
    <x v="0"/>
    <x v="27"/>
    <x v="253"/>
    <s v="TEXAS"/>
    <x v="1"/>
    <x v="39"/>
    <x v="9"/>
    <n v="26639912.321063198"/>
  </r>
  <r>
    <n v="1488040"/>
    <x v="0"/>
    <x v="27"/>
    <x v="253"/>
    <s v="TEXAS"/>
    <x v="1"/>
    <x v="40"/>
    <x v="6"/>
    <n v="1941849.9659412601"/>
  </r>
  <r>
    <n v="1488041"/>
    <x v="0"/>
    <x v="27"/>
    <x v="253"/>
    <s v="TEXAS"/>
    <x v="1"/>
    <x v="40"/>
    <x v="16"/>
    <n v="323279067.68962502"/>
  </r>
  <r>
    <n v="1488042"/>
    <x v="0"/>
    <x v="27"/>
    <x v="253"/>
    <s v="TEXAS"/>
    <x v="1"/>
    <x v="41"/>
    <x v="1"/>
    <n v="6050946.18716045"/>
  </r>
  <r>
    <n v="1488043"/>
    <x v="0"/>
    <x v="27"/>
    <x v="253"/>
    <s v="TEXAS"/>
    <x v="1"/>
    <x v="41"/>
    <x v="11"/>
    <n v="39805.212021699001"/>
  </r>
  <r>
    <n v="1488044"/>
    <x v="0"/>
    <x v="27"/>
    <x v="253"/>
    <s v="TEXAS"/>
    <x v="1"/>
    <x v="41"/>
    <x v="9"/>
    <n v="102220.242553916"/>
  </r>
  <r>
    <n v="1488045"/>
    <x v="0"/>
    <x v="27"/>
    <x v="253"/>
    <s v="TEXAS"/>
    <x v="1"/>
    <x v="42"/>
    <x v="1"/>
    <n v="12142974.7441635"/>
  </r>
  <r>
    <n v="1488046"/>
    <x v="0"/>
    <x v="27"/>
    <x v="253"/>
    <s v="TEXAS"/>
    <x v="1"/>
    <x v="42"/>
    <x v="11"/>
    <n v="3057057.8802957898"/>
  </r>
  <r>
    <n v="1488047"/>
    <x v="0"/>
    <x v="27"/>
    <x v="253"/>
    <s v="TEXAS"/>
    <x v="1"/>
    <x v="42"/>
    <x v="16"/>
    <n v="46333832.130124398"/>
  </r>
  <r>
    <n v="1488048"/>
    <x v="0"/>
    <x v="27"/>
    <x v="253"/>
    <s v="TEXAS"/>
    <x v="1"/>
    <x v="43"/>
    <x v="6"/>
    <n v="1246380.8576945399"/>
  </r>
  <r>
    <n v="1488049"/>
    <x v="0"/>
    <x v="27"/>
    <x v="253"/>
    <s v="TEXAS"/>
    <x v="1"/>
    <x v="44"/>
    <x v="17"/>
    <n v="10686148.037845099"/>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01"/>
  </r>
  <r>
    <n v="1488054"/>
    <x v="0"/>
    <x v="27"/>
    <x v="253"/>
    <s v="TEXAS"/>
    <x v="1"/>
    <x v="46"/>
    <x v="1"/>
    <n v="6140315.0947779398"/>
  </r>
  <r>
    <n v="1488055"/>
    <x v="0"/>
    <x v="27"/>
    <x v="253"/>
    <s v="TEXAS"/>
    <x v="3"/>
    <x v="47"/>
    <x v="6"/>
    <n v="5738107.8286667103"/>
  </r>
  <r>
    <n v="1488056"/>
    <x v="0"/>
    <x v="27"/>
    <x v="253"/>
    <s v="TEXAS"/>
    <x v="3"/>
    <x v="47"/>
    <x v="0"/>
    <n v="8518280.1420364901"/>
  </r>
  <r>
    <n v="1488057"/>
    <x v="0"/>
    <x v="27"/>
    <x v="253"/>
    <s v="TEXAS"/>
    <x v="3"/>
    <x v="47"/>
    <x v="1"/>
    <n v="24363771.767234299"/>
  </r>
  <r>
    <n v="1488058"/>
    <x v="0"/>
    <x v="27"/>
    <x v="253"/>
    <s v="TEXAS"/>
    <x v="3"/>
    <x v="47"/>
    <x v="2"/>
    <n v="2813847.9510019398"/>
  </r>
  <r>
    <n v="1488059"/>
    <x v="0"/>
    <x v="27"/>
    <x v="253"/>
    <s v="TEXAS"/>
    <x v="3"/>
    <x v="47"/>
    <x v="3"/>
    <n v="2513527.5104790698"/>
  </r>
  <r>
    <n v="1488060"/>
    <x v="0"/>
    <x v="27"/>
    <x v="253"/>
    <s v="TEXAS"/>
    <x v="3"/>
    <x v="47"/>
    <x v="12"/>
    <n v="0"/>
  </r>
  <r>
    <n v="1488061"/>
    <x v="0"/>
    <x v="27"/>
    <x v="253"/>
    <s v="TEXAS"/>
    <x v="3"/>
    <x v="47"/>
    <x v="13"/>
    <n v="9185168.1790799201"/>
  </r>
  <r>
    <n v="1488062"/>
    <x v="0"/>
    <x v="27"/>
    <x v="253"/>
    <s v="TEXAS"/>
    <x v="3"/>
    <x v="47"/>
    <x v="15"/>
    <n v="2401459.4049163102"/>
  </r>
  <r>
    <n v="1488063"/>
    <x v="0"/>
    <x v="27"/>
    <x v="253"/>
    <s v="TEXAS"/>
    <x v="3"/>
    <x v="47"/>
    <x v="18"/>
    <n v="4292815.7086503999"/>
  </r>
  <r>
    <n v="1488064"/>
    <x v="0"/>
    <x v="27"/>
    <x v="253"/>
    <s v="TEXAS"/>
    <x v="3"/>
    <x v="48"/>
    <x v="6"/>
    <n v="5462086.4919483503"/>
  </r>
  <r>
    <n v="1488065"/>
    <x v="0"/>
    <x v="27"/>
    <x v="253"/>
    <s v="TEXAS"/>
    <x v="3"/>
    <x v="48"/>
    <x v="0"/>
    <n v="2991911.80040634"/>
  </r>
  <r>
    <n v="1488066"/>
    <x v="0"/>
    <x v="27"/>
    <x v="253"/>
    <s v="TEXAS"/>
    <x v="3"/>
    <x v="48"/>
    <x v="1"/>
    <n v="14836911.124011699"/>
  </r>
  <r>
    <n v="1488067"/>
    <x v="0"/>
    <x v="27"/>
    <x v="253"/>
    <s v="TEXAS"/>
    <x v="3"/>
    <x v="48"/>
    <x v="2"/>
    <n v="1076167.4218065699"/>
  </r>
  <r>
    <n v="1488068"/>
    <x v="0"/>
    <x v="27"/>
    <x v="253"/>
    <s v="TEXAS"/>
    <x v="3"/>
    <x v="48"/>
    <x v="3"/>
    <n v="3686980.92615702"/>
  </r>
  <r>
    <n v="1488069"/>
    <x v="0"/>
    <x v="27"/>
    <x v="253"/>
    <s v="TEXAS"/>
    <x v="3"/>
    <x v="48"/>
    <x v="13"/>
    <n v="6151932.4430830302"/>
  </r>
  <r>
    <n v="1488070"/>
    <x v="0"/>
    <x v="27"/>
    <x v="253"/>
    <s v="TEXAS"/>
    <x v="3"/>
    <x v="48"/>
    <x v="15"/>
    <n v="0"/>
  </r>
  <r>
    <n v="1488071"/>
    <x v="0"/>
    <x v="27"/>
    <x v="253"/>
    <s v="TEXAS"/>
    <x v="3"/>
    <x v="48"/>
    <x v="18"/>
    <n v="4674934.7322268002"/>
  </r>
  <r>
    <n v="1488072"/>
    <x v="0"/>
    <x v="27"/>
    <x v="253"/>
    <s v="TEXAS"/>
    <x v="3"/>
    <x v="49"/>
    <x v="6"/>
    <n v="2901450.3059658799"/>
  </r>
  <r>
    <n v="1488073"/>
    <x v="0"/>
    <x v="27"/>
    <x v="253"/>
    <s v="TEXAS"/>
    <x v="3"/>
    <x v="49"/>
    <x v="0"/>
    <n v="30520536.072076801"/>
  </r>
  <r>
    <n v="1488074"/>
    <x v="0"/>
    <x v="27"/>
    <x v="253"/>
    <s v="TEXAS"/>
    <x v="3"/>
    <x v="49"/>
    <x v="1"/>
    <n v="36048003.544021703"/>
  </r>
  <r>
    <n v="1488075"/>
    <x v="0"/>
    <x v="27"/>
    <x v="253"/>
    <s v="TEXAS"/>
    <x v="3"/>
    <x v="49"/>
    <x v="2"/>
    <n v="22932850.836174"/>
  </r>
  <r>
    <n v="1488076"/>
    <x v="0"/>
    <x v="27"/>
    <x v="253"/>
    <s v="TEXAS"/>
    <x v="3"/>
    <x v="49"/>
    <x v="11"/>
    <n v="4877600.1235823603"/>
  </r>
  <r>
    <n v="1488077"/>
    <x v="0"/>
    <x v="27"/>
    <x v="253"/>
    <s v="TEXAS"/>
    <x v="3"/>
    <x v="49"/>
    <x v="12"/>
    <n v="2326248.5678407298"/>
  </r>
  <r>
    <n v="1488078"/>
    <x v="0"/>
    <x v="27"/>
    <x v="253"/>
    <s v="TEXAS"/>
    <x v="3"/>
    <x v="49"/>
    <x v="13"/>
    <n v="10896201.387311"/>
  </r>
  <r>
    <n v="1488079"/>
    <x v="0"/>
    <x v="27"/>
    <x v="253"/>
    <s v="TEXAS"/>
    <x v="3"/>
    <x v="49"/>
    <x v="15"/>
    <n v="110615.71887021999"/>
  </r>
  <r>
    <n v="1488080"/>
    <x v="0"/>
    <x v="27"/>
    <x v="253"/>
    <s v="TEXAS"/>
    <x v="3"/>
    <x v="50"/>
    <x v="6"/>
    <n v="0"/>
  </r>
  <r>
    <n v="1488081"/>
    <x v="0"/>
    <x v="27"/>
    <x v="253"/>
    <s v="TEXAS"/>
    <x v="3"/>
    <x v="50"/>
    <x v="0"/>
    <n v="27401235.465498202"/>
  </r>
  <r>
    <n v="1488082"/>
    <x v="0"/>
    <x v="27"/>
    <x v="253"/>
    <s v="TEXAS"/>
    <x v="3"/>
    <x v="50"/>
    <x v="1"/>
    <n v="38756243.292270303"/>
  </r>
  <r>
    <n v="1488083"/>
    <x v="0"/>
    <x v="27"/>
    <x v="253"/>
    <s v="TEXAS"/>
    <x v="3"/>
    <x v="50"/>
    <x v="2"/>
    <n v="1199192.0077409099"/>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399"/>
  </r>
  <r>
    <n v="1488091"/>
    <x v="0"/>
    <x v="27"/>
    <x v="253"/>
    <s v="TEXAS"/>
    <x v="3"/>
    <x v="51"/>
    <x v="1"/>
    <n v="390436.74871729902"/>
  </r>
  <r>
    <n v="1488092"/>
    <x v="0"/>
    <x v="27"/>
    <x v="253"/>
    <s v="TEXAS"/>
    <x v="3"/>
    <x v="51"/>
    <x v="2"/>
    <n v="4395226.9916579304"/>
  </r>
  <r>
    <n v="1488093"/>
    <x v="0"/>
    <x v="27"/>
    <x v="253"/>
    <s v="TEXAS"/>
    <x v="3"/>
    <x v="51"/>
    <x v="3"/>
    <n v="141976.99953356301"/>
  </r>
  <r>
    <n v="1488094"/>
    <x v="0"/>
    <x v="27"/>
    <x v="253"/>
    <s v="TEXAS"/>
    <x v="3"/>
    <x v="51"/>
    <x v="15"/>
    <n v="2545197.4306626501"/>
  </r>
  <r>
    <n v="1488095"/>
    <x v="0"/>
    <x v="27"/>
    <x v="253"/>
    <s v="TEXAS"/>
    <x v="3"/>
    <x v="52"/>
    <x v="0"/>
    <n v="9376537.3373681698"/>
  </r>
  <r>
    <n v="1488096"/>
    <x v="0"/>
    <x v="27"/>
    <x v="253"/>
    <s v="TEXAS"/>
    <x v="3"/>
    <x v="52"/>
    <x v="1"/>
    <n v="89864.543967795194"/>
  </r>
  <r>
    <n v="1488097"/>
    <x v="0"/>
    <x v="27"/>
    <x v="253"/>
    <s v="TEXAS"/>
    <x v="3"/>
    <x v="52"/>
    <x v="2"/>
    <n v="2760344.0273302598"/>
  </r>
  <r>
    <n v="1488098"/>
    <x v="0"/>
    <x v="27"/>
    <x v="253"/>
    <s v="TEXAS"/>
    <x v="3"/>
    <x v="52"/>
    <x v="3"/>
    <n v="46224.254245415403"/>
  </r>
  <r>
    <n v="1488099"/>
    <x v="0"/>
    <x v="27"/>
    <x v="253"/>
    <s v="TEXAS"/>
    <x v="3"/>
    <x v="52"/>
    <x v="11"/>
    <n v="38568.063066050498"/>
  </r>
  <r>
    <n v="1488100"/>
    <x v="0"/>
    <x v="27"/>
    <x v="253"/>
    <s v="TEXAS"/>
    <x v="3"/>
    <x v="52"/>
    <x v="12"/>
    <n v="456213.29190040397"/>
  </r>
  <r>
    <n v="1488101"/>
    <x v="0"/>
    <x v="27"/>
    <x v="253"/>
    <s v="TEXAS"/>
    <x v="3"/>
    <x v="52"/>
    <x v="15"/>
    <n v="36309486.668137901"/>
  </r>
  <r>
    <n v="1488102"/>
    <x v="0"/>
    <x v="27"/>
    <x v="253"/>
    <s v="TEXAS"/>
    <x v="3"/>
    <x v="53"/>
    <x v="0"/>
    <n v="83484186.684994102"/>
  </r>
  <r>
    <n v="1488103"/>
    <x v="0"/>
    <x v="27"/>
    <x v="253"/>
    <s v="TEXAS"/>
    <x v="3"/>
    <x v="53"/>
    <x v="1"/>
    <n v="4596289.2132160198"/>
  </r>
  <r>
    <n v="1488104"/>
    <x v="0"/>
    <x v="27"/>
    <x v="253"/>
    <s v="TEXAS"/>
    <x v="3"/>
    <x v="53"/>
    <x v="2"/>
    <n v="39200036.601400003"/>
  </r>
  <r>
    <n v="1488105"/>
    <x v="0"/>
    <x v="27"/>
    <x v="253"/>
    <s v="TEXAS"/>
    <x v="3"/>
    <x v="53"/>
    <x v="3"/>
    <n v="5678901.0541867604"/>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6999"/>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198"/>
  </r>
  <r>
    <n v="1488114"/>
    <x v="0"/>
    <x v="27"/>
    <x v="253"/>
    <s v="TEXAS"/>
    <x v="3"/>
    <x v="54"/>
    <x v="2"/>
    <n v="6980500.4683579896"/>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099"/>
  </r>
  <r>
    <n v="1488119"/>
    <x v="0"/>
    <x v="27"/>
    <x v="253"/>
    <s v="TEXAS"/>
    <x v="3"/>
    <x v="55"/>
    <x v="1"/>
    <n v="2632795.8479690901"/>
  </r>
  <r>
    <n v="1488120"/>
    <x v="0"/>
    <x v="27"/>
    <x v="253"/>
    <s v="TEXAS"/>
    <x v="3"/>
    <x v="55"/>
    <x v="2"/>
    <n v="3434616.1702958401"/>
  </r>
  <r>
    <n v="1488121"/>
    <x v="0"/>
    <x v="27"/>
    <x v="253"/>
    <s v="TEXAS"/>
    <x v="3"/>
    <x v="55"/>
    <x v="3"/>
    <n v="267823.28327577602"/>
  </r>
  <r>
    <n v="1488122"/>
    <x v="0"/>
    <x v="27"/>
    <x v="253"/>
    <s v="TEXAS"/>
    <x v="3"/>
    <x v="55"/>
    <x v="4"/>
    <n v="10548428.452109599"/>
  </r>
  <r>
    <n v="1488123"/>
    <x v="0"/>
    <x v="27"/>
    <x v="253"/>
    <s v="TEXAS"/>
    <x v="3"/>
    <x v="55"/>
    <x v="11"/>
    <n v="60132.775248368504"/>
  </r>
  <r>
    <n v="1488124"/>
    <x v="0"/>
    <x v="27"/>
    <x v="253"/>
    <s v="TEXAS"/>
    <x v="3"/>
    <x v="55"/>
    <x v="12"/>
    <n v="9956547.9934929609"/>
  </r>
  <r>
    <n v="1488125"/>
    <x v="0"/>
    <x v="27"/>
    <x v="253"/>
    <s v="TEXAS"/>
    <x v="3"/>
    <x v="55"/>
    <x v="13"/>
    <n v="2111095.2866496998"/>
  </r>
  <r>
    <n v="1488126"/>
    <x v="0"/>
    <x v="27"/>
    <x v="253"/>
    <s v="TEXAS"/>
    <x v="3"/>
    <x v="55"/>
    <x v="15"/>
    <n v="0"/>
  </r>
  <r>
    <n v="1488127"/>
    <x v="0"/>
    <x v="27"/>
    <x v="253"/>
    <s v="TEXAS"/>
    <x v="3"/>
    <x v="55"/>
    <x v="14"/>
    <n v="2480685.4192884499"/>
  </r>
  <r>
    <n v="1488128"/>
    <x v="0"/>
    <x v="27"/>
    <x v="253"/>
    <s v="TEXAS"/>
    <x v="3"/>
    <x v="55"/>
    <x v="23"/>
    <n v="9747.2079579649708"/>
  </r>
  <r>
    <n v="1488129"/>
    <x v="0"/>
    <x v="27"/>
    <x v="253"/>
    <s v="TEXAS"/>
    <x v="3"/>
    <x v="56"/>
    <x v="0"/>
    <n v="20612864.459226198"/>
  </r>
  <r>
    <n v="1488130"/>
    <x v="0"/>
    <x v="27"/>
    <x v="253"/>
    <s v="TEXAS"/>
    <x v="3"/>
    <x v="56"/>
    <x v="1"/>
    <n v="414767.18842991203"/>
  </r>
  <r>
    <n v="1488131"/>
    <x v="0"/>
    <x v="27"/>
    <x v="253"/>
    <s v="TEXAS"/>
    <x v="3"/>
    <x v="56"/>
    <x v="2"/>
    <n v="15119734.4642928"/>
  </r>
  <r>
    <n v="1488132"/>
    <x v="0"/>
    <x v="27"/>
    <x v="253"/>
    <s v="TEXAS"/>
    <x v="3"/>
    <x v="56"/>
    <x v="3"/>
    <n v="394992.224678364"/>
  </r>
  <r>
    <n v="1488133"/>
    <x v="0"/>
    <x v="27"/>
    <x v="253"/>
    <s v="TEXAS"/>
    <x v="3"/>
    <x v="56"/>
    <x v="11"/>
    <n v="3042.3021156228301"/>
  </r>
  <r>
    <n v="1488134"/>
    <x v="0"/>
    <x v="27"/>
    <x v="253"/>
    <s v="TEXAS"/>
    <x v="3"/>
    <x v="56"/>
    <x v="12"/>
    <n v="4107107.8560908199"/>
  </r>
  <r>
    <n v="1488135"/>
    <x v="0"/>
    <x v="27"/>
    <x v="253"/>
    <s v="TEXAS"/>
    <x v="3"/>
    <x v="56"/>
    <x v="13"/>
    <n v="61099.567488758497"/>
  </r>
  <r>
    <n v="1488136"/>
    <x v="0"/>
    <x v="27"/>
    <x v="253"/>
    <s v="TEXAS"/>
    <x v="3"/>
    <x v="56"/>
    <x v="15"/>
    <n v="18608747.9405596"/>
  </r>
  <r>
    <n v="1488137"/>
    <x v="0"/>
    <x v="27"/>
    <x v="253"/>
    <s v="TEXAS"/>
    <x v="3"/>
    <x v="56"/>
    <x v="23"/>
    <n v="95857615.634573102"/>
  </r>
  <r>
    <n v="1488138"/>
    <x v="0"/>
    <x v="27"/>
    <x v="253"/>
    <s v="TEXAS"/>
    <x v="3"/>
    <x v="57"/>
    <x v="0"/>
    <n v="17906990.252556"/>
  </r>
  <r>
    <n v="1488139"/>
    <x v="0"/>
    <x v="27"/>
    <x v="253"/>
    <s v="TEXAS"/>
    <x v="3"/>
    <x v="57"/>
    <x v="1"/>
    <n v="99128.343934043995"/>
  </r>
  <r>
    <n v="1488140"/>
    <x v="0"/>
    <x v="27"/>
    <x v="253"/>
    <s v="TEXAS"/>
    <x v="3"/>
    <x v="57"/>
    <x v="2"/>
    <n v="1252921.4212839999"/>
  </r>
  <r>
    <n v="1488141"/>
    <x v="0"/>
    <x v="27"/>
    <x v="253"/>
    <s v="TEXAS"/>
    <x v="3"/>
    <x v="57"/>
    <x v="3"/>
    <n v="33972.3736244549"/>
  </r>
  <r>
    <n v="1488142"/>
    <x v="0"/>
    <x v="27"/>
    <x v="253"/>
    <s v="TEXAS"/>
    <x v="3"/>
    <x v="57"/>
    <x v="15"/>
    <n v="0"/>
  </r>
  <r>
    <n v="1488143"/>
    <x v="0"/>
    <x v="27"/>
    <x v="253"/>
    <s v="TEXAS"/>
    <x v="3"/>
    <x v="57"/>
    <x v="14"/>
    <n v="1570801.4283383801"/>
  </r>
  <r>
    <n v="1488144"/>
    <x v="0"/>
    <x v="27"/>
    <x v="253"/>
    <s v="TEXAS"/>
    <x v="3"/>
    <x v="58"/>
    <x v="0"/>
    <n v="3411597.6986371898"/>
  </r>
  <r>
    <n v="1488145"/>
    <x v="0"/>
    <x v="27"/>
    <x v="253"/>
    <s v="TEXAS"/>
    <x v="3"/>
    <x v="58"/>
    <x v="1"/>
    <n v="122133.569163622"/>
  </r>
  <r>
    <n v="1488146"/>
    <x v="0"/>
    <x v="27"/>
    <x v="253"/>
    <s v="TEXAS"/>
    <x v="3"/>
    <x v="58"/>
    <x v="2"/>
    <n v="2560260.4475369598"/>
  </r>
  <r>
    <n v="1488147"/>
    <x v="0"/>
    <x v="27"/>
    <x v="253"/>
    <s v="TEXAS"/>
    <x v="3"/>
    <x v="58"/>
    <x v="3"/>
    <n v="432674.73726957798"/>
  </r>
  <r>
    <n v="1488148"/>
    <x v="0"/>
    <x v="27"/>
    <x v="253"/>
    <s v="TEXAS"/>
    <x v="3"/>
    <x v="58"/>
    <x v="15"/>
    <n v="0"/>
  </r>
  <r>
    <n v="1488149"/>
    <x v="0"/>
    <x v="27"/>
    <x v="253"/>
    <s v="TEXAS"/>
    <x v="3"/>
    <x v="59"/>
    <x v="0"/>
    <n v="3290756.71196695"/>
  </r>
  <r>
    <n v="1488150"/>
    <x v="0"/>
    <x v="27"/>
    <x v="253"/>
    <s v="TEXAS"/>
    <x v="3"/>
    <x v="59"/>
    <x v="1"/>
    <n v="255650.47626843501"/>
  </r>
  <r>
    <n v="1488151"/>
    <x v="0"/>
    <x v="27"/>
    <x v="253"/>
    <s v="TEXAS"/>
    <x v="3"/>
    <x v="59"/>
    <x v="2"/>
    <n v="3426225.9842753098"/>
  </r>
  <r>
    <n v="1488152"/>
    <x v="0"/>
    <x v="27"/>
    <x v="253"/>
    <s v="TEXAS"/>
    <x v="3"/>
    <x v="59"/>
    <x v="3"/>
    <n v="318289.08963985398"/>
  </r>
  <r>
    <n v="1488153"/>
    <x v="0"/>
    <x v="27"/>
    <x v="253"/>
    <s v="TEXAS"/>
    <x v="3"/>
    <x v="59"/>
    <x v="15"/>
    <n v="0"/>
  </r>
  <r>
    <n v="1488154"/>
    <x v="0"/>
    <x v="27"/>
    <x v="253"/>
    <s v="TEXAS"/>
    <x v="3"/>
    <x v="60"/>
    <x v="0"/>
    <n v="9061610.8220290206"/>
  </r>
  <r>
    <n v="1488155"/>
    <x v="0"/>
    <x v="27"/>
    <x v="253"/>
    <s v="TEXAS"/>
    <x v="3"/>
    <x v="60"/>
    <x v="1"/>
    <n v="296665.40795242297"/>
  </r>
  <r>
    <n v="1488156"/>
    <x v="0"/>
    <x v="27"/>
    <x v="253"/>
    <s v="TEXAS"/>
    <x v="3"/>
    <x v="60"/>
    <x v="2"/>
    <n v="2091831.7648419801"/>
  </r>
  <r>
    <n v="1488157"/>
    <x v="0"/>
    <x v="27"/>
    <x v="253"/>
    <s v="TEXAS"/>
    <x v="3"/>
    <x v="60"/>
    <x v="3"/>
    <n v="504764.73378126201"/>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04"/>
  </r>
  <r>
    <n v="1488162"/>
    <x v="0"/>
    <x v="27"/>
    <x v="253"/>
    <s v="TEXAS"/>
    <x v="3"/>
    <x v="61"/>
    <x v="3"/>
    <n v="284122.79289289098"/>
  </r>
  <r>
    <n v="1488163"/>
    <x v="0"/>
    <x v="27"/>
    <x v="253"/>
    <s v="TEXAS"/>
    <x v="3"/>
    <x v="61"/>
    <x v="15"/>
    <n v="402233.04013150698"/>
  </r>
  <r>
    <n v="1488164"/>
    <x v="0"/>
    <x v="27"/>
    <x v="253"/>
    <s v="TEXAS"/>
    <x v="3"/>
    <x v="62"/>
    <x v="0"/>
    <n v="942150.08123636001"/>
  </r>
  <r>
    <n v="1488165"/>
    <x v="0"/>
    <x v="27"/>
    <x v="253"/>
    <s v="TEXAS"/>
    <x v="3"/>
    <x v="62"/>
    <x v="1"/>
    <n v="17938.403532208002"/>
  </r>
  <r>
    <n v="1488166"/>
    <x v="0"/>
    <x v="27"/>
    <x v="253"/>
    <s v="TEXAS"/>
    <x v="3"/>
    <x v="62"/>
    <x v="2"/>
    <n v="518468.72154568601"/>
  </r>
  <r>
    <n v="1488167"/>
    <x v="0"/>
    <x v="27"/>
    <x v="253"/>
    <s v="TEXAS"/>
    <x v="3"/>
    <x v="62"/>
    <x v="3"/>
    <n v="49348.059522455602"/>
  </r>
  <r>
    <n v="1488168"/>
    <x v="0"/>
    <x v="27"/>
    <x v="253"/>
    <s v="TEXAS"/>
    <x v="3"/>
    <x v="62"/>
    <x v="15"/>
    <n v="0"/>
  </r>
  <r>
    <n v="1488169"/>
    <x v="0"/>
    <x v="27"/>
    <x v="253"/>
    <s v="TEXAS"/>
    <x v="3"/>
    <x v="62"/>
    <x v="14"/>
    <n v="647796.23510464199"/>
  </r>
  <r>
    <n v="1488170"/>
    <x v="0"/>
    <x v="27"/>
    <x v="253"/>
    <s v="TEXAS"/>
    <x v="3"/>
    <x v="63"/>
    <x v="0"/>
    <n v="1608139.80046436"/>
  </r>
  <r>
    <n v="1488171"/>
    <x v="0"/>
    <x v="27"/>
    <x v="253"/>
    <s v="TEXAS"/>
    <x v="3"/>
    <x v="63"/>
    <x v="1"/>
    <n v="521321.76660290401"/>
  </r>
  <r>
    <n v="1488172"/>
    <x v="0"/>
    <x v="27"/>
    <x v="253"/>
    <s v="TEXAS"/>
    <x v="3"/>
    <x v="63"/>
    <x v="2"/>
    <n v="976695.07655321795"/>
  </r>
  <r>
    <n v="1488173"/>
    <x v="0"/>
    <x v="27"/>
    <x v="253"/>
    <s v="TEXAS"/>
    <x v="3"/>
    <x v="63"/>
    <x v="3"/>
    <n v="171215.35183202301"/>
  </r>
  <r>
    <n v="1488174"/>
    <x v="0"/>
    <x v="27"/>
    <x v="253"/>
    <s v="TEXAS"/>
    <x v="3"/>
    <x v="63"/>
    <x v="11"/>
    <n v="36028.848052484303"/>
  </r>
  <r>
    <n v="1488175"/>
    <x v="0"/>
    <x v="27"/>
    <x v="253"/>
    <s v="TEXAS"/>
    <x v="3"/>
    <x v="63"/>
    <x v="15"/>
    <n v="281964.89780205098"/>
  </r>
  <r>
    <n v="1488176"/>
    <x v="0"/>
    <x v="27"/>
    <x v="253"/>
    <s v="TEXAS"/>
    <x v="3"/>
    <x v="64"/>
    <x v="0"/>
    <n v="4102523.7546388502"/>
  </r>
  <r>
    <n v="1488177"/>
    <x v="0"/>
    <x v="27"/>
    <x v="253"/>
    <s v="TEXAS"/>
    <x v="3"/>
    <x v="64"/>
    <x v="1"/>
    <n v="42972.267533216604"/>
  </r>
  <r>
    <n v="1488178"/>
    <x v="0"/>
    <x v="27"/>
    <x v="253"/>
    <s v="TEXAS"/>
    <x v="3"/>
    <x v="64"/>
    <x v="2"/>
    <n v="2128334.32906088"/>
  </r>
  <r>
    <n v="1488179"/>
    <x v="0"/>
    <x v="27"/>
    <x v="253"/>
    <s v="TEXAS"/>
    <x v="3"/>
    <x v="64"/>
    <x v="3"/>
    <n v="149557.97604959301"/>
  </r>
  <r>
    <n v="1488180"/>
    <x v="0"/>
    <x v="27"/>
    <x v="253"/>
    <s v="TEXAS"/>
    <x v="3"/>
    <x v="64"/>
    <x v="15"/>
    <n v="0"/>
  </r>
  <r>
    <n v="1488181"/>
    <x v="0"/>
    <x v="27"/>
    <x v="253"/>
    <s v="TEXAS"/>
    <x v="3"/>
    <x v="65"/>
    <x v="0"/>
    <n v="6576870.7979324404"/>
  </r>
  <r>
    <n v="1488182"/>
    <x v="0"/>
    <x v="27"/>
    <x v="253"/>
    <s v="TEXAS"/>
    <x v="3"/>
    <x v="65"/>
    <x v="1"/>
    <n v="328679.00095500302"/>
  </r>
  <r>
    <n v="1488183"/>
    <x v="0"/>
    <x v="27"/>
    <x v="253"/>
    <s v="TEXAS"/>
    <x v="3"/>
    <x v="65"/>
    <x v="2"/>
    <n v="3237228.8859230098"/>
  </r>
  <r>
    <n v="1488184"/>
    <x v="0"/>
    <x v="27"/>
    <x v="253"/>
    <s v="TEXAS"/>
    <x v="3"/>
    <x v="65"/>
    <x v="3"/>
    <n v="0"/>
  </r>
  <r>
    <n v="1488185"/>
    <x v="0"/>
    <x v="27"/>
    <x v="253"/>
    <s v="TEXAS"/>
    <x v="3"/>
    <x v="65"/>
    <x v="15"/>
    <n v="1944551.1282228599"/>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02"/>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699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299"/>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897"/>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796"/>
  </r>
  <r>
    <n v="1492722"/>
    <x v="0"/>
    <x v="28"/>
    <x v="10"/>
    <s v="TEXAS"/>
    <x v="0"/>
    <x v="0"/>
    <x v="0"/>
    <n v="4887220.2216739301"/>
  </r>
  <r>
    <n v="1492723"/>
    <x v="0"/>
    <x v="28"/>
    <x v="10"/>
    <s v="TEXAS"/>
    <x v="0"/>
    <x v="0"/>
    <x v="1"/>
    <m/>
  </r>
  <r>
    <n v="1492724"/>
    <x v="0"/>
    <x v="28"/>
    <x v="10"/>
    <s v="TEXAS"/>
    <x v="0"/>
    <x v="0"/>
    <x v="2"/>
    <n v="77018082.573899299"/>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01"/>
  </r>
  <r>
    <n v="1493527"/>
    <x v="0"/>
    <x v="28"/>
    <x v="15"/>
    <s v="TEXAS"/>
    <x v="0"/>
    <x v="1"/>
    <x v="0"/>
    <n v="103813.05050534999"/>
  </r>
  <r>
    <n v="1493750"/>
    <x v="0"/>
    <x v="28"/>
    <x v="16"/>
    <s v="TEXAS"/>
    <x v="1"/>
    <x v="2"/>
    <x v="6"/>
    <m/>
  </r>
  <r>
    <n v="1493751"/>
    <x v="0"/>
    <x v="28"/>
    <x v="16"/>
    <s v="TEXAS"/>
    <x v="1"/>
    <x v="2"/>
    <x v="0"/>
    <m/>
  </r>
  <r>
    <n v="1493752"/>
    <x v="0"/>
    <x v="28"/>
    <x v="16"/>
    <s v="TEXAS"/>
    <x v="1"/>
    <x v="2"/>
    <x v="1"/>
    <n v="148017549.38234299"/>
  </r>
  <r>
    <n v="1493753"/>
    <x v="0"/>
    <x v="28"/>
    <x v="16"/>
    <s v="TEXAS"/>
    <x v="1"/>
    <x v="2"/>
    <x v="3"/>
    <m/>
  </r>
  <r>
    <n v="1493754"/>
    <x v="0"/>
    <x v="28"/>
    <x v="16"/>
    <s v="TEXAS"/>
    <x v="1"/>
    <x v="2"/>
    <x v="7"/>
    <m/>
  </r>
  <r>
    <n v="1494005"/>
    <x v="0"/>
    <x v="28"/>
    <x v="17"/>
    <s v="TEXAS"/>
    <x v="1"/>
    <x v="2"/>
    <x v="6"/>
    <n v="92243988.356211305"/>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01"/>
  </r>
  <r>
    <n v="1494515"/>
    <x v="0"/>
    <x v="28"/>
    <x v="19"/>
    <s v="TEXAS"/>
    <x v="0"/>
    <x v="3"/>
    <x v="0"/>
    <n v="0"/>
  </r>
  <r>
    <n v="1494516"/>
    <x v="0"/>
    <x v="28"/>
    <x v="19"/>
    <s v="TEXAS"/>
    <x v="0"/>
    <x v="3"/>
    <x v="1"/>
    <n v="0"/>
  </r>
  <r>
    <n v="1494517"/>
    <x v="0"/>
    <x v="28"/>
    <x v="19"/>
    <s v="TEXAS"/>
    <x v="0"/>
    <x v="3"/>
    <x v="2"/>
    <n v="93033028.703267306"/>
  </r>
  <r>
    <n v="1494518"/>
    <x v="0"/>
    <x v="28"/>
    <x v="19"/>
    <s v="TEXAS"/>
    <x v="0"/>
    <x v="3"/>
    <x v="3"/>
    <n v="0"/>
  </r>
  <r>
    <n v="1494519"/>
    <x v="0"/>
    <x v="28"/>
    <x v="19"/>
    <s v="TEXAS"/>
    <x v="0"/>
    <x v="3"/>
    <x v="8"/>
    <n v="0"/>
  </r>
  <r>
    <n v="1494770"/>
    <x v="0"/>
    <x v="28"/>
    <x v="20"/>
    <s v="TEXAS"/>
    <x v="0"/>
    <x v="3"/>
    <x v="0"/>
    <n v="0"/>
  </r>
  <r>
    <n v="1494771"/>
    <x v="0"/>
    <x v="28"/>
    <x v="20"/>
    <s v="TEXAS"/>
    <x v="0"/>
    <x v="3"/>
    <x v="1"/>
    <n v="3871.5973611038498"/>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798"/>
  </r>
  <r>
    <n v="1495029"/>
    <x v="0"/>
    <x v="28"/>
    <x v="21"/>
    <s v="TEXAS"/>
    <x v="0"/>
    <x v="3"/>
    <x v="8"/>
    <n v="0"/>
  </r>
  <r>
    <n v="1495280"/>
    <x v="0"/>
    <x v="28"/>
    <x v="22"/>
    <s v="TEXAS"/>
    <x v="0"/>
    <x v="3"/>
    <x v="0"/>
    <n v="44925729.05830799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4999"/>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797"/>
  </r>
  <r>
    <n v="1496046"/>
    <x v="0"/>
    <x v="28"/>
    <x v="25"/>
    <s v="TEXAS"/>
    <x v="0"/>
    <x v="3"/>
    <x v="1"/>
    <n v="0"/>
  </r>
  <r>
    <n v="1496047"/>
    <x v="0"/>
    <x v="28"/>
    <x v="25"/>
    <s v="TEXAS"/>
    <x v="0"/>
    <x v="3"/>
    <x v="2"/>
    <n v="0"/>
  </r>
  <r>
    <n v="1496048"/>
    <x v="0"/>
    <x v="28"/>
    <x v="25"/>
    <s v="TEXAS"/>
    <x v="0"/>
    <x v="3"/>
    <x v="3"/>
    <n v="0"/>
  </r>
  <r>
    <n v="1496049"/>
    <x v="0"/>
    <x v="28"/>
    <x v="25"/>
    <s v="TEXAS"/>
    <x v="0"/>
    <x v="3"/>
    <x v="8"/>
    <n v="429176.92016448302"/>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0003"/>
  </r>
  <r>
    <n v="1496427"/>
    <x v="0"/>
    <x v="28"/>
    <x v="27"/>
    <s v="TEXAS"/>
    <x v="0"/>
    <x v="4"/>
    <x v="2"/>
    <m/>
  </r>
  <r>
    <n v="1496528"/>
    <x v="0"/>
    <x v="28"/>
    <x v="28"/>
    <s v="TEXAS"/>
    <x v="0"/>
    <x v="4"/>
    <x v="0"/>
    <n v="0"/>
  </r>
  <r>
    <n v="1496529"/>
    <x v="0"/>
    <x v="28"/>
    <x v="28"/>
    <s v="TEXAS"/>
    <x v="0"/>
    <x v="4"/>
    <x v="2"/>
    <m/>
  </r>
  <r>
    <n v="1496630"/>
    <x v="0"/>
    <x v="28"/>
    <x v="29"/>
    <s v="TEXAS"/>
    <x v="0"/>
    <x v="4"/>
    <x v="0"/>
    <n v="9937481.7350737099"/>
  </r>
  <r>
    <n v="1496631"/>
    <x v="0"/>
    <x v="28"/>
    <x v="29"/>
    <s v="TEXAS"/>
    <x v="0"/>
    <x v="4"/>
    <x v="2"/>
    <m/>
  </r>
  <r>
    <n v="1496732"/>
    <x v="0"/>
    <x v="28"/>
    <x v="30"/>
    <s v="TEXAS"/>
    <x v="0"/>
    <x v="4"/>
    <x v="0"/>
    <n v="561353.26898716297"/>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3"/>
  </r>
  <r>
    <n v="1497046"/>
    <x v="0"/>
    <x v="28"/>
    <x v="34"/>
    <s v="TEXAS"/>
    <x v="0"/>
    <x v="5"/>
    <x v="0"/>
    <n v="0"/>
  </r>
  <r>
    <n v="1497097"/>
    <x v="0"/>
    <x v="28"/>
    <x v="35"/>
    <s v="TEXAS"/>
    <x v="0"/>
    <x v="5"/>
    <x v="0"/>
    <n v="4037327.0188082"/>
  </r>
  <r>
    <n v="1497148"/>
    <x v="0"/>
    <x v="28"/>
    <x v="36"/>
    <s v="TEXAS"/>
    <x v="0"/>
    <x v="5"/>
    <x v="0"/>
    <n v="0"/>
  </r>
  <r>
    <n v="1497199"/>
    <x v="0"/>
    <x v="28"/>
    <x v="37"/>
    <s v="TEXAS"/>
    <x v="0"/>
    <x v="5"/>
    <x v="0"/>
    <n v="8486920.3530149199"/>
  </r>
  <r>
    <n v="1497250"/>
    <x v="0"/>
    <x v="28"/>
    <x v="38"/>
    <s v="TEXAS"/>
    <x v="0"/>
    <x v="5"/>
    <x v="0"/>
    <n v="0"/>
  </r>
  <r>
    <n v="1497301"/>
    <x v="0"/>
    <x v="28"/>
    <x v="39"/>
    <s v="TEXAS"/>
    <x v="0"/>
    <x v="6"/>
    <x v="0"/>
    <n v="2591592.63667507"/>
  </r>
  <r>
    <n v="1497352"/>
    <x v="0"/>
    <x v="28"/>
    <x v="40"/>
    <s v="TEXAS"/>
    <x v="0"/>
    <x v="6"/>
    <x v="0"/>
    <n v="2607077.0809796001"/>
  </r>
  <r>
    <n v="1497489"/>
    <x v="0"/>
    <x v="28"/>
    <x v="41"/>
    <s v="TEXAS"/>
    <x v="0"/>
    <x v="7"/>
    <x v="0"/>
    <m/>
  </r>
  <r>
    <n v="1497490"/>
    <x v="0"/>
    <x v="28"/>
    <x v="41"/>
    <s v="TEXAS"/>
    <x v="0"/>
    <x v="7"/>
    <x v="2"/>
    <n v="20982139.0419636"/>
  </r>
  <r>
    <n v="1497491"/>
    <x v="0"/>
    <x v="28"/>
    <x v="41"/>
    <s v="TEXAS"/>
    <x v="0"/>
    <x v="7"/>
    <x v="3"/>
    <m/>
  </r>
  <r>
    <n v="1497642"/>
    <x v="0"/>
    <x v="28"/>
    <x v="42"/>
    <s v="TEXAS"/>
    <x v="0"/>
    <x v="7"/>
    <x v="0"/>
    <n v="12324921.906899801"/>
  </r>
  <r>
    <n v="1497643"/>
    <x v="0"/>
    <x v="28"/>
    <x v="42"/>
    <s v="TEXAS"/>
    <x v="0"/>
    <x v="7"/>
    <x v="2"/>
    <m/>
  </r>
  <r>
    <n v="1497644"/>
    <x v="0"/>
    <x v="28"/>
    <x v="42"/>
    <s v="TEXAS"/>
    <x v="0"/>
    <x v="7"/>
    <x v="3"/>
    <m/>
  </r>
  <r>
    <n v="1497709"/>
    <x v="0"/>
    <x v="28"/>
    <x v="43"/>
    <s v="TEXAS"/>
    <x v="0"/>
    <x v="8"/>
    <x v="0"/>
    <n v="550838.14522974496"/>
  </r>
  <r>
    <n v="1497760"/>
    <x v="0"/>
    <x v="28"/>
    <x v="44"/>
    <s v="TEXAS"/>
    <x v="0"/>
    <x v="8"/>
    <x v="0"/>
    <n v="0"/>
  </r>
  <r>
    <n v="1497811"/>
    <x v="0"/>
    <x v="28"/>
    <x v="45"/>
    <s v="TEXAS"/>
    <x v="0"/>
    <x v="8"/>
    <x v="0"/>
    <n v="592106.17604161799"/>
  </r>
  <r>
    <n v="1497905"/>
    <x v="0"/>
    <x v="28"/>
    <x v="46"/>
    <s v="TEXAS"/>
    <x v="0"/>
    <x v="9"/>
    <x v="0"/>
    <n v="16757306.116427099"/>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898"/>
  </r>
  <r>
    <n v="1498168"/>
    <x v="0"/>
    <x v="28"/>
    <x v="49"/>
    <s v="TEXAS"/>
    <x v="0"/>
    <x v="10"/>
    <x v="0"/>
    <n v="9785615.3327559996"/>
  </r>
  <r>
    <n v="1498434"/>
    <x v="0"/>
    <x v="28"/>
    <x v="50"/>
    <s v="TEXAS"/>
    <x v="0"/>
    <x v="0"/>
    <x v="0"/>
    <n v="53601.891698706597"/>
  </r>
  <r>
    <n v="1498435"/>
    <x v="0"/>
    <x v="28"/>
    <x v="50"/>
    <s v="TEXAS"/>
    <x v="0"/>
    <x v="0"/>
    <x v="1"/>
    <m/>
  </r>
  <r>
    <n v="1498436"/>
    <x v="0"/>
    <x v="28"/>
    <x v="50"/>
    <s v="TEXAS"/>
    <x v="0"/>
    <x v="0"/>
    <x v="2"/>
    <n v="111422.93569546699"/>
  </r>
  <r>
    <n v="1498437"/>
    <x v="0"/>
    <x v="28"/>
    <x v="50"/>
    <s v="TEXAS"/>
    <x v="0"/>
    <x v="0"/>
    <x v="3"/>
    <m/>
  </r>
  <r>
    <n v="1498438"/>
    <x v="0"/>
    <x v="28"/>
    <x v="50"/>
    <s v="TEXAS"/>
    <x v="0"/>
    <x v="0"/>
    <x v="4"/>
    <m/>
  </r>
  <r>
    <n v="1498439"/>
    <x v="0"/>
    <x v="28"/>
    <x v="50"/>
    <s v="TEXAS"/>
    <x v="0"/>
    <x v="0"/>
    <x v="5"/>
    <m/>
  </r>
  <r>
    <n v="1498568"/>
    <x v="0"/>
    <x v="28"/>
    <x v="51"/>
    <s v="TEXAS"/>
    <x v="0"/>
    <x v="4"/>
    <x v="0"/>
    <n v="56056.728857369897"/>
  </r>
  <r>
    <n v="1498569"/>
    <x v="0"/>
    <x v="28"/>
    <x v="51"/>
    <s v="TEXAS"/>
    <x v="0"/>
    <x v="4"/>
    <x v="2"/>
    <n v="358666.1934016200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698"/>
  </r>
  <r>
    <n v="1498984"/>
    <x v="0"/>
    <x v="28"/>
    <x v="55"/>
    <s v="TEXAS"/>
    <x v="0"/>
    <x v="1"/>
    <x v="0"/>
    <n v="0"/>
  </r>
  <r>
    <n v="1499035"/>
    <x v="0"/>
    <x v="28"/>
    <x v="56"/>
    <s v="TEXAS"/>
    <x v="0"/>
    <x v="1"/>
    <x v="0"/>
    <n v="1141592.3552593701"/>
  </r>
  <r>
    <n v="1499086"/>
    <x v="0"/>
    <x v="28"/>
    <x v="57"/>
    <s v="TEXAS"/>
    <x v="0"/>
    <x v="1"/>
    <x v="0"/>
    <n v="2680252.4457673398"/>
  </r>
  <r>
    <n v="1499137"/>
    <x v="0"/>
    <x v="28"/>
    <x v="58"/>
    <s v="TEXAS"/>
    <x v="0"/>
    <x v="1"/>
    <x v="0"/>
    <n v="0.91479122958364401"/>
  </r>
  <r>
    <n v="1499188"/>
    <x v="0"/>
    <x v="28"/>
    <x v="59"/>
    <s v="TEXAS"/>
    <x v="0"/>
    <x v="1"/>
    <x v="0"/>
    <n v="379995.029386507"/>
  </r>
  <r>
    <n v="1499239"/>
    <x v="0"/>
    <x v="28"/>
    <x v="60"/>
    <s v="TEXAS"/>
    <x v="0"/>
    <x v="1"/>
    <x v="0"/>
    <n v="2365835.589742110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296"/>
  </r>
  <r>
    <n v="1499494"/>
    <x v="0"/>
    <x v="28"/>
    <x v="65"/>
    <s v="TEXAS"/>
    <x v="0"/>
    <x v="1"/>
    <x v="0"/>
    <n v="0"/>
  </r>
  <r>
    <n v="1499631"/>
    <x v="0"/>
    <x v="28"/>
    <x v="66"/>
    <s v="TEXAS"/>
    <x v="2"/>
    <x v="11"/>
    <x v="0"/>
    <m/>
  </r>
  <r>
    <n v="1499632"/>
    <x v="0"/>
    <x v="28"/>
    <x v="66"/>
    <s v="TEXAS"/>
    <x v="2"/>
    <x v="11"/>
    <x v="1"/>
    <m/>
  </r>
  <r>
    <n v="1499633"/>
    <x v="0"/>
    <x v="28"/>
    <x v="66"/>
    <s v="TEXAS"/>
    <x v="2"/>
    <x v="11"/>
    <x v="2"/>
    <n v="50837229.357967302"/>
  </r>
  <r>
    <n v="1499784"/>
    <x v="0"/>
    <x v="28"/>
    <x v="67"/>
    <s v="TEXAS"/>
    <x v="2"/>
    <x v="11"/>
    <x v="0"/>
    <m/>
  </r>
  <r>
    <n v="1499785"/>
    <x v="0"/>
    <x v="28"/>
    <x v="67"/>
    <s v="TEXAS"/>
    <x v="2"/>
    <x v="11"/>
    <x v="1"/>
    <m/>
  </r>
  <r>
    <n v="1499786"/>
    <x v="0"/>
    <x v="28"/>
    <x v="67"/>
    <s v="TEXAS"/>
    <x v="2"/>
    <x v="11"/>
    <x v="2"/>
    <n v="1180702.9701847599"/>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899"/>
  </r>
  <r>
    <n v="1500345"/>
    <x v="0"/>
    <x v="28"/>
    <x v="71"/>
    <s v="TEXAS"/>
    <x v="2"/>
    <x v="11"/>
    <x v="0"/>
    <m/>
  </r>
  <r>
    <n v="1500346"/>
    <x v="0"/>
    <x v="28"/>
    <x v="71"/>
    <s v="TEXAS"/>
    <x v="2"/>
    <x v="11"/>
    <x v="1"/>
    <m/>
  </r>
  <r>
    <n v="1500347"/>
    <x v="0"/>
    <x v="28"/>
    <x v="71"/>
    <s v="TEXAS"/>
    <x v="2"/>
    <x v="11"/>
    <x v="2"/>
    <n v="277620.59484510298"/>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01"/>
  </r>
  <r>
    <n v="1500805"/>
    <x v="0"/>
    <x v="28"/>
    <x v="74"/>
    <s v="TEXAS"/>
    <x v="2"/>
    <x v="11"/>
    <x v="1"/>
    <m/>
  </r>
  <r>
    <n v="1500806"/>
    <x v="0"/>
    <x v="28"/>
    <x v="74"/>
    <s v="TEXAS"/>
    <x v="2"/>
    <x v="11"/>
    <x v="2"/>
    <m/>
  </r>
  <r>
    <n v="1500957"/>
    <x v="0"/>
    <x v="28"/>
    <x v="75"/>
    <s v="TEXAS"/>
    <x v="2"/>
    <x v="11"/>
    <x v="0"/>
    <n v="409422.41845458897"/>
  </r>
  <r>
    <n v="1500958"/>
    <x v="0"/>
    <x v="28"/>
    <x v="75"/>
    <s v="TEXAS"/>
    <x v="2"/>
    <x v="11"/>
    <x v="1"/>
    <m/>
  </r>
  <r>
    <n v="1500959"/>
    <x v="0"/>
    <x v="28"/>
    <x v="75"/>
    <s v="TEXAS"/>
    <x v="2"/>
    <x v="11"/>
    <x v="2"/>
    <m/>
  </r>
  <r>
    <n v="1501067"/>
    <x v="0"/>
    <x v="28"/>
    <x v="76"/>
    <s v="TEXAS"/>
    <x v="2"/>
    <x v="12"/>
    <x v="0"/>
    <n v="175636.94391736301"/>
  </r>
  <r>
    <n v="1501068"/>
    <x v="0"/>
    <x v="28"/>
    <x v="76"/>
    <s v="TEXAS"/>
    <x v="2"/>
    <x v="12"/>
    <x v="2"/>
    <m/>
  </r>
  <r>
    <n v="1501169"/>
    <x v="0"/>
    <x v="28"/>
    <x v="77"/>
    <s v="TEXAS"/>
    <x v="2"/>
    <x v="12"/>
    <x v="0"/>
    <m/>
  </r>
  <r>
    <n v="1501170"/>
    <x v="0"/>
    <x v="28"/>
    <x v="77"/>
    <s v="TEXAS"/>
    <x v="2"/>
    <x v="12"/>
    <x v="2"/>
    <n v="0"/>
  </r>
  <r>
    <n v="1501314"/>
    <x v="0"/>
    <x v="28"/>
    <x v="78"/>
    <s v="TEXAS"/>
    <x v="2"/>
    <x v="11"/>
    <x v="0"/>
    <n v="2573601.3904953301"/>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699"/>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799"/>
  </r>
  <r>
    <n v="1502088"/>
    <x v="0"/>
    <x v="28"/>
    <x v="84"/>
    <s v="TEXAS"/>
    <x v="2"/>
    <x v="12"/>
    <x v="2"/>
    <m/>
  </r>
  <r>
    <n v="1502189"/>
    <x v="0"/>
    <x v="28"/>
    <x v="85"/>
    <s v="TEXAS"/>
    <x v="2"/>
    <x v="12"/>
    <x v="0"/>
    <n v="221825.67604414001"/>
  </r>
  <r>
    <n v="1502190"/>
    <x v="0"/>
    <x v="28"/>
    <x v="85"/>
    <s v="TEXAS"/>
    <x v="2"/>
    <x v="12"/>
    <x v="2"/>
    <m/>
  </r>
  <r>
    <n v="1502291"/>
    <x v="0"/>
    <x v="28"/>
    <x v="86"/>
    <s v="TEXAS"/>
    <x v="2"/>
    <x v="12"/>
    <x v="0"/>
    <n v="4008.9446388964202"/>
  </r>
  <r>
    <n v="1502292"/>
    <x v="0"/>
    <x v="28"/>
    <x v="86"/>
    <s v="TEXAS"/>
    <x v="2"/>
    <x v="12"/>
    <x v="2"/>
    <m/>
  </r>
  <r>
    <n v="1502393"/>
    <x v="0"/>
    <x v="28"/>
    <x v="87"/>
    <s v="TEXAS"/>
    <x v="2"/>
    <x v="12"/>
    <x v="0"/>
    <n v="59.4523594374091"/>
  </r>
  <r>
    <n v="1502394"/>
    <x v="0"/>
    <x v="28"/>
    <x v="87"/>
    <s v="TEXAS"/>
    <x v="2"/>
    <x v="12"/>
    <x v="2"/>
    <m/>
  </r>
  <r>
    <n v="1502495"/>
    <x v="0"/>
    <x v="28"/>
    <x v="88"/>
    <s v="TEXAS"/>
    <x v="2"/>
    <x v="12"/>
    <x v="0"/>
    <n v="7504239.3576758597"/>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01"/>
  </r>
  <r>
    <n v="1502802"/>
    <x v="0"/>
    <x v="28"/>
    <x v="91"/>
    <s v="TEXAS"/>
    <x v="2"/>
    <x v="12"/>
    <x v="2"/>
    <m/>
  </r>
  <r>
    <n v="1502903"/>
    <x v="0"/>
    <x v="28"/>
    <x v="92"/>
    <s v="TEXAS"/>
    <x v="2"/>
    <x v="12"/>
    <x v="0"/>
    <n v="28528101.525738198"/>
  </r>
  <r>
    <n v="1502904"/>
    <x v="0"/>
    <x v="28"/>
    <x v="92"/>
    <s v="TEXAS"/>
    <x v="2"/>
    <x v="12"/>
    <x v="2"/>
    <m/>
  </r>
  <r>
    <n v="1503005"/>
    <x v="0"/>
    <x v="28"/>
    <x v="93"/>
    <s v="TEXAS"/>
    <x v="2"/>
    <x v="12"/>
    <x v="0"/>
    <n v="1.14834909330393E-4"/>
  </r>
  <r>
    <n v="1503006"/>
    <x v="0"/>
    <x v="28"/>
    <x v="93"/>
    <s v="TEXAS"/>
    <x v="2"/>
    <x v="12"/>
    <x v="2"/>
    <m/>
  </r>
  <r>
    <n v="1503107"/>
    <x v="0"/>
    <x v="28"/>
    <x v="94"/>
    <s v="TEXAS"/>
    <x v="2"/>
    <x v="12"/>
    <x v="0"/>
    <n v="5772298.7793046497"/>
  </r>
  <r>
    <n v="1503108"/>
    <x v="0"/>
    <x v="28"/>
    <x v="94"/>
    <s v="TEXAS"/>
    <x v="2"/>
    <x v="12"/>
    <x v="2"/>
    <m/>
  </r>
  <r>
    <n v="1503209"/>
    <x v="0"/>
    <x v="28"/>
    <x v="95"/>
    <s v="TEXAS"/>
    <x v="2"/>
    <x v="12"/>
    <x v="0"/>
    <n v="3.6717633758821097E-48"/>
  </r>
  <r>
    <n v="1503210"/>
    <x v="0"/>
    <x v="28"/>
    <x v="95"/>
    <s v="TEXAS"/>
    <x v="2"/>
    <x v="12"/>
    <x v="2"/>
    <m/>
  </r>
  <r>
    <n v="1503311"/>
    <x v="0"/>
    <x v="28"/>
    <x v="96"/>
    <s v="TEXAS"/>
    <x v="2"/>
    <x v="12"/>
    <x v="0"/>
    <n v="9090175.3356951103"/>
  </r>
  <r>
    <n v="1503312"/>
    <x v="0"/>
    <x v="28"/>
    <x v="96"/>
    <s v="TEXAS"/>
    <x v="2"/>
    <x v="12"/>
    <x v="2"/>
    <m/>
  </r>
  <r>
    <n v="1503413"/>
    <x v="0"/>
    <x v="28"/>
    <x v="97"/>
    <s v="TEXAS"/>
    <x v="2"/>
    <x v="12"/>
    <x v="0"/>
    <n v="676.56595759939603"/>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04"/>
  </r>
  <r>
    <n v="1503719"/>
    <x v="0"/>
    <x v="28"/>
    <x v="100"/>
    <s v="TEXAS"/>
    <x v="2"/>
    <x v="12"/>
    <x v="0"/>
    <m/>
  </r>
  <r>
    <n v="1503720"/>
    <x v="0"/>
    <x v="28"/>
    <x v="100"/>
    <s v="TEXAS"/>
    <x v="2"/>
    <x v="12"/>
    <x v="2"/>
    <n v="3698557.8591113598"/>
  </r>
  <r>
    <n v="1503778"/>
    <x v="0"/>
    <x v="28"/>
    <x v="101"/>
    <s v="TEXAS"/>
    <x v="2"/>
    <x v="13"/>
    <x v="0"/>
    <n v="38857373.7356098"/>
  </r>
  <r>
    <n v="1503829"/>
    <x v="0"/>
    <x v="28"/>
    <x v="102"/>
    <s v="TEXAS"/>
    <x v="2"/>
    <x v="13"/>
    <x v="0"/>
    <n v="2461767.9740426899"/>
  </r>
  <r>
    <n v="1503880"/>
    <x v="0"/>
    <x v="28"/>
    <x v="103"/>
    <s v="TEXAS"/>
    <x v="2"/>
    <x v="13"/>
    <x v="0"/>
    <n v="9032733.8351495303"/>
  </r>
  <r>
    <n v="1503931"/>
    <x v="0"/>
    <x v="28"/>
    <x v="104"/>
    <s v="TEXAS"/>
    <x v="2"/>
    <x v="13"/>
    <x v="0"/>
    <n v="329513.05017099797"/>
  </r>
  <r>
    <n v="1504025"/>
    <x v="0"/>
    <x v="28"/>
    <x v="105"/>
    <s v="TEXAS"/>
    <x v="2"/>
    <x v="14"/>
    <x v="0"/>
    <n v="9933500.031486200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01"/>
  </r>
  <r>
    <n v="1504331"/>
    <x v="0"/>
    <x v="28"/>
    <x v="108"/>
    <s v="TEXAS"/>
    <x v="2"/>
    <x v="14"/>
    <x v="0"/>
    <m/>
  </r>
  <r>
    <n v="1504332"/>
    <x v="0"/>
    <x v="28"/>
    <x v="108"/>
    <s v="TEXAS"/>
    <x v="2"/>
    <x v="14"/>
    <x v="2"/>
    <n v="13704009.8412557"/>
  </r>
  <r>
    <n v="1504390"/>
    <x v="0"/>
    <x v="28"/>
    <x v="109"/>
    <s v="TEXAS"/>
    <x v="2"/>
    <x v="15"/>
    <x v="0"/>
    <n v="3451667.3438079101"/>
  </r>
  <r>
    <n v="1504441"/>
    <x v="0"/>
    <x v="28"/>
    <x v="110"/>
    <s v="TEXAS"/>
    <x v="2"/>
    <x v="15"/>
    <x v="0"/>
    <n v="0"/>
  </r>
  <r>
    <n v="1504492"/>
    <x v="0"/>
    <x v="28"/>
    <x v="111"/>
    <s v="TEXAS"/>
    <x v="2"/>
    <x v="15"/>
    <x v="0"/>
    <n v="14020932.7049067"/>
  </r>
  <r>
    <n v="1504543"/>
    <x v="0"/>
    <x v="28"/>
    <x v="112"/>
    <s v="TEXAS"/>
    <x v="2"/>
    <x v="15"/>
    <x v="0"/>
    <n v="6910885.0390955899"/>
  </r>
  <r>
    <n v="1504594"/>
    <x v="0"/>
    <x v="28"/>
    <x v="113"/>
    <s v="TEXAS"/>
    <x v="2"/>
    <x v="15"/>
    <x v="0"/>
    <n v="1317062.2336387599"/>
  </r>
  <r>
    <n v="1504645"/>
    <x v="0"/>
    <x v="28"/>
    <x v="114"/>
    <s v="TEXAS"/>
    <x v="2"/>
    <x v="15"/>
    <x v="0"/>
    <n v="1385655.57354894"/>
  </r>
  <r>
    <n v="1504696"/>
    <x v="0"/>
    <x v="28"/>
    <x v="115"/>
    <s v="TEXAS"/>
    <x v="2"/>
    <x v="15"/>
    <x v="0"/>
    <n v="3874690.1793305399"/>
  </r>
  <r>
    <n v="1504747"/>
    <x v="0"/>
    <x v="28"/>
    <x v="116"/>
    <s v="TEXAS"/>
    <x v="2"/>
    <x v="15"/>
    <x v="0"/>
    <n v="1.05479273174716E-22"/>
  </r>
  <r>
    <n v="1504798"/>
    <x v="0"/>
    <x v="28"/>
    <x v="117"/>
    <s v="TEXAS"/>
    <x v="2"/>
    <x v="15"/>
    <x v="0"/>
    <n v="1311513.8580634999"/>
  </r>
  <r>
    <n v="1504849"/>
    <x v="0"/>
    <x v="28"/>
    <x v="118"/>
    <s v="TEXAS"/>
    <x v="2"/>
    <x v="15"/>
    <x v="0"/>
    <n v="2391510.4477824899"/>
  </r>
  <r>
    <n v="1504900"/>
    <x v="0"/>
    <x v="28"/>
    <x v="119"/>
    <s v="TEXAS"/>
    <x v="2"/>
    <x v="15"/>
    <x v="0"/>
    <n v="6863620.9591554897"/>
  </r>
  <r>
    <n v="1504951"/>
    <x v="0"/>
    <x v="28"/>
    <x v="120"/>
    <s v="TEXAS"/>
    <x v="2"/>
    <x v="15"/>
    <x v="0"/>
    <n v="1505213.13964225"/>
  </r>
  <r>
    <n v="1505002"/>
    <x v="0"/>
    <x v="28"/>
    <x v="121"/>
    <s v="TEXAS"/>
    <x v="2"/>
    <x v="15"/>
    <x v="0"/>
    <n v="14393133.5842865"/>
  </r>
  <r>
    <n v="1505053"/>
    <x v="0"/>
    <x v="28"/>
    <x v="122"/>
    <s v="TEXAS"/>
    <x v="2"/>
    <x v="15"/>
    <x v="0"/>
    <n v="2574375.2074858001"/>
  </r>
  <r>
    <n v="1505104"/>
    <x v="0"/>
    <x v="28"/>
    <x v="123"/>
    <s v="TEXAS"/>
    <x v="2"/>
    <x v="15"/>
    <x v="0"/>
    <n v="58561.578050901902"/>
  </r>
  <r>
    <n v="1505155"/>
    <x v="0"/>
    <x v="28"/>
    <x v="124"/>
    <s v="TEXAS"/>
    <x v="2"/>
    <x v="15"/>
    <x v="0"/>
    <n v="4633050.4656955795"/>
  </r>
  <r>
    <n v="1505335"/>
    <x v="0"/>
    <x v="28"/>
    <x v="125"/>
    <s v="TEXAS"/>
    <x v="2"/>
    <x v="16"/>
    <x v="0"/>
    <n v="1448146.8378687201"/>
  </r>
  <r>
    <n v="1505336"/>
    <x v="0"/>
    <x v="28"/>
    <x v="125"/>
    <s v="TEXAS"/>
    <x v="2"/>
    <x v="16"/>
    <x v="1"/>
    <m/>
  </r>
  <r>
    <n v="1505337"/>
    <x v="0"/>
    <x v="28"/>
    <x v="125"/>
    <s v="TEXAS"/>
    <x v="2"/>
    <x v="16"/>
    <x v="2"/>
    <m/>
  </r>
  <r>
    <n v="1505338"/>
    <x v="0"/>
    <x v="28"/>
    <x v="125"/>
    <s v="TEXAS"/>
    <x v="2"/>
    <x v="16"/>
    <x v="8"/>
    <m/>
  </r>
  <r>
    <n v="1505539"/>
    <x v="0"/>
    <x v="28"/>
    <x v="126"/>
    <s v="TEXAS"/>
    <x v="2"/>
    <x v="16"/>
    <x v="0"/>
    <n v="11182.721525995499"/>
  </r>
  <r>
    <n v="1505540"/>
    <x v="0"/>
    <x v="28"/>
    <x v="126"/>
    <s v="TEXAS"/>
    <x v="2"/>
    <x v="16"/>
    <x v="1"/>
    <m/>
  </r>
  <r>
    <n v="1505541"/>
    <x v="0"/>
    <x v="28"/>
    <x v="126"/>
    <s v="TEXAS"/>
    <x v="2"/>
    <x v="16"/>
    <x v="2"/>
    <m/>
  </r>
  <r>
    <n v="1505542"/>
    <x v="0"/>
    <x v="28"/>
    <x v="126"/>
    <s v="TEXAS"/>
    <x v="2"/>
    <x v="16"/>
    <x v="8"/>
    <n v="19102.109346814199"/>
  </r>
  <r>
    <n v="1505743"/>
    <x v="0"/>
    <x v="28"/>
    <x v="127"/>
    <s v="TEXAS"/>
    <x v="2"/>
    <x v="16"/>
    <x v="0"/>
    <n v="290703.68422417197"/>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01"/>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598"/>
  </r>
  <r>
    <n v="1507218"/>
    <x v="0"/>
    <x v="28"/>
    <x v="134"/>
    <s v="TEXAS"/>
    <x v="1"/>
    <x v="2"/>
    <x v="7"/>
    <m/>
  </r>
  <r>
    <n v="1507469"/>
    <x v="0"/>
    <x v="28"/>
    <x v="135"/>
    <s v="TEXAS"/>
    <x v="1"/>
    <x v="2"/>
    <x v="6"/>
    <m/>
  </r>
  <r>
    <n v="1507470"/>
    <x v="0"/>
    <x v="28"/>
    <x v="135"/>
    <s v="TEXAS"/>
    <x v="1"/>
    <x v="2"/>
    <x v="0"/>
    <n v="920108.82855009194"/>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04"/>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01"/>
  </r>
  <r>
    <n v="1508234"/>
    <x v="0"/>
    <x v="28"/>
    <x v="138"/>
    <s v="TEXAS"/>
    <x v="1"/>
    <x v="17"/>
    <x v="6"/>
    <n v="52189107.570834301"/>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497"/>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698"/>
  </r>
  <r>
    <n v="1509001"/>
    <x v="0"/>
    <x v="28"/>
    <x v="141"/>
    <s v="TEXAS"/>
    <x v="1"/>
    <x v="18"/>
    <x v="1"/>
    <m/>
  </r>
  <r>
    <n v="1509002"/>
    <x v="0"/>
    <x v="28"/>
    <x v="141"/>
    <s v="TEXAS"/>
    <x v="1"/>
    <x v="18"/>
    <x v="7"/>
    <m/>
  </r>
  <r>
    <n v="1509003"/>
    <x v="0"/>
    <x v="28"/>
    <x v="141"/>
    <s v="TEXAS"/>
    <x v="1"/>
    <x v="18"/>
    <x v="10"/>
    <m/>
  </r>
  <r>
    <n v="1509254"/>
    <x v="0"/>
    <x v="28"/>
    <x v="142"/>
    <s v="TEXAS"/>
    <x v="1"/>
    <x v="18"/>
    <x v="6"/>
    <n v="721913.27660646394"/>
  </r>
  <r>
    <n v="1509255"/>
    <x v="0"/>
    <x v="28"/>
    <x v="142"/>
    <s v="TEXAS"/>
    <x v="1"/>
    <x v="18"/>
    <x v="0"/>
    <n v="2879567.0897190599"/>
  </r>
  <r>
    <n v="1509256"/>
    <x v="0"/>
    <x v="28"/>
    <x v="142"/>
    <s v="TEXAS"/>
    <x v="1"/>
    <x v="18"/>
    <x v="1"/>
    <m/>
  </r>
  <r>
    <n v="1509257"/>
    <x v="0"/>
    <x v="28"/>
    <x v="142"/>
    <s v="TEXAS"/>
    <x v="1"/>
    <x v="18"/>
    <x v="7"/>
    <m/>
  </r>
  <r>
    <n v="1509258"/>
    <x v="0"/>
    <x v="28"/>
    <x v="142"/>
    <s v="TEXAS"/>
    <x v="1"/>
    <x v="18"/>
    <x v="10"/>
    <m/>
  </r>
  <r>
    <n v="1509509"/>
    <x v="0"/>
    <x v="28"/>
    <x v="143"/>
    <s v="TEXAS"/>
    <x v="1"/>
    <x v="18"/>
    <x v="6"/>
    <n v="1535676.6664632601"/>
  </r>
  <r>
    <n v="1509510"/>
    <x v="0"/>
    <x v="28"/>
    <x v="143"/>
    <s v="TEXAS"/>
    <x v="1"/>
    <x v="18"/>
    <x v="0"/>
    <n v="1101213.0516633401"/>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099"/>
  </r>
  <r>
    <n v="1509768"/>
    <x v="0"/>
    <x v="28"/>
    <x v="144"/>
    <s v="TEXAS"/>
    <x v="1"/>
    <x v="18"/>
    <x v="10"/>
    <m/>
  </r>
  <r>
    <n v="1510019"/>
    <x v="0"/>
    <x v="28"/>
    <x v="145"/>
    <s v="TEXAS"/>
    <x v="1"/>
    <x v="18"/>
    <x v="6"/>
    <m/>
  </r>
  <r>
    <n v="1510020"/>
    <x v="0"/>
    <x v="28"/>
    <x v="145"/>
    <s v="TEXAS"/>
    <x v="1"/>
    <x v="18"/>
    <x v="0"/>
    <m/>
  </r>
  <r>
    <n v="1510021"/>
    <x v="0"/>
    <x v="28"/>
    <x v="145"/>
    <s v="TEXAS"/>
    <x v="1"/>
    <x v="18"/>
    <x v="1"/>
    <n v="196919.24501261301"/>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596"/>
  </r>
  <r>
    <n v="1510529"/>
    <x v="0"/>
    <x v="28"/>
    <x v="147"/>
    <s v="TEXAS"/>
    <x v="1"/>
    <x v="18"/>
    <x v="6"/>
    <m/>
  </r>
  <r>
    <n v="1510530"/>
    <x v="0"/>
    <x v="28"/>
    <x v="147"/>
    <s v="TEXAS"/>
    <x v="1"/>
    <x v="18"/>
    <x v="0"/>
    <m/>
  </r>
  <r>
    <n v="1510531"/>
    <x v="0"/>
    <x v="28"/>
    <x v="147"/>
    <s v="TEXAS"/>
    <x v="1"/>
    <x v="18"/>
    <x v="1"/>
    <n v="485171.29633628001"/>
  </r>
  <r>
    <n v="1510532"/>
    <x v="0"/>
    <x v="28"/>
    <x v="147"/>
    <s v="TEXAS"/>
    <x v="1"/>
    <x v="18"/>
    <x v="7"/>
    <m/>
  </r>
  <r>
    <n v="1510533"/>
    <x v="0"/>
    <x v="28"/>
    <x v="147"/>
    <s v="TEXAS"/>
    <x v="1"/>
    <x v="18"/>
    <x v="10"/>
    <m/>
  </r>
  <r>
    <n v="1510784"/>
    <x v="0"/>
    <x v="28"/>
    <x v="148"/>
    <s v="TEXAS"/>
    <x v="1"/>
    <x v="18"/>
    <x v="6"/>
    <n v="11519462.598597299"/>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0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899"/>
  </r>
  <r>
    <n v="1511551"/>
    <x v="0"/>
    <x v="28"/>
    <x v="151"/>
    <s v="TEXAS"/>
    <x v="1"/>
    <x v="19"/>
    <x v="1"/>
    <n v="0"/>
  </r>
  <r>
    <n v="1511552"/>
    <x v="0"/>
    <x v="28"/>
    <x v="151"/>
    <s v="TEXAS"/>
    <x v="1"/>
    <x v="19"/>
    <x v="7"/>
    <n v="0"/>
  </r>
  <r>
    <n v="1511553"/>
    <x v="0"/>
    <x v="28"/>
    <x v="151"/>
    <s v="TEXAS"/>
    <x v="1"/>
    <x v="19"/>
    <x v="10"/>
    <n v="0"/>
  </r>
  <r>
    <n v="1511804"/>
    <x v="0"/>
    <x v="28"/>
    <x v="152"/>
    <s v="TEXAS"/>
    <x v="1"/>
    <x v="19"/>
    <x v="6"/>
    <n v="189666.89215909599"/>
  </r>
  <r>
    <n v="1511805"/>
    <x v="0"/>
    <x v="28"/>
    <x v="152"/>
    <s v="TEXAS"/>
    <x v="1"/>
    <x v="19"/>
    <x v="0"/>
    <n v="773214.68196594005"/>
  </r>
  <r>
    <n v="1511806"/>
    <x v="0"/>
    <x v="28"/>
    <x v="152"/>
    <s v="TEXAS"/>
    <x v="1"/>
    <x v="19"/>
    <x v="1"/>
    <n v="0"/>
  </r>
  <r>
    <n v="1511807"/>
    <x v="0"/>
    <x v="28"/>
    <x v="152"/>
    <s v="TEXAS"/>
    <x v="1"/>
    <x v="19"/>
    <x v="7"/>
    <n v="0"/>
  </r>
  <r>
    <n v="1511808"/>
    <x v="0"/>
    <x v="28"/>
    <x v="152"/>
    <s v="TEXAS"/>
    <x v="1"/>
    <x v="19"/>
    <x v="10"/>
    <n v="0"/>
  </r>
  <r>
    <n v="1512059"/>
    <x v="0"/>
    <x v="28"/>
    <x v="153"/>
    <s v="TEXAS"/>
    <x v="1"/>
    <x v="19"/>
    <x v="6"/>
    <n v="898711.89409004594"/>
  </r>
  <r>
    <n v="1512060"/>
    <x v="0"/>
    <x v="28"/>
    <x v="153"/>
    <s v="TEXAS"/>
    <x v="1"/>
    <x v="19"/>
    <x v="0"/>
    <n v="629066.147515501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001"/>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001"/>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03"/>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01"/>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299"/>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099"/>
  </r>
  <r>
    <n v="1516880"/>
    <x v="0"/>
    <x v="28"/>
    <x v="169"/>
    <s v="TEXAS"/>
    <x v="3"/>
    <x v="21"/>
    <x v="0"/>
    <m/>
  </r>
  <r>
    <n v="1516881"/>
    <x v="0"/>
    <x v="28"/>
    <x v="169"/>
    <s v="TEXAS"/>
    <x v="3"/>
    <x v="21"/>
    <x v="1"/>
    <m/>
  </r>
  <r>
    <n v="1516882"/>
    <x v="0"/>
    <x v="28"/>
    <x v="169"/>
    <s v="TEXAS"/>
    <x v="3"/>
    <x v="21"/>
    <x v="2"/>
    <m/>
  </r>
  <r>
    <n v="1516883"/>
    <x v="0"/>
    <x v="28"/>
    <x v="169"/>
    <s v="TEXAS"/>
    <x v="3"/>
    <x v="21"/>
    <x v="4"/>
    <n v="1549465.5254406999"/>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498"/>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1999"/>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02"/>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6998"/>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897"/>
  </r>
  <r>
    <n v="1519800"/>
    <x v="0"/>
    <x v="28"/>
    <x v="177"/>
    <s v="TEXAS"/>
    <x v="3"/>
    <x v="22"/>
    <x v="12"/>
    <m/>
  </r>
  <r>
    <n v="1519801"/>
    <x v="0"/>
    <x v="28"/>
    <x v="177"/>
    <s v="TEXAS"/>
    <x v="3"/>
    <x v="22"/>
    <x v="13"/>
    <m/>
  </r>
  <r>
    <n v="1520152"/>
    <x v="0"/>
    <x v="28"/>
    <x v="178"/>
    <s v="TEXAS"/>
    <x v="3"/>
    <x v="22"/>
    <x v="0"/>
    <n v="52652995.856934398"/>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01"/>
  </r>
  <r>
    <n v="1520515"/>
    <x v="0"/>
    <x v="28"/>
    <x v="179"/>
    <s v="TEXAS"/>
    <x v="3"/>
    <x v="22"/>
    <x v="13"/>
    <m/>
  </r>
  <r>
    <n v="1520737"/>
    <x v="0"/>
    <x v="28"/>
    <x v="180"/>
    <s v="TEXAS"/>
    <x v="3"/>
    <x v="23"/>
    <x v="0"/>
    <n v="190851601.56955999"/>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04"/>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02"/>
  </r>
  <r>
    <n v="1521349"/>
    <x v="0"/>
    <x v="28"/>
    <x v="183"/>
    <s v="TEXAS"/>
    <x v="3"/>
    <x v="23"/>
    <x v="0"/>
    <m/>
  </r>
  <r>
    <n v="1521350"/>
    <x v="0"/>
    <x v="28"/>
    <x v="183"/>
    <s v="TEXAS"/>
    <x v="3"/>
    <x v="23"/>
    <x v="1"/>
    <n v="4158892.6875645998"/>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497"/>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699"/>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89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01"/>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299"/>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198"/>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0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001"/>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298"/>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098"/>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298"/>
  </r>
  <r>
    <n v="1532491"/>
    <x v="0"/>
    <x v="28"/>
    <x v="228"/>
    <s v="TEXAS"/>
    <x v="2"/>
    <x v="27"/>
    <x v="0"/>
    <n v="130009.00967774801"/>
  </r>
  <r>
    <n v="1532542"/>
    <x v="0"/>
    <x v="28"/>
    <x v="229"/>
    <s v="TEXAS"/>
    <x v="2"/>
    <x v="27"/>
    <x v="0"/>
    <n v="100931.168787321"/>
  </r>
  <r>
    <n v="1532593"/>
    <x v="0"/>
    <x v="28"/>
    <x v="230"/>
    <s v="TEXAS"/>
    <x v="2"/>
    <x v="27"/>
    <x v="0"/>
    <n v="9999666.0097334404"/>
  </r>
  <r>
    <n v="1532644"/>
    <x v="0"/>
    <x v="28"/>
    <x v="231"/>
    <s v="TEXAS"/>
    <x v="2"/>
    <x v="27"/>
    <x v="0"/>
    <n v="12694.7424465001"/>
  </r>
  <r>
    <n v="1532695"/>
    <x v="0"/>
    <x v="28"/>
    <x v="232"/>
    <s v="TEXAS"/>
    <x v="2"/>
    <x v="27"/>
    <x v="0"/>
    <n v="9160.2899367630707"/>
  </r>
  <r>
    <n v="1532746"/>
    <x v="0"/>
    <x v="28"/>
    <x v="233"/>
    <s v="TEXAS"/>
    <x v="2"/>
    <x v="27"/>
    <x v="0"/>
    <n v="2746108.6136031002"/>
  </r>
  <r>
    <n v="1532797"/>
    <x v="0"/>
    <x v="28"/>
    <x v="234"/>
    <s v="TEXAS"/>
    <x v="2"/>
    <x v="27"/>
    <x v="0"/>
    <n v="956197.18590078305"/>
  </r>
  <r>
    <n v="1532848"/>
    <x v="0"/>
    <x v="28"/>
    <x v="235"/>
    <s v="TEXAS"/>
    <x v="2"/>
    <x v="27"/>
    <x v="0"/>
    <n v="6439399.8605163302"/>
  </r>
  <r>
    <n v="1532899"/>
    <x v="0"/>
    <x v="28"/>
    <x v="236"/>
    <s v="TEXAS"/>
    <x v="2"/>
    <x v="27"/>
    <x v="0"/>
    <n v="414.591378581404"/>
  </r>
  <r>
    <n v="1532950"/>
    <x v="0"/>
    <x v="28"/>
    <x v="237"/>
    <s v="TEXAS"/>
    <x v="2"/>
    <x v="27"/>
    <x v="0"/>
    <n v="158297.383900224"/>
  </r>
  <r>
    <n v="1533001"/>
    <x v="0"/>
    <x v="28"/>
    <x v="238"/>
    <s v="TEXAS"/>
    <x v="2"/>
    <x v="27"/>
    <x v="0"/>
    <n v="6284313.5381843802"/>
  </r>
  <r>
    <n v="1533052"/>
    <x v="0"/>
    <x v="28"/>
    <x v="239"/>
    <s v="TEXAS"/>
    <x v="2"/>
    <x v="27"/>
    <x v="0"/>
    <n v="1890731.3077387"/>
  </r>
  <r>
    <n v="1533103"/>
    <x v="0"/>
    <x v="28"/>
    <x v="240"/>
    <s v="TEXAS"/>
    <x v="2"/>
    <x v="27"/>
    <x v="0"/>
    <n v="1378761.4451004399"/>
  </r>
  <r>
    <n v="1533154"/>
    <x v="0"/>
    <x v="28"/>
    <x v="241"/>
    <s v="TEXAS"/>
    <x v="2"/>
    <x v="27"/>
    <x v="0"/>
    <n v="160921.08722066201"/>
  </r>
  <r>
    <n v="1533205"/>
    <x v="0"/>
    <x v="28"/>
    <x v="242"/>
    <s v="TEXAS"/>
    <x v="2"/>
    <x v="27"/>
    <x v="0"/>
    <n v="58648.584166056498"/>
  </r>
  <r>
    <n v="1533256"/>
    <x v="0"/>
    <x v="28"/>
    <x v="243"/>
    <s v="TEXAS"/>
    <x v="2"/>
    <x v="27"/>
    <x v="0"/>
    <n v="41071.780199268898"/>
  </r>
  <r>
    <n v="1533307"/>
    <x v="0"/>
    <x v="28"/>
    <x v="244"/>
    <s v="TEXAS"/>
    <x v="2"/>
    <x v="27"/>
    <x v="0"/>
    <n v="167333.00236204601"/>
  </r>
  <r>
    <n v="1533358"/>
    <x v="0"/>
    <x v="28"/>
    <x v="245"/>
    <s v="TEXAS"/>
    <x v="2"/>
    <x v="27"/>
    <x v="0"/>
    <n v="361051.39739842701"/>
  </r>
  <r>
    <n v="1533409"/>
    <x v="0"/>
    <x v="28"/>
    <x v="246"/>
    <s v="TEXAS"/>
    <x v="2"/>
    <x v="27"/>
    <x v="0"/>
    <n v="1669907.35878448"/>
  </r>
  <r>
    <n v="1533460"/>
    <x v="0"/>
    <x v="28"/>
    <x v="247"/>
    <s v="TEXAS"/>
    <x v="2"/>
    <x v="27"/>
    <x v="0"/>
    <n v="82497.372296452901"/>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799"/>
  </r>
  <r>
    <n v="1533715"/>
    <x v="0"/>
    <x v="28"/>
    <x v="252"/>
    <s v="TEXAS"/>
    <x v="2"/>
    <x v="27"/>
    <x v="0"/>
    <n v="238654.19326269301"/>
  </r>
  <r>
    <n v="1541205"/>
    <x v="0"/>
    <x v="28"/>
    <x v="253"/>
    <s v="TEXAS"/>
    <x v="0"/>
    <x v="28"/>
    <x v="0"/>
    <n v="4395253.6238134298"/>
  </r>
  <r>
    <n v="1541206"/>
    <x v="0"/>
    <x v="28"/>
    <x v="253"/>
    <s v="TEXAS"/>
    <x v="0"/>
    <x v="29"/>
    <x v="0"/>
    <n v="3666033.51004944"/>
  </r>
  <r>
    <n v="1541207"/>
    <x v="0"/>
    <x v="28"/>
    <x v="253"/>
    <s v="TEXAS"/>
    <x v="0"/>
    <x v="29"/>
    <x v="1"/>
    <n v="0"/>
  </r>
  <r>
    <n v="1541208"/>
    <x v="0"/>
    <x v="28"/>
    <x v="253"/>
    <s v="TEXAS"/>
    <x v="0"/>
    <x v="29"/>
    <x v="2"/>
    <n v="8122149.1820859499"/>
  </r>
  <r>
    <n v="1541209"/>
    <x v="0"/>
    <x v="28"/>
    <x v="253"/>
    <s v="TEXAS"/>
    <x v="0"/>
    <x v="29"/>
    <x v="3"/>
    <n v="1097279.38993296"/>
  </r>
  <r>
    <n v="1541210"/>
    <x v="0"/>
    <x v="28"/>
    <x v="253"/>
    <s v="TEXAS"/>
    <x v="0"/>
    <x v="29"/>
    <x v="4"/>
    <n v="7922569.8183467304"/>
  </r>
  <r>
    <n v="1541211"/>
    <x v="0"/>
    <x v="28"/>
    <x v="253"/>
    <s v="TEXAS"/>
    <x v="0"/>
    <x v="29"/>
    <x v="5"/>
    <n v="18171.084913021201"/>
  </r>
  <r>
    <n v="1541212"/>
    <x v="0"/>
    <x v="28"/>
    <x v="253"/>
    <s v="TEXAS"/>
    <x v="0"/>
    <x v="29"/>
    <x v="12"/>
    <n v="22.447016429494699"/>
  </r>
  <r>
    <n v="1541213"/>
    <x v="0"/>
    <x v="28"/>
    <x v="253"/>
    <s v="TEXAS"/>
    <x v="0"/>
    <x v="30"/>
    <x v="0"/>
    <n v="33015309.121111698"/>
  </r>
  <r>
    <n v="1541214"/>
    <x v="0"/>
    <x v="28"/>
    <x v="253"/>
    <s v="TEXAS"/>
    <x v="0"/>
    <x v="31"/>
    <x v="0"/>
    <n v="7306128.9137681499"/>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01"/>
  </r>
  <r>
    <n v="1541219"/>
    <x v="0"/>
    <x v="28"/>
    <x v="253"/>
    <s v="TEXAS"/>
    <x v="2"/>
    <x v="35"/>
    <x v="1"/>
    <n v="13473181.229747999"/>
  </r>
  <r>
    <n v="1541220"/>
    <x v="0"/>
    <x v="28"/>
    <x v="253"/>
    <s v="TEXAS"/>
    <x v="2"/>
    <x v="35"/>
    <x v="2"/>
    <n v="52784825.695918702"/>
  </r>
  <r>
    <n v="1541221"/>
    <x v="0"/>
    <x v="28"/>
    <x v="253"/>
    <s v="TEXAS"/>
    <x v="2"/>
    <x v="36"/>
    <x v="0"/>
    <n v="50317.452895902898"/>
  </r>
  <r>
    <n v="1541222"/>
    <x v="0"/>
    <x v="28"/>
    <x v="253"/>
    <s v="TEXAS"/>
    <x v="2"/>
    <x v="36"/>
    <x v="1"/>
    <n v="0"/>
  </r>
  <r>
    <n v="1541223"/>
    <x v="0"/>
    <x v="28"/>
    <x v="253"/>
    <s v="TEXAS"/>
    <x v="2"/>
    <x v="36"/>
    <x v="2"/>
    <n v="523490.298498908"/>
  </r>
  <r>
    <n v="1541224"/>
    <x v="0"/>
    <x v="28"/>
    <x v="253"/>
    <s v="TEXAS"/>
    <x v="2"/>
    <x v="36"/>
    <x v="15"/>
    <n v="6449676.3076086901"/>
  </r>
  <r>
    <n v="1541225"/>
    <x v="0"/>
    <x v="28"/>
    <x v="253"/>
    <s v="TEXAS"/>
    <x v="1"/>
    <x v="37"/>
    <x v="6"/>
    <n v="1386745.2074895201"/>
  </r>
  <r>
    <n v="1541226"/>
    <x v="0"/>
    <x v="28"/>
    <x v="253"/>
    <s v="TEXAS"/>
    <x v="1"/>
    <x v="37"/>
    <x v="1"/>
    <n v="13773189.515654501"/>
  </r>
  <r>
    <n v="1541227"/>
    <x v="0"/>
    <x v="28"/>
    <x v="253"/>
    <s v="TEXAS"/>
    <x v="1"/>
    <x v="37"/>
    <x v="3"/>
    <n v="10702.1260385599"/>
  </r>
  <r>
    <n v="1541228"/>
    <x v="0"/>
    <x v="28"/>
    <x v="253"/>
    <s v="TEXAS"/>
    <x v="1"/>
    <x v="37"/>
    <x v="7"/>
    <n v="249559.552216485"/>
  </r>
  <r>
    <n v="1541229"/>
    <x v="0"/>
    <x v="28"/>
    <x v="253"/>
    <s v="TEXAS"/>
    <x v="1"/>
    <x v="38"/>
    <x v="0"/>
    <n v="2413132.2195285498"/>
  </r>
  <r>
    <n v="1541230"/>
    <x v="0"/>
    <x v="28"/>
    <x v="253"/>
    <s v="TEXAS"/>
    <x v="1"/>
    <x v="38"/>
    <x v="1"/>
    <n v="2267347.1062126998"/>
  </r>
  <r>
    <n v="1541231"/>
    <x v="0"/>
    <x v="28"/>
    <x v="253"/>
    <s v="TEXAS"/>
    <x v="1"/>
    <x v="39"/>
    <x v="1"/>
    <n v="43705919.473413602"/>
  </r>
  <r>
    <n v="1541232"/>
    <x v="0"/>
    <x v="28"/>
    <x v="253"/>
    <s v="TEXAS"/>
    <x v="1"/>
    <x v="39"/>
    <x v="9"/>
    <n v="27645508.636474699"/>
  </r>
  <r>
    <n v="1541233"/>
    <x v="0"/>
    <x v="28"/>
    <x v="253"/>
    <s v="TEXAS"/>
    <x v="1"/>
    <x v="40"/>
    <x v="6"/>
    <n v="1941836.9386370501"/>
  </r>
  <r>
    <n v="1541234"/>
    <x v="0"/>
    <x v="28"/>
    <x v="253"/>
    <s v="TEXAS"/>
    <x v="1"/>
    <x v="40"/>
    <x v="16"/>
    <n v="327919393.45017999"/>
  </r>
  <r>
    <n v="1541235"/>
    <x v="0"/>
    <x v="28"/>
    <x v="253"/>
    <s v="TEXAS"/>
    <x v="1"/>
    <x v="41"/>
    <x v="1"/>
    <n v="5919661.8426801199"/>
  </r>
  <r>
    <n v="1541236"/>
    <x v="0"/>
    <x v="28"/>
    <x v="253"/>
    <s v="TEXAS"/>
    <x v="1"/>
    <x v="41"/>
    <x v="11"/>
    <n v="38893.634374518399"/>
  </r>
  <r>
    <n v="1541237"/>
    <x v="0"/>
    <x v="28"/>
    <x v="253"/>
    <s v="TEXAS"/>
    <x v="1"/>
    <x v="41"/>
    <x v="9"/>
    <n v="100002.479633353"/>
  </r>
  <r>
    <n v="1541238"/>
    <x v="0"/>
    <x v="28"/>
    <x v="253"/>
    <s v="TEXAS"/>
    <x v="1"/>
    <x v="42"/>
    <x v="1"/>
    <n v="12314757.3642882"/>
  </r>
  <r>
    <n v="1541239"/>
    <x v="0"/>
    <x v="28"/>
    <x v="253"/>
    <s v="TEXAS"/>
    <x v="1"/>
    <x v="42"/>
    <x v="11"/>
    <n v="3099372.8247724399"/>
  </r>
  <r>
    <n v="1541240"/>
    <x v="0"/>
    <x v="28"/>
    <x v="253"/>
    <s v="TEXAS"/>
    <x v="1"/>
    <x v="42"/>
    <x v="16"/>
    <n v="46989312.4082506"/>
  </r>
  <r>
    <n v="1541241"/>
    <x v="0"/>
    <x v="28"/>
    <x v="253"/>
    <s v="TEXAS"/>
    <x v="1"/>
    <x v="43"/>
    <x v="6"/>
    <n v="1252006.06933434"/>
  </r>
  <r>
    <n v="1541242"/>
    <x v="0"/>
    <x v="28"/>
    <x v="253"/>
    <s v="TEXAS"/>
    <x v="1"/>
    <x v="44"/>
    <x v="17"/>
    <n v="10706101.426297501"/>
  </r>
  <r>
    <n v="1541243"/>
    <x v="0"/>
    <x v="28"/>
    <x v="253"/>
    <s v="TEXAS"/>
    <x v="1"/>
    <x v="45"/>
    <x v="1"/>
    <n v="24277468.512364499"/>
  </r>
  <r>
    <n v="1541244"/>
    <x v="0"/>
    <x v="28"/>
    <x v="253"/>
    <s v="TEXAS"/>
    <x v="1"/>
    <x v="45"/>
    <x v="11"/>
    <n v="68952763.029916093"/>
  </r>
  <r>
    <n v="1541245"/>
    <x v="0"/>
    <x v="28"/>
    <x v="253"/>
    <s v="TEXAS"/>
    <x v="1"/>
    <x v="45"/>
    <x v="9"/>
    <n v="873223.62060983502"/>
  </r>
  <r>
    <n v="1541246"/>
    <x v="0"/>
    <x v="28"/>
    <x v="253"/>
    <s v="TEXAS"/>
    <x v="1"/>
    <x v="46"/>
    <x v="6"/>
    <n v="17955373.865420699"/>
  </r>
  <r>
    <n v="1541247"/>
    <x v="0"/>
    <x v="28"/>
    <x v="253"/>
    <s v="TEXAS"/>
    <x v="1"/>
    <x v="46"/>
    <x v="1"/>
    <n v="6219761.6897194805"/>
  </r>
  <r>
    <n v="1541248"/>
    <x v="0"/>
    <x v="28"/>
    <x v="253"/>
    <s v="TEXAS"/>
    <x v="3"/>
    <x v="47"/>
    <x v="6"/>
    <n v="5758534.0350993304"/>
  </r>
  <r>
    <n v="1541249"/>
    <x v="0"/>
    <x v="28"/>
    <x v="253"/>
    <s v="TEXAS"/>
    <x v="3"/>
    <x v="47"/>
    <x v="0"/>
    <n v="8553611.9585685991"/>
  </r>
  <r>
    <n v="1541250"/>
    <x v="0"/>
    <x v="28"/>
    <x v="253"/>
    <s v="TEXAS"/>
    <x v="3"/>
    <x v="47"/>
    <x v="1"/>
    <n v="24444648.5035148"/>
  </r>
  <r>
    <n v="1541251"/>
    <x v="0"/>
    <x v="28"/>
    <x v="253"/>
    <s v="TEXAS"/>
    <x v="3"/>
    <x v="47"/>
    <x v="2"/>
    <n v="2824061.0542182499"/>
  </r>
  <r>
    <n v="1541252"/>
    <x v="0"/>
    <x v="28"/>
    <x v="253"/>
    <s v="TEXAS"/>
    <x v="3"/>
    <x v="47"/>
    <x v="3"/>
    <n v="2523740.6136953798"/>
  </r>
  <r>
    <n v="1541253"/>
    <x v="0"/>
    <x v="28"/>
    <x v="253"/>
    <s v="TEXAS"/>
    <x v="3"/>
    <x v="47"/>
    <x v="12"/>
    <n v="0"/>
  </r>
  <r>
    <n v="1541254"/>
    <x v="0"/>
    <x v="28"/>
    <x v="253"/>
    <s v="TEXAS"/>
    <x v="3"/>
    <x v="47"/>
    <x v="13"/>
    <n v="9242030.3213112708"/>
  </r>
  <r>
    <n v="1541255"/>
    <x v="0"/>
    <x v="28"/>
    <x v="253"/>
    <s v="TEXAS"/>
    <x v="3"/>
    <x v="47"/>
    <x v="15"/>
    <n v="2401459.4049163102"/>
  </r>
  <r>
    <n v="1541256"/>
    <x v="0"/>
    <x v="28"/>
    <x v="253"/>
    <s v="TEXAS"/>
    <x v="3"/>
    <x v="47"/>
    <x v="18"/>
    <n v="4310757.6467331098"/>
  </r>
  <r>
    <n v="1541257"/>
    <x v="0"/>
    <x v="28"/>
    <x v="253"/>
    <s v="TEXAS"/>
    <x v="3"/>
    <x v="48"/>
    <x v="6"/>
    <n v="5470017.97932819"/>
  </r>
  <r>
    <n v="1541258"/>
    <x v="0"/>
    <x v="28"/>
    <x v="253"/>
    <s v="TEXAS"/>
    <x v="3"/>
    <x v="48"/>
    <x v="0"/>
    <n v="2997908.7786691501"/>
  </r>
  <r>
    <n v="1541259"/>
    <x v="0"/>
    <x v="28"/>
    <x v="253"/>
    <s v="TEXAS"/>
    <x v="3"/>
    <x v="48"/>
    <x v="1"/>
    <n v="14855288.960623501"/>
  </r>
  <r>
    <n v="1541260"/>
    <x v="0"/>
    <x v="28"/>
    <x v="253"/>
    <s v="TEXAS"/>
    <x v="3"/>
    <x v="48"/>
    <x v="2"/>
    <n v="1077715.0291001999"/>
  </r>
  <r>
    <n v="1541261"/>
    <x v="0"/>
    <x v="28"/>
    <x v="253"/>
    <s v="TEXAS"/>
    <x v="3"/>
    <x v="48"/>
    <x v="3"/>
    <n v="3694718.9626251599"/>
  </r>
  <r>
    <n v="1541262"/>
    <x v="0"/>
    <x v="28"/>
    <x v="253"/>
    <s v="TEXAS"/>
    <x v="3"/>
    <x v="48"/>
    <x v="13"/>
    <n v="6176694.1597810797"/>
  </r>
  <r>
    <n v="1541263"/>
    <x v="0"/>
    <x v="28"/>
    <x v="253"/>
    <s v="TEXAS"/>
    <x v="3"/>
    <x v="48"/>
    <x v="15"/>
    <n v="0"/>
  </r>
  <r>
    <n v="1541264"/>
    <x v="0"/>
    <x v="28"/>
    <x v="253"/>
    <s v="TEXAS"/>
    <x v="3"/>
    <x v="48"/>
    <x v="18"/>
    <n v="4684607.2778119799"/>
  </r>
  <r>
    <n v="1541265"/>
    <x v="0"/>
    <x v="28"/>
    <x v="253"/>
    <s v="TEXAS"/>
    <x v="3"/>
    <x v="49"/>
    <x v="6"/>
    <n v="2935188.1002212898"/>
  </r>
  <r>
    <n v="1541266"/>
    <x v="0"/>
    <x v="28"/>
    <x v="253"/>
    <s v="TEXAS"/>
    <x v="3"/>
    <x v="49"/>
    <x v="0"/>
    <n v="30870634.822301"/>
  </r>
  <r>
    <n v="1541267"/>
    <x v="0"/>
    <x v="28"/>
    <x v="253"/>
    <s v="TEXAS"/>
    <x v="3"/>
    <x v="49"/>
    <x v="1"/>
    <n v="36710591.700054303"/>
  </r>
  <r>
    <n v="1541268"/>
    <x v="0"/>
    <x v="28"/>
    <x v="253"/>
    <s v="TEXAS"/>
    <x v="3"/>
    <x v="49"/>
    <x v="2"/>
    <n v="23255295.656680699"/>
  </r>
  <r>
    <n v="1541269"/>
    <x v="0"/>
    <x v="28"/>
    <x v="253"/>
    <s v="TEXAS"/>
    <x v="3"/>
    <x v="49"/>
    <x v="11"/>
    <n v="4977707.3491599103"/>
  </r>
  <r>
    <n v="1541270"/>
    <x v="0"/>
    <x v="28"/>
    <x v="253"/>
    <s v="TEXAS"/>
    <x v="3"/>
    <x v="49"/>
    <x v="12"/>
    <n v="2373260.2483605701"/>
  </r>
  <r>
    <n v="1541271"/>
    <x v="0"/>
    <x v="28"/>
    <x v="253"/>
    <s v="TEXAS"/>
    <x v="3"/>
    <x v="49"/>
    <x v="13"/>
    <n v="11062678.0442107"/>
  </r>
  <r>
    <n v="1541272"/>
    <x v="0"/>
    <x v="28"/>
    <x v="253"/>
    <s v="TEXAS"/>
    <x v="3"/>
    <x v="49"/>
    <x v="15"/>
    <n v="110615.71887021999"/>
  </r>
  <r>
    <n v="1541273"/>
    <x v="0"/>
    <x v="28"/>
    <x v="253"/>
    <s v="TEXAS"/>
    <x v="3"/>
    <x v="50"/>
    <x v="6"/>
    <n v="0"/>
  </r>
  <r>
    <n v="1541274"/>
    <x v="0"/>
    <x v="28"/>
    <x v="253"/>
    <s v="TEXAS"/>
    <x v="3"/>
    <x v="50"/>
    <x v="0"/>
    <n v="27802415.309376899"/>
  </r>
  <r>
    <n v="1541275"/>
    <x v="0"/>
    <x v="28"/>
    <x v="253"/>
    <s v="TEXAS"/>
    <x v="3"/>
    <x v="50"/>
    <x v="1"/>
    <n v="39287124.265687197"/>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399"/>
  </r>
  <r>
    <n v="1541283"/>
    <x v="0"/>
    <x v="28"/>
    <x v="253"/>
    <s v="TEXAS"/>
    <x v="3"/>
    <x v="51"/>
    <x v="0"/>
    <n v="11699424.189612599"/>
  </r>
  <r>
    <n v="1541284"/>
    <x v="0"/>
    <x v="28"/>
    <x v="253"/>
    <s v="TEXAS"/>
    <x v="3"/>
    <x v="51"/>
    <x v="1"/>
    <n v="394245.88772917498"/>
  </r>
  <r>
    <n v="1541285"/>
    <x v="0"/>
    <x v="28"/>
    <x v="253"/>
    <s v="TEXAS"/>
    <x v="3"/>
    <x v="51"/>
    <x v="2"/>
    <n v="4423795.5342469998"/>
  </r>
  <r>
    <n v="1541286"/>
    <x v="0"/>
    <x v="28"/>
    <x v="253"/>
    <s v="TEXAS"/>
    <x v="3"/>
    <x v="51"/>
    <x v="3"/>
    <n v="142842.71294535301"/>
  </r>
  <r>
    <n v="1541287"/>
    <x v="0"/>
    <x v="28"/>
    <x v="253"/>
    <s v="TEXAS"/>
    <x v="3"/>
    <x v="51"/>
    <x v="15"/>
    <n v="2562511.6988984598"/>
  </r>
  <r>
    <n v="1541288"/>
    <x v="0"/>
    <x v="28"/>
    <x v="253"/>
    <s v="TEXAS"/>
    <x v="3"/>
    <x v="52"/>
    <x v="0"/>
    <n v="9366488.5864452496"/>
  </r>
  <r>
    <n v="1541289"/>
    <x v="0"/>
    <x v="28"/>
    <x v="253"/>
    <s v="TEXAS"/>
    <x v="3"/>
    <x v="52"/>
    <x v="1"/>
    <n v="88524.710511406403"/>
  </r>
  <r>
    <n v="1541290"/>
    <x v="0"/>
    <x v="28"/>
    <x v="253"/>
    <s v="TEXAS"/>
    <x v="3"/>
    <x v="52"/>
    <x v="2"/>
    <n v="2679284.1032187399"/>
  </r>
  <r>
    <n v="1541291"/>
    <x v="0"/>
    <x v="28"/>
    <x v="253"/>
    <s v="TEXAS"/>
    <x v="3"/>
    <x v="52"/>
    <x v="3"/>
    <n v="45554.337517221"/>
  </r>
  <r>
    <n v="1541292"/>
    <x v="0"/>
    <x v="28"/>
    <x v="253"/>
    <s v="TEXAS"/>
    <x v="3"/>
    <x v="52"/>
    <x v="11"/>
    <n v="39907.896522439398"/>
  </r>
  <r>
    <n v="1541293"/>
    <x v="0"/>
    <x v="28"/>
    <x v="253"/>
    <s v="TEXAS"/>
    <x v="3"/>
    <x v="52"/>
    <x v="12"/>
    <n v="479660.37738720898"/>
  </r>
  <r>
    <n v="1541294"/>
    <x v="0"/>
    <x v="28"/>
    <x v="253"/>
    <s v="TEXAS"/>
    <x v="3"/>
    <x v="52"/>
    <x v="15"/>
    <n v="36567883.120441496"/>
  </r>
  <r>
    <n v="1541295"/>
    <x v="0"/>
    <x v="28"/>
    <x v="253"/>
    <s v="TEXAS"/>
    <x v="3"/>
    <x v="53"/>
    <x v="0"/>
    <n v="83321280.231867507"/>
  </r>
  <r>
    <n v="1541296"/>
    <x v="0"/>
    <x v="28"/>
    <x v="253"/>
    <s v="TEXAS"/>
    <x v="3"/>
    <x v="53"/>
    <x v="1"/>
    <n v="4570779.13676487"/>
  </r>
  <r>
    <n v="1541297"/>
    <x v="0"/>
    <x v="28"/>
    <x v="253"/>
    <s v="TEXAS"/>
    <x v="3"/>
    <x v="53"/>
    <x v="2"/>
    <n v="38963732.735326096"/>
  </r>
  <r>
    <n v="1541298"/>
    <x v="0"/>
    <x v="28"/>
    <x v="253"/>
    <s v="TEXAS"/>
    <x v="3"/>
    <x v="53"/>
    <x v="3"/>
    <n v="5621615.2684719004"/>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01"/>
  </r>
  <r>
    <n v="1541303"/>
    <x v="0"/>
    <x v="28"/>
    <x v="253"/>
    <s v="TEXAS"/>
    <x v="3"/>
    <x v="53"/>
    <x v="21"/>
    <n v="277918409.03405398"/>
  </r>
  <r>
    <n v="1541304"/>
    <x v="0"/>
    <x v="28"/>
    <x v="253"/>
    <s v="TEXAS"/>
    <x v="3"/>
    <x v="53"/>
    <x v="22"/>
    <n v="206523760.86090001"/>
  </r>
  <r>
    <n v="1541305"/>
    <x v="0"/>
    <x v="28"/>
    <x v="253"/>
    <s v="TEXAS"/>
    <x v="3"/>
    <x v="54"/>
    <x v="0"/>
    <n v="1531061.4346280301"/>
  </r>
  <r>
    <n v="1541306"/>
    <x v="0"/>
    <x v="28"/>
    <x v="253"/>
    <s v="TEXAS"/>
    <x v="3"/>
    <x v="54"/>
    <x v="1"/>
    <n v="522450.346546922"/>
  </r>
  <r>
    <n v="1541307"/>
    <x v="0"/>
    <x v="28"/>
    <x v="253"/>
    <s v="TEXAS"/>
    <x v="3"/>
    <x v="54"/>
    <x v="2"/>
    <n v="7015140.5458701402"/>
  </r>
  <r>
    <n v="1541308"/>
    <x v="0"/>
    <x v="28"/>
    <x v="253"/>
    <s v="TEXAS"/>
    <x v="3"/>
    <x v="54"/>
    <x v="3"/>
    <n v="1071892.9612851299"/>
  </r>
  <r>
    <n v="1541309"/>
    <x v="0"/>
    <x v="28"/>
    <x v="253"/>
    <s v="TEXAS"/>
    <x v="3"/>
    <x v="54"/>
    <x v="11"/>
    <n v="0"/>
  </r>
  <r>
    <n v="1541310"/>
    <x v="0"/>
    <x v="28"/>
    <x v="253"/>
    <s v="TEXAS"/>
    <x v="3"/>
    <x v="54"/>
    <x v="15"/>
    <n v="0"/>
  </r>
  <r>
    <n v="1541311"/>
    <x v="0"/>
    <x v="28"/>
    <x v="253"/>
    <s v="TEXAS"/>
    <x v="3"/>
    <x v="55"/>
    <x v="0"/>
    <n v="3532838.0351030198"/>
  </r>
  <r>
    <n v="1541312"/>
    <x v="0"/>
    <x v="28"/>
    <x v="253"/>
    <s v="TEXAS"/>
    <x v="3"/>
    <x v="55"/>
    <x v="1"/>
    <n v="2696227.6782186101"/>
  </r>
  <r>
    <n v="1541313"/>
    <x v="0"/>
    <x v="28"/>
    <x v="253"/>
    <s v="TEXAS"/>
    <x v="3"/>
    <x v="55"/>
    <x v="2"/>
    <n v="3563729.1864775"/>
  </r>
  <r>
    <n v="1541314"/>
    <x v="0"/>
    <x v="28"/>
    <x v="253"/>
    <s v="TEXAS"/>
    <x v="3"/>
    <x v="55"/>
    <x v="3"/>
    <n v="268723.02554881899"/>
  </r>
  <r>
    <n v="1541315"/>
    <x v="0"/>
    <x v="28"/>
    <x v="253"/>
    <s v="TEXAS"/>
    <x v="3"/>
    <x v="55"/>
    <x v="4"/>
    <n v="10710232.1042119"/>
  </r>
  <r>
    <n v="1541316"/>
    <x v="0"/>
    <x v="28"/>
    <x v="253"/>
    <s v="TEXAS"/>
    <x v="3"/>
    <x v="55"/>
    <x v="11"/>
    <n v="61632.345703439998"/>
  </r>
  <r>
    <n v="1541317"/>
    <x v="0"/>
    <x v="28"/>
    <x v="253"/>
    <s v="TEXAS"/>
    <x v="3"/>
    <x v="55"/>
    <x v="12"/>
    <n v="10107554.7383186"/>
  </r>
  <r>
    <n v="1541318"/>
    <x v="0"/>
    <x v="28"/>
    <x v="253"/>
    <s v="TEXAS"/>
    <x v="3"/>
    <x v="55"/>
    <x v="13"/>
    <n v="2145885.3212073599"/>
  </r>
  <r>
    <n v="1541319"/>
    <x v="0"/>
    <x v="28"/>
    <x v="253"/>
    <s v="TEXAS"/>
    <x v="3"/>
    <x v="55"/>
    <x v="15"/>
    <n v="0"/>
  </r>
  <r>
    <n v="1541320"/>
    <x v="0"/>
    <x v="28"/>
    <x v="253"/>
    <s v="TEXAS"/>
    <x v="3"/>
    <x v="55"/>
    <x v="14"/>
    <n v="2545201.7388910898"/>
  </r>
  <r>
    <n v="1541321"/>
    <x v="0"/>
    <x v="28"/>
    <x v="253"/>
    <s v="TEXAS"/>
    <x v="3"/>
    <x v="55"/>
    <x v="23"/>
    <n v="9747.2079579649708"/>
  </r>
  <r>
    <n v="1541322"/>
    <x v="0"/>
    <x v="28"/>
    <x v="253"/>
    <s v="TEXAS"/>
    <x v="3"/>
    <x v="56"/>
    <x v="0"/>
    <n v="20728218.4144435"/>
  </r>
  <r>
    <n v="1541323"/>
    <x v="0"/>
    <x v="28"/>
    <x v="253"/>
    <s v="TEXAS"/>
    <x v="3"/>
    <x v="56"/>
    <x v="1"/>
    <n v="406147.33243564802"/>
  </r>
  <r>
    <n v="1541324"/>
    <x v="0"/>
    <x v="28"/>
    <x v="253"/>
    <s v="TEXAS"/>
    <x v="3"/>
    <x v="56"/>
    <x v="2"/>
    <n v="15353484.6768432"/>
  </r>
  <r>
    <n v="1541325"/>
    <x v="0"/>
    <x v="28"/>
    <x v="253"/>
    <s v="TEXAS"/>
    <x v="3"/>
    <x v="56"/>
    <x v="3"/>
    <n v="386372.368684099"/>
  </r>
  <r>
    <n v="1541326"/>
    <x v="0"/>
    <x v="28"/>
    <x v="253"/>
    <s v="TEXAS"/>
    <x v="3"/>
    <x v="56"/>
    <x v="11"/>
    <n v="3042.3021156228301"/>
  </r>
  <r>
    <n v="1541327"/>
    <x v="0"/>
    <x v="28"/>
    <x v="253"/>
    <s v="TEXAS"/>
    <x v="3"/>
    <x v="56"/>
    <x v="12"/>
    <n v="4139305.5534811602"/>
  </r>
  <r>
    <n v="1541328"/>
    <x v="0"/>
    <x v="28"/>
    <x v="253"/>
    <s v="TEXAS"/>
    <x v="3"/>
    <x v="56"/>
    <x v="13"/>
    <n v="63634.819251777597"/>
  </r>
  <r>
    <n v="1541329"/>
    <x v="0"/>
    <x v="28"/>
    <x v="253"/>
    <s v="TEXAS"/>
    <x v="3"/>
    <x v="56"/>
    <x v="15"/>
    <n v="18608747.9405596"/>
  </r>
  <r>
    <n v="1541330"/>
    <x v="0"/>
    <x v="28"/>
    <x v="253"/>
    <s v="TEXAS"/>
    <x v="3"/>
    <x v="56"/>
    <x v="23"/>
    <n v="95782065.132035196"/>
  </r>
  <r>
    <n v="1541331"/>
    <x v="0"/>
    <x v="28"/>
    <x v="253"/>
    <s v="TEXAS"/>
    <x v="3"/>
    <x v="57"/>
    <x v="0"/>
    <n v="17676789.392473798"/>
  </r>
  <r>
    <n v="1541332"/>
    <x v="0"/>
    <x v="28"/>
    <x v="253"/>
    <s v="TEXAS"/>
    <x v="3"/>
    <x v="57"/>
    <x v="1"/>
    <n v="97100.142523628703"/>
  </r>
  <r>
    <n v="1541333"/>
    <x v="0"/>
    <x v="28"/>
    <x v="253"/>
    <s v="TEXAS"/>
    <x v="3"/>
    <x v="57"/>
    <x v="2"/>
    <n v="1208047.4650785599"/>
  </r>
  <r>
    <n v="1541334"/>
    <x v="0"/>
    <x v="28"/>
    <x v="253"/>
    <s v="TEXAS"/>
    <x v="3"/>
    <x v="57"/>
    <x v="3"/>
    <n v="33465.323271851099"/>
  </r>
  <r>
    <n v="1541335"/>
    <x v="0"/>
    <x v="28"/>
    <x v="253"/>
    <s v="TEXAS"/>
    <x v="3"/>
    <x v="57"/>
    <x v="15"/>
    <n v="0"/>
  </r>
  <r>
    <n v="1541336"/>
    <x v="0"/>
    <x v="28"/>
    <x v="253"/>
    <s v="TEXAS"/>
    <x v="3"/>
    <x v="57"/>
    <x v="14"/>
    <n v="1498331.2566924801"/>
  </r>
  <r>
    <n v="1541337"/>
    <x v="0"/>
    <x v="28"/>
    <x v="253"/>
    <s v="TEXAS"/>
    <x v="3"/>
    <x v="58"/>
    <x v="0"/>
    <n v="3428639.5920088599"/>
  </r>
  <r>
    <n v="1541338"/>
    <x v="0"/>
    <x v="28"/>
    <x v="253"/>
    <s v="TEXAS"/>
    <x v="3"/>
    <x v="58"/>
    <x v="1"/>
    <n v="122701.63227601101"/>
  </r>
  <r>
    <n v="1541339"/>
    <x v="0"/>
    <x v="28"/>
    <x v="253"/>
    <s v="TEXAS"/>
    <x v="3"/>
    <x v="58"/>
    <x v="2"/>
    <n v="2562153.9912449201"/>
  </r>
  <r>
    <n v="1541340"/>
    <x v="0"/>
    <x v="28"/>
    <x v="253"/>
    <s v="TEXAS"/>
    <x v="3"/>
    <x v="58"/>
    <x v="3"/>
    <n v="434568.280977541"/>
  </r>
  <r>
    <n v="1541341"/>
    <x v="0"/>
    <x v="28"/>
    <x v="253"/>
    <s v="TEXAS"/>
    <x v="3"/>
    <x v="58"/>
    <x v="15"/>
    <n v="0"/>
  </r>
  <r>
    <n v="1541342"/>
    <x v="0"/>
    <x v="28"/>
    <x v="253"/>
    <s v="TEXAS"/>
    <x v="3"/>
    <x v="59"/>
    <x v="0"/>
    <n v="3322606.8543592002"/>
  </r>
  <r>
    <n v="1541343"/>
    <x v="0"/>
    <x v="28"/>
    <x v="253"/>
    <s v="TEXAS"/>
    <x v="3"/>
    <x v="59"/>
    <x v="1"/>
    <n v="258623.15622504501"/>
  </r>
  <r>
    <n v="1541344"/>
    <x v="0"/>
    <x v="28"/>
    <x v="253"/>
    <s v="TEXAS"/>
    <x v="3"/>
    <x v="59"/>
    <x v="2"/>
    <n v="3447034.7439715802"/>
  </r>
  <r>
    <n v="1541345"/>
    <x v="0"/>
    <x v="28"/>
    <x v="253"/>
    <s v="TEXAS"/>
    <x v="3"/>
    <x v="59"/>
    <x v="3"/>
    <n v="321474.10387907899"/>
  </r>
  <r>
    <n v="1541346"/>
    <x v="0"/>
    <x v="28"/>
    <x v="253"/>
    <s v="TEXAS"/>
    <x v="3"/>
    <x v="59"/>
    <x v="15"/>
    <n v="0"/>
  </r>
  <r>
    <n v="1541347"/>
    <x v="0"/>
    <x v="28"/>
    <x v="253"/>
    <s v="TEXAS"/>
    <x v="3"/>
    <x v="60"/>
    <x v="0"/>
    <n v="9141815.7705255505"/>
  </r>
  <r>
    <n v="1541348"/>
    <x v="0"/>
    <x v="28"/>
    <x v="253"/>
    <s v="TEXAS"/>
    <x v="3"/>
    <x v="60"/>
    <x v="1"/>
    <n v="299452.45249477302"/>
  </r>
  <r>
    <n v="1541349"/>
    <x v="0"/>
    <x v="28"/>
    <x v="253"/>
    <s v="TEXAS"/>
    <x v="3"/>
    <x v="60"/>
    <x v="2"/>
    <n v="2100812.24170066"/>
  </r>
  <r>
    <n v="1541350"/>
    <x v="0"/>
    <x v="28"/>
    <x v="253"/>
    <s v="TEXAS"/>
    <x v="3"/>
    <x v="60"/>
    <x v="3"/>
    <n v="508480.79317106301"/>
  </r>
  <r>
    <n v="1541351"/>
    <x v="0"/>
    <x v="28"/>
    <x v="253"/>
    <s v="TEXAS"/>
    <x v="3"/>
    <x v="60"/>
    <x v="15"/>
    <n v="0"/>
  </r>
  <r>
    <n v="1541352"/>
    <x v="0"/>
    <x v="28"/>
    <x v="253"/>
    <s v="TEXAS"/>
    <x v="3"/>
    <x v="61"/>
    <x v="0"/>
    <n v="10480730.360226501"/>
  </r>
  <r>
    <n v="1541353"/>
    <x v="0"/>
    <x v="28"/>
    <x v="253"/>
    <s v="TEXAS"/>
    <x v="3"/>
    <x v="61"/>
    <x v="1"/>
    <n v="268399.13768775098"/>
  </r>
  <r>
    <n v="1541354"/>
    <x v="0"/>
    <x v="28"/>
    <x v="253"/>
    <s v="TEXAS"/>
    <x v="3"/>
    <x v="61"/>
    <x v="2"/>
    <n v="7271276.3663772801"/>
  </r>
  <r>
    <n v="1541355"/>
    <x v="0"/>
    <x v="28"/>
    <x v="253"/>
    <s v="TEXAS"/>
    <x v="3"/>
    <x v="61"/>
    <x v="3"/>
    <n v="287048.12409384799"/>
  </r>
  <r>
    <n v="1541356"/>
    <x v="0"/>
    <x v="28"/>
    <x v="253"/>
    <s v="TEXAS"/>
    <x v="3"/>
    <x v="61"/>
    <x v="15"/>
    <n v="438799.68014346203"/>
  </r>
  <r>
    <n v="1541357"/>
    <x v="0"/>
    <x v="28"/>
    <x v="253"/>
    <s v="TEXAS"/>
    <x v="3"/>
    <x v="62"/>
    <x v="0"/>
    <n v="952759.56503751001"/>
  </r>
  <r>
    <n v="1541358"/>
    <x v="0"/>
    <x v="28"/>
    <x v="253"/>
    <s v="TEXAS"/>
    <x v="3"/>
    <x v="62"/>
    <x v="1"/>
    <n v="18217.600474343599"/>
  </r>
  <r>
    <n v="1541359"/>
    <x v="0"/>
    <x v="28"/>
    <x v="253"/>
    <s v="TEXAS"/>
    <x v="3"/>
    <x v="62"/>
    <x v="2"/>
    <n v="520981.49402490602"/>
  </r>
  <r>
    <n v="1541360"/>
    <x v="0"/>
    <x v="28"/>
    <x v="253"/>
    <s v="TEXAS"/>
    <x v="3"/>
    <x v="62"/>
    <x v="3"/>
    <n v="49697.055700124998"/>
  </r>
  <r>
    <n v="1541361"/>
    <x v="0"/>
    <x v="28"/>
    <x v="253"/>
    <s v="TEXAS"/>
    <x v="3"/>
    <x v="62"/>
    <x v="15"/>
    <n v="0"/>
  </r>
  <r>
    <n v="1541362"/>
    <x v="0"/>
    <x v="28"/>
    <x v="253"/>
    <s v="TEXAS"/>
    <x v="3"/>
    <x v="62"/>
    <x v="14"/>
    <n v="659473.64720946096"/>
  </r>
  <r>
    <n v="1541363"/>
    <x v="0"/>
    <x v="28"/>
    <x v="253"/>
    <s v="TEXAS"/>
    <x v="3"/>
    <x v="63"/>
    <x v="0"/>
    <n v="1632890.0526047701"/>
  </r>
  <r>
    <n v="1541364"/>
    <x v="0"/>
    <x v="28"/>
    <x v="253"/>
    <s v="TEXAS"/>
    <x v="3"/>
    <x v="63"/>
    <x v="1"/>
    <n v="529624.06637152005"/>
  </r>
  <r>
    <n v="1541365"/>
    <x v="0"/>
    <x v="28"/>
    <x v="253"/>
    <s v="TEXAS"/>
    <x v="3"/>
    <x v="63"/>
    <x v="2"/>
    <n v="988913.55545797304"/>
  </r>
  <r>
    <n v="1541366"/>
    <x v="0"/>
    <x v="28"/>
    <x v="253"/>
    <s v="TEXAS"/>
    <x v="3"/>
    <x v="63"/>
    <x v="3"/>
    <n v="174035.000810044"/>
  </r>
  <r>
    <n v="1541367"/>
    <x v="0"/>
    <x v="28"/>
    <x v="253"/>
    <s v="TEXAS"/>
    <x v="3"/>
    <x v="63"/>
    <x v="11"/>
    <n v="36342.142383375503"/>
  </r>
  <r>
    <n v="1541368"/>
    <x v="0"/>
    <x v="28"/>
    <x v="253"/>
    <s v="TEXAS"/>
    <x v="3"/>
    <x v="63"/>
    <x v="15"/>
    <n v="297629.61434660997"/>
  </r>
  <r>
    <n v="1541369"/>
    <x v="0"/>
    <x v="28"/>
    <x v="253"/>
    <s v="TEXAS"/>
    <x v="3"/>
    <x v="64"/>
    <x v="0"/>
    <n v="4157808.3010720299"/>
  </r>
  <r>
    <n v="1541370"/>
    <x v="0"/>
    <x v="28"/>
    <x v="253"/>
    <s v="TEXAS"/>
    <x v="3"/>
    <x v="64"/>
    <x v="1"/>
    <n v="43455.101999881903"/>
  </r>
  <r>
    <n v="1541371"/>
    <x v="0"/>
    <x v="28"/>
    <x v="253"/>
    <s v="TEXAS"/>
    <x v="3"/>
    <x v="64"/>
    <x v="2"/>
    <n v="2142215.8199775098"/>
  </r>
  <r>
    <n v="1541372"/>
    <x v="0"/>
    <x v="28"/>
    <x v="253"/>
    <s v="TEXAS"/>
    <x v="3"/>
    <x v="64"/>
    <x v="3"/>
    <n v="150765.06221625701"/>
  </r>
  <r>
    <n v="1541373"/>
    <x v="0"/>
    <x v="28"/>
    <x v="253"/>
    <s v="TEXAS"/>
    <x v="3"/>
    <x v="64"/>
    <x v="15"/>
    <n v="0"/>
  </r>
  <r>
    <n v="1541374"/>
    <x v="0"/>
    <x v="28"/>
    <x v="253"/>
    <s v="TEXAS"/>
    <x v="3"/>
    <x v="65"/>
    <x v="0"/>
    <n v="6564804.6088803904"/>
  </r>
  <r>
    <n v="1541375"/>
    <x v="0"/>
    <x v="28"/>
    <x v="253"/>
    <s v="TEXAS"/>
    <x v="3"/>
    <x v="65"/>
    <x v="1"/>
    <n v="327282.91296550899"/>
  </r>
  <r>
    <n v="1541376"/>
    <x v="0"/>
    <x v="28"/>
    <x v="253"/>
    <s v="TEXAS"/>
    <x v="3"/>
    <x v="65"/>
    <x v="2"/>
    <n v="3216088.1249392601"/>
  </r>
  <r>
    <n v="1541377"/>
    <x v="0"/>
    <x v="28"/>
    <x v="253"/>
    <s v="TEXAS"/>
    <x v="3"/>
    <x v="65"/>
    <x v="3"/>
    <n v="0"/>
  </r>
  <r>
    <n v="1541378"/>
    <x v="0"/>
    <x v="28"/>
    <x v="253"/>
    <s v="TEXAS"/>
    <x v="3"/>
    <x v="65"/>
    <x v="15"/>
    <n v="1994411.4135619099"/>
  </r>
  <r>
    <n v="1542855"/>
    <x v="0"/>
    <x v="29"/>
    <x v="0"/>
    <s v="TEXAS"/>
    <x v="0"/>
    <x v="0"/>
    <x v="0"/>
    <n v="31017651.49986210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89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01"/>
  </r>
  <r>
    <n v="1543468"/>
    <x v="0"/>
    <x v="29"/>
    <x v="2"/>
    <s v="TEXAS"/>
    <x v="0"/>
    <x v="0"/>
    <x v="1"/>
    <n v="7829.3514077131103"/>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01"/>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09"/>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498"/>
  </r>
  <r>
    <n v="1545915"/>
    <x v="0"/>
    <x v="29"/>
    <x v="10"/>
    <s v="TEXAS"/>
    <x v="0"/>
    <x v="0"/>
    <x v="0"/>
    <n v="4949140.4478532895"/>
  </r>
  <r>
    <n v="1545916"/>
    <x v="0"/>
    <x v="29"/>
    <x v="10"/>
    <s v="TEXAS"/>
    <x v="0"/>
    <x v="0"/>
    <x v="1"/>
    <m/>
  </r>
  <r>
    <n v="1545917"/>
    <x v="0"/>
    <x v="29"/>
    <x v="10"/>
    <s v="TEXAS"/>
    <x v="0"/>
    <x v="0"/>
    <x v="2"/>
    <n v="77362381.19452279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01"/>
  </r>
  <r>
    <n v="1546946"/>
    <x v="0"/>
    <x v="29"/>
    <x v="16"/>
    <s v="TEXAS"/>
    <x v="1"/>
    <x v="2"/>
    <x v="3"/>
    <m/>
  </r>
  <r>
    <n v="1546947"/>
    <x v="0"/>
    <x v="29"/>
    <x v="16"/>
    <s v="TEXAS"/>
    <x v="1"/>
    <x v="2"/>
    <x v="7"/>
    <m/>
  </r>
  <r>
    <n v="1547198"/>
    <x v="0"/>
    <x v="29"/>
    <x v="17"/>
    <s v="TEXAS"/>
    <x v="1"/>
    <x v="2"/>
    <x v="6"/>
    <n v="93597798.769603103"/>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899"/>
  </r>
  <r>
    <n v="1547708"/>
    <x v="0"/>
    <x v="29"/>
    <x v="19"/>
    <s v="TEXAS"/>
    <x v="0"/>
    <x v="3"/>
    <x v="0"/>
    <n v="0"/>
  </r>
  <r>
    <n v="1547709"/>
    <x v="0"/>
    <x v="29"/>
    <x v="19"/>
    <s v="TEXAS"/>
    <x v="0"/>
    <x v="3"/>
    <x v="1"/>
    <n v="0"/>
  </r>
  <r>
    <n v="1547710"/>
    <x v="0"/>
    <x v="29"/>
    <x v="19"/>
    <s v="TEXAS"/>
    <x v="0"/>
    <x v="3"/>
    <x v="2"/>
    <n v="93910871.118198797"/>
  </r>
  <r>
    <n v="1547711"/>
    <x v="0"/>
    <x v="29"/>
    <x v="19"/>
    <s v="TEXAS"/>
    <x v="0"/>
    <x v="3"/>
    <x v="3"/>
    <n v="0"/>
  </r>
  <r>
    <n v="1547712"/>
    <x v="0"/>
    <x v="29"/>
    <x v="19"/>
    <s v="TEXAS"/>
    <x v="0"/>
    <x v="3"/>
    <x v="8"/>
    <n v="0"/>
  </r>
  <r>
    <n v="1547963"/>
    <x v="0"/>
    <x v="29"/>
    <x v="20"/>
    <s v="TEXAS"/>
    <x v="0"/>
    <x v="3"/>
    <x v="0"/>
    <n v="0"/>
  </r>
  <r>
    <n v="1547964"/>
    <x v="0"/>
    <x v="29"/>
    <x v="20"/>
    <s v="TEXAS"/>
    <x v="0"/>
    <x v="3"/>
    <x v="1"/>
    <n v="3908.3261128532299"/>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03"/>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01"/>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01"/>
  </r>
  <r>
    <n v="1549239"/>
    <x v="0"/>
    <x v="29"/>
    <x v="25"/>
    <s v="TEXAS"/>
    <x v="0"/>
    <x v="3"/>
    <x v="1"/>
    <n v="0"/>
  </r>
  <r>
    <n v="1549240"/>
    <x v="0"/>
    <x v="29"/>
    <x v="25"/>
    <s v="TEXAS"/>
    <x v="0"/>
    <x v="3"/>
    <x v="2"/>
    <n v="0"/>
  </r>
  <r>
    <n v="1549241"/>
    <x v="0"/>
    <x v="29"/>
    <x v="25"/>
    <s v="TEXAS"/>
    <x v="0"/>
    <x v="3"/>
    <x v="3"/>
    <n v="0"/>
  </r>
  <r>
    <n v="1549242"/>
    <x v="0"/>
    <x v="29"/>
    <x v="25"/>
    <s v="TEXAS"/>
    <x v="0"/>
    <x v="3"/>
    <x v="8"/>
    <n v="433022.75527607801"/>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898"/>
  </r>
  <r>
    <n v="1549620"/>
    <x v="0"/>
    <x v="29"/>
    <x v="27"/>
    <s v="TEXAS"/>
    <x v="0"/>
    <x v="4"/>
    <x v="2"/>
    <m/>
  </r>
  <r>
    <n v="1549721"/>
    <x v="0"/>
    <x v="29"/>
    <x v="28"/>
    <s v="TEXAS"/>
    <x v="0"/>
    <x v="4"/>
    <x v="0"/>
    <n v="0"/>
  </r>
  <r>
    <n v="1549722"/>
    <x v="0"/>
    <x v="29"/>
    <x v="28"/>
    <s v="TEXAS"/>
    <x v="0"/>
    <x v="4"/>
    <x v="2"/>
    <m/>
  </r>
  <r>
    <n v="1549823"/>
    <x v="0"/>
    <x v="29"/>
    <x v="29"/>
    <s v="TEXAS"/>
    <x v="0"/>
    <x v="4"/>
    <x v="0"/>
    <n v="10028227.283477901"/>
  </r>
  <r>
    <n v="1549824"/>
    <x v="0"/>
    <x v="29"/>
    <x v="29"/>
    <s v="TEXAS"/>
    <x v="0"/>
    <x v="4"/>
    <x v="2"/>
    <m/>
  </r>
  <r>
    <n v="1549925"/>
    <x v="0"/>
    <x v="29"/>
    <x v="30"/>
    <s v="TEXAS"/>
    <x v="0"/>
    <x v="4"/>
    <x v="0"/>
    <n v="559210.22188282805"/>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02"/>
  </r>
  <r>
    <n v="1550341"/>
    <x v="0"/>
    <x v="29"/>
    <x v="36"/>
    <s v="TEXAS"/>
    <x v="0"/>
    <x v="5"/>
    <x v="0"/>
    <n v="0"/>
  </r>
  <r>
    <n v="1550392"/>
    <x v="0"/>
    <x v="29"/>
    <x v="37"/>
    <s v="TEXAS"/>
    <x v="0"/>
    <x v="5"/>
    <x v="0"/>
    <n v="8570709.4618152492"/>
  </r>
  <r>
    <n v="1550443"/>
    <x v="0"/>
    <x v="29"/>
    <x v="38"/>
    <s v="TEXAS"/>
    <x v="0"/>
    <x v="5"/>
    <x v="0"/>
    <n v="0"/>
  </r>
  <r>
    <n v="1550494"/>
    <x v="0"/>
    <x v="29"/>
    <x v="39"/>
    <s v="TEXAS"/>
    <x v="0"/>
    <x v="6"/>
    <x v="0"/>
    <n v="2615754.3010515301"/>
  </r>
  <r>
    <n v="1550545"/>
    <x v="0"/>
    <x v="29"/>
    <x v="40"/>
    <s v="TEXAS"/>
    <x v="0"/>
    <x v="6"/>
    <x v="0"/>
    <n v="2632666.0296769501"/>
  </r>
  <r>
    <n v="1550682"/>
    <x v="0"/>
    <x v="29"/>
    <x v="41"/>
    <s v="TEXAS"/>
    <x v="0"/>
    <x v="7"/>
    <x v="0"/>
    <m/>
  </r>
  <r>
    <n v="1550683"/>
    <x v="0"/>
    <x v="29"/>
    <x v="41"/>
    <s v="TEXAS"/>
    <x v="0"/>
    <x v="7"/>
    <x v="2"/>
    <n v="21195491.441316601"/>
  </r>
  <r>
    <n v="1550684"/>
    <x v="0"/>
    <x v="29"/>
    <x v="41"/>
    <s v="TEXAS"/>
    <x v="0"/>
    <x v="7"/>
    <x v="3"/>
    <m/>
  </r>
  <r>
    <n v="1550835"/>
    <x v="0"/>
    <x v="29"/>
    <x v="42"/>
    <s v="TEXAS"/>
    <x v="0"/>
    <x v="7"/>
    <x v="0"/>
    <n v="12450245.242876999"/>
  </r>
  <r>
    <n v="1550836"/>
    <x v="0"/>
    <x v="29"/>
    <x v="42"/>
    <s v="TEXAS"/>
    <x v="0"/>
    <x v="7"/>
    <x v="2"/>
    <m/>
  </r>
  <r>
    <n v="1550837"/>
    <x v="0"/>
    <x v="29"/>
    <x v="42"/>
    <s v="TEXAS"/>
    <x v="0"/>
    <x v="7"/>
    <x v="3"/>
    <m/>
  </r>
  <r>
    <n v="1550902"/>
    <x v="0"/>
    <x v="29"/>
    <x v="43"/>
    <s v="TEXAS"/>
    <x v="0"/>
    <x v="8"/>
    <x v="0"/>
    <n v="556439.22525809298"/>
  </r>
  <r>
    <n v="1550953"/>
    <x v="0"/>
    <x v="29"/>
    <x v="44"/>
    <s v="TEXAS"/>
    <x v="0"/>
    <x v="8"/>
    <x v="0"/>
    <n v="0"/>
  </r>
  <r>
    <n v="1551004"/>
    <x v="0"/>
    <x v="29"/>
    <x v="45"/>
    <s v="TEXAS"/>
    <x v="0"/>
    <x v="8"/>
    <x v="0"/>
    <n v="598126.88122699503"/>
  </r>
  <r>
    <n v="1551098"/>
    <x v="0"/>
    <x v="29"/>
    <x v="46"/>
    <s v="TEXAS"/>
    <x v="0"/>
    <x v="9"/>
    <x v="0"/>
    <n v="16925852.877509199"/>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02"/>
  </r>
  <r>
    <n v="1551361"/>
    <x v="0"/>
    <x v="29"/>
    <x v="49"/>
    <s v="TEXAS"/>
    <x v="0"/>
    <x v="10"/>
    <x v="0"/>
    <n v="9885118.2721948307"/>
  </r>
  <r>
    <n v="1551627"/>
    <x v="0"/>
    <x v="29"/>
    <x v="50"/>
    <s v="TEXAS"/>
    <x v="0"/>
    <x v="0"/>
    <x v="0"/>
    <n v="54361.16086940820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798"/>
  </r>
  <r>
    <n v="1551762"/>
    <x v="0"/>
    <x v="29"/>
    <x v="51"/>
    <s v="TEXAS"/>
    <x v="0"/>
    <x v="4"/>
    <x v="2"/>
    <n v="361007.71551732201"/>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399"/>
  </r>
  <r>
    <n v="1552177"/>
    <x v="0"/>
    <x v="29"/>
    <x v="55"/>
    <s v="TEXAS"/>
    <x v="0"/>
    <x v="1"/>
    <x v="0"/>
    <n v="0"/>
  </r>
  <r>
    <n v="1552228"/>
    <x v="0"/>
    <x v="29"/>
    <x v="56"/>
    <s v="TEXAS"/>
    <x v="0"/>
    <x v="1"/>
    <x v="0"/>
    <n v="1156713.3915067799"/>
  </r>
  <r>
    <n v="1552279"/>
    <x v="0"/>
    <x v="29"/>
    <x v="57"/>
    <s v="TEXAS"/>
    <x v="0"/>
    <x v="1"/>
    <x v="0"/>
    <n v="2712809.32657"/>
  </r>
  <r>
    <n v="1552330"/>
    <x v="0"/>
    <x v="29"/>
    <x v="58"/>
    <s v="TEXAS"/>
    <x v="0"/>
    <x v="1"/>
    <x v="0"/>
    <n v="0.90272415989250898"/>
  </r>
  <r>
    <n v="1552381"/>
    <x v="0"/>
    <x v="29"/>
    <x v="59"/>
    <s v="TEXAS"/>
    <x v="0"/>
    <x v="1"/>
    <x v="0"/>
    <n v="355829.66586230102"/>
  </r>
  <r>
    <n v="1552432"/>
    <x v="0"/>
    <x v="29"/>
    <x v="60"/>
    <s v="TEXAS"/>
    <x v="0"/>
    <x v="1"/>
    <x v="0"/>
    <n v="2421864.8912205901"/>
  </r>
  <r>
    <n v="1552483"/>
    <x v="0"/>
    <x v="29"/>
    <x v="61"/>
    <s v="TEXAS"/>
    <x v="0"/>
    <x v="1"/>
    <x v="0"/>
    <n v="0"/>
  </r>
  <r>
    <n v="1552534"/>
    <x v="0"/>
    <x v="29"/>
    <x v="62"/>
    <s v="TEXAS"/>
    <x v="0"/>
    <x v="1"/>
    <x v="0"/>
    <n v="18.551572607372499"/>
  </r>
  <r>
    <n v="1552585"/>
    <x v="0"/>
    <x v="29"/>
    <x v="63"/>
    <s v="TEXAS"/>
    <x v="0"/>
    <x v="1"/>
    <x v="0"/>
    <n v="2738466.3019440901"/>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497"/>
  </r>
  <r>
    <n v="1552977"/>
    <x v="0"/>
    <x v="29"/>
    <x v="67"/>
    <s v="TEXAS"/>
    <x v="2"/>
    <x v="11"/>
    <x v="0"/>
    <m/>
  </r>
  <r>
    <n v="1552978"/>
    <x v="0"/>
    <x v="29"/>
    <x v="67"/>
    <s v="TEXAS"/>
    <x v="2"/>
    <x v="11"/>
    <x v="1"/>
    <m/>
  </r>
  <r>
    <n v="1552979"/>
    <x v="0"/>
    <x v="29"/>
    <x v="67"/>
    <s v="TEXAS"/>
    <x v="2"/>
    <x v="11"/>
    <x v="2"/>
    <n v="1180882.6100540799"/>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5998"/>
  </r>
  <r>
    <n v="1553998"/>
    <x v="0"/>
    <x v="29"/>
    <x v="74"/>
    <s v="TEXAS"/>
    <x v="2"/>
    <x v="11"/>
    <x v="1"/>
    <m/>
  </r>
  <r>
    <n v="1553999"/>
    <x v="0"/>
    <x v="29"/>
    <x v="74"/>
    <s v="TEXAS"/>
    <x v="2"/>
    <x v="11"/>
    <x v="2"/>
    <m/>
  </r>
  <r>
    <n v="1554150"/>
    <x v="0"/>
    <x v="29"/>
    <x v="75"/>
    <s v="TEXAS"/>
    <x v="2"/>
    <x v="11"/>
    <x v="0"/>
    <n v="409521.66641008703"/>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898"/>
  </r>
  <r>
    <n v="1554508"/>
    <x v="0"/>
    <x v="29"/>
    <x v="78"/>
    <s v="TEXAS"/>
    <x v="2"/>
    <x v="11"/>
    <x v="1"/>
    <m/>
  </r>
  <r>
    <n v="1554509"/>
    <x v="0"/>
    <x v="29"/>
    <x v="78"/>
    <s v="TEXAS"/>
    <x v="2"/>
    <x v="11"/>
    <x v="2"/>
    <m/>
  </r>
  <r>
    <n v="1554660"/>
    <x v="0"/>
    <x v="29"/>
    <x v="79"/>
    <s v="TEXAS"/>
    <x v="2"/>
    <x v="11"/>
    <x v="0"/>
    <n v="117097.42870829201"/>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03"/>
  </r>
  <r>
    <n v="1555077"/>
    <x v="0"/>
    <x v="29"/>
    <x v="82"/>
    <s v="TEXAS"/>
    <x v="2"/>
    <x v="12"/>
    <x v="2"/>
    <m/>
  </r>
  <r>
    <n v="1555178"/>
    <x v="0"/>
    <x v="29"/>
    <x v="83"/>
    <s v="TEXAS"/>
    <x v="2"/>
    <x v="12"/>
    <x v="0"/>
    <n v="0"/>
  </r>
  <r>
    <n v="1555179"/>
    <x v="0"/>
    <x v="29"/>
    <x v="83"/>
    <s v="TEXAS"/>
    <x v="2"/>
    <x v="12"/>
    <x v="2"/>
    <m/>
  </r>
  <r>
    <n v="1555280"/>
    <x v="0"/>
    <x v="29"/>
    <x v="84"/>
    <s v="TEXAS"/>
    <x v="2"/>
    <x v="12"/>
    <x v="0"/>
    <n v="5406319.6677473597"/>
  </r>
  <r>
    <n v="1555281"/>
    <x v="0"/>
    <x v="29"/>
    <x v="84"/>
    <s v="TEXAS"/>
    <x v="2"/>
    <x v="12"/>
    <x v="2"/>
    <m/>
  </r>
  <r>
    <n v="1555382"/>
    <x v="0"/>
    <x v="29"/>
    <x v="85"/>
    <s v="TEXAS"/>
    <x v="2"/>
    <x v="12"/>
    <x v="0"/>
    <n v="229572.820759269"/>
  </r>
  <r>
    <n v="1555383"/>
    <x v="0"/>
    <x v="29"/>
    <x v="85"/>
    <s v="TEXAS"/>
    <x v="2"/>
    <x v="12"/>
    <x v="2"/>
    <m/>
  </r>
  <r>
    <n v="1555484"/>
    <x v="0"/>
    <x v="29"/>
    <x v="86"/>
    <s v="TEXAS"/>
    <x v="2"/>
    <x v="12"/>
    <x v="0"/>
    <n v="2005.8201874106301"/>
  </r>
  <r>
    <n v="1555485"/>
    <x v="0"/>
    <x v="29"/>
    <x v="86"/>
    <s v="TEXAS"/>
    <x v="2"/>
    <x v="12"/>
    <x v="2"/>
    <m/>
  </r>
  <r>
    <n v="1555586"/>
    <x v="0"/>
    <x v="29"/>
    <x v="87"/>
    <s v="TEXAS"/>
    <x v="2"/>
    <x v="12"/>
    <x v="0"/>
    <n v="29.276794484215301"/>
  </r>
  <r>
    <n v="1555587"/>
    <x v="0"/>
    <x v="29"/>
    <x v="87"/>
    <s v="TEXAS"/>
    <x v="2"/>
    <x v="12"/>
    <x v="2"/>
    <m/>
  </r>
  <r>
    <n v="1555688"/>
    <x v="0"/>
    <x v="29"/>
    <x v="88"/>
    <s v="TEXAS"/>
    <x v="2"/>
    <x v="12"/>
    <x v="0"/>
    <n v="7403326.202695620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01"/>
  </r>
  <r>
    <n v="1555995"/>
    <x v="0"/>
    <x v="29"/>
    <x v="91"/>
    <s v="TEXAS"/>
    <x v="2"/>
    <x v="12"/>
    <x v="2"/>
    <m/>
  </r>
  <r>
    <n v="1556096"/>
    <x v="0"/>
    <x v="29"/>
    <x v="92"/>
    <s v="TEXAS"/>
    <x v="2"/>
    <x v="12"/>
    <x v="0"/>
    <n v="28070931.360030301"/>
  </r>
  <r>
    <n v="1556097"/>
    <x v="0"/>
    <x v="29"/>
    <x v="92"/>
    <s v="TEXAS"/>
    <x v="2"/>
    <x v="12"/>
    <x v="2"/>
    <m/>
  </r>
  <r>
    <n v="1556198"/>
    <x v="0"/>
    <x v="29"/>
    <x v="93"/>
    <s v="TEXAS"/>
    <x v="2"/>
    <x v="12"/>
    <x v="0"/>
    <n v="9.4410930060379602E-6"/>
  </r>
  <r>
    <n v="1556199"/>
    <x v="0"/>
    <x v="29"/>
    <x v="93"/>
    <s v="TEXAS"/>
    <x v="2"/>
    <x v="12"/>
    <x v="2"/>
    <m/>
  </r>
  <r>
    <n v="1556300"/>
    <x v="0"/>
    <x v="29"/>
    <x v="94"/>
    <s v="TEXAS"/>
    <x v="2"/>
    <x v="12"/>
    <x v="0"/>
    <n v="5835277.4753257204"/>
  </r>
  <r>
    <n v="1556301"/>
    <x v="0"/>
    <x v="29"/>
    <x v="94"/>
    <s v="TEXAS"/>
    <x v="2"/>
    <x v="12"/>
    <x v="2"/>
    <m/>
  </r>
  <r>
    <n v="1556402"/>
    <x v="0"/>
    <x v="29"/>
    <x v="95"/>
    <s v="TEXAS"/>
    <x v="2"/>
    <x v="12"/>
    <x v="0"/>
    <n v="1.07112997396577E-56"/>
  </r>
  <r>
    <n v="1556403"/>
    <x v="0"/>
    <x v="29"/>
    <x v="95"/>
    <s v="TEXAS"/>
    <x v="2"/>
    <x v="12"/>
    <x v="2"/>
    <m/>
  </r>
  <r>
    <n v="1556504"/>
    <x v="0"/>
    <x v="29"/>
    <x v="96"/>
    <s v="TEXAS"/>
    <x v="2"/>
    <x v="12"/>
    <x v="0"/>
    <n v="8972723.1920575108"/>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2"/>
  </r>
  <r>
    <n v="1556810"/>
    <x v="0"/>
    <x v="29"/>
    <x v="99"/>
    <s v="TEXAS"/>
    <x v="2"/>
    <x v="12"/>
    <x v="0"/>
    <m/>
  </r>
  <r>
    <n v="1556811"/>
    <x v="0"/>
    <x v="29"/>
    <x v="99"/>
    <s v="TEXAS"/>
    <x v="2"/>
    <x v="12"/>
    <x v="2"/>
    <n v="5161.0500268694695"/>
  </r>
  <r>
    <n v="1556912"/>
    <x v="0"/>
    <x v="29"/>
    <x v="100"/>
    <s v="TEXAS"/>
    <x v="2"/>
    <x v="12"/>
    <x v="0"/>
    <m/>
  </r>
  <r>
    <n v="1556913"/>
    <x v="0"/>
    <x v="29"/>
    <x v="100"/>
    <s v="TEXAS"/>
    <x v="2"/>
    <x v="12"/>
    <x v="2"/>
    <n v="3639874.6914794999"/>
  </r>
  <r>
    <n v="1556971"/>
    <x v="0"/>
    <x v="29"/>
    <x v="101"/>
    <s v="TEXAS"/>
    <x v="2"/>
    <x v="13"/>
    <x v="0"/>
    <n v="39330208.534901299"/>
  </r>
  <r>
    <n v="1557022"/>
    <x v="0"/>
    <x v="29"/>
    <x v="102"/>
    <s v="TEXAS"/>
    <x v="2"/>
    <x v="13"/>
    <x v="0"/>
    <n v="2465581.1614156198"/>
  </r>
  <r>
    <n v="1557073"/>
    <x v="0"/>
    <x v="29"/>
    <x v="103"/>
    <s v="TEXAS"/>
    <x v="2"/>
    <x v="13"/>
    <x v="0"/>
    <n v="9110721.0626523197"/>
  </r>
  <r>
    <n v="1557124"/>
    <x v="0"/>
    <x v="29"/>
    <x v="104"/>
    <s v="TEXAS"/>
    <x v="2"/>
    <x v="13"/>
    <x v="0"/>
    <n v="331693.8503620179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399"/>
  </r>
  <r>
    <n v="1557524"/>
    <x v="0"/>
    <x v="29"/>
    <x v="108"/>
    <s v="TEXAS"/>
    <x v="2"/>
    <x v="14"/>
    <x v="0"/>
    <m/>
  </r>
  <r>
    <n v="1557525"/>
    <x v="0"/>
    <x v="29"/>
    <x v="108"/>
    <s v="TEXAS"/>
    <x v="2"/>
    <x v="14"/>
    <x v="2"/>
    <n v="13842542.0532146"/>
  </r>
  <r>
    <n v="1557583"/>
    <x v="0"/>
    <x v="29"/>
    <x v="109"/>
    <s v="TEXAS"/>
    <x v="2"/>
    <x v="15"/>
    <x v="0"/>
    <n v="3466050.3988017999"/>
  </r>
  <r>
    <n v="1557634"/>
    <x v="0"/>
    <x v="29"/>
    <x v="110"/>
    <s v="TEXAS"/>
    <x v="2"/>
    <x v="15"/>
    <x v="0"/>
    <n v="0"/>
  </r>
  <r>
    <n v="1557685"/>
    <x v="0"/>
    <x v="29"/>
    <x v="111"/>
    <s v="TEXAS"/>
    <x v="2"/>
    <x v="15"/>
    <x v="0"/>
    <n v="14161887.5093736"/>
  </r>
  <r>
    <n v="1557736"/>
    <x v="0"/>
    <x v="29"/>
    <x v="112"/>
    <s v="TEXAS"/>
    <x v="2"/>
    <x v="15"/>
    <x v="0"/>
    <n v="6979492.4419008102"/>
  </r>
  <r>
    <n v="1557787"/>
    <x v="0"/>
    <x v="29"/>
    <x v="113"/>
    <s v="TEXAS"/>
    <x v="2"/>
    <x v="15"/>
    <x v="0"/>
    <n v="1349718.3268674901"/>
  </r>
  <r>
    <n v="1557838"/>
    <x v="0"/>
    <x v="29"/>
    <x v="114"/>
    <s v="TEXAS"/>
    <x v="2"/>
    <x v="15"/>
    <x v="0"/>
    <n v="1373851.1116513"/>
  </r>
  <r>
    <n v="1557889"/>
    <x v="0"/>
    <x v="29"/>
    <x v="115"/>
    <s v="TEXAS"/>
    <x v="2"/>
    <x v="15"/>
    <x v="0"/>
    <n v="3906071.6239775098"/>
  </r>
  <r>
    <n v="1557940"/>
    <x v="0"/>
    <x v="29"/>
    <x v="116"/>
    <s v="TEXAS"/>
    <x v="2"/>
    <x v="15"/>
    <x v="0"/>
    <n v="4.3295651566617497E-27"/>
  </r>
  <r>
    <n v="1557991"/>
    <x v="0"/>
    <x v="29"/>
    <x v="117"/>
    <s v="TEXAS"/>
    <x v="2"/>
    <x v="15"/>
    <x v="0"/>
    <n v="1214632.4514748999"/>
  </r>
  <r>
    <n v="1558042"/>
    <x v="0"/>
    <x v="29"/>
    <x v="118"/>
    <s v="TEXAS"/>
    <x v="2"/>
    <x v="15"/>
    <x v="0"/>
    <n v="2507476.0380234299"/>
  </r>
  <r>
    <n v="1558093"/>
    <x v="0"/>
    <x v="29"/>
    <x v="119"/>
    <s v="TEXAS"/>
    <x v="2"/>
    <x v="15"/>
    <x v="0"/>
    <n v="6843479.08486713"/>
  </r>
  <r>
    <n v="1558144"/>
    <x v="0"/>
    <x v="29"/>
    <x v="120"/>
    <s v="TEXAS"/>
    <x v="2"/>
    <x v="15"/>
    <x v="0"/>
    <n v="1534158.33319026"/>
  </r>
  <r>
    <n v="1558195"/>
    <x v="0"/>
    <x v="29"/>
    <x v="121"/>
    <s v="TEXAS"/>
    <x v="2"/>
    <x v="15"/>
    <x v="0"/>
    <n v="14506906.952375401"/>
  </r>
  <r>
    <n v="1558246"/>
    <x v="0"/>
    <x v="29"/>
    <x v="122"/>
    <s v="TEXAS"/>
    <x v="2"/>
    <x v="15"/>
    <x v="0"/>
    <n v="2593534.8037990001"/>
  </r>
  <r>
    <n v="1558297"/>
    <x v="0"/>
    <x v="29"/>
    <x v="123"/>
    <s v="TEXAS"/>
    <x v="2"/>
    <x v="15"/>
    <x v="0"/>
    <n v="61255.213787610497"/>
  </r>
  <r>
    <n v="1558348"/>
    <x v="0"/>
    <x v="29"/>
    <x v="124"/>
    <s v="TEXAS"/>
    <x v="2"/>
    <x v="15"/>
    <x v="0"/>
    <n v="4675196.9144573696"/>
  </r>
  <r>
    <n v="1558528"/>
    <x v="0"/>
    <x v="29"/>
    <x v="125"/>
    <s v="TEXAS"/>
    <x v="2"/>
    <x v="16"/>
    <x v="0"/>
    <n v="1435252.298795789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01"/>
  </r>
  <r>
    <n v="1558936"/>
    <x v="0"/>
    <x v="29"/>
    <x v="127"/>
    <s v="TEXAS"/>
    <x v="2"/>
    <x v="16"/>
    <x v="0"/>
    <n v="303553.83718758402"/>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799"/>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0999"/>
  </r>
  <r>
    <n v="1560411"/>
    <x v="0"/>
    <x v="29"/>
    <x v="134"/>
    <s v="TEXAS"/>
    <x v="1"/>
    <x v="2"/>
    <x v="7"/>
    <m/>
  </r>
  <r>
    <n v="1560662"/>
    <x v="0"/>
    <x v="29"/>
    <x v="135"/>
    <s v="TEXAS"/>
    <x v="1"/>
    <x v="2"/>
    <x v="6"/>
    <m/>
  </r>
  <r>
    <n v="1560663"/>
    <x v="0"/>
    <x v="29"/>
    <x v="135"/>
    <s v="TEXAS"/>
    <x v="1"/>
    <x v="2"/>
    <x v="0"/>
    <n v="966061.58929035696"/>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02"/>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04"/>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03"/>
  </r>
  <r>
    <n v="1562194"/>
    <x v="0"/>
    <x v="29"/>
    <x v="141"/>
    <s v="TEXAS"/>
    <x v="1"/>
    <x v="18"/>
    <x v="1"/>
    <m/>
  </r>
  <r>
    <n v="1562195"/>
    <x v="0"/>
    <x v="29"/>
    <x v="141"/>
    <s v="TEXAS"/>
    <x v="1"/>
    <x v="18"/>
    <x v="7"/>
    <m/>
  </r>
  <r>
    <n v="1562196"/>
    <x v="0"/>
    <x v="29"/>
    <x v="141"/>
    <s v="TEXAS"/>
    <x v="1"/>
    <x v="18"/>
    <x v="10"/>
    <m/>
  </r>
  <r>
    <n v="1562447"/>
    <x v="0"/>
    <x v="29"/>
    <x v="142"/>
    <s v="TEXAS"/>
    <x v="1"/>
    <x v="18"/>
    <x v="6"/>
    <n v="726818.64088593598"/>
  </r>
  <r>
    <n v="1562448"/>
    <x v="0"/>
    <x v="29"/>
    <x v="142"/>
    <s v="TEXAS"/>
    <x v="1"/>
    <x v="18"/>
    <x v="0"/>
    <n v="2908375.4462065101"/>
  </r>
  <r>
    <n v="1562449"/>
    <x v="0"/>
    <x v="29"/>
    <x v="142"/>
    <s v="TEXAS"/>
    <x v="1"/>
    <x v="18"/>
    <x v="1"/>
    <m/>
  </r>
  <r>
    <n v="1562450"/>
    <x v="0"/>
    <x v="29"/>
    <x v="142"/>
    <s v="TEXAS"/>
    <x v="1"/>
    <x v="18"/>
    <x v="7"/>
    <m/>
  </r>
  <r>
    <n v="1562451"/>
    <x v="0"/>
    <x v="29"/>
    <x v="142"/>
    <s v="TEXAS"/>
    <x v="1"/>
    <x v="18"/>
    <x v="10"/>
    <m/>
  </r>
  <r>
    <n v="1562702"/>
    <x v="0"/>
    <x v="29"/>
    <x v="143"/>
    <s v="TEXAS"/>
    <x v="1"/>
    <x v="18"/>
    <x v="6"/>
    <n v="1519900.9019037299"/>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06"/>
  </r>
  <r>
    <n v="1562961"/>
    <x v="0"/>
    <x v="29"/>
    <x v="144"/>
    <s v="TEXAS"/>
    <x v="1"/>
    <x v="18"/>
    <x v="10"/>
    <m/>
  </r>
  <r>
    <n v="1563212"/>
    <x v="0"/>
    <x v="29"/>
    <x v="145"/>
    <s v="TEXAS"/>
    <x v="1"/>
    <x v="18"/>
    <x v="6"/>
    <m/>
  </r>
  <r>
    <n v="1563213"/>
    <x v="0"/>
    <x v="29"/>
    <x v="145"/>
    <s v="TEXAS"/>
    <x v="1"/>
    <x v="18"/>
    <x v="0"/>
    <m/>
  </r>
  <r>
    <n v="1563214"/>
    <x v="0"/>
    <x v="29"/>
    <x v="145"/>
    <s v="TEXAS"/>
    <x v="1"/>
    <x v="18"/>
    <x v="1"/>
    <n v="200004.19187003499"/>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197"/>
  </r>
  <r>
    <n v="1563722"/>
    <x v="0"/>
    <x v="29"/>
    <x v="147"/>
    <s v="TEXAS"/>
    <x v="1"/>
    <x v="18"/>
    <x v="6"/>
    <m/>
  </r>
  <r>
    <n v="1563723"/>
    <x v="0"/>
    <x v="29"/>
    <x v="147"/>
    <s v="TEXAS"/>
    <x v="1"/>
    <x v="18"/>
    <x v="0"/>
    <m/>
  </r>
  <r>
    <n v="1563724"/>
    <x v="0"/>
    <x v="29"/>
    <x v="147"/>
    <s v="TEXAS"/>
    <x v="1"/>
    <x v="18"/>
    <x v="1"/>
    <n v="493848.4840624320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06"/>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399"/>
  </r>
  <r>
    <n v="1564998"/>
    <x v="0"/>
    <x v="29"/>
    <x v="152"/>
    <s v="TEXAS"/>
    <x v="1"/>
    <x v="19"/>
    <x v="0"/>
    <n v="775640.20820313995"/>
  </r>
  <r>
    <n v="1564999"/>
    <x v="0"/>
    <x v="29"/>
    <x v="152"/>
    <s v="TEXAS"/>
    <x v="1"/>
    <x v="19"/>
    <x v="1"/>
    <n v="0"/>
  </r>
  <r>
    <n v="1565000"/>
    <x v="0"/>
    <x v="29"/>
    <x v="152"/>
    <s v="TEXAS"/>
    <x v="1"/>
    <x v="19"/>
    <x v="7"/>
    <n v="0"/>
  </r>
  <r>
    <n v="1565001"/>
    <x v="0"/>
    <x v="29"/>
    <x v="152"/>
    <s v="TEXAS"/>
    <x v="1"/>
    <x v="19"/>
    <x v="10"/>
    <n v="0"/>
  </r>
  <r>
    <n v="1565252"/>
    <x v="0"/>
    <x v="29"/>
    <x v="153"/>
    <s v="TEXAS"/>
    <x v="1"/>
    <x v="19"/>
    <x v="6"/>
    <n v="894490.13968101505"/>
  </r>
  <r>
    <n v="1565253"/>
    <x v="0"/>
    <x v="29"/>
    <x v="153"/>
    <s v="TEXAS"/>
    <x v="1"/>
    <x v="19"/>
    <x v="0"/>
    <n v="630042.66737566504"/>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699"/>
  </r>
  <r>
    <n v="1565511"/>
    <x v="0"/>
    <x v="29"/>
    <x v="154"/>
    <s v="TEXAS"/>
    <x v="1"/>
    <x v="19"/>
    <x v="10"/>
    <n v="0"/>
  </r>
  <r>
    <n v="1565762"/>
    <x v="0"/>
    <x v="29"/>
    <x v="155"/>
    <s v="TEXAS"/>
    <x v="1"/>
    <x v="19"/>
    <x v="6"/>
    <n v="0"/>
  </r>
  <r>
    <n v="1565763"/>
    <x v="0"/>
    <x v="29"/>
    <x v="155"/>
    <s v="TEXAS"/>
    <x v="1"/>
    <x v="19"/>
    <x v="0"/>
    <n v="0"/>
  </r>
  <r>
    <n v="1565764"/>
    <x v="0"/>
    <x v="29"/>
    <x v="155"/>
    <s v="TEXAS"/>
    <x v="1"/>
    <x v="19"/>
    <x v="1"/>
    <n v="3533148.2217496601"/>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02"/>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298"/>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03"/>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099"/>
  </r>
  <r>
    <n v="1568039"/>
    <x v="0"/>
    <x v="29"/>
    <x v="164"/>
    <s v="TEXAS"/>
    <x v="3"/>
    <x v="21"/>
    <x v="13"/>
    <m/>
  </r>
  <r>
    <n v="1568040"/>
    <x v="0"/>
    <x v="29"/>
    <x v="164"/>
    <s v="TEXAS"/>
    <x v="3"/>
    <x v="21"/>
    <x v="14"/>
    <m/>
  </r>
  <r>
    <n v="1568441"/>
    <x v="0"/>
    <x v="29"/>
    <x v="165"/>
    <s v="TEXAS"/>
    <x v="3"/>
    <x v="21"/>
    <x v="0"/>
    <m/>
  </r>
  <r>
    <n v="1568442"/>
    <x v="0"/>
    <x v="29"/>
    <x v="165"/>
    <s v="TEXAS"/>
    <x v="3"/>
    <x v="21"/>
    <x v="1"/>
    <n v="3090395.696829920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399"/>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01"/>
  </r>
  <r>
    <n v="1570073"/>
    <x v="0"/>
    <x v="29"/>
    <x v="169"/>
    <s v="TEXAS"/>
    <x v="3"/>
    <x v="21"/>
    <x v="0"/>
    <m/>
  </r>
  <r>
    <n v="1570074"/>
    <x v="0"/>
    <x v="29"/>
    <x v="169"/>
    <s v="TEXAS"/>
    <x v="3"/>
    <x v="21"/>
    <x v="1"/>
    <m/>
  </r>
  <r>
    <n v="1570075"/>
    <x v="0"/>
    <x v="29"/>
    <x v="169"/>
    <s v="TEXAS"/>
    <x v="3"/>
    <x v="21"/>
    <x v="2"/>
    <m/>
  </r>
  <r>
    <n v="1570076"/>
    <x v="0"/>
    <x v="29"/>
    <x v="169"/>
    <s v="TEXAS"/>
    <x v="3"/>
    <x v="21"/>
    <x v="4"/>
    <n v="1551063.7864860599"/>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79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89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03"/>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04"/>
  </r>
  <r>
    <n v="1572993"/>
    <x v="0"/>
    <x v="29"/>
    <x v="177"/>
    <s v="TEXAS"/>
    <x v="3"/>
    <x v="22"/>
    <x v="12"/>
    <m/>
  </r>
  <r>
    <n v="1572994"/>
    <x v="0"/>
    <x v="29"/>
    <x v="177"/>
    <s v="TEXAS"/>
    <x v="3"/>
    <x v="22"/>
    <x v="13"/>
    <m/>
  </r>
  <r>
    <n v="1573345"/>
    <x v="0"/>
    <x v="29"/>
    <x v="178"/>
    <s v="TEXAS"/>
    <x v="3"/>
    <x v="22"/>
    <x v="0"/>
    <n v="53158338.972461998"/>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295"/>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01"/>
  </r>
  <r>
    <n v="1574542"/>
    <x v="0"/>
    <x v="29"/>
    <x v="183"/>
    <s v="TEXAS"/>
    <x v="3"/>
    <x v="23"/>
    <x v="0"/>
    <m/>
  </r>
  <r>
    <n v="1574543"/>
    <x v="0"/>
    <x v="29"/>
    <x v="183"/>
    <s v="TEXAS"/>
    <x v="3"/>
    <x v="23"/>
    <x v="1"/>
    <n v="4182216.0997480699"/>
  </r>
  <r>
    <n v="1574544"/>
    <x v="0"/>
    <x v="29"/>
    <x v="183"/>
    <s v="TEXAS"/>
    <x v="3"/>
    <x v="23"/>
    <x v="2"/>
    <m/>
  </r>
  <r>
    <n v="1574545"/>
    <x v="0"/>
    <x v="29"/>
    <x v="183"/>
    <s v="TEXAS"/>
    <x v="3"/>
    <x v="23"/>
    <x v="3"/>
    <m/>
  </r>
  <r>
    <n v="1574789"/>
    <x v="0"/>
    <x v="29"/>
    <x v="184"/>
    <s v="TEXAS"/>
    <x v="1"/>
    <x v="18"/>
    <x v="6"/>
    <m/>
  </r>
  <r>
    <n v="1574790"/>
    <x v="0"/>
    <x v="29"/>
    <x v="184"/>
    <s v="TEXAS"/>
    <x v="1"/>
    <x v="18"/>
    <x v="0"/>
    <n v="1581921.5341703701"/>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297"/>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0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01"/>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01"/>
  </r>
  <r>
    <n v="1576378"/>
    <x v="0"/>
    <x v="29"/>
    <x v="191"/>
    <s v="TEXAS"/>
    <x v="1"/>
    <x v="24"/>
    <x v="6"/>
    <m/>
  </r>
  <r>
    <n v="1576379"/>
    <x v="0"/>
    <x v="29"/>
    <x v="191"/>
    <s v="TEXAS"/>
    <x v="1"/>
    <x v="24"/>
    <x v="0"/>
    <m/>
  </r>
  <r>
    <n v="1576380"/>
    <x v="0"/>
    <x v="29"/>
    <x v="191"/>
    <s v="TEXAS"/>
    <x v="1"/>
    <x v="24"/>
    <x v="1"/>
    <n v="719511.2775938520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01"/>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01"/>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4999"/>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03"/>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06"/>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396"/>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4998"/>
  </r>
  <r>
    <n v="1585684"/>
    <x v="0"/>
    <x v="29"/>
    <x v="228"/>
    <s v="TEXAS"/>
    <x v="2"/>
    <x v="27"/>
    <x v="0"/>
    <n v="130835.972670958"/>
  </r>
  <r>
    <n v="1585735"/>
    <x v="0"/>
    <x v="29"/>
    <x v="229"/>
    <s v="TEXAS"/>
    <x v="2"/>
    <x v="27"/>
    <x v="0"/>
    <n v="100951.732460623"/>
  </r>
  <r>
    <n v="1585786"/>
    <x v="0"/>
    <x v="29"/>
    <x v="230"/>
    <s v="TEXAS"/>
    <x v="2"/>
    <x v="27"/>
    <x v="0"/>
    <n v="9989326.6718208306"/>
  </r>
  <r>
    <n v="1585837"/>
    <x v="0"/>
    <x v="29"/>
    <x v="231"/>
    <s v="TEXAS"/>
    <x v="2"/>
    <x v="27"/>
    <x v="0"/>
    <n v="12750.318471095101"/>
  </r>
  <r>
    <n v="1585888"/>
    <x v="0"/>
    <x v="29"/>
    <x v="232"/>
    <s v="TEXAS"/>
    <x v="2"/>
    <x v="27"/>
    <x v="0"/>
    <n v="9178.4701559819805"/>
  </r>
  <r>
    <n v="1585939"/>
    <x v="0"/>
    <x v="29"/>
    <x v="233"/>
    <s v="TEXAS"/>
    <x v="2"/>
    <x v="27"/>
    <x v="0"/>
    <n v="2739060.5346524799"/>
  </r>
  <r>
    <n v="1585990"/>
    <x v="0"/>
    <x v="29"/>
    <x v="234"/>
    <s v="TEXAS"/>
    <x v="2"/>
    <x v="27"/>
    <x v="0"/>
    <n v="951069.31632022897"/>
  </r>
  <r>
    <n v="1586041"/>
    <x v="0"/>
    <x v="29"/>
    <x v="235"/>
    <s v="TEXAS"/>
    <x v="2"/>
    <x v="27"/>
    <x v="0"/>
    <n v="6434520.6116378503"/>
  </r>
  <r>
    <n v="1586092"/>
    <x v="0"/>
    <x v="29"/>
    <x v="236"/>
    <s v="TEXAS"/>
    <x v="2"/>
    <x v="27"/>
    <x v="0"/>
    <n v="418.63220825599598"/>
  </r>
  <r>
    <n v="1586143"/>
    <x v="0"/>
    <x v="29"/>
    <x v="237"/>
    <s v="TEXAS"/>
    <x v="2"/>
    <x v="27"/>
    <x v="0"/>
    <n v="159103.904164609"/>
  </r>
  <r>
    <n v="1586194"/>
    <x v="0"/>
    <x v="29"/>
    <x v="238"/>
    <s v="TEXAS"/>
    <x v="2"/>
    <x v="27"/>
    <x v="0"/>
    <n v="6317171.34475662"/>
  </r>
  <r>
    <n v="1586245"/>
    <x v="0"/>
    <x v="29"/>
    <x v="239"/>
    <s v="TEXAS"/>
    <x v="2"/>
    <x v="27"/>
    <x v="0"/>
    <n v="1893345.3508216401"/>
  </r>
  <r>
    <n v="1586296"/>
    <x v="0"/>
    <x v="29"/>
    <x v="240"/>
    <s v="TEXAS"/>
    <x v="2"/>
    <x v="27"/>
    <x v="0"/>
    <n v="1377737.0408534301"/>
  </r>
  <r>
    <n v="1586347"/>
    <x v="0"/>
    <x v="29"/>
    <x v="241"/>
    <s v="TEXAS"/>
    <x v="2"/>
    <x v="27"/>
    <x v="0"/>
    <n v="161247.597882906"/>
  </r>
  <r>
    <n v="1586398"/>
    <x v="0"/>
    <x v="29"/>
    <x v="242"/>
    <s v="TEXAS"/>
    <x v="2"/>
    <x v="27"/>
    <x v="0"/>
    <n v="58768.045664321202"/>
  </r>
  <r>
    <n v="1586449"/>
    <x v="0"/>
    <x v="29"/>
    <x v="243"/>
    <s v="TEXAS"/>
    <x v="2"/>
    <x v="27"/>
    <x v="0"/>
    <n v="41155.162501402403"/>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07"/>
  </r>
  <r>
    <n v="1586704"/>
    <x v="0"/>
    <x v="29"/>
    <x v="248"/>
    <s v="TEXAS"/>
    <x v="2"/>
    <x v="27"/>
    <x v="0"/>
    <n v="245172.34619591801"/>
  </r>
  <r>
    <n v="1586755"/>
    <x v="0"/>
    <x v="29"/>
    <x v="249"/>
    <s v="TEXAS"/>
    <x v="2"/>
    <x v="27"/>
    <x v="0"/>
    <n v="13953.9101314236"/>
  </r>
  <r>
    <n v="1586806"/>
    <x v="0"/>
    <x v="29"/>
    <x v="250"/>
    <s v="TEXAS"/>
    <x v="2"/>
    <x v="27"/>
    <x v="0"/>
    <n v="17112.6568366871"/>
  </r>
  <r>
    <n v="1586857"/>
    <x v="0"/>
    <x v="29"/>
    <x v="251"/>
    <s v="TEXAS"/>
    <x v="2"/>
    <x v="27"/>
    <x v="0"/>
    <n v="2416.2703983301399"/>
  </r>
  <r>
    <n v="1586908"/>
    <x v="0"/>
    <x v="29"/>
    <x v="252"/>
    <s v="TEXAS"/>
    <x v="2"/>
    <x v="27"/>
    <x v="0"/>
    <n v="239334.11194134899"/>
  </r>
  <r>
    <n v="1594398"/>
    <x v="0"/>
    <x v="29"/>
    <x v="253"/>
    <s v="TEXAS"/>
    <x v="0"/>
    <x v="28"/>
    <x v="0"/>
    <n v="4247759.8363957899"/>
  </r>
  <r>
    <n v="1594399"/>
    <x v="0"/>
    <x v="29"/>
    <x v="253"/>
    <s v="TEXAS"/>
    <x v="0"/>
    <x v="29"/>
    <x v="0"/>
    <n v="3691797.9055010602"/>
  </r>
  <r>
    <n v="1594400"/>
    <x v="0"/>
    <x v="29"/>
    <x v="253"/>
    <s v="TEXAS"/>
    <x v="0"/>
    <x v="29"/>
    <x v="1"/>
    <n v="0"/>
  </r>
  <r>
    <n v="1594401"/>
    <x v="0"/>
    <x v="29"/>
    <x v="253"/>
    <s v="TEXAS"/>
    <x v="0"/>
    <x v="29"/>
    <x v="2"/>
    <n v="8179230.5652404297"/>
  </r>
  <r>
    <n v="1594402"/>
    <x v="0"/>
    <x v="29"/>
    <x v="253"/>
    <s v="TEXAS"/>
    <x v="0"/>
    <x v="29"/>
    <x v="3"/>
    <n v="1104990.92340521"/>
  </r>
  <r>
    <n v="1594403"/>
    <x v="0"/>
    <x v="29"/>
    <x v="253"/>
    <s v="TEXAS"/>
    <x v="0"/>
    <x v="29"/>
    <x v="4"/>
    <n v="7978248.5843027402"/>
  </r>
  <r>
    <n v="1594404"/>
    <x v="0"/>
    <x v="29"/>
    <x v="253"/>
    <s v="TEXAS"/>
    <x v="0"/>
    <x v="29"/>
    <x v="5"/>
    <n v="18298.788878683499"/>
  </r>
  <r>
    <n v="1594405"/>
    <x v="0"/>
    <x v="29"/>
    <x v="253"/>
    <s v="TEXAS"/>
    <x v="0"/>
    <x v="29"/>
    <x v="12"/>
    <n v="22.604771072602301"/>
  </r>
  <r>
    <n v="1594406"/>
    <x v="0"/>
    <x v="29"/>
    <x v="253"/>
    <s v="TEXAS"/>
    <x v="0"/>
    <x v="30"/>
    <x v="0"/>
    <n v="33381616.485217098"/>
  </r>
  <r>
    <n v="1594407"/>
    <x v="0"/>
    <x v="29"/>
    <x v="253"/>
    <s v="TEXAS"/>
    <x v="0"/>
    <x v="31"/>
    <x v="0"/>
    <n v="7373156.0218264703"/>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699"/>
  </r>
  <r>
    <n v="1594414"/>
    <x v="0"/>
    <x v="29"/>
    <x v="253"/>
    <s v="TEXAS"/>
    <x v="2"/>
    <x v="36"/>
    <x v="0"/>
    <n v="50844.803934338197"/>
  </r>
  <r>
    <n v="1594415"/>
    <x v="0"/>
    <x v="29"/>
    <x v="253"/>
    <s v="TEXAS"/>
    <x v="2"/>
    <x v="36"/>
    <x v="1"/>
    <n v="0"/>
  </r>
  <r>
    <n v="1594416"/>
    <x v="0"/>
    <x v="29"/>
    <x v="253"/>
    <s v="TEXAS"/>
    <x v="2"/>
    <x v="36"/>
    <x v="2"/>
    <n v="528976.72802005196"/>
  </r>
  <r>
    <n v="1594417"/>
    <x v="0"/>
    <x v="29"/>
    <x v="253"/>
    <s v="TEXAS"/>
    <x v="2"/>
    <x v="36"/>
    <x v="15"/>
    <n v="6517272.0094473604"/>
  </r>
  <r>
    <n v="1594418"/>
    <x v="0"/>
    <x v="29"/>
    <x v="253"/>
    <s v="TEXAS"/>
    <x v="1"/>
    <x v="37"/>
    <x v="6"/>
    <n v="1397142.3754187401"/>
  </r>
  <r>
    <n v="1594419"/>
    <x v="0"/>
    <x v="29"/>
    <x v="253"/>
    <s v="TEXAS"/>
    <x v="1"/>
    <x v="37"/>
    <x v="1"/>
    <n v="13862620.449798601"/>
  </r>
  <r>
    <n v="1594420"/>
    <x v="0"/>
    <x v="29"/>
    <x v="253"/>
    <s v="TEXAS"/>
    <x v="1"/>
    <x v="37"/>
    <x v="3"/>
    <n v="10782.3218411905"/>
  </r>
  <r>
    <n v="1594421"/>
    <x v="0"/>
    <x v="29"/>
    <x v="253"/>
    <s v="TEXAS"/>
    <x v="1"/>
    <x v="37"/>
    <x v="7"/>
    <n v="256756.53301690501"/>
  </r>
  <r>
    <n v="1594422"/>
    <x v="0"/>
    <x v="29"/>
    <x v="253"/>
    <s v="TEXAS"/>
    <x v="1"/>
    <x v="38"/>
    <x v="0"/>
    <n v="2430368.5833617998"/>
  </r>
  <r>
    <n v="1594423"/>
    <x v="0"/>
    <x v="29"/>
    <x v="253"/>
    <s v="TEXAS"/>
    <x v="1"/>
    <x v="38"/>
    <x v="1"/>
    <n v="2287246.9798301798"/>
  </r>
  <r>
    <n v="1594424"/>
    <x v="0"/>
    <x v="29"/>
    <x v="253"/>
    <s v="TEXAS"/>
    <x v="1"/>
    <x v="39"/>
    <x v="1"/>
    <n v="42677233.775242701"/>
  </r>
  <r>
    <n v="1594425"/>
    <x v="0"/>
    <x v="29"/>
    <x v="253"/>
    <s v="TEXAS"/>
    <x v="1"/>
    <x v="39"/>
    <x v="9"/>
    <n v="28631103.102867801"/>
  </r>
  <r>
    <n v="1594426"/>
    <x v="0"/>
    <x v="29"/>
    <x v="253"/>
    <s v="TEXAS"/>
    <x v="1"/>
    <x v="40"/>
    <x v="6"/>
    <n v="1941823.9113328401"/>
  </r>
  <r>
    <n v="1594427"/>
    <x v="0"/>
    <x v="29"/>
    <x v="253"/>
    <s v="TEXAS"/>
    <x v="1"/>
    <x v="40"/>
    <x v="16"/>
    <n v="332567535.59326202"/>
  </r>
  <r>
    <n v="1594428"/>
    <x v="0"/>
    <x v="29"/>
    <x v="253"/>
    <s v="TEXAS"/>
    <x v="1"/>
    <x v="41"/>
    <x v="1"/>
    <n v="5804105.5786892101"/>
  </r>
  <r>
    <n v="1594429"/>
    <x v="0"/>
    <x v="29"/>
    <x v="253"/>
    <s v="TEXAS"/>
    <x v="1"/>
    <x v="41"/>
    <x v="11"/>
    <n v="38094.357885300902"/>
  </r>
  <r>
    <n v="1594430"/>
    <x v="0"/>
    <x v="29"/>
    <x v="253"/>
    <s v="TEXAS"/>
    <x v="1"/>
    <x v="41"/>
    <x v="9"/>
    <n v="98050.303772795305"/>
  </r>
  <r>
    <n v="1594431"/>
    <x v="0"/>
    <x v="29"/>
    <x v="253"/>
    <s v="TEXAS"/>
    <x v="1"/>
    <x v="42"/>
    <x v="1"/>
    <n v="12487610.2811116"/>
  </r>
  <r>
    <n v="1594432"/>
    <x v="0"/>
    <x v="29"/>
    <x v="253"/>
    <s v="TEXAS"/>
    <x v="1"/>
    <x v="42"/>
    <x v="11"/>
    <n v="3141634.25441417"/>
  </r>
  <r>
    <n v="1594433"/>
    <x v="0"/>
    <x v="29"/>
    <x v="253"/>
    <s v="TEXAS"/>
    <x v="1"/>
    <x v="42"/>
    <x v="16"/>
    <n v="47648844.523878701"/>
  </r>
  <r>
    <n v="1594434"/>
    <x v="0"/>
    <x v="29"/>
    <x v="253"/>
    <s v="TEXAS"/>
    <x v="1"/>
    <x v="43"/>
    <x v="6"/>
    <n v="1257584.3251326401"/>
  </r>
  <r>
    <n v="1594435"/>
    <x v="0"/>
    <x v="29"/>
    <x v="253"/>
    <s v="TEXAS"/>
    <x v="1"/>
    <x v="44"/>
    <x v="17"/>
    <n v="10728118.958383"/>
  </r>
  <r>
    <n v="1594436"/>
    <x v="0"/>
    <x v="29"/>
    <x v="253"/>
    <s v="TEXAS"/>
    <x v="1"/>
    <x v="45"/>
    <x v="1"/>
    <n v="24339167.567529999"/>
  </r>
  <r>
    <n v="1594437"/>
    <x v="0"/>
    <x v="29"/>
    <x v="253"/>
    <s v="TEXAS"/>
    <x v="1"/>
    <x v="45"/>
    <x v="11"/>
    <n v="69702029.253795698"/>
  </r>
  <r>
    <n v="1594438"/>
    <x v="0"/>
    <x v="29"/>
    <x v="253"/>
    <s v="TEXAS"/>
    <x v="1"/>
    <x v="45"/>
    <x v="9"/>
    <n v="895547.72958672198"/>
  </r>
  <r>
    <n v="1594439"/>
    <x v="0"/>
    <x v="29"/>
    <x v="253"/>
    <s v="TEXAS"/>
    <x v="1"/>
    <x v="46"/>
    <x v="6"/>
    <n v="17989929.158832502"/>
  </r>
  <r>
    <n v="1594440"/>
    <x v="0"/>
    <x v="29"/>
    <x v="253"/>
    <s v="TEXAS"/>
    <x v="1"/>
    <x v="46"/>
    <x v="1"/>
    <n v="6297190.0108865304"/>
  </r>
  <r>
    <n v="1594441"/>
    <x v="0"/>
    <x v="29"/>
    <x v="253"/>
    <s v="TEXAS"/>
    <x v="3"/>
    <x v="47"/>
    <x v="6"/>
    <n v="5783100.68878181"/>
  </r>
  <r>
    <n v="1594442"/>
    <x v="0"/>
    <x v="29"/>
    <x v="253"/>
    <s v="TEXAS"/>
    <x v="3"/>
    <x v="47"/>
    <x v="0"/>
    <n v="8587287.5962007493"/>
  </r>
  <r>
    <n v="1594443"/>
    <x v="0"/>
    <x v="29"/>
    <x v="253"/>
    <s v="TEXAS"/>
    <x v="3"/>
    <x v="47"/>
    <x v="1"/>
    <n v="24520004.6434622"/>
  </r>
  <r>
    <n v="1594444"/>
    <x v="0"/>
    <x v="29"/>
    <x v="253"/>
    <s v="TEXAS"/>
    <x v="3"/>
    <x v="47"/>
    <x v="2"/>
    <n v="2833446.0679845898"/>
  </r>
  <r>
    <n v="1594445"/>
    <x v="0"/>
    <x v="29"/>
    <x v="253"/>
    <s v="TEXAS"/>
    <x v="3"/>
    <x v="47"/>
    <x v="3"/>
    <n v="2533677.68709504"/>
  </r>
  <r>
    <n v="1594446"/>
    <x v="0"/>
    <x v="29"/>
    <x v="253"/>
    <s v="TEXAS"/>
    <x v="3"/>
    <x v="47"/>
    <x v="12"/>
    <n v="0"/>
  </r>
  <r>
    <n v="1594447"/>
    <x v="0"/>
    <x v="29"/>
    <x v="253"/>
    <s v="TEXAS"/>
    <x v="3"/>
    <x v="47"/>
    <x v="13"/>
    <n v="9297788.3442759998"/>
  </r>
  <r>
    <n v="1594448"/>
    <x v="0"/>
    <x v="29"/>
    <x v="253"/>
    <s v="TEXAS"/>
    <x v="3"/>
    <x v="47"/>
    <x v="15"/>
    <n v="2401459.4049163102"/>
  </r>
  <r>
    <n v="1594449"/>
    <x v="0"/>
    <x v="29"/>
    <x v="253"/>
    <s v="TEXAS"/>
    <x v="3"/>
    <x v="47"/>
    <x v="18"/>
    <n v="4328423.5549991596"/>
  </r>
  <r>
    <n v="1594450"/>
    <x v="0"/>
    <x v="29"/>
    <x v="253"/>
    <s v="TEXAS"/>
    <x v="3"/>
    <x v="48"/>
    <x v="6"/>
    <n v="5483172.6413240302"/>
  </r>
  <r>
    <n v="1594451"/>
    <x v="0"/>
    <x v="29"/>
    <x v="253"/>
    <s v="TEXAS"/>
    <x v="3"/>
    <x v="48"/>
    <x v="0"/>
    <n v="3004099.2078436599"/>
  </r>
  <r>
    <n v="1594452"/>
    <x v="0"/>
    <x v="29"/>
    <x v="253"/>
    <s v="TEXAS"/>
    <x v="3"/>
    <x v="48"/>
    <x v="1"/>
    <n v="14874634.051793899"/>
  </r>
  <r>
    <n v="1594453"/>
    <x v="0"/>
    <x v="29"/>
    <x v="253"/>
    <s v="TEXAS"/>
    <x v="3"/>
    <x v="48"/>
    <x v="2"/>
    <n v="1079456.08730553"/>
  </r>
  <r>
    <n v="1594454"/>
    <x v="0"/>
    <x v="29"/>
    <x v="253"/>
    <s v="TEXAS"/>
    <x v="3"/>
    <x v="48"/>
    <x v="3"/>
    <n v="3702650.4500050098"/>
  </r>
  <r>
    <n v="1594455"/>
    <x v="0"/>
    <x v="29"/>
    <x v="253"/>
    <s v="TEXAS"/>
    <x v="3"/>
    <x v="48"/>
    <x v="13"/>
    <n v="6202036.2292142399"/>
  </r>
  <r>
    <n v="1594456"/>
    <x v="0"/>
    <x v="29"/>
    <x v="253"/>
    <s v="TEXAS"/>
    <x v="3"/>
    <x v="48"/>
    <x v="15"/>
    <n v="0"/>
  </r>
  <r>
    <n v="1594457"/>
    <x v="0"/>
    <x v="29"/>
    <x v="253"/>
    <s v="TEXAS"/>
    <x v="3"/>
    <x v="48"/>
    <x v="18"/>
    <n v="4694666.7252205601"/>
  </r>
  <r>
    <n v="1594458"/>
    <x v="0"/>
    <x v="29"/>
    <x v="253"/>
    <s v="TEXAS"/>
    <x v="3"/>
    <x v="49"/>
    <x v="6"/>
    <n v="2967266.6586936601"/>
  </r>
  <r>
    <n v="1594459"/>
    <x v="0"/>
    <x v="29"/>
    <x v="253"/>
    <s v="TEXAS"/>
    <x v="3"/>
    <x v="49"/>
    <x v="0"/>
    <n v="31214096.629393101"/>
  </r>
  <r>
    <n v="1594460"/>
    <x v="0"/>
    <x v="29"/>
    <x v="253"/>
    <s v="TEXAS"/>
    <x v="3"/>
    <x v="49"/>
    <x v="1"/>
    <n v="37354928.262473397"/>
  </r>
  <r>
    <n v="1594461"/>
    <x v="0"/>
    <x v="29"/>
    <x v="253"/>
    <s v="TEXAS"/>
    <x v="3"/>
    <x v="49"/>
    <x v="2"/>
    <n v="23571656.612649601"/>
  </r>
  <r>
    <n v="1594462"/>
    <x v="0"/>
    <x v="29"/>
    <x v="253"/>
    <s v="TEXAS"/>
    <x v="3"/>
    <x v="49"/>
    <x v="11"/>
    <n v="5075602.2603600603"/>
  </r>
  <r>
    <n v="1594463"/>
    <x v="0"/>
    <x v="29"/>
    <x v="253"/>
    <s v="TEXAS"/>
    <x v="3"/>
    <x v="49"/>
    <x v="12"/>
    <n v="2419165.7716917102"/>
  </r>
  <r>
    <n v="1594464"/>
    <x v="0"/>
    <x v="29"/>
    <x v="253"/>
    <s v="TEXAS"/>
    <x v="3"/>
    <x v="49"/>
    <x v="13"/>
    <n v="11223623.9151669"/>
  </r>
  <r>
    <n v="1594465"/>
    <x v="0"/>
    <x v="29"/>
    <x v="253"/>
    <s v="TEXAS"/>
    <x v="3"/>
    <x v="49"/>
    <x v="15"/>
    <n v="110615.71887021999"/>
  </r>
  <r>
    <n v="1594466"/>
    <x v="0"/>
    <x v="29"/>
    <x v="253"/>
    <s v="TEXAS"/>
    <x v="3"/>
    <x v="50"/>
    <x v="6"/>
    <n v="0"/>
  </r>
  <r>
    <n v="1594467"/>
    <x v="0"/>
    <x v="29"/>
    <x v="253"/>
    <s v="TEXAS"/>
    <x v="3"/>
    <x v="50"/>
    <x v="0"/>
    <n v="28253591.678049602"/>
  </r>
  <r>
    <n v="1594468"/>
    <x v="0"/>
    <x v="29"/>
    <x v="253"/>
    <s v="TEXAS"/>
    <x v="3"/>
    <x v="50"/>
    <x v="1"/>
    <n v="39886116.446794398"/>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097"/>
  </r>
  <r>
    <n v="1594478"/>
    <x v="0"/>
    <x v="29"/>
    <x v="253"/>
    <s v="TEXAS"/>
    <x v="3"/>
    <x v="51"/>
    <x v="2"/>
    <n v="4457731.4999891696"/>
  </r>
  <r>
    <n v="1594479"/>
    <x v="0"/>
    <x v="29"/>
    <x v="253"/>
    <s v="TEXAS"/>
    <x v="3"/>
    <x v="51"/>
    <x v="3"/>
    <n v="143188.998310069"/>
  </r>
  <r>
    <n v="1594480"/>
    <x v="0"/>
    <x v="29"/>
    <x v="253"/>
    <s v="TEXAS"/>
    <x v="3"/>
    <x v="51"/>
    <x v="15"/>
    <n v="2562511.6988984598"/>
  </r>
  <r>
    <n v="1594481"/>
    <x v="0"/>
    <x v="29"/>
    <x v="253"/>
    <s v="TEXAS"/>
    <x v="3"/>
    <x v="52"/>
    <x v="0"/>
    <n v="9317776.0700665396"/>
  </r>
  <r>
    <n v="1594482"/>
    <x v="0"/>
    <x v="29"/>
    <x v="253"/>
    <s v="TEXAS"/>
    <x v="3"/>
    <x v="52"/>
    <x v="1"/>
    <n v="86897.769885791393"/>
  </r>
  <r>
    <n v="1594483"/>
    <x v="0"/>
    <x v="29"/>
    <x v="253"/>
    <s v="TEXAS"/>
    <x v="3"/>
    <x v="52"/>
    <x v="2"/>
    <n v="2605306.1559481202"/>
  </r>
  <r>
    <n v="1594484"/>
    <x v="0"/>
    <x v="29"/>
    <x v="253"/>
    <s v="TEXAS"/>
    <x v="3"/>
    <x v="52"/>
    <x v="3"/>
    <n v="44693.016009542502"/>
  </r>
  <r>
    <n v="1594485"/>
    <x v="0"/>
    <x v="29"/>
    <x v="253"/>
    <s v="TEXAS"/>
    <x v="3"/>
    <x v="52"/>
    <x v="11"/>
    <n v="41439.134758312401"/>
  </r>
  <r>
    <n v="1594486"/>
    <x v="0"/>
    <x v="29"/>
    <x v="253"/>
    <s v="TEXAS"/>
    <x v="3"/>
    <x v="52"/>
    <x v="12"/>
    <n v="505787.12978679198"/>
  </r>
  <r>
    <n v="1594487"/>
    <x v="0"/>
    <x v="29"/>
    <x v="253"/>
    <s v="TEXAS"/>
    <x v="3"/>
    <x v="52"/>
    <x v="15"/>
    <n v="36749717.660951398"/>
  </r>
  <r>
    <n v="1594488"/>
    <x v="0"/>
    <x v="29"/>
    <x v="253"/>
    <s v="TEXAS"/>
    <x v="3"/>
    <x v="53"/>
    <x v="0"/>
    <n v="83149870.419923797"/>
  </r>
  <r>
    <n v="1594489"/>
    <x v="0"/>
    <x v="29"/>
    <x v="253"/>
    <s v="TEXAS"/>
    <x v="3"/>
    <x v="53"/>
    <x v="1"/>
    <n v="4536318.1562957698"/>
  </r>
  <r>
    <n v="1594490"/>
    <x v="0"/>
    <x v="29"/>
    <x v="253"/>
    <s v="TEXAS"/>
    <x v="3"/>
    <x v="53"/>
    <x v="2"/>
    <n v="38693862.979185"/>
  </r>
  <r>
    <n v="1594491"/>
    <x v="0"/>
    <x v="29"/>
    <x v="253"/>
    <s v="TEXAS"/>
    <x v="3"/>
    <x v="53"/>
    <x v="3"/>
    <n v="5542399.7679130603"/>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01"/>
  </r>
  <r>
    <n v="1594496"/>
    <x v="0"/>
    <x v="29"/>
    <x v="253"/>
    <s v="TEXAS"/>
    <x v="3"/>
    <x v="53"/>
    <x v="21"/>
    <n v="278040588.87389898"/>
  </r>
  <r>
    <n v="1594497"/>
    <x v="0"/>
    <x v="29"/>
    <x v="253"/>
    <s v="TEXAS"/>
    <x v="3"/>
    <x v="53"/>
    <x v="22"/>
    <n v="205928525.743707"/>
  </r>
  <r>
    <n v="1594498"/>
    <x v="0"/>
    <x v="29"/>
    <x v="253"/>
    <s v="TEXAS"/>
    <x v="3"/>
    <x v="54"/>
    <x v="0"/>
    <n v="1556854.0464552599"/>
  </r>
  <r>
    <n v="1594499"/>
    <x v="0"/>
    <x v="29"/>
    <x v="253"/>
    <s v="TEXAS"/>
    <x v="3"/>
    <x v="54"/>
    <x v="1"/>
    <n v="527548.88609416503"/>
  </r>
  <r>
    <n v="1594500"/>
    <x v="0"/>
    <x v="29"/>
    <x v="253"/>
    <s v="TEXAS"/>
    <x v="3"/>
    <x v="54"/>
    <x v="2"/>
    <n v="7066725.7695246004"/>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0998"/>
  </r>
  <r>
    <n v="1594506"/>
    <x v="0"/>
    <x v="29"/>
    <x v="253"/>
    <s v="TEXAS"/>
    <x v="3"/>
    <x v="55"/>
    <x v="2"/>
    <n v="3699890.18379799"/>
  </r>
  <r>
    <n v="1594507"/>
    <x v="0"/>
    <x v="29"/>
    <x v="253"/>
    <s v="TEXAS"/>
    <x v="3"/>
    <x v="55"/>
    <x v="3"/>
    <n v="268423.11145780399"/>
  </r>
  <r>
    <n v="1594508"/>
    <x v="0"/>
    <x v="29"/>
    <x v="253"/>
    <s v="TEXAS"/>
    <x v="3"/>
    <x v="55"/>
    <x v="4"/>
    <n v="10873835.2408602"/>
  </r>
  <r>
    <n v="1594509"/>
    <x v="0"/>
    <x v="29"/>
    <x v="253"/>
    <s v="TEXAS"/>
    <x v="3"/>
    <x v="55"/>
    <x v="11"/>
    <n v="63131.916158511602"/>
  </r>
  <r>
    <n v="1594510"/>
    <x v="0"/>
    <x v="29"/>
    <x v="253"/>
    <s v="TEXAS"/>
    <x v="3"/>
    <x v="55"/>
    <x v="12"/>
    <n v="10259761.1395084"/>
  </r>
  <r>
    <n v="1594511"/>
    <x v="0"/>
    <x v="29"/>
    <x v="253"/>
    <s v="TEXAS"/>
    <x v="3"/>
    <x v="55"/>
    <x v="13"/>
    <n v="2179775.6134919799"/>
  </r>
  <r>
    <n v="1594512"/>
    <x v="0"/>
    <x v="29"/>
    <x v="253"/>
    <s v="TEXAS"/>
    <x v="3"/>
    <x v="55"/>
    <x v="15"/>
    <n v="0"/>
  </r>
  <r>
    <n v="1594513"/>
    <x v="0"/>
    <x v="29"/>
    <x v="253"/>
    <s v="TEXAS"/>
    <x v="3"/>
    <x v="55"/>
    <x v="14"/>
    <n v="2608841.7095197798"/>
  </r>
  <r>
    <n v="1594514"/>
    <x v="0"/>
    <x v="29"/>
    <x v="253"/>
    <s v="TEXAS"/>
    <x v="3"/>
    <x v="55"/>
    <x v="23"/>
    <n v="9747.2079579649708"/>
  </r>
  <r>
    <n v="1594515"/>
    <x v="0"/>
    <x v="29"/>
    <x v="253"/>
    <s v="TEXAS"/>
    <x v="3"/>
    <x v="56"/>
    <x v="0"/>
    <n v="20968560.281577699"/>
  </r>
  <r>
    <n v="1594516"/>
    <x v="0"/>
    <x v="29"/>
    <x v="253"/>
    <s v="TEXAS"/>
    <x v="3"/>
    <x v="56"/>
    <x v="1"/>
    <n v="399809.20302810002"/>
  </r>
  <r>
    <n v="1594517"/>
    <x v="0"/>
    <x v="29"/>
    <x v="253"/>
    <s v="TEXAS"/>
    <x v="3"/>
    <x v="56"/>
    <x v="2"/>
    <n v="15681039.2046252"/>
  </r>
  <r>
    <n v="1594518"/>
    <x v="0"/>
    <x v="29"/>
    <x v="253"/>
    <s v="TEXAS"/>
    <x v="3"/>
    <x v="56"/>
    <x v="3"/>
    <n v="380287.764452854"/>
  </r>
  <r>
    <n v="1594519"/>
    <x v="0"/>
    <x v="29"/>
    <x v="253"/>
    <s v="TEXAS"/>
    <x v="3"/>
    <x v="56"/>
    <x v="11"/>
    <n v="3549.3524682266302"/>
  </r>
  <r>
    <n v="1594520"/>
    <x v="0"/>
    <x v="29"/>
    <x v="253"/>
    <s v="TEXAS"/>
    <x v="3"/>
    <x v="56"/>
    <x v="12"/>
    <n v="4202686.8475566404"/>
  </r>
  <r>
    <n v="1594521"/>
    <x v="0"/>
    <x v="29"/>
    <x v="253"/>
    <s v="TEXAS"/>
    <x v="3"/>
    <x v="56"/>
    <x v="13"/>
    <n v="66677.121367400396"/>
  </r>
  <r>
    <n v="1594522"/>
    <x v="0"/>
    <x v="29"/>
    <x v="253"/>
    <s v="TEXAS"/>
    <x v="3"/>
    <x v="56"/>
    <x v="15"/>
    <n v="18786215.563971002"/>
  </r>
  <r>
    <n v="1594523"/>
    <x v="0"/>
    <x v="29"/>
    <x v="253"/>
    <s v="TEXAS"/>
    <x v="3"/>
    <x v="56"/>
    <x v="23"/>
    <n v="96598162.674550995"/>
  </r>
  <r>
    <n v="1594524"/>
    <x v="0"/>
    <x v="29"/>
    <x v="253"/>
    <s v="TEXAS"/>
    <x v="3"/>
    <x v="57"/>
    <x v="0"/>
    <n v="17458250.690501601"/>
  </r>
  <r>
    <n v="1594525"/>
    <x v="0"/>
    <x v="29"/>
    <x v="253"/>
    <s v="TEXAS"/>
    <x v="3"/>
    <x v="57"/>
    <x v="1"/>
    <n v="94564.890760609705"/>
  </r>
  <r>
    <n v="1594526"/>
    <x v="0"/>
    <x v="29"/>
    <x v="253"/>
    <s v="TEXAS"/>
    <x v="3"/>
    <x v="57"/>
    <x v="2"/>
    <n v="1162919.98369682"/>
  </r>
  <r>
    <n v="1594527"/>
    <x v="0"/>
    <x v="29"/>
    <x v="253"/>
    <s v="TEXAS"/>
    <x v="3"/>
    <x v="57"/>
    <x v="3"/>
    <n v="32451.222566643501"/>
  </r>
  <r>
    <n v="1594528"/>
    <x v="0"/>
    <x v="29"/>
    <x v="253"/>
    <s v="TEXAS"/>
    <x v="3"/>
    <x v="57"/>
    <x v="15"/>
    <n v="0"/>
  </r>
  <r>
    <n v="1594529"/>
    <x v="0"/>
    <x v="29"/>
    <x v="253"/>
    <s v="TEXAS"/>
    <x v="3"/>
    <x v="57"/>
    <x v="14"/>
    <n v="1421984.68510092"/>
  </r>
  <r>
    <n v="1594530"/>
    <x v="0"/>
    <x v="29"/>
    <x v="253"/>
    <s v="TEXAS"/>
    <x v="3"/>
    <x v="58"/>
    <x v="0"/>
    <n v="3447953.7378300801"/>
  </r>
  <r>
    <n v="1594531"/>
    <x v="0"/>
    <x v="29"/>
    <x v="253"/>
    <s v="TEXAS"/>
    <x v="3"/>
    <x v="58"/>
    <x v="1"/>
    <n v="123080.34101760401"/>
  </r>
  <r>
    <n v="1594532"/>
    <x v="0"/>
    <x v="29"/>
    <x v="253"/>
    <s v="TEXAS"/>
    <x v="3"/>
    <x v="58"/>
    <x v="2"/>
    <n v="2568781.3942227899"/>
  </r>
  <r>
    <n v="1594533"/>
    <x v="0"/>
    <x v="29"/>
    <x v="253"/>
    <s v="TEXAS"/>
    <x v="3"/>
    <x v="58"/>
    <x v="3"/>
    <n v="435515.05283152201"/>
  </r>
  <r>
    <n v="1594534"/>
    <x v="0"/>
    <x v="29"/>
    <x v="253"/>
    <s v="TEXAS"/>
    <x v="3"/>
    <x v="58"/>
    <x v="15"/>
    <n v="0"/>
  </r>
  <r>
    <n v="1594535"/>
    <x v="0"/>
    <x v="29"/>
    <x v="253"/>
    <s v="TEXAS"/>
    <x v="3"/>
    <x v="59"/>
    <x v="0"/>
    <n v="3356368.00529498"/>
  </r>
  <r>
    <n v="1594536"/>
    <x v="0"/>
    <x v="29"/>
    <x v="253"/>
    <s v="TEXAS"/>
    <x v="3"/>
    <x v="59"/>
    <x v="1"/>
    <n v="261171.16761642499"/>
  </r>
  <r>
    <n v="1594537"/>
    <x v="0"/>
    <x v="29"/>
    <x v="253"/>
    <s v="TEXAS"/>
    <x v="3"/>
    <x v="59"/>
    <x v="2"/>
    <n v="3472727.1921679899"/>
  </r>
  <r>
    <n v="1594538"/>
    <x v="0"/>
    <x v="29"/>
    <x v="253"/>
    <s v="TEXAS"/>
    <x v="3"/>
    <x v="59"/>
    <x v="3"/>
    <n v="323809.78098784399"/>
  </r>
  <r>
    <n v="1594539"/>
    <x v="0"/>
    <x v="29"/>
    <x v="253"/>
    <s v="TEXAS"/>
    <x v="3"/>
    <x v="59"/>
    <x v="15"/>
    <n v="0"/>
  </r>
  <r>
    <n v="1594540"/>
    <x v="0"/>
    <x v="29"/>
    <x v="253"/>
    <s v="TEXAS"/>
    <x v="3"/>
    <x v="60"/>
    <x v="0"/>
    <n v="9221711.0474062692"/>
  </r>
  <r>
    <n v="1594541"/>
    <x v="0"/>
    <x v="29"/>
    <x v="253"/>
    <s v="TEXAS"/>
    <x v="3"/>
    <x v="60"/>
    <x v="1"/>
    <n v="301929.825421307"/>
  </r>
  <r>
    <n v="1594542"/>
    <x v="0"/>
    <x v="29"/>
    <x v="253"/>
    <s v="TEXAS"/>
    <x v="3"/>
    <x v="60"/>
    <x v="2"/>
    <n v="2111341.0766384299"/>
  </r>
  <r>
    <n v="1594543"/>
    <x v="0"/>
    <x v="29"/>
    <x v="253"/>
    <s v="TEXAS"/>
    <x v="3"/>
    <x v="60"/>
    <x v="3"/>
    <n v="510958.16609759699"/>
  </r>
  <r>
    <n v="1594544"/>
    <x v="0"/>
    <x v="29"/>
    <x v="253"/>
    <s v="TEXAS"/>
    <x v="3"/>
    <x v="60"/>
    <x v="15"/>
    <n v="0"/>
  </r>
  <r>
    <n v="1594545"/>
    <x v="0"/>
    <x v="29"/>
    <x v="253"/>
    <s v="TEXAS"/>
    <x v="3"/>
    <x v="61"/>
    <x v="0"/>
    <n v="10642720.5754795"/>
  </r>
  <r>
    <n v="1594546"/>
    <x v="0"/>
    <x v="29"/>
    <x v="253"/>
    <s v="TEXAS"/>
    <x v="3"/>
    <x v="61"/>
    <x v="1"/>
    <n v="271690.13528882602"/>
  </r>
  <r>
    <n v="1594547"/>
    <x v="0"/>
    <x v="29"/>
    <x v="253"/>
    <s v="TEXAS"/>
    <x v="3"/>
    <x v="61"/>
    <x v="2"/>
    <n v="7364155.6320076501"/>
  </r>
  <r>
    <n v="1594548"/>
    <x v="0"/>
    <x v="29"/>
    <x v="253"/>
    <s v="TEXAS"/>
    <x v="3"/>
    <x v="61"/>
    <x v="3"/>
    <n v="289607.78889468499"/>
  </r>
  <r>
    <n v="1594549"/>
    <x v="0"/>
    <x v="29"/>
    <x v="253"/>
    <s v="TEXAS"/>
    <x v="3"/>
    <x v="61"/>
    <x v="15"/>
    <n v="438799.68014346203"/>
  </r>
  <r>
    <n v="1594550"/>
    <x v="0"/>
    <x v="29"/>
    <x v="253"/>
    <s v="TEXAS"/>
    <x v="3"/>
    <x v="62"/>
    <x v="0"/>
    <n v="961484.46947924502"/>
  </r>
  <r>
    <n v="1594551"/>
    <x v="0"/>
    <x v="29"/>
    <x v="253"/>
    <s v="TEXAS"/>
    <x v="3"/>
    <x v="62"/>
    <x v="1"/>
    <n v="18287.399709877402"/>
  </r>
  <r>
    <n v="1594552"/>
    <x v="0"/>
    <x v="29"/>
    <x v="253"/>
    <s v="TEXAS"/>
    <x v="3"/>
    <x v="62"/>
    <x v="2"/>
    <n v="523145.27032645699"/>
  </r>
  <r>
    <n v="1594553"/>
    <x v="0"/>
    <x v="29"/>
    <x v="253"/>
    <s v="TEXAS"/>
    <x v="3"/>
    <x v="62"/>
    <x v="3"/>
    <n v="49836.6541711928"/>
  </r>
  <r>
    <n v="1594554"/>
    <x v="0"/>
    <x v="29"/>
    <x v="253"/>
    <s v="TEXAS"/>
    <x v="3"/>
    <x v="62"/>
    <x v="15"/>
    <n v="0"/>
  </r>
  <r>
    <n v="1594555"/>
    <x v="0"/>
    <x v="29"/>
    <x v="253"/>
    <s v="TEXAS"/>
    <x v="3"/>
    <x v="62"/>
    <x v="14"/>
    <n v="669683.18139100203"/>
  </r>
  <r>
    <n v="1594556"/>
    <x v="0"/>
    <x v="29"/>
    <x v="253"/>
    <s v="TEXAS"/>
    <x v="3"/>
    <x v="63"/>
    <x v="0"/>
    <n v="1653567.47844358"/>
  </r>
  <r>
    <n v="1594557"/>
    <x v="0"/>
    <x v="29"/>
    <x v="253"/>
    <s v="TEXAS"/>
    <x v="3"/>
    <x v="63"/>
    <x v="1"/>
    <n v="535420.01149300695"/>
  </r>
  <r>
    <n v="1594558"/>
    <x v="0"/>
    <x v="29"/>
    <x v="253"/>
    <s v="TEXAS"/>
    <x v="3"/>
    <x v="63"/>
    <x v="2"/>
    <n v="999722.20987371798"/>
  </r>
  <r>
    <n v="1594559"/>
    <x v="0"/>
    <x v="29"/>
    <x v="253"/>
    <s v="TEXAS"/>
    <x v="3"/>
    <x v="63"/>
    <x v="3"/>
    <n v="175914.76679539101"/>
  </r>
  <r>
    <n v="1594560"/>
    <x v="0"/>
    <x v="29"/>
    <x v="253"/>
    <s v="TEXAS"/>
    <x v="3"/>
    <x v="63"/>
    <x v="11"/>
    <n v="36655.436714266703"/>
  </r>
  <r>
    <n v="1594561"/>
    <x v="0"/>
    <x v="29"/>
    <x v="253"/>
    <s v="TEXAS"/>
    <x v="3"/>
    <x v="63"/>
    <x v="15"/>
    <n v="297629.61434660997"/>
  </r>
  <r>
    <n v="1594562"/>
    <x v="0"/>
    <x v="29"/>
    <x v="253"/>
    <s v="TEXAS"/>
    <x v="3"/>
    <x v="64"/>
    <x v="0"/>
    <n v="4216593.3973885402"/>
  </r>
  <r>
    <n v="1594563"/>
    <x v="0"/>
    <x v="29"/>
    <x v="253"/>
    <s v="TEXAS"/>
    <x v="3"/>
    <x v="64"/>
    <x v="1"/>
    <n v="43696.519233214603"/>
  </r>
  <r>
    <n v="1594564"/>
    <x v="0"/>
    <x v="29"/>
    <x v="253"/>
    <s v="TEXAS"/>
    <x v="3"/>
    <x v="64"/>
    <x v="2"/>
    <n v="2160080.6952441302"/>
  </r>
  <r>
    <n v="1594565"/>
    <x v="0"/>
    <x v="29"/>
    <x v="253"/>
    <s v="TEXAS"/>
    <x v="3"/>
    <x v="64"/>
    <x v="3"/>
    <n v="151730.73114958699"/>
  </r>
  <r>
    <n v="1594566"/>
    <x v="0"/>
    <x v="29"/>
    <x v="253"/>
    <s v="TEXAS"/>
    <x v="3"/>
    <x v="64"/>
    <x v="15"/>
    <n v="0"/>
  </r>
  <r>
    <n v="1594567"/>
    <x v="0"/>
    <x v="29"/>
    <x v="253"/>
    <s v="TEXAS"/>
    <x v="3"/>
    <x v="65"/>
    <x v="0"/>
    <n v="6553137.3021110501"/>
  </r>
  <r>
    <n v="1594568"/>
    <x v="0"/>
    <x v="29"/>
    <x v="253"/>
    <s v="TEXAS"/>
    <x v="3"/>
    <x v="65"/>
    <x v="1"/>
    <n v="325188.78098126902"/>
  </r>
  <r>
    <n v="1594569"/>
    <x v="0"/>
    <x v="29"/>
    <x v="253"/>
    <s v="TEXAS"/>
    <x v="3"/>
    <x v="65"/>
    <x v="2"/>
    <n v="3198437.58392923"/>
  </r>
  <r>
    <n v="1594570"/>
    <x v="0"/>
    <x v="29"/>
    <x v="253"/>
    <s v="TEXAS"/>
    <x v="3"/>
    <x v="65"/>
    <x v="3"/>
    <n v="0"/>
  </r>
  <r>
    <n v="1594571"/>
    <x v="0"/>
    <x v="29"/>
    <x v="253"/>
    <s v="TEXAS"/>
    <x v="3"/>
    <x v="65"/>
    <x v="15"/>
    <n v="2044271.6989009599"/>
  </r>
  <r>
    <n v="1596048"/>
    <x v="0"/>
    <x v="30"/>
    <x v="0"/>
    <s v="TEXAS"/>
    <x v="0"/>
    <x v="0"/>
    <x v="0"/>
    <n v="31124171.920236599"/>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299"/>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08"/>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03"/>
  </r>
  <r>
    <n v="1599108"/>
    <x v="0"/>
    <x v="30"/>
    <x v="10"/>
    <s v="TEXAS"/>
    <x v="0"/>
    <x v="0"/>
    <x v="0"/>
    <n v="5012529.5690910798"/>
  </r>
  <r>
    <n v="1599109"/>
    <x v="0"/>
    <x v="30"/>
    <x v="10"/>
    <s v="TEXAS"/>
    <x v="0"/>
    <x v="0"/>
    <x v="1"/>
    <m/>
  </r>
  <r>
    <n v="1599110"/>
    <x v="0"/>
    <x v="30"/>
    <x v="10"/>
    <s v="TEXAS"/>
    <x v="0"/>
    <x v="0"/>
    <x v="2"/>
    <n v="77772093.408508196"/>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01"/>
  </r>
  <r>
    <n v="1599913"/>
    <x v="0"/>
    <x v="30"/>
    <x v="15"/>
    <s v="TEXAS"/>
    <x v="0"/>
    <x v="1"/>
    <x v="0"/>
    <n v="100729.853637373"/>
  </r>
  <r>
    <n v="1600136"/>
    <x v="0"/>
    <x v="30"/>
    <x v="16"/>
    <s v="TEXAS"/>
    <x v="1"/>
    <x v="2"/>
    <x v="6"/>
    <m/>
  </r>
  <r>
    <n v="1600137"/>
    <x v="0"/>
    <x v="30"/>
    <x v="16"/>
    <s v="TEXAS"/>
    <x v="1"/>
    <x v="2"/>
    <x v="0"/>
    <m/>
  </r>
  <r>
    <n v="1600138"/>
    <x v="0"/>
    <x v="30"/>
    <x v="16"/>
    <s v="TEXAS"/>
    <x v="1"/>
    <x v="2"/>
    <x v="1"/>
    <n v="151023337.22514999"/>
  </r>
  <r>
    <n v="1600139"/>
    <x v="0"/>
    <x v="30"/>
    <x v="16"/>
    <s v="TEXAS"/>
    <x v="1"/>
    <x v="2"/>
    <x v="3"/>
    <m/>
  </r>
  <r>
    <n v="1600140"/>
    <x v="0"/>
    <x v="30"/>
    <x v="16"/>
    <s v="TEXAS"/>
    <x v="1"/>
    <x v="2"/>
    <x v="7"/>
    <m/>
  </r>
  <r>
    <n v="1600391"/>
    <x v="0"/>
    <x v="30"/>
    <x v="17"/>
    <s v="TEXAS"/>
    <x v="1"/>
    <x v="2"/>
    <x v="6"/>
    <n v="94851750.780427903"/>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01"/>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02"/>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02"/>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5"/>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02"/>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597"/>
  </r>
  <r>
    <n v="1602813"/>
    <x v="0"/>
    <x v="30"/>
    <x v="27"/>
    <s v="TEXAS"/>
    <x v="0"/>
    <x v="4"/>
    <x v="2"/>
    <m/>
  </r>
  <r>
    <n v="1602914"/>
    <x v="0"/>
    <x v="30"/>
    <x v="28"/>
    <s v="TEXAS"/>
    <x v="0"/>
    <x v="4"/>
    <x v="0"/>
    <n v="0"/>
  </r>
  <r>
    <n v="1602915"/>
    <x v="0"/>
    <x v="30"/>
    <x v="28"/>
    <s v="TEXAS"/>
    <x v="0"/>
    <x v="4"/>
    <x v="2"/>
    <m/>
  </r>
  <r>
    <n v="1603016"/>
    <x v="0"/>
    <x v="30"/>
    <x v="29"/>
    <s v="TEXAS"/>
    <x v="0"/>
    <x v="4"/>
    <x v="0"/>
    <n v="10120673.266724201"/>
  </r>
  <r>
    <n v="1603017"/>
    <x v="0"/>
    <x v="30"/>
    <x v="29"/>
    <s v="TEXAS"/>
    <x v="0"/>
    <x v="4"/>
    <x v="2"/>
    <m/>
  </r>
  <r>
    <n v="1603118"/>
    <x v="0"/>
    <x v="30"/>
    <x v="30"/>
    <s v="TEXAS"/>
    <x v="0"/>
    <x v="4"/>
    <x v="0"/>
    <n v="557809.89631271898"/>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07"/>
  </r>
  <r>
    <n v="1603432"/>
    <x v="0"/>
    <x v="30"/>
    <x v="34"/>
    <s v="TEXAS"/>
    <x v="0"/>
    <x v="5"/>
    <x v="0"/>
    <n v="0"/>
  </r>
  <r>
    <n v="1603483"/>
    <x v="0"/>
    <x v="30"/>
    <x v="35"/>
    <s v="TEXAS"/>
    <x v="0"/>
    <x v="5"/>
    <x v="0"/>
    <n v="4103196.0595656498"/>
  </r>
  <r>
    <n v="1603534"/>
    <x v="0"/>
    <x v="30"/>
    <x v="36"/>
    <s v="TEXAS"/>
    <x v="0"/>
    <x v="5"/>
    <x v="0"/>
    <n v="0"/>
  </r>
  <r>
    <n v="1603585"/>
    <x v="0"/>
    <x v="30"/>
    <x v="37"/>
    <s v="TEXAS"/>
    <x v="0"/>
    <x v="5"/>
    <x v="0"/>
    <n v="8655316.0639182404"/>
  </r>
  <r>
    <n v="1603636"/>
    <x v="0"/>
    <x v="30"/>
    <x v="38"/>
    <s v="TEXAS"/>
    <x v="0"/>
    <x v="5"/>
    <x v="0"/>
    <n v="0"/>
  </r>
  <r>
    <n v="1603687"/>
    <x v="0"/>
    <x v="30"/>
    <x v="39"/>
    <s v="TEXAS"/>
    <x v="0"/>
    <x v="6"/>
    <x v="0"/>
    <n v="2640766.6981984498"/>
  </r>
  <r>
    <n v="1603738"/>
    <x v="0"/>
    <x v="30"/>
    <x v="40"/>
    <s v="TEXAS"/>
    <x v="0"/>
    <x v="6"/>
    <x v="0"/>
    <n v="2658667.34118202"/>
  </r>
  <r>
    <n v="1603875"/>
    <x v="0"/>
    <x v="30"/>
    <x v="41"/>
    <s v="TEXAS"/>
    <x v="0"/>
    <x v="7"/>
    <x v="0"/>
    <m/>
  </r>
  <r>
    <n v="1603876"/>
    <x v="0"/>
    <x v="30"/>
    <x v="41"/>
    <s v="TEXAS"/>
    <x v="0"/>
    <x v="7"/>
    <x v="2"/>
    <n v="21409570.299713202"/>
  </r>
  <r>
    <n v="1603877"/>
    <x v="0"/>
    <x v="30"/>
    <x v="41"/>
    <s v="TEXAS"/>
    <x v="0"/>
    <x v="7"/>
    <x v="3"/>
    <m/>
  </r>
  <r>
    <n v="1604028"/>
    <x v="0"/>
    <x v="30"/>
    <x v="42"/>
    <s v="TEXAS"/>
    <x v="0"/>
    <x v="7"/>
    <x v="0"/>
    <n v="12575995.301361401"/>
  </r>
  <r>
    <n v="1604029"/>
    <x v="0"/>
    <x v="30"/>
    <x v="42"/>
    <s v="TEXAS"/>
    <x v="0"/>
    <x v="7"/>
    <x v="2"/>
    <m/>
  </r>
  <r>
    <n v="1604030"/>
    <x v="0"/>
    <x v="30"/>
    <x v="42"/>
    <s v="TEXAS"/>
    <x v="0"/>
    <x v="7"/>
    <x v="3"/>
    <m/>
  </r>
  <r>
    <n v="1604095"/>
    <x v="0"/>
    <x v="30"/>
    <x v="43"/>
    <s v="TEXAS"/>
    <x v="0"/>
    <x v="8"/>
    <x v="0"/>
    <n v="562059.37680966605"/>
  </r>
  <r>
    <n v="1604146"/>
    <x v="0"/>
    <x v="30"/>
    <x v="44"/>
    <s v="TEXAS"/>
    <x v="0"/>
    <x v="8"/>
    <x v="0"/>
    <n v="0"/>
  </r>
  <r>
    <n v="1604197"/>
    <x v="0"/>
    <x v="30"/>
    <x v="45"/>
    <s v="TEXAS"/>
    <x v="0"/>
    <x v="8"/>
    <x v="0"/>
    <n v="604168.0867477"/>
  </r>
  <r>
    <n v="1604291"/>
    <x v="0"/>
    <x v="30"/>
    <x v="46"/>
    <s v="TEXAS"/>
    <x v="0"/>
    <x v="9"/>
    <x v="0"/>
    <n v="17095898.99099789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02"/>
  </r>
  <r>
    <n v="1604554"/>
    <x v="0"/>
    <x v="30"/>
    <x v="49"/>
    <s v="TEXAS"/>
    <x v="0"/>
    <x v="10"/>
    <x v="0"/>
    <n v="9984960.0164018404"/>
  </r>
  <r>
    <n v="1604820"/>
    <x v="0"/>
    <x v="30"/>
    <x v="50"/>
    <s v="TEXAS"/>
    <x v="0"/>
    <x v="0"/>
    <x v="0"/>
    <n v="55123.314744666801"/>
  </r>
  <r>
    <n v="1604821"/>
    <x v="0"/>
    <x v="30"/>
    <x v="50"/>
    <s v="TEXAS"/>
    <x v="0"/>
    <x v="0"/>
    <x v="1"/>
    <m/>
  </r>
  <r>
    <n v="1604822"/>
    <x v="0"/>
    <x v="30"/>
    <x v="50"/>
    <s v="TEXAS"/>
    <x v="0"/>
    <x v="0"/>
    <x v="2"/>
    <n v="112751.96923104599"/>
  </r>
  <r>
    <n v="1604823"/>
    <x v="0"/>
    <x v="30"/>
    <x v="50"/>
    <s v="TEXAS"/>
    <x v="0"/>
    <x v="0"/>
    <x v="3"/>
    <m/>
  </r>
  <r>
    <n v="1604824"/>
    <x v="0"/>
    <x v="30"/>
    <x v="50"/>
    <s v="TEXAS"/>
    <x v="0"/>
    <x v="0"/>
    <x v="4"/>
    <m/>
  </r>
  <r>
    <n v="1604825"/>
    <x v="0"/>
    <x v="30"/>
    <x v="50"/>
    <s v="TEXAS"/>
    <x v="0"/>
    <x v="0"/>
    <x v="5"/>
    <m/>
  </r>
  <r>
    <n v="1604954"/>
    <x v="0"/>
    <x v="30"/>
    <x v="51"/>
    <s v="TEXAS"/>
    <x v="0"/>
    <x v="4"/>
    <x v="0"/>
    <n v="57603.930207619298"/>
  </r>
  <r>
    <n v="1604955"/>
    <x v="0"/>
    <x v="30"/>
    <x v="51"/>
    <s v="TEXAS"/>
    <x v="0"/>
    <x v="4"/>
    <x v="2"/>
    <n v="363381.38185989298"/>
  </r>
  <r>
    <n v="1605056"/>
    <x v="0"/>
    <x v="30"/>
    <x v="52"/>
    <s v="TEXAS"/>
    <x v="0"/>
    <x v="4"/>
    <x v="0"/>
    <n v="13586868.492623501"/>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099"/>
  </r>
  <r>
    <n v="1605472"/>
    <x v="0"/>
    <x v="30"/>
    <x v="57"/>
    <s v="TEXAS"/>
    <x v="0"/>
    <x v="1"/>
    <x v="0"/>
    <n v="2749436.4577681599"/>
  </r>
  <r>
    <n v="1605523"/>
    <x v="0"/>
    <x v="30"/>
    <x v="58"/>
    <s v="TEXAS"/>
    <x v="0"/>
    <x v="1"/>
    <x v="0"/>
    <n v="0.88940446137960105"/>
  </r>
  <r>
    <n v="1605574"/>
    <x v="0"/>
    <x v="30"/>
    <x v="59"/>
    <s v="TEXAS"/>
    <x v="0"/>
    <x v="1"/>
    <x v="0"/>
    <n v="332361.97691931302"/>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399"/>
  </r>
  <r>
    <n v="1605880"/>
    <x v="0"/>
    <x v="30"/>
    <x v="65"/>
    <s v="TEXAS"/>
    <x v="0"/>
    <x v="1"/>
    <x v="0"/>
    <n v="0"/>
  </r>
  <r>
    <n v="1606017"/>
    <x v="0"/>
    <x v="30"/>
    <x v="66"/>
    <s v="TEXAS"/>
    <x v="2"/>
    <x v="11"/>
    <x v="0"/>
    <m/>
  </r>
  <r>
    <n v="1606018"/>
    <x v="0"/>
    <x v="30"/>
    <x v="66"/>
    <s v="TEXAS"/>
    <x v="2"/>
    <x v="11"/>
    <x v="1"/>
    <m/>
  </r>
  <r>
    <n v="1606019"/>
    <x v="0"/>
    <x v="30"/>
    <x v="66"/>
    <s v="TEXAS"/>
    <x v="2"/>
    <x v="11"/>
    <x v="2"/>
    <n v="50867891.645874403"/>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0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01"/>
  </r>
  <r>
    <n v="1607454"/>
    <x v="0"/>
    <x v="30"/>
    <x v="76"/>
    <s v="TEXAS"/>
    <x v="2"/>
    <x v="12"/>
    <x v="2"/>
    <m/>
  </r>
  <r>
    <n v="1607555"/>
    <x v="0"/>
    <x v="30"/>
    <x v="77"/>
    <s v="TEXAS"/>
    <x v="2"/>
    <x v="12"/>
    <x v="0"/>
    <m/>
  </r>
  <r>
    <n v="1607556"/>
    <x v="0"/>
    <x v="30"/>
    <x v="77"/>
    <s v="TEXAS"/>
    <x v="2"/>
    <x v="12"/>
    <x v="2"/>
    <n v="0"/>
  </r>
  <r>
    <n v="1607700"/>
    <x v="0"/>
    <x v="30"/>
    <x v="78"/>
    <s v="TEXAS"/>
    <x v="2"/>
    <x v="11"/>
    <x v="0"/>
    <n v="2578612.1583759501"/>
  </r>
  <r>
    <n v="1607701"/>
    <x v="0"/>
    <x v="30"/>
    <x v="78"/>
    <s v="TEXAS"/>
    <x v="2"/>
    <x v="11"/>
    <x v="1"/>
    <m/>
  </r>
  <r>
    <n v="1607702"/>
    <x v="0"/>
    <x v="30"/>
    <x v="78"/>
    <s v="TEXAS"/>
    <x v="2"/>
    <x v="11"/>
    <x v="2"/>
    <m/>
  </r>
  <r>
    <n v="1607853"/>
    <x v="0"/>
    <x v="30"/>
    <x v="79"/>
    <s v="TEXAS"/>
    <x v="2"/>
    <x v="11"/>
    <x v="0"/>
    <n v="117385.00349088501"/>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01"/>
  </r>
  <r>
    <n v="1608160"/>
    <x v="0"/>
    <x v="30"/>
    <x v="81"/>
    <s v="TEXAS"/>
    <x v="2"/>
    <x v="11"/>
    <x v="1"/>
    <m/>
  </r>
  <r>
    <n v="1608161"/>
    <x v="0"/>
    <x v="30"/>
    <x v="81"/>
    <s v="TEXAS"/>
    <x v="2"/>
    <x v="11"/>
    <x v="2"/>
    <m/>
  </r>
  <r>
    <n v="1608269"/>
    <x v="0"/>
    <x v="30"/>
    <x v="82"/>
    <s v="TEXAS"/>
    <x v="2"/>
    <x v="12"/>
    <x v="0"/>
    <n v="37043.529224039397"/>
  </r>
  <r>
    <n v="1608270"/>
    <x v="0"/>
    <x v="30"/>
    <x v="82"/>
    <s v="TEXAS"/>
    <x v="2"/>
    <x v="12"/>
    <x v="2"/>
    <m/>
  </r>
  <r>
    <n v="1608371"/>
    <x v="0"/>
    <x v="30"/>
    <x v="83"/>
    <s v="TEXAS"/>
    <x v="2"/>
    <x v="12"/>
    <x v="0"/>
    <n v="0"/>
  </r>
  <r>
    <n v="1608372"/>
    <x v="0"/>
    <x v="30"/>
    <x v="83"/>
    <s v="TEXAS"/>
    <x v="2"/>
    <x v="12"/>
    <x v="2"/>
    <m/>
  </r>
  <r>
    <n v="1608473"/>
    <x v="0"/>
    <x v="30"/>
    <x v="84"/>
    <s v="TEXAS"/>
    <x v="2"/>
    <x v="12"/>
    <x v="0"/>
    <n v="5580326.5166793102"/>
  </r>
  <r>
    <n v="1608474"/>
    <x v="0"/>
    <x v="30"/>
    <x v="84"/>
    <s v="TEXAS"/>
    <x v="2"/>
    <x v="12"/>
    <x v="2"/>
    <m/>
  </r>
  <r>
    <n v="1608575"/>
    <x v="0"/>
    <x v="30"/>
    <x v="85"/>
    <s v="TEXAS"/>
    <x v="2"/>
    <x v="12"/>
    <x v="0"/>
    <n v="237338.63927826699"/>
  </r>
  <r>
    <n v="1608576"/>
    <x v="0"/>
    <x v="30"/>
    <x v="85"/>
    <s v="TEXAS"/>
    <x v="2"/>
    <x v="12"/>
    <x v="2"/>
    <m/>
  </r>
  <r>
    <n v="1608677"/>
    <x v="0"/>
    <x v="30"/>
    <x v="86"/>
    <s v="TEXAS"/>
    <x v="2"/>
    <x v="12"/>
    <x v="0"/>
    <n v="926.75465686572102"/>
  </r>
  <r>
    <n v="1608678"/>
    <x v="0"/>
    <x v="30"/>
    <x v="86"/>
    <s v="TEXAS"/>
    <x v="2"/>
    <x v="12"/>
    <x v="2"/>
    <m/>
  </r>
  <r>
    <n v="1608779"/>
    <x v="0"/>
    <x v="30"/>
    <x v="87"/>
    <s v="TEXAS"/>
    <x v="2"/>
    <x v="12"/>
    <x v="0"/>
    <n v="13.3127814428754"/>
  </r>
  <r>
    <n v="1608780"/>
    <x v="0"/>
    <x v="30"/>
    <x v="87"/>
    <s v="TEXAS"/>
    <x v="2"/>
    <x v="12"/>
    <x v="2"/>
    <m/>
  </r>
  <r>
    <n v="1608881"/>
    <x v="0"/>
    <x v="30"/>
    <x v="88"/>
    <s v="TEXAS"/>
    <x v="2"/>
    <x v="12"/>
    <x v="0"/>
    <n v="7302194.8668666398"/>
  </r>
  <r>
    <n v="1608882"/>
    <x v="0"/>
    <x v="30"/>
    <x v="88"/>
    <s v="TEXAS"/>
    <x v="2"/>
    <x v="12"/>
    <x v="2"/>
    <m/>
  </r>
  <r>
    <n v="1608983"/>
    <x v="0"/>
    <x v="30"/>
    <x v="89"/>
    <s v="TEXAS"/>
    <x v="2"/>
    <x v="12"/>
    <x v="0"/>
    <n v="0"/>
  </r>
  <r>
    <n v="1608984"/>
    <x v="0"/>
    <x v="30"/>
    <x v="89"/>
    <s v="TEXAS"/>
    <x v="2"/>
    <x v="12"/>
    <x v="2"/>
    <m/>
  </r>
  <r>
    <n v="1609085"/>
    <x v="0"/>
    <x v="30"/>
    <x v="90"/>
    <s v="TEXAS"/>
    <x v="2"/>
    <x v="12"/>
    <x v="0"/>
    <n v="11575489.322719101"/>
  </r>
  <r>
    <n v="1609086"/>
    <x v="0"/>
    <x v="30"/>
    <x v="90"/>
    <s v="TEXAS"/>
    <x v="2"/>
    <x v="12"/>
    <x v="2"/>
    <m/>
  </r>
  <r>
    <n v="1609187"/>
    <x v="0"/>
    <x v="30"/>
    <x v="91"/>
    <s v="TEXAS"/>
    <x v="2"/>
    <x v="12"/>
    <x v="0"/>
    <n v="14139.181367384501"/>
  </r>
  <r>
    <n v="1609188"/>
    <x v="0"/>
    <x v="30"/>
    <x v="91"/>
    <s v="TEXAS"/>
    <x v="2"/>
    <x v="12"/>
    <x v="2"/>
    <m/>
  </r>
  <r>
    <n v="1609289"/>
    <x v="0"/>
    <x v="30"/>
    <x v="92"/>
    <s v="TEXAS"/>
    <x v="2"/>
    <x v="12"/>
    <x v="0"/>
    <n v="27618305.079677701"/>
  </r>
  <r>
    <n v="1609290"/>
    <x v="0"/>
    <x v="30"/>
    <x v="92"/>
    <s v="TEXAS"/>
    <x v="2"/>
    <x v="12"/>
    <x v="2"/>
    <m/>
  </r>
  <r>
    <n v="1609391"/>
    <x v="0"/>
    <x v="30"/>
    <x v="93"/>
    <s v="TEXAS"/>
    <x v="2"/>
    <x v="12"/>
    <x v="0"/>
    <n v="5.7863609063783805E-7"/>
  </r>
  <r>
    <n v="1609392"/>
    <x v="0"/>
    <x v="30"/>
    <x v="93"/>
    <s v="TEXAS"/>
    <x v="2"/>
    <x v="12"/>
    <x v="2"/>
    <m/>
  </r>
  <r>
    <n v="1609493"/>
    <x v="0"/>
    <x v="30"/>
    <x v="94"/>
    <s v="TEXAS"/>
    <x v="2"/>
    <x v="12"/>
    <x v="0"/>
    <n v="5904317.43842512"/>
  </r>
  <r>
    <n v="1609494"/>
    <x v="0"/>
    <x v="30"/>
    <x v="94"/>
    <s v="TEXAS"/>
    <x v="2"/>
    <x v="12"/>
    <x v="2"/>
    <m/>
  </r>
  <r>
    <n v="1609595"/>
    <x v="0"/>
    <x v="30"/>
    <x v="95"/>
    <s v="TEXAS"/>
    <x v="2"/>
    <x v="12"/>
    <x v="0"/>
    <n v="2.9004441883618002E-66"/>
  </r>
  <r>
    <n v="1609596"/>
    <x v="0"/>
    <x v="30"/>
    <x v="95"/>
    <s v="TEXAS"/>
    <x v="2"/>
    <x v="12"/>
    <x v="2"/>
    <m/>
  </r>
  <r>
    <n v="1609697"/>
    <x v="0"/>
    <x v="30"/>
    <x v="96"/>
    <s v="TEXAS"/>
    <x v="2"/>
    <x v="12"/>
    <x v="0"/>
    <n v="8852515.4947041906"/>
  </r>
  <r>
    <n v="1609698"/>
    <x v="0"/>
    <x v="30"/>
    <x v="96"/>
    <s v="TEXAS"/>
    <x v="2"/>
    <x v="12"/>
    <x v="2"/>
    <m/>
  </r>
  <r>
    <n v="1609799"/>
    <x v="0"/>
    <x v="30"/>
    <x v="97"/>
    <s v="TEXAS"/>
    <x v="2"/>
    <x v="12"/>
    <x v="0"/>
    <n v="68.432138525797995"/>
  </r>
  <r>
    <n v="1609800"/>
    <x v="0"/>
    <x v="30"/>
    <x v="97"/>
    <s v="TEXAS"/>
    <x v="2"/>
    <x v="12"/>
    <x v="2"/>
    <m/>
  </r>
  <r>
    <n v="1609901"/>
    <x v="0"/>
    <x v="30"/>
    <x v="98"/>
    <s v="TEXAS"/>
    <x v="2"/>
    <x v="12"/>
    <x v="0"/>
    <m/>
  </r>
  <r>
    <n v="1609902"/>
    <x v="0"/>
    <x v="30"/>
    <x v="98"/>
    <s v="TEXAS"/>
    <x v="2"/>
    <x v="12"/>
    <x v="2"/>
    <n v="5554.2818818404403"/>
  </r>
  <r>
    <n v="1610003"/>
    <x v="0"/>
    <x v="30"/>
    <x v="99"/>
    <s v="TEXAS"/>
    <x v="2"/>
    <x v="12"/>
    <x v="0"/>
    <m/>
  </r>
  <r>
    <n v="1610004"/>
    <x v="0"/>
    <x v="30"/>
    <x v="99"/>
    <s v="TEXAS"/>
    <x v="2"/>
    <x v="12"/>
    <x v="2"/>
    <n v="3356.0808439083798"/>
  </r>
  <r>
    <n v="1610105"/>
    <x v="0"/>
    <x v="30"/>
    <x v="100"/>
    <s v="TEXAS"/>
    <x v="2"/>
    <x v="12"/>
    <x v="0"/>
    <m/>
  </r>
  <r>
    <n v="1610106"/>
    <x v="0"/>
    <x v="30"/>
    <x v="100"/>
    <s v="TEXAS"/>
    <x v="2"/>
    <x v="12"/>
    <x v="2"/>
    <n v="3588474.28525877"/>
  </r>
  <r>
    <n v="1610164"/>
    <x v="0"/>
    <x v="30"/>
    <x v="101"/>
    <s v="TEXAS"/>
    <x v="2"/>
    <x v="13"/>
    <x v="0"/>
    <n v="39842964.606024601"/>
  </r>
  <r>
    <n v="1610215"/>
    <x v="0"/>
    <x v="30"/>
    <x v="102"/>
    <s v="TEXAS"/>
    <x v="2"/>
    <x v="13"/>
    <x v="0"/>
    <n v="2474138.8376687798"/>
  </r>
  <r>
    <n v="1610266"/>
    <x v="0"/>
    <x v="30"/>
    <x v="103"/>
    <s v="TEXAS"/>
    <x v="2"/>
    <x v="13"/>
    <x v="0"/>
    <n v="9186675.91344635"/>
  </r>
  <r>
    <n v="1610317"/>
    <x v="0"/>
    <x v="30"/>
    <x v="104"/>
    <s v="TEXAS"/>
    <x v="2"/>
    <x v="13"/>
    <x v="0"/>
    <n v="334343.82136741799"/>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02"/>
  </r>
  <r>
    <n v="1610717"/>
    <x v="0"/>
    <x v="30"/>
    <x v="108"/>
    <s v="TEXAS"/>
    <x v="2"/>
    <x v="14"/>
    <x v="0"/>
    <m/>
  </r>
  <r>
    <n v="1610718"/>
    <x v="0"/>
    <x v="30"/>
    <x v="108"/>
    <s v="TEXAS"/>
    <x v="2"/>
    <x v="14"/>
    <x v="2"/>
    <n v="13980480.979469201"/>
  </r>
  <r>
    <n v="1610776"/>
    <x v="0"/>
    <x v="30"/>
    <x v="109"/>
    <s v="TEXAS"/>
    <x v="2"/>
    <x v="15"/>
    <x v="0"/>
    <n v="3483635.3113437402"/>
  </r>
  <r>
    <n v="1610827"/>
    <x v="0"/>
    <x v="30"/>
    <x v="110"/>
    <s v="TEXAS"/>
    <x v="2"/>
    <x v="15"/>
    <x v="0"/>
    <n v="0"/>
  </r>
  <r>
    <n v="1610878"/>
    <x v="0"/>
    <x v="30"/>
    <x v="111"/>
    <s v="TEXAS"/>
    <x v="2"/>
    <x v="15"/>
    <x v="0"/>
    <n v="14304291.3794183"/>
  </r>
  <r>
    <n v="1610929"/>
    <x v="0"/>
    <x v="30"/>
    <x v="112"/>
    <s v="TEXAS"/>
    <x v="2"/>
    <x v="15"/>
    <x v="0"/>
    <n v="7046870.2567573702"/>
  </r>
  <r>
    <n v="1610980"/>
    <x v="0"/>
    <x v="30"/>
    <x v="113"/>
    <s v="TEXAS"/>
    <x v="2"/>
    <x v="15"/>
    <x v="0"/>
    <n v="1382909.3928791301"/>
  </r>
  <r>
    <n v="1611031"/>
    <x v="0"/>
    <x v="30"/>
    <x v="114"/>
    <s v="TEXAS"/>
    <x v="2"/>
    <x v="15"/>
    <x v="0"/>
    <n v="1362039.92373905"/>
  </r>
  <r>
    <n v="1611082"/>
    <x v="0"/>
    <x v="30"/>
    <x v="115"/>
    <s v="TEXAS"/>
    <x v="2"/>
    <x v="15"/>
    <x v="0"/>
    <n v="3937898.5507656899"/>
  </r>
  <r>
    <n v="1611133"/>
    <x v="0"/>
    <x v="30"/>
    <x v="116"/>
    <s v="TEXAS"/>
    <x v="2"/>
    <x v="15"/>
    <x v="0"/>
    <n v="5.2377749560480801E-32"/>
  </r>
  <r>
    <n v="1611184"/>
    <x v="0"/>
    <x v="30"/>
    <x v="117"/>
    <s v="TEXAS"/>
    <x v="2"/>
    <x v="15"/>
    <x v="0"/>
    <n v="1116983.4488634199"/>
  </r>
  <r>
    <n v="1611235"/>
    <x v="0"/>
    <x v="30"/>
    <x v="118"/>
    <s v="TEXAS"/>
    <x v="2"/>
    <x v="15"/>
    <x v="0"/>
    <n v="2626069.3289477699"/>
  </r>
  <r>
    <n v="1611286"/>
    <x v="0"/>
    <x v="30"/>
    <x v="119"/>
    <s v="TEXAS"/>
    <x v="2"/>
    <x v="15"/>
    <x v="0"/>
    <n v="6826840.09558444"/>
  </r>
  <r>
    <n v="1611337"/>
    <x v="0"/>
    <x v="30"/>
    <x v="120"/>
    <s v="TEXAS"/>
    <x v="2"/>
    <x v="15"/>
    <x v="0"/>
    <n v="1564463.6179358801"/>
  </r>
  <r>
    <n v="1611388"/>
    <x v="0"/>
    <x v="30"/>
    <x v="121"/>
    <s v="TEXAS"/>
    <x v="2"/>
    <x v="15"/>
    <x v="0"/>
    <n v="14626586.8063832"/>
  </r>
  <r>
    <n v="1611439"/>
    <x v="0"/>
    <x v="30"/>
    <x v="122"/>
    <s v="TEXAS"/>
    <x v="2"/>
    <x v="15"/>
    <x v="0"/>
    <n v="2612891.9352058899"/>
  </r>
  <r>
    <n v="1611490"/>
    <x v="0"/>
    <x v="30"/>
    <x v="123"/>
    <s v="TEXAS"/>
    <x v="2"/>
    <x v="15"/>
    <x v="0"/>
    <n v="63998.244099739699"/>
  </r>
  <r>
    <n v="1611541"/>
    <x v="0"/>
    <x v="30"/>
    <x v="124"/>
    <s v="TEXAS"/>
    <x v="2"/>
    <x v="15"/>
    <x v="0"/>
    <n v="4717244.85039437"/>
  </r>
  <r>
    <n v="1611721"/>
    <x v="0"/>
    <x v="30"/>
    <x v="125"/>
    <s v="TEXAS"/>
    <x v="2"/>
    <x v="16"/>
    <x v="0"/>
    <n v="1421762.9557294699"/>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798"/>
  </r>
  <r>
    <n v="1612540"/>
    <x v="0"/>
    <x v="30"/>
    <x v="129"/>
    <s v="TEXAS"/>
    <x v="2"/>
    <x v="16"/>
    <x v="8"/>
    <m/>
  </r>
  <r>
    <n v="1612741"/>
    <x v="0"/>
    <x v="30"/>
    <x v="130"/>
    <s v="TEXAS"/>
    <x v="2"/>
    <x v="16"/>
    <x v="0"/>
    <m/>
  </r>
  <r>
    <n v="1612742"/>
    <x v="0"/>
    <x v="30"/>
    <x v="130"/>
    <s v="TEXAS"/>
    <x v="2"/>
    <x v="16"/>
    <x v="1"/>
    <m/>
  </r>
  <r>
    <n v="1612743"/>
    <x v="0"/>
    <x v="30"/>
    <x v="130"/>
    <s v="TEXAS"/>
    <x v="2"/>
    <x v="16"/>
    <x v="2"/>
    <n v="27453028.370420299"/>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01"/>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09997"/>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01"/>
  </r>
  <r>
    <n v="1614620"/>
    <x v="0"/>
    <x v="30"/>
    <x v="138"/>
    <s v="TEXAS"/>
    <x v="1"/>
    <x v="17"/>
    <x v="6"/>
    <n v="53647856.90379069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01"/>
  </r>
  <r>
    <n v="1614879"/>
    <x v="0"/>
    <x v="30"/>
    <x v="139"/>
    <s v="TEXAS"/>
    <x v="1"/>
    <x v="17"/>
    <x v="9"/>
    <m/>
  </r>
  <r>
    <n v="1615130"/>
    <x v="0"/>
    <x v="30"/>
    <x v="140"/>
    <s v="TEXAS"/>
    <x v="1"/>
    <x v="18"/>
    <x v="6"/>
    <n v="196384893.92232299"/>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496"/>
  </r>
  <r>
    <n v="1615387"/>
    <x v="0"/>
    <x v="30"/>
    <x v="141"/>
    <s v="TEXAS"/>
    <x v="1"/>
    <x v="18"/>
    <x v="1"/>
    <m/>
  </r>
  <r>
    <n v="1615388"/>
    <x v="0"/>
    <x v="30"/>
    <x v="141"/>
    <s v="TEXAS"/>
    <x v="1"/>
    <x v="18"/>
    <x v="7"/>
    <m/>
  </r>
  <r>
    <n v="1615389"/>
    <x v="0"/>
    <x v="30"/>
    <x v="141"/>
    <s v="TEXAS"/>
    <x v="1"/>
    <x v="18"/>
    <x v="10"/>
    <m/>
  </r>
  <r>
    <n v="1615640"/>
    <x v="0"/>
    <x v="30"/>
    <x v="142"/>
    <s v="TEXAS"/>
    <x v="1"/>
    <x v="18"/>
    <x v="6"/>
    <n v="732156.03986062098"/>
  </r>
  <r>
    <n v="1615641"/>
    <x v="0"/>
    <x v="30"/>
    <x v="142"/>
    <s v="TEXAS"/>
    <x v="1"/>
    <x v="18"/>
    <x v="0"/>
    <n v="2938844.0272827302"/>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2999"/>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01"/>
  </r>
  <r>
    <n v="1616915"/>
    <x v="0"/>
    <x v="30"/>
    <x v="147"/>
    <s v="TEXAS"/>
    <x v="1"/>
    <x v="18"/>
    <x v="6"/>
    <m/>
  </r>
  <r>
    <n v="1616916"/>
    <x v="0"/>
    <x v="30"/>
    <x v="147"/>
    <s v="TEXAS"/>
    <x v="1"/>
    <x v="18"/>
    <x v="0"/>
    <m/>
  </r>
  <r>
    <n v="1616917"/>
    <x v="0"/>
    <x v="30"/>
    <x v="147"/>
    <s v="TEXAS"/>
    <x v="1"/>
    <x v="18"/>
    <x v="1"/>
    <n v="501496.14482889901"/>
  </r>
  <r>
    <n v="1616918"/>
    <x v="0"/>
    <x v="30"/>
    <x v="147"/>
    <s v="TEXAS"/>
    <x v="1"/>
    <x v="18"/>
    <x v="7"/>
    <m/>
  </r>
  <r>
    <n v="1616919"/>
    <x v="0"/>
    <x v="30"/>
    <x v="147"/>
    <s v="TEXAS"/>
    <x v="1"/>
    <x v="18"/>
    <x v="10"/>
    <m/>
  </r>
  <r>
    <n v="1617170"/>
    <x v="0"/>
    <x v="30"/>
    <x v="148"/>
    <s v="TEXAS"/>
    <x v="1"/>
    <x v="18"/>
    <x v="6"/>
    <n v="11813109.519665301"/>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05"/>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01"/>
  </r>
  <r>
    <n v="1617937"/>
    <x v="0"/>
    <x v="30"/>
    <x v="151"/>
    <s v="TEXAS"/>
    <x v="1"/>
    <x v="19"/>
    <x v="1"/>
    <n v="0"/>
  </r>
  <r>
    <n v="1617938"/>
    <x v="0"/>
    <x v="30"/>
    <x v="151"/>
    <s v="TEXAS"/>
    <x v="1"/>
    <x v="19"/>
    <x v="7"/>
    <n v="0"/>
  </r>
  <r>
    <n v="1617939"/>
    <x v="0"/>
    <x v="30"/>
    <x v="151"/>
    <s v="TEXAS"/>
    <x v="1"/>
    <x v="19"/>
    <x v="10"/>
    <n v="0"/>
  </r>
  <r>
    <n v="1618190"/>
    <x v="0"/>
    <x v="30"/>
    <x v="152"/>
    <s v="TEXAS"/>
    <x v="1"/>
    <x v="19"/>
    <x v="6"/>
    <n v="190067.40574986601"/>
  </r>
  <r>
    <n v="1618191"/>
    <x v="0"/>
    <x v="30"/>
    <x v="152"/>
    <s v="TEXAS"/>
    <x v="1"/>
    <x v="19"/>
    <x v="0"/>
    <n v="779163.33022457699"/>
  </r>
  <r>
    <n v="1618192"/>
    <x v="0"/>
    <x v="30"/>
    <x v="152"/>
    <s v="TEXAS"/>
    <x v="1"/>
    <x v="19"/>
    <x v="1"/>
    <n v="0"/>
  </r>
  <r>
    <n v="1618193"/>
    <x v="0"/>
    <x v="30"/>
    <x v="152"/>
    <s v="TEXAS"/>
    <x v="1"/>
    <x v="19"/>
    <x v="7"/>
    <n v="0"/>
  </r>
  <r>
    <n v="1618194"/>
    <x v="0"/>
    <x v="30"/>
    <x v="152"/>
    <s v="TEXAS"/>
    <x v="1"/>
    <x v="19"/>
    <x v="10"/>
    <n v="0"/>
  </r>
  <r>
    <n v="1618445"/>
    <x v="0"/>
    <x v="30"/>
    <x v="153"/>
    <s v="TEXAS"/>
    <x v="1"/>
    <x v="19"/>
    <x v="6"/>
    <n v="891367.19580244401"/>
  </r>
  <r>
    <n v="1618446"/>
    <x v="0"/>
    <x v="30"/>
    <x v="153"/>
    <s v="TEXAS"/>
    <x v="1"/>
    <x v="19"/>
    <x v="0"/>
    <n v="631855.97019492998"/>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398"/>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798"/>
  </r>
  <r>
    <n v="1620458"/>
    <x v="0"/>
    <x v="30"/>
    <x v="162"/>
    <s v="TEXAS"/>
    <x v="3"/>
    <x v="20"/>
    <x v="0"/>
    <n v="998919.48667607398"/>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199"/>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199"/>
  </r>
  <r>
    <n v="1623266"/>
    <x v="0"/>
    <x v="30"/>
    <x v="169"/>
    <s v="TEXAS"/>
    <x v="3"/>
    <x v="21"/>
    <x v="0"/>
    <m/>
  </r>
  <r>
    <n v="1623267"/>
    <x v="0"/>
    <x v="30"/>
    <x v="169"/>
    <s v="TEXAS"/>
    <x v="3"/>
    <x v="21"/>
    <x v="1"/>
    <m/>
  </r>
  <r>
    <n v="1623268"/>
    <x v="0"/>
    <x v="30"/>
    <x v="169"/>
    <s v="TEXAS"/>
    <x v="3"/>
    <x v="21"/>
    <x v="2"/>
    <m/>
  </r>
  <r>
    <n v="1623269"/>
    <x v="0"/>
    <x v="30"/>
    <x v="169"/>
    <s v="TEXAS"/>
    <x v="3"/>
    <x v="21"/>
    <x v="4"/>
    <n v="1559702.4078949001"/>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0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897"/>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895"/>
  </r>
  <r>
    <n v="1626186"/>
    <x v="0"/>
    <x v="30"/>
    <x v="177"/>
    <s v="TEXAS"/>
    <x v="3"/>
    <x v="22"/>
    <x v="12"/>
    <m/>
  </r>
  <r>
    <n v="1626187"/>
    <x v="0"/>
    <x v="30"/>
    <x v="177"/>
    <s v="TEXAS"/>
    <x v="3"/>
    <x v="22"/>
    <x v="13"/>
    <m/>
  </r>
  <r>
    <n v="1626538"/>
    <x v="0"/>
    <x v="30"/>
    <x v="178"/>
    <s v="TEXAS"/>
    <x v="3"/>
    <x v="22"/>
    <x v="0"/>
    <n v="53554652.849271901"/>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01"/>
  </r>
  <r>
    <n v="1626901"/>
    <x v="0"/>
    <x v="30"/>
    <x v="179"/>
    <s v="TEXAS"/>
    <x v="3"/>
    <x v="22"/>
    <x v="13"/>
    <m/>
  </r>
  <r>
    <n v="1627123"/>
    <x v="0"/>
    <x v="30"/>
    <x v="180"/>
    <s v="TEXAS"/>
    <x v="3"/>
    <x v="23"/>
    <x v="0"/>
    <n v="193183131.04943901"/>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4"/>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02"/>
  </r>
  <r>
    <n v="1627735"/>
    <x v="0"/>
    <x v="30"/>
    <x v="183"/>
    <s v="TEXAS"/>
    <x v="3"/>
    <x v="23"/>
    <x v="0"/>
    <m/>
  </r>
  <r>
    <n v="1627736"/>
    <x v="0"/>
    <x v="30"/>
    <x v="183"/>
    <s v="TEXAS"/>
    <x v="3"/>
    <x v="23"/>
    <x v="1"/>
    <n v="4209102.781118369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004"/>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799"/>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02"/>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00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01"/>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099"/>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096"/>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299"/>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099"/>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199"/>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05"/>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01"/>
  </r>
  <r>
    <n v="1638877"/>
    <x v="0"/>
    <x v="30"/>
    <x v="228"/>
    <s v="TEXAS"/>
    <x v="2"/>
    <x v="27"/>
    <x v="0"/>
    <n v="132475.46782572399"/>
  </r>
  <r>
    <n v="1638928"/>
    <x v="0"/>
    <x v="30"/>
    <x v="229"/>
    <s v="TEXAS"/>
    <x v="2"/>
    <x v="27"/>
    <x v="0"/>
    <n v="101571.659295032"/>
  </r>
  <r>
    <n v="1638979"/>
    <x v="0"/>
    <x v="30"/>
    <x v="230"/>
    <s v="TEXAS"/>
    <x v="2"/>
    <x v="27"/>
    <x v="0"/>
    <n v="9999507.7121462692"/>
  </r>
  <r>
    <n v="1639030"/>
    <x v="0"/>
    <x v="30"/>
    <x v="231"/>
    <s v="TEXAS"/>
    <x v="2"/>
    <x v="27"/>
    <x v="0"/>
    <n v="12889.6428782613"/>
  </r>
  <r>
    <n v="1639081"/>
    <x v="0"/>
    <x v="30"/>
    <x v="232"/>
    <s v="TEXAS"/>
    <x v="2"/>
    <x v="27"/>
    <x v="0"/>
    <n v="9257.2477245442697"/>
  </r>
  <r>
    <n v="1639132"/>
    <x v="0"/>
    <x v="30"/>
    <x v="233"/>
    <s v="TEXAS"/>
    <x v="2"/>
    <x v="27"/>
    <x v="0"/>
    <n v="2739033.5064710202"/>
  </r>
  <r>
    <n v="1639183"/>
    <x v="0"/>
    <x v="30"/>
    <x v="234"/>
    <s v="TEXAS"/>
    <x v="2"/>
    <x v="27"/>
    <x v="0"/>
    <n v="948759.50097552105"/>
  </r>
  <r>
    <n v="1639234"/>
    <x v="0"/>
    <x v="30"/>
    <x v="235"/>
    <s v="TEXAS"/>
    <x v="2"/>
    <x v="27"/>
    <x v="0"/>
    <n v="6439402.8159898296"/>
  </r>
  <r>
    <n v="1639285"/>
    <x v="0"/>
    <x v="30"/>
    <x v="236"/>
    <s v="TEXAS"/>
    <x v="2"/>
    <x v="27"/>
    <x v="0"/>
    <n v="422.834451756649"/>
  </r>
  <r>
    <n v="1639336"/>
    <x v="0"/>
    <x v="30"/>
    <x v="237"/>
    <s v="TEXAS"/>
    <x v="2"/>
    <x v="27"/>
    <x v="0"/>
    <n v="159822.31002352899"/>
  </r>
  <r>
    <n v="1639387"/>
    <x v="0"/>
    <x v="30"/>
    <x v="238"/>
    <s v="TEXAS"/>
    <x v="2"/>
    <x v="27"/>
    <x v="0"/>
    <n v="6345799.6858307803"/>
  </r>
  <r>
    <n v="1639438"/>
    <x v="0"/>
    <x v="30"/>
    <x v="239"/>
    <s v="TEXAS"/>
    <x v="2"/>
    <x v="27"/>
    <x v="0"/>
    <n v="1897240.7217117101"/>
  </r>
  <r>
    <n v="1639489"/>
    <x v="0"/>
    <x v="30"/>
    <x v="240"/>
    <s v="TEXAS"/>
    <x v="2"/>
    <x v="27"/>
    <x v="0"/>
    <n v="1378794.7143208799"/>
  </r>
  <r>
    <n v="1639540"/>
    <x v="0"/>
    <x v="30"/>
    <x v="241"/>
    <s v="TEXAS"/>
    <x v="2"/>
    <x v="27"/>
    <x v="0"/>
    <n v="161621.02637268099"/>
  </r>
  <r>
    <n v="1639591"/>
    <x v="0"/>
    <x v="30"/>
    <x v="242"/>
    <s v="TEXAS"/>
    <x v="2"/>
    <x v="27"/>
    <x v="0"/>
    <n v="58904.303776426103"/>
  </r>
  <r>
    <n v="1639642"/>
    <x v="0"/>
    <x v="30"/>
    <x v="243"/>
    <s v="TEXAS"/>
    <x v="2"/>
    <x v="27"/>
    <x v="0"/>
    <n v="41250.489406806097"/>
  </r>
  <r>
    <n v="1639693"/>
    <x v="0"/>
    <x v="30"/>
    <x v="244"/>
    <s v="TEXAS"/>
    <x v="2"/>
    <x v="27"/>
    <x v="0"/>
    <n v="167612.80663903701"/>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599"/>
  </r>
  <r>
    <n v="1639948"/>
    <x v="0"/>
    <x v="30"/>
    <x v="249"/>
    <s v="TEXAS"/>
    <x v="2"/>
    <x v="27"/>
    <x v="0"/>
    <n v="13986.025104791999"/>
  </r>
  <r>
    <n v="1639999"/>
    <x v="0"/>
    <x v="30"/>
    <x v="250"/>
    <s v="TEXAS"/>
    <x v="2"/>
    <x v="27"/>
    <x v="0"/>
    <n v="17321.1262707735"/>
  </r>
  <r>
    <n v="1640050"/>
    <x v="0"/>
    <x v="30"/>
    <x v="251"/>
    <s v="TEXAS"/>
    <x v="2"/>
    <x v="27"/>
    <x v="0"/>
    <n v="2422.0371872509099"/>
  </r>
  <r>
    <n v="1640101"/>
    <x v="0"/>
    <x v="30"/>
    <x v="252"/>
    <s v="TEXAS"/>
    <x v="2"/>
    <x v="27"/>
    <x v="0"/>
    <n v="239992.13995462999"/>
  </r>
  <r>
    <n v="1647591"/>
    <x v="0"/>
    <x v="30"/>
    <x v="253"/>
    <s v="TEXAS"/>
    <x v="0"/>
    <x v="28"/>
    <x v="0"/>
    <n v="4087702.1746492302"/>
  </r>
  <r>
    <n v="1647592"/>
    <x v="0"/>
    <x v="30"/>
    <x v="253"/>
    <s v="TEXAS"/>
    <x v="0"/>
    <x v="29"/>
    <x v="0"/>
    <n v="3719394.8583416599"/>
  </r>
  <r>
    <n v="1647593"/>
    <x v="0"/>
    <x v="30"/>
    <x v="253"/>
    <s v="TEXAS"/>
    <x v="0"/>
    <x v="29"/>
    <x v="1"/>
    <n v="0"/>
  </r>
  <r>
    <n v="1647594"/>
    <x v="0"/>
    <x v="30"/>
    <x v="253"/>
    <s v="TEXAS"/>
    <x v="0"/>
    <x v="29"/>
    <x v="2"/>
    <n v="8240372.0052539902"/>
  </r>
  <r>
    <n v="1647595"/>
    <x v="0"/>
    <x v="30"/>
    <x v="253"/>
    <s v="TEXAS"/>
    <x v="0"/>
    <x v="29"/>
    <x v="3"/>
    <n v="1113250.9590797201"/>
  </r>
  <r>
    <n v="1647596"/>
    <x v="0"/>
    <x v="30"/>
    <x v="253"/>
    <s v="TEXAS"/>
    <x v="0"/>
    <x v="29"/>
    <x v="4"/>
    <n v="8037887.6424439102"/>
  </r>
  <r>
    <n v="1647597"/>
    <x v="0"/>
    <x v="30"/>
    <x v="253"/>
    <s v="TEXAS"/>
    <x v="0"/>
    <x v="29"/>
    <x v="5"/>
    <n v="18435.5761099056"/>
  </r>
  <r>
    <n v="1647598"/>
    <x v="0"/>
    <x v="30"/>
    <x v="253"/>
    <s v="TEXAS"/>
    <x v="0"/>
    <x v="29"/>
    <x v="12"/>
    <n v="22.773746411239799"/>
  </r>
  <r>
    <n v="1647599"/>
    <x v="0"/>
    <x v="30"/>
    <x v="253"/>
    <s v="TEXAS"/>
    <x v="0"/>
    <x v="30"/>
    <x v="0"/>
    <n v="33728387.896250702"/>
  </r>
  <r>
    <n v="1647600"/>
    <x v="0"/>
    <x v="30"/>
    <x v="253"/>
    <s v="TEXAS"/>
    <x v="0"/>
    <x v="31"/>
    <x v="0"/>
    <n v="7440486.4899001801"/>
  </r>
  <r>
    <n v="1647601"/>
    <x v="0"/>
    <x v="30"/>
    <x v="253"/>
    <s v="TEXAS"/>
    <x v="0"/>
    <x v="32"/>
    <x v="0"/>
    <n v="264640997.09808201"/>
  </r>
  <r>
    <n v="1647602"/>
    <x v="0"/>
    <x v="30"/>
    <x v="253"/>
    <s v="TEXAS"/>
    <x v="2"/>
    <x v="33"/>
    <x v="0"/>
    <n v="21366259.020910699"/>
  </r>
  <r>
    <n v="1647603"/>
    <x v="0"/>
    <x v="30"/>
    <x v="253"/>
    <s v="TEXAS"/>
    <x v="2"/>
    <x v="34"/>
    <x v="0"/>
    <n v="29805931.725377701"/>
  </r>
  <r>
    <n v="1647604"/>
    <x v="0"/>
    <x v="30"/>
    <x v="253"/>
    <s v="TEXAS"/>
    <x v="2"/>
    <x v="35"/>
    <x v="0"/>
    <n v="215873694.16701999"/>
  </r>
  <r>
    <n v="1647605"/>
    <x v="0"/>
    <x v="30"/>
    <x v="253"/>
    <s v="TEXAS"/>
    <x v="2"/>
    <x v="35"/>
    <x v="1"/>
    <n v="13488047.1091536"/>
  </r>
  <r>
    <n v="1647606"/>
    <x v="0"/>
    <x v="30"/>
    <x v="253"/>
    <s v="TEXAS"/>
    <x v="2"/>
    <x v="35"/>
    <x v="2"/>
    <n v="52665350.970379703"/>
  </r>
  <r>
    <n v="1647607"/>
    <x v="0"/>
    <x v="30"/>
    <x v="253"/>
    <s v="TEXAS"/>
    <x v="2"/>
    <x v="36"/>
    <x v="0"/>
    <n v="51370.2913197241"/>
  </r>
  <r>
    <n v="1647608"/>
    <x v="0"/>
    <x v="30"/>
    <x v="253"/>
    <s v="TEXAS"/>
    <x v="2"/>
    <x v="36"/>
    <x v="1"/>
    <n v="0"/>
  </r>
  <r>
    <n v="1647609"/>
    <x v="0"/>
    <x v="30"/>
    <x v="253"/>
    <s v="TEXAS"/>
    <x v="2"/>
    <x v="36"/>
    <x v="2"/>
    <n v="534443.76854978001"/>
  </r>
  <r>
    <n v="1647610"/>
    <x v="0"/>
    <x v="30"/>
    <x v="253"/>
    <s v="TEXAS"/>
    <x v="2"/>
    <x v="36"/>
    <x v="15"/>
    <n v="6584628.8287944803"/>
  </r>
  <r>
    <n v="1647611"/>
    <x v="0"/>
    <x v="30"/>
    <x v="253"/>
    <s v="TEXAS"/>
    <x v="1"/>
    <x v="37"/>
    <x v="6"/>
    <n v="1407562.4782772199"/>
  </r>
  <r>
    <n v="1647612"/>
    <x v="0"/>
    <x v="30"/>
    <x v="253"/>
    <s v="TEXAS"/>
    <x v="1"/>
    <x v="37"/>
    <x v="1"/>
    <n v="13952081.9638485"/>
  </r>
  <r>
    <n v="1647613"/>
    <x v="0"/>
    <x v="30"/>
    <x v="253"/>
    <s v="TEXAS"/>
    <x v="1"/>
    <x v="37"/>
    <x v="3"/>
    <n v="10862.8234428778"/>
  </r>
  <r>
    <n v="1647614"/>
    <x v="0"/>
    <x v="30"/>
    <x v="253"/>
    <s v="TEXAS"/>
    <x v="1"/>
    <x v="37"/>
    <x v="7"/>
    <n v="264138.52224665403"/>
  </r>
  <r>
    <n v="1647615"/>
    <x v="0"/>
    <x v="30"/>
    <x v="253"/>
    <s v="TEXAS"/>
    <x v="1"/>
    <x v="38"/>
    <x v="0"/>
    <n v="2446931.4247725899"/>
  </r>
  <r>
    <n v="1647616"/>
    <x v="0"/>
    <x v="30"/>
    <x v="253"/>
    <s v="TEXAS"/>
    <x v="1"/>
    <x v="38"/>
    <x v="1"/>
    <n v="2306260.03618311"/>
  </r>
  <r>
    <n v="1647617"/>
    <x v="0"/>
    <x v="30"/>
    <x v="253"/>
    <s v="TEXAS"/>
    <x v="1"/>
    <x v="39"/>
    <x v="1"/>
    <n v="41662777.580400303"/>
  </r>
  <r>
    <n v="1647618"/>
    <x v="0"/>
    <x v="30"/>
    <x v="253"/>
    <s v="TEXAS"/>
    <x v="1"/>
    <x v="39"/>
    <x v="9"/>
    <n v="29585553.7506552"/>
  </r>
  <r>
    <n v="1647619"/>
    <x v="0"/>
    <x v="30"/>
    <x v="253"/>
    <s v="TEXAS"/>
    <x v="1"/>
    <x v="40"/>
    <x v="6"/>
    <n v="1941810.8840286301"/>
  </r>
  <r>
    <n v="1647620"/>
    <x v="0"/>
    <x v="30"/>
    <x v="253"/>
    <s v="TEXAS"/>
    <x v="1"/>
    <x v="40"/>
    <x v="16"/>
    <n v="336831372.26207"/>
  </r>
  <r>
    <n v="1647621"/>
    <x v="0"/>
    <x v="30"/>
    <x v="253"/>
    <s v="TEXAS"/>
    <x v="1"/>
    <x v="41"/>
    <x v="1"/>
    <n v="5686137.5770503404"/>
  </r>
  <r>
    <n v="1647622"/>
    <x v="0"/>
    <x v="30"/>
    <x v="253"/>
    <s v="TEXAS"/>
    <x v="1"/>
    <x v="41"/>
    <x v="11"/>
    <n v="37281.765053241899"/>
  </r>
  <r>
    <n v="1647623"/>
    <x v="0"/>
    <x v="30"/>
    <x v="253"/>
    <s v="TEXAS"/>
    <x v="1"/>
    <x v="41"/>
    <x v="9"/>
    <n v="96057.587046252898"/>
  </r>
  <r>
    <n v="1647624"/>
    <x v="0"/>
    <x v="30"/>
    <x v="253"/>
    <s v="TEXAS"/>
    <x v="1"/>
    <x v="42"/>
    <x v="1"/>
    <n v="12663138.9396814"/>
  </r>
  <r>
    <n v="1647625"/>
    <x v="0"/>
    <x v="30"/>
    <x v="253"/>
    <s v="TEXAS"/>
    <x v="1"/>
    <x v="42"/>
    <x v="11"/>
    <n v="3184820.7262025499"/>
  </r>
  <r>
    <n v="1647626"/>
    <x v="0"/>
    <x v="30"/>
    <x v="253"/>
    <s v="TEXAS"/>
    <x v="1"/>
    <x v="42"/>
    <x v="16"/>
    <n v="48318544.458143398"/>
  </r>
  <r>
    <n v="1647627"/>
    <x v="0"/>
    <x v="30"/>
    <x v="253"/>
    <s v="TEXAS"/>
    <x v="1"/>
    <x v="43"/>
    <x v="6"/>
    <n v="1263130.46740262"/>
  </r>
  <r>
    <n v="1647628"/>
    <x v="0"/>
    <x v="30"/>
    <x v="253"/>
    <s v="TEXAS"/>
    <x v="1"/>
    <x v="44"/>
    <x v="17"/>
    <n v="10738898.375133101"/>
  </r>
  <r>
    <n v="1647629"/>
    <x v="0"/>
    <x v="30"/>
    <x v="253"/>
    <s v="TEXAS"/>
    <x v="1"/>
    <x v="45"/>
    <x v="1"/>
    <n v="24403086.013169002"/>
  </r>
  <r>
    <n v="1647630"/>
    <x v="0"/>
    <x v="30"/>
    <x v="253"/>
    <s v="TEXAS"/>
    <x v="1"/>
    <x v="45"/>
    <x v="11"/>
    <n v="70513882.289030194"/>
  </r>
  <r>
    <n v="1647631"/>
    <x v="0"/>
    <x v="30"/>
    <x v="253"/>
    <s v="TEXAS"/>
    <x v="1"/>
    <x v="45"/>
    <x v="9"/>
    <n v="927833.94260267203"/>
  </r>
  <r>
    <n v="1647632"/>
    <x v="0"/>
    <x v="30"/>
    <x v="253"/>
    <s v="TEXAS"/>
    <x v="1"/>
    <x v="46"/>
    <x v="6"/>
    <n v="18023643.504838299"/>
  </r>
  <r>
    <n v="1647633"/>
    <x v="0"/>
    <x v="30"/>
    <x v="253"/>
    <s v="TEXAS"/>
    <x v="1"/>
    <x v="46"/>
    <x v="1"/>
    <n v="6368685.8303527804"/>
  </r>
  <r>
    <n v="1647634"/>
    <x v="0"/>
    <x v="30"/>
    <x v="253"/>
    <s v="TEXAS"/>
    <x v="3"/>
    <x v="47"/>
    <x v="6"/>
    <n v="5817880.4456805903"/>
  </r>
  <r>
    <n v="1647635"/>
    <x v="0"/>
    <x v="30"/>
    <x v="253"/>
    <s v="TEXAS"/>
    <x v="3"/>
    <x v="47"/>
    <x v="0"/>
    <n v="8622067.3530995399"/>
  </r>
  <r>
    <n v="1647636"/>
    <x v="0"/>
    <x v="30"/>
    <x v="253"/>
    <s v="TEXAS"/>
    <x v="3"/>
    <x v="47"/>
    <x v="1"/>
    <n v="24604745.797175899"/>
  </r>
  <r>
    <n v="1647637"/>
    <x v="0"/>
    <x v="30"/>
    <x v="253"/>
    <s v="TEXAS"/>
    <x v="3"/>
    <x v="47"/>
    <x v="2"/>
    <n v="2846695.4991841302"/>
  </r>
  <r>
    <n v="1647638"/>
    <x v="0"/>
    <x v="30"/>
    <x v="253"/>
    <s v="TEXAS"/>
    <x v="3"/>
    <x v="47"/>
    <x v="3"/>
    <n v="2543890.79031135"/>
  </r>
  <r>
    <n v="1647639"/>
    <x v="0"/>
    <x v="30"/>
    <x v="253"/>
    <s v="TEXAS"/>
    <x v="3"/>
    <x v="47"/>
    <x v="12"/>
    <n v="0"/>
  </r>
  <r>
    <n v="1647640"/>
    <x v="0"/>
    <x v="30"/>
    <x v="253"/>
    <s v="TEXAS"/>
    <x v="3"/>
    <x v="47"/>
    <x v="13"/>
    <n v="9354650.4865073506"/>
  </r>
  <r>
    <n v="1647641"/>
    <x v="0"/>
    <x v="30"/>
    <x v="253"/>
    <s v="TEXAS"/>
    <x v="3"/>
    <x v="47"/>
    <x v="15"/>
    <n v="2401459.4049163102"/>
  </r>
  <r>
    <n v="1647642"/>
    <x v="0"/>
    <x v="30"/>
    <x v="253"/>
    <s v="TEXAS"/>
    <x v="3"/>
    <x v="47"/>
    <x v="18"/>
    <n v="4346365.4930818696"/>
  </r>
  <r>
    <n v="1647643"/>
    <x v="0"/>
    <x v="30"/>
    <x v="253"/>
    <s v="TEXAS"/>
    <x v="3"/>
    <x v="48"/>
    <x v="6"/>
    <n v="5505999.84890504"/>
  </r>
  <r>
    <n v="1647644"/>
    <x v="0"/>
    <x v="30"/>
    <x v="253"/>
    <s v="TEXAS"/>
    <x v="3"/>
    <x v="48"/>
    <x v="0"/>
    <n v="3010483.0879298798"/>
  </r>
  <r>
    <n v="1647645"/>
    <x v="0"/>
    <x v="30"/>
    <x v="253"/>
    <s v="TEXAS"/>
    <x v="3"/>
    <x v="48"/>
    <x v="1"/>
    <n v="14899395.7684919"/>
  </r>
  <r>
    <n v="1647646"/>
    <x v="0"/>
    <x v="30"/>
    <x v="253"/>
    <s v="TEXAS"/>
    <x v="3"/>
    <x v="48"/>
    <x v="2"/>
    <n v="1082551.30189279"/>
  </r>
  <r>
    <n v="1647647"/>
    <x v="0"/>
    <x v="30"/>
    <x v="253"/>
    <s v="TEXAS"/>
    <x v="3"/>
    <x v="48"/>
    <x v="3"/>
    <n v="3710968.8392082602"/>
  </r>
  <r>
    <n v="1647648"/>
    <x v="0"/>
    <x v="30"/>
    <x v="253"/>
    <s v="TEXAS"/>
    <x v="3"/>
    <x v="48"/>
    <x v="13"/>
    <n v="6228345.5532059204"/>
  </r>
  <r>
    <n v="1647649"/>
    <x v="0"/>
    <x v="30"/>
    <x v="253"/>
    <s v="TEXAS"/>
    <x v="3"/>
    <x v="48"/>
    <x v="15"/>
    <n v="0"/>
  </r>
  <r>
    <n v="1647650"/>
    <x v="0"/>
    <x v="30"/>
    <x v="253"/>
    <s v="TEXAS"/>
    <x v="3"/>
    <x v="48"/>
    <x v="18"/>
    <n v="4705306.5253642499"/>
  </r>
  <r>
    <n v="1647651"/>
    <x v="0"/>
    <x v="30"/>
    <x v="253"/>
    <s v="TEXAS"/>
    <x v="3"/>
    <x v="49"/>
    <x v="6"/>
    <n v="2999898.2957603699"/>
  </r>
  <r>
    <n v="1647652"/>
    <x v="0"/>
    <x v="30"/>
    <x v="253"/>
    <s v="TEXAS"/>
    <x v="3"/>
    <x v="49"/>
    <x v="0"/>
    <n v="31550921.493352901"/>
  </r>
  <r>
    <n v="1647653"/>
    <x v="0"/>
    <x v="30"/>
    <x v="253"/>
    <s v="TEXAS"/>
    <x v="3"/>
    <x v="49"/>
    <x v="1"/>
    <n v="37988203.2530054"/>
  </r>
  <r>
    <n v="1647654"/>
    <x v="0"/>
    <x v="30"/>
    <x v="253"/>
    <s v="TEXAS"/>
    <x v="3"/>
    <x v="49"/>
    <x v="2"/>
    <n v="23880274.4682975"/>
  </r>
  <r>
    <n v="1647655"/>
    <x v="0"/>
    <x v="30"/>
    <x v="253"/>
    <s v="TEXAS"/>
    <x v="3"/>
    <x v="49"/>
    <x v="11"/>
    <n v="5171284.8571827998"/>
  </r>
  <r>
    <n v="1647656"/>
    <x v="0"/>
    <x v="30"/>
    <x v="253"/>
    <s v="TEXAS"/>
    <x v="3"/>
    <x v="49"/>
    <x v="12"/>
    <n v="2463965.1378341499"/>
  </r>
  <r>
    <n v="1647657"/>
    <x v="0"/>
    <x v="30"/>
    <x v="253"/>
    <s v="TEXAS"/>
    <x v="3"/>
    <x v="49"/>
    <x v="13"/>
    <n v="11378485.9215852"/>
  </r>
  <r>
    <n v="1647658"/>
    <x v="0"/>
    <x v="30"/>
    <x v="253"/>
    <s v="TEXAS"/>
    <x v="3"/>
    <x v="49"/>
    <x v="15"/>
    <n v="110615.71887021999"/>
  </r>
  <r>
    <n v="1647659"/>
    <x v="0"/>
    <x v="30"/>
    <x v="253"/>
    <s v="TEXAS"/>
    <x v="3"/>
    <x v="50"/>
    <x v="6"/>
    <n v="0"/>
  </r>
  <r>
    <n v="1647660"/>
    <x v="0"/>
    <x v="30"/>
    <x v="253"/>
    <s v="TEXAS"/>
    <x v="3"/>
    <x v="50"/>
    <x v="0"/>
    <n v="28636415.309926599"/>
  </r>
  <r>
    <n v="1647661"/>
    <x v="0"/>
    <x v="30"/>
    <x v="253"/>
    <s v="TEXAS"/>
    <x v="3"/>
    <x v="50"/>
    <x v="1"/>
    <n v="40398882.737314902"/>
  </r>
  <r>
    <n v="1647662"/>
    <x v="0"/>
    <x v="30"/>
    <x v="253"/>
    <s v="TEXAS"/>
    <x v="3"/>
    <x v="50"/>
    <x v="2"/>
    <n v="1226726.32574342"/>
  </r>
  <r>
    <n v="1647663"/>
    <x v="0"/>
    <x v="30"/>
    <x v="253"/>
    <s v="TEXAS"/>
    <x v="3"/>
    <x v="50"/>
    <x v="3"/>
    <n v="13394721.120905399"/>
  </r>
  <r>
    <n v="1647664"/>
    <x v="0"/>
    <x v="30"/>
    <x v="253"/>
    <s v="TEXAS"/>
    <x v="3"/>
    <x v="50"/>
    <x v="11"/>
    <n v="0"/>
  </r>
  <r>
    <n v="1647665"/>
    <x v="0"/>
    <x v="30"/>
    <x v="253"/>
    <s v="TEXAS"/>
    <x v="3"/>
    <x v="50"/>
    <x v="12"/>
    <n v="0"/>
  </r>
  <r>
    <n v="1647666"/>
    <x v="0"/>
    <x v="30"/>
    <x v="253"/>
    <s v="TEXAS"/>
    <x v="3"/>
    <x v="50"/>
    <x v="13"/>
    <n v="12960451.789602701"/>
  </r>
  <r>
    <n v="1647667"/>
    <x v="0"/>
    <x v="30"/>
    <x v="253"/>
    <s v="TEXAS"/>
    <x v="3"/>
    <x v="50"/>
    <x v="15"/>
    <n v="0"/>
  </r>
  <r>
    <n v="1647668"/>
    <x v="0"/>
    <x v="30"/>
    <x v="253"/>
    <s v="TEXAS"/>
    <x v="3"/>
    <x v="50"/>
    <x v="19"/>
    <n v="122458154.72884899"/>
  </r>
  <r>
    <n v="1647669"/>
    <x v="0"/>
    <x v="30"/>
    <x v="253"/>
    <s v="TEXAS"/>
    <x v="3"/>
    <x v="51"/>
    <x v="0"/>
    <n v="12051942.690893499"/>
  </r>
  <r>
    <n v="1647670"/>
    <x v="0"/>
    <x v="30"/>
    <x v="253"/>
    <s v="TEXAS"/>
    <x v="3"/>
    <x v="51"/>
    <x v="1"/>
    <n v="399959.59624698898"/>
  </r>
  <r>
    <n v="1647671"/>
    <x v="0"/>
    <x v="30"/>
    <x v="253"/>
    <s v="TEXAS"/>
    <x v="3"/>
    <x v="51"/>
    <x v="2"/>
    <n v="4492013.7510960503"/>
  </r>
  <r>
    <n v="1647672"/>
    <x v="0"/>
    <x v="30"/>
    <x v="253"/>
    <s v="TEXAS"/>
    <x v="3"/>
    <x v="51"/>
    <x v="3"/>
    <n v="143881.56903950099"/>
  </r>
  <r>
    <n v="1647673"/>
    <x v="0"/>
    <x v="30"/>
    <x v="253"/>
    <s v="TEXAS"/>
    <x v="3"/>
    <x v="51"/>
    <x v="15"/>
    <n v="2579825.9671342601"/>
  </r>
  <r>
    <n v="1647674"/>
    <x v="0"/>
    <x v="30"/>
    <x v="253"/>
    <s v="TEXAS"/>
    <x v="3"/>
    <x v="52"/>
    <x v="0"/>
    <n v="9250114.4805188999"/>
  </r>
  <r>
    <n v="1647675"/>
    <x v="0"/>
    <x v="30"/>
    <x v="253"/>
    <s v="TEXAS"/>
    <x v="3"/>
    <x v="52"/>
    <x v="1"/>
    <n v="85175.126870434295"/>
  </r>
  <r>
    <n v="1647676"/>
    <x v="0"/>
    <x v="30"/>
    <x v="253"/>
    <s v="TEXAS"/>
    <x v="3"/>
    <x v="52"/>
    <x v="2"/>
    <n v="2523767.7198878899"/>
  </r>
  <r>
    <n v="1647677"/>
    <x v="0"/>
    <x v="30"/>
    <x v="253"/>
    <s v="TEXAS"/>
    <x v="3"/>
    <x v="52"/>
    <x v="3"/>
    <n v="43831.694501863902"/>
  </r>
  <r>
    <n v="1647678"/>
    <x v="0"/>
    <x v="30"/>
    <x v="253"/>
    <s v="TEXAS"/>
    <x v="3"/>
    <x v="52"/>
    <x v="11"/>
    <n v="42491.861045475001"/>
  </r>
  <r>
    <n v="1647679"/>
    <x v="0"/>
    <x v="30"/>
    <x v="253"/>
    <s v="TEXAS"/>
    <x v="3"/>
    <x v="52"/>
    <x v="12"/>
    <n v="524736.20295572001"/>
  </r>
  <r>
    <n v="1647680"/>
    <x v="0"/>
    <x v="30"/>
    <x v="253"/>
    <s v="TEXAS"/>
    <x v="3"/>
    <x v="52"/>
    <x v="15"/>
    <n v="36787998.616848201"/>
  </r>
  <r>
    <n v="1647681"/>
    <x v="0"/>
    <x v="30"/>
    <x v="253"/>
    <s v="TEXAS"/>
    <x v="3"/>
    <x v="53"/>
    <x v="0"/>
    <n v="83115856.984655604"/>
  </r>
  <r>
    <n v="1647682"/>
    <x v="0"/>
    <x v="30"/>
    <x v="253"/>
    <s v="TEXAS"/>
    <x v="3"/>
    <x v="53"/>
    <x v="1"/>
    <n v="4507675.2634383403"/>
  </r>
  <r>
    <n v="1647683"/>
    <x v="0"/>
    <x v="30"/>
    <x v="253"/>
    <s v="TEXAS"/>
    <x v="3"/>
    <x v="53"/>
    <x v="2"/>
    <n v="38612857.297822602"/>
  </r>
  <r>
    <n v="1647684"/>
    <x v="0"/>
    <x v="30"/>
    <x v="253"/>
    <s v="TEXAS"/>
    <x v="3"/>
    <x v="53"/>
    <x v="3"/>
    <n v="5465421.9933587098"/>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499"/>
  </r>
  <r>
    <n v="1647689"/>
    <x v="0"/>
    <x v="30"/>
    <x v="253"/>
    <s v="TEXAS"/>
    <x v="3"/>
    <x v="53"/>
    <x v="21"/>
    <n v="279866125.74835902"/>
  </r>
  <r>
    <n v="1647690"/>
    <x v="0"/>
    <x v="30"/>
    <x v="253"/>
    <s v="TEXAS"/>
    <x v="3"/>
    <x v="53"/>
    <x v="22"/>
    <n v="206314757.25208101"/>
  </r>
  <r>
    <n v="1647691"/>
    <x v="0"/>
    <x v="30"/>
    <x v="253"/>
    <s v="TEXAS"/>
    <x v="3"/>
    <x v="54"/>
    <x v="0"/>
    <n v="1569750.3523688801"/>
  </r>
  <r>
    <n v="1647692"/>
    <x v="0"/>
    <x v="30"/>
    <x v="253"/>
    <s v="TEXAS"/>
    <x v="3"/>
    <x v="54"/>
    <x v="1"/>
    <n v="528298.67132170103"/>
  </r>
  <r>
    <n v="1647693"/>
    <x v="0"/>
    <x v="30"/>
    <x v="253"/>
    <s v="TEXAS"/>
    <x v="3"/>
    <x v="54"/>
    <x v="2"/>
    <n v="7062077.1011138801"/>
  </r>
  <r>
    <n v="1647694"/>
    <x v="0"/>
    <x v="30"/>
    <x v="253"/>
    <s v="TEXAS"/>
    <x v="3"/>
    <x v="54"/>
    <x v="3"/>
    <n v="1082689.8685616399"/>
  </r>
  <r>
    <n v="1647695"/>
    <x v="0"/>
    <x v="30"/>
    <x v="253"/>
    <s v="TEXAS"/>
    <x v="3"/>
    <x v="54"/>
    <x v="11"/>
    <n v="0"/>
  </r>
  <r>
    <n v="1647696"/>
    <x v="0"/>
    <x v="30"/>
    <x v="253"/>
    <s v="TEXAS"/>
    <x v="3"/>
    <x v="54"/>
    <x v="15"/>
    <n v="0"/>
  </r>
  <r>
    <n v="1647697"/>
    <x v="0"/>
    <x v="30"/>
    <x v="253"/>
    <s v="TEXAS"/>
    <x v="3"/>
    <x v="55"/>
    <x v="0"/>
    <n v="3626861.1026360099"/>
  </r>
  <r>
    <n v="1647698"/>
    <x v="0"/>
    <x v="30"/>
    <x v="253"/>
    <s v="TEXAS"/>
    <x v="3"/>
    <x v="55"/>
    <x v="1"/>
    <n v="2813044.2166686901"/>
  </r>
  <r>
    <n v="1647699"/>
    <x v="0"/>
    <x v="30"/>
    <x v="253"/>
    <s v="TEXAS"/>
    <x v="3"/>
    <x v="55"/>
    <x v="2"/>
    <n v="3830652.7274802299"/>
  </r>
  <r>
    <n v="1647700"/>
    <x v="0"/>
    <x v="30"/>
    <x v="253"/>
    <s v="TEXAS"/>
    <x v="3"/>
    <x v="55"/>
    <x v="3"/>
    <n v="267223.455093747"/>
  </r>
  <r>
    <n v="1647701"/>
    <x v="0"/>
    <x v="30"/>
    <x v="253"/>
    <s v="TEXAS"/>
    <x v="3"/>
    <x v="55"/>
    <x v="4"/>
    <n v="11001448.686586799"/>
  </r>
  <r>
    <n v="1647702"/>
    <x v="0"/>
    <x v="30"/>
    <x v="253"/>
    <s v="TEXAS"/>
    <x v="3"/>
    <x v="55"/>
    <x v="11"/>
    <n v="64481.529568075901"/>
  </r>
  <r>
    <n v="1647703"/>
    <x v="0"/>
    <x v="30"/>
    <x v="253"/>
    <s v="TEXAS"/>
    <x v="3"/>
    <x v="55"/>
    <x v="12"/>
    <n v="10384375.444324801"/>
  </r>
  <r>
    <n v="1647704"/>
    <x v="0"/>
    <x v="30"/>
    <x v="253"/>
    <s v="TEXAS"/>
    <x v="3"/>
    <x v="55"/>
    <x v="13"/>
    <n v="2204818.44009167"/>
  </r>
  <r>
    <n v="1647705"/>
    <x v="0"/>
    <x v="30"/>
    <x v="253"/>
    <s v="TEXAS"/>
    <x v="3"/>
    <x v="55"/>
    <x v="15"/>
    <n v="0"/>
  </r>
  <r>
    <n v="1647706"/>
    <x v="0"/>
    <x v="30"/>
    <x v="253"/>
    <s v="TEXAS"/>
    <x v="3"/>
    <x v="55"/>
    <x v="14"/>
    <n v="2662316.3919476299"/>
  </r>
  <r>
    <n v="1647707"/>
    <x v="0"/>
    <x v="30"/>
    <x v="253"/>
    <s v="TEXAS"/>
    <x v="3"/>
    <x v="55"/>
    <x v="23"/>
    <n v="9897.1650034721206"/>
  </r>
  <r>
    <n v="1647708"/>
    <x v="0"/>
    <x v="30"/>
    <x v="253"/>
    <s v="TEXAS"/>
    <x v="3"/>
    <x v="56"/>
    <x v="0"/>
    <n v="21102421.574665099"/>
  </r>
  <r>
    <n v="1647709"/>
    <x v="0"/>
    <x v="30"/>
    <x v="253"/>
    <s v="TEXAS"/>
    <x v="3"/>
    <x v="56"/>
    <x v="1"/>
    <n v="393978.12397315702"/>
  </r>
  <r>
    <n v="1647710"/>
    <x v="0"/>
    <x v="30"/>
    <x v="253"/>
    <s v="TEXAS"/>
    <x v="3"/>
    <x v="56"/>
    <x v="2"/>
    <n v="15903127.259065701"/>
  </r>
  <r>
    <n v="1647711"/>
    <x v="0"/>
    <x v="30"/>
    <x v="253"/>
    <s v="TEXAS"/>
    <x v="3"/>
    <x v="56"/>
    <x v="3"/>
    <n v="374710.21057421202"/>
  </r>
  <r>
    <n v="1647712"/>
    <x v="0"/>
    <x v="30"/>
    <x v="253"/>
    <s v="TEXAS"/>
    <x v="3"/>
    <x v="56"/>
    <x v="11"/>
    <n v="3295.8272919247302"/>
  </r>
  <r>
    <n v="1647713"/>
    <x v="0"/>
    <x v="30"/>
    <x v="253"/>
    <s v="TEXAS"/>
    <x v="3"/>
    <x v="56"/>
    <x v="12"/>
    <n v="4231081.6673024502"/>
  </r>
  <r>
    <n v="1647714"/>
    <x v="0"/>
    <x v="30"/>
    <x v="253"/>
    <s v="TEXAS"/>
    <x v="3"/>
    <x v="56"/>
    <x v="13"/>
    <n v="68451.797601513696"/>
  </r>
  <r>
    <n v="1647715"/>
    <x v="0"/>
    <x v="30"/>
    <x v="253"/>
    <s v="TEXAS"/>
    <x v="3"/>
    <x v="56"/>
    <x v="15"/>
    <n v="18811568.081601098"/>
  </r>
  <r>
    <n v="1647716"/>
    <x v="0"/>
    <x v="30"/>
    <x v="253"/>
    <s v="TEXAS"/>
    <x v="3"/>
    <x v="56"/>
    <x v="23"/>
    <n v="96543401.236469805"/>
  </r>
  <r>
    <n v="1647717"/>
    <x v="0"/>
    <x v="30"/>
    <x v="253"/>
    <s v="TEXAS"/>
    <x v="3"/>
    <x v="57"/>
    <x v="0"/>
    <n v="17275966.088740502"/>
  </r>
  <r>
    <n v="1647718"/>
    <x v="0"/>
    <x v="30"/>
    <x v="253"/>
    <s v="TEXAS"/>
    <x v="3"/>
    <x v="57"/>
    <x v="1"/>
    <n v="92790.214526496406"/>
  </r>
  <r>
    <n v="1647719"/>
    <x v="0"/>
    <x v="30"/>
    <x v="253"/>
    <s v="TEXAS"/>
    <x v="3"/>
    <x v="57"/>
    <x v="2"/>
    <n v="1121088.3296070099"/>
  </r>
  <r>
    <n v="1647720"/>
    <x v="0"/>
    <x v="30"/>
    <x v="253"/>
    <s v="TEXAS"/>
    <x v="3"/>
    <x v="57"/>
    <x v="3"/>
    <n v="31944.1722140397"/>
  </r>
  <r>
    <n v="1647721"/>
    <x v="0"/>
    <x v="30"/>
    <x v="253"/>
    <s v="TEXAS"/>
    <x v="3"/>
    <x v="57"/>
    <x v="15"/>
    <n v="0"/>
  </r>
  <r>
    <n v="1647722"/>
    <x v="0"/>
    <x v="30"/>
    <x v="253"/>
    <s v="TEXAS"/>
    <x v="3"/>
    <x v="57"/>
    <x v="14"/>
    <n v="1345397.2645918799"/>
  </r>
  <r>
    <n v="1647723"/>
    <x v="0"/>
    <x v="30"/>
    <x v="253"/>
    <s v="TEXAS"/>
    <x v="3"/>
    <x v="58"/>
    <x v="0"/>
    <n v="3452498.2427291898"/>
  </r>
  <r>
    <n v="1647724"/>
    <x v="0"/>
    <x v="30"/>
    <x v="253"/>
    <s v="TEXAS"/>
    <x v="3"/>
    <x v="58"/>
    <x v="1"/>
    <n v="122890.986646807"/>
  </r>
  <r>
    <n v="1647725"/>
    <x v="0"/>
    <x v="30"/>
    <x v="253"/>
    <s v="TEXAS"/>
    <x v="3"/>
    <x v="58"/>
    <x v="2"/>
    <n v="2563290.1174697001"/>
  </r>
  <r>
    <n v="1647726"/>
    <x v="0"/>
    <x v="30"/>
    <x v="253"/>
    <s v="TEXAS"/>
    <x v="3"/>
    <x v="58"/>
    <x v="3"/>
    <n v="434378.926606744"/>
  </r>
  <r>
    <n v="1647727"/>
    <x v="0"/>
    <x v="30"/>
    <x v="253"/>
    <s v="TEXAS"/>
    <x v="3"/>
    <x v="58"/>
    <x v="15"/>
    <n v="0"/>
  </r>
  <r>
    <n v="1647728"/>
    <x v="0"/>
    <x v="30"/>
    <x v="253"/>
    <s v="TEXAS"/>
    <x v="3"/>
    <x v="59"/>
    <x v="0"/>
    <n v="3387368.8105567698"/>
  </r>
  <r>
    <n v="1647729"/>
    <x v="0"/>
    <x v="30"/>
    <x v="253"/>
    <s v="TEXAS"/>
    <x v="3"/>
    <x v="59"/>
    <x v="1"/>
    <n v="262869.84187734401"/>
  </r>
  <r>
    <n v="1647730"/>
    <x v="0"/>
    <x v="30"/>
    <x v="253"/>
    <s v="TEXAS"/>
    <x v="3"/>
    <x v="59"/>
    <x v="2"/>
    <n v="3493960.6204294902"/>
  </r>
  <r>
    <n v="1647731"/>
    <x v="0"/>
    <x v="30"/>
    <x v="253"/>
    <s v="TEXAS"/>
    <x v="3"/>
    <x v="59"/>
    <x v="3"/>
    <n v="325720.78953137802"/>
  </r>
  <r>
    <n v="1647732"/>
    <x v="0"/>
    <x v="30"/>
    <x v="253"/>
    <s v="TEXAS"/>
    <x v="3"/>
    <x v="59"/>
    <x v="15"/>
    <n v="0"/>
  </r>
  <r>
    <n v="1647733"/>
    <x v="0"/>
    <x v="30"/>
    <x v="253"/>
    <s v="TEXAS"/>
    <x v="3"/>
    <x v="60"/>
    <x v="0"/>
    <n v="9301606.3242869899"/>
  </r>
  <r>
    <n v="1647734"/>
    <x v="0"/>
    <x v="30"/>
    <x v="253"/>
    <s v="TEXAS"/>
    <x v="3"/>
    <x v="60"/>
    <x v="1"/>
    <n v="303787.85511620698"/>
  </r>
  <r>
    <n v="1647735"/>
    <x v="0"/>
    <x v="30"/>
    <x v="253"/>
    <s v="TEXAS"/>
    <x v="3"/>
    <x v="60"/>
    <x v="2"/>
    <n v="2121869.9115761998"/>
  </r>
  <r>
    <n v="1647736"/>
    <x v="0"/>
    <x v="30"/>
    <x v="253"/>
    <s v="TEXAS"/>
    <x v="3"/>
    <x v="60"/>
    <x v="3"/>
    <n v="513435.53902413102"/>
  </r>
  <r>
    <n v="1647737"/>
    <x v="0"/>
    <x v="30"/>
    <x v="253"/>
    <s v="TEXAS"/>
    <x v="3"/>
    <x v="60"/>
    <x v="15"/>
    <n v="0"/>
  </r>
  <r>
    <n v="1647738"/>
    <x v="0"/>
    <x v="30"/>
    <x v="253"/>
    <s v="TEXAS"/>
    <x v="3"/>
    <x v="61"/>
    <x v="0"/>
    <n v="10776920.144323399"/>
  </r>
  <r>
    <n v="1647739"/>
    <x v="0"/>
    <x v="30"/>
    <x v="253"/>
    <s v="TEXAS"/>
    <x v="3"/>
    <x v="61"/>
    <x v="1"/>
    <n v="274615.46648978302"/>
  </r>
  <r>
    <n v="1647740"/>
    <x v="0"/>
    <x v="30"/>
    <x v="253"/>
    <s v="TEXAS"/>
    <x v="3"/>
    <x v="61"/>
    <x v="2"/>
    <n v="7433632.2480303599"/>
  </r>
  <r>
    <n v="1647741"/>
    <x v="0"/>
    <x v="30"/>
    <x v="253"/>
    <s v="TEXAS"/>
    <x v="3"/>
    <x v="61"/>
    <x v="3"/>
    <n v="291070.45449516299"/>
  </r>
  <r>
    <n v="1647742"/>
    <x v="0"/>
    <x v="30"/>
    <x v="253"/>
    <s v="TEXAS"/>
    <x v="3"/>
    <x v="61"/>
    <x v="15"/>
    <n v="475366.32015541702"/>
  </r>
  <r>
    <n v="1647743"/>
    <x v="0"/>
    <x v="30"/>
    <x v="253"/>
    <s v="TEXAS"/>
    <x v="3"/>
    <x v="62"/>
    <x v="0"/>
    <n v="971046.96474738698"/>
  </r>
  <r>
    <n v="1647744"/>
    <x v="0"/>
    <x v="30"/>
    <x v="253"/>
    <s v="TEXAS"/>
    <x v="3"/>
    <x v="62"/>
    <x v="1"/>
    <n v="18426.9981809452"/>
  </r>
  <r>
    <n v="1647745"/>
    <x v="0"/>
    <x v="30"/>
    <x v="253"/>
    <s v="TEXAS"/>
    <x v="3"/>
    <x v="62"/>
    <x v="2"/>
    <n v="525588.24357014301"/>
  </r>
  <r>
    <n v="1647746"/>
    <x v="0"/>
    <x v="30"/>
    <x v="253"/>
    <s v="TEXAS"/>
    <x v="3"/>
    <x v="62"/>
    <x v="3"/>
    <n v="50046.051877794402"/>
  </r>
  <r>
    <n v="1647747"/>
    <x v="0"/>
    <x v="30"/>
    <x v="253"/>
    <s v="TEXAS"/>
    <x v="3"/>
    <x v="62"/>
    <x v="15"/>
    <n v="0"/>
  </r>
  <r>
    <n v="1647748"/>
    <x v="0"/>
    <x v="30"/>
    <x v="253"/>
    <s v="TEXAS"/>
    <x v="3"/>
    <x v="62"/>
    <x v="14"/>
    <n v="681293.58622970898"/>
  </r>
  <r>
    <n v="1647749"/>
    <x v="0"/>
    <x v="30"/>
    <x v="253"/>
    <s v="TEXAS"/>
    <x v="3"/>
    <x v="63"/>
    <x v="0"/>
    <n v="1654820.65576715"/>
  </r>
  <r>
    <n v="1647750"/>
    <x v="0"/>
    <x v="30"/>
    <x v="253"/>
    <s v="TEXAS"/>
    <x v="3"/>
    <x v="63"/>
    <x v="1"/>
    <n v="534323.48133488698"/>
  </r>
  <r>
    <n v="1647751"/>
    <x v="0"/>
    <x v="30"/>
    <x v="253"/>
    <s v="TEXAS"/>
    <x v="3"/>
    <x v="63"/>
    <x v="2"/>
    <n v="997842.44388837204"/>
  </r>
  <r>
    <n v="1647752"/>
    <x v="0"/>
    <x v="30"/>
    <x v="253"/>
    <s v="TEXAS"/>
    <x v="3"/>
    <x v="63"/>
    <x v="3"/>
    <n v="175601.4724645"/>
  </r>
  <r>
    <n v="1647753"/>
    <x v="0"/>
    <x v="30"/>
    <x v="253"/>
    <s v="TEXAS"/>
    <x v="3"/>
    <x v="63"/>
    <x v="11"/>
    <n v="36968.731045157801"/>
  </r>
  <r>
    <n v="1647754"/>
    <x v="0"/>
    <x v="30"/>
    <x v="253"/>
    <s v="TEXAS"/>
    <x v="3"/>
    <x v="63"/>
    <x v="15"/>
    <n v="313294.33089116798"/>
  </r>
  <r>
    <n v="1647755"/>
    <x v="0"/>
    <x v="30"/>
    <x v="253"/>
    <s v="TEXAS"/>
    <x v="3"/>
    <x v="64"/>
    <x v="0"/>
    <n v="4279724.0039050402"/>
  </r>
  <r>
    <n v="1647756"/>
    <x v="0"/>
    <x v="30"/>
    <x v="253"/>
    <s v="TEXAS"/>
    <x v="3"/>
    <x v="64"/>
    <x v="1"/>
    <n v="43937.936466547297"/>
  </r>
  <r>
    <n v="1647757"/>
    <x v="0"/>
    <x v="30"/>
    <x v="253"/>
    <s v="TEXAS"/>
    <x v="3"/>
    <x v="64"/>
    <x v="2"/>
    <n v="2180601.1600774098"/>
  </r>
  <r>
    <n v="1647758"/>
    <x v="0"/>
    <x v="30"/>
    <x v="253"/>
    <s v="TEXAS"/>
    <x v="3"/>
    <x v="64"/>
    <x v="3"/>
    <n v="152937.81731625099"/>
  </r>
  <r>
    <n v="1647759"/>
    <x v="0"/>
    <x v="30"/>
    <x v="253"/>
    <s v="TEXAS"/>
    <x v="3"/>
    <x v="64"/>
    <x v="15"/>
    <n v="0"/>
  </r>
  <r>
    <n v="1647760"/>
    <x v="0"/>
    <x v="30"/>
    <x v="253"/>
    <s v="TEXAS"/>
    <x v="3"/>
    <x v="65"/>
    <x v="0"/>
    <n v="6544361.8918913798"/>
  </r>
  <r>
    <n v="1647761"/>
    <x v="0"/>
    <x v="30"/>
    <x v="253"/>
    <s v="TEXAS"/>
    <x v="3"/>
    <x v="65"/>
    <x v="1"/>
    <n v="322895.20785567298"/>
  </r>
  <r>
    <n v="1647762"/>
    <x v="0"/>
    <x v="30"/>
    <x v="253"/>
    <s v="TEXAS"/>
    <x v="3"/>
    <x v="65"/>
    <x v="2"/>
    <n v="3181684.52805532"/>
  </r>
  <r>
    <n v="1647763"/>
    <x v="0"/>
    <x v="30"/>
    <x v="253"/>
    <s v="TEXAS"/>
    <x v="3"/>
    <x v="65"/>
    <x v="3"/>
    <n v="0"/>
  </r>
  <r>
    <n v="1647764"/>
    <x v="0"/>
    <x v="30"/>
    <x v="253"/>
    <s v="TEXAS"/>
    <x v="3"/>
    <x v="65"/>
    <x v="15"/>
    <n v="2094131.9842399999"/>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098"/>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795"/>
  </r>
  <r>
    <n v="1649854"/>
    <x v="0"/>
    <x v="31"/>
    <x v="2"/>
    <s v="TEXAS"/>
    <x v="0"/>
    <x v="0"/>
    <x v="1"/>
    <n v="4734.0262805679804"/>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001"/>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7999"/>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3"/>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03"/>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399"/>
  </r>
  <r>
    <n v="1653329"/>
    <x v="0"/>
    <x v="31"/>
    <x v="16"/>
    <s v="TEXAS"/>
    <x v="1"/>
    <x v="2"/>
    <x v="6"/>
    <m/>
  </r>
  <r>
    <n v="1653330"/>
    <x v="0"/>
    <x v="31"/>
    <x v="16"/>
    <s v="TEXAS"/>
    <x v="1"/>
    <x v="2"/>
    <x v="0"/>
    <m/>
  </r>
  <r>
    <n v="1653331"/>
    <x v="0"/>
    <x v="31"/>
    <x v="16"/>
    <s v="TEXAS"/>
    <x v="1"/>
    <x v="2"/>
    <x v="1"/>
    <n v="152716473.85702199"/>
  </r>
  <r>
    <n v="1653332"/>
    <x v="0"/>
    <x v="31"/>
    <x v="16"/>
    <s v="TEXAS"/>
    <x v="1"/>
    <x v="2"/>
    <x v="3"/>
    <m/>
  </r>
  <r>
    <n v="1653333"/>
    <x v="0"/>
    <x v="31"/>
    <x v="16"/>
    <s v="TEXAS"/>
    <x v="1"/>
    <x v="2"/>
    <x v="7"/>
    <m/>
  </r>
  <r>
    <n v="1653584"/>
    <x v="0"/>
    <x v="31"/>
    <x v="17"/>
    <s v="TEXAS"/>
    <x v="1"/>
    <x v="2"/>
    <x v="6"/>
    <n v="96192996.280534893"/>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3"/>
  </r>
  <r>
    <n v="1654097"/>
    <x v="0"/>
    <x v="31"/>
    <x v="19"/>
    <s v="TEXAS"/>
    <x v="0"/>
    <x v="3"/>
    <x v="3"/>
    <n v="0"/>
  </r>
  <r>
    <n v="1654098"/>
    <x v="0"/>
    <x v="31"/>
    <x v="19"/>
    <s v="TEXAS"/>
    <x v="0"/>
    <x v="3"/>
    <x v="8"/>
    <n v="0"/>
  </r>
  <r>
    <n v="1654349"/>
    <x v="0"/>
    <x v="31"/>
    <x v="20"/>
    <s v="TEXAS"/>
    <x v="0"/>
    <x v="3"/>
    <x v="0"/>
    <n v="0"/>
  </r>
  <r>
    <n v="1654350"/>
    <x v="0"/>
    <x v="31"/>
    <x v="20"/>
    <s v="TEXAS"/>
    <x v="0"/>
    <x v="3"/>
    <x v="1"/>
    <n v="3983.2396603226898"/>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02"/>
  </r>
  <r>
    <n v="1654608"/>
    <x v="0"/>
    <x v="31"/>
    <x v="21"/>
    <s v="TEXAS"/>
    <x v="0"/>
    <x v="3"/>
    <x v="8"/>
    <n v="0"/>
  </r>
  <r>
    <n v="1654859"/>
    <x v="0"/>
    <x v="31"/>
    <x v="22"/>
    <s v="TEXAS"/>
    <x v="0"/>
    <x v="3"/>
    <x v="0"/>
    <n v="46213791.406397603"/>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296"/>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03"/>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8998"/>
  </r>
  <r>
    <n v="1656006"/>
    <x v="0"/>
    <x v="31"/>
    <x v="27"/>
    <s v="TEXAS"/>
    <x v="0"/>
    <x v="4"/>
    <x v="2"/>
    <m/>
  </r>
  <r>
    <n v="1656107"/>
    <x v="0"/>
    <x v="31"/>
    <x v="28"/>
    <s v="TEXAS"/>
    <x v="0"/>
    <x v="4"/>
    <x v="0"/>
    <n v="0"/>
  </r>
  <r>
    <n v="1656108"/>
    <x v="0"/>
    <x v="31"/>
    <x v="28"/>
    <s v="TEXAS"/>
    <x v="0"/>
    <x v="4"/>
    <x v="2"/>
    <m/>
  </r>
  <r>
    <n v="1656209"/>
    <x v="0"/>
    <x v="31"/>
    <x v="29"/>
    <s v="TEXAS"/>
    <x v="0"/>
    <x v="4"/>
    <x v="0"/>
    <n v="10213422.558935899"/>
  </r>
  <r>
    <n v="1656210"/>
    <x v="0"/>
    <x v="31"/>
    <x v="29"/>
    <s v="TEXAS"/>
    <x v="0"/>
    <x v="4"/>
    <x v="2"/>
    <m/>
  </r>
  <r>
    <n v="1656311"/>
    <x v="0"/>
    <x v="31"/>
    <x v="30"/>
    <s v="TEXAS"/>
    <x v="0"/>
    <x v="4"/>
    <x v="0"/>
    <n v="557128.51194561098"/>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01"/>
  </r>
  <r>
    <n v="1656625"/>
    <x v="0"/>
    <x v="31"/>
    <x v="34"/>
    <s v="TEXAS"/>
    <x v="0"/>
    <x v="5"/>
    <x v="0"/>
    <n v="0"/>
  </r>
  <r>
    <n v="1656676"/>
    <x v="0"/>
    <x v="31"/>
    <x v="35"/>
    <s v="TEXAS"/>
    <x v="0"/>
    <x v="5"/>
    <x v="0"/>
    <n v="4138978.9547007699"/>
  </r>
  <r>
    <n v="1656727"/>
    <x v="0"/>
    <x v="31"/>
    <x v="36"/>
    <s v="TEXAS"/>
    <x v="0"/>
    <x v="5"/>
    <x v="0"/>
    <n v="0"/>
  </r>
  <r>
    <n v="1656778"/>
    <x v="0"/>
    <x v="31"/>
    <x v="37"/>
    <s v="TEXAS"/>
    <x v="0"/>
    <x v="5"/>
    <x v="0"/>
    <n v="8740744.5683098808"/>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01"/>
  </r>
  <r>
    <n v="1657222"/>
    <x v="0"/>
    <x v="31"/>
    <x v="42"/>
    <s v="TEXAS"/>
    <x v="0"/>
    <x v="7"/>
    <x v="2"/>
    <m/>
  </r>
  <r>
    <n v="1657223"/>
    <x v="0"/>
    <x v="31"/>
    <x v="42"/>
    <s v="TEXAS"/>
    <x v="0"/>
    <x v="7"/>
    <x v="3"/>
    <m/>
  </r>
  <r>
    <n v="1657288"/>
    <x v="0"/>
    <x v="31"/>
    <x v="43"/>
    <s v="TEXAS"/>
    <x v="0"/>
    <x v="8"/>
    <x v="0"/>
    <n v="567703.47215262696"/>
  </r>
  <r>
    <n v="1657339"/>
    <x v="0"/>
    <x v="31"/>
    <x v="44"/>
    <s v="TEXAS"/>
    <x v="0"/>
    <x v="8"/>
    <x v="0"/>
    <n v="0"/>
  </r>
  <r>
    <n v="1657390"/>
    <x v="0"/>
    <x v="31"/>
    <x v="45"/>
    <s v="TEXAS"/>
    <x v="0"/>
    <x v="8"/>
    <x v="0"/>
    <n v="610235.02989547502"/>
  </r>
  <r>
    <n v="1657484"/>
    <x v="0"/>
    <x v="31"/>
    <x v="46"/>
    <s v="TEXAS"/>
    <x v="0"/>
    <x v="9"/>
    <x v="0"/>
    <n v="17267223.80038410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298"/>
  </r>
  <r>
    <n v="1657747"/>
    <x v="0"/>
    <x v="31"/>
    <x v="49"/>
    <s v="TEXAS"/>
    <x v="0"/>
    <x v="10"/>
    <x v="0"/>
    <n v="10085227.1210058"/>
  </r>
  <r>
    <n v="1658013"/>
    <x v="0"/>
    <x v="31"/>
    <x v="50"/>
    <s v="TEXAS"/>
    <x v="0"/>
    <x v="0"/>
    <x v="0"/>
    <n v="55866.579111031097"/>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02"/>
  </r>
  <r>
    <n v="1658148"/>
    <x v="0"/>
    <x v="31"/>
    <x v="51"/>
    <s v="TEXAS"/>
    <x v="0"/>
    <x v="4"/>
    <x v="2"/>
    <n v="365754.71001612302"/>
  </r>
  <r>
    <n v="1658249"/>
    <x v="0"/>
    <x v="31"/>
    <x v="52"/>
    <s v="TEXAS"/>
    <x v="0"/>
    <x v="4"/>
    <x v="0"/>
    <n v="13621047.489031799"/>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01"/>
  </r>
  <r>
    <n v="1658563"/>
    <x v="0"/>
    <x v="31"/>
    <x v="55"/>
    <s v="TEXAS"/>
    <x v="0"/>
    <x v="1"/>
    <x v="0"/>
    <n v="0"/>
  </r>
  <r>
    <n v="1658614"/>
    <x v="0"/>
    <x v="31"/>
    <x v="56"/>
    <s v="TEXAS"/>
    <x v="0"/>
    <x v="1"/>
    <x v="0"/>
    <n v="1186263.5214277201"/>
  </r>
  <r>
    <n v="1658665"/>
    <x v="0"/>
    <x v="31"/>
    <x v="57"/>
    <s v="TEXAS"/>
    <x v="0"/>
    <x v="1"/>
    <x v="0"/>
    <n v="2788805.7799732699"/>
  </r>
  <r>
    <n v="1658716"/>
    <x v="0"/>
    <x v="31"/>
    <x v="58"/>
    <s v="TEXAS"/>
    <x v="0"/>
    <x v="1"/>
    <x v="0"/>
    <n v="0.87500483999054202"/>
  </r>
  <r>
    <n v="1658767"/>
    <x v="0"/>
    <x v="31"/>
    <x v="59"/>
    <s v="TEXAS"/>
    <x v="0"/>
    <x v="1"/>
    <x v="0"/>
    <n v="309670.67878006498"/>
  </r>
  <r>
    <n v="1658818"/>
    <x v="0"/>
    <x v="31"/>
    <x v="60"/>
    <s v="TEXAS"/>
    <x v="0"/>
    <x v="1"/>
    <x v="0"/>
    <n v="2533049.2328343801"/>
  </r>
  <r>
    <n v="1658869"/>
    <x v="0"/>
    <x v="31"/>
    <x v="61"/>
    <s v="TEXAS"/>
    <x v="0"/>
    <x v="1"/>
    <x v="0"/>
    <n v="0"/>
  </r>
  <r>
    <n v="1658920"/>
    <x v="0"/>
    <x v="31"/>
    <x v="62"/>
    <s v="TEXAS"/>
    <x v="0"/>
    <x v="1"/>
    <x v="0"/>
    <n v="18.022013627637499"/>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02"/>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199"/>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199"/>
  </r>
  <r>
    <n v="1660384"/>
    <x v="0"/>
    <x v="31"/>
    <x v="74"/>
    <s v="TEXAS"/>
    <x v="2"/>
    <x v="11"/>
    <x v="1"/>
    <m/>
  </r>
  <r>
    <n v="1660385"/>
    <x v="0"/>
    <x v="31"/>
    <x v="74"/>
    <s v="TEXAS"/>
    <x v="2"/>
    <x v="11"/>
    <x v="2"/>
    <m/>
  </r>
  <r>
    <n v="1660536"/>
    <x v="0"/>
    <x v="31"/>
    <x v="75"/>
    <s v="TEXAS"/>
    <x v="2"/>
    <x v="11"/>
    <x v="0"/>
    <n v="409709.41432715399"/>
  </r>
  <r>
    <n v="1660537"/>
    <x v="0"/>
    <x v="31"/>
    <x v="75"/>
    <s v="TEXAS"/>
    <x v="2"/>
    <x v="11"/>
    <x v="1"/>
    <m/>
  </r>
  <r>
    <n v="1660538"/>
    <x v="0"/>
    <x v="31"/>
    <x v="75"/>
    <s v="TEXAS"/>
    <x v="2"/>
    <x v="11"/>
    <x v="2"/>
    <m/>
  </r>
  <r>
    <n v="1660646"/>
    <x v="0"/>
    <x v="31"/>
    <x v="76"/>
    <s v="TEXAS"/>
    <x v="2"/>
    <x v="12"/>
    <x v="0"/>
    <n v="175265.99589882701"/>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395"/>
  </r>
  <r>
    <n v="1661667"/>
    <x v="0"/>
    <x v="31"/>
    <x v="84"/>
    <s v="TEXAS"/>
    <x v="2"/>
    <x v="12"/>
    <x v="2"/>
    <m/>
  </r>
  <r>
    <n v="1661768"/>
    <x v="0"/>
    <x v="31"/>
    <x v="85"/>
    <s v="TEXAS"/>
    <x v="2"/>
    <x v="12"/>
    <x v="0"/>
    <n v="245144.520861861"/>
  </r>
  <r>
    <n v="1661769"/>
    <x v="0"/>
    <x v="31"/>
    <x v="85"/>
    <s v="TEXAS"/>
    <x v="2"/>
    <x v="12"/>
    <x v="2"/>
    <m/>
  </r>
  <r>
    <n v="1661870"/>
    <x v="0"/>
    <x v="31"/>
    <x v="86"/>
    <s v="TEXAS"/>
    <x v="2"/>
    <x v="12"/>
    <x v="0"/>
    <n v="392.78474439014798"/>
  </r>
  <r>
    <n v="1661871"/>
    <x v="0"/>
    <x v="31"/>
    <x v="86"/>
    <s v="TEXAS"/>
    <x v="2"/>
    <x v="12"/>
    <x v="2"/>
    <m/>
  </r>
  <r>
    <n v="1661972"/>
    <x v="0"/>
    <x v="31"/>
    <x v="87"/>
    <s v="TEXAS"/>
    <x v="2"/>
    <x v="12"/>
    <x v="0"/>
    <n v="5.5535855347551797"/>
  </r>
  <r>
    <n v="1661973"/>
    <x v="0"/>
    <x v="31"/>
    <x v="87"/>
    <s v="TEXAS"/>
    <x v="2"/>
    <x v="12"/>
    <x v="2"/>
    <m/>
  </r>
  <r>
    <n v="1662074"/>
    <x v="0"/>
    <x v="31"/>
    <x v="88"/>
    <s v="TEXAS"/>
    <x v="2"/>
    <x v="12"/>
    <x v="0"/>
    <n v="7200243.9616427496"/>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199"/>
  </r>
  <r>
    <n v="1662483"/>
    <x v="0"/>
    <x v="31"/>
    <x v="92"/>
    <s v="TEXAS"/>
    <x v="2"/>
    <x v="12"/>
    <x v="2"/>
    <m/>
  </r>
  <r>
    <n v="1662584"/>
    <x v="0"/>
    <x v="31"/>
    <x v="93"/>
    <s v="TEXAS"/>
    <x v="2"/>
    <x v="12"/>
    <x v="0"/>
    <n v="2.5773616260508698E-8"/>
  </r>
  <r>
    <n v="1662585"/>
    <x v="0"/>
    <x v="31"/>
    <x v="93"/>
    <s v="TEXAS"/>
    <x v="2"/>
    <x v="12"/>
    <x v="2"/>
    <m/>
  </r>
  <r>
    <n v="1662686"/>
    <x v="0"/>
    <x v="31"/>
    <x v="94"/>
    <s v="TEXAS"/>
    <x v="2"/>
    <x v="12"/>
    <x v="0"/>
    <n v="5978374.3066175003"/>
  </r>
  <r>
    <n v="1662687"/>
    <x v="0"/>
    <x v="31"/>
    <x v="94"/>
    <s v="TEXAS"/>
    <x v="2"/>
    <x v="12"/>
    <x v="2"/>
    <m/>
  </r>
  <r>
    <n v="1662788"/>
    <x v="0"/>
    <x v="31"/>
    <x v="95"/>
    <s v="TEXAS"/>
    <x v="2"/>
    <x v="12"/>
    <x v="0"/>
    <n v="5.97170640383135E-77"/>
  </r>
  <r>
    <n v="1662789"/>
    <x v="0"/>
    <x v="31"/>
    <x v="95"/>
    <s v="TEXAS"/>
    <x v="2"/>
    <x v="12"/>
    <x v="2"/>
    <m/>
  </r>
  <r>
    <n v="1662890"/>
    <x v="0"/>
    <x v="31"/>
    <x v="96"/>
    <s v="TEXAS"/>
    <x v="2"/>
    <x v="12"/>
    <x v="0"/>
    <n v="8730866.9942689706"/>
  </r>
  <r>
    <n v="1662891"/>
    <x v="0"/>
    <x v="31"/>
    <x v="96"/>
    <s v="TEXAS"/>
    <x v="2"/>
    <x v="12"/>
    <x v="2"/>
    <m/>
  </r>
  <r>
    <n v="1662992"/>
    <x v="0"/>
    <x v="31"/>
    <x v="97"/>
    <s v="TEXAS"/>
    <x v="2"/>
    <x v="12"/>
    <x v="0"/>
    <n v="17.696783343048601"/>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099"/>
  </r>
  <r>
    <n v="1663298"/>
    <x v="0"/>
    <x v="31"/>
    <x v="100"/>
    <s v="TEXAS"/>
    <x v="2"/>
    <x v="12"/>
    <x v="0"/>
    <m/>
  </r>
  <r>
    <n v="1663299"/>
    <x v="0"/>
    <x v="31"/>
    <x v="100"/>
    <s v="TEXAS"/>
    <x v="2"/>
    <x v="12"/>
    <x v="2"/>
    <n v="3544452.5554438401"/>
  </r>
  <r>
    <n v="1663357"/>
    <x v="0"/>
    <x v="31"/>
    <x v="101"/>
    <s v="TEXAS"/>
    <x v="2"/>
    <x v="13"/>
    <x v="0"/>
    <n v="40389072.908471301"/>
  </r>
  <r>
    <n v="1663408"/>
    <x v="0"/>
    <x v="31"/>
    <x v="102"/>
    <s v="TEXAS"/>
    <x v="2"/>
    <x v="13"/>
    <x v="0"/>
    <n v="2486025.7070874302"/>
  </r>
  <r>
    <n v="1663459"/>
    <x v="0"/>
    <x v="31"/>
    <x v="103"/>
    <s v="TEXAS"/>
    <x v="2"/>
    <x v="13"/>
    <x v="0"/>
    <n v="9260911.3093104903"/>
  </r>
  <r>
    <n v="1663510"/>
    <x v="0"/>
    <x v="31"/>
    <x v="104"/>
    <s v="TEXAS"/>
    <x v="2"/>
    <x v="13"/>
    <x v="0"/>
    <n v="337301.39967234898"/>
  </r>
  <r>
    <n v="1663604"/>
    <x v="0"/>
    <x v="31"/>
    <x v="105"/>
    <s v="TEXAS"/>
    <x v="2"/>
    <x v="14"/>
    <x v="0"/>
    <n v="10233889.657305701"/>
  </r>
  <r>
    <n v="1663605"/>
    <x v="0"/>
    <x v="31"/>
    <x v="105"/>
    <s v="TEXAS"/>
    <x v="2"/>
    <x v="14"/>
    <x v="2"/>
    <m/>
  </r>
  <r>
    <n v="1663706"/>
    <x v="0"/>
    <x v="31"/>
    <x v="106"/>
    <s v="TEXAS"/>
    <x v="2"/>
    <x v="14"/>
    <x v="0"/>
    <n v="1053342.5092186099"/>
  </r>
  <r>
    <n v="1663707"/>
    <x v="0"/>
    <x v="31"/>
    <x v="106"/>
    <s v="TEXAS"/>
    <x v="2"/>
    <x v="14"/>
    <x v="2"/>
    <m/>
  </r>
  <r>
    <n v="1663808"/>
    <x v="0"/>
    <x v="31"/>
    <x v="107"/>
    <s v="TEXAS"/>
    <x v="2"/>
    <x v="14"/>
    <x v="0"/>
    <m/>
  </r>
  <r>
    <n v="1663809"/>
    <x v="0"/>
    <x v="31"/>
    <x v="107"/>
    <s v="TEXAS"/>
    <x v="2"/>
    <x v="14"/>
    <x v="2"/>
    <n v="36638749.796919398"/>
  </r>
  <r>
    <n v="1663910"/>
    <x v="0"/>
    <x v="31"/>
    <x v="108"/>
    <s v="TEXAS"/>
    <x v="2"/>
    <x v="14"/>
    <x v="0"/>
    <m/>
  </r>
  <r>
    <n v="1663911"/>
    <x v="0"/>
    <x v="31"/>
    <x v="108"/>
    <s v="TEXAS"/>
    <x v="2"/>
    <x v="14"/>
    <x v="2"/>
    <n v="14118419.905723801"/>
  </r>
  <r>
    <n v="1663969"/>
    <x v="0"/>
    <x v="31"/>
    <x v="109"/>
    <s v="TEXAS"/>
    <x v="2"/>
    <x v="15"/>
    <x v="0"/>
    <n v="3504438.0498301601"/>
  </r>
  <r>
    <n v="1664020"/>
    <x v="0"/>
    <x v="31"/>
    <x v="110"/>
    <s v="TEXAS"/>
    <x v="2"/>
    <x v="15"/>
    <x v="0"/>
    <n v="0"/>
  </r>
  <r>
    <n v="1664071"/>
    <x v="0"/>
    <x v="31"/>
    <x v="111"/>
    <s v="TEXAS"/>
    <x v="2"/>
    <x v="15"/>
    <x v="0"/>
    <n v="14446897.232876699"/>
  </r>
  <r>
    <n v="1664122"/>
    <x v="0"/>
    <x v="31"/>
    <x v="112"/>
    <s v="TEXAS"/>
    <x v="2"/>
    <x v="15"/>
    <x v="0"/>
    <n v="7113366.2872618102"/>
  </r>
  <r>
    <n v="1664173"/>
    <x v="0"/>
    <x v="31"/>
    <x v="113"/>
    <s v="TEXAS"/>
    <x v="2"/>
    <x v="15"/>
    <x v="0"/>
    <n v="1416669.35033516"/>
  </r>
  <r>
    <n v="1664224"/>
    <x v="0"/>
    <x v="31"/>
    <x v="114"/>
    <s v="TEXAS"/>
    <x v="2"/>
    <x v="15"/>
    <x v="0"/>
    <n v="1350250.8360160999"/>
  </r>
  <r>
    <n v="1664275"/>
    <x v="0"/>
    <x v="31"/>
    <x v="115"/>
    <s v="TEXAS"/>
    <x v="2"/>
    <x v="15"/>
    <x v="0"/>
    <n v="3970255.1004202398"/>
  </r>
  <r>
    <n v="1664326"/>
    <x v="0"/>
    <x v="31"/>
    <x v="116"/>
    <s v="TEXAS"/>
    <x v="2"/>
    <x v="15"/>
    <x v="0"/>
    <n v="1.68544557712489E-37"/>
  </r>
  <r>
    <n v="1664377"/>
    <x v="0"/>
    <x v="31"/>
    <x v="117"/>
    <s v="TEXAS"/>
    <x v="2"/>
    <x v="15"/>
    <x v="0"/>
    <n v="1018244.82478745"/>
  </r>
  <r>
    <n v="1664428"/>
    <x v="0"/>
    <x v="31"/>
    <x v="118"/>
    <s v="TEXAS"/>
    <x v="2"/>
    <x v="15"/>
    <x v="0"/>
    <n v="2747090.1156003401"/>
  </r>
  <r>
    <n v="1664479"/>
    <x v="0"/>
    <x v="31"/>
    <x v="119"/>
    <s v="TEXAS"/>
    <x v="2"/>
    <x v="15"/>
    <x v="0"/>
    <n v="6814095.2596839797"/>
  </r>
  <r>
    <n v="1664530"/>
    <x v="0"/>
    <x v="31"/>
    <x v="120"/>
    <s v="TEXAS"/>
    <x v="2"/>
    <x v="15"/>
    <x v="0"/>
    <n v="1596022.22776923"/>
  </r>
  <r>
    <n v="1664581"/>
    <x v="0"/>
    <x v="31"/>
    <x v="121"/>
    <s v="TEXAS"/>
    <x v="2"/>
    <x v="15"/>
    <x v="0"/>
    <n v="14751819.206648501"/>
  </r>
  <r>
    <n v="1664632"/>
    <x v="0"/>
    <x v="31"/>
    <x v="122"/>
    <s v="TEXAS"/>
    <x v="2"/>
    <x v="15"/>
    <x v="0"/>
    <n v="2632355.3779517398"/>
  </r>
  <r>
    <n v="1664683"/>
    <x v="0"/>
    <x v="31"/>
    <x v="123"/>
    <s v="TEXAS"/>
    <x v="2"/>
    <x v="15"/>
    <x v="0"/>
    <n v="66792.155545293295"/>
  </r>
  <r>
    <n v="1664734"/>
    <x v="0"/>
    <x v="31"/>
    <x v="124"/>
    <s v="TEXAS"/>
    <x v="2"/>
    <x v="15"/>
    <x v="0"/>
    <n v="4759410.4423558004"/>
  </r>
  <r>
    <n v="1664914"/>
    <x v="0"/>
    <x v="31"/>
    <x v="125"/>
    <s v="TEXAS"/>
    <x v="2"/>
    <x v="16"/>
    <x v="0"/>
    <n v="1407006.0421362801"/>
  </r>
  <r>
    <n v="1664915"/>
    <x v="0"/>
    <x v="31"/>
    <x v="125"/>
    <s v="TEXAS"/>
    <x v="2"/>
    <x v="16"/>
    <x v="1"/>
    <m/>
  </r>
  <r>
    <n v="1664916"/>
    <x v="0"/>
    <x v="31"/>
    <x v="125"/>
    <s v="TEXAS"/>
    <x v="2"/>
    <x v="16"/>
    <x v="2"/>
    <m/>
  </r>
  <r>
    <n v="1664917"/>
    <x v="0"/>
    <x v="31"/>
    <x v="125"/>
    <s v="TEXAS"/>
    <x v="2"/>
    <x v="16"/>
    <x v="8"/>
    <m/>
  </r>
  <r>
    <n v="1665118"/>
    <x v="0"/>
    <x v="31"/>
    <x v="126"/>
    <s v="TEXAS"/>
    <x v="2"/>
    <x v="16"/>
    <x v="0"/>
    <n v="10628.467197387001"/>
  </r>
  <r>
    <n v="1665119"/>
    <x v="0"/>
    <x v="31"/>
    <x v="126"/>
    <s v="TEXAS"/>
    <x v="2"/>
    <x v="16"/>
    <x v="1"/>
    <m/>
  </r>
  <r>
    <n v="1665120"/>
    <x v="0"/>
    <x v="31"/>
    <x v="126"/>
    <s v="TEXAS"/>
    <x v="2"/>
    <x v="16"/>
    <x v="2"/>
    <m/>
  </r>
  <r>
    <n v="1665121"/>
    <x v="0"/>
    <x v="31"/>
    <x v="126"/>
    <s v="TEXAS"/>
    <x v="2"/>
    <x v="16"/>
    <x v="8"/>
    <n v="18413.723856114098"/>
  </r>
  <r>
    <n v="1665322"/>
    <x v="0"/>
    <x v="31"/>
    <x v="127"/>
    <s v="TEXAS"/>
    <x v="2"/>
    <x v="16"/>
    <x v="0"/>
    <n v="324592.07151517703"/>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003"/>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00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02"/>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01"/>
  </r>
  <r>
    <n v="1667813"/>
    <x v="0"/>
    <x v="31"/>
    <x v="138"/>
    <s v="TEXAS"/>
    <x v="1"/>
    <x v="17"/>
    <x v="6"/>
    <n v="54343870.538015701"/>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598"/>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03"/>
  </r>
  <r>
    <n v="1668580"/>
    <x v="0"/>
    <x v="31"/>
    <x v="141"/>
    <s v="TEXAS"/>
    <x v="1"/>
    <x v="18"/>
    <x v="1"/>
    <m/>
  </r>
  <r>
    <n v="1668581"/>
    <x v="0"/>
    <x v="31"/>
    <x v="141"/>
    <s v="TEXAS"/>
    <x v="1"/>
    <x v="18"/>
    <x v="7"/>
    <m/>
  </r>
  <r>
    <n v="1668582"/>
    <x v="0"/>
    <x v="31"/>
    <x v="141"/>
    <s v="TEXAS"/>
    <x v="1"/>
    <x v="18"/>
    <x v="10"/>
    <m/>
  </r>
  <r>
    <n v="1668833"/>
    <x v="0"/>
    <x v="31"/>
    <x v="142"/>
    <s v="TEXAS"/>
    <x v="1"/>
    <x v="18"/>
    <x v="6"/>
    <n v="737091.12442372495"/>
  </r>
  <r>
    <n v="1668834"/>
    <x v="0"/>
    <x v="31"/>
    <x v="142"/>
    <s v="TEXAS"/>
    <x v="1"/>
    <x v="18"/>
    <x v="0"/>
    <n v="2967694.9589382899"/>
  </r>
  <r>
    <n v="1668835"/>
    <x v="0"/>
    <x v="31"/>
    <x v="142"/>
    <s v="TEXAS"/>
    <x v="1"/>
    <x v="18"/>
    <x v="1"/>
    <m/>
  </r>
  <r>
    <n v="1668836"/>
    <x v="0"/>
    <x v="31"/>
    <x v="142"/>
    <s v="TEXAS"/>
    <x v="1"/>
    <x v="18"/>
    <x v="7"/>
    <m/>
  </r>
  <r>
    <n v="1668837"/>
    <x v="0"/>
    <x v="31"/>
    <x v="142"/>
    <s v="TEXAS"/>
    <x v="1"/>
    <x v="18"/>
    <x v="10"/>
    <m/>
  </r>
  <r>
    <n v="1669088"/>
    <x v="0"/>
    <x v="31"/>
    <x v="143"/>
    <s v="TEXAS"/>
    <x v="1"/>
    <x v="18"/>
    <x v="6"/>
    <n v="1496565.5361035301"/>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499"/>
  </r>
  <r>
    <n v="1669347"/>
    <x v="0"/>
    <x v="31"/>
    <x v="144"/>
    <s v="TEXAS"/>
    <x v="1"/>
    <x v="18"/>
    <x v="10"/>
    <m/>
  </r>
  <r>
    <n v="1669598"/>
    <x v="0"/>
    <x v="31"/>
    <x v="145"/>
    <s v="TEXAS"/>
    <x v="1"/>
    <x v="18"/>
    <x v="6"/>
    <m/>
  </r>
  <r>
    <n v="1669599"/>
    <x v="0"/>
    <x v="31"/>
    <x v="145"/>
    <s v="TEXAS"/>
    <x v="1"/>
    <x v="18"/>
    <x v="0"/>
    <m/>
  </r>
  <r>
    <n v="1669600"/>
    <x v="0"/>
    <x v="31"/>
    <x v="145"/>
    <s v="TEXAS"/>
    <x v="1"/>
    <x v="18"/>
    <x v="1"/>
    <n v="205645.7381088089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398"/>
  </r>
  <r>
    <n v="1670108"/>
    <x v="0"/>
    <x v="31"/>
    <x v="147"/>
    <s v="TEXAS"/>
    <x v="1"/>
    <x v="18"/>
    <x v="6"/>
    <m/>
  </r>
  <r>
    <n v="1670109"/>
    <x v="0"/>
    <x v="31"/>
    <x v="147"/>
    <s v="TEXAS"/>
    <x v="1"/>
    <x v="18"/>
    <x v="0"/>
    <m/>
  </r>
  <r>
    <n v="1670110"/>
    <x v="0"/>
    <x v="31"/>
    <x v="147"/>
    <s v="TEXAS"/>
    <x v="1"/>
    <x v="18"/>
    <x v="1"/>
    <n v="508432.48021072801"/>
  </r>
  <r>
    <n v="1670111"/>
    <x v="0"/>
    <x v="31"/>
    <x v="147"/>
    <s v="TEXAS"/>
    <x v="1"/>
    <x v="18"/>
    <x v="7"/>
    <m/>
  </r>
  <r>
    <n v="1670112"/>
    <x v="0"/>
    <x v="31"/>
    <x v="147"/>
    <s v="TEXAS"/>
    <x v="1"/>
    <x v="18"/>
    <x v="10"/>
    <m/>
  </r>
  <r>
    <n v="1670363"/>
    <x v="0"/>
    <x v="31"/>
    <x v="148"/>
    <s v="TEXAS"/>
    <x v="1"/>
    <x v="18"/>
    <x v="6"/>
    <n v="11944478.239065699"/>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499"/>
  </r>
  <r>
    <n v="1670621"/>
    <x v="0"/>
    <x v="31"/>
    <x v="149"/>
    <s v="TEXAS"/>
    <x v="1"/>
    <x v="18"/>
    <x v="7"/>
    <m/>
  </r>
  <r>
    <n v="1670622"/>
    <x v="0"/>
    <x v="31"/>
    <x v="149"/>
    <s v="TEXAS"/>
    <x v="1"/>
    <x v="18"/>
    <x v="10"/>
    <m/>
  </r>
  <r>
    <n v="1670873"/>
    <x v="0"/>
    <x v="31"/>
    <x v="150"/>
    <s v="TEXAS"/>
    <x v="1"/>
    <x v="19"/>
    <x v="6"/>
    <n v="807427884.26096702"/>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6995"/>
  </r>
  <r>
    <n v="1671385"/>
    <x v="0"/>
    <x v="31"/>
    <x v="152"/>
    <s v="TEXAS"/>
    <x v="1"/>
    <x v="19"/>
    <x v="1"/>
    <n v="0"/>
  </r>
  <r>
    <n v="1671386"/>
    <x v="0"/>
    <x v="31"/>
    <x v="152"/>
    <s v="TEXAS"/>
    <x v="1"/>
    <x v="19"/>
    <x v="7"/>
    <n v="0"/>
  </r>
  <r>
    <n v="1671387"/>
    <x v="0"/>
    <x v="31"/>
    <x v="152"/>
    <s v="TEXAS"/>
    <x v="1"/>
    <x v="19"/>
    <x v="10"/>
    <n v="0"/>
  </r>
  <r>
    <n v="1671638"/>
    <x v="0"/>
    <x v="31"/>
    <x v="153"/>
    <s v="TEXAS"/>
    <x v="1"/>
    <x v="19"/>
    <x v="6"/>
    <n v="887514.90067507594"/>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01"/>
  </r>
  <r>
    <n v="1671897"/>
    <x v="0"/>
    <x v="31"/>
    <x v="154"/>
    <s v="TEXAS"/>
    <x v="1"/>
    <x v="19"/>
    <x v="10"/>
    <n v="0"/>
  </r>
  <r>
    <n v="1672148"/>
    <x v="0"/>
    <x v="31"/>
    <x v="155"/>
    <s v="TEXAS"/>
    <x v="1"/>
    <x v="19"/>
    <x v="6"/>
    <n v="0"/>
  </r>
  <r>
    <n v="1672149"/>
    <x v="0"/>
    <x v="31"/>
    <x v="155"/>
    <s v="TEXAS"/>
    <x v="1"/>
    <x v="19"/>
    <x v="0"/>
    <n v="0"/>
  </r>
  <r>
    <n v="1672150"/>
    <x v="0"/>
    <x v="31"/>
    <x v="155"/>
    <s v="TEXAS"/>
    <x v="1"/>
    <x v="19"/>
    <x v="1"/>
    <n v="3597445.5671846098"/>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01"/>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01"/>
  </r>
  <r>
    <n v="1673651"/>
    <x v="0"/>
    <x v="31"/>
    <x v="162"/>
    <s v="TEXAS"/>
    <x v="3"/>
    <x v="20"/>
    <x v="0"/>
    <n v="990647.08442637394"/>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399"/>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099"/>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002"/>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02"/>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05"/>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4"/>
  </r>
  <r>
    <n v="1679379"/>
    <x v="0"/>
    <x v="31"/>
    <x v="177"/>
    <s v="TEXAS"/>
    <x v="3"/>
    <x v="22"/>
    <x v="12"/>
    <m/>
  </r>
  <r>
    <n v="1679380"/>
    <x v="0"/>
    <x v="31"/>
    <x v="177"/>
    <s v="TEXAS"/>
    <x v="3"/>
    <x v="22"/>
    <x v="13"/>
    <m/>
  </r>
  <r>
    <n v="1679731"/>
    <x v="0"/>
    <x v="31"/>
    <x v="178"/>
    <s v="TEXAS"/>
    <x v="3"/>
    <x v="22"/>
    <x v="0"/>
    <n v="54198028.123987801"/>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001"/>
  </r>
  <r>
    <n v="1680094"/>
    <x v="0"/>
    <x v="31"/>
    <x v="179"/>
    <s v="TEXAS"/>
    <x v="3"/>
    <x v="22"/>
    <x v="13"/>
    <m/>
  </r>
  <r>
    <n v="1680316"/>
    <x v="0"/>
    <x v="31"/>
    <x v="180"/>
    <s v="TEXAS"/>
    <x v="3"/>
    <x v="23"/>
    <x v="0"/>
    <n v="194583433.11877999"/>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3"/>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01"/>
  </r>
  <r>
    <n v="1680928"/>
    <x v="0"/>
    <x v="31"/>
    <x v="183"/>
    <s v="TEXAS"/>
    <x v="3"/>
    <x v="23"/>
    <x v="0"/>
    <m/>
  </r>
  <r>
    <n v="1680929"/>
    <x v="0"/>
    <x v="31"/>
    <x v="183"/>
    <s v="TEXAS"/>
    <x v="3"/>
    <x v="23"/>
    <x v="1"/>
    <n v="4234283.2656291099"/>
  </r>
  <r>
    <n v="1680930"/>
    <x v="0"/>
    <x v="31"/>
    <x v="183"/>
    <s v="TEXAS"/>
    <x v="3"/>
    <x v="23"/>
    <x v="2"/>
    <m/>
  </r>
  <r>
    <n v="1680931"/>
    <x v="0"/>
    <x v="31"/>
    <x v="183"/>
    <s v="TEXAS"/>
    <x v="3"/>
    <x v="23"/>
    <x v="3"/>
    <m/>
  </r>
  <r>
    <n v="1681175"/>
    <x v="0"/>
    <x v="31"/>
    <x v="184"/>
    <s v="TEXAS"/>
    <x v="1"/>
    <x v="18"/>
    <x v="6"/>
    <m/>
  </r>
  <r>
    <n v="1681176"/>
    <x v="0"/>
    <x v="31"/>
    <x v="184"/>
    <s v="TEXAS"/>
    <x v="1"/>
    <x v="18"/>
    <x v="0"/>
    <n v="1619277.3021955299"/>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02"/>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3999"/>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01"/>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02"/>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04"/>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899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01"/>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79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01"/>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02"/>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05"/>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699"/>
  </r>
  <r>
    <n v="1692223"/>
    <x v="0"/>
    <x v="31"/>
    <x v="231"/>
    <s v="TEXAS"/>
    <x v="2"/>
    <x v="27"/>
    <x v="0"/>
    <n v="13081.068582559999"/>
  </r>
  <r>
    <n v="1692274"/>
    <x v="0"/>
    <x v="31"/>
    <x v="232"/>
    <s v="TEXAS"/>
    <x v="2"/>
    <x v="27"/>
    <x v="0"/>
    <n v="9381.5694198676192"/>
  </r>
  <r>
    <n v="1692325"/>
    <x v="0"/>
    <x v="31"/>
    <x v="233"/>
    <s v="TEXAS"/>
    <x v="2"/>
    <x v="27"/>
    <x v="0"/>
    <n v="2744225.7282919302"/>
  </r>
  <r>
    <n v="1692376"/>
    <x v="0"/>
    <x v="31"/>
    <x v="234"/>
    <s v="TEXAS"/>
    <x v="2"/>
    <x v="27"/>
    <x v="0"/>
    <n v="948603.43499257299"/>
  </r>
  <r>
    <n v="1692427"/>
    <x v="0"/>
    <x v="31"/>
    <x v="235"/>
    <s v="TEXAS"/>
    <x v="2"/>
    <x v="27"/>
    <x v="0"/>
    <n v="6453037.7598929796"/>
  </r>
  <r>
    <n v="1692478"/>
    <x v="0"/>
    <x v="31"/>
    <x v="236"/>
    <s v="TEXAS"/>
    <x v="2"/>
    <x v="27"/>
    <x v="0"/>
    <n v="427.07656374789599"/>
  </r>
  <r>
    <n v="1692529"/>
    <x v="0"/>
    <x v="31"/>
    <x v="237"/>
    <s v="TEXAS"/>
    <x v="2"/>
    <x v="27"/>
    <x v="0"/>
    <n v="160588.39888738899"/>
  </r>
  <r>
    <n v="1692580"/>
    <x v="0"/>
    <x v="31"/>
    <x v="238"/>
    <s v="TEXAS"/>
    <x v="2"/>
    <x v="27"/>
    <x v="0"/>
    <n v="6376240.6609160202"/>
  </r>
  <r>
    <n v="1692631"/>
    <x v="0"/>
    <x v="31"/>
    <x v="239"/>
    <s v="TEXAS"/>
    <x v="2"/>
    <x v="27"/>
    <x v="0"/>
    <n v="1905672.6254547299"/>
  </r>
  <r>
    <n v="1692682"/>
    <x v="0"/>
    <x v="31"/>
    <x v="240"/>
    <s v="TEXAS"/>
    <x v="2"/>
    <x v="27"/>
    <x v="0"/>
    <n v="1381721.1702107401"/>
  </r>
  <r>
    <n v="1692733"/>
    <x v="0"/>
    <x v="31"/>
    <x v="241"/>
    <s v="TEXAS"/>
    <x v="2"/>
    <x v="27"/>
    <x v="0"/>
    <n v="162307.19253120999"/>
  </r>
  <r>
    <n v="1692784"/>
    <x v="0"/>
    <x v="31"/>
    <x v="242"/>
    <s v="TEXAS"/>
    <x v="2"/>
    <x v="27"/>
    <x v="0"/>
    <n v="59154.414809324197"/>
  </r>
  <r>
    <n v="1692835"/>
    <x v="0"/>
    <x v="31"/>
    <x v="243"/>
    <s v="TEXAS"/>
    <x v="2"/>
    <x v="27"/>
    <x v="0"/>
    <n v="41425.622733672499"/>
  </r>
  <r>
    <n v="1692886"/>
    <x v="0"/>
    <x v="31"/>
    <x v="244"/>
    <s v="TEXAS"/>
    <x v="2"/>
    <x v="27"/>
    <x v="0"/>
    <n v="168717.465890336"/>
  </r>
  <r>
    <n v="1692937"/>
    <x v="0"/>
    <x v="31"/>
    <x v="245"/>
    <s v="TEXAS"/>
    <x v="2"/>
    <x v="27"/>
    <x v="0"/>
    <n v="364038.79204188799"/>
  </r>
  <r>
    <n v="1692988"/>
    <x v="0"/>
    <x v="31"/>
    <x v="246"/>
    <s v="TEXAS"/>
    <x v="2"/>
    <x v="27"/>
    <x v="0"/>
    <n v="1732592.65409811"/>
  </r>
  <r>
    <n v="1693039"/>
    <x v="0"/>
    <x v="31"/>
    <x v="247"/>
    <s v="TEXAS"/>
    <x v="2"/>
    <x v="27"/>
    <x v="0"/>
    <n v="83246.061045527502"/>
  </r>
  <r>
    <n v="1693090"/>
    <x v="0"/>
    <x v="31"/>
    <x v="248"/>
    <s v="TEXAS"/>
    <x v="2"/>
    <x v="27"/>
    <x v="0"/>
    <n v="247931.30477037499"/>
  </r>
  <r>
    <n v="1693141"/>
    <x v="0"/>
    <x v="31"/>
    <x v="249"/>
    <s v="TEXAS"/>
    <x v="2"/>
    <x v="27"/>
    <x v="0"/>
    <n v="14044.130650635199"/>
  </r>
  <r>
    <n v="1693192"/>
    <x v="0"/>
    <x v="31"/>
    <x v="250"/>
    <s v="TEXAS"/>
    <x v="2"/>
    <x v="27"/>
    <x v="0"/>
    <n v="17458.962064975101"/>
  </r>
  <r>
    <n v="1693243"/>
    <x v="0"/>
    <x v="31"/>
    <x v="251"/>
    <s v="TEXAS"/>
    <x v="2"/>
    <x v="27"/>
    <x v="0"/>
    <n v="2432.1459966812199"/>
  </r>
  <r>
    <n v="1693294"/>
    <x v="0"/>
    <x v="31"/>
    <x v="252"/>
    <s v="TEXAS"/>
    <x v="2"/>
    <x v="27"/>
    <x v="0"/>
    <n v="240990.82061674399"/>
  </r>
  <r>
    <n v="1700784"/>
    <x v="0"/>
    <x v="31"/>
    <x v="253"/>
    <s v="TEXAS"/>
    <x v="0"/>
    <x v="28"/>
    <x v="0"/>
    <n v="3915977.7216783599"/>
  </r>
  <r>
    <n v="1700785"/>
    <x v="0"/>
    <x v="31"/>
    <x v="253"/>
    <s v="TEXAS"/>
    <x v="0"/>
    <x v="29"/>
    <x v="0"/>
    <n v="3746956.0407961099"/>
  </r>
  <r>
    <n v="1700786"/>
    <x v="0"/>
    <x v="31"/>
    <x v="253"/>
    <s v="TEXAS"/>
    <x v="0"/>
    <x v="29"/>
    <x v="1"/>
    <n v="0"/>
  </r>
  <r>
    <n v="1700787"/>
    <x v="0"/>
    <x v="31"/>
    <x v="253"/>
    <s v="TEXAS"/>
    <x v="0"/>
    <x v="29"/>
    <x v="2"/>
    <n v="8301434.1954702204"/>
  </r>
  <r>
    <n v="1700788"/>
    <x v="0"/>
    <x v="31"/>
    <x v="253"/>
    <s v="TEXAS"/>
    <x v="0"/>
    <x v="29"/>
    <x v="3"/>
    <n v="1121500.28833068"/>
  </r>
  <r>
    <n v="1700789"/>
    <x v="0"/>
    <x v="31"/>
    <x v="253"/>
    <s v="TEXAS"/>
    <x v="0"/>
    <x v="29"/>
    <x v="4"/>
    <n v="8097449.3981324499"/>
  </r>
  <r>
    <n v="1700790"/>
    <x v="0"/>
    <x v="31"/>
    <x v="253"/>
    <s v="TEXAS"/>
    <x v="0"/>
    <x v="29"/>
    <x v="5"/>
    <n v="18572.186041405199"/>
  </r>
  <r>
    <n v="1700791"/>
    <x v="0"/>
    <x v="31"/>
    <x v="253"/>
    <s v="TEXAS"/>
    <x v="0"/>
    <x v="29"/>
    <x v="12"/>
    <n v="22.942502728844499"/>
  </r>
  <r>
    <n v="1700792"/>
    <x v="0"/>
    <x v="31"/>
    <x v="253"/>
    <s v="TEXAS"/>
    <x v="0"/>
    <x v="30"/>
    <x v="0"/>
    <n v="34071788.347591199"/>
  </r>
  <r>
    <n v="1700793"/>
    <x v="0"/>
    <x v="31"/>
    <x v="253"/>
    <s v="TEXAS"/>
    <x v="0"/>
    <x v="31"/>
    <x v="0"/>
    <n v="7508350.2994302297"/>
  </r>
  <r>
    <n v="1700794"/>
    <x v="0"/>
    <x v="31"/>
    <x v="253"/>
    <s v="TEXAS"/>
    <x v="0"/>
    <x v="32"/>
    <x v="0"/>
    <n v="265083749.67150599"/>
  </r>
  <r>
    <n v="1700795"/>
    <x v="0"/>
    <x v="31"/>
    <x v="253"/>
    <s v="TEXAS"/>
    <x v="2"/>
    <x v="33"/>
    <x v="0"/>
    <n v="20850491.247005299"/>
  </r>
  <r>
    <n v="1700796"/>
    <x v="0"/>
    <x v="31"/>
    <x v="253"/>
    <s v="TEXAS"/>
    <x v="2"/>
    <x v="34"/>
    <x v="0"/>
    <n v="30452519.2380527"/>
  </r>
  <r>
    <n v="1700797"/>
    <x v="0"/>
    <x v="31"/>
    <x v="253"/>
    <s v="TEXAS"/>
    <x v="2"/>
    <x v="35"/>
    <x v="0"/>
    <n v="220426565.33867499"/>
  </r>
  <r>
    <n v="1700798"/>
    <x v="0"/>
    <x v="31"/>
    <x v="253"/>
    <s v="TEXAS"/>
    <x v="2"/>
    <x v="35"/>
    <x v="1"/>
    <n v="13497044.878267599"/>
  </r>
  <r>
    <n v="1700799"/>
    <x v="0"/>
    <x v="31"/>
    <x v="253"/>
    <s v="TEXAS"/>
    <x v="2"/>
    <x v="35"/>
    <x v="2"/>
    <n v="52595403.095702603"/>
  </r>
  <r>
    <n v="1700800"/>
    <x v="0"/>
    <x v="31"/>
    <x v="253"/>
    <s v="TEXAS"/>
    <x v="2"/>
    <x v="36"/>
    <x v="0"/>
    <n v="51893.395253249197"/>
  </r>
  <r>
    <n v="1700801"/>
    <x v="0"/>
    <x v="31"/>
    <x v="253"/>
    <s v="TEXAS"/>
    <x v="2"/>
    <x v="36"/>
    <x v="1"/>
    <n v="0"/>
  </r>
  <r>
    <n v="1700802"/>
    <x v="0"/>
    <x v="31"/>
    <x v="253"/>
    <s v="TEXAS"/>
    <x v="2"/>
    <x v="36"/>
    <x v="2"/>
    <n v="539886.01222671999"/>
  </r>
  <r>
    <n v="1700803"/>
    <x v="0"/>
    <x v="31"/>
    <x v="253"/>
    <s v="TEXAS"/>
    <x v="2"/>
    <x v="36"/>
    <x v="15"/>
    <n v="6651680.13798346"/>
  </r>
  <r>
    <n v="1700804"/>
    <x v="0"/>
    <x v="31"/>
    <x v="253"/>
    <s v="TEXAS"/>
    <x v="1"/>
    <x v="37"/>
    <x v="6"/>
    <n v="1418020.80601779"/>
  </r>
  <r>
    <n v="1700805"/>
    <x v="0"/>
    <x v="31"/>
    <x v="253"/>
    <s v="TEXAS"/>
    <x v="1"/>
    <x v="37"/>
    <x v="1"/>
    <n v="14041658.152544601"/>
  </r>
  <r>
    <n v="1700806"/>
    <x v="0"/>
    <x v="31"/>
    <x v="253"/>
    <s v="TEXAS"/>
    <x v="1"/>
    <x v="37"/>
    <x v="3"/>
    <n v="10943.4779440934"/>
  </r>
  <r>
    <n v="1700807"/>
    <x v="0"/>
    <x v="31"/>
    <x v="253"/>
    <s v="TEXAS"/>
    <x v="1"/>
    <x v="37"/>
    <x v="7"/>
    <n v="271557.97186085401"/>
  </r>
  <r>
    <n v="1700808"/>
    <x v="0"/>
    <x v="31"/>
    <x v="253"/>
    <s v="TEXAS"/>
    <x v="1"/>
    <x v="38"/>
    <x v="0"/>
    <n v="2463460.62828713"/>
  </r>
  <r>
    <n v="1700809"/>
    <x v="0"/>
    <x v="31"/>
    <x v="253"/>
    <s v="TEXAS"/>
    <x v="1"/>
    <x v="38"/>
    <x v="1"/>
    <n v="2326282.2294232799"/>
  </r>
  <r>
    <n v="1700810"/>
    <x v="0"/>
    <x v="31"/>
    <x v="253"/>
    <s v="TEXAS"/>
    <x v="1"/>
    <x v="39"/>
    <x v="1"/>
    <n v="40679330.963566199"/>
  </r>
  <r>
    <n v="1700811"/>
    <x v="0"/>
    <x v="31"/>
    <x v="253"/>
    <s v="TEXAS"/>
    <x v="1"/>
    <x v="39"/>
    <x v="9"/>
    <n v="30520942.233606301"/>
  </r>
  <r>
    <n v="1700812"/>
    <x v="0"/>
    <x v="31"/>
    <x v="253"/>
    <s v="TEXAS"/>
    <x v="1"/>
    <x v="40"/>
    <x v="6"/>
    <n v="1941810.8840286301"/>
  </r>
  <r>
    <n v="1700813"/>
    <x v="0"/>
    <x v="31"/>
    <x v="253"/>
    <s v="TEXAS"/>
    <x v="1"/>
    <x v="40"/>
    <x v="16"/>
    <n v="340931064.89779902"/>
  </r>
  <r>
    <n v="1700814"/>
    <x v="0"/>
    <x v="31"/>
    <x v="253"/>
    <s v="TEXAS"/>
    <x v="1"/>
    <x v="41"/>
    <x v="1"/>
    <n v="5567148.6557936296"/>
  </r>
  <r>
    <n v="1700815"/>
    <x v="0"/>
    <x v="31"/>
    <x v="253"/>
    <s v="TEXAS"/>
    <x v="1"/>
    <x v="41"/>
    <x v="11"/>
    <n v="36463.5497653165"/>
  </r>
  <r>
    <n v="1700816"/>
    <x v="0"/>
    <x v="31"/>
    <x v="253"/>
    <s v="TEXAS"/>
    <x v="1"/>
    <x v="41"/>
    <x v="9"/>
    <n v="94047.559074016594"/>
  </r>
  <r>
    <n v="1700817"/>
    <x v="0"/>
    <x v="31"/>
    <x v="253"/>
    <s v="TEXAS"/>
    <x v="1"/>
    <x v="42"/>
    <x v="1"/>
    <n v="12841496.2395261"/>
  </r>
  <r>
    <n v="1700818"/>
    <x v="0"/>
    <x v="31"/>
    <x v="253"/>
    <s v="TEXAS"/>
    <x v="1"/>
    <x v="42"/>
    <x v="11"/>
    <n v="3228672.3109393301"/>
  </r>
  <r>
    <n v="1700819"/>
    <x v="0"/>
    <x v="31"/>
    <x v="253"/>
    <s v="TEXAS"/>
    <x v="1"/>
    <x v="42"/>
    <x v="16"/>
    <n v="48999253.158450797"/>
  </r>
  <r>
    <n v="1700820"/>
    <x v="0"/>
    <x v="31"/>
    <x v="253"/>
    <s v="TEXAS"/>
    <x v="1"/>
    <x v="43"/>
    <x v="6"/>
    <n v="1268653.0275679601"/>
  </r>
  <r>
    <n v="1700821"/>
    <x v="0"/>
    <x v="31"/>
    <x v="253"/>
    <s v="TEXAS"/>
    <x v="1"/>
    <x v="44"/>
    <x v="17"/>
    <n v="10749601.3421191"/>
  </r>
  <r>
    <n v="1700822"/>
    <x v="0"/>
    <x v="31"/>
    <x v="253"/>
    <s v="TEXAS"/>
    <x v="1"/>
    <x v="45"/>
    <x v="1"/>
    <n v="24460050.3686575"/>
  </r>
  <r>
    <n v="1700823"/>
    <x v="0"/>
    <x v="31"/>
    <x v="253"/>
    <s v="TEXAS"/>
    <x v="1"/>
    <x v="45"/>
    <x v="11"/>
    <n v="71214765.800585806"/>
  </r>
  <r>
    <n v="1700824"/>
    <x v="0"/>
    <x v="31"/>
    <x v="253"/>
    <s v="TEXAS"/>
    <x v="1"/>
    <x v="45"/>
    <x v="9"/>
    <n v="935200.83938129805"/>
  </r>
  <r>
    <n v="1700825"/>
    <x v="0"/>
    <x v="31"/>
    <x v="253"/>
    <s v="TEXAS"/>
    <x v="1"/>
    <x v="46"/>
    <x v="6"/>
    <n v="18062021.286459401"/>
  </r>
  <r>
    <n v="1700826"/>
    <x v="0"/>
    <x v="31"/>
    <x v="253"/>
    <s v="TEXAS"/>
    <x v="1"/>
    <x v="46"/>
    <x v="1"/>
    <n v="6439615.9215640603"/>
  </r>
  <r>
    <n v="1700827"/>
    <x v="0"/>
    <x v="31"/>
    <x v="253"/>
    <s v="TEXAS"/>
    <x v="3"/>
    <x v="47"/>
    <x v="6"/>
    <n v="5853212.2622127002"/>
  </r>
  <r>
    <n v="1700828"/>
    <x v="0"/>
    <x v="31"/>
    <x v="253"/>
    <s v="TEXAS"/>
    <x v="3"/>
    <x v="47"/>
    <x v="0"/>
    <n v="8657399.1696316507"/>
  </r>
  <r>
    <n v="1700829"/>
    <x v="0"/>
    <x v="31"/>
    <x v="253"/>
    <s v="TEXAS"/>
    <x v="3"/>
    <x v="47"/>
    <x v="1"/>
    <n v="24742484.675687801"/>
  </r>
  <r>
    <n v="1700830"/>
    <x v="0"/>
    <x v="31"/>
    <x v="253"/>
    <s v="TEXAS"/>
    <x v="3"/>
    <x v="47"/>
    <x v="2"/>
    <n v="2863533.31800021"/>
  </r>
  <r>
    <n v="1700831"/>
    <x v="0"/>
    <x v="31"/>
    <x v="253"/>
    <s v="TEXAS"/>
    <x v="3"/>
    <x v="47"/>
    <x v="3"/>
    <n v="2554379.9233443202"/>
  </r>
  <r>
    <n v="1700832"/>
    <x v="0"/>
    <x v="31"/>
    <x v="253"/>
    <s v="TEXAS"/>
    <x v="3"/>
    <x v="47"/>
    <x v="12"/>
    <n v="0"/>
  </r>
  <r>
    <n v="1700833"/>
    <x v="0"/>
    <x v="31"/>
    <x v="253"/>
    <s v="TEXAS"/>
    <x v="3"/>
    <x v="47"/>
    <x v="13"/>
    <n v="9412616.7480053306"/>
  </r>
  <r>
    <n v="1700834"/>
    <x v="0"/>
    <x v="31"/>
    <x v="253"/>
    <s v="TEXAS"/>
    <x v="3"/>
    <x v="47"/>
    <x v="15"/>
    <n v="2401459.4049163102"/>
  </r>
  <r>
    <n v="1700835"/>
    <x v="0"/>
    <x v="31"/>
    <x v="253"/>
    <s v="TEXAS"/>
    <x v="3"/>
    <x v="47"/>
    <x v="18"/>
    <n v="4364859.4907978904"/>
  </r>
  <r>
    <n v="1700836"/>
    <x v="0"/>
    <x v="31"/>
    <x v="253"/>
    <s v="TEXAS"/>
    <x v="3"/>
    <x v="48"/>
    <x v="6"/>
    <n v="5526505.6455456195"/>
  </r>
  <r>
    <n v="1700837"/>
    <x v="0"/>
    <x v="31"/>
    <x v="253"/>
    <s v="TEXAS"/>
    <x v="3"/>
    <x v="48"/>
    <x v="0"/>
    <n v="3015706.2625458702"/>
  </r>
  <r>
    <n v="1700838"/>
    <x v="0"/>
    <x v="31"/>
    <x v="253"/>
    <s v="TEXAS"/>
    <x v="3"/>
    <x v="48"/>
    <x v="1"/>
    <n v="14949499.554623101"/>
  </r>
  <r>
    <n v="1700839"/>
    <x v="0"/>
    <x v="31"/>
    <x v="253"/>
    <s v="TEXAS"/>
    <x v="3"/>
    <x v="48"/>
    <x v="2"/>
    <n v="1086613.77103856"/>
  </r>
  <r>
    <n v="1700840"/>
    <x v="0"/>
    <x v="31"/>
    <x v="253"/>
    <s v="TEXAS"/>
    <x v="3"/>
    <x v="48"/>
    <x v="3"/>
    <n v="3717739.6211178801"/>
  </r>
  <r>
    <n v="1700841"/>
    <x v="0"/>
    <x v="31"/>
    <x v="253"/>
    <s v="TEXAS"/>
    <x v="3"/>
    <x v="48"/>
    <x v="13"/>
    <n v="6251753.1135220397"/>
  </r>
  <r>
    <n v="1700842"/>
    <x v="0"/>
    <x v="31"/>
    <x v="253"/>
    <s v="TEXAS"/>
    <x v="3"/>
    <x v="48"/>
    <x v="15"/>
    <n v="0"/>
  </r>
  <r>
    <n v="1700843"/>
    <x v="0"/>
    <x v="31"/>
    <x v="253"/>
    <s v="TEXAS"/>
    <x v="3"/>
    <x v="48"/>
    <x v="18"/>
    <n v="4714011.8163909102"/>
  </r>
  <r>
    <n v="1700844"/>
    <x v="0"/>
    <x v="31"/>
    <x v="253"/>
    <s v="TEXAS"/>
    <x v="3"/>
    <x v="49"/>
    <x v="6"/>
    <n v="3030870.6970440298"/>
  </r>
  <r>
    <n v="1700845"/>
    <x v="0"/>
    <x v="31"/>
    <x v="253"/>
    <s v="TEXAS"/>
    <x v="3"/>
    <x v="49"/>
    <x v="0"/>
    <n v="31881109.414180499"/>
  </r>
  <r>
    <n v="1700846"/>
    <x v="0"/>
    <x v="31"/>
    <x v="253"/>
    <s v="TEXAS"/>
    <x v="3"/>
    <x v="49"/>
    <x v="1"/>
    <n v="38606545.121489897"/>
  </r>
  <r>
    <n v="1700847"/>
    <x v="0"/>
    <x v="31"/>
    <x v="253"/>
    <s v="TEXAS"/>
    <x v="3"/>
    <x v="49"/>
    <x v="2"/>
    <n v="24180043.066435799"/>
  </r>
  <r>
    <n v="1700848"/>
    <x v="0"/>
    <x v="31"/>
    <x v="253"/>
    <s v="TEXAS"/>
    <x v="3"/>
    <x v="49"/>
    <x v="11"/>
    <n v="5265308.2182224803"/>
  </r>
  <r>
    <n v="1700849"/>
    <x v="0"/>
    <x v="31"/>
    <x v="253"/>
    <s v="TEXAS"/>
    <x v="3"/>
    <x v="49"/>
    <x v="12"/>
    <n v="2507658.34678789"/>
  </r>
  <r>
    <n v="1700850"/>
    <x v="0"/>
    <x v="31"/>
    <x v="253"/>
    <s v="TEXAS"/>
    <x v="3"/>
    <x v="49"/>
    <x v="13"/>
    <n v="11528370.220654299"/>
  </r>
  <r>
    <n v="1700851"/>
    <x v="0"/>
    <x v="31"/>
    <x v="253"/>
    <s v="TEXAS"/>
    <x v="3"/>
    <x v="49"/>
    <x v="15"/>
    <n v="110615.71887021999"/>
  </r>
  <r>
    <n v="1700852"/>
    <x v="0"/>
    <x v="31"/>
    <x v="253"/>
    <s v="TEXAS"/>
    <x v="3"/>
    <x v="50"/>
    <x v="6"/>
    <n v="0"/>
  </r>
  <r>
    <n v="1700853"/>
    <x v="0"/>
    <x v="31"/>
    <x v="253"/>
    <s v="TEXAS"/>
    <x v="3"/>
    <x v="50"/>
    <x v="0"/>
    <n v="28892677.690634198"/>
  </r>
  <r>
    <n v="1700854"/>
    <x v="0"/>
    <x v="31"/>
    <x v="253"/>
    <s v="TEXAS"/>
    <x v="3"/>
    <x v="50"/>
    <x v="1"/>
    <n v="40800304.110298797"/>
  </r>
  <r>
    <n v="1700855"/>
    <x v="0"/>
    <x v="31"/>
    <x v="253"/>
    <s v="TEXAS"/>
    <x v="3"/>
    <x v="50"/>
    <x v="2"/>
    <n v="1236387.4899548299"/>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099"/>
  </r>
  <r>
    <n v="1700860"/>
    <x v="0"/>
    <x v="31"/>
    <x v="253"/>
    <s v="TEXAS"/>
    <x v="3"/>
    <x v="50"/>
    <x v="15"/>
    <n v="0"/>
  </r>
  <r>
    <n v="1700861"/>
    <x v="0"/>
    <x v="31"/>
    <x v="253"/>
    <s v="TEXAS"/>
    <x v="3"/>
    <x v="50"/>
    <x v="19"/>
    <n v="125112318.066828"/>
  </r>
  <r>
    <n v="1700862"/>
    <x v="0"/>
    <x v="31"/>
    <x v="253"/>
    <s v="TEXAS"/>
    <x v="3"/>
    <x v="51"/>
    <x v="0"/>
    <n v="12232876.793957699"/>
  </r>
  <r>
    <n v="1700863"/>
    <x v="0"/>
    <x v="31"/>
    <x v="253"/>
    <s v="TEXAS"/>
    <x v="3"/>
    <x v="51"/>
    <x v="1"/>
    <n v="404634.44867065502"/>
  </r>
  <r>
    <n v="1700864"/>
    <x v="0"/>
    <x v="31"/>
    <x v="253"/>
    <s v="TEXAS"/>
    <x v="3"/>
    <x v="51"/>
    <x v="2"/>
    <n v="4514176.0144378804"/>
  </r>
  <r>
    <n v="1700865"/>
    <x v="0"/>
    <x v="31"/>
    <x v="253"/>
    <s v="TEXAS"/>
    <x v="3"/>
    <x v="51"/>
    <x v="3"/>
    <n v="144227.85440421701"/>
  </r>
  <r>
    <n v="1700866"/>
    <x v="0"/>
    <x v="31"/>
    <x v="253"/>
    <s v="TEXAS"/>
    <x v="3"/>
    <x v="51"/>
    <x v="15"/>
    <n v="2579825.9671342601"/>
  </r>
  <r>
    <n v="1700867"/>
    <x v="0"/>
    <x v="31"/>
    <x v="253"/>
    <s v="TEXAS"/>
    <x v="3"/>
    <x v="52"/>
    <x v="0"/>
    <n v="9201306.2617504504"/>
  </r>
  <r>
    <n v="1700868"/>
    <x v="0"/>
    <x v="31"/>
    <x v="253"/>
    <s v="TEXAS"/>
    <x v="3"/>
    <x v="52"/>
    <x v="1"/>
    <n v="84026.698193529504"/>
  </r>
  <r>
    <n v="1700869"/>
    <x v="0"/>
    <x v="31"/>
    <x v="253"/>
    <s v="TEXAS"/>
    <x v="3"/>
    <x v="52"/>
    <x v="2"/>
    <n v="2451225.3084634002"/>
  </r>
  <r>
    <n v="1700870"/>
    <x v="0"/>
    <x v="31"/>
    <x v="253"/>
    <s v="TEXAS"/>
    <x v="3"/>
    <x v="52"/>
    <x v="3"/>
    <n v="42970.372994185404"/>
  </r>
  <r>
    <n v="1700871"/>
    <x v="0"/>
    <x v="31"/>
    <x v="253"/>
    <s v="TEXAS"/>
    <x v="3"/>
    <x v="52"/>
    <x v="11"/>
    <n v="43544.587332637697"/>
  </r>
  <r>
    <n v="1700872"/>
    <x v="0"/>
    <x v="31"/>
    <x v="253"/>
    <s v="TEXAS"/>
    <x v="3"/>
    <x v="52"/>
    <x v="12"/>
    <n v="542154.037888775"/>
  </r>
  <r>
    <n v="1700873"/>
    <x v="0"/>
    <x v="31"/>
    <x v="253"/>
    <s v="TEXAS"/>
    <x v="3"/>
    <x v="52"/>
    <x v="15"/>
    <n v="36883701.006590299"/>
  </r>
  <r>
    <n v="1700874"/>
    <x v="0"/>
    <x v="31"/>
    <x v="253"/>
    <s v="TEXAS"/>
    <x v="3"/>
    <x v="53"/>
    <x v="0"/>
    <n v="83037984.119699404"/>
  </r>
  <r>
    <n v="1700875"/>
    <x v="0"/>
    <x v="31"/>
    <x v="253"/>
    <s v="TEXAS"/>
    <x v="3"/>
    <x v="53"/>
    <x v="1"/>
    <n v="4487088.1841970598"/>
  </r>
  <r>
    <n v="1700876"/>
    <x v="0"/>
    <x v="31"/>
    <x v="253"/>
    <s v="TEXAS"/>
    <x v="3"/>
    <x v="53"/>
    <x v="2"/>
    <n v="38496943.090790197"/>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01"/>
  </r>
  <r>
    <n v="1700882"/>
    <x v="0"/>
    <x v="31"/>
    <x v="253"/>
    <s v="TEXAS"/>
    <x v="3"/>
    <x v="53"/>
    <x v="21"/>
    <n v="281458491.57315201"/>
  </r>
  <r>
    <n v="1700883"/>
    <x v="0"/>
    <x v="31"/>
    <x v="253"/>
    <s v="TEXAS"/>
    <x v="3"/>
    <x v="53"/>
    <x v="22"/>
    <n v="206182283.87261599"/>
  </r>
  <r>
    <n v="1700884"/>
    <x v="0"/>
    <x v="31"/>
    <x v="253"/>
    <s v="TEXAS"/>
    <x v="3"/>
    <x v="54"/>
    <x v="0"/>
    <n v="1578297.90396279"/>
  </r>
  <r>
    <n v="1700885"/>
    <x v="0"/>
    <x v="31"/>
    <x v="253"/>
    <s v="TEXAS"/>
    <x v="3"/>
    <x v="54"/>
    <x v="1"/>
    <n v="529798.24177677301"/>
  </r>
  <r>
    <n v="1700886"/>
    <x v="0"/>
    <x v="31"/>
    <x v="253"/>
    <s v="TEXAS"/>
    <x v="3"/>
    <x v="54"/>
    <x v="2"/>
    <n v="7043632.3845164999"/>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499"/>
  </r>
  <r>
    <n v="1700891"/>
    <x v="0"/>
    <x v="31"/>
    <x v="253"/>
    <s v="TEXAS"/>
    <x v="3"/>
    <x v="55"/>
    <x v="1"/>
    <n v="2876476.046918210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598"/>
  </r>
  <r>
    <n v="1700896"/>
    <x v="0"/>
    <x v="31"/>
    <x v="253"/>
    <s v="TEXAS"/>
    <x v="3"/>
    <x v="55"/>
    <x v="12"/>
    <n v="10506890.350504201"/>
  </r>
  <r>
    <n v="1700897"/>
    <x v="0"/>
    <x v="31"/>
    <x v="253"/>
    <s v="TEXAS"/>
    <x v="3"/>
    <x v="55"/>
    <x v="13"/>
    <n v="2223413.1137345601"/>
  </r>
  <r>
    <n v="1700898"/>
    <x v="0"/>
    <x v="31"/>
    <x v="253"/>
    <s v="TEXAS"/>
    <x v="3"/>
    <x v="55"/>
    <x v="15"/>
    <n v="0"/>
  </r>
  <r>
    <n v="1700899"/>
    <x v="0"/>
    <x v="31"/>
    <x v="253"/>
    <s v="TEXAS"/>
    <x v="3"/>
    <x v="55"/>
    <x v="14"/>
    <n v="2706043.86641751"/>
  </r>
  <r>
    <n v="1700900"/>
    <x v="0"/>
    <x v="31"/>
    <x v="253"/>
    <s v="TEXAS"/>
    <x v="3"/>
    <x v="55"/>
    <x v="23"/>
    <n v="9897.1650034721206"/>
  </r>
  <r>
    <n v="1700901"/>
    <x v="0"/>
    <x v="31"/>
    <x v="253"/>
    <s v="TEXAS"/>
    <x v="3"/>
    <x v="56"/>
    <x v="0"/>
    <n v="21412989.915635001"/>
  </r>
  <r>
    <n v="1700902"/>
    <x v="0"/>
    <x v="31"/>
    <x v="253"/>
    <s v="TEXAS"/>
    <x v="3"/>
    <x v="56"/>
    <x v="1"/>
    <n v="394231.64914945798"/>
  </r>
  <r>
    <n v="1700903"/>
    <x v="0"/>
    <x v="31"/>
    <x v="253"/>
    <s v="TEXAS"/>
    <x v="3"/>
    <x v="56"/>
    <x v="2"/>
    <n v="16248175.024012599"/>
  </r>
  <r>
    <n v="1700904"/>
    <x v="0"/>
    <x v="31"/>
    <x v="253"/>
    <s v="TEXAS"/>
    <x v="3"/>
    <x v="56"/>
    <x v="3"/>
    <n v="373189.05951639998"/>
  </r>
  <r>
    <n v="1700905"/>
    <x v="0"/>
    <x v="31"/>
    <x v="253"/>
    <s v="TEXAS"/>
    <x v="3"/>
    <x v="56"/>
    <x v="11"/>
    <n v="3549.3524682266402"/>
  </r>
  <r>
    <n v="1700906"/>
    <x v="0"/>
    <x v="31"/>
    <x v="253"/>
    <s v="TEXAS"/>
    <x v="3"/>
    <x v="56"/>
    <x v="12"/>
    <n v="4267335.7675136197"/>
  </r>
  <r>
    <n v="1700907"/>
    <x v="0"/>
    <x v="31"/>
    <x v="253"/>
    <s v="TEXAS"/>
    <x v="3"/>
    <x v="56"/>
    <x v="13"/>
    <n v="70479.9990119289"/>
  </r>
  <r>
    <n v="1700908"/>
    <x v="0"/>
    <x v="31"/>
    <x v="253"/>
    <s v="TEXAS"/>
    <x v="3"/>
    <x v="56"/>
    <x v="15"/>
    <n v="18862273.1168615"/>
  </r>
  <r>
    <n v="1700909"/>
    <x v="0"/>
    <x v="31"/>
    <x v="253"/>
    <s v="TEXAS"/>
    <x v="3"/>
    <x v="56"/>
    <x v="23"/>
    <n v="96328158.361789495"/>
  </r>
  <r>
    <n v="1700910"/>
    <x v="0"/>
    <x v="31"/>
    <x v="253"/>
    <s v="TEXAS"/>
    <x v="3"/>
    <x v="57"/>
    <x v="0"/>
    <n v="17158330.4069364"/>
  </r>
  <r>
    <n v="1700911"/>
    <x v="0"/>
    <x v="31"/>
    <x v="253"/>
    <s v="TEXAS"/>
    <x v="3"/>
    <x v="57"/>
    <x v="1"/>
    <n v="91522.588644986899"/>
  </r>
  <r>
    <n v="1700912"/>
    <x v="0"/>
    <x v="31"/>
    <x v="253"/>
    <s v="TEXAS"/>
    <x v="3"/>
    <x v="57"/>
    <x v="2"/>
    <n v="1079510.2006935"/>
  </r>
  <r>
    <n v="1700913"/>
    <x v="0"/>
    <x v="31"/>
    <x v="253"/>
    <s v="TEXAS"/>
    <x v="3"/>
    <x v="57"/>
    <x v="3"/>
    <n v="31437.121861435899"/>
  </r>
  <r>
    <n v="1700914"/>
    <x v="0"/>
    <x v="31"/>
    <x v="253"/>
    <s v="TEXAS"/>
    <x v="3"/>
    <x v="57"/>
    <x v="15"/>
    <n v="0"/>
  </r>
  <r>
    <n v="1700915"/>
    <x v="0"/>
    <x v="31"/>
    <x v="253"/>
    <s v="TEXAS"/>
    <x v="3"/>
    <x v="57"/>
    <x v="14"/>
    <n v="1270746.7764297901"/>
  </r>
  <r>
    <n v="1700916"/>
    <x v="0"/>
    <x v="31"/>
    <x v="253"/>
    <s v="TEXAS"/>
    <x v="3"/>
    <x v="58"/>
    <x v="0"/>
    <n v="3481658.8158318298"/>
  </r>
  <r>
    <n v="1700917"/>
    <x v="0"/>
    <x v="31"/>
    <x v="253"/>
    <s v="TEXAS"/>
    <x v="3"/>
    <x v="58"/>
    <x v="1"/>
    <n v="124216.467242382"/>
  </r>
  <r>
    <n v="1700918"/>
    <x v="0"/>
    <x v="31"/>
    <x v="253"/>
    <s v="TEXAS"/>
    <x v="3"/>
    <x v="58"/>
    <x v="2"/>
    <n v="2567834.6223688098"/>
  </r>
  <r>
    <n v="1700919"/>
    <x v="0"/>
    <x v="31"/>
    <x v="253"/>
    <s v="TEXAS"/>
    <x v="3"/>
    <x v="58"/>
    <x v="3"/>
    <n v="436461.82468550402"/>
  </r>
  <r>
    <n v="1700920"/>
    <x v="0"/>
    <x v="31"/>
    <x v="253"/>
    <s v="TEXAS"/>
    <x v="3"/>
    <x v="58"/>
    <x v="15"/>
    <n v="0"/>
  </r>
  <r>
    <n v="1700921"/>
    <x v="0"/>
    <x v="31"/>
    <x v="253"/>
    <s v="TEXAS"/>
    <x v="3"/>
    <x v="59"/>
    <x v="0"/>
    <n v="3416458.6072750199"/>
  </r>
  <r>
    <n v="1700922"/>
    <x v="0"/>
    <x v="31"/>
    <x v="253"/>
    <s v="TEXAS"/>
    <x v="3"/>
    <x v="59"/>
    <x v="1"/>
    <n v="266267.19039918401"/>
  </r>
  <r>
    <n v="1700923"/>
    <x v="0"/>
    <x v="31"/>
    <x v="253"/>
    <s v="TEXAS"/>
    <x v="3"/>
    <x v="59"/>
    <x v="2"/>
    <n v="3500118.31462532"/>
  </r>
  <r>
    <n v="1700924"/>
    <x v="0"/>
    <x v="31"/>
    <x v="253"/>
    <s v="TEXAS"/>
    <x v="3"/>
    <x v="59"/>
    <x v="3"/>
    <n v="326994.79522706801"/>
  </r>
  <r>
    <n v="1700925"/>
    <x v="0"/>
    <x v="31"/>
    <x v="253"/>
    <s v="TEXAS"/>
    <x v="3"/>
    <x v="59"/>
    <x v="15"/>
    <n v="0"/>
  </r>
  <r>
    <n v="1700926"/>
    <x v="0"/>
    <x v="31"/>
    <x v="253"/>
    <s v="TEXAS"/>
    <x v="3"/>
    <x v="60"/>
    <x v="0"/>
    <n v="9389553.0631789304"/>
  </r>
  <r>
    <n v="1700927"/>
    <x v="0"/>
    <x v="31"/>
    <x v="253"/>
    <s v="TEXAS"/>
    <x v="3"/>
    <x v="60"/>
    <x v="1"/>
    <n v="307194.24289019097"/>
  </r>
  <r>
    <n v="1700928"/>
    <x v="0"/>
    <x v="31"/>
    <x v="253"/>
    <s v="TEXAS"/>
    <x v="3"/>
    <x v="60"/>
    <x v="2"/>
    <n v="2126205.3141976302"/>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02"/>
  </r>
  <r>
    <n v="1700933"/>
    <x v="0"/>
    <x v="31"/>
    <x v="253"/>
    <s v="TEXAS"/>
    <x v="3"/>
    <x v="61"/>
    <x v="2"/>
    <n v="7499086.5336517598"/>
  </r>
  <r>
    <n v="1700934"/>
    <x v="0"/>
    <x v="31"/>
    <x v="253"/>
    <s v="TEXAS"/>
    <x v="3"/>
    <x v="61"/>
    <x v="3"/>
    <n v="293264.45289587998"/>
  </r>
  <r>
    <n v="1700935"/>
    <x v="0"/>
    <x v="31"/>
    <x v="253"/>
    <s v="TEXAS"/>
    <x v="3"/>
    <x v="61"/>
    <x v="15"/>
    <n v="475366.32015541702"/>
  </r>
  <r>
    <n v="1700936"/>
    <x v="0"/>
    <x v="31"/>
    <x v="253"/>
    <s v="TEXAS"/>
    <x v="3"/>
    <x v="62"/>
    <x v="0"/>
    <n v="982284.64166834205"/>
  </r>
  <r>
    <n v="1700937"/>
    <x v="0"/>
    <x v="31"/>
    <x v="253"/>
    <s v="TEXAS"/>
    <x v="3"/>
    <x v="62"/>
    <x v="1"/>
    <n v="18706.195123080699"/>
  </r>
  <r>
    <n v="1700938"/>
    <x v="0"/>
    <x v="31"/>
    <x v="253"/>
    <s v="TEXAS"/>
    <x v="3"/>
    <x v="62"/>
    <x v="2"/>
    <n v="527123.82675188803"/>
  </r>
  <r>
    <n v="1700939"/>
    <x v="0"/>
    <x v="31"/>
    <x v="253"/>
    <s v="TEXAS"/>
    <x v="3"/>
    <x v="62"/>
    <x v="3"/>
    <n v="50325.248819929999"/>
  </r>
  <r>
    <n v="1700940"/>
    <x v="0"/>
    <x v="31"/>
    <x v="253"/>
    <s v="TEXAS"/>
    <x v="3"/>
    <x v="62"/>
    <x v="15"/>
    <n v="0"/>
  </r>
  <r>
    <n v="1700941"/>
    <x v="0"/>
    <x v="31"/>
    <x v="253"/>
    <s v="TEXAS"/>
    <x v="3"/>
    <x v="62"/>
    <x v="14"/>
    <n v="694372.566984048"/>
  </r>
  <r>
    <n v="1700942"/>
    <x v="0"/>
    <x v="31"/>
    <x v="253"/>
    <s v="TEXAS"/>
    <x v="3"/>
    <x v="63"/>
    <x v="0"/>
    <n v="1638216.0562299199"/>
  </r>
  <r>
    <n v="1700943"/>
    <x v="0"/>
    <x v="31"/>
    <x v="253"/>
    <s v="TEXAS"/>
    <x v="3"/>
    <x v="63"/>
    <x v="1"/>
    <n v="529937.36070241104"/>
  </r>
  <r>
    <n v="1700944"/>
    <x v="0"/>
    <x v="31"/>
    <x v="253"/>
    <s v="TEXAS"/>
    <x v="3"/>
    <x v="63"/>
    <x v="2"/>
    <n v="981707.78584747599"/>
  </r>
  <r>
    <n v="1700945"/>
    <x v="0"/>
    <x v="31"/>
    <x v="253"/>
    <s v="TEXAS"/>
    <x v="3"/>
    <x v="63"/>
    <x v="3"/>
    <n v="173095.11781736999"/>
  </r>
  <r>
    <n v="1700946"/>
    <x v="0"/>
    <x v="31"/>
    <x v="253"/>
    <s v="TEXAS"/>
    <x v="3"/>
    <x v="63"/>
    <x v="11"/>
    <n v="36968.731045157801"/>
  </r>
  <r>
    <n v="1700947"/>
    <x v="0"/>
    <x v="31"/>
    <x v="253"/>
    <s v="TEXAS"/>
    <x v="3"/>
    <x v="63"/>
    <x v="15"/>
    <n v="328959.04743572598"/>
  </r>
  <r>
    <n v="1700948"/>
    <x v="0"/>
    <x v="31"/>
    <x v="253"/>
    <s v="TEXAS"/>
    <x v="3"/>
    <x v="64"/>
    <x v="0"/>
    <n v="4346475.8689215202"/>
  </r>
  <r>
    <n v="1700949"/>
    <x v="0"/>
    <x v="31"/>
    <x v="253"/>
    <s v="TEXAS"/>
    <x v="3"/>
    <x v="64"/>
    <x v="1"/>
    <n v="44662.188166545297"/>
  </r>
  <r>
    <n v="1700950"/>
    <x v="0"/>
    <x v="31"/>
    <x v="253"/>
    <s v="TEXAS"/>
    <x v="3"/>
    <x v="64"/>
    <x v="2"/>
    <n v="2196413.9888606998"/>
  </r>
  <r>
    <n v="1700951"/>
    <x v="0"/>
    <x v="31"/>
    <x v="253"/>
    <s v="TEXAS"/>
    <x v="3"/>
    <x v="64"/>
    <x v="3"/>
    <n v="154265.61209958"/>
  </r>
  <r>
    <n v="1700952"/>
    <x v="0"/>
    <x v="31"/>
    <x v="253"/>
    <s v="TEXAS"/>
    <x v="3"/>
    <x v="64"/>
    <x v="15"/>
    <n v="0"/>
  </r>
  <r>
    <n v="1700953"/>
    <x v="0"/>
    <x v="31"/>
    <x v="253"/>
    <s v="TEXAS"/>
    <x v="3"/>
    <x v="65"/>
    <x v="0"/>
    <n v="6535187.5993889896"/>
  </r>
  <r>
    <n v="1700954"/>
    <x v="0"/>
    <x v="31"/>
    <x v="253"/>
    <s v="TEXAS"/>
    <x v="3"/>
    <x v="65"/>
    <x v="1"/>
    <n v="321997.72271956998"/>
  </r>
  <r>
    <n v="1700955"/>
    <x v="0"/>
    <x v="31"/>
    <x v="253"/>
    <s v="TEXAS"/>
    <x v="3"/>
    <x v="65"/>
    <x v="2"/>
    <n v="3155757.1796790101"/>
  </r>
  <r>
    <n v="1700956"/>
    <x v="0"/>
    <x v="31"/>
    <x v="253"/>
    <s v="TEXAS"/>
    <x v="3"/>
    <x v="65"/>
    <x v="3"/>
    <n v="0"/>
  </r>
  <r>
    <n v="1700957"/>
    <x v="0"/>
    <x v="31"/>
    <x v="253"/>
    <s v="TEXAS"/>
    <x v="3"/>
    <x v="65"/>
    <x v="15"/>
    <n v="2153964.3266468602"/>
  </r>
  <r>
    <n v="1702434"/>
    <x v="0"/>
    <x v="32"/>
    <x v="0"/>
    <s v="TEXAS"/>
    <x v="0"/>
    <x v="0"/>
    <x v="0"/>
    <n v="31344036.016727999"/>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01"/>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4"/>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01"/>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89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199"/>
  </r>
  <r>
    <n v="1705494"/>
    <x v="0"/>
    <x v="32"/>
    <x v="10"/>
    <s v="TEXAS"/>
    <x v="0"/>
    <x v="0"/>
    <x v="0"/>
    <n v="5138428.4279391496"/>
  </r>
  <r>
    <n v="1705495"/>
    <x v="0"/>
    <x v="32"/>
    <x v="10"/>
    <s v="TEXAS"/>
    <x v="0"/>
    <x v="0"/>
    <x v="1"/>
    <m/>
  </r>
  <r>
    <n v="1705496"/>
    <x v="0"/>
    <x v="32"/>
    <x v="10"/>
    <s v="TEXAS"/>
    <x v="0"/>
    <x v="0"/>
    <x v="2"/>
    <n v="78624335.308229104"/>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02"/>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05"/>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598"/>
  </r>
  <r>
    <n v="1707287"/>
    <x v="0"/>
    <x v="32"/>
    <x v="19"/>
    <s v="TEXAS"/>
    <x v="0"/>
    <x v="3"/>
    <x v="0"/>
    <n v="0"/>
  </r>
  <r>
    <n v="1707288"/>
    <x v="0"/>
    <x v="32"/>
    <x v="19"/>
    <s v="TEXAS"/>
    <x v="0"/>
    <x v="3"/>
    <x v="1"/>
    <n v="0"/>
  </r>
  <r>
    <n v="1707289"/>
    <x v="0"/>
    <x v="32"/>
    <x v="19"/>
    <s v="TEXAS"/>
    <x v="0"/>
    <x v="3"/>
    <x v="2"/>
    <n v="96614644.514619499"/>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798"/>
  </r>
  <r>
    <n v="1707801"/>
    <x v="0"/>
    <x v="32"/>
    <x v="21"/>
    <s v="TEXAS"/>
    <x v="0"/>
    <x v="3"/>
    <x v="8"/>
    <n v="0"/>
  </r>
  <r>
    <n v="1708052"/>
    <x v="0"/>
    <x v="32"/>
    <x v="22"/>
    <s v="TEXAS"/>
    <x v="0"/>
    <x v="3"/>
    <x v="0"/>
    <n v="46658574.645641796"/>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5"/>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01"/>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003"/>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89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799"/>
  </r>
  <r>
    <n v="1709920"/>
    <x v="0"/>
    <x v="32"/>
    <x v="36"/>
    <s v="TEXAS"/>
    <x v="0"/>
    <x v="5"/>
    <x v="0"/>
    <n v="0"/>
  </r>
  <r>
    <n v="1709971"/>
    <x v="0"/>
    <x v="32"/>
    <x v="37"/>
    <s v="TEXAS"/>
    <x v="0"/>
    <x v="5"/>
    <x v="0"/>
    <n v="8827004.0011593606"/>
  </r>
  <r>
    <n v="1710022"/>
    <x v="0"/>
    <x v="32"/>
    <x v="38"/>
    <s v="TEXAS"/>
    <x v="0"/>
    <x v="5"/>
    <x v="0"/>
    <n v="0"/>
  </r>
  <r>
    <n v="1710073"/>
    <x v="0"/>
    <x v="32"/>
    <x v="39"/>
    <s v="TEXAS"/>
    <x v="0"/>
    <x v="6"/>
    <x v="0"/>
    <n v="2692577.7790760701"/>
  </r>
  <r>
    <n v="1710124"/>
    <x v="0"/>
    <x v="32"/>
    <x v="40"/>
    <s v="TEXAS"/>
    <x v="0"/>
    <x v="6"/>
    <x v="0"/>
    <n v="2711632.9299121802"/>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05"/>
  </r>
  <r>
    <n v="1710532"/>
    <x v="0"/>
    <x v="32"/>
    <x v="44"/>
    <s v="TEXAS"/>
    <x v="0"/>
    <x v="8"/>
    <x v="0"/>
    <n v="0"/>
  </r>
  <r>
    <n v="1710583"/>
    <x v="0"/>
    <x v="32"/>
    <x v="45"/>
    <s v="TEXAS"/>
    <x v="0"/>
    <x v="8"/>
    <x v="0"/>
    <n v="616333.49434383295"/>
  </r>
  <r>
    <n v="1710677"/>
    <x v="0"/>
    <x v="32"/>
    <x v="46"/>
    <s v="TEXAS"/>
    <x v="0"/>
    <x v="9"/>
    <x v="0"/>
    <n v="17439691.670512099"/>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499"/>
  </r>
  <r>
    <n v="1710940"/>
    <x v="0"/>
    <x v="32"/>
    <x v="49"/>
    <s v="TEXAS"/>
    <x v="0"/>
    <x v="10"/>
    <x v="0"/>
    <n v="10186015.171573101"/>
  </r>
  <r>
    <n v="1711206"/>
    <x v="0"/>
    <x v="32"/>
    <x v="50"/>
    <s v="TEXAS"/>
    <x v="0"/>
    <x v="0"/>
    <x v="0"/>
    <n v="56587.291961764698"/>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003"/>
  </r>
  <r>
    <n v="1711341"/>
    <x v="0"/>
    <x v="32"/>
    <x v="51"/>
    <s v="TEXAS"/>
    <x v="0"/>
    <x v="4"/>
    <x v="2"/>
    <n v="367845.87794893997"/>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399"/>
  </r>
  <r>
    <n v="1711756"/>
    <x v="0"/>
    <x v="32"/>
    <x v="55"/>
    <s v="TEXAS"/>
    <x v="0"/>
    <x v="1"/>
    <x v="0"/>
    <n v="0"/>
  </r>
  <r>
    <n v="1711807"/>
    <x v="0"/>
    <x v="32"/>
    <x v="56"/>
    <s v="TEXAS"/>
    <x v="0"/>
    <x v="1"/>
    <x v="0"/>
    <n v="1201070.19605702"/>
  </r>
  <r>
    <n v="1711858"/>
    <x v="0"/>
    <x v="32"/>
    <x v="57"/>
    <s v="TEXAS"/>
    <x v="0"/>
    <x v="1"/>
    <x v="0"/>
    <n v="2830099.8613575902"/>
  </r>
  <r>
    <n v="1711909"/>
    <x v="0"/>
    <x v="32"/>
    <x v="58"/>
    <s v="TEXAS"/>
    <x v="0"/>
    <x v="1"/>
    <x v="0"/>
    <n v="0.85952444277723195"/>
  </r>
  <r>
    <n v="1711960"/>
    <x v="0"/>
    <x v="32"/>
    <x v="59"/>
    <s v="TEXAS"/>
    <x v="0"/>
    <x v="1"/>
    <x v="0"/>
    <n v="287763.18197760597"/>
  </r>
  <r>
    <n v="1712011"/>
    <x v="0"/>
    <x v="32"/>
    <x v="60"/>
    <s v="TEXAS"/>
    <x v="0"/>
    <x v="1"/>
    <x v="0"/>
    <n v="2588185.6020702398"/>
  </r>
  <r>
    <n v="1712062"/>
    <x v="0"/>
    <x v="32"/>
    <x v="61"/>
    <s v="TEXAS"/>
    <x v="0"/>
    <x v="1"/>
    <x v="0"/>
    <n v="0"/>
  </r>
  <r>
    <n v="1712113"/>
    <x v="0"/>
    <x v="32"/>
    <x v="62"/>
    <s v="TEXAS"/>
    <x v="0"/>
    <x v="1"/>
    <x v="0"/>
    <n v="17.726132086738598"/>
  </r>
  <r>
    <n v="1712164"/>
    <x v="0"/>
    <x v="32"/>
    <x v="63"/>
    <s v="TEXAS"/>
    <x v="0"/>
    <x v="1"/>
    <x v="0"/>
    <n v="2833528.6924930098"/>
  </r>
  <r>
    <n v="1712215"/>
    <x v="0"/>
    <x v="32"/>
    <x v="64"/>
    <s v="TEXAS"/>
    <x v="0"/>
    <x v="1"/>
    <x v="0"/>
    <n v="1090252.6815033299"/>
  </r>
  <r>
    <n v="1712266"/>
    <x v="0"/>
    <x v="32"/>
    <x v="65"/>
    <s v="TEXAS"/>
    <x v="0"/>
    <x v="1"/>
    <x v="0"/>
    <n v="0"/>
  </r>
  <r>
    <n v="1712403"/>
    <x v="0"/>
    <x v="32"/>
    <x v="66"/>
    <s v="TEXAS"/>
    <x v="2"/>
    <x v="11"/>
    <x v="0"/>
    <m/>
  </r>
  <r>
    <n v="1712404"/>
    <x v="0"/>
    <x v="32"/>
    <x v="66"/>
    <s v="TEXAS"/>
    <x v="2"/>
    <x v="11"/>
    <x v="1"/>
    <m/>
  </r>
  <r>
    <n v="1712405"/>
    <x v="0"/>
    <x v="32"/>
    <x v="66"/>
    <s v="TEXAS"/>
    <x v="2"/>
    <x v="11"/>
    <x v="2"/>
    <n v="50867151.146006897"/>
  </r>
  <r>
    <n v="1712556"/>
    <x v="0"/>
    <x v="32"/>
    <x v="67"/>
    <s v="TEXAS"/>
    <x v="2"/>
    <x v="11"/>
    <x v="0"/>
    <m/>
  </r>
  <r>
    <n v="1712557"/>
    <x v="0"/>
    <x v="32"/>
    <x v="67"/>
    <s v="TEXAS"/>
    <x v="2"/>
    <x v="11"/>
    <x v="1"/>
    <m/>
  </r>
  <r>
    <n v="1712558"/>
    <x v="0"/>
    <x v="32"/>
    <x v="67"/>
    <s v="TEXAS"/>
    <x v="2"/>
    <x v="11"/>
    <x v="2"/>
    <n v="1181146.5354343799"/>
  </r>
  <r>
    <n v="1712709"/>
    <x v="0"/>
    <x v="32"/>
    <x v="68"/>
    <s v="TEXAS"/>
    <x v="2"/>
    <x v="11"/>
    <x v="0"/>
    <m/>
  </r>
  <r>
    <n v="1712710"/>
    <x v="0"/>
    <x v="32"/>
    <x v="68"/>
    <s v="TEXAS"/>
    <x v="2"/>
    <x v="11"/>
    <x v="1"/>
    <n v="0"/>
  </r>
  <r>
    <n v="1712711"/>
    <x v="0"/>
    <x v="32"/>
    <x v="68"/>
    <s v="TEXAS"/>
    <x v="2"/>
    <x v="11"/>
    <x v="2"/>
    <m/>
  </r>
  <r>
    <n v="1712819"/>
    <x v="0"/>
    <x v="32"/>
    <x v="69"/>
    <s v="TEXAS"/>
    <x v="2"/>
    <x v="12"/>
    <x v="0"/>
    <n v="1051948.6667417199"/>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8998"/>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499"/>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199"/>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899"/>
  </r>
  <r>
    <n v="1714546"/>
    <x v="0"/>
    <x v="32"/>
    <x v="81"/>
    <s v="TEXAS"/>
    <x v="2"/>
    <x v="11"/>
    <x v="1"/>
    <m/>
  </r>
  <r>
    <n v="1714547"/>
    <x v="0"/>
    <x v="32"/>
    <x v="81"/>
    <s v="TEXAS"/>
    <x v="2"/>
    <x v="11"/>
    <x v="2"/>
    <m/>
  </r>
  <r>
    <n v="1714655"/>
    <x v="0"/>
    <x v="32"/>
    <x v="82"/>
    <s v="TEXAS"/>
    <x v="2"/>
    <x v="12"/>
    <x v="0"/>
    <n v="36933.555418456097"/>
  </r>
  <r>
    <n v="1714656"/>
    <x v="0"/>
    <x v="32"/>
    <x v="82"/>
    <s v="TEXAS"/>
    <x v="2"/>
    <x v="12"/>
    <x v="2"/>
    <m/>
  </r>
  <r>
    <n v="1714757"/>
    <x v="0"/>
    <x v="32"/>
    <x v="83"/>
    <s v="TEXAS"/>
    <x v="2"/>
    <x v="12"/>
    <x v="0"/>
    <n v="0"/>
  </r>
  <r>
    <n v="1714758"/>
    <x v="0"/>
    <x v="32"/>
    <x v="83"/>
    <s v="TEXAS"/>
    <x v="2"/>
    <x v="12"/>
    <x v="2"/>
    <m/>
  </r>
  <r>
    <n v="1714859"/>
    <x v="0"/>
    <x v="32"/>
    <x v="84"/>
    <s v="TEXAS"/>
    <x v="2"/>
    <x v="12"/>
    <x v="0"/>
    <n v="5930828.710888540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897"/>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399"/>
  </r>
  <r>
    <n v="1715574"/>
    <x v="0"/>
    <x v="32"/>
    <x v="91"/>
    <s v="TEXAS"/>
    <x v="2"/>
    <x v="12"/>
    <x v="2"/>
    <m/>
  </r>
  <r>
    <n v="1715675"/>
    <x v="0"/>
    <x v="32"/>
    <x v="92"/>
    <s v="TEXAS"/>
    <x v="2"/>
    <x v="12"/>
    <x v="0"/>
    <n v="26744201.711569801"/>
  </r>
  <r>
    <n v="1715676"/>
    <x v="0"/>
    <x v="32"/>
    <x v="92"/>
    <s v="TEXAS"/>
    <x v="2"/>
    <x v="12"/>
    <x v="2"/>
    <m/>
  </r>
  <r>
    <n v="1715777"/>
    <x v="0"/>
    <x v="32"/>
    <x v="93"/>
    <s v="TEXAS"/>
    <x v="2"/>
    <x v="12"/>
    <x v="0"/>
    <n v="8.1213546134840003E-10"/>
  </r>
  <r>
    <n v="1715778"/>
    <x v="0"/>
    <x v="32"/>
    <x v="93"/>
    <s v="TEXAS"/>
    <x v="2"/>
    <x v="12"/>
    <x v="2"/>
    <m/>
  </r>
  <r>
    <n v="1715879"/>
    <x v="0"/>
    <x v="32"/>
    <x v="94"/>
    <s v="TEXAS"/>
    <x v="2"/>
    <x v="12"/>
    <x v="0"/>
    <n v="6055363.0327542797"/>
  </r>
  <r>
    <n v="1715880"/>
    <x v="0"/>
    <x v="32"/>
    <x v="94"/>
    <s v="TEXAS"/>
    <x v="2"/>
    <x v="12"/>
    <x v="2"/>
    <m/>
  </r>
  <r>
    <n v="1715981"/>
    <x v="0"/>
    <x v="32"/>
    <x v="95"/>
    <s v="TEXAS"/>
    <x v="2"/>
    <x v="12"/>
    <x v="0"/>
    <n v="7.5813883986709596E-89"/>
  </r>
  <r>
    <n v="1715982"/>
    <x v="0"/>
    <x v="32"/>
    <x v="95"/>
    <s v="TEXAS"/>
    <x v="2"/>
    <x v="12"/>
    <x v="2"/>
    <m/>
  </r>
  <r>
    <n v="1716083"/>
    <x v="0"/>
    <x v="32"/>
    <x v="96"/>
    <s v="TEXAS"/>
    <x v="2"/>
    <x v="12"/>
    <x v="0"/>
    <n v="8608037.8979745694"/>
  </r>
  <r>
    <n v="1716084"/>
    <x v="0"/>
    <x v="32"/>
    <x v="96"/>
    <s v="TEXAS"/>
    <x v="2"/>
    <x v="12"/>
    <x v="2"/>
    <m/>
  </r>
  <r>
    <n v="1716185"/>
    <x v="0"/>
    <x v="32"/>
    <x v="97"/>
    <s v="TEXAS"/>
    <x v="2"/>
    <x v="12"/>
    <x v="0"/>
    <n v="3.9268033919064198"/>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01"/>
  </r>
  <r>
    <n v="1716491"/>
    <x v="0"/>
    <x v="32"/>
    <x v="100"/>
    <s v="TEXAS"/>
    <x v="2"/>
    <x v="12"/>
    <x v="0"/>
    <m/>
  </r>
  <r>
    <n v="1716492"/>
    <x v="0"/>
    <x v="32"/>
    <x v="100"/>
    <s v="TEXAS"/>
    <x v="2"/>
    <x v="12"/>
    <x v="2"/>
    <n v="3507004.6410393198"/>
  </r>
  <r>
    <n v="1716550"/>
    <x v="0"/>
    <x v="32"/>
    <x v="101"/>
    <s v="TEXAS"/>
    <x v="2"/>
    <x v="13"/>
    <x v="0"/>
    <n v="40978866.295960099"/>
  </r>
  <r>
    <n v="1716601"/>
    <x v="0"/>
    <x v="32"/>
    <x v="102"/>
    <s v="TEXAS"/>
    <x v="2"/>
    <x v="13"/>
    <x v="0"/>
    <n v="2501236.4548508101"/>
  </r>
  <r>
    <n v="1716652"/>
    <x v="0"/>
    <x v="32"/>
    <x v="103"/>
    <s v="TEXAS"/>
    <x v="2"/>
    <x v="13"/>
    <x v="0"/>
    <n v="9337498.2825928405"/>
  </r>
  <r>
    <n v="1716703"/>
    <x v="0"/>
    <x v="32"/>
    <x v="104"/>
    <s v="TEXAS"/>
    <x v="2"/>
    <x v="13"/>
    <x v="0"/>
    <n v="340590.12254186202"/>
  </r>
  <r>
    <n v="1716797"/>
    <x v="0"/>
    <x v="32"/>
    <x v="105"/>
    <s v="TEXAS"/>
    <x v="2"/>
    <x v="14"/>
    <x v="0"/>
    <n v="10331940.95964910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01"/>
  </r>
  <r>
    <n v="1717103"/>
    <x v="0"/>
    <x v="32"/>
    <x v="108"/>
    <s v="TEXAS"/>
    <x v="2"/>
    <x v="14"/>
    <x v="0"/>
    <m/>
  </r>
  <r>
    <n v="1717104"/>
    <x v="0"/>
    <x v="32"/>
    <x v="108"/>
    <s v="TEXAS"/>
    <x v="2"/>
    <x v="14"/>
    <x v="2"/>
    <n v="14253689.046309"/>
  </r>
  <r>
    <n v="1717162"/>
    <x v="0"/>
    <x v="32"/>
    <x v="109"/>
    <s v="TEXAS"/>
    <x v="2"/>
    <x v="15"/>
    <x v="0"/>
    <n v="3528587.3704212601"/>
  </r>
  <r>
    <n v="1717213"/>
    <x v="0"/>
    <x v="32"/>
    <x v="110"/>
    <s v="TEXAS"/>
    <x v="2"/>
    <x v="15"/>
    <x v="0"/>
    <n v="0"/>
  </r>
  <r>
    <n v="1717264"/>
    <x v="0"/>
    <x v="32"/>
    <x v="111"/>
    <s v="TEXAS"/>
    <x v="2"/>
    <x v="15"/>
    <x v="0"/>
    <n v="14589624.999483701"/>
  </r>
  <r>
    <n v="1717315"/>
    <x v="0"/>
    <x v="32"/>
    <x v="112"/>
    <s v="TEXAS"/>
    <x v="2"/>
    <x v="15"/>
    <x v="0"/>
    <n v="7179891.3465674696"/>
  </r>
  <r>
    <n v="1717366"/>
    <x v="0"/>
    <x v="32"/>
    <x v="113"/>
    <s v="TEXAS"/>
    <x v="2"/>
    <x v="15"/>
    <x v="0"/>
    <n v="1451158.0478521599"/>
  </r>
  <r>
    <n v="1717417"/>
    <x v="0"/>
    <x v="32"/>
    <x v="114"/>
    <s v="TEXAS"/>
    <x v="2"/>
    <x v="15"/>
    <x v="0"/>
    <n v="1338608.9864817399"/>
  </r>
  <r>
    <n v="1717468"/>
    <x v="0"/>
    <x v="32"/>
    <x v="115"/>
    <s v="TEXAS"/>
    <x v="2"/>
    <x v="15"/>
    <x v="0"/>
    <n v="4003564.34256995"/>
  </r>
  <r>
    <n v="1717519"/>
    <x v="0"/>
    <x v="32"/>
    <x v="116"/>
    <s v="TEXAS"/>
    <x v="2"/>
    <x v="15"/>
    <x v="0"/>
    <n v="1.29539701577754E-43"/>
  </r>
  <r>
    <n v="1717570"/>
    <x v="0"/>
    <x v="32"/>
    <x v="117"/>
    <s v="TEXAS"/>
    <x v="2"/>
    <x v="15"/>
    <x v="0"/>
    <n v="918169.45228052197"/>
  </r>
  <r>
    <n v="1717621"/>
    <x v="0"/>
    <x v="32"/>
    <x v="118"/>
    <s v="TEXAS"/>
    <x v="2"/>
    <x v="15"/>
    <x v="0"/>
    <n v="2870552.08060442"/>
  </r>
  <r>
    <n v="1717672"/>
    <x v="0"/>
    <x v="32"/>
    <x v="119"/>
    <s v="TEXAS"/>
    <x v="2"/>
    <x v="15"/>
    <x v="0"/>
    <n v="6806029.31726206"/>
  </r>
  <r>
    <n v="1717723"/>
    <x v="0"/>
    <x v="32"/>
    <x v="120"/>
    <s v="TEXAS"/>
    <x v="2"/>
    <x v="15"/>
    <x v="0"/>
    <n v="1628838.5253894201"/>
  </r>
  <r>
    <n v="1717774"/>
    <x v="0"/>
    <x v="32"/>
    <x v="121"/>
    <s v="TEXAS"/>
    <x v="2"/>
    <x v="15"/>
    <x v="0"/>
    <n v="14882920.335129701"/>
  </r>
  <r>
    <n v="1717825"/>
    <x v="0"/>
    <x v="32"/>
    <x v="122"/>
    <s v="TEXAS"/>
    <x v="2"/>
    <x v="15"/>
    <x v="0"/>
    <n v="2652028.75630575"/>
  </r>
  <r>
    <n v="1717876"/>
    <x v="0"/>
    <x v="32"/>
    <x v="123"/>
    <s v="TEXAS"/>
    <x v="2"/>
    <x v="15"/>
    <x v="0"/>
    <n v="69644.001259470795"/>
  </r>
  <r>
    <n v="1717927"/>
    <x v="0"/>
    <x v="32"/>
    <x v="124"/>
    <s v="TEXAS"/>
    <x v="2"/>
    <x v="15"/>
    <x v="0"/>
    <n v="4802243.3493336299"/>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01"/>
  </r>
  <r>
    <n v="1718312"/>
    <x v="0"/>
    <x v="32"/>
    <x v="126"/>
    <s v="TEXAS"/>
    <x v="2"/>
    <x v="16"/>
    <x v="1"/>
    <m/>
  </r>
  <r>
    <n v="1718313"/>
    <x v="0"/>
    <x v="32"/>
    <x v="126"/>
    <s v="TEXAS"/>
    <x v="2"/>
    <x v="16"/>
    <x v="2"/>
    <m/>
  </r>
  <r>
    <n v="1718314"/>
    <x v="0"/>
    <x v="32"/>
    <x v="126"/>
    <s v="TEXAS"/>
    <x v="2"/>
    <x v="16"/>
    <x v="8"/>
    <n v="18226.784578484199"/>
  </r>
  <r>
    <n v="1718515"/>
    <x v="0"/>
    <x v="32"/>
    <x v="127"/>
    <s v="TEXAS"/>
    <x v="2"/>
    <x v="16"/>
    <x v="0"/>
    <n v="332898.38746008399"/>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397"/>
  </r>
  <r>
    <n v="1718926"/>
    <x v="0"/>
    <x v="32"/>
    <x v="129"/>
    <s v="TEXAS"/>
    <x v="2"/>
    <x v="16"/>
    <x v="8"/>
    <m/>
  </r>
  <r>
    <n v="1719127"/>
    <x v="0"/>
    <x v="32"/>
    <x v="130"/>
    <s v="TEXAS"/>
    <x v="2"/>
    <x v="16"/>
    <x v="0"/>
    <m/>
  </r>
  <r>
    <n v="1719128"/>
    <x v="0"/>
    <x v="32"/>
    <x v="130"/>
    <s v="TEXAS"/>
    <x v="2"/>
    <x v="16"/>
    <x v="1"/>
    <m/>
  </r>
  <r>
    <n v="1719129"/>
    <x v="0"/>
    <x v="32"/>
    <x v="130"/>
    <s v="TEXAS"/>
    <x v="2"/>
    <x v="16"/>
    <x v="2"/>
    <n v="28378376.613495499"/>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499"/>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399"/>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8999"/>
  </r>
  <r>
    <n v="1721006"/>
    <x v="0"/>
    <x v="32"/>
    <x v="138"/>
    <s v="TEXAS"/>
    <x v="1"/>
    <x v="17"/>
    <x v="6"/>
    <n v="55127543.495148599"/>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01"/>
  </r>
  <r>
    <n v="1721265"/>
    <x v="0"/>
    <x v="32"/>
    <x v="139"/>
    <s v="TEXAS"/>
    <x v="1"/>
    <x v="17"/>
    <x v="9"/>
    <m/>
  </r>
  <r>
    <n v="1721516"/>
    <x v="0"/>
    <x v="32"/>
    <x v="140"/>
    <s v="TEXAS"/>
    <x v="1"/>
    <x v="18"/>
    <x v="6"/>
    <n v="196291016.82431301"/>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398"/>
  </r>
  <r>
    <n v="1721773"/>
    <x v="0"/>
    <x v="32"/>
    <x v="141"/>
    <s v="TEXAS"/>
    <x v="1"/>
    <x v="18"/>
    <x v="1"/>
    <m/>
  </r>
  <r>
    <n v="1721774"/>
    <x v="0"/>
    <x v="32"/>
    <x v="141"/>
    <s v="TEXAS"/>
    <x v="1"/>
    <x v="18"/>
    <x v="7"/>
    <m/>
  </r>
  <r>
    <n v="1721775"/>
    <x v="0"/>
    <x v="32"/>
    <x v="141"/>
    <s v="TEXAS"/>
    <x v="1"/>
    <x v="18"/>
    <x v="10"/>
    <m/>
  </r>
  <r>
    <n v="1722026"/>
    <x v="0"/>
    <x v="32"/>
    <x v="142"/>
    <s v="TEXAS"/>
    <x v="1"/>
    <x v="18"/>
    <x v="6"/>
    <n v="741522.57356885297"/>
  </r>
  <r>
    <n v="1722027"/>
    <x v="0"/>
    <x v="32"/>
    <x v="142"/>
    <s v="TEXAS"/>
    <x v="1"/>
    <x v="18"/>
    <x v="0"/>
    <n v="2994630.0547919902"/>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4"/>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397"/>
  </r>
  <r>
    <n v="1723301"/>
    <x v="0"/>
    <x v="32"/>
    <x v="147"/>
    <s v="TEXAS"/>
    <x v="1"/>
    <x v="18"/>
    <x v="6"/>
    <m/>
  </r>
  <r>
    <n v="1723302"/>
    <x v="0"/>
    <x v="32"/>
    <x v="147"/>
    <s v="TEXAS"/>
    <x v="1"/>
    <x v="18"/>
    <x v="0"/>
    <m/>
  </r>
  <r>
    <n v="1723303"/>
    <x v="0"/>
    <x v="32"/>
    <x v="147"/>
    <s v="TEXAS"/>
    <x v="1"/>
    <x v="18"/>
    <x v="1"/>
    <n v="514807.93351228698"/>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096"/>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01"/>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04"/>
  </r>
  <r>
    <n v="1724832"/>
    <x v="0"/>
    <x v="32"/>
    <x v="153"/>
    <s v="TEXAS"/>
    <x v="1"/>
    <x v="19"/>
    <x v="0"/>
    <n v="633966.70896262396"/>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599"/>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01"/>
  </r>
  <r>
    <n v="1725851"/>
    <x v="0"/>
    <x v="32"/>
    <x v="157"/>
    <s v="TEXAS"/>
    <x v="1"/>
    <x v="19"/>
    <x v="6"/>
    <n v="3375317.286458120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399"/>
  </r>
  <r>
    <n v="1726844"/>
    <x v="0"/>
    <x v="32"/>
    <x v="162"/>
    <s v="TEXAS"/>
    <x v="3"/>
    <x v="20"/>
    <x v="0"/>
    <n v="992034.11250606598"/>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099"/>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01"/>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01"/>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01"/>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01"/>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199"/>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2996"/>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396"/>
  </r>
  <r>
    <n v="1732572"/>
    <x v="0"/>
    <x v="32"/>
    <x v="177"/>
    <s v="TEXAS"/>
    <x v="3"/>
    <x v="22"/>
    <x v="12"/>
    <m/>
  </r>
  <r>
    <n v="1732573"/>
    <x v="0"/>
    <x v="32"/>
    <x v="177"/>
    <s v="TEXAS"/>
    <x v="3"/>
    <x v="22"/>
    <x v="13"/>
    <m/>
  </r>
  <r>
    <n v="1732924"/>
    <x v="0"/>
    <x v="32"/>
    <x v="178"/>
    <s v="TEXAS"/>
    <x v="3"/>
    <x v="22"/>
    <x v="0"/>
    <n v="54922295.471879996"/>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099"/>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79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01"/>
  </r>
  <r>
    <n v="1734121"/>
    <x v="0"/>
    <x v="32"/>
    <x v="183"/>
    <s v="TEXAS"/>
    <x v="3"/>
    <x v="23"/>
    <x v="0"/>
    <m/>
  </r>
  <r>
    <n v="1734122"/>
    <x v="0"/>
    <x v="32"/>
    <x v="183"/>
    <s v="TEXAS"/>
    <x v="3"/>
    <x v="23"/>
    <x v="1"/>
    <n v="4264864.1582208201"/>
  </r>
  <r>
    <n v="1734123"/>
    <x v="0"/>
    <x v="32"/>
    <x v="183"/>
    <s v="TEXAS"/>
    <x v="3"/>
    <x v="23"/>
    <x v="2"/>
    <m/>
  </r>
  <r>
    <n v="1734124"/>
    <x v="0"/>
    <x v="32"/>
    <x v="183"/>
    <s v="TEXAS"/>
    <x v="3"/>
    <x v="23"/>
    <x v="3"/>
    <m/>
  </r>
  <r>
    <n v="1734368"/>
    <x v="0"/>
    <x v="32"/>
    <x v="184"/>
    <s v="TEXAS"/>
    <x v="1"/>
    <x v="18"/>
    <x v="6"/>
    <m/>
  </r>
  <r>
    <n v="1734369"/>
    <x v="0"/>
    <x v="32"/>
    <x v="184"/>
    <s v="TEXAS"/>
    <x v="1"/>
    <x v="18"/>
    <x v="0"/>
    <n v="1636901.123018610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198"/>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01"/>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698"/>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899"/>
  </r>
  <r>
    <n v="1735957"/>
    <x v="0"/>
    <x v="32"/>
    <x v="191"/>
    <s v="TEXAS"/>
    <x v="1"/>
    <x v="24"/>
    <x v="6"/>
    <m/>
  </r>
  <r>
    <n v="1735958"/>
    <x v="0"/>
    <x v="32"/>
    <x v="191"/>
    <s v="TEXAS"/>
    <x v="1"/>
    <x v="24"/>
    <x v="0"/>
    <m/>
  </r>
  <r>
    <n v="1735959"/>
    <x v="0"/>
    <x v="32"/>
    <x v="191"/>
    <s v="TEXAS"/>
    <x v="1"/>
    <x v="24"/>
    <x v="1"/>
    <n v="732565.43524720496"/>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01"/>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699"/>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02"/>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096"/>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01"/>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399"/>
  </r>
  <r>
    <n v="1745263"/>
    <x v="0"/>
    <x v="32"/>
    <x v="228"/>
    <s v="TEXAS"/>
    <x v="2"/>
    <x v="27"/>
    <x v="0"/>
    <n v="136767.18380432599"/>
  </r>
  <r>
    <n v="1745314"/>
    <x v="0"/>
    <x v="32"/>
    <x v="229"/>
    <s v="TEXAS"/>
    <x v="2"/>
    <x v="27"/>
    <x v="0"/>
    <n v="104253.542712347"/>
  </r>
  <r>
    <n v="1745365"/>
    <x v="0"/>
    <x v="32"/>
    <x v="230"/>
    <s v="TEXAS"/>
    <x v="2"/>
    <x v="27"/>
    <x v="0"/>
    <n v="10063284.3641351"/>
  </r>
  <r>
    <n v="1745416"/>
    <x v="0"/>
    <x v="32"/>
    <x v="231"/>
    <s v="TEXAS"/>
    <x v="2"/>
    <x v="27"/>
    <x v="0"/>
    <n v="13293.498640272601"/>
  </r>
  <r>
    <n v="1745467"/>
    <x v="0"/>
    <x v="32"/>
    <x v="232"/>
    <s v="TEXAS"/>
    <x v="2"/>
    <x v="27"/>
    <x v="0"/>
    <n v="9528.9934590534995"/>
  </r>
  <r>
    <n v="1745518"/>
    <x v="0"/>
    <x v="32"/>
    <x v="233"/>
    <s v="TEXAS"/>
    <x v="2"/>
    <x v="27"/>
    <x v="0"/>
    <n v="2753541.2342150402"/>
  </r>
  <r>
    <n v="1745569"/>
    <x v="0"/>
    <x v="32"/>
    <x v="234"/>
    <s v="TEXAS"/>
    <x v="2"/>
    <x v="27"/>
    <x v="0"/>
    <n v="950213.72035330394"/>
  </r>
  <r>
    <n v="1745620"/>
    <x v="0"/>
    <x v="32"/>
    <x v="235"/>
    <s v="TEXAS"/>
    <x v="2"/>
    <x v="27"/>
    <x v="0"/>
    <n v="6474938.6599872001"/>
  </r>
  <r>
    <n v="1745671"/>
    <x v="0"/>
    <x v="32"/>
    <x v="236"/>
    <s v="TEXAS"/>
    <x v="2"/>
    <x v="27"/>
    <x v="0"/>
    <n v="431.276251569772"/>
  </r>
  <r>
    <n v="1745722"/>
    <x v="0"/>
    <x v="32"/>
    <x v="237"/>
    <s v="TEXAS"/>
    <x v="2"/>
    <x v="27"/>
    <x v="0"/>
    <n v="161535.48020126001"/>
  </r>
  <r>
    <n v="1745773"/>
    <x v="0"/>
    <x v="32"/>
    <x v="238"/>
    <s v="TEXAS"/>
    <x v="2"/>
    <x v="27"/>
    <x v="0"/>
    <n v="6413852.3904428799"/>
  </r>
  <r>
    <n v="1745824"/>
    <x v="0"/>
    <x v="32"/>
    <x v="239"/>
    <s v="TEXAS"/>
    <x v="2"/>
    <x v="27"/>
    <x v="0"/>
    <n v="1920297.8696552599"/>
  </r>
  <r>
    <n v="1745875"/>
    <x v="0"/>
    <x v="32"/>
    <x v="240"/>
    <s v="TEXAS"/>
    <x v="2"/>
    <x v="27"/>
    <x v="0"/>
    <n v="1386413.92936544"/>
  </r>
  <r>
    <n v="1745926"/>
    <x v="0"/>
    <x v="32"/>
    <x v="241"/>
    <s v="TEXAS"/>
    <x v="2"/>
    <x v="27"/>
    <x v="0"/>
    <n v="163463.09601801701"/>
  </r>
  <r>
    <n v="1745977"/>
    <x v="0"/>
    <x v="32"/>
    <x v="242"/>
    <s v="TEXAS"/>
    <x v="2"/>
    <x v="27"/>
    <x v="0"/>
    <n v="59575.697355795201"/>
  </r>
  <r>
    <n v="1746028"/>
    <x v="0"/>
    <x v="32"/>
    <x v="243"/>
    <s v="TEXAS"/>
    <x v="2"/>
    <x v="27"/>
    <x v="0"/>
    <n v="41720.643938845598"/>
  </r>
  <r>
    <n v="1746079"/>
    <x v="0"/>
    <x v="32"/>
    <x v="244"/>
    <s v="TEXAS"/>
    <x v="2"/>
    <x v="27"/>
    <x v="0"/>
    <n v="170533.88126564899"/>
  </r>
  <r>
    <n v="1746130"/>
    <x v="0"/>
    <x v="32"/>
    <x v="245"/>
    <s v="TEXAS"/>
    <x v="2"/>
    <x v="27"/>
    <x v="0"/>
    <n v="367958.04044699197"/>
  </r>
  <r>
    <n v="1746181"/>
    <x v="0"/>
    <x v="32"/>
    <x v="246"/>
    <s v="TEXAS"/>
    <x v="2"/>
    <x v="27"/>
    <x v="0"/>
    <n v="1740184.2992852"/>
  </r>
  <r>
    <n v="1746232"/>
    <x v="0"/>
    <x v="32"/>
    <x v="247"/>
    <s v="TEXAS"/>
    <x v="2"/>
    <x v="27"/>
    <x v="0"/>
    <n v="83819.826832583596"/>
  </r>
  <r>
    <n v="1746283"/>
    <x v="0"/>
    <x v="32"/>
    <x v="248"/>
    <s v="TEXAS"/>
    <x v="2"/>
    <x v="27"/>
    <x v="0"/>
    <n v="250969.14223994501"/>
  </r>
  <r>
    <n v="1746334"/>
    <x v="0"/>
    <x v="32"/>
    <x v="249"/>
    <s v="TEXAS"/>
    <x v="2"/>
    <x v="27"/>
    <x v="0"/>
    <n v="14140.8743620806"/>
  </r>
  <r>
    <n v="1746385"/>
    <x v="0"/>
    <x v="32"/>
    <x v="250"/>
    <s v="TEXAS"/>
    <x v="2"/>
    <x v="27"/>
    <x v="0"/>
    <n v="17535.4681509205"/>
  </r>
  <r>
    <n v="1746436"/>
    <x v="0"/>
    <x v="32"/>
    <x v="251"/>
    <s v="TEXAS"/>
    <x v="2"/>
    <x v="27"/>
    <x v="0"/>
    <n v="2448.9043922736701"/>
  </r>
  <r>
    <n v="1746487"/>
    <x v="0"/>
    <x v="32"/>
    <x v="252"/>
    <s v="TEXAS"/>
    <x v="2"/>
    <x v="27"/>
    <x v="0"/>
    <n v="242576.72687053101"/>
  </r>
  <r>
    <n v="1753977"/>
    <x v="0"/>
    <x v="32"/>
    <x v="253"/>
    <s v="TEXAS"/>
    <x v="0"/>
    <x v="28"/>
    <x v="0"/>
    <n v="3731683.3375534099"/>
  </r>
  <r>
    <n v="1753978"/>
    <x v="0"/>
    <x v="32"/>
    <x v="253"/>
    <s v="TEXAS"/>
    <x v="0"/>
    <x v="29"/>
    <x v="0"/>
    <n v="3774515.6344097601"/>
  </r>
  <r>
    <n v="1753979"/>
    <x v="0"/>
    <x v="32"/>
    <x v="253"/>
    <s v="TEXAS"/>
    <x v="0"/>
    <x v="29"/>
    <x v="1"/>
    <n v="0"/>
  </r>
  <r>
    <n v="1753980"/>
    <x v="0"/>
    <x v="32"/>
    <x v="253"/>
    <s v="TEXAS"/>
    <x v="0"/>
    <x v="29"/>
    <x v="2"/>
    <n v="8362492.8655871497"/>
  </r>
  <r>
    <n v="1753981"/>
    <x v="0"/>
    <x v="32"/>
    <x v="253"/>
    <s v="TEXAS"/>
    <x v="0"/>
    <x v="29"/>
    <x v="3"/>
    <n v="1129749.1420261799"/>
  </r>
  <r>
    <n v="1753982"/>
    <x v="0"/>
    <x v="32"/>
    <x v="253"/>
    <s v="TEXAS"/>
    <x v="0"/>
    <x v="29"/>
    <x v="4"/>
    <n v="8157007.7202183902"/>
  </r>
  <r>
    <n v="1753983"/>
    <x v="0"/>
    <x v="32"/>
    <x v="253"/>
    <s v="TEXAS"/>
    <x v="0"/>
    <x v="29"/>
    <x v="5"/>
    <n v="18708.7880976464"/>
  </r>
  <r>
    <n v="1753984"/>
    <x v="0"/>
    <x v="32"/>
    <x v="253"/>
    <s v="TEXAS"/>
    <x v="0"/>
    <x v="29"/>
    <x v="12"/>
    <n v="23.111249318023201"/>
  </r>
  <r>
    <n v="1753985"/>
    <x v="0"/>
    <x v="32"/>
    <x v="253"/>
    <s v="TEXAS"/>
    <x v="0"/>
    <x v="30"/>
    <x v="0"/>
    <n v="34430781.085841797"/>
  </r>
  <r>
    <n v="1753986"/>
    <x v="0"/>
    <x v="32"/>
    <x v="253"/>
    <s v="TEXAS"/>
    <x v="0"/>
    <x v="31"/>
    <x v="0"/>
    <n v="7576507.6559566502"/>
  </r>
  <r>
    <n v="1753987"/>
    <x v="0"/>
    <x v="32"/>
    <x v="253"/>
    <s v="TEXAS"/>
    <x v="0"/>
    <x v="32"/>
    <x v="0"/>
    <n v="265422910.34523299"/>
  </r>
  <r>
    <n v="1753988"/>
    <x v="0"/>
    <x v="32"/>
    <x v="253"/>
    <s v="TEXAS"/>
    <x v="2"/>
    <x v="33"/>
    <x v="0"/>
    <n v="20242711.503726099"/>
  </r>
  <r>
    <n v="1753989"/>
    <x v="0"/>
    <x v="32"/>
    <x v="253"/>
    <s v="TEXAS"/>
    <x v="2"/>
    <x v="34"/>
    <x v="0"/>
    <n v="31176722.289519299"/>
  </r>
  <r>
    <n v="1753990"/>
    <x v="0"/>
    <x v="32"/>
    <x v="253"/>
    <s v="TEXAS"/>
    <x v="2"/>
    <x v="35"/>
    <x v="0"/>
    <n v="225100710.78969201"/>
  </r>
  <r>
    <n v="1753991"/>
    <x v="0"/>
    <x v="32"/>
    <x v="253"/>
    <s v="TEXAS"/>
    <x v="2"/>
    <x v="35"/>
    <x v="1"/>
    <n v="13508233.4085571"/>
  </r>
  <r>
    <n v="1753992"/>
    <x v="0"/>
    <x v="32"/>
    <x v="253"/>
    <s v="TEXAS"/>
    <x v="2"/>
    <x v="35"/>
    <x v="2"/>
    <n v="52546815.142487302"/>
  </r>
  <r>
    <n v="1753993"/>
    <x v="0"/>
    <x v="32"/>
    <x v="253"/>
    <s v="TEXAS"/>
    <x v="2"/>
    <x v="36"/>
    <x v="0"/>
    <n v="52415.097326770403"/>
  </r>
  <r>
    <n v="1753994"/>
    <x v="0"/>
    <x v="32"/>
    <x v="253"/>
    <s v="TEXAS"/>
    <x v="2"/>
    <x v="36"/>
    <x v="1"/>
    <n v="0"/>
  </r>
  <r>
    <n v="1753995"/>
    <x v="0"/>
    <x v="32"/>
    <x v="253"/>
    <s v="TEXAS"/>
    <x v="2"/>
    <x v="36"/>
    <x v="2"/>
    <n v="545313.67129249498"/>
  </r>
  <r>
    <n v="1753996"/>
    <x v="0"/>
    <x v="32"/>
    <x v="253"/>
    <s v="TEXAS"/>
    <x v="2"/>
    <x v="36"/>
    <x v="15"/>
    <n v="6718551.757180940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02"/>
  </r>
  <r>
    <n v="1754001"/>
    <x v="0"/>
    <x v="32"/>
    <x v="253"/>
    <s v="TEXAS"/>
    <x v="1"/>
    <x v="38"/>
    <x v="0"/>
    <n v="2480414.8924905402"/>
  </r>
  <r>
    <n v="1754002"/>
    <x v="0"/>
    <x v="32"/>
    <x v="253"/>
    <s v="TEXAS"/>
    <x v="1"/>
    <x v="38"/>
    <x v="1"/>
    <n v="2345501.70013951"/>
  </r>
  <r>
    <n v="1754003"/>
    <x v="0"/>
    <x v="32"/>
    <x v="253"/>
    <s v="TEXAS"/>
    <x v="1"/>
    <x v="39"/>
    <x v="1"/>
    <n v="39757635.0215538"/>
  </r>
  <r>
    <n v="1754004"/>
    <x v="0"/>
    <x v="32"/>
    <x v="253"/>
    <s v="TEXAS"/>
    <x v="1"/>
    <x v="39"/>
    <x v="9"/>
    <n v="31463848.190014001"/>
  </r>
  <r>
    <n v="1754005"/>
    <x v="0"/>
    <x v="32"/>
    <x v="253"/>
    <s v="TEXAS"/>
    <x v="1"/>
    <x v="40"/>
    <x v="6"/>
    <n v="1941797.8567244101"/>
  </r>
  <r>
    <n v="1754006"/>
    <x v="0"/>
    <x v="32"/>
    <x v="253"/>
    <s v="TEXAS"/>
    <x v="1"/>
    <x v="40"/>
    <x v="16"/>
    <n v="345267854.47019798"/>
  </r>
  <r>
    <n v="1754007"/>
    <x v="0"/>
    <x v="32"/>
    <x v="253"/>
    <s v="TEXAS"/>
    <x v="1"/>
    <x v="41"/>
    <x v="1"/>
    <n v="5462482.20105974"/>
  </r>
  <r>
    <n v="1754008"/>
    <x v="0"/>
    <x v="32"/>
    <x v="253"/>
    <s v="TEXAS"/>
    <x v="1"/>
    <x v="41"/>
    <x v="11"/>
    <n v="35743.283576958202"/>
  </r>
  <r>
    <n v="1754009"/>
    <x v="0"/>
    <x v="32"/>
    <x v="253"/>
    <s v="TEXAS"/>
    <x v="1"/>
    <x v="41"/>
    <x v="9"/>
    <n v="92279.148744670398"/>
  </r>
  <r>
    <n v="1754010"/>
    <x v="0"/>
    <x v="32"/>
    <x v="253"/>
    <s v="TEXAS"/>
    <x v="1"/>
    <x v="42"/>
    <x v="1"/>
    <n v="13022070.582532199"/>
  </r>
  <r>
    <n v="1754011"/>
    <x v="0"/>
    <x v="32"/>
    <x v="253"/>
    <s v="TEXAS"/>
    <x v="1"/>
    <x v="42"/>
    <x v="11"/>
    <n v="3272982.59426123"/>
  </r>
  <r>
    <n v="1754012"/>
    <x v="0"/>
    <x v="32"/>
    <x v="253"/>
    <s v="TEXAS"/>
    <x v="1"/>
    <x v="42"/>
    <x v="16"/>
    <n v="49688065.533761904"/>
  </r>
  <r>
    <n v="1754013"/>
    <x v="0"/>
    <x v="32"/>
    <x v="253"/>
    <s v="TEXAS"/>
    <x v="1"/>
    <x v="43"/>
    <x v="6"/>
    <n v="1274159.0712995899"/>
  </r>
  <r>
    <n v="1754014"/>
    <x v="0"/>
    <x v="32"/>
    <x v="253"/>
    <s v="TEXAS"/>
    <x v="1"/>
    <x v="44"/>
    <x v="17"/>
    <n v="10764585.4958994"/>
  </r>
  <r>
    <n v="1754015"/>
    <x v="0"/>
    <x v="32"/>
    <x v="253"/>
    <s v="TEXAS"/>
    <x v="1"/>
    <x v="45"/>
    <x v="1"/>
    <n v="24524708.611120999"/>
  </r>
  <r>
    <n v="1754016"/>
    <x v="0"/>
    <x v="32"/>
    <x v="253"/>
    <s v="TEXAS"/>
    <x v="1"/>
    <x v="45"/>
    <x v="11"/>
    <n v="72027358.632644802"/>
  </r>
  <r>
    <n v="1754017"/>
    <x v="0"/>
    <x v="32"/>
    <x v="253"/>
    <s v="TEXAS"/>
    <x v="1"/>
    <x v="45"/>
    <x v="9"/>
    <n v="957931.83661167405"/>
  </r>
  <r>
    <n v="1754018"/>
    <x v="0"/>
    <x v="32"/>
    <x v="253"/>
    <s v="TEXAS"/>
    <x v="1"/>
    <x v="46"/>
    <x v="6"/>
    <n v="18100322.6183163"/>
  </r>
  <r>
    <n v="1754019"/>
    <x v="0"/>
    <x v="32"/>
    <x v="253"/>
    <s v="TEXAS"/>
    <x v="1"/>
    <x v="46"/>
    <x v="1"/>
    <n v="6511096.4510774799"/>
  </r>
  <r>
    <n v="1754020"/>
    <x v="0"/>
    <x v="32"/>
    <x v="253"/>
    <s v="TEXAS"/>
    <x v="3"/>
    <x v="47"/>
    <x v="6"/>
    <n v="5892408.4961780002"/>
  </r>
  <r>
    <n v="1754021"/>
    <x v="0"/>
    <x v="32"/>
    <x v="253"/>
    <s v="TEXAS"/>
    <x v="3"/>
    <x v="47"/>
    <x v="0"/>
    <n v="8698251.5824968908"/>
  </r>
  <r>
    <n v="1754022"/>
    <x v="0"/>
    <x v="32"/>
    <x v="253"/>
    <s v="TEXAS"/>
    <x v="3"/>
    <x v="47"/>
    <x v="1"/>
    <n v="24897337.4028324"/>
  </r>
  <r>
    <n v="1754023"/>
    <x v="0"/>
    <x v="32"/>
    <x v="253"/>
    <s v="TEXAS"/>
    <x v="3"/>
    <x v="47"/>
    <x v="2"/>
    <n v="2882303.3455328899"/>
  </r>
  <r>
    <n v="1754024"/>
    <x v="0"/>
    <x v="32"/>
    <x v="253"/>
    <s v="TEXAS"/>
    <x v="3"/>
    <x v="47"/>
    <x v="3"/>
    <n v="2566525.2352772299"/>
  </r>
  <r>
    <n v="1754025"/>
    <x v="0"/>
    <x v="32"/>
    <x v="253"/>
    <s v="TEXAS"/>
    <x v="3"/>
    <x v="47"/>
    <x v="12"/>
    <n v="0"/>
  </r>
  <r>
    <n v="1754026"/>
    <x v="0"/>
    <x v="32"/>
    <x v="253"/>
    <s v="TEXAS"/>
    <x v="3"/>
    <x v="47"/>
    <x v="13"/>
    <n v="9477207.7251030803"/>
  </r>
  <r>
    <n v="1754027"/>
    <x v="0"/>
    <x v="32"/>
    <x v="253"/>
    <s v="TEXAS"/>
    <x v="3"/>
    <x v="47"/>
    <x v="15"/>
    <n v="2401459.4049163102"/>
  </r>
  <r>
    <n v="1754028"/>
    <x v="0"/>
    <x v="32"/>
    <x v="253"/>
    <s v="TEXAS"/>
    <x v="3"/>
    <x v="47"/>
    <x v="18"/>
    <n v="4386113.7866804898"/>
  </r>
  <r>
    <n v="1754029"/>
    <x v="0"/>
    <x v="32"/>
    <x v="253"/>
    <s v="TEXAS"/>
    <x v="3"/>
    <x v="48"/>
    <x v="6"/>
    <n v="5548365.5985681098"/>
  </r>
  <r>
    <n v="1754030"/>
    <x v="0"/>
    <x v="32"/>
    <x v="253"/>
    <s v="TEXAS"/>
    <x v="3"/>
    <x v="48"/>
    <x v="0"/>
    <n v="3021316.3389852801"/>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899"/>
  </r>
  <r>
    <n v="1754037"/>
    <x v="0"/>
    <x v="32"/>
    <x v="253"/>
    <s v="TEXAS"/>
    <x v="3"/>
    <x v="49"/>
    <x v="6"/>
    <n v="3067926.9628655598"/>
  </r>
  <r>
    <n v="1754038"/>
    <x v="0"/>
    <x v="32"/>
    <x v="253"/>
    <s v="TEXAS"/>
    <x v="3"/>
    <x v="49"/>
    <x v="0"/>
    <n v="32266052.115848899"/>
  </r>
  <r>
    <n v="1754039"/>
    <x v="0"/>
    <x v="32"/>
    <x v="253"/>
    <s v="TEXAS"/>
    <x v="3"/>
    <x v="49"/>
    <x v="1"/>
    <n v="39306742.6219384"/>
  </r>
  <r>
    <n v="1754040"/>
    <x v="0"/>
    <x v="32"/>
    <x v="253"/>
    <s v="TEXAS"/>
    <x v="3"/>
    <x v="49"/>
    <x v="2"/>
    <n v="24525164.109310899"/>
  </r>
  <r>
    <n v="1754041"/>
    <x v="0"/>
    <x v="32"/>
    <x v="253"/>
    <s v="TEXAS"/>
    <x v="3"/>
    <x v="49"/>
    <x v="11"/>
    <n v="5371499.3083378999"/>
  </r>
  <r>
    <n v="1754042"/>
    <x v="0"/>
    <x v="32"/>
    <x v="253"/>
    <s v="TEXAS"/>
    <x v="3"/>
    <x v="49"/>
    <x v="12"/>
    <n v="2557435.4202794898"/>
  </r>
  <r>
    <n v="1754043"/>
    <x v="0"/>
    <x v="32"/>
    <x v="253"/>
    <s v="TEXAS"/>
    <x v="3"/>
    <x v="49"/>
    <x v="13"/>
    <n v="11699271.5063088"/>
  </r>
  <r>
    <n v="1754044"/>
    <x v="0"/>
    <x v="32"/>
    <x v="253"/>
    <s v="TEXAS"/>
    <x v="3"/>
    <x v="49"/>
    <x v="15"/>
    <n v="110615.71887021999"/>
  </r>
  <r>
    <n v="1754045"/>
    <x v="0"/>
    <x v="32"/>
    <x v="253"/>
    <s v="TEXAS"/>
    <x v="3"/>
    <x v="50"/>
    <x v="6"/>
    <n v="0"/>
  </r>
  <r>
    <n v="1754046"/>
    <x v="0"/>
    <x v="32"/>
    <x v="253"/>
    <s v="TEXAS"/>
    <x v="3"/>
    <x v="50"/>
    <x v="0"/>
    <n v="29137105.1451828"/>
  </r>
  <r>
    <n v="1754047"/>
    <x v="0"/>
    <x v="32"/>
    <x v="253"/>
    <s v="TEXAS"/>
    <x v="3"/>
    <x v="50"/>
    <x v="1"/>
    <n v="41187958.324281499"/>
  </r>
  <r>
    <n v="1754048"/>
    <x v="0"/>
    <x v="32"/>
    <x v="253"/>
    <s v="TEXAS"/>
    <x v="3"/>
    <x v="50"/>
    <x v="2"/>
    <n v="1245565.5959556601"/>
  </r>
  <r>
    <n v="1754049"/>
    <x v="0"/>
    <x v="32"/>
    <x v="253"/>
    <s v="TEXAS"/>
    <x v="3"/>
    <x v="50"/>
    <x v="3"/>
    <n v="13631902.702295501"/>
  </r>
  <r>
    <n v="1754050"/>
    <x v="0"/>
    <x v="32"/>
    <x v="253"/>
    <s v="TEXAS"/>
    <x v="3"/>
    <x v="50"/>
    <x v="11"/>
    <n v="0"/>
  </r>
  <r>
    <n v="1754051"/>
    <x v="0"/>
    <x v="32"/>
    <x v="253"/>
    <s v="TEXAS"/>
    <x v="3"/>
    <x v="50"/>
    <x v="12"/>
    <n v="0"/>
  </r>
  <r>
    <n v="1754052"/>
    <x v="0"/>
    <x v="32"/>
    <x v="253"/>
    <s v="TEXAS"/>
    <x v="3"/>
    <x v="50"/>
    <x v="13"/>
    <n v="13229032.154679799"/>
  </r>
  <r>
    <n v="1754053"/>
    <x v="0"/>
    <x v="32"/>
    <x v="253"/>
    <s v="TEXAS"/>
    <x v="3"/>
    <x v="50"/>
    <x v="15"/>
    <n v="0"/>
  </r>
  <r>
    <n v="1754054"/>
    <x v="0"/>
    <x v="32"/>
    <x v="253"/>
    <s v="TEXAS"/>
    <x v="3"/>
    <x v="50"/>
    <x v="19"/>
    <n v="127821791.56991699"/>
  </r>
  <r>
    <n v="1754055"/>
    <x v="0"/>
    <x v="32"/>
    <x v="253"/>
    <s v="TEXAS"/>
    <x v="3"/>
    <x v="51"/>
    <x v="0"/>
    <n v="12417793.178716"/>
  </r>
  <r>
    <n v="1754056"/>
    <x v="0"/>
    <x v="32"/>
    <x v="253"/>
    <s v="TEXAS"/>
    <x v="3"/>
    <x v="51"/>
    <x v="1"/>
    <n v="408097.30231781502"/>
  </r>
  <r>
    <n v="1754057"/>
    <x v="0"/>
    <x v="32"/>
    <x v="253"/>
    <s v="TEXAS"/>
    <x v="3"/>
    <x v="51"/>
    <x v="2"/>
    <n v="4563521.6789099099"/>
  </r>
  <r>
    <n v="1754058"/>
    <x v="0"/>
    <x v="32"/>
    <x v="253"/>
    <s v="TEXAS"/>
    <x v="3"/>
    <x v="51"/>
    <x v="3"/>
    <n v="145093.56781600701"/>
  </r>
  <r>
    <n v="1754059"/>
    <x v="0"/>
    <x v="32"/>
    <x v="253"/>
    <s v="TEXAS"/>
    <x v="3"/>
    <x v="51"/>
    <x v="15"/>
    <n v="2597140.23537006"/>
  </r>
  <r>
    <n v="1754060"/>
    <x v="0"/>
    <x v="32"/>
    <x v="253"/>
    <s v="TEXAS"/>
    <x v="3"/>
    <x v="52"/>
    <x v="0"/>
    <n v="9164843.6512587294"/>
  </r>
  <r>
    <n v="1754061"/>
    <x v="0"/>
    <x v="32"/>
    <x v="253"/>
    <s v="TEXAS"/>
    <x v="3"/>
    <x v="52"/>
    <x v="1"/>
    <n v="82686.864737140699"/>
  </r>
  <r>
    <n v="1754062"/>
    <x v="0"/>
    <x v="32"/>
    <x v="253"/>
    <s v="TEXAS"/>
    <x v="3"/>
    <x v="52"/>
    <x v="2"/>
    <n v="2387200.4097259599"/>
  </r>
  <r>
    <n v="1754063"/>
    <x v="0"/>
    <x v="32"/>
    <x v="253"/>
    <s v="TEXAS"/>
    <x v="3"/>
    <x v="52"/>
    <x v="3"/>
    <n v="42300.456265990899"/>
  </r>
  <r>
    <n v="1754064"/>
    <x v="0"/>
    <x v="32"/>
    <x v="253"/>
    <s v="TEXAS"/>
    <x v="3"/>
    <x v="52"/>
    <x v="11"/>
    <n v="44405.908840316297"/>
  </r>
  <r>
    <n v="1754065"/>
    <x v="0"/>
    <x v="32"/>
    <x v="253"/>
    <s v="TEXAS"/>
    <x v="3"/>
    <x v="52"/>
    <x v="12"/>
    <n v="557562.12263724697"/>
  </r>
  <r>
    <n v="1754066"/>
    <x v="0"/>
    <x v="32"/>
    <x v="253"/>
    <s v="TEXAS"/>
    <x v="3"/>
    <x v="52"/>
    <x v="15"/>
    <n v="37027254.591203399"/>
  </r>
  <r>
    <n v="1754067"/>
    <x v="0"/>
    <x v="32"/>
    <x v="253"/>
    <s v="TEXAS"/>
    <x v="3"/>
    <x v="53"/>
    <x v="0"/>
    <n v="83052753.111329004"/>
  </r>
  <r>
    <n v="1754068"/>
    <x v="0"/>
    <x v="32"/>
    <x v="253"/>
    <s v="TEXAS"/>
    <x v="3"/>
    <x v="53"/>
    <x v="1"/>
    <n v="4467843.7405584697"/>
  </r>
  <r>
    <n v="1754069"/>
    <x v="0"/>
    <x v="32"/>
    <x v="253"/>
    <s v="TEXAS"/>
    <x v="3"/>
    <x v="53"/>
    <x v="2"/>
    <n v="38510369.4468171"/>
  </r>
  <r>
    <n v="1754070"/>
    <x v="0"/>
    <x v="32"/>
    <x v="253"/>
    <s v="TEXAS"/>
    <x v="3"/>
    <x v="53"/>
    <x v="3"/>
    <n v="5315941.8962589903"/>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01"/>
  </r>
  <r>
    <n v="1754075"/>
    <x v="0"/>
    <x v="32"/>
    <x v="253"/>
    <s v="TEXAS"/>
    <x v="3"/>
    <x v="53"/>
    <x v="21"/>
    <n v="283531073.39850801"/>
  </r>
  <r>
    <n v="1754076"/>
    <x v="0"/>
    <x v="32"/>
    <x v="253"/>
    <s v="TEXAS"/>
    <x v="3"/>
    <x v="53"/>
    <x v="22"/>
    <n v="206470055.436793"/>
  </r>
  <r>
    <n v="1754077"/>
    <x v="0"/>
    <x v="32"/>
    <x v="253"/>
    <s v="TEXAS"/>
    <x v="3"/>
    <x v="54"/>
    <x v="0"/>
    <n v="1588045.11192075"/>
  </r>
  <r>
    <n v="1754078"/>
    <x v="0"/>
    <x v="32"/>
    <x v="253"/>
    <s v="TEXAS"/>
    <x v="3"/>
    <x v="54"/>
    <x v="1"/>
    <n v="530847.94109532295"/>
  </r>
  <r>
    <n v="1754079"/>
    <x v="0"/>
    <x v="32"/>
    <x v="253"/>
    <s v="TEXAS"/>
    <x v="3"/>
    <x v="54"/>
    <x v="2"/>
    <n v="7039883.4583788197"/>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01"/>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295"/>
  </r>
  <r>
    <n v="1754089"/>
    <x v="0"/>
    <x v="32"/>
    <x v="253"/>
    <s v="TEXAS"/>
    <x v="3"/>
    <x v="55"/>
    <x v="12"/>
    <n v="10647250.1450989"/>
  </r>
  <r>
    <n v="1754090"/>
    <x v="0"/>
    <x v="32"/>
    <x v="253"/>
    <s v="TEXAS"/>
    <x v="3"/>
    <x v="55"/>
    <x v="13"/>
    <n v="2246356.5416971501"/>
  </r>
  <r>
    <n v="1754091"/>
    <x v="0"/>
    <x v="32"/>
    <x v="253"/>
    <s v="TEXAS"/>
    <x v="3"/>
    <x v="55"/>
    <x v="15"/>
    <n v="0"/>
  </r>
  <r>
    <n v="1754092"/>
    <x v="0"/>
    <x v="32"/>
    <x v="253"/>
    <s v="TEXAS"/>
    <x v="3"/>
    <x v="55"/>
    <x v="14"/>
    <n v="2756504.41223067"/>
  </r>
  <r>
    <n v="1754093"/>
    <x v="0"/>
    <x v="32"/>
    <x v="253"/>
    <s v="TEXAS"/>
    <x v="3"/>
    <x v="55"/>
    <x v="23"/>
    <n v="9897.1650034721206"/>
  </r>
  <r>
    <n v="1754094"/>
    <x v="0"/>
    <x v="32"/>
    <x v="253"/>
    <s v="TEXAS"/>
    <x v="3"/>
    <x v="56"/>
    <x v="0"/>
    <n v="21709107.3215556"/>
  </r>
  <r>
    <n v="1754095"/>
    <x v="0"/>
    <x v="32"/>
    <x v="253"/>
    <s v="TEXAS"/>
    <x v="3"/>
    <x v="56"/>
    <x v="1"/>
    <n v="394738.69950206199"/>
  </r>
  <r>
    <n v="1754096"/>
    <x v="0"/>
    <x v="32"/>
    <x v="253"/>
    <s v="TEXAS"/>
    <x v="3"/>
    <x v="56"/>
    <x v="2"/>
    <n v="16587138.1847282"/>
  </r>
  <r>
    <n v="1754097"/>
    <x v="0"/>
    <x v="32"/>
    <x v="253"/>
    <s v="TEXAS"/>
    <x v="3"/>
    <x v="56"/>
    <x v="3"/>
    <n v="373696.10986900399"/>
  </r>
  <r>
    <n v="1754098"/>
    <x v="0"/>
    <x v="32"/>
    <x v="253"/>
    <s v="TEXAS"/>
    <x v="3"/>
    <x v="56"/>
    <x v="11"/>
    <n v="3802.8776445285398"/>
  </r>
  <r>
    <n v="1754099"/>
    <x v="0"/>
    <x v="32"/>
    <x v="253"/>
    <s v="TEXAS"/>
    <x v="3"/>
    <x v="56"/>
    <x v="12"/>
    <n v="4350492.0253406502"/>
  </r>
  <r>
    <n v="1754100"/>
    <x v="0"/>
    <x v="32"/>
    <x v="253"/>
    <s v="TEXAS"/>
    <x v="3"/>
    <x v="56"/>
    <x v="13"/>
    <n v="73268.775951249903"/>
  </r>
  <r>
    <n v="1754101"/>
    <x v="0"/>
    <x v="32"/>
    <x v="253"/>
    <s v="TEXAS"/>
    <x v="3"/>
    <x v="56"/>
    <x v="15"/>
    <n v="19166503.328423802"/>
  </r>
  <r>
    <n v="1754102"/>
    <x v="0"/>
    <x v="32"/>
    <x v="253"/>
    <s v="TEXAS"/>
    <x v="3"/>
    <x v="56"/>
    <x v="23"/>
    <n v="98047566.107469007"/>
  </r>
  <r>
    <n v="1754103"/>
    <x v="0"/>
    <x v="32"/>
    <x v="253"/>
    <s v="TEXAS"/>
    <x v="3"/>
    <x v="57"/>
    <x v="0"/>
    <n v="17041201.775485002"/>
  </r>
  <r>
    <n v="1754104"/>
    <x v="0"/>
    <x v="32"/>
    <x v="253"/>
    <s v="TEXAS"/>
    <x v="3"/>
    <x v="57"/>
    <x v="1"/>
    <n v="90254.962763477393"/>
  </r>
  <r>
    <n v="1754105"/>
    <x v="0"/>
    <x v="32"/>
    <x v="253"/>
    <s v="TEXAS"/>
    <x v="3"/>
    <x v="57"/>
    <x v="2"/>
    <n v="1043256.10048233"/>
  </r>
  <r>
    <n v="1754106"/>
    <x v="0"/>
    <x v="32"/>
    <x v="253"/>
    <s v="TEXAS"/>
    <x v="3"/>
    <x v="57"/>
    <x v="3"/>
    <n v="30930.071508832101"/>
  </r>
  <r>
    <n v="1754107"/>
    <x v="0"/>
    <x v="32"/>
    <x v="253"/>
    <s v="TEXAS"/>
    <x v="3"/>
    <x v="57"/>
    <x v="15"/>
    <n v="0"/>
  </r>
  <r>
    <n v="1754108"/>
    <x v="0"/>
    <x v="32"/>
    <x v="253"/>
    <s v="TEXAS"/>
    <x v="3"/>
    <x v="57"/>
    <x v="14"/>
    <n v="1193915.9717514899"/>
  </r>
  <r>
    <n v="1754109"/>
    <x v="0"/>
    <x v="32"/>
    <x v="253"/>
    <s v="TEXAS"/>
    <x v="3"/>
    <x v="58"/>
    <x v="0"/>
    <n v="3507600.3646309199"/>
  </r>
  <r>
    <n v="1754110"/>
    <x v="0"/>
    <x v="32"/>
    <x v="253"/>
    <s v="TEXAS"/>
    <x v="3"/>
    <x v="58"/>
    <x v="1"/>
    <n v="124973.884725567"/>
  </r>
  <r>
    <n v="1754111"/>
    <x v="0"/>
    <x v="32"/>
    <x v="253"/>
    <s v="TEXAS"/>
    <x v="3"/>
    <x v="58"/>
    <x v="2"/>
    <n v="2587906.1856732201"/>
  </r>
  <r>
    <n v="1754112"/>
    <x v="0"/>
    <x v="32"/>
    <x v="253"/>
    <s v="TEXAS"/>
    <x v="3"/>
    <x v="58"/>
    <x v="3"/>
    <n v="438923.43150585599"/>
  </r>
  <r>
    <n v="1754113"/>
    <x v="0"/>
    <x v="32"/>
    <x v="253"/>
    <s v="TEXAS"/>
    <x v="3"/>
    <x v="58"/>
    <x v="15"/>
    <n v="0"/>
  </r>
  <r>
    <n v="1754114"/>
    <x v="0"/>
    <x v="32"/>
    <x v="253"/>
    <s v="TEXAS"/>
    <x v="3"/>
    <x v="59"/>
    <x v="0"/>
    <n v="3456589.7866892498"/>
  </r>
  <r>
    <n v="1754115"/>
    <x v="0"/>
    <x v="32"/>
    <x v="253"/>
    <s v="TEXAS"/>
    <x v="3"/>
    <x v="59"/>
    <x v="1"/>
    <n v="269876.873203639"/>
  </r>
  <r>
    <n v="1754116"/>
    <x v="0"/>
    <x v="32"/>
    <x v="253"/>
    <s v="TEXAS"/>
    <x v="3"/>
    <x v="59"/>
    <x v="2"/>
    <n v="3544283.8454092401"/>
  </r>
  <r>
    <n v="1754117"/>
    <x v="0"/>
    <x v="32"/>
    <x v="253"/>
    <s v="TEXAS"/>
    <x v="3"/>
    <x v="59"/>
    <x v="3"/>
    <n v="330604.478031523"/>
  </r>
  <r>
    <n v="1754118"/>
    <x v="0"/>
    <x v="32"/>
    <x v="253"/>
    <s v="TEXAS"/>
    <x v="3"/>
    <x v="59"/>
    <x v="15"/>
    <n v="0"/>
  </r>
  <r>
    <n v="1754119"/>
    <x v="0"/>
    <x v="32"/>
    <x v="253"/>
    <s v="TEXAS"/>
    <x v="3"/>
    <x v="60"/>
    <x v="0"/>
    <n v="9501963.8597204108"/>
  </r>
  <r>
    <n v="1754120"/>
    <x v="0"/>
    <x v="32"/>
    <x v="253"/>
    <s v="TEXAS"/>
    <x v="3"/>
    <x v="60"/>
    <x v="1"/>
    <n v="311219.97389580897"/>
  </r>
  <r>
    <n v="1754121"/>
    <x v="0"/>
    <x v="32"/>
    <x v="253"/>
    <s v="TEXAS"/>
    <x v="3"/>
    <x v="60"/>
    <x v="2"/>
    <n v="2150979.0434629698"/>
  </r>
  <r>
    <n v="1754122"/>
    <x v="0"/>
    <x v="32"/>
    <x v="253"/>
    <s v="TEXAS"/>
    <x v="3"/>
    <x v="60"/>
    <x v="3"/>
    <n v="520248.31457209901"/>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898"/>
  </r>
  <r>
    <n v="1754127"/>
    <x v="0"/>
    <x v="32"/>
    <x v="253"/>
    <s v="TEXAS"/>
    <x v="3"/>
    <x v="61"/>
    <x v="3"/>
    <n v="296921.11689707602"/>
  </r>
  <r>
    <n v="1754128"/>
    <x v="0"/>
    <x v="32"/>
    <x v="253"/>
    <s v="TEXAS"/>
    <x v="3"/>
    <x v="61"/>
    <x v="15"/>
    <n v="511932.96016737202"/>
  </r>
  <r>
    <n v="1754129"/>
    <x v="0"/>
    <x v="32"/>
    <x v="253"/>
    <s v="TEXAS"/>
    <x v="3"/>
    <x v="62"/>
    <x v="0"/>
    <n v="996244.48877511895"/>
  </r>
  <r>
    <n v="1754130"/>
    <x v="0"/>
    <x v="32"/>
    <x v="253"/>
    <s v="TEXAS"/>
    <x v="3"/>
    <x v="62"/>
    <x v="1"/>
    <n v="18985.3920652163"/>
  </r>
  <r>
    <n v="1754131"/>
    <x v="0"/>
    <x v="32"/>
    <x v="253"/>
    <s v="TEXAS"/>
    <x v="3"/>
    <x v="62"/>
    <x v="2"/>
    <n v="533894.35259867494"/>
  </r>
  <r>
    <n v="1754132"/>
    <x v="0"/>
    <x v="32"/>
    <x v="253"/>
    <s v="TEXAS"/>
    <x v="3"/>
    <x v="62"/>
    <x v="3"/>
    <n v="50813.843468667197"/>
  </r>
  <r>
    <n v="1754133"/>
    <x v="0"/>
    <x v="32"/>
    <x v="253"/>
    <s v="TEXAS"/>
    <x v="3"/>
    <x v="62"/>
    <x v="15"/>
    <n v="0"/>
  </r>
  <r>
    <n v="1754134"/>
    <x v="0"/>
    <x v="32"/>
    <x v="253"/>
    <s v="TEXAS"/>
    <x v="3"/>
    <x v="62"/>
    <x v="14"/>
    <n v="709655.80759654695"/>
  </r>
  <r>
    <n v="1754135"/>
    <x v="0"/>
    <x v="32"/>
    <x v="253"/>
    <s v="TEXAS"/>
    <x v="3"/>
    <x v="63"/>
    <x v="0"/>
    <n v="1637746.11473358"/>
  </r>
  <r>
    <n v="1754136"/>
    <x v="0"/>
    <x v="32"/>
    <x v="253"/>
    <s v="TEXAS"/>
    <x v="3"/>
    <x v="63"/>
    <x v="1"/>
    <n v="529780.71353696601"/>
  </r>
  <r>
    <n v="1754137"/>
    <x v="0"/>
    <x v="32"/>
    <x v="253"/>
    <s v="TEXAS"/>
    <x v="3"/>
    <x v="63"/>
    <x v="2"/>
    <n v="982804.31600559503"/>
  </r>
  <r>
    <n v="1754138"/>
    <x v="0"/>
    <x v="32"/>
    <x v="253"/>
    <s v="TEXAS"/>
    <x v="3"/>
    <x v="63"/>
    <x v="3"/>
    <n v="172938.47065192499"/>
  </r>
  <r>
    <n v="1754139"/>
    <x v="0"/>
    <x v="32"/>
    <x v="253"/>
    <s v="TEXAS"/>
    <x v="3"/>
    <x v="63"/>
    <x v="11"/>
    <n v="37125.378210603398"/>
  </r>
  <r>
    <n v="1754140"/>
    <x v="0"/>
    <x v="32"/>
    <x v="253"/>
    <s v="TEXAS"/>
    <x v="3"/>
    <x v="63"/>
    <x v="15"/>
    <n v="344623.76398028497"/>
  </r>
  <r>
    <n v="1754141"/>
    <x v="0"/>
    <x v="32"/>
    <x v="253"/>
    <s v="TEXAS"/>
    <x v="3"/>
    <x v="64"/>
    <x v="0"/>
    <n v="4419021.7475379901"/>
  </r>
  <r>
    <n v="1754142"/>
    <x v="0"/>
    <x v="32"/>
    <x v="253"/>
    <s v="TEXAS"/>
    <x v="3"/>
    <x v="64"/>
    <x v="1"/>
    <n v="45145.022633210698"/>
  </r>
  <r>
    <n v="1754143"/>
    <x v="0"/>
    <x v="32"/>
    <x v="253"/>
    <s v="TEXAS"/>
    <x v="3"/>
    <x v="64"/>
    <x v="2"/>
    <n v="2229608.8584439401"/>
  </r>
  <r>
    <n v="1754144"/>
    <x v="0"/>
    <x v="32"/>
    <x v="253"/>
    <s v="TEXAS"/>
    <x v="3"/>
    <x v="64"/>
    <x v="3"/>
    <n v="156076.24134957499"/>
  </r>
  <r>
    <n v="1754145"/>
    <x v="0"/>
    <x v="32"/>
    <x v="253"/>
    <s v="TEXAS"/>
    <x v="3"/>
    <x v="64"/>
    <x v="15"/>
    <n v="0"/>
  </r>
  <r>
    <n v="1754146"/>
    <x v="0"/>
    <x v="32"/>
    <x v="253"/>
    <s v="TEXAS"/>
    <x v="3"/>
    <x v="65"/>
    <x v="0"/>
    <n v="6532096.2616979703"/>
  </r>
  <r>
    <n v="1754147"/>
    <x v="0"/>
    <x v="32"/>
    <x v="253"/>
    <s v="TEXAS"/>
    <x v="3"/>
    <x v="65"/>
    <x v="1"/>
    <n v="320801.07587143301"/>
  </r>
  <r>
    <n v="1754148"/>
    <x v="0"/>
    <x v="32"/>
    <x v="253"/>
    <s v="TEXAS"/>
    <x v="3"/>
    <x v="65"/>
    <x v="2"/>
    <n v="3153862.4888361301"/>
  </r>
  <r>
    <n v="1754149"/>
    <x v="0"/>
    <x v="32"/>
    <x v="253"/>
    <s v="TEXAS"/>
    <x v="3"/>
    <x v="65"/>
    <x v="3"/>
    <n v="0"/>
  </r>
  <r>
    <n v="1754150"/>
    <x v="0"/>
    <x v="32"/>
    <x v="253"/>
    <s v="TEXAS"/>
    <x v="3"/>
    <x v="65"/>
    <x v="15"/>
    <n v="2213796.6690537198"/>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897"/>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697"/>
  </r>
  <r>
    <n v="1756240"/>
    <x v="0"/>
    <x v="33"/>
    <x v="2"/>
    <s v="TEXAS"/>
    <x v="0"/>
    <x v="0"/>
    <x v="1"/>
    <n v="2625.6180515777901"/>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001"/>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08"/>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01"/>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01"/>
  </r>
  <r>
    <n v="1758687"/>
    <x v="0"/>
    <x v="33"/>
    <x v="10"/>
    <s v="TEXAS"/>
    <x v="0"/>
    <x v="0"/>
    <x v="0"/>
    <n v="5200835.3121308703"/>
  </r>
  <r>
    <n v="1758688"/>
    <x v="0"/>
    <x v="33"/>
    <x v="10"/>
    <s v="TEXAS"/>
    <x v="0"/>
    <x v="0"/>
    <x v="1"/>
    <m/>
  </r>
  <r>
    <n v="1758689"/>
    <x v="0"/>
    <x v="33"/>
    <x v="10"/>
    <s v="TEXAS"/>
    <x v="0"/>
    <x v="0"/>
    <x v="2"/>
    <n v="79050180.654379204"/>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599"/>
  </r>
  <r>
    <n v="1759492"/>
    <x v="0"/>
    <x v="33"/>
    <x v="15"/>
    <s v="TEXAS"/>
    <x v="0"/>
    <x v="1"/>
    <x v="0"/>
    <n v="95488.651724221607"/>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3"/>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098"/>
  </r>
  <r>
    <n v="1760480"/>
    <x v="0"/>
    <x v="33"/>
    <x v="19"/>
    <s v="TEXAS"/>
    <x v="0"/>
    <x v="3"/>
    <x v="0"/>
    <n v="0"/>
  </r>
  <r>
    <n v="1760481"/>
    <x v="0"/>
    <x v="33"/>
    <x v="19"/>
    <s v="TEXAS"/>
    <x v="0"/>
    <x v="3"/>
    <x v="1"/>
    <n v="0"/>
  </r>
  <r>
    <n v="1760482"/>
    <x v="0"/>
    <x v="33"/>
    <x v="19"/>
    <s v="TEXAS"/>
    <x v="0"/>
    <x v="3"/>
    <x v="2"/>
    <n v="97540723.431647107"/>
  </r>
  <r>
    <n v="1760483"/>
    <x v="0"/>
    <x v="33"/>
    <x v="19"/>
    <s v="TEXAS"/>
    <x v="0"/>
    <x v="3"/>
    <x v="3"/>
    <n v="0"/>
  </r>
  <r>
    <n v="1760484"/>
    <x v="0"/>
    <x v="33"/>
    <x v="19"/>
    <s v="TEXAS"/>
    <x v="0"/>
    <x v="3"/>
    <x v="8"/>
    <n v="0"/>
  </r>
  <r>
    <n v="1760735"/>
    <x v="0"/>
    <x v="33"/>
    <x v="20"/>
    <s v="TEXAS"/>
    <x v="0"/>
    <x v="3"/>
    <x v="0"/>
    <n v="0"/>
  </r>
  <r>
    <n v="1760736"/>
    <x v="0"/>
    <x v="33"/>
    <x v="20"/>
    <s v="TEXAS"/>
    <x v="0"/>
    <x v="3"/>
    <x v="1"/>
    <n v="4060.0576873366599"/>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0001"/>
  </r>
  <r>
    <n v="1760994"/>
    <x v="0"/>
    <x v="33"/>
    <x v="21"/>
    <s v="TEXAS"/>
    <x v="0"/>
    <x v="3"/>
    <x v="8"/>
    <n v="0"/>
  </r>
  <r>
    <n v="1761245"/>
    <x v="0"/>
    <x v="33"/>
    <x v="22"/>
    <s v="TEXAS"/>
    <x v="0"/>
    <x v="3"/>
    <x v="0"/>
    <n v="47109997.10102079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04"/>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799"/>
  </r>
  <r>
    <n v="1762011"/>
    <x v="0"/>
    <x v="33"/>
    <x v="25"/>
    <s v="TEXAS"/>
    <x v="0"/>
    <x v="3"/>
    <x v="1"/>
    <n v="0"/>
  </r>
  <r>
    <n v="1762012"/>
    <x v="0"/>
    <x v="33"/>
    <x v="25"/>
    <s v="TEXAS"/>
    <x v="0"/>
    <x v="3"/>
    <x v="2"/>
    <n v="0"/>
  </r>
  <r>
    <n v="1762013"/>
    <x v="0"/>
    <x v="33"/>
    <x v="25"/>
    <s v="TEXAS"/>
    <x v="0"/>
    <x v="3"/>
    <x v="3"/>
    <n v="0"/>
  </r>
  <r>
    <n v="1762014"/>
    <x v="0"/>
    <x v="33"/>
    <x v="25"/>
    <s v="TEXAS"/>
    <x v="0"/>
    <x v="3"/>
    <x v="8"/>
    <n v="449292.767444396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02"/>
  </r>
  <r>
    <n v="1762392"/>
    <x v="0"/>
    <x v="33"/>
    <x v="27"/>
    <s v="TEXAS"/>
    <x v="0"/>
    <x v="4"/>
    <x v="2"/>
    <m/>
  </r>
  <r>
    <n v="1762493"/>
    <x v="0"/>
    <x v="33"/>
    <x v="28"/>
    <s v="TEXAS"/>
    <x v="0"/>
    <x v="4"/>
    <x v="0"/>
    <n v="0"/>
  </r>
  <r>
    <n v="1762494"/>
    <x v="0"/>
    <x v="33"/>
    <x v="28"/>
    <s v="TEXAS"/>
    <x v="0"/>
    <x v="4"/>
    <x v="2"/>
    <m/>
  </r>
  <r>
    <n v="1762595"/>
    <x v="0"/>
    <x v="33"/>
    <x v="29"/>
    <s v="TEXAS"/>
    <x v="0"/>
    <x v="4"/>
    <x v="0"/>
    <n v="10392411.920228399"/>
  </r>
  <r>
    <n v="1762596"/>
    <x v="0"/>
    <x v="33"/>
    <x v="29"/>
    <s v="TEXAS"/>
    <x v="0"/>
    <x v="4"/>
    <x v="2"/>
    <m/>
  </r>
  <r>
    <n v="1762697"/>
    <x v="0"/>
    <x v="33"/>
    <x v="30"/>
    <s v="TEXAS"/>
    <x v="0"/>
    <x v="4"/>
    <x v="0"/>
    <n v="556946.08701491496"/>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899"/>
  </r>
  <r>
    <n v="1763011"/>
    <x v="0"/>
    <x v="33"/>
    <x v="34"/>
    <s v="TEXAS"/>
    <x v="0"/>
    <x v="5"/>
    <x v="0"/>
    <n v="0"/>
  </r>
  <r>
    <n v="1763062"/>
    <x v="0"/>
    <x v="33"/>
    <x v="35"/>
    <s v="TEXAS"/>
    <x v="0"/>
    <x v="5"/>
    <x v="0"/>
    <n v="4215103.7943810597"/>
  </r>
  <r>
    <n v="1763113"/>
    <x v="0"/>
    <x v="33"/>
    <x v="36"/>
    <s v="TEXAS"/>
    <x v="0"/>
    <x v="5"/>
    <x v="0"/>
    <n v="0"/>
  </r>
  <r>
    <n v="1763164"/>
    <x v="0"/>
    <x v="33"/>
    <x v="37"/>
    <s v="TEXAS"/>
    <x v="0"/>
    <x v="5"/>
    <x v="0"/>
    <n v="8914091.5989269204"/>
  </r>
  <r>
    <n v="1763215"/>
    <x v="0"/>
    <x v="33"/>
    <x v="38"/>
    <s v="TEXAS"/>
    <x v="0"/>
    <x v="5"/>
    <x v="0"/>
    <n v="0"/>
  </r>
  <r>
    <n v="1763266"/>
    <x v="0"/>
    <x v="33"/>
    <x v="39"/>
    <s v="TEXAS"/>
    <x v="0"/>
    <x v="6"/>
    <x v="0"/>
    <n v="2719111.2031167801"/>
  </r>
  <r>
    <n v="1763317"/>
    <x v="0"/>
    <x v="33"/>
    <x v="40"/>
    <s v="TEXAS"/>
    <x v="0"/>
    <x v="6"/>
    <x v="0"/>
    <n v="2738512.4452726701"/>
  </r>
  <r>
    <n v="1763454"/>
    <x v="0"/>
    <x v="33"/>
    <x v="41"/>
    <s v="TEXAS"/>
    <x v="0"/>
    <x v="7"/>
    <x v="0"/>
    <m/>
  </r>
  <r>
    <n v="1763455"/>
    <x v="0"/>
    <x v="33"/>
    <x v="41"/>
    <s v="TEXAS"/>
    <x v="0"/>
    <x v="7"/>
    <x v="2"/>
    <n v="22058067.889656901"/>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01"/>
  </r>
  <r>
    <n v="1763725"/>
    <x v="0"/>
    <x v="33"/>
    <x v="44"/>
    <s v="TEXAS"/>
    <x v="0"/>
    <x v="8"/>
    <x v="0"/>
    <n v="0"/>
  </r>
  <r>
    <n v="1763776"/>
    <x v="0"/>
    <x v="33"/>
    <x v="45"/>
    <s v="TEXAS"/>
    <x v="0"/>
    <x v="8"/>
    <x v="0"/>
    <n v="622468.38622554904"/>
  </r>
  <r>
    <n v="1763870"/>
    <x v="0"/>
    <x v="33"/>
    <x v="46"/>
    <s v="TEXAS"/>
    <x v="0"/>
    <x v="9"/>
    <x v="0"/>
    <n v="17613268.213352501"/>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02"/>
  </r>
  <r>
    <n v="1764133"/>
    <x v="0"/>
    <x v="33"/>
    <x v="49"/>
    <s v="TEXAS"/>
    <x v="0"/>
    <x v="10"/>
    <x v="0"/>
    <n v="10287405.250737401"/>
  </r>
  <r>
    <n v="1764399"/>
    <x v="0"/>
    <x v="33"/>
    <x v="50"/>
    <s v="TEXAS"/>
    <x v="0"/>
    <x v="0"/>
    <x v="0"/>
    <n v="57290.45619573669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02"/>
  </r>
  <r>
    <n v="1764534"/>
    <x v="0"/>
    <x v="33"/>
    <x v="51"/>
    <s v="TEXAS"/>
    <x v="0"/>
    <x v="4"/>
    <x v="2"/>
    <n v="369906.77182220703"/>
  </r>
  <r>
    <n v="1764635"/>
    <x v="0"/>
    <x v="33"/>
    <x v="52"/>
    <s v="TEXAS"/>
    <x v="0"/>
    <x v="4"/>
    <x v="0"/>
    <n v="13687020.205641299"/>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399"/>
  </r>
  <r>
    <n v="1764949"/>
    <x v="0"/>
    <x v="33"/>
    <x v="55"/>
    <s v="TEXAS"/>
    <x v="0"/>
    <x v="1"/>
    <x v="0"/>
    <n v="0"/>
  </r>
  <r>
    <n v="1765000"/>
    <x v="0"/>
    <x v="33"/>
    <x v="56"/>
    <s v="TEXAS"/>
    <x v="0"/>
    <x v="1"/>
    <x v="0"/>
    <n v="1216013.9167194699"/>
  </r>
  <r>
    <n v="1765051"/>
    <x v="0"/>
    <x v="33"/>
    <x v="57"/>
    <s v="TEXAS"/>
    <x v="0"/>
    <x v="1"/>
    <x v="0"/>
    <n v="2873001.2829563902"/>
  </r>
  <r>
    <n v="1765102"/>
    <x v="0"/>
    <x v="33"/>
    <x v="58"/>
    <s v="TEXAS"/>
    <x v="0"/>
    <x v="1"/>
    <x v="0"/>
    <n v="0.84286452752838703"/>
  </r>
  <r>
    <n v="1765153"/>
    <x v="0"/>
    <x v="33"/>
    <x v="59"/>
    <s v="TEXAS"/>
    <x v="0"/>
    <x v="1"/>
    <x v="0"/>
    <n v="266624.42061122099"/>
  </r>
  <r>
    <n v="1765204"/>
    <x v="0"/>
    <x v="33"/>
    <x v="60"/>
    <s v="TEXAS"/>
    <x v="0"/>
    <x v="1"/>
    <x v="0"/>
    <n v="2643057.6682027699"/>
  </r>
  <r>
    <n v="1765255"/>
    <x v="0"/>
    <x v="33"/>
    <x v="61"/>
    <s v="TEXAS"/>
    <x v="0"/>
    <x v="1"/>
    <x v="0"/>
    <n v="0"/>
  </r>
  <r>
    <n v="1765306"/>
    <x v="0"/>
    <x v="33"/>
    <x v="62"/>
    <s v="TEXAS"/>
    <x v="0"/>
    <x v="1"/>
    <x v="0"/>
    <n v="17.4070974030797"/>
  </r>
  <r>
    <n v="1765357"/>
    <x v="0"/>
    <x v="33"/>
    <x v="63"/>
    <s v="TEXAS"/>
    <x v="0"/>
    <x v="1"/>
    <x v="0"/>
    <n v="2864484.7391503099"/>
  </r>
  <r>
    <n v="1765408"/>
    <x v="0"/>
    <x v="33"/>
    <x v="64"/>
    <s v="TEXAS"/>
    <x v="0"/>
    <x v="1"/>
    <x v="0"/>
    <n v="1123521.3362996599"/>
  </r>
  <r>
    <n v="1765459"/>
    <x v="0"/>
    <x v="33"/>
    <x v="65"/>
    <s v="TEXAS"/>
    <x v="0"/>
    <x v="1"/>
    <x v="0"/>
    <n v="0"/>
  </r>
  <r>
    <n v="1765596"/>
    <x v="0"/>
    <x v="33"/>
    <x v="66"/>
    <s v="TEXAS"/>
    <x v="2"/>
    <x v="11"/>
    <x v="0"/>
    <m/>
  </r>
  <r>
    <n v="1765597"/>
    <x v="0"/>
    <x v="33"/>
    <x v="66"/>
    <s v="TEXAS"/>
    <x v="2"/>
    <x v="11"/>
    <x v="1"/>
    <m/>
  </r>
  <r>
    <n v="1765598"/>
    <x v="0"/>
    <x v="33"/>
    <x v="66"/>
    <s v="TEXAS"/>
    <x v="2"/>
    <x v="11"/>
    <x v="2"/>
    <n v="50865979.904320002"/>
  </r>
  <r>
    <n v="1765749"/>
    <x v="0"/>
    <x v="33"/>
    <x v="67"/>
    <s v="TEXAS"/>
    <x v="2"/>
    <x v="11"/>
    <x v="0"/>
    <m/>
  </r>
  <r>
    <n v="1765750"/>
    <x v="0"/>
    <x v="33"/>
    <x v="67"/>
    <s v="TEXAS"/>
    <x v="2"/>
    <x v="11"/>
    <x v="1"/>
    <m/>
  </r>
  <r>
    <n v="1765751"/>
    <x v="0"/>
    <x v="33"/>
    <x v="67"/>
    <s v="TEXAS"/>
    <x v="2"/>
    <x v="11"/>
    <x v="2"/>
    <n v="1181104.5539674601"/>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01"/>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399"/>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198"/>
  </r>
  <r>
    <n v="1767280"/>
    <x v="0"/>
    <x v="33"/>
    <x v="78"/>
    <s v="TEXAS"/>
    <x v="2"/>
    <x v="11"/>
    <x v="1"/>
    <m/>
  </r>
  <r>
    <n v="1767281"/>
    <x v="0"/>
    <x v="33"/>
    <x v="78"/>
    <s v="TEXAS"/>
    <x v="2"/>
    <x v="11"/>
    <x v="2"/>
    <m/>
  </r>
  <r>
    <n v="1767432"/>
    <x v="0"/>
    <x v="33"/>
    <x v="79"/>
    <s v="TEXAS"/>
    <x v="2"/>
    <x v="11"/>
    <x v="0"/>
    <n v="117893.53417306099"/>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2999"/>
  </r>
  <r>
    <n v="1767739"/>
    <x v="0"/>
    <x v="33"/>
    <x v="81"/>
    <s v="TEXAS"/>
    <x v="2"/>
    <x v="11"/>
    <x v="1"/>
    <m/>
  </r>
  <r>
    <n v="1767740"/>
    <x v="0"/>
    <x v="33"/>
    <x v="81"/>
    <s v="TEXAS"/>
    <x v="2"/>
    <x v="11"/>
    <x v="2"/>
    <m/>
  </r>
  <r>
    <n v="1767848"/>
    <x v="0"/>
    <x v="33"/>
    <x v="82"/>
    <s v="TEXAS"/>
    <x v="2"/>
    <x v="12"/>
    <x v="0"/>
    <n v="36861.820445143298"/>
  </r>
  <r>
    <n v="1767849"/>
    <x v="0"/>
    <x v="33"/>
    <x v="82"/>
    <s v="TEXAS"/>
    <x v="2"/>
    <x v="12"/>
    <x v="2"/>
    <m/>
  </r>
  <r>
    <n v="1767950"/>
    <x v="0"/>
    <x v="33"/>
    <x v="83"/>
    <s v="TEXAS"/>
    <x v="2"/>
    <x v="12"/>
    <x v="0"/>
    <n v="0"/>
  </r>
  <r>
    <n v="1767951"/>
    <x v="0"/>
    <x v="33"/>
    <x v="83"/>
    <s v="TEXAS"/>
    <x v="2"/>
    <x v="12"/>
    <x v="2"/>
    <m/>
  </r>
  <r>
    <n v="1768052"/>
    <x v="0"/>
    <x v="33"/>
    <x v="84"/>
    <s v="TEXAS"/>
    <x v="2"/>
    <x v="12"/>
    <x v="0"/>
    <n v="6107272.0708964001"/>
  </r>
  <r>
    <n v="1768053"/>
    <x v="0"/>
    <x v="33"/>
    <x v="84"/>
    <s v="TEXAS"/>
    <x v="2"/>
    <x v="12"/>
    <x v="2"/>
    <m/>
  </r>
  <r>
    <n v="1768154"/>
    <x v="0"/>
    <x v="33"/>
    <x v="85"/>
    <s v="TEXAS"/>
    <x v="2"/>
    <x v="12"/>
    <x v="0"/>
    <n v="260847.80741817001"/>
  </r>
  <r>
    <n v="1768155"/>
    <x v="0"/>
    <x v="33"/>
    <x v="85"/>
    <s v="TEXAS"/>
    <x v="2"/>
    <x v="12"/>
    <x v="2"/>
    <m/>
  </r>
  <r>
    <n v="1768256"/>
    <x v="0"/>
    <x v="33"/>
    <x v="86"/>
    <s v="TEXAS"/>
    <x v="2"/>
    <x v="12"/>
    <x v="0"/>
    <n v="52.907053492232301"/>
  </r>
  <r>
    <n v="1768257"/>
    <x v="0"/>
    <x v="33"/>
    <x v="86"/>
    <s v="TEXAS"/>
    <x v="2"/>
    <x v="12"/>
    <x v="2"/>
    <m/>
  </r>
  <r>
    <n v="1768358"/>
    <x v="0"/>
    <x v="33"/>
    <x v="87"/>
    <s v="TEXAS"/>
    <x v="2"/>
    <x v="12"/>
    <x v="0"/>
    <n v="0.72530228082662096"/>
  </r>
  <r>
    <n v="1768359"/>
    <x v="0"/>
    <x v="33"/>
    <x v="87"/>
    <s v="TEXAS"/>
    <x v="2"/>
    <x v="12"/>
    <x v="2"/>
    <m/>
  </r>
  <r>
    <n v="1768460"/>
    <x v="0"/>
    <x v="33"/>
    <x v="88"/>
    <s v="TEXAS"/>
    <x v="2"/>
    <x v="12"/>
    <x v="0"/>
    <n v="6991614.9102753699"/>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01E-11"/>
  </r>
  <r>
    <n v="1768971"/>
    <x v="0"/>
    <x v="33"/>
    <x v="93"/>
    <s v="TEXAS"/>
    <x v="2"/>
    <x v="12"/>
    <x v="2"/>
    <m/>
  </r>
  <r>
    <n v="1769072"/>
    <x v="0"/>
    <x v="33"/>
    <x v="94"/>
    <s v="TEXAS"/>
    <x v="2"/>
    <x v="12"/>
    <x v="0"/>
    <n v="6133764.9014776703"/>
  </r>
  <r>
    <n v="1769073"/>
    <x v="0"/>
    <x v="33"/>
    <x v="94"/>
    <s v="TEXAS"/>
    <x v="2"/>
    <x v="12"/>
    <x v="2"/>
    <m/>
  </r>
  <r>
    <n v="1769174"/>
    <x v="0"/>
    <x v="33"/>
    <x v="95"/>
    <s v="TEXAS"/>
    <x v="2"/>
    <x v="12"/>
    <x v="0"/>
    <n v="4.7623334822807902E-102"/>
  </r>
  <r>
    <n v="1769175"/>
    <x v="0"/>
    <x v="33"/>
    <x v="95"/>
    <s v="TEXAS"/>
    <x v="2"/>
    <x v="12"/>
    <x v="2"/>
    <m/>
  </r>
  <r>
    <n v="1769276"/>
    <x v="0"/>
    <x v="33"/>
    <x v="96"/>
    <s v="TEXAS"/>
    <x v="2"/>
    <x v="12"/>
    <x v="0"/>
    <n v="8485038.0205165297"/>
  </r>
  <r>
    <n v="1769277"/>
    <x v="0"/>
    <x v="33"/>
    <x v="96"/>
    <s v="TEXAS"/>
    <x v="2"/>
    <x v="12"/>
    <x v="2"/>
    <m/>
  </r>
  <r>
    <n v="1769378"/>
    <x v="0"/>
    <x v="33"/>
    <x v="97"/>
    <s v="TEXAS"/>
    <x v="2"/>
    <x v="12"/>
    <x v="0"/>
    <n v="0.73870171170492804"/>
  </r>
  <r>
    <n v="1769379"/>
    <x v="0"/>
    <x v="33"/>
    <x v="97"/>
    <s v="TEXAS"/>
    <x v="2"/>
    <x v="12"/>
    <x v="2"/>
    <m/>
  </r>
  <r>
    <n v="1769480"/>
    <x v="0"/>
    <x v="33"/>
    <x v="98"/>
    <s v="TEXAS"/>
    <x v="2"/>
    <x v="12"/>
    <x v="0"/>
    <m/>
  </r>
  <r>
    <n v="1769481"/>
    <x v="0"/>
    <x v="33"/>
    <x v="98"/>
    <s v="TEXAS"/>
    <x v="2"/>
    <x v="12"/>
    <x v="2"/>
    <n v="740.10114000811598"/>
  </r>
  <r>
    <n v="1769582"/>
    <x v="0"/>
    <x v="33"/>
    <x v="99"/>
    <s v="TEXAS"/>
    <x v="2"/>
    <x v="12"/>
    <x v="0"/>
    <m/>
  </r>
  <r>
    <n v="1769583"/>
    <x v="0"/>
    <x v="33"/>
    <x v="99"/>
    <s v="TEXAS"/>
    <x v="2"/>
    <x v="12"/>
    <x v="2"/>
    <n v="686.21989244779604"/>
  </r>
  <r>
    <n v="1769684"/>
    <x v="0"/>
    <x v="33"/>
    <x v="100"/>
    <s v="TEXAS"/>
    <x v="2"/>
    <x v="12"/>
    <x v="0"/>
    <m/>
  </r>
  <r>
    <n v="1769685"/>
    <x v="0"/>
    <x v="33"/>
    <x v="100"/>
    <s v="TEXAS"/>
    <x v="2"/>
    <x v="12"/>
    <x v="2"/>
    <n v="3475298.7558507901"/>
  </r>
  <r>
    <n v="1769743"/>
    <x v="0"/>
    <x v="33"/>
    <x v="101"/>
    <s v="TEXAS"/>
    <x v="2"/>
    <x v="13"/>
    <x v="0"/>
    <n v="41601840.496882796"/>
  </r>
  <r>
    <n v="1769794"/>
    <x v="0"/>
    <x v="33"/>
    <x v="102"/>
    <s v="TEXAS"/>
    <x v="2"/>
    <x v="13"/>
    <x v="0"/>
    <n v="2518906.2596588698"/>
  </r>
  <r>
    <n v="1769845"/>
    <x v="0"/>
    <x v="33"/>
    <x v="103"/>
    <s v="TEXAS"/>
    <x v="2"/>
    <x v="13"/>
    <x v="0"/>
    <n v="9416035.20220083"/>
  </r>
  <r>
    <n v="1769896"/>
    <x v="0"/>
    <x v="33"/>
    <x v="104"/>
    <s v="TEXAS"/>
    <x v="2"/>
    <x v="13"/>
    <x v="0"/>
    <n v="344106.42496102001"/>
  </r>
  <r>
    <n v="1769990"/>
    <x v="0"/>
    <x v="33"/>
    <x v="105"/>
    <s v="TEXAS"/>
    <x v="2"/>
    <x v="14"/>
    <x v="0"/>
    <n v="10429562.212420801"/>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02"/>
  </r>
  <r>
    <n v="1770296"/>
    <x v="0"/>
    <x v="33"/>
    <x v="108"/>
    <s v="TEXAS"/>
    <x v="2"/>
    <x v="14"/>
    <x v="0"/>
    <m/>
  </r>
  <r>
    <n v="1770297"/>
    <x v="0"/>
    <x v="33"/>
    <x v="108"/>
    <s v="TEXAS"/>
    <x v="2"/>
    <x v="14"/>
    <x v="2"/>
    <n v="14388364.9011898"/>
  </r>
  <r>
    <n v="1770355"/>
    <x v="0"/>
    <x v="33"/>
    <x v="109"/>
    <s v="TEXAS"/>
    <x v="2"/>
    <x v="15"/>
    <x v="0"/>
    <n v="3555486.3822274599"/>
  </r>
  <r>
    <n v="1770406"/>
    <x v="0"/>
    <x v="33"/>
    <x v="110"/>
    <s v="TEXAS"/>
    <x v="2"/>
    <x v="15"/>
    <x v="0"/>
    <n v="0"/>
  </r>
  <r>
    <n v="1770457"/>
    <x v="0"/>
    <x v="33"/>
    <x v="111"/>
    <s v="TEXAS"/>
    <x v="2"/>
    <x v="15"/>
    <x v="0"/>
    <n v="14731263.357557001"/>
  </r>
  <r>
    <n v="1770508"/>
    <x v="0"/>
    <x v="33"/>
    <x v="112"/>
    <s v="TEXAS"/>
    <x v="2"/>
    <x v="15"/>
    <x v="0"/>
    <n v="7246210.4258951098"/>
  </r>
  <r>
    <n v="1770559"/>
    <x v="0"/>
    <x v="33"/>
    <x v="113"/>
    <s v="TEXAS"/>
    <x v="2"/>
    <x v="15"/>
    <x v="0"/>
    <n v="1486314.3580455999"/>
  </r>
  <r>
    <n v="1770610"/>
    <x v="0"/>
    <x v="33"/>
    <x v="114"/>
    <s v="TEXAS"/>
    <x v="2"/>
    <x v="15"/>
    <x v="0"/>
    <n v="1327050.16780798"/>
  </r>
  <r>
    <n v="1770661"/>
    <x v="0"/>
    <x v="33"/>
    <x v="115"/>
    <s v="TEXAS"/>
    <x v="2"/>
    <x v="15"/>
    <x v="0"/>
    <n v="4037675.0610758401"/>
  </r>
  <r>
    <n v="1770712"/>
    <x v="0"/>
    <x v="33"/>
    <x v="116"/>
    <s v="TEXAS"/>
    <x v="2"/>
    <x v="15"/>
    <x v="0"/>
    <n v="2.1243957054411299E-50"/>
  </r>
  <r>
    <n v="1770763"/>
    <x v="0"/>
    <x v="33"/>
    <x v="117"/>
    <s v="TEXAS"/>
    <x v="2"/>
    <x v="15"/>
    <x v="0"/>
    <n v="816553.954105663"/>
  </r>
  <r>
    <n v="1770814"/>
    <x v="0"/>
    <x v="33"/>
    <x v="118"/>
    <s v="TEXAS"/>
    <x v="2"/>
    <x v="15"/>
    <x v="0"/>
    <n v="2996151.5921403999"/>
  </r>
  <r>
    <n v="1770865"/>
    <x v="0"/>
    <x v="33"/>
    <x v="119"/>
    <s v="TEXAS"/>
    <x v="2"/>
    <x v="15"/>
    <x v="0"/>
    <n v="6802724.9289871696"/>
  </r>
  <r>
    <n v="1770916"/>
    <x v="0"/>
    <x v="33"/>
    <x v="120"/>
    <s v="TEXAS"/>
    <x v="2"/>
    <x v="15"/>
    <x v="0"/>
    <n v="1662759.81751716"/>
  </r>
  <r>
    <n v="1770967"/>
    <x v="0"/>
    <x v="33"/>
    <x v="121"/>
    <s v="TEXAS"/>
    <x v="2"/>
    <x v="15"/>
    <x v="0"/>
    <n v="15017236.2763914"/>
  </r>
  <r>
    <n v="1771018"/>
    <x v="0"/>
    <x v="33"/>
    <x v="122"/>
    <s v="TEXAS"/>
    <x v="2"/>
    <x v="15"/>
    <x v="0"/>
    <n v="2671788.7092135302"/>
  </r>
  <r>
    <n v="1771069"/>
    <x v="0"/>
    <x v="33"/>
    <x v="123"/>
    <s v="TEXAS"/>
    <x v="2"/>
    <x v="15"/>
    <x v="0"/>
    <n v="72552.741391519798"/>
  </r>
  <r>
    <n v="1771120"/>
    <x v="0"/>
    <x v="33"/>
    <x v="124"/>
    <s v="TEXAS"/>
    <x v="2"/>
    <x v="15"/>
    <x v="0"/>
    <n v="4845493.0388629399"/>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01"/>
  </r>
  <r>
    <n v="1771708"/>
    <x v="0"/>
    <x v="33"/>
    <x v="127"/>
    <s v="TEXAS"/>
    <x v="2"/>
    <x v="16"/>
    <x v="0"/>
    <n v="339962.63449701999"/>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797"/>
  </r>
  <r>
    <n v="1772119"/>
    <x v="0"/>
    <x v="33"/>
    <x v="129"/>
    <s v="TEXAS"/>
    <x v="2"/>
    <x v="16"/>
    <x v="8"/>
    <m/>
  </r>
  <r>
    <n v="1772320"/>
    <x v="0"/>
    <x v="33"/>
    <x v="130"/>
    <s v="TEXAS"/>
    <x v="2"/>
    <x v="16"/>
    <x v="0"/>
    <m/>
  </r>
  <r>
    <n v="1772321"/>
    <x v="0"/>
    <x v="33"/>
    <x v="130"/>
    <s v="TEXAS"/>
    <x v="2"/>
    <x v="16"/>
    <x v="1"/>
    <m/>
  </r>
  <r>
    <n v="1772322"/>
    <x v="0"/>
    <x v="33"/>
    <x v="130"/>
    <s v="TEXAS"/>
    <x v="2"/>
    <x v="16"/>
    <x v="2"/>
    <n v="28845805.093896698"/>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01"/>
  </r>
  <r>
    <n v="1773183"/>
    <x v="0"/>
    <x v="33"/>
    <x v="134"/>
    <s v="TEXAS"/>
    <x v="1"/>
    <x v="2"/>
    <x v="7"/>
    <m/>
  </r>
  <r>
    <n v="1773434"/>
    <x v="0"/>
    <x v="33"/>
    <x v="135"/>
    <s v="TEXAS"/>
    <x v="1"/>
    <x v="2"/>
    <x v="6"/>
    <m/>
  </r>
  <r>
    <n v="1773435"/>
    <x v="0"/>
    <x v="33"/>
    <x v="135"/>
    <s v="TEXAS"/>
    <x v="1"/>
    <x v="2"/>
    <x v="0"/>
    <n v="1129347.5539577201"/>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05"/>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197"/>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04"/>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4998"/>
  </r>
  <r>
    <n v="1774966"/>
    <x v="0"/>
    <x v="33"/>
    <x v="141"/>
    <s v="TEXAS"/>
    <x v="1"/>
    <x v="18"/>
    <x v="1"/>
    <m/>
  </r>
  <r>
    <n v="1774967"/>
    <x v="0"/>
    <x v="33"/>
    <x v="141"/>
    <s v="TEXAS"/>
    <x v="1"/>
    <x v="18"/>
    <x v="7"/>
    <m/>
  </r>
  <r>
    <n v="1774968"/>
    <x v="0"/>
    <x v="33"/>
    <x v="141"/>
    <s v="TEXAS"/>
    <x v="1"/>
    <x v="18"/>
    <x v="10"/>
    <m/>
  </r>
  <r>
    <n v="1775219"/>
    <x v="0"/>
    <x v="33"/>
    <x v="142"/>
    <s v="TEXAS"/>
    <x v="1"/>
    <x v="18"/>
    <x v="6"/>
    <n v="746070.90429627895"/>
  </r>
  <r>
    <n v="1775220"/>
    <x v="0"/>
    <x v="33"/>
    <x v="142"/>
    <s v="TEXAS"/>
    <x v="1"/>
    <x v="18"/>
    <x v="0"/>
    <n v="3022315.2295945599"/>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02"/>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02"/>
  </r>
  <r>
    <n v="1776494"/>
    <x v="0"/>
    <x v="33"/>
    <x v="147"/>
    <s v="TEXAS"/>
    <x v="1"/>
    <x v="18"/>
    <x v="6"/>
    <m/>
  </r>
  <r>
    <n v="1776495"/>
    <x v="0"/>
    <x v="33"/>
    <x v="147"/>
    <s v="TEXAS"/>
    <x v="1"/>
    <x v="18"/>
    <x v="0"/>
    <m/>
  </r>
  <r>
    <n v="1776496"/>
    <x v="0"/>
    <x v="33"/>
    <x v="147"/>
    <s v="TEXAS"/>
    <x v="1"/>
    <x v="18"/>
    <x v="1"/>
    <n v="520632.92498939799"/>
  </r>
  <r>
    <n v="1776497"/>
    <x v="0"/>
    <x v="33"/>
    <x v="147"/>
    <s v="TEXAS"/>
    <x v="1"/>
    <x v="18"/>
    <x v="7"/>
    <m/>
  </r>
  <r>
    <n v="1776498"/>
    <x v="0"/>
    <x v="33"/>
    <x v="147"/>
    <s v="TEXAS"/>
    <x v="1"/>
    <x v="18"/>
    <x v="10"/>
    <m/>
  </r>
  <r>
    <n v="1776749"/>
    <x v="0"/>
    <x v="33"/>
    <x v="148"/>
    <s v="TEXAS"/>
    <x v="1"/>
    <x v="18"/>
    <x v="6"/>
    <n v="12185708.192954799"/>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01"/>
  </r>
  <r>
    <n v="1777007"/>
    <x v="0"/>
    <x v="33"/>
    <x v="149"/>
    <s v="TEXAS"/>
    <x v="1"/>
    <x v="18"/>
    <x v="7"/>
    <m/>
  </r>
  <r>
    <n v="1777008"/>
    <x v="0"/>
    <x v="33"/>
    <x v="149"/>
    <s v="TEXAS"/>
    <x v="1"/>
    <x v="18"/>
    <x v="10"/>
    <m/>
  </r>
  <r>
    <n v="1777259"/>
    <x v="0"/>
    <x v="33"/>
    <x v="150"/>
    <s v="TEXAS"/>
    <x v="1"/>
    <x v="19"/>
    <x v="6"/>
    <n v="805046176.42903399"/>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05"/>
  </r>
  <r>
    <n v="1777771"/>
    <x v="0"/>
    <x v="33"/>
    <x v="152"/>
    <s v="TEXAS"/>
    <x v="1"/>
    <x v="19"/>
    <x v="1"/>
    <n v="0"/>
  </r>
  <r>
    <n v="1777772"/>
    <x v="0"/>
    <x v="33"/>
    <x v="152"/>
    <s v="TEXAS"/>
    <x v="1"/>
    <x v="19"/>
    <x v="7"/>
    <n v="0"/>
  </r>
  <r>
    <n v="1777773"/>
    <x v="0"/>
    <x v="33"/>
    <x v="152"/>
    <s v="TEXAS"/>
    <x v="1"/>
    <x v="19"/>
    <x v="10"/>
    <n v="0"/>
  </r>
  <r>
    <n v="1778024"/>
    <x v="0"/>
    <x v="33"/>
    <x v="153"/>
    <s v="TEXAS"/>
    <x v="1"/>
    <x v="19"/>
    <x v="6"/>
    <n v="879599.79346574296"/>
  </r>
  <r>
    <n v="1778025"/>
    <x v="0"/>
    <x v="33"/>
    <x v="153"/>
    <s v="TEXAS"/>
    <x v="1"/>
    <x v="19"/>
    <x v="0"/>
    <n v="635616.2073283649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89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399"/>
  </r>
  <r>
    <n v="1779044"/>
    <x v="0"/>
    <x v="33"/>
    <x v="157"/>
    <s v="TEXAS"/>
    <x v="1"/>
    <x v="19"/>
    <x v="6"/>
    <n v="3404713.8694740399"/>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498"/>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8997"/>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02"/>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0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01"/>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02"/>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396"/>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01"/>
  </r>
  <r>
    <n v="1785765"/>
    <x v="0"/>
    <x v="33"/>
    <x v="177"/>
    <s v="TEXAS"/>
    <x v="3"/>
    <x v="22"/>
    <x v="12"/>
    <m/>
  </r>
  <r>
    <n v="1785766"/>
    <x v="0"/>
    <x v="33"/>
    <x v="177"/>
    <s v="TEXAS"/>
    <x v="3"/>
    <x v="22"/>
    <x v="13"/>
    <m/>
  </r>
  <r>
    <n v="1786117"/>
    <x v="0"/>
    <x v="33"/>
    <x v="178"/>
    <s v="TEXAS"/>
    <x v="3"/>
    <x v="22"/>
    <x v="0"/>
    <n v="55575436.437757403"/>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01"/>
  </r>
  <r>
    <n v="1786480"/>
    <x v="0"/>
    <x v="33"/>
    <x v="179"/>
    <s v="TEXAS"/>
    <x v="3"/>
    <x v="22"/>
    <x v="13"/>
    <m/>
  </r>
  <r>
    <n v="1786702"/>
    <x v="0"/>
    <x v="33"/>
    <x v="180"/>
    <s v="TEXAS"/>
    <x v="3"/>
    <x v="23"/>
    <x v="0"/>
    <n v="198430569.06243601"/>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299"/>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099"/>
  </r>
  <r>
    <n v="1787314"/>
    <x v="0"/>
    <x v="33"/>
    <x v="183"/>
    <s v="TEXAS"/>
    <x v="3"/>
    <x v="23"/>
    <x v="0"/>
    <m/>
  </r>
  <r>
    <n v="1787315"/>
    <x v="0"/>
    <x v="33"/>
    <x v="183"/>
    <s v="TEXAS"/>
    <x v="3"/>
    <x v="23"/>
    <x v="1"/>
    <n v="4302626.5750104701"/>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06"/>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598"/>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01"/>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199"/>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799"/>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498"/>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01"/>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0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699"/>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02"/>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198"/>
  </r>
  <r>
    <n v="1798456"/>
    <x v="0"/>
    <x v="33"/>
    <x v="228"/>
    <s v="TEXAS"/>
    <x v="2"/>
    <x v="27"/>
    <x v="0"/>
    <n v="138918.94271075001"/>
  </r>
  <r>
    <n v="1798507"/>
    <x v="0"/>
    <x v="33"/>
    <x v="229"/>
    <s v="TEXAS"/>
    <x v="2"/>
    <x v="27"/>
    <x v="0"/>
    <n v="105898.457507443"/>
  </r>
  <r>
    <n v="1798558"/>
    <x v="0"/>
    <x v="33"/>
    <x v="230"/>
    <s v="TEXAS"/>
    <x v="2"/>
    <x v="27"/>
    <x v="0"/>
    <n v="10111787.4395537"/>
  </r>
  <r>
    <n v="1798609"/>
    <x v="0"/>
    <x v="33"/>
    <x v="231"/>
    <s v="TEXAS"/>
    <x v="2"/>
    <x v="27"/>
    <x v="0"/>
    <n v="13504.965131012301"/>
  </r>
  <r>
    <n v="1798660"/>
    <x v="0"/>
    <x v="33"/>
    <x v="232"/>
    <s v="TEXAS"/>
    <x v="2"/>
    <x v="27"/>
    <x v="0"/>
    <n v="9681.3882074911198"/>
  </r>
  <r>
    <n v="1798711"/>
    <x v="0"/>
    <x v="33"/>
    <x v="233"/>
    <s v="TEXAS"/>
    <x v="2"/>
    <x v="27"/>
    <x v="0"/>
    <n v="2766356.0783112701"/>
  </r>
  <r>
    <n v="1798762"/>
    <x v="0"/>
    <x v="33"/>
    <x v="234"/>
    <s v="TEXAS"/>
    <x v="2"/>
    <x v="27"/>
    <x v="0"/>
    <n v="953374.46243563201"/>
  </r>
  <r>
    <n v="1798813"/>
    <x v="0"/>
    <x v="33"/>
    <x v="235"/>
    <s v="TEXAS"/>
    <x v="2"/>
    <x v="27"/>
    <x v="0"/>
    <n v="6504855.3475486599"/>
  </r>
  <r>
    <n v="1798864"/>
    <x v="0"/>
    <x v="33"/>
    <x v="236"/>
    <s v="TEXAS"/>
    <x v="2"/>
    <x v="27"/>
    <x v="0"/>
    <n v="435.37715017033099"/>
  </r>
  <r>
    <n v="1798915"/>
    <x v="0"/>
    <x v="33"/>
    <x v="237"/>
    <s v="TEXAS"/>
    <x v="2"/>
    <x v="27"/>
    <x v="0"/>
    <n v="162769.42543543599"/>
  </r>
  <r>
    <n v="1798966"/>
    <x v="0"/>
    <x v="33"/>
    <x v="238"/>
    <s v="TEXAS"/>
    <x v="2"/>
    <x v="27"/>
    <x v="0"/>
    <n v="6462848.2257628301"/>
  </r>
  <r>
    <n v="1799017"/>
    <x v="0"/>
    <x v="33"/>
    <x v="239"/>
    <s v="TEXAS"/>
    <x v="2"/>
    <x v="27"/>
    <x v="0"/>
    <n v="1941042.2129506599"/>
  </r>
  <r>
    <n v="1799068"/>
    <x v="0"/>
    <x v="33"/>
    <x v="240"/>
    <s v="TEXAS"/>
    <x v="2"/>
    <x v="27"/>
    <x v="0"/>
    <n v="1392820.8813951099"/>
  </r>
  <r>
    <n v="1799119"/>
    <x v="0"/>
    <x v="33"/>
    <x v="241"/>
    <s v="TEXAS"/>
    <x v="2"/>
    <x v="27"/>
    <x v="0"/>
    <n v="165117.43855226799"/>
  </r>
  <r>
    <n v="1799170"/>
    <x v="0"/>
    <x v="33"/>
    <x v="242"/>
    <s v="TEXAS"/>
    <x v="2"/>
    <x v="27"/>
    <x v="0"/>
    <n v="60178.638447079102"/>
  </r>
  <r>
    <n v="1799221"/>
    <x v="0"/>
    <x v="33"/>
    <x v="243"/>
    <s v="TEXAS"/>
    <x v="2"/>
    <x v="27"/>
    <x v="0"/>
    <n v="42142.881362995999"/>
  </r>
  <r>
    <n v="1799272"/>
    <x v="0"/>
    <x v="33"/>
    <x v="244"/>
    <s v="TEXAS"/>
    <x v="2"/>
    <x v="27"/>
    <x v="0"/>
    <n v="172859.47684344999"/>
  </r>
  <r>
    <n v="1799323"/>
    <x v="0"/>
    <x v="33"/>
    <x v="245"/>
    <s v="TEXAS"/>
    <x v="2"/>
    <x v="27"/>
    <x v="0"/>
    <n v="372975.938270749"/>
  </r>
  <r>
    <n v="1799374"/>
    <x v="0"/>
    <x v="33"/>
    <x v="246"/>
    <s v="TEXAS"/>
    <x v="2"/>
    <x v="27"/>
    <x v="0"/>
    <n v="1742875.5683665799"/>
  </r>
  <r>
    <n v="1799425"/>
    <x v="0"/>
    <x v="33"/>
    <x v="247"/>
    <s v="TEXAS"/>
    <x v="2"/>
    <x v="27"/>
    <x v="0"/>
    <n v="84641.935616671195"/>
  </r>
  <r>
    <n v="1799476"/>
    <x v="0"/>
    <x v="33"/>
    <x v="248"/>
    <s v="TEXAS"/>
    <x v="2"/>
    <x v="27"/>
    <x v="0"/>
    <n v="254638.15829113801"/>
  </r>
  <r>
    <n v="1799527"/>
    <x v="0"/>
    <x v="33"/>
    <x v="249"/>
    <s v="TEXAS"/>
    <x v="2"/>
    <x v="27"/>
    <x v="0"/>
    <n v="14279.567319924299"/>
  </r>
  <r>
    <n v="1799578"/>
    <x v="0"/>
    <x v="33"/>
    <x v="250"/>
    <s v="TEXAS"/>
    <x v="2"/>
    <x v="27"/>
    <x v="0"/>
    <n v="17562.588186438101"/>
  </r>
  <r>
    <n v="1799629"/>
    <x v="0"/>
    <x v="33"/>
    <x v="251"/>
    <s v="TEXAS"/>
    <x v="2"/>
    <x v="27"/>
    <x v="0"/>
    <n v="2472.9232333387399"/>
  </r>
  <r>
    <n v="1799680"/>
    <x v="0"/>
    <x v="33"/>
    <x v="252"/>
    <s v="TEXAS"/>
    <x v="2"/>
    <x v="27"/>
    <x v="0"/>
    <n v="244843.50404138901"/>
  </r>
  <r>
    <n v="1807170"/>
    <x v="0"/>
    <x v="33"/>
    <x v="253"/>
    <s v="TEXAS"/>
    <x v="0"/>
    <x v="28"/>
    <x v="0"/>
    <n v="3534547.8111031898"/>
  </r>
  <r>
    <n v="1807171"/>
    <x v="0"/>
    <x v="33"/>
    <x v="253"/>
    <s v="TEXAS"/>
    <x v="0"/>
    <x v="29"/>
    <x v="0"/>
    <n v="3802102.0895323502"/>
  </r>
  <r>
    <n v="1807172"/>
    <x v="0"/>
    <x v="33"/>
    <x v="253"/>
    <s v="TEXAS"/>
    <x v="0"/>
    <x v="29"/>
    <x v="1"/>
    <n v="0"/>
  </r>
  <r>
    <n v="1807173"/>
    <x v="0"/>
    <x v="33"/>
    <x v="253"/>
    <s v="TEXAS"/>
    <x v="0"/>
    <x v="29"/>
    <x v="2"/>
    <n v="8423611.0477577094"/>
  </r>
  <r>
    <n v="1807174"/>
    <x v="0"/>
    <x v="33"/>
    <x v="253"/>
    <s v="TEXAS"/>
    <x v="0"/>
    <x v="29"/>
    <x v="3"/>
    <n v="1138006.0356318599"/>
  </r>
  <r>
    <n v="1807175"/>
    <x v="0"/>
    <x v="33"/>
    <x v="253"/>
    <s v="TEXAS"/>
    <x v="0"/>
    <x v="29"/>
    <x v="4"/>
    <n v="8216624.0920137595"/>
  </r>
  <r>
    <n v="1807176"/>
    <x v="0"/>
    <x v="33"/>
    <x v="253"/>
    <s v="TEXAS"/>
    <x v="0"/>
    <x v="29"/>
    <x v="5"/>
    <n v="18845.523295813"/>
  </r>
  <r>
    <n v="1807177"/>
    <x v="0"/>
    <x v="33"/>
    <x v="253"/>
    <s v="TEXAS"/>
    <x v="0"/>
    <x v="29"/>
    <x v="12"/>
    <n v="23.280160379439"/>
  </r>
  <r>
    <n v="1807178"/>
    <x v="0"/>
    <x v="33"/>
    <x v="253"/>
    <s v="TEXAS"/>
    <x v="0"/>
    <x v="30"/>
    <x v="0"/>
    <n v="34797843.534150802"/>
  </r>
  <r>
    <n v="1807179"/>
    <x v="0"/>
    <x v="33"/>
    <x v="253"/>
    <s v="TEXAS"/>
    <x v="0"/>
    <x v="31"/>
    <x v="0"/>
    <n v="7645047.5604363298"/>
  </r>
  <r>
    <n v="1807180"/>
    <x v="0"/>
    <x v="33"/>
    <x v="253"/>
    <s v="TEXAS"/>
    <x v="0"/>
    <x v="32"/>
    <x v="0"/>
    <n v="265517197.61552"/>
  </r>
  <r>
    <n v="1807181"/>
    <x v="0"/>
    <x v="33"/>
    <x v="253"/>
    <s v="TEXAS"/>
    <x v="2"/>
    <x v="33"/>
    <x v="0"/>
    <n v="19539085.959015701"/>
  </r>
  <r>
    <n v="1807182"/>
    <x v="0"/>
    <x v="33"/>
    <x v="253"/>
    <s v="TEXAS"/>
    <x v="2"/>
    <x v="34"/>
    <x v="0"/>
    <n v="31930031.168032799"/>
  </r>
  <r>
    <n v="1807183"/>
    <x v="0"/>
    <x v="33"/>
    <x v="253"/>
    <s v="TEXAS"/>
    <x v="2"/>
    <x v="35"/>
    <x v="0"/>
    <n v="229975154.40533301"/>
  </r>
  <r>
    <n v="1807184"/>
    <x v="0"/>
    <x v="33"/>
    <x v="253"/>
    <s v="TEXAS"/>
    <x v="2"/>
    <x v="35"/>
    <x v="1"/>
    <n v="13512458.447967101"/>
  </r>
  <r>
    <n v="1807185"/>
    <x v="0"/>
    <x v="33"/>
    <x v="253"/>
    <s v="TEXAS"/>
    <x v="2"/>
    <x v="35"/>
    <x v="2"/>
    <n v="52492906.769274198"/>
  </r>
  <r>
    <n v="1807186"/>
    <x v="0"/>
    <x v="33"/>
    <x v="253"/>
    <s v="TEXAS"/>
    <x v="2"/>
    <x v="36"/>
    <x v="0"/>
    <n v="52934.682691313603"/>
  </r>
  <r>
    <n v="1807187"/>
    <x v="0"/>
    <x v="33"/>
    <x v="253"/>
    <s v="TEXAS"/>
    <x v="2"/>
    <x v="36"/>
    <x v="1"/>
    <n v="0"/>
  </r>
  <r>
    <n v="1807188"/>
    <x v="0"/>
    <x v="33"/>
    <x v="253"/>
    <s v="TEXAS"/>
    <x v="2"/>
    <x v="36"/>
    <x v="2"/>
    <n v="550719.30863537197"/>
  </r>
  <r>
    <n v="1807189"/>
    <x v="0"/>
    <x v="33"/>
    <x v="253"/>
    <s v="TEXAS"/>
    <x v="2"/>
    <x v="36"/>
    <x v="15"/>
    <n v="6785152.0572361499"/>
  </r>
  <r>
    <n v="1807190"/>
    <x v="0"/>
    <x v="33"/>
    <x v="253"/>
    <s v="TEXAS"/>
    <x v="1"/>
    <x v="37"/>
    <x v="6"/>
    <n v="1439105.6509801501"/>
  </r>
  <r>
    <n v="1807191"/>
    <x v="0"/>
    <x v="33"/>
    <x v="253"/>
    <s v="TEXAS"/>
    <x v="1"/>
    <x v="37"/>
    <x v="1"/>
    <n v="14221796.7318948"/>
  </r>
  <r>
    <n v="1807192"/>
    <x v="0"/>
    <x v="33"/>
    <x v="253"/>
    <s v="TEXAS"/>
    <x v="1"/>
    <x v="37"/>
    <x v="3"/>
    <n v="11106.2394920443"/>
  </r>
  <r>
    <n v="1807193"/>
    <x v="0"/>
    <x v="33"/>
    <x v="253"/>
    <s v="TEXAS"/>
    <x v="1"/>
    <x v="37"/>
    <x v="7"/>
    <n v="286925.90345741803"/>
  </r>
  <r>
    <n v="1807194"/>
    <x v="0"/>
    <x v="33"/>
    <x v="253"/>
    <s v="TEXAS"/>
    <x v="1"/>
    <x v="38"/>
    <x v="0"/>
    <n v="2497180.3257764098"/>
  </r>
  <r>
    <n v="1807195"/>
    <x v="0"/>
    <x v="33"/>
    <x v="253"/>
    <s v="TEXAS"/>
    <x v="1"/>
    <x v="38"/>
    <x v="1"/>
    <n v="2363322.1401711502"/>
  </r>
  <r>
    <n v="1807196"/>
    <x v="0"/>
    <x v="33"/>
    <x v="253"/>
    <s v="TEXAS"/>
    <x v="1"/>
    <x v="39"/>
    <x v="1"/>
    <n v="38876345.499370404"/>
  </r>
  <r>
    <n v="1807197"/>
    <x v="0"/>
    <x v="33"/>
    <x v="253"/>
    <s v="TEXAS"/>
    <x v="1"/>
    <x v="39"/>
    <x v="9"/>
    <n v="32401921.4849139"/>
  </r>
  <r>
    <n v="1807198"/>
    <x v="0"/>
    <x v="33"/>
    <x v="253"/>
    <s v="TEXAS"/>
    <x v="1"/>
    <x v="40"/>
    <x v="6"/>
    <n v="1941784.8294202001"/>
  </r>
  <r>
    <n v="1807199"/>
    <x v="0"/>
    <x v="33"/>
    <x v="253"/>
    <s v="TEXAS"/>
    <x v="1"/>
    <x v="40"/>
    <x v="16"/>
    <n v="349556443.01701099"/>
  </r>
  <r>
    <n v="1807200"/>
    <x v="0"/>
    <x v="33"/>
    <x v="253"/>
    <s v="TEXAS"/>
    <x v="1"/>
    <x v="41"/>
    <x v="1"/>
    <n v="5367995.3506313199"/>
  </r>
  <r>
    <n v="1807201"/>
    <x v="0"/>
    <x v="33"/>
    <x v="253"/>
    <s v="TEXAS"/>
    <x v="1"/>
    <x v="41"/>
    <x v="11"/>
    <n v="35096.849111687698"/>
  </r>
  <r>
    <n v="1807202"/>
    <x v="0"/>
    <x v="33"/>
    <x v="253"/>
    <s v="TEXAS"/>
    <x v="1"/>
    <x v="41"/>
    <x v="9"/>
    <n v="90683.111075438705"/>
  </r>
  <r>
    <n v="1807203"/>
    <x v="0"/>
    <x v="33"/>
    <x v="253"/>
    <s v="TEXAS"/>
    <x v="1"/>
    <x v="42"/>
    <x v="1"/>
    <n v="13204632.619407101"/>
  </r>
  <r>
    <n v="1807204"/>
    <x v="0"/>
    <x v="33"/>
    <x v="253"/>
    <s v="TEXAS"/>
    <x v="1"/>
    <x v="42"/>
    <x v="11"/>
    <n v="3317889.1857437799"/>
  </r>
  <r>
    <n v="1807205"/>
    <x v="0"/>
    <x v="33"/>
    <x v="253"/>
    <s v="TEXAS"/>
    <x v="1"/>
    <x v="42"/>
    <x v="16"/>
    <n v="50384828.684548303"/>
  </r>
  <r>
    <n v="1807206"/>
    <x v="0"/>
    <x v="33"/>
    <x v="253"/>
    <s v="TEXAS"/>
    <x v="1"/>
    <x v="43"/>
    <x v="6"/>
    <n v="1279662.7449282799"/>
  </r>
  <r>
    <n v="1807207"/>
    <x v="0"/>
    <x v="33"/>
    <x v="253"/>
    <s v="TEXAS"/>
    <x v="1"/>
    <x v="44"/>
    <x v="17"/>
    <n v="10781175.094727701"/>
  </r>
  <r>
    <n v="1807208"/>
    <x v="0"/>
    <x v="33"/>
    <x v="253"/>
    <s v="TEXAS"/>
    <x v="1"/>
    <x v="45"/>
    <x v="1"/>
    <n v="24589514.812949501"/>
  </r>
  <r>
    <n v="1807209"/>
    <x v="0"/>
    <x v="33"/>
    <x v="253"/>
    <s v="TEXAS"/>
    <x v="1"/>
    <x v="45"/>
    <x v="11"/>
    <n v="72851640.254531294"/>
  </r>
  <r>
    <n v="1807210"/>
    <x v="0"/>
    <x v="33"/>
    <x v="253"/>
    <s v="TEXAS"/>
    <x v="1"/>
    <x v="45"/>
    <x v="9"/>
    <n v="984925.54314496706"/>
  </r>
  <r>
    <n v="1807211"/>
    <x v="0"/>
    <x v="33"/>
    <x v="253"/>
    <s v="TEXAS"/>
    <x v="1"/>
    <x v="46"/>
    <x v="6"/>
    <n v="18133425.366208602"/>
  </r>
  <r>
    <n v="1807212"/>
    <x v="0"/>
    <x v="33"/>
    <x v="253"/>
    <s v="TEXAS"/>
    <x v="1"/>
    <x v="46"/>
    <x v="1"/>
    <n v="6581445.5240809498"/>
  </r>
  <r>
    <n v="1807213"/>
    <x v="0"/>
    <x v="33"/>
    <x v="253"/>
    <s v="TEXAS"/>
    <x v="3"/>
    <x v="47"/>
    <x v="6"/>
    <n v="5929672.5214267001"/>
  </r>
  <r>
    <n v="1807214"/>
    <x v="0"/>
    <x v="33"/>
    <x v="253"/>
    <s v="TEXAS"/>
    <x v="3"/>
    <x v="47"/>
    <x v="0"/>
    <n v="8741588.2637120504"/>
  </r>
  <r>
    <n v="1807215"/>
    <x v="0"/>
    <x v="33"/>
    <x v="253"/>
    <s v="TEXAS"/>
    <x v="3"/>
    <x v="47"/>
    <x v="1"/>
    <n v="25042253.056577299"/>
  </r>
  <r>
    <n v="1807216"/>
    <x v="0"/>
    <x v="33"/>
    <x v="253"/>
    <s v="TEXAS"/>
    <x v="3"/>
    <x v="47"/>
    <x v="2"/>
    <n v="2899969.2537989402"/>
  </r>
  <r>
    <n v="1807217"/>
    <x v="0"/>
    <x v="33"/>
    <x v="253"/>
    <s v="TEXAS"/>
    <x v="3"/>
    <x v="47"/>
    <x v="3"/>
    <n v="2577566.42794351"/>
  </r>
  <r>
    <n v="1807218"/>
    <x v="0"/>
    <x v="33"/>
    <x v="253"/>
    <s v="TEXAS"/>
    <x v="3"/>
    <x v="47"/>
    <x v="12"/>
    <n v="0"/>
  </r>
  <r>
    <n v="1807219"/>
    <x v="0"/>
    <x v="33"/>
    <x v="253"/>
    <s v="TEXAS"/>
    <x v="3"/>
    <x v="47"/>
    <x v="13"/>
    <n v="9537658.2549509704"/>
  </r>
  <r>
    <n v="1807220"/>
    <x v="0"/>
    <x v="33"/>
    <x v="253"/>
    <s v="TEXAS"/>
    <x v="3"/>
    <x v="47"/>
    <x v="15"/>
    <n v="2401459.4049163102"/>
  </r>
  <r>
    <n v="1807221"/>
    <x v="0"/>
    <x v="33"/>
    <x v="253"/>
    <s v="TEXAS"/>
    <x v="3"/>
    <x v="47"/>
    <x v="18"/>
    <n v="4405435.8738464797"/>
  </r>
  <r>
    <n v="1807222"/>
    <x v="0"/>
    <x v="33"/>
    <x v="253"/>
    <s v="TEXAS"/>
    <x v="3"/>
    <x v="48"/>
    <x v="6"/>
    <n v="5575642.1771183005"/>
  </r>
  <r>
    <n v="1807223"/>
    <x v="0"/>
    <x v="33"/>
    <x v="253"/>
    <s v="TEXAS"/>
    <x v="3"/>
    <x v="48"/>
    <x v="0"/>
    <n v="3032149.5900406698"/>
  </r>
  <r>
    <n v="1807224"/>
    <x v="0"/>
    <x v="33"/>
    <x v="253"/>
    <s v="TEXAS"/>
    <x v="3"/>
    <x v="48"/>
    <x v="1"/>
    <n v="15069826.021702699"/>
  </r>
  <r>
    <n v="1807225"/>
    <x v="0"/>
    <x v="33"/>
    <x v="253"/>
    <s v="TEXAS"/>
    <x v="3"/>
    <x v="48"/>
    <x v="2"/>
    <n v="1096286.3166237399"/>
  </r>
  <r>
    <n v="1807226"/>
    <x v="0"/>
    <x v="33"/>
    <x v="253"/>
    <s v="TEXAS"/>
    <x v="3"/>
    <x v="48"/>
    <x v="3"/>
    <n v="3736504.3595531201"/>
  </r>
  <r>
    <n v="1807227"/>
    <x v="0"/>
    <x v="33"/>
    <x v="253"/>
    <s v="TEXAS"/>
    <x v="3"/>
    <x v="48"/>
    <x v="13"/>
    <n v="6307853.8779160604"/>
  </r>
  <r>
    <n v="1807228"/>
    <x v="0"/>
    <x v="33"/>
    <x v="253"/>
    <s v="TEXAS"/>
    <x v="3"/>
    <x v="48"/>
    <x v="15"/>
    <n v="0"/>
  </r>
  <r>
    <n v="1807229"/>
    <x v="0"/>
    <x v="33"/>
    <x v="253"/>
    <s v="TEXAS"/>
    <x v="3"/>
    <x v="48"/>
    <x v="18"/>
    <n v="4737806.2785304403"/>
  </r>
  <r>
    <n v="1807230"/>
    <x v="0"/>
    <x v="33"/>
    <x v="253"/>
    <s v="TEXAS"/>
    <x v="3"/>
    <x v="49"/>
    <x v="6"/>
    <n v="3107748.6216588402"/>
  </r>
  <r>
    <n v="1807231"/>
    <x v="0"/>
    <x v="33"/>
    <x v="253"/>
    <s v="TEXAS"/>
    <x v="3"/>
    <x v="49"/>
    <x v="0"/>
    <n v="32686391.847555701"/>
  </r>
  <r>
    <n v="1807232"/>
    <x v="0"/>
    <x v="33"/>
    <x v="253"/>
    <s v="TEXAS"/>
    <x v="3"/>
    <x v="49"/>
    <x v="1"/>
    <n v="40060035.667444602"/>
  </r>
  <r>
    <n v="1807233"/>
    <x v="0"/>
    <x v="33"/>
    <x v="253"/>
    <s v="TEXAS"/>
    <x v="3"/>
    <x v="49"/>
    <x v="2"/>
    <n v="24899045.239092201"/>
  </r>
  <r>
    <n v="1807234"/>
    <x v="0"/>
    <x v="33"/>
    <x v="253"/>
    <s v="TEXAS"/>
    <x v="3"/>
    <x v="49"/>
    <x v="11"/>
    <n v="5484880.42017987"/>
  </r>
  <r>
    <n v="1807235"/>
    <x v="0"/>
    <x v="33"/>
    <x v="253"/>
    <s v="TEXAS"/>
    <x v="3"/>
    <x v="49"/>
    <x v="12"/>
    <n v="2609977.8867428401"/>
  </r>
  <r>
    <n v="1807236"/>
    <x v="0"/>
    <x v="33"/>
    <x v="253"/>
    <s v="TEXAS"/>
    <x v="3"/>
    <x v="49"/>
    <x v="13"/>
    <n v="11882893.599633399"/>
  </r>
  <r>
    <n v="1807237"/>
    <x v="0"/>
    <x v="33"/>
    <x v="253"/>
    <s v="TEXAS"/>
    <x v="3"/>
    <x v="49"/>
    <x v="15"/>
    <n v="110615.71887021999"/>
  </r>
  <r>
    <n v="1807238"/>
    <x v="0"/>
    <x v="33"/>
    <x v="253"/>
    <s v="TEXAS"/>
    <x v="3"/>
    <x v="50"/>
    <x v="6"/>
    <n v="0"/>
  </r>
  <r>
    <n v="1807239"/>
    <x v="0"/>
    <x v="33"/>
    <x v="253"/>
    <s v="TEXAS"/>
    <x v="3"/>
    <x v="50"/>
    <x v="0"/>
    <n v="29471622.956002802"/>
  </r>
  <r>
    <n v="1807240"/>
    <x v="0"/>
    <x v="33"/>
    <x v="253"/>
    <s v="TEXAS"/>
    <x v="3"/>
    <x v="50"/>
    <x v="1"/>
    <n v="41683092.990116201"/>
  </r>
  <r>
    <n v="1807241"/>
    <x v="0"/>
    <x v="33"/>
    <x v="253"/>
    <s v="TEXAS"/>
    <x v="3"/>
    <x v="50"/>
    <x v="2"/>
    <n v="1257642.0512199199"/>
  </r>
  <r>
    <n v="1807242"/>
    <x v="0"/>
    <x v="33"/>
    <x v="253"/>
    <s v="TEXAS"/>
    <x v="3"/>
    <x v="50"/>
    <x v="3"/>
    <n v="13782858.393098701"/>
  </r>
  <r>
    <n v="1807243"/>
    <x v="0"/>
    <x v="33"/>
    <x v="253"/>
    <s v="TEXAS"/>
    <x v="3"/>
    <x v="50"/>
    <x v="11"/>
    <n v="0"/>
  </r>
  <r>
    <n v="1807244"/>
    <x v="0"/>
    <x v="33"/>
    <x v="253"/>
    <s v="TEXAS"/>
    <x v="3"/>
    <x v="50"/>
    <x v="12"/>
    <n v="0"/>
  </r>
  <r>
    <n v="1807245"/>
    <x v="0"/>
    <x v="33"/>
    <x v="253"/>
    <s v="TEXAS"/>
    <x v="3"/>
    <x v="50"/>
    <x v="13"/>
    <n v="13396653.353747699"/>
  </r>
  <r>
    <n v="1807246"/>
    <x v="0"/>
    <x v="33"/>
    <x v="253"/>
    <s v="TEXAS"/>
    <x v="3"/>
    <x v="50"/>
    <x v="15"/>
    <n v="0"/>
  </r>
  <r>
    <n v="1807247"/>
    <x v="0"/>
    <x v="33"/>
    <x v="253"/>
    <s v="TEXAS"/>
    <x v="3"/>
    <x v="50"/>
    <x v="19"/>
    <n v="130581744.65601"/>
  </r>
  <r>
    <n v="1807248"/>
    <x v="0"/>
    <x v="33"/>
    <x v="253"/>
    <s v="TEXAS"/>
    <x v="3"/>
    <x v="51"/>
    <x v="0"/>
    <n v="12628854.108510399"/>
  </r>
  <r>
    <n v="1807249"/>
    <x v="0"/>
    <x v="33"/>
    <x v="253"/>
    <s v="TEXAS"/>
    <x v="3"/>
    <x v="51"/>
    <x v="1"/>
    <n v="411906.44132969098"/>
  </r>
  <r>
    <n v="1807250"/>
    <x v="0"/>
    <x v="33"/>
    <x v="253"/>
    <s v="TEXAS"/>
    <x v="3"/>
    <x v="51"/>
    <x v="2"/>
    <n v="4603171.3531698901"/>
  </r>
  <r>
    <n v="1807251"/>
    <x v="0"/>
    <x v="33"/>
    <x v="253"/>
    <s v="TEXAS"/>
    <x v="3"/>
    <x v="51"/>
    <x v="3"/>
    <n v="145786.138545439"/>
  </r>
  <r>
    <n v="1807252"/>
    <x v="0"/>
    <x v="33"/>
    <x v="253"/>
    <s v="TEXAS"/>
    <x v="3"/>
    <x v="51"/>
    <x v="15"/>
    <n v="2614454.5036058598"/>
  </r>
  <r>
    <n v="1807253"/>
    <x v="0"/>
    <x v="33"/>
    <x v="253"/>
    <s v="TEXAS"/>
    <x v="3"/>
    <x v="52"/>
    <x v="0"/>
    <n v="9118140.8850646"/>
  </r>
  <r>
    <n v="1807254"/>
    <x v="0"/>
    <x v="33"/>
    <x v="253"/>
    <s v="TEXAS"/>
    <x v="3"/>
    <x v="52"/>
    <x v="1"/>
    <n v="81155.626501267703"/>
  </r>
  <r>
    <n v="1807255"/>
    <x v="0"/>
    <x v="33"/>
    <x v="253"/>
    <s v="TEXAS"/>
    <x v="3"/>
    <x v="52"/>
    <x v="2"/>
    <n v="2320878.65363472"/>
  </r>
  <r>
    <n v="1807256"/>
    <x v="0"/>
    <x v="33"/>
    <x v="253"/>
    <s v="TEXAS"/>
    <x v="3"/>
    <x v="52"/>
    <x v="3"/>
    <n v="41439.134758312401"/>
  </r>
  <r>
    <n v="1807257"/>
    <x v="0"/>
    <x v="33"/>
    <x v="253"/>
    <s v="TEXAS"/>
    <x v="3"/>
    <x v="52"/>
    <x v="11"/>
    <n v="45171.5279582527"/>
  </r>
  <r>
    <n v="1807258"/>
    <x v="0"/>
    <x v="33"/>
    <x v="253"/>
    <s v="TEXAS"/>
    <x v="3"/>
    <x v="52"/>
    <x v="12"/>
    <n v="571151.86198061996"/>
  </r>
  <r>
    <n v="1807259"/>
    <x v="0"/>
    <x v="33"/>
    <x v="253"/>
    <s v="TEXAS"/>
    <x v="3"/>
    <x v="52"/>
    <x v="15"/>
    <n v="37122956.980945401"/>
  </r>
  <r>
    <n v="1807260"/>
    <x v="0"/>
    <x v="33"/>
    <x v="253"/>
    <s v="TEXAS"/>
    <x v="3"/>
    <x v="53"/>
    <x v="0"/>
    <n v="83339629.585104302"/>
  </r>
  <r>
    <n v="1807261"/>
    <x v="0"/>
    <x v="33"/>
    <x v="253"/>
    <s v="TEXAS"/>
    <x v="3"/>
    <x v="53"/>
    <x v="1"/>
    <n v="4463368.2885494996"/>
  </r>
  <r>
    <n v="1807262"/>
    <x v="0"/>
    <x v="33"/>
    <x v="253"/>
    <s v="TEXAS"/>
    <x v="3"/>
    <x v="53"/>
    <x v="2"/>
    <n v="38652241.275501601"/>
  </r>
  <r>
    <n v="1807263"/>
    <x v="0"/>
    <x v="33"/>
    <x v="253"/>
    <s v="TEXAS"/>
    <x v="3"/>
    <x v="53"/>
    <x v="3"/>
    <n v="5260893.8365486097"/>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599"/>
  </r>
  <r>
    <n v="1807268"/>
    <x v="0"/>
    <x v="33"/>
    <x v="253"/>
    <s v="TEXAS"/>
    <x v="3"/>
    <x v="53"/>
    <x v="21"/>
    <n v="287328941.97332299"/>
  </r>
  <r>
    <n v="1807269"/>
    <x v="0"/>
    <x v="33"/>
    <x v="253"/>
    <s v="TEXAS"/>
    <x v="3"/>
    <x v="53"/>
    <x v="22"/>
    <n v="207141373.238139"/>
  </r>
  <r>
    <n v="1807270"/>
    <x v="0"/>
    <x v="33"/>
    <x v="253"/>
    <s v="TEXAS"/>
    <x v="3"/>
    <x v="54"/>
    <x v="0"/>
    <n v="1601541.2460163899"/>
  </r>
  <r>
    <n v="1807271"/>
    <x v="0"/>
    <x v="33"/>
    <x v="253"/>
    <s v="TEXAS"/>
    <x v="3"/>
    <x v="54"/>
    <x v="1"/>
    <n v="531747.68336836598"/>
  </r>
  <r>
    <n v="1807272"/>
    <x v="0"/>
    <x v="33"/>
    <x v="253"/>
    <s v="TEXAS"/>
    <x v="3"/>
    <x v="54"/>
    <x v="2"/>
    <n v="7050680.3656553403"/>
  </r>
  <r>
    <n v="1807273"/>
    <x v="0"/>
    <x v="33"/>
    <x v="253"/>
    <s v="TEXAS"/>
    <x v="3"/>
    <x v="54"/>
    <x v="3"/>
    <n v="1083889.5249256999"/>
  </r>
  <r>
    <n v="1807274"/>
    <x v="0"/>
    <x v="33"/>
    <x v="253"/>
    <s v="TEXAS"/>
    <x v="3"/>
    <x v="54"/>
    <x v="11"/>
    <n v="0"/>
  </r>
  <r>
    <n v="1807275"/>
    <x v="0"/>
    <x v="33"/>
    <x v="253"/>
    <s v="TEXAS"/>
    <x v="3"/>
    <x v="54"/>
    <x v="15"/>
    <n v="0"/>
  </r>
  <r>
    <n v="1807276"/>
    <x v="0"/>
    <x v="33"/>
    <x v="253"/>
    <s v="TEXAS"/>
    <x v="3"/>
    <x v="55"/>
    <x v="0"/>
    <n v="3740678.5001759399"/>
  </r>
  <r>
    <n v="1807277"/>
    <x v="0"/>
    <x v="33"/>
    <x v="253"/>
    <s v="TEXAS"/>
    <x v="3"/>
    <x v="55"/>
    <x v="1"/>
    <n v="3002290.0080987099"/>
  </r>
  <r>
    <n v="1807278"/>
    <x v="0"/>
    <x v="33"/>
    <x v="253"/>
    <s v="TEXAS"/>
    <x v="3"/>
    <x v="55"/>
    <x v="2"/>
    <n v="4255481.03740199"/>
  </r>
  <r>
    <n v="1807279"/>
    <x v="0"/>
    <x v="33"/>
    <x v="253"/>
    <s v="TEXAS"/>
    <x v="3"/>
    <x v="55"/>
    <x v="3"/>
    <n v="264524.22827461798"/>
  </r>
  <r>
    <n v="1807280"/>
    <x v="0"/>
    <x v="33"/>
    <x v="253"/>
    <s v="TEXAS"/>
    <x v="3"/>
    <x v="55"/>
    <x v="4"/>
    <n v="11346649.8053442"/>
  </r>
  <r>
    <n v="1807281"/>
    <x v="0"/>
    <x v="33"/>
    <x v="253"/>
    <s v="TEXAS"/>
    <x v="3"/>
    <x v="55"/>
    <x v="11"/>
    <n v="69130.197978797703"/>
  </r>
  <r>
    <n v="1807282"/>
    <x v="0"/>
    <x v="33"/>
    <x v="253"/>
    <s v="TEXAS"/>
    <x v="3"/>
    <x v="55"/>
    <x v="12"/>
    <n v="10791058.9517402"/>
  </r>
  <r>
    <n v="1807283"/>
    <x v="0"/>
    <x v="33"/>
    <x v="253"/>
    <s v="TEXAS"/>
    <x v="3"/>
    <x v="55"/>
    <x v="13"/>
    <n v="2269150.0126142399"/>
  </r>
  <r>
    <n v="1807284"/>
    <x v="0"/>
    <x v="33"/>
    <x v="253"/>
    <s v="TEXAS"/>
    <x v="3"/>
    <x v="55"/>
    <x v="15"/>
    <n v="0"/>
  </r>
  <r>
    <n v="1807285"/>
    <x v="0"/>
    <x v="33"/>
    <x v="253"/>
    <s v="TEXAS"/>
    <x v="3"/>
    <x v="55"/>
    <x v="14"/>
    <n v="2809544.2192265498"/>
  </r>
  <r>
    <n v="1807286"/>
    <x v="0"/>
    <x v="33"/>
    <x v="253"/>
    <s v="TEXAS"/>
    <x v="3"/>
    <x v="55"/>
    <x v="23"/>
    <n v="10047.122048979199"/>
  </r>
  <r>
    <n v="1807287"/>
    <x v="0"/>
    <x v="33"/>
    <x v="253"/>
    <s v="TEXAS"/>
    <x v="3"/>
    <x v="56"/>
    <x v="0"/>
    <n v="21965421.274796799"/>
  </r>
  <r>
    <n v="1807288"/>
    <x v="0"/>
    <x v="33"/>
    <x v="253"/>
    <s v="TEXAS"/>
    <x v="3"/>
    <x v="56"/>
    <x v="1"/>
    <n v="394231.64914945798"/>
  </r>
  <r>
    <n v="1807289"/>
    <x v="0"/>
    <x v="33"/>
    <x v="253"/>
    <s v="TEXAS"/>
    <x v="3"/>
    <x v="56"/>
    <x v="2"/>
    <n v="16876156.8857124"/>
  </r>
  <r>
    <n v="1807290"/>
    <x v="0"/>
    <x v="33"/>
    <x v="253"/>
    <s v="TEXAS"/>
    <x v="3"/>
    <x v="56"/>
    <x v="3"/>
    <n v="372682.00916379702"/>
  </r>
  <r>
    <n v="1807291"/>
    <x v="0"/>
    <x v="33"/>
    <x v="253"/>
    <s v="TEXAS"/>
    <x v="3"/>
    <x v="56"/>
    <x v="11"/>
    <n v="3802.8776445285398"/>
  </r>
  <r>
    <n v="1807292"/>
    <x v="0"/>
    <x v="33"/>
    <x v="253"/>
    <s v="TEXAS"/>
    <x v="3"/>
    <x v="56"/>
    <x v="12"/>
    <n v="4383703.8234361997"/>
  </r>
  <r>
    <n v="1807293"/>
    <x v="0"/>
    <x v="33"/>
    <x v="253"/>
    <s v="TEXAS"/>
    <x v="3"/>
    <x v="56"/>
    <x v="13"/>
    <n v="75043.452185363203"/>
  </r>
  <r>
    <n v="1807294"/>
    <x v="0"/>
    <x v="33"/>
    <x v="253"/>
    <s v="TEXAS"/>
    <x v="3"/>
    <x v="56"/>
    <x v="15"/>
    <n v="19217208.3636842"/>
  </r>
  <r>
    <n v="1807295"/>
    <x v="0"/>
    <x v="33"/>
    <x v="253"/>
    <s v="TEXAS"/>
    <x v="3"/>
    <x v="56"/>
    <x v="23"/>
    <n v="98013086.683491901"/>
  </r>
  <r>
    <n v="1807296"/>
    <x v="0"/>
    <x v="33"/>
    <x v="253"/>
    <s v="TEXAS"/>
    <x v="3"/>
    <x v="57"/>
    <x v="0"/>
    <n v="16853086.09466889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7999"/>
  </r>
  <r>
    <n v="1807302"/>
    <x v="0"/>
    <x v="33"/>
    <x v="253"/>
    <s v="TEXAS"/>
    <x v="3"/>
    <x v="58"/>
    <x v="0"/>
    <n v="3528239.99104772"/>
  </r>
  <r>
    <n v="1807303"/>
    <x v="0"/>
    <x v="33"/>
    <x v="253"/>
    <s v="TEXAS"/>
    <x v="3"/>
    <x v="58"/>
    <x v="1"/>
    <n v="125163.239096363"/>
  </r>
  <r>
    <n v="1807304"/>
    <x v="0"/>
    <x v="33"/>
    <x v="253"/>
    <s v="TEXAS"/>
    <x v="3"/>
    <x v="58"/>
    <x v="2"/>
    <n v="2589042.3118980001"/>
  </r>
  <r>
    <n v="1807305"/>
    <x v="0"/>
    <x v="33"/>
    <x v="253"/>
    <s v="TEXAS"/>
    <x v="3"/>
    <x v="58"/>
    <x v="3"/>
    <n v="439112.78587665199"/>
  </r>
  <r>
    <n v="1807306"/>
    <x v="0"/>
    <x v="33"/>
    <x v="253"/>
    <s v="TEXAS"/>
    <x v="3"/>
    <x v="58"/>
    <x v="15"/>
    <n v="0"/>
  </r>
  <r>
    <n v="1807307"/>
    <x v="0"/>
    <x v="33"/>
    <x v="253"/>
    <s v="TEXAS"/>
    <x v="3"/>
    <x v="59"/>
    <x v="0"/>
    <n v="3497782.63751656"/>
  </r>
  <r>
    <n v="1807308"/>
    <x v="0"/>
    <x v="33"/>
    <x v="253"/>
    <s v="TEXAS"/>
    <x v="3"/>
    <x v="59"/>
    <x v="1"/>
    <n v="273061.88744286302"/>
  </r>
  <r>
    <n v="1807309"/>
    <x v="0"/>
    <x v="33"/>
    <x v="253"/>
    <s v="TEXAS"/>
    <x v="3"/>
    <x v="59"/>
    <x v="2"/>
    <n v="3569551.6250404199"/>
  </r>
  <r>
    <n v="1807310"/>
    <x v="0"/>
    <x v="33"/>
    <x v="253"/>
    <s v="TEXAS"/>
    <x v="3"/>
    <x v="59"/>
    <x v="3"/>
    <n v="333152.48942290299"/>
  </r>
  <r>
    <n v="1807311"/>
    <x v="0"/>
    <x v="33"/>
    <x v="253"/>
    <s v="TEXAS"/>
    <x v="3"/>
    <x v="59"/>
    <x v="15"/>
    <n v="0"/>
  </r>
  <r>
    <n v="1807312"/>
    <x v="0"/>
    <x v="33"/>
    <x v="253"/>
    <s v="TEXAS"/>
    <x v="3"/>
    <x v="60"/>
    <x v="0"/>
    <n v="9628929.2222052608"/>
  </r>
  <r>
    <n v="1807313"/>
    <x v="0"/>
    <x v="33"/>
    <x v="253"/>
    <s v="TEXAS"/>
    <x v="3"/>
    <x v="60"/>
    <x v="1"/>
    <n v="314316.69005397602"/>
  </r>
  <r>
    <n v="1807314"/>
    <x v="0"/>
    <x v="33"/>
    <x v="253"/>
    <s v="TEXAS"/>
    <x v="3"/>
    <x v="60"/>
    <x v="2"/>
    <n v="2167391.6391012599"/>
  </r>
  <r>
    <n v="1807315"/>
    <x v="0"/>
    <x v="33"/>
    <x v="253"/>
    <s v="TEXAS"/>
    <x v="3"/>
    <x v="60"/>
    <x v="3"/>
    <n v="523964.37396189902"/>
  </r>
  <r>
    <n v="1807316"/>
    <x v="0"/>
    <x v="33"/>
    <x v="253"/>
    <s v="TEXAS"/>
    <x v="3"/>
    <x v="60"/>
    <x v="15"/>
    <n v="0"/>
  </r>
  <r>
    <n v="1807317"/>
    <x v="0"/>
    <x v="33"/>
    <x v="253"/>
    <s v="TEXAS"/>
    <x v="3"/>
    <x v="61"/>
    <x v="0"/>
    <n v="11306039.4252964"/>
  </r>
  <r>
    <n v="1807318"/>
    <x v="0"/>
    <x v="33"/>
    <x v="253"/>
    <s v="TEXAS"/>
    <x v="3"/>
    <x v="61"/>
    <x v="1"/>
    <n v="286316.79129360802"/>
  </r>
  <r>
    <n v="1807319"/>
    <x v="0"/>
    <x v="33"/>
    <x v="253"/>
    <s v="TEXAS"/>
    <x v="3"/>
    <x v="61"/>
    <x v="2"/>
    <n v="7723971.3697252898"/>
  </r>
  <r>
    <n v="1807320"/>
    <x v="0"/>
    <x v="33"/>
    <x v="253"/>
    <s v="TEXAS"/>
    <x v="3"/>
    <x v="61"/>
    <x v="3"/>
    <n v="299846.44809803198"/>
  </r>
  <r>
    <n v="1807321"/>
    <x v="0"/>
    <x v="33"/>
    <x v="253"/>
    <s v="TEXAS"/>
    <x v="3"/>
    <x v="61"/>
    <x v="15"/>
    <n v="511932.96016737202"/>
  </r>
  <r>
    <n v="1807322"/>
    <x v="0"/>
    <x v="33"/>
    <x v="253"/>
    <s v="TEXAS"/>
    <x v="3"/>
    <x v="62"/>
    <x v="0"/>
    <n v="1011321.12365043"/>
  </r>
  <r>
    <n v="1807323"/>
    <x v="0"/>
    <x v="33"/>
    <x v="253"/>
    <s v="TEXAS"/>
    <x v="3"/>
    <x v="62"/>
    <x v="1"/>
    <n v="19264.589007351799"/>
  </r>
  <r>
    <n v="1807324"/>
    <x v="0"/>
    <x v="33"/>
    <x v="253"/>
    <s v="TEXAS"/>
    <x v="3"/>
    <x v="62"/>
    <x v="2"/>
    <n v="538431.30290837702"/>
  </r>
  <r>
    <n v="1807325"/>
    <x v="0"/>
    <x v="33"/>
    <x v="253"/>
    <s v="TEXAS"/>
    <x v="3"/>
    <x v="62"/>
    <x v="3"/>
    <n v="51232.638881870502"/>
  </r>
  <r>
    <n v="1807326"/>
    <x v="0"/>
    <x v="33"/>
    <x v="253"/>
    <s v="TEXAS"/>
    <x v="3"/>
    <x v="62"/>
    <x v="15"/>
    <n v="0"/>
  </r>
  <r>
    <n v="1807327"/>
    <x v="0"/>
    <x v="33"/>
    <x v="253"/>
    <s v="TEXAS"/>
    <x v="3"/>
    <x v="62"/>
    <x v="14"/>
    <n v="724334.58682932297"/>
  </r>
  <r>
    <n v="1807328"/>
    <x v="0"/>
    <x v="33"/>
    <x v="253"/>
    <s v="TEXAS"/>
    <x v="3"/>
    <x v="63"/>
    <x v="0"/>
    <n v="1640565.7637116001"/>
  </r>
  <r>
    <n v="1807329"/>
    <x v="0"/>
    <x v="33"/>
    <x v="253"/>
    <s v="TEXAS"/>
    <x v="3"/>
    <x v="63"/>
    <x v="1"/>
    <n v="528997.47770973796"/>
  </r>
  <r>
    <n v="1807330"/>
    <x v="0"/>
    <x v="33"/>
    <x v="253"/>
    <s v="TEXAS"/>
    <x v="3"/>
    <x v="63"/>
    <x v="2"/>
    <n v="979984.66702757496"/>
  </r>
  <r>
    <n v="1807331"/>
    <x v="0"/>
    <x v="33"/>
    <x v="253"/>
    <s v="TEXAS"/>
    <x v="3"/>
    <x v="63"/>
    <x v="3"/>
    <n v="172468.52915558801"/>
  </r>
  <r>
    <n v="1807332"/>
    <x v="0"/>
    <x v="33"/>
    <x v="253"/>
    <s v="TEXAS"/>
    <x v="3"/>
    <x v="63"/>
    <x v="11"/>
    <n v="37282.025376049001"/>
  </r>
  <r>
    <n v="1807333"/>
    <x v="0"/>
    <x v="33"/>
    <x v="253"/>
    <s v="TEXAS"/>
    <x v="3"/>
    <x v="63"/>
    <x v="15"/>
    <n v="360288.48052484298"/>
  </r>
  <r>
    <n v="1807334"/>
    <x v="0"/>
    <x v="33"/>
    <x v="253"/>
    <s v="TEXAS"/>
    <x v="3"/>
    <x v="64"/>
    <x v="0"/>
    <n v="4509553.2100377502"/>
  </r>
  <r>
    <n v="1807335"/>
    <x v="0"/>
    <x v="33"/>
    <x v="253"/>
    <s v="TEXAS"/>
    <x v="3"/>
    <x v="64"/>
    <x v="1"/>
    <n v="45869.274333208697"/>
  </r>
  <r>
    <n v="1807336"/>
    <x v="0"/>
    <x v="33"/>
    <x v="253"/>
    <s v="TEXAS"/>
    <x v="3"/>
    <x v="64"/>
    <x v="2"/>
    <n v="2260872.3901605201"/>
  </r>
  <r>
    <n v="1807337"/>
    <x v="0"/>
    <x v="33"/>
    <x v="253"/>
    <s v="TEXAS"/>
    <x v="3"/>
    <x v="64"/>
    <x v="3"/>
    <n v="158128.28783290301"/>
  </r>
  <r>
    <n v="1807338"/>
    <x v="0"/>
    <x v="33"/>
    <x v="253"/>
    <s v="TEXAS"/>
    <x v="3"/>
    <x v="64"/>
    <x v="15"/>
    <n v="0"/>
  </r>
  <r>
    <n v="1807339"/>
    <x v="0"/>
    <x v="33"/>
    <x v="253"/>
    <s v="TEXAS"/>
    <x v="3"/>
    <x v="65"/>
    <x v="0"/>
    <n v="6541968.5981951002"/>
  </r>
  <r>
    <n v="1807340"/>
    <x v="0"/>
    <x v="33"/>
    <x v="253"/>
    <s v="TEXAS"/>
    <x v="3"/>
    <x v="65"/>
    <x v="1"/>
    <n v="319305.26731126203"/>
  </r>
  <r>
    <n v="1807341"/>
    <x v="0"/>
    <x v="33"/>
    <x v="253"/>
    <s v="TEXAS"/>
    <x v="3"/>
    <x v="65"/>
    <x v="2"/>
    <n v="3142394.62320814"/>
  </r>
  <r>
    <n v="1807342"/>
    <x v="0"/>
    <x v="33"/>
    <x v="253"/>
    <s v="TEXAS"/>
    <x v="3"/>
    <x v="65"/>
    <x v="3"/>
    <n v="0"/>
  </r>
  <r>
    <n v="1807343"/>
    <x v="0"/>
    <x v="33"/>
    <x v="253"/>
    <s v="TEXAS"/>
    <x v="3"/>
    <x v="65"/>
    <x v="15"/>
    <n v="2263656.9543927698"/>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Cache/pivotCacheRecords3.xml><?xml version="1.0" encoding="utf-8"?>
<pivotCacheRecords xmlns="http://schemas.openxmlformats.org/spreadsheetml/2006/main" xmlns:r="http://schemas.openxmlformats.org/officeDocument/2006/relationships" count="30872">
  <r>
    <s v="REFERENCE ELECTRIFICATION - MODERATE TECHNOLOGY ADVANCEMENT"/>
    <x v="0"/>
    <s v="REFERENCE ELECTRIC FURNACE"/>
    <s v="TEXAS"/>
    <x v="0"/>
    <x v="0"/>
    <s v="ELECTRICITY"/>
    <x v="0"/>
    <n v="25540964.7891846"/>
  </r>
  <r>
    <s v="REFERENCE ELECTRIFICATION - MODERATE TECHNOLOGY ADVANCEMENT"/>
    <x v="0"/>
    <s v="REFERENCE ELECTRIC FURNACE"/>
    <s v="TEXAS"/>
    <x v="0"/>
    <x v="0"/>
    <s v="DIESEL FUEL"/>
    <x v="0"/>
    <n v="0"/>
  </r>
  <r>
    <s v="REFERENCE ELECTRIFICATION - MODERATE TECHNOLOGY ADVANCEMENT"/>
    <x v="0"/>
    <s v="REFERENCE ELECTRIC FURNACE"/>
    <s v="TEXAS"/>
    <x v="0"/>
    <x v="0"/>
    <s v="PIPELINE GAS"/>
    <x v="0"/>
    <n v="0"/>
  </r>
  <r>
    <s v="REFERENCE ELECTRIFICATION - MODERATE TECHNOLOGY ADVANCEMENT"/>
    <x v="0"/>
    <s v="REFERENCE ELECTRIC FURNACE"/>
    <s v="TEXAS"/>
    <x v="0"/>
    <x v="0"/>
    <s v="LPG FUEL"/>
    <x v="0"/>
    <n v="0"/>
  </r>
  <r>
    <s v="REFERENCE ELECTRIFICATION - MODERATE TECHNOLOGY ADVANCEMENT"/>
    <x v="0"/>
    <s v="REFERENCE ELECTRIC FURNACE"/>
    <s v="TEXAS"/>
    <x v="0"/>
    <x v="0"/>
    <s v="BIOMASS - WOOD"/>
    <x v="0"/>
    <n v="0"/>
  </r>
  <r>
    <s v="REFERENCE ELECTRIFICATION - MODERATE TECHNOLOGY ADVANCEMENT"/>
    <x v="0"/>
    <s v="REFERENCE ELECTRIC FURNACE"/>
    <s v="TEXAS"/>
    <x v="0"/>
    <x v="0"/>
    <s v="KEROSENE FUEL"/>
    <x v="0"/>
    <n v="0"/>
  </r>
  <r>
    <s v="REFERENCE ELECTRIFICATION - MODERATE TECHNOLOGY ADVANCEMENT"/>
    <x v="0"/>
    <s v="REFERENCE ELECTRIC FURNACE"/>
    <s v="TEXAS"/>
    <x v="0"/>
    <x v="1"/>
    <s v="ELECTRICITY"/>
    <x v="0"/>
    <n v="26395222.311508"/>
  </r>
  <r>
    <s v="REFERENCE ELECTRIFICATION - MODERATE TECHNOLOGY ADVANCEMENT"/>
    <x v="0"/>
    <s v="REFERENCE ELECTRIC FURNACE"/>
    <s v="TEXAS"/>
    <x v="0"/>
    <x v="1"/>
    <s v="DIESEL FUEL"/>
    <x v="0"/>
    <n v="0"/>
  </r>
  <r>
    <s v="REFERENCE ELECTRIFICATION - MODERATE TECHNOLOGY ADVANCEMENT"/>
    <x v="0"/>
    <s v="REFERENCE ELECTRIC FURNACE"/>
    <s v="TEXAS"/>
    <x v="0"/>
    <x v="1"/>
    <s v="PIPELINE GAS"/>
    <x v="0"/>
    <n v="0"/>
  </r>
  <r>
    <s v="REFERENCE ELECTRIFICATION - MODERATE TECHNOLOGY ADVANCEMENT"/>
    <x v="0"/>
    <s v="REFERENCE ELECTRIC FURNACE"/>
    <s v="TEXAS"/>
    <x v="0"/>
    <x v="1"/>
    <s v="LPG FUEL"/>
    <x v="0"/>
    <n v="0"/>
  </r>
  <r>
    <s v="REFERENCE ELECTRIFICATION - MODERATE TECHNOLOGY ADVANCEMENT"/>
    <x v="0"/>
    <s v="REFERENCE ELECTRIC FURNACE"/>
    <s v="TEXAS"/>
    <x v="0"/>
    <x v="1"/>
    <s v="BIOMASS - WOOD"/>
    <x v="0"/>
    <n v="0"/>
  </r>
  <r>
    <s v="REFERENCE ELECTRIFICATION - MODERATE TECHNOLOGY ADVANCEMENT"/>
    <x v="0"/>
    <s v="REFERENCE ELECTRIC FURNACE"/>
    <s v="TEXAS"/>
    <x v="0"/>
    <x v="1"/>
    <s v="KEROSENE FUEL"/>
    <x v="0"/>
    <n v="0"/>
  </r>
  <r>
    <s v="REFERENCE ELECTRIFICATION - MODERATE TECHNOLOGY ADVANCEMENT"/>
    <x v="0"/>
    <s v="REFERENCE ELECTRIC FURNACE"/>
    <s v="TEXAS"/>
    <x v="0"/>
    <x v="2"/>
    <s v="ELECTRICITY"/>
    <x v="0"/>
    <n v="26525984.285074901"/>
  </r>
  <r>
    <s v="REFERENCE ELECTRIFICATION - MODERATE TECHNOLOGY ADVANCEMENT"/>
    <x v="0"/>
    <s v="REFERENCE ELECTRIC FURNACE"/>
    <s v="TEXAS"/>
    <x v="0"/>
    <x v="2"/>
    <s v="DIESEL FUEL"/>
    <x v="0"/>
    <n v="0"/>
  </r>
  <r>
    <s v="REFERENCE ELECTRIFICATION - MODERATE TECHNOLOGY ADVANCEMENT"/>
    <x v="0"/>
    <s v="REFERENCE ELECTRIC FURNACE"/>
    <s v="TEXAS"/>
    <x v="0"/>
    <x v="2"/>
    <s v="PIPELINE GAS"/>
    <x v="0"/>
    <n v="0"/>
  </r>
  <r>
    <s v="REFERENCE ELECTRIFICATION - MODERATE TECHNOLOGY ADVANCEMENT"/>
    <x v="0"/>
    <s v="REFERENCE ELECTRIC FURNACE"/>
    <s v="TEXAS"/>
    <x v="0"/>
    <x v="2"/>
    <s v="LPG FUEL"/>
    <x v="0"/>
    <n v="0"/>
  </r>
  <r>
    <s v="REFERENCE ELECTRIFICATION - MODERATE TECHNOLOGY ADVANCEMENT"/>
    <x v="0"/>
    <s v="REFERENCE ELECTRIC FURNACE"/>
    <s v="TEXAS"/>
    <x v="0"/>
    <x v="2"/>
    <s v="BIOMASS - WOOD"/>
    <x v="0"/>
    <n v="0"/>
  </r>
  <r>
    <s v="REFERENCE ELECTRIFICATION - MODERATE TECHNOLOGY ADVANCEMENT"/>
    <x v="0"/>
    <s v="REFERENCE ELECTRIC FURNACE"/>
    <s v="TEXAS"/>
    <x v="0"/>
    <x v="2"/>
    <s v="KEROSENE FUEL"/>
    <x v="0"/>
    <n v="0"/>
  </r>
  <r>
    <s v="REFERENCE ELECTRIFICATION - MODERATE TECHNOLOGY ADVANCEMENT"/>
    <x v="0"/>
    <s v="REFERENCE ELECTRIC FURNACE"/>
    <s v="TEXAS"/>
    <x v="0"/>
    <x v="3"/>
    <s v="ELECTRICITY"/>
    <x v="0"/>
    <n v="26647999.315945402"/>
  </r>
  <r>
    <s v="REFERENCE ELECTRIFICATION - MODERATE TECHNOLOGY ADVANCEMENT"/>
    <x v="0"/>
    <s v="REFERENCE ELECTRIC FURNACE"/>
    <s v="TEXAS"/>
    <x v="0"/>
    <x v="3"/>
    <s v="DIESEL FUEL"/>
    <x v="0"/>
    <n v="0"/>
  </r>
  <r>
    <s v="REFERENCE ELECTRIFICATION - MODERATE TECHNOLOGY ADVANCEMENT"/>
    <x v="0"/>
    <s v="REFERENCE ELECTRIC FURNACE"/>
    <s v="TEXAS"/>
    <x v="0"/>
    <x v="3"/>
    <s v="PIPELINE GAS"/>
    <x v="0"/>
    <n v="0"/>
  </r>
  <r>
    <s v="REFERENCE ELECTRIFICATION - MODERATE TECHNOLOGY ADVANCEMENT"/>
    <x v="0"/>
    <s v="REFERENCE ELECTRIC FURNACE"/>
    <s v="TEXAS"/>
    <x v="0"/>
    <x v="3"/>
    <s v="LPG FUEL"/>
    <x v="0"/>
    <n v="0"/>
  </r>
  <r>
    <s v="REFERENCE ELECTRIFICATION - MODERATE TECHNOLOGY ADVANCEMENT"/>
    <x v="0"/>
    <s v="REFERENCE ELECTRIC FURNACE"/>
    <s v="TEXAS"/>
    <x v="0"/>
    <x v="3"/>
    <s v="BIOMASS - WOOD"/>
    <x v="0"/>
    <n v="0"/>
  </r>
  <r>
    <s v="REFERENCE ELECTRIFICATION - MODERATE TECHNOLOGY ADVANCEMENT"/>
    <x v="0"/>
    <s v="REFERENCE ELECTRIC FURNACE"/>
    <s v="TEXAS"/>
    <x v="0"/>
    <x v="3"/>
    <s v="KEROSENE FUEL"/>
    <x v="0"/>
    <n v="0"/>
  </r>
  <r>
    <s v="REFERENCE ELECTRIFICATION - MODERATE TECHNOLOGY ADVANCEMENT"/>
    <x v="0"/>
    <s v="REFERENCE ELECTRIC FURNACE"/>
    <s v="TEXAS"/>
    <x v="0"/>
    <x v="4"/>
    <s v="ELECTRICITY"/>
    <x v="0"/>
    <n v="26762806.2717316"/>
  </r>
  <r>
    <s v="REFERENCE ELECTRIFICATION - MODERATE TECHNOLOGY ADVANCEMENT"/>
    <x v="0"/>
    <s v="REFERENCE ELECTRIC FURNACE"/>
    <s v="TEXAS"/>
    <x v="0"/>
    <x v="4"/>
    <s v="DIESEL FUEL"/>
    <x v="0"/>
    <n v="0"/>
  </r>
  <r>
    <s v="REFERENCE ELECTRIFICATION - MODERATE TECHNOLOGY ADVANCEMENT"/>
    <x v="0"/>
    <s v="REFERENCE ELECTRIC FURNACE"/>
    <s v="TEXAS"/>
    <x v="0"/>
    <x v="4"/>
    <s v="PIPELINE GAS"/>
    <x v="0"/>
    <n v="0"/>
  </r>
  <r>
    <s v="REFERENCE ELECTRIFICATION - MODERATE TECHNOLOGY ADVANCEMENT"/>
    <x v="0"/>
    <s v="REFERENCE ELECTRIC FURNACE"/>
    <s v="TEXAS"/>
    <x v="0"/>
    <x v="4"/>
    <s v="LPG FUEL"/>
    <x v="0"/>
    <n v="0"/>
  </r>
  <r>
    <s v="REFERENCE ELECTRIFICATION - MODERATE TECHNOLOGY ADVANCEMENT"/>
    <x v="0"/>
    <s v="REFERENCE ELECTRIC FURNACE"/>
    <s v="TEXAS"/>
    <x v="0"/>
    <x v="4"/>
    <s v="BIOMASS - WOOD"/>
    <x v="0"/>
    <n v="0"/>
  </r>
  <r>
    <s v="REFERENCE ELECTRIFICATION - MODERATE TECHNOLOGY ADVANCEMENT"/>
    <x v="0"/>
    <s v="REFERENCE ELECTRIC FURNACE"/>
    <s v="TEXAS"/>
    <x v="0"/>
    <x v="4"/>
    <s v="KEROSENE FUEL"/>
    <x v="0"/>
    <n v="0"/>
  </r>
  <r>
    <s v="REFERENCE ELECTRIFICATION - MODERATE TECHNOLOGY ADVANCEMENT"/>
    <x v="0"/>
    <s v="REFERENCE ELECTRIC FURNACE"/>
    <s v="TEXAS"/>
    <x v="0"/>
    <x v="5"/>
    <s v="ELECTRICITY"/>
    <x v="0"/>
    <n v="26856673.725295398"/>
  </r>
  <r>
    <s v="REFERENCE ELECTRIFICATION - MODERATE TECHNOLOGY ADVANCEMENT"/>
    <x v="0"/>
    <s v="REFERENCE ELECTRIC FURNACE"/>
    <s v="TEXAS"/>
    <x v="0"/>
    <x v="5"/>
    <s v="DIESEL FUEL"/>
    <x v="0"/>
    <n v="0"/>
  </r>
  <r>
    <s v="REFERENCE ELECTRIFICATION - MODERATE TECHNOLOGY ADVANCEMENT"/>
    <x v="0"/>
    <s v="REFERENCE ELECTRIC FURNACE"/>
    <s v="TEXAS"/>
    <x v="0"/>
    <x v="5"/>
    <s v="PIPELINE GAS"/>
    <x v="0"/>
    <n v="0"/>
  </r>
  <r>
    <s v="REFERENCE ELECTRIFICATION - MODERATE TECHNOLOGY ADVANCEMENT"/>
    <x v="0"/>
    <s v="REFERENCE ELECTRIC FURNACE"/>
    <s v="TEXAS"/>
    <x v="0"/>
    <x v="5"/>
    <s v="LPG FUEL"/>
    <x v="0"/>
    <n v="0"/>
  </r>
  <r>
    <s v="REFERENCE ELECTRIFICATION - MODERATE TECHNOLOGY ADVANCEMENT"/>
    <x v="0"/>
    <s v="REFERENCE ELECTRIC FURNACE"/>
    <s v="TEXAS"/>
    <x v="0"/>
    <x v="5"/>
    <s v="BIOMASS - WOOD"/>
    <x v="0"/>
    <n v="0"/>
  </r>
  <r>
    <s v="REFERENCE ELECTRIFICATION - MODERATE TECHNOLOGY ADVANCEMENT"/>
    <x v="0"/>
    <s v="REFERENCE ELECTRIC FURNACE"/>
    <s v="TEXAS"/>
    <x v="0"/>
    <x v="5"/>
    <s v="KEROSENE FUEL"/>
    <x v="0"/>
    <n v="0"/>
  </r>
  <r>
    <s v="REFERENCE ELECTRIFICATION - MODERATE TECHNOLOGY ADVANCEMENT"/>
    <x v="0"/>
    <s v="REFERENCE ELECTRIC FURNACE"/>
    <s v="TEXAS"/>
    <x v="0"/>
    <x v="6"/>
    <s v="ELECTRICITY"/>
    <x v="0"/>
    <n v="26944703.915774502"/>
  </r>
  <r>
    <s v="REFERENCE ELECTRIFICATION - MODERATE TECHNOLOGY ADVANCEMENT"/>
    <x v="0"/>
    <s v="REFERENCE ELECTRIC FURNACE"/>
    <s v="TEXAS"/>
    <x v="0"/>
    <x v="6"/>
    <s v="DIESEL FUEL"/>
    <x v="0"/>
    <n v="0"/>
  </r>
  <r>
    <s v="REFERENCE ELECTRIFICATION - MODERATE TECHNOLOGY ADVANCEMENT"/>
    <x v="0"/>
    <s v="REFERENCE ELECTRIC FURNACE"/>
    <s v="TEXAS"/>
    <x v="0"/>
    <x v="6"/>
    <s v="PIPELINE GAS"/>
    <x v="0"/>
    <n v="0"/>
  </r>
  <r>
    <s v="REFERENCE ELECTRIFICATION - MODERATE TECHNOLOGY ADVANCEMENT"/>
    <x v="0"/>
    <s v="REFERENCE ELECTRIC FURNACE"/>
    <s v="TEXAS"/>
    <x v="0"/>
    <x v="6"/>
    <s v="LPG FUEL"/>
    <x v="0"/>
    <n v="0"/>
  </r>
  <r>
    <s v="REFERENCE ELECTRIFICATION - MODERATE TECHNOLOGY ADVANCEMENT"/>
    <x v="0"/>
    <s v="REFERENCE ELECTRIC FURNACE"/>
    <s v="TEXAS"/>
    <x v="0"/>
    <x v="6"/>
    <s v="BIOMASS - WOOD"/>
    <x v="0"/>
    <n v="0"/>
  </r>
  <r>
    <s v="REFERENCE ELECTRIFICATION - MODERATE TECHNOLOGY ADVANCEMENT"/>
    <x v="0"/>
    <s v="REFERENCE ELECTRIC FURNACE"/>
    <s v="TEXAS"/>
    <x v="0"/>
    <x v="6"/>
    <s v="KEROSENE FUEL"/>
    <x v="0"/>
    <n v="0"/>
  </r>
  <r>
    <s v="REFERENCE ELECTRIFICATION - MODERATE TECHNOLOGY ADVANCEMENT"/>
    <x v="0"/>
    <s v="REFERENCE ELECTRIC FURNACE"/>
    <s v="TEXAS"/>
    <x v="0"/>
    <x v="7"/>
    <s v="ELECTRICITY"/>
    <x v="0"/>
    <n v="27038077.277548701"/>
  </r>
  <r>
    <s v="REFERENCE ELECTRIFICATION - MODERATE TECHNOLOGY ADVANCEMENT"/>
    <x v="0"/>
    <s v="REFERENCE ELECTRIC FURNACE"/>
    <s v="TEXAS"/>
    <x v="0"/>
    <x v="7"/>
    <s v="DIESEL FUEL"/>
    <x v="0"/>
    <n v="0"/>
  </r>
  <r>
    <s v="REFERENCE ELECTRIFICATION - MODERATE TECHNOLOGY ADVANCEMENT"/>
    <x v="0"/>
    <s v="REFERENCE ELECTRIC FURNACE"/>
    <s v="TEXAS"/>
    <x v="0"/>
    <x v="7"/>
    <s v="PIPELINE GAS"/>
    <x v="0"/>
    <n v="0"/>
  </r>
  <r>
    <s v="REFERENCE ELECTRIFICATION - MODERATE TECHNOLOGY ADVANCEMENT"/>
    <x v="0"/>
    <s v="REFERENCE ELECTRIC FURNACE"/>
    <s v="TEXAS"/>
    <x v="0"/>
    <x v="7"/>
    <s v="LPG FUEL"/>
    <x v="0"/>
    <n v="0"/>
  </r>
  <r>
    <s v="REFERENCE ELECTRIFICATION - MODERATE TECHNOLOGY ADVANCEMENT"/>
    <x v="0"/>
    <s v="REFERENCE ELECTRIC FURNACE"/>
    <s v="TEXAS"/>
    <x v="0"/>
    <x v="7"/>
    <s v="BIOMASS - WOOD"/>
    <x v="0"/>
    <n v="0"/>
  </r>
  <r>
    <s v="REFERENCE ELECTRIFICATION - MODERATE TECHNOLOGY ADVANCEMENT"/>
    <x v="0"/>
    <s v="REFERENCE ELECTRIC FURNACE"/>
    <s v="TEXAS"/>
    <x v="0"/>
    <x v="7"/>
    <s v="KEROSENE FUEL"/>
    <x v="0"/>
    <n v="0"/>
  </r>
  <r>
    <s v="REFERENCE ELECTRIFICATION - MODERATE TECHNOLOGY ADVANCEMENT"/>
    <x v="0"/>
    <s v="REFERENCE ELECTRIC FURNACE"/>
    <s v="TEXAS"/>
    <x v="0"/>
    <x v="8"/>
    <s v="ELECTRICITY"/>
    <x v="0"/>
    <n v="27139021.516644102"/>
  </r>
  <r>
    <s v="REFERENCE ELECTRIFICATION - MODERATE TECHNOLOGY ADVANCEMENT"/>
    <x v="0"/>
    <s v="REFERENCE ELECTRIC FURNACE"/>
    <s v="TEXAS"/>
    <x v="0"/>
    <x v="8"/>
    <s v="DIESEL FUEL"/>
    <x v="0"/>
    <n v="0"/>
  </r>
  <r>
    <s v="REFERENCE ELECTRIFICATION - MODERATE TECHNOLOGY ADVANCEMENT"/>
    <x v="0"/>
    <s v="REFERENCE ELECTRIC FURNACE"/>
    <s v="TEXAS"/>
    <x v="0"/>
    <x v="8"/>
    <s v="PIPELINE GAS"/>
    <x v="0"/>
    <n v="0"/>
  </r>
  <r>
    <s v="REFERENCE ELECTRIFICATION - MODERATE TECHNOLOGY ADVANCEMENT"/>
    <x v="0"/>
    <s v="REFERENCE ELECTRIC FURNACE"/>
    <s v="TEXAS"/>
    <x v="0"/>
    <x v="8"/>
    <s v="LPG FUEL"/>
    <x v="0"/>
    <n v="0"/>
  </r>
  <r>
    <s v="REFERENCE ELECTRIFICATION - MODERATE TECHNOLOGY ADVANCEMENT"/>
    <x v="0"/>
    <s v="REFERENCE ELECTRIC FURNACE"/>
    <s v="TEXAS"/>
    <x v="0"/>
    <x v="8"/>
    <s v="BIOMASS - WOOD"/>
    <x v="0"/>
    <n v="0"/>
  </r>
  <r>
    <s v="REFERENCE ELECTRIFICATION - MODERATE TECHNOLOGY ADVANCEMENT"/>
    <x v="0"/>
    <s v="REFERENCE ELECTRIC FURNACE"/>
    <s v="TEXAS"/>
    <x v="0"/>
    <x v="8"/>
    <s v="KEROSENE FUEL"/>
    <x v="0"/>
    <n v="0"/>
  </r>
  <r>
    <s v="REFERENCE ELECTRIFICATION - MODERATE TECHNOLOGY ADVANCEMENT"/>
    <x v="0"/>
    <s v="REFERENCE ELECTRIC FURNACE"/>
    <s v="TEXAS"/>
    <x v="0"/>
    <x v="9"/>
    <s v="ELECTRICITY"/>
    <x v="0"/>
    <n v="27233907.940903801"/>
  </r>
  <r>
    <s v="REFERENCE ELECTRIFICATION - MODERATE TECHNOLOGY ADVANCEMENT"/>
    <x v="0"/>
    <s v="REFERENCE ELECTRIC FURNACE"/>
    <s v="TEXAS"/>
    <x v="0"/>
    <x v="9"/>
    <s v="DIESEL FUEL"/>
    <x v="0"/>
    <n v="0"/>
  </r>
  <r>
    <s v="REFERENCE ELECTRIFICATION - MODERATE TECHNOLOGY ADVANCEMENT"/>
    <x v="0"/>
    <s v="REFERENCE ELECTRIC FURNACE"/>
    <s v="TEXAS"/>
    <x v="0"/>
    <x v="9"/>
    <s v="PIPELINE GAS"/>
    <x v="0"/>
    <n v="0"/>
  </r>
  <r>
    <s v="REFERENCE ELECTRIFICATION - MODERATE TECHNOLOGY ADVANCEMENT"/>
    <x v="0"/>
    <s v="REFERENCE ELECTRIC FURNACE"/>
    <s v="TEXAS"/>
    <x v="0"/>
    <x v="9"/>
    <s v="LPG FUEL"/>
    <x v="0"/>
    <n v="0"/>
  </r>
  <r>
    <s v="REFERENCE ELECTRIFICATION - MODERATE TECHNOLOGY ADVANCEMENT"/>
    <x v="0"/>
    <s v="REFERENCE ELECTRIC FURNACE"/>
    <s v="TEXAS"/>
    <x v="0"/>
    <x v="9"/>
    <s v="BIOMASS - WOOD"/>
    <x v="0"/>
    <n v="0"/>
  </r>
  <r>
    <s v="REFERENCE ELECTRIFICATION - MODERATE TECHNOLOGY ADVANCEMENT"/>
    <x v="0"/>
    <s v="REFERENCE ELECTRIC FURNACE"/>
    <s v="TEXAS"/>
    <x v="0"/>
    <x v="9"/>
    <s v="KEROSENE FUEL"/>
    <x v="0"/>
    <n v="0"/>
  </r>
  <r>
    <s v="REFERENCE ELECTRIFICATION - MODERATE TECHNOLOGY ADVANCEMENT"/>
    <x v="0"/>
    <s v="REFERENCE ELECTRIC FURNACE"/>
    <s v="TEXAS"/>
    <x v="0"/>
    <x v="10"/>
    <s v="ELECTRICITY"/>
    <x v="0"/>
    <n v="27355662.208758201"/>
  </r>
  <r>
    <s v="REFERENCE ELECTRIFICATION - MODERATE TECHNOLOGY ADVANCEMENT"/>
    <x v="0"/>
    <s v="REFERENCE ELECTRIC FURNACE"/>
    <s v="TEXAS"/>
    <x v="0"/>
    <x v="10"/>
    <s v="DIESEL FUEL"/>
    <x v="0"/>
    <n v="0"/>
  </r>
  <r>
    <s v="REFERENCE ELECTRIFICATION - MODERATE TECHNOLOGY ADVANCEMENT"/>
    <x v="0"/>
    <s v="REFERENCE ELECTRIC FURNACE"/>
    <s v="TEXAS"/>
    <x v="0"/>
    <x v="10"/>
    <s v="PIPELINE GAS"/>
    <x v="0"/>
    <n v="0"/>
  </r>
  <r>
    <s v="REFERENCE ELECTRIFICATION - MODERATE TECHNOLOGY ADVANCEMENT"/>
    <x v="0"/>
    <s v="REFERENCE ELECTRIC FURNACE"/>
    <s v="TEXAS"/>
    <x v="0"/>
    <x v="10"/>
    <s v="LPG FUEL"/>
    <x v="0"/>
    <n v="0"/>
  </r>
  <r>
    <s v="REFERENCE ELECTRIFICATION - MODERATE TECHNOLOGY ADVANCEMENT"/>
    <x v="0"/>
    <s v="REFERENCE ELECTRIC FURNACE"/>
    <s v="TEXAS"/>
    <x v="0"/>
    <x v="10"/>
    <s v="BIOMASS - WOOD"/>
    <x v="0"/>
    <n v="0"/>
  </r>
  <r>
    <s v="REFERENCE ELECTRIFICATION - MODERATE TECHNOLOGY ADVANCEMENT"/>
    <x v="0"/>
    <s v="REFERENCE ELECTRIC FURNACE"/>
    <s v="TEXAS"/>
    <x v="0"/>
    <x v="10"/>
    <s v="KEROSENE FUEL"/>
    <x v="0"/>
    <n v="0"/>
  </r>
  <r>
    <s v="REFERENCE ELECTRIFICATION - MODERATE TECHNOLOGY ADVANCEMENT"/>
    <x v="0"/>
    <s v="REFERENCE ELECTRIC FURNACE"/>
    <s v="TEXAS"/>
    <x v="0"/>
    <x v="11"/>
    <s v="ELECTRICITY"/>
    <x v="0"/>
    <n v="27483523.9764584"/>
  </r>
  <r>
    <s v="REFERENCE ELECTRIFICATION - MODERATE TECHNOLOGY ADVANCEMENT"/>
    <x v="0"/>
    <s v="REFERENCE ELECTRIC FURNACE"/>
    <s v="TEXAS"/>
    <x v="0"/>
    <x v="11"/>
    <s v="DIESEL FUEL"/>
    <x v="0"/>
    <n v="0"/>
  </r>
  <r>
    <s v="REFERENCE ELECTRIFICATION - MODERATE TECHNOLOGY ADVANCEMENT"/>
    <x v="0"/>
    <s v="REFERENCE ELECTRIC FURNACE"/>
    <s v="TEXAS"/>
    <x v="0"/>
    <x v="11"/>
    <s v="PIPELINE GAS"/>
    <x v="0"/>
    <n v="0"/>
  </r>
  <r>
    <s v="REFERENCE ELECTRIFICATION - MODERATE TECHNOLOGY ADVANCEMENT"/>
    <x v="0"/>
    <s v="REFERENCE ELECTRIC FURNACE"/>
    <s v="TEXAS"/>
    <x v="0"/>
    <x v="11"/>
    <s v="LPG FUEL"/>
    <x v="0"/>
    <n v="0"/>
  </r>
  <r>
    <s v="REFERENCE ELECTRIFICATION - MODERATE TECHNOLOGY ADVANCEMENT"/>
    <x v="0"/>
    <s v="REFERENCE ELECTRIC FURNACE"/>
    <s v="TEXAS"/>
    <x v="0"/>
    <x v="11"/>
    <s v="BIOMASS - WOOD"/>
    <x v="0"/>
    <n v="0"/>
  </r>
  <r>
    <s v="REFERENCE ELECTRIFICATION - MODERATE TECHNOLOGY ADVANCEMENT"/>
    <x v="0"/>
    <s v="REFERENCE ELECTRIC FURNACE"/>
    <s v="TEXAS"/>
    <x v="0"/>
    <x v="11"/>
    <s v="KEROSENE FUEL"/>
    <x v="0"/>
    <n v="0"/>
  </r>
  <r>
    <s v="REFERENCE ELECTRIFICATION - MODERATE TECHNOLOGY ADVANCEMENT"/>
    <x v="0"/>
    <s v="REFERENCE ELECTRIC FURNACE"/>
    <s v="TEXAS"/>
    <x v="0"/>
    <x v="12"/>
    <s v="ELECTRICITY"/>
    <x v="0"/>
    <n v="27600125.325392898"/>
  </r>
  <r>
    <s v="REFERENCE ELECTRIFICATION - MODERATE TECHNOLOGY ADVANCEMENT"/>
    <x v="0"/>
    <s v="REFERENCE ELECTRIC FURNACE"/>
    <s v="TEXAS"/>
    <x v="0"/>
    <x v="12"/>
    <s v="DIESEL FUEL"/>
    <x v="0"/>
    <n v="0"/>
  </r>
  <r>
    <s v="REFERENCE ELECTRIFICATION - MODERATE TECHNOLOGY ADVANCEMENT"/>
    <x v="0"/>
    <s v="REFERENCE ELECTRIC FURNACE"/>
    <s v="TEXAS"/>
    <x v="0"/>
    <x v="12"/>
    <s v="PIPELINE GAS"/>
    <x v="0"/>
    <n v="0"/>
  </r>
  <r>
    <s v="REFERENCE ELECTRIFICATION - MODERATE TECHNOLOGY ADVANCEMENT"/>
    <x v="0"/>
    <s v="REFERENCE ELECTRIC FURNACE"/>
    <s v="TEXAS"/>
    <x v="0"/>
    <x v="12"/>
    <s v="LPG FUEL"/>
    <x v="0"/>
    <n v="0"/>
  </r>
  <r>
    <s v="REFERENCE ELECTRIFICATION - MODERATE TECHNOLOGY ADVANCEMENT"/>
    <x v="0"/>
    <s v="REFERENCE ELECTRIC FURNACE"/>
    <s v="TEXAS"/>
    <x v="0"/>
    <x v="12"/>
    <s v="BIOMASS - WOOD"/>
    <x v="0"/>
    <n v="0"/>
  </r>
  <r>
    <s v="REFERENCE ELECTRIFICATION - MODERATE TECHNOLOGY ADVANCEMENT"/>
    <x v="0"/>
    <s v="REFERENCE ELECTRIC FURNACE"/>
    <s v="TEXAS"/>
    <x v="0"/>
    <x v="12"/>
    <s v="KEROSENE FUEL"/>
    <x v="0"/>
    <n v="0"/>
  </r>
  <r>
    <s v="REFERENCE ELECTRIFICATION - MODERATE TECHNOLOGY ADVANCEMENT"/>
    <x v="0"/>
    <s v="REFERENCE ELECTRIC FURNACE"/>
    <s v="TEXAS"/>
    <x v="0"/>
    <x v="13"/>
    <s v="ELECTRICITY"/>
    <x v="0"/>
    <n v="27740047.507409301"/>
  </r>
  <r>
    <s v="REFERENCE ELECTRIFICATION - MODERATE TECHNOLOGY ADVANCEMENT"/>
    <x v="0"/>
    <s v="REFERENCE ELECTRIC FURNACE"/>
    <s v="TEXAS"/>
    <x v="0"/>
    <x v="13"/>
    <s v="DIESEL FUEL"/>
    <x v="0"/>
    <n v="0"/>
  </r>
  <r>
    <s v="REFERENCE ELECTRIFICATION - MODERATE TECHNOLOGY ADVANCEMENT"/>
    <x v="0"/>
    <s v="REFERENCE ELECTRIC FURNACE"/>
    <s v="TEXAS"/>
    <x v="0"/>
    <x v="13"/>
    <s v="PIPELINE GAS"/>
    <x v="0"/>
    <n v="0"/>
  </r>
  <r>
    <s v="REFERENCE ELECTRIFICATION - MODERATE TECHNOLOGY ADVANCEMENT"/>
    <x v="0"/>
    <s v="REFERENCE ELECTRIC FURNACE"/>
    <s v="TEXAS"/>
    <x v="0"/>
    <x v="13"/>
    <s v="LPG FUEL"/>
    <x v="0"/>
    <n v="0"/>
  </r>
  <r>
    <s v="REFERENCE ELECTRIFICATION - MODERATE TECHNOLOGY ADVANCEMENT"/>
    <x v="0"/>
    <s v="REFERENCE ELECTRIC FURNACE"/>
    <s v="TEXAS"/>
    <x v="0"/>
    <x v="13"/>
    <s v="BIOMASS - WOOD"/>
    <x v="0"/>
    <n v="0"/>
  </r>
  <r>
    <s v="REFERENCE ELECTRIFICATION - MODERATE TECHNOLOGY ADVANCEMENT"/>
    <x v="0"/>
    <s v="REFERENCE ELECTRIC FURNACE"/>
    <s v="TEXAS"/>
    <x v="0"/>
    <x v="13"/>
    <s v="KEROSENE FUEL"/>
    <x v="0"/>
    <n v="0"/>
  </r>
  <r>
    <s v="REFERENCE ELECTRIFICATION - MODERATE TECHNOLOGY ADVANCEMENT"/>
    <x v="0"/>
    <s v="REFERENCE ELECTRIC FURNACE"/>
    <s v="TEXAS"/>
    <x v="0"/>
    <x v="14"/>
    <s v="ELECTRICITY"/>
    <x v="0"/>
    <n v="27894218.365553301"/>
  </r>
  <r>
    <s v="REFERENCE ELECTRIFICATION - MODERATE TECHNOLOGY ADVANCEMENT"/>
    <x v="0"/>
    <s v="REFERENCE ELECTRIC FURNACE"/>
    <s v="TEXAS"/>
    <x v="0"/>
    <x v="14"/>
    <s v="DIESEL FUEL"/>
    <x v="0"/>
    <n v="0"/>
  </r>
  <r>
    <s v="REFERENCE ELECTRIFICATION - MODERATE TECHNOLOGY ADVANCEMENT"/>
    <x v="0"/>
    <s v="REFERENCE ELECTRIC FURNACE"/>
    <s v="TEXAS"/>
    <x v="0"/>
    <x v="14"/>
    <s v="PIPELINE GAS"/>
    <x v="0"/>
    <n v="0"/>
  </r>
  <r>
    <s v="REFERENCE ELECTRIFICATION - MODERATE TECHNOLOGY ADVANCEMENT"/>
    <x v="0"/>
    <s v="REFERENCE ELECTRIC FURNACE"/>
    <s v="TEXAS"/>
    <x v="0"/>
    <x v="14"/>
    <s v="LPG FUEL"/>
    <x v="0"/>
    <n v="0"/>
  </r>
  <r>
    <s v="REFERENCE ELECTRIFICATION - MODERATE TECHNOLOGY ADVANCEMENT"/>
    <x v="0"/>
    <s v="REFERENCE ELECTRIC FURNACE"/>
    <s v="TEXAS"/>
    <x v="0"/>
    <x v="14"/>
    <s v="BIOMASS - WOOD"/>
    <x v="0"/>
    <n v="0"/>
  </r>
  <r>
    <s v="REFERENCE ELECTRIFICATION - MODERATE TECHNOLOGY ADVANCEMENT"/>
    <x v="0"/>
    <s v="REFERENCE ELECTRIC FURNACE"/>
    <s v="TEXAS"/>
    <x v="0"/>
    <x v="14"/>
    <s v="KEROSENE FUEL"/>
    <x v="0"/>
    <n v="0"/>
  </r>
  <r>
    <s v="REFERENCE ELECTRIFICATION - MODERATE TECHNOLOGY ADVANCEMENT"/>
    <x v="0"/>
    <s v="REFERENCE ELECTRIC FURNACE"/>
    <s v="TEXAS"/>
    <x v="0"/>
    <x v="15"/>
    <s v="ELECTRICITY"/>
    <x v="0"/>
    <n v="28076452.376935702"/>
  </r>
  <r>
    <s v="REFERENCE ELECTRIFICATION - MODERATE TECHNOLOGY ADVANCEMENT"/>
    <x v="0"/>
    <s v="REFERENCE ELECTRIC FURNACE"/>
    <s v="TEXAS"/>
    <x v="0"/>
    <x v="15"/>
    <s v="DIESEL FUEL"/>
    <x v="0"/>
    <n v="0"/>
  </r>
  <r>
    <s v="REFERENCE ELECTRIFICATION - MODERATE TECHNOLOGY ADVANCEMENT"/>
    <x v="0"/>
    <s v="REFERENCE ELECTRIC FURNACE"/>
    <s v="TEXAS"/>
    <x v="0"/>
    <x v="15"/>
    <s v="PIPELINE GAS"/>
    <x v="0"/>
    <n v="0"/>
  </r>
  <r>
    <s v="REFERENCE ELECTRIFICATION - MODERATE TECHNOLOGY ADVANCEMENT"/>
    <x v="0"/>
    <s v="REFERENCE ELECTRIC FURNACE"/>
    <s v="TEXAS"/>
    <x v="0"/>
    <x v="15"/>
    <s v="LPG FUEL"/>
    <x v="0"/>
    <n v="0"/>
  </r>
  <r>
    <s v="REFERENCE ELECTRIFICATION - MODERATE TECHNOLOGY ADVANCEMENT"/>
    <x v="0"/>
    <s v="REFERENCE ELECTRIC FURNACE"/>
    <s v="TEXAS"/>
    <x v="0"/>
    <x v="15"/>
    <s v="BIOMASS - WOOD"/>
    <x v="0"/>
    <n v="0"/>
  </r>
  <r>
    <s v="REFERENCE ELECTRIFICATION - MODERATE TECHNOLOGY ADVANCEMENT"/>
    <x v="0"/>
    <s v="REFERENCE ELECTRIC FURNACE"/>
    <s v="TEXAS"/>
    <x v="0"/>
    <x v="15"/>
    <s v="KEROSENE FUEL"/>
    <x v="0"/>
    <n v="0"/>
  </r>
  <r>
    <s v="REFERENCE ELECTRIFICATION - MODERATE TECHNOLOGY ADVANCEMENT"/>
    <x v="0"/>
    <s v="REFERENCE ELECTRIC FURNACE"/>
    <s v="TEXAS"/>
    <x v="0"/>
    <x v="16"/>
    <s v="ELECTRICITY"/>
    <x v="0"/>
    <n v="28246565.8565512"/>
  </r>
  <r>
    <s v="REFERENCE ELECTRIFICATION - MODERATE TECHNOLOGY ADVANCEMENT"/>
    <x v="0"/>
    <s v="REFERENCE ELECTRIC FURNACE"/>
    <s v="TEXAS"/>
    <x v="0"/>
    <x v="16"/>
    <s v="DIESEL FUEL"/>
    <x v="0"/>
    <n v="0"/>
  </r>
  <r>
    <s v="REFERENCE ELECTRIFICATION - MODERATE TECHNOLOGY ADVANCEMENT"/>
    <x v="0"/>
    <s v="REFERENCE ELECTRIC FURNACE"/>
    <s v="TEXAS"/>
    <x v="0"/>
    <x v="16"/>
    <s v="PIPELINE GAS"/>
    <x v="0"/>
    <n v="0"/>
  </r>
  <r>
    <s v="REFERENCE ELECTRIFICATION - MODERATE TECHNOLOGY ADVANCEMENT"/>
    <x v="0"/>
    <s v="REFERENCE ELECTRIC FURNACE"/>
    <s v="TEXAS"/>
    <x v="0"/>
    <x v="16"/>
    <s v="LPG FUEL"/>
    <x v="0"/>
    <n v="0"/>
  </r>
  <r>
    <s v="REFERENCE ELECTRIFICATION - MODERATE TECHNOLOGY ADVANCEMENT"/>
    <x v="0"/>
    <s v="REFERENCE ELECTRIC FURNACE"/>
    <s v="TEXAS"/>
    <x v="0"/>
    <x v="16"/>
    <s v="BIOMASS - WOOD"/>
    <x v="0"/>
    <n v="0"/>
  </r>
  <r>
    <s v="REFERENCE ELECTRIFICATION - MODERATE TECHNOLOGY ADVANCEMENT"/>
    <x v="0"/>
    <s v="REFERENCE ELECTRIC FURNACE"/>
    <s v="TEXAS"/>
    <x v="0"/>
    <x v="16"/>
    <s v="KEROSENE FUEL"/>
    <x v="0"/>
    <n v="0"/>
  </r>
  <r>
    <s v="REFERENCE ELECTRIFICATION - MODERATE TECHNOLOGY ADVANCEMENT"/>
    <x v="0"/>
    <s v="REFERENCE ELECTRIC FURNACE"/>
    <s v="TEXAS"/>
    <x v="0"/>
    <x v="17"/>
    <s v="ELECTRICITY"/>
    <x v="0"/>
    <n v="28438034.264350802"/>
  </r>
  <r>
    <s v="REFERENCE ELECTRIFICATION - MODERATE TECHNOLOGY ADVANCEMENT"/>
    <x v="0"/>
    <s v="REFERENCE ELECTRIC FURNACE"/>
    <s v="TEXAS"/>
    <x v="0"/>
    <x v="17"/>
    <s v="DIESEL FUEL"/>
    <x v="0"/>
    <n v="0"/>
  </r>
  <r>
    <s v="REFERENCE ELECTRIFICATION - MODERATE TECHNOLOGY ADVANCEMENT"/>
    <x v="0"/>
    <s v="REFERENCE ELECTRIC FURNACE"/>
    <s v="TEXAS"/>
    <x v="0"/>
    <x v="17"/>
    <s v="PIPELINE GAS"/>
    <x v="0"/>
    <n v="0"/>
  </r>
  <r>
    <s v="REFERENCE ELECTRIFICATION - MODERATE TECHNOLOGY ADVANCEMENT"/>
    <x v="0"/>
    <s v="REFERENCE ELECTRIC FURNACE"/>
    <s v="TEXAS"/>
    <x v="0"/>
    <x v="17"/>
    <s v="LPG FUEL"/>
    <x v="0"/>
    <n v="0"/>
  </r>
  <r>
    <s v="REFERENCE ELECTRIFICATION - MODERATE TECHNOLOGY ADVANCEMENT"/>
    <x v="0"/>
    <s v="REFERENCE ELECTRIC FURNACE"/>
    <s v="TEXAS"/>
    <x v="0"/>
    <x v="17"/>
    <s v="BIOMASS - WOOD"/>
    <x v="0"/>
    <n v="0"/>
  </r>
  <r>
    <s v="REFERENCE ELECTRIFICATION - MODERATE TECHNOLOGY ADVANCEMENT"/>
    <x v="0"/>
    <s v="REFERENCE ELECTRIC FURNACE"/>
    <s v="TEXAS"/>
    <x v="0"/>
    <x v="17"/>
    <s v="KEROSENE FUEL"/>
    <x v="0"/>
    <n v="0"/>
  </r>
  <r>
    <s v="REFERENCE ELECTRIFICATION - MODERATE TECHNOLOGY ADVANCEMENT"/>
    <x v="0"/>
    <s v="REFERENCE ELECTRIC FURNACE"/>
    <s v="TEXAS"/>
    <x v="0"/>
    <x v="18"/>
    <s v="ELECTRICITY"/>
    <x v="0"/>
    <n v="28630287.204429999"/>
  </r>
  <r>
    <s v="REFERENCE ELECTRIFICATION - MODERATE TECHNOLOGY ADVANCEMENT"/>
    <x v="0"/>
    <s v="REFERENCE ELECTRIC FURNACE"/>
    <s v="TEXAS"/>
    <x v="0"/>
    <x v="18"/>
    <s v="DIESEL FUEL"/>
    <x v="0"/>
    <n v="0"/>
  </r>
  <r>
    <s v="REFERENCE ELECTRIFICATION - MODERATE TECHNOLOGY ADVANCEMENT"/>
    <x v="0"/>
    <s v="REFERENCE ELECTRIC FURNACE"/>
    <s v="TEXAS"/>
    <x v="0"/>
    <x v="18"/>
    <s v="PIPELINE GAS"/>
    <x v="0"/>
    <n v="0"/>
  </r>
  <r>
    <s v="REFERENCE ELECTRIFICATION - MODERATE TECHNOLOGY ADVANCEMENT"/>
    <x v="0"/>
    <s v="REFERENCE ELECTRIC FURNACE"/>
    <s v="TEXAS"/>
    <x v="0"/>
    <x v="18"/>
    <s v="LPG FUEL"/>
    <x v="0"/>
    <n v="0"/>
  </r>
  <r>
    <s v="REFERENCE ELECTRIFICATION - MODERATE TECHNOLOGY ADVANCEMENT"/>
    <x v="0"/>
    <s v="REFERENCE ELECTRIC FURNACE"/>
    <s v="TEXAS"/>
    <x v="0"/>
    <x v="18"/>
    <s v="BIOMASS - WOOD"/>
    <x v="0"/>
    <n v="0"/>
  </r>
  <r>
    <s v="REFERENCE ELECTRIFICATION - MODERATE TECHNOLOGY ADVANCEMENT"/>
    <x v="0"/>
    <s v="REFERENCE ELECTRIC FURNACE"/>
    <s v="TEXAS"/>
    <x v="0"/>
    <x v="18"/>
    <s v="KEROSENE FUEL"/>
    <x v="0"/>
    <n v="0"/>
  </r>
  <r>
    <s v="REFERENCE ELECTRIFICATION - MODERATE TECHNOLOGY ADVANCEMENT"/>
    <x v="0"/>
    <s v="REFERENCE ELECTRIC FURNACE"/>
    <s v="TEXAS"/>
    <x v="0"/>
    <x v="19"/>
    <s v="ELECTRICITY"/>
    <x v="0"/>
    <n v="28859437.513904199"/>
  </r>
  <r>
    <s v="REFERENCE ELECTRIFICATION - MODERATE TECHNOLOGY ADVANCEMENT"/>
    <x v="0"/>
    <s v="REFERENCE ELECTRIC FURNACE"/>
    <s v="TEXAS"/>
    <x v="0"/>
    <x v="19"/>
    <s v="DIESEL FUEL"/>
    <x v="0"/>
    <n v="0"/>
  </r>
  <r>
    <s v="REFERENCE ELECTRIFICATION - MODERATE TECHNOLOGY ADVANCEMENT"/>
    <x v="0"/>
    <s v="REFERENCE ELECTRIC FURNACE"/>
    <s v="TEXAS"/>
    <x v="0"/>
    <x v="19"/>
    <s v="PIPELINE GAS"/>
    <x v="0"/>
    <n v="0"/>
  </r>
  <r>
    <s v="REFERENCE ELECTRIFICATION - MODERATE TECHNOLOGY ADVANCEMENT"/>
    <x v="0"/>
    <s v="REFERENCE ELECTRIC FURNACE"/>
    <s v="TEXAS"/>
    <x v="0"/>
    <x v="19"/>
    <s v="LPG FUEL"/>
    <x v="0"/>
    <n v="0"/>
  </r>
  <r>
    <s v="REFERENCE ELECTRIFICATION - MODERATE TECHNOLOGY ADVANCEMENT"/>
    <x v="0"/>
    <s v="REFERENCE ELECTRIC FURNACE"/>
    <s v="TEXAS"/>
    <x v="0"/>
    <x v="19"/>
    <s v="BIOMASS - WOOD"/>
    <x v="0"/>
    <n v="0"/>
  </r>
  <r>
    <s v="REFERENCE ELECTRIFICATION - MODERATE TECHNOLOGY ADVANCEMENT"/>
    <x v="0"/>
    <s v="REFERENCE ELECTRIC FURNACE"/>
    <s v="TEXAS"/>
    <x v="0"/>
    <x v="19"/>
    <s v="KEROSENE FUEL"/>
    <x v="0"/>
    <n v="0"/>
  </r>
  <r>
    <s v="REFERENCE ELECTRIFICATION - MODERATE TECHNOLOGY ADVANCEMENT"/>
    <x v="0"/>
    <s v="REFERENCE ELECTRIC FURNACE"/>
    <s v="TEXAS"/>
    <x v="0"/>
    <x v="20"/>
    <s v="ELECTRICITY"/>
    <x v="0"/>
    <n v="29102625.6340238"/>
  </r>
  <r>
    <s v="REFERENCE ELECTRIFICATION - MODERATE TECHNOLOGY ADVANCEMENT"/>
    <x v="0"/>
    <s v="REFERENCE ELECTRIC FURNACE"/>
    <s v="TEXAS"/>
    <x v="0"/>
    <x v="20"/>
    <s v="DIESEL FUEL"/>
    <x v="0"/>
    <n v="0"/>
  </r>
  <r>
    <s v="REFERENCE ELECTRIFICATION - MODERATE TECHNOLOGY ADVANCEMENT"/>
    <x v="0"/>
    <s v="REFERENCE ELECTRIC FURNACE"/>
    <s v="TEXAS"/>
    <x v="0"/>
    <x v="20"/>
    <s v="PIPELINE GAS"/>
    <x v="0"/>
    <n v="0"/>
  </r>
  <r>
    <s v="REFERENCE ELECTRIFICATION - MODERATE TECHNOLOGY ADVANCEMENT"/>
    <x v="0"/>
    <s v="REFERENCE ELECTRIC FURNACE"/>
    <s v="TEXAS"/>
    <x v="0"/>
    <x v="20"/>
    <s v="LPG FUEL"/>
    <x v="0"/>
    <n v="0"/>
  </r>
  <r>
    <s v="REFERENCE ELECTRIFICATION - MODERATE TECHNOLOGY ADVANCEMENT"/>
    <x v="0"/>
    <s v="REFERENCE ELECTRIC FURNACE"/>
    <s v="TEXAS"/>
    <x v="0"/>
    <x v="20"/>
    <s v="BIOMASS - WOOD"/>
    <x v="0"/>
    <n v="0"/>
  </r>
  <r>
    <s v="REFERENCE ELECTRIFICATION - MODERATE TECHNOLOGY ADVANCEMENT"/>
    <x v="0"/>
    <s v="REFERENCE ELECTRIC FURNACE"/>
    <s v="TEXAS"/>
    <x v="0"/>
    <x v="20"/>
    <s v="KEROSENE FUEL"/>
    <x v="0"/>
    <n v="0"/>
  </r>
  <r>
    <s v="REFERENCE ELECTRIFICATION - MODERATE TECHNOLOGY ADVANCEMENT"/>
    <x v="0"/>
    <s v="REFERENCE ELECTRIC FURNACE"/>
    <s v="TEXAS"/>
    <x v="0"/>
    <x v="21"/>
    <s v="ELECTRICITY"/>
    <x v="0"/>
    <n v="29355360.571709901"/>
  </r>
  <r>
    <s v="REFERENCE ELECTRIFICATION - MODERATE TECHNOLOGY ADVANCEMENT"/>
    <x v="0"/>
    <s v="REFERENCE ELECTRIC FURNACE"/>
    <s v="TEXAS"/>
    <x v="0"/>
    <x v="21"/>
    <s v="DIESEL FUEL"/>
    <x v="0"/>
    <n v="0"/>
  </r>
  <r>
    <s v="REFERENCE ELECTRIFICATION - MODERATE TECHNOLOGY ADVANCEMENT"/>
    <x v="0"/>
    <s v="REFERENCE ELECTRIC FURNACE"/>
    <s v="TEXAS"/>
    <x v="0"/>
    <x v="21"/>
    <s v="PIPELINE GAS"/>
    <x v="0"/>
    <n v="0"/>
  </r>
  <r>
    <s v="REFERENCE ELECTRIFICATION - MODERATE TECHNOLOGY ADVANCEMENT"/>
    <x v="0"/>
    <s v="REFERENCE ELECTRIC FURNACE"/>
    <s v="TEXAS"/>
    <x v="0"/>
    <x v="21"/>
    <s v="LPG FUEL"/>
    <x v="0"/>
    <n v="0"/>
  </r>
  <r>
    <s v="REFERENCE ELECTRIFICATION - MODERATE TECHNOLOGY ADVANCEMENT"/>
    <x v="0"/>
    <s v="REFERENCE ELECTRIC FURNACE"/>
    <s v="TEXAS"/>
    <x v="0"/>
    <x v="21"/>
    <s v="BIOMASS - WOOD"/>
    <x v="0"/>
    <n v="0"/>
  </r>
  <r>
    <s v="REFERENCE ELECTRIFICATION - MODERATE TECHNOLOGY ADVANCEMENT"/>
    <x v="0"/>
    <s v="REFERENCE ELECTRIC FURNACE"/>
    <s v="TEXAS"/>
    <x v="0"/>
    <x v="21"/>
    <s v="KEROSENE FUEL"/>
    <x v="0"/>
    <n v="0"/>
  </r>
  <r>
    <s v="REFERENCE ELECTRIFICATION - MODERATE TECHNOLOGY ADVANCEMENT"/>
    <x v="0"/>
    <s v="REFERENCE ELECTRIC FURNACE"/>
    <s v="TEXAS"/>
    <x v="0"/>
    <x v="22"/>
    <s v="ELECTRICITY"/>
    <x v="0"/>
    <n v="29613305.0060081"/>
  </r>
  <r>
    <s v="REFERENCE ELECTRIFICATION - MODERATE TECHNOLOGY ADVANCEMENT"/>
    <x v="0"/>
    <s v="REFERENCE ELECTRIC FURNACE"/>
    <s v="TEXAS"/>
    <x v="0"/>
    <x v="22"/>
    <s v="DIESEL FUEL"/>
    <x v="0"/>
    <n v="0"/>
  </r>
  <r>
    <s v="REFERENCE ELECTRIFICATION - MODERATE TECHNOLOGY ADVANCEMENT"/>
    <x v="0"/>
    <s v="REFERENCE ELECTRIC FURNACE"/>
    <s v="TEXAS"/>
    <x v="0"/>
    <x v="22"/>
    <s v="PIPELINE GAS"/>
    <x v="0"/>
    <n v="0"/>
  </r>
  <r>
    <s v="REFERENCE ELECTRIFICATION - MODERATE TECHNOLOGY ADVANCEMENT"/>
    <x v="0"/>
    <s v="REFERENCE ELECTRIC FURNACE"/>
    <s v="TEXAS"/>
    <x v="0"/>
    <x v="22"/>
    <s v="LPG FUEL"/>
    <x v="0"/>
    <n v="0"/>
  </r>
  <r>
    <s v="REFERENCE ELECTRIFICATION - MODERATE TECHNOLOGY ADVANCEMENT"/>
    <x v="0"/>
    <s v="REFERENCE ELECTRIC FURNACE"/>
    <s v="TEXAS"/>
    <x v="0"/>
    <x v="22"/>
    <s v="BIOMASS - WOOD"/>
    <x v="0"/>
    <n v="0"/>
  </r>
  <r>
    <s v="REFERENCE ELECTRIFICATION - MODERATE TECHNOLOGY ADVANCEMENT"/>
    <x v="0"/>
    <s v="REFERENCE ELECTRIC FURNACE"/>
    <s v="TEXAS"/>
    <x v="0"/>
    <x v="22"/>
    <s v="KEROSENE FUEL"/>
    <x v="0"/>
    <n v="0"/>
  </r>
  <r>
    <s v="REFERENCE ELECTRIFICATION - MODERATE TECHNOLOGY ADVANCEMENT"/>
    <x v="0"/>
    <s v="REFERENCE ELECTRIC FURNACE"/>
    <s v="TEXAS"/>
    <x v="0"/>
    <x v="23"/>
    <s v="ELECTRICITY"/>
    <x v="0"/>
    <n v="29878301.328630898"/>
  </r>
  <r>
    <s v="REFERENCE ELECTRIFICATION - MODERATE TECHNOLOGY ADVANCEMENT"/>
    <x v="0"/>
    <s v="REFERENCE ELECTRIC FURNACE"/>
    <s v="TEXAS"/>
    <x v="0"/>
    <x v="23"/>
    <s v="DIESEL FUEL"/>
    <x v="0"/>
    <n v="0"/>
  </r>
  <r>
    <s v="REFERENCE ELECTRIFICATION - MODERATE TECHNOLOGY ADVANCEMENT"/>
    <x v="0"/>
    <s v="REFERENCE ELECTRIC FURNACE"/>
    <s v="TEXAS"/>
    <x v="0"/>
    <x v="23"/>
    <s v="PIPELINE GAS"/>
    <x v="0"/>
    <n v="0"/>
  </r>
  <r>
    <s v="REFERENCE ELECTRIFICATION - MODERATE TECHNOLOGY ADVANCEMENT"/>
    <x v="0"/>
    <s v="REFERENCE ELECTRIC FURNACE"/>
    <s v="TEXAS"/>
    <x v="0"/>
    <x v="23"/>
    <s v="LPG FUEL"/>
    <x v="0"/>
    <n v="0"/>
  </r>
  <r>
    <s v="REFERENCE ELECTRIFICATION - MODERATE TECHNOLOGY ADVANCEMENT"/>
    <x v="0"/>
    <s v="REFERENCE ELECTRIC FURNACE"/>
    <s v="TEXAS"/>
    <x v="0"/>
    <x v="23"/>
    <s v="BIOMASS - WOOD"/>
    <x v="0"/>
    <n v="0"/>
  </r>
  <r>
    <s v="REFERENCE ELECTRIFICATION - MODERATE TECHNOLOGY ADVANCEMENT"/>
    <x v="0"/>
    <s v="REFERENCE ELECTRIC FURNACE"/>
    <s v="TEXAS"/>
    <x v="0"/>
    <x v="23"/>
    <s v="KEROSENE FUEL"/>
    <x v="0"/>
    <n v="0"/>
  </r>
  <r>
    <s v="REFERENCE ELECTRIFICATION - MODERATE TECHNOLOGY ADVANCEMENT"/>
    <x v="0"/>
    <s v="REFERENCE ELECTRIC FURNACE"/>
    <s v="TEXAS"/>
    <x v="0"/>
    <x v="24"/>
    <s v="ELECTRICITY"/>
    <x v="0"/>
    <n v="30053319.292374"/>
  </r>
  <r>
    <s v="REFERENCE ELECTRIFICATION - MODERATE TECHNOLOGY ADVANCEMENT"/>
    <x v="0"/>
    <s v="REFERENCE ELECTRIC FURNACE"/>
    <s v="TEXAS"/>
    <x v="0"/>
    <x v="24"/>
    <s v="DIESEL FUEL"/>
    <x v="0"/>
    <n v="0"/>
  </r>
  <r>
    <s v="REFERENCE ELECTRIFICATION - MODERATE TECHNOLOGY ADVANCEMENT"/>
    <x v="0"/>
    <s v="REFERENCE ELECTRIC FURNACE"/>
    <s v="TEXAS"/>
    <x v="0"/>
    <x v="24"/>
    <s v="PIPELINE GAS"/>
    <x v="0"/>
    <n v="0"/>
  </r>
  <r>
    <s v="REFERENCE ELECTRIFICATION - MODERATE TECHNOLOGY ADVANCEMENT"/>
    <x v="0"/>
    <s v="REFERENCE ELECTRIC FURNACE"/>
    <s v="TEXAS"/>
    <x v="0"/>
    <x v="24"/>
    <s v="LPG FUEL"/>
    <x v="0"/>
    <n v="0"/>
  </r>
  <r>
    <s v="REFERENCE ELECTRIFICATION - MODERATE TECHNOLOGY ADVANCEMENT"/>
    <x v="0"/>
    <s v="REFERENCE ELECTRIC FURNACE"/>
    <s v="TEXAS"/>
    <x v="0"/>
    <x v="24"/>
    <s v="BIOMASS - WOOD"/>
    <x v="0"/>
    <n v="0"/>
  </r>
  <r>
    <s v="REFERENCE ELECTRIFICATION - MODERATE TECHNOLOGY ADVANCEMENT"/>
    <x v="0"/>
    <s v="REFERENCE ELECTRIC FURNACE"/>
    <s v="TEXAS"/>
    <x v="0"/>
    <x v="24"/>
    <s v="KEROSENE FUEL"/>
    <x v="0"/>
    <n v="0"/>
  </r>
  <r>
    <s v="REFERENCE ELECTRIFICATION - MODERATE TECHNOLOGY ADVANCEMENT"/>
    <x v="0"/>
    <s v="REFERENCE ELECTRIC FURNACE"/>
    <s v="TEXAS"/>
    <x v="0"/>
    <x v="25"/>
    <s v="ELECTRICITY"/>
    <x v="0"/>
    <n v="30218025.724221401"/>
  </r>
  <r>
    <s v="REFERENCE ELECTRIFICATION - MODERATE TECHNOLOGY ADVANCEMENT"/>
    <x v="0"/>
    <s v="REFERENCE ELECTRIC FURNACE"/>
    <s v="TEXAS"/>
    <x v="0"/>
    <x v="25"/>
    <s v="DIESEL FUEL"/>
    <x v="0"/>
    <n v="0"/>
  </r>
  <r>
    <s v="REFERENCE ELECTRIFICATION - MODERATE TECHNOLOGY ADVANCEMENT"/>
    <x v="0"/>
    <s v="REFERENCE ELECTRIC FURNACE"/>
    <s v="TEXAS"/>
    <x v="0"/>
    <x v="25"/>
    <s v="PIPELINE GAS"/>
    <x v="0"/>
    <n v="0"/>
  </r>
  <r>
    <s v="REFERENCE ELECTRIFICATION - MODERATE TECHNOLOGY ADVANCEMENT"/>
    <x v="0"/>
    <s v="REFERENCE ELECTRIC FURNACE"/>
    <s v="TEXAS"/>
    <x v="0"/>
    <x v="25"/>
    <s v="LPG FUEL"/>
    <x v="0"/>
    <n v="0"/>
  </r>
  <r>
    <s v="REFERENCE ELECTRIFICATION - MODERATE TECHNOLOGY ADVANCEMENT"/>
    <x v="0"/>
    <s v="REFERENCE ELECTRIC FURNACE"/>
    <s v="TEXAS"/>
    <x v="0"/>
    <x v="25"/>
    <s v="BIOMASS - WOOD"/>
    <x v="0"/>
    <n v="0"/>
  </r>
  <r>
    <s v="REFERENCE ELECTRIFICATION - MODERATE TECHNOLOGY ADVANCEMENT"/>
    <x v="0"/>
    <s v="REFERENCE ELECTRIC FURNACE"/>
    <s v="TEXAS"/>
    <x v="0"/>
    <x v="25"/>
    <s v="KEROSENE FUEL"/>
    <x v="0"/>
    <n v="0"/>
  </r>
  <r>
    <s v="REFERENCE ELECTRIFICATION - MODERATE TECHNOLOGY ADVANCEMENT"/>
    <x v="0"/>
    <s v="REFERENCE ELECTRIC FURNACE"/>
    <s v="TEXAS"/>
    <x v="0"/>
    <x v="26"/>
    <s v="ELECTRICITY"/>
    <x v="0"/>
    <n v="30366797.879076499"/>
  </r>
  <r>
    <s v="REFERENCE ELECTRIFICATION - MODERATE TECHNOLOGY ADVANCEMENT"/>
    <x v="0"/>
    <s v="REFERENCE ELECTRIC FURNACE"/>
    <s v="TEXAS"/>
    <x v="0"/>
    <x v="26"/>
    <s v="DIESEL FUEL"/>
    <x v="0"/>
    <n v="0"/>
  </r>
  <r>
    <s v="REFERENCE ELECTRIFICATION - MODERATE TECHNOLOGY ADVANCEMENT"/>
    <x v="0"/>
    <s v="REFERENCE ELECTRIC FURNACE"/>
    <s v="TEXAS"/>
    <x v="0"/>
    <x v="26"/>
    <s v="PIPELINE GAS"/>
    <x v="0"/>
    <n v="0"/>
  </r>
  <r>
    <s v="REFERENCE ELECTRIFICATION - MODERATE TECHNOLOGY ADVANCEMENT"/>
    <x v="0"/>
    <s v="REFERENCE ELECTRIC FURNACE"/>
    <s v="TEXAS"/>
    <x v="0"/>
    <x v="26"/>
    <s v="LPG FUEL"/>
    <x v="0"/>
    <n v="0"/>
  </r>
  <r>
    <s v="REFERENCE ELECTRIFICATION - MODERATE TECHNOLOGY ADVANCEMENT"/>
    <x v="0"/>
    <s v="REFERENCE ELECTRIC FURNACE"/>
    <s v="TEXAS"/>
    <x v="0"/>
    <x v="26"/>
    <s v="BIOMASS - WOOD"/>
    <x v="0"/>
    <n v="0"/>
  </r>
  <r>
    <s v="REFERENCE ELECTRIFICATION - MODERATE TECHNOLOGY ADVANCEMENT"/>
    <x v="0"/>
    <s v="REFERENCE ELECTRIC FURNACE"/>
    <s v="TEXAS"/>
    <x v="0"/>
    <x v="26"/>
    <s v="KEROSENE FUEL"/>
    <x v="0"/>
    <n v="0"/>
  </r>
  <r>
    <s v="REFERENCE ELECTRIFICATION - MODERATE TECHNOLOGY ADVANCEMENT"/>
    <x v="0"/>
    <s v="REFERENCE ELECTRIC FURNACE"/>
    <s v="TEXAS"/>
    <x v="0"/>
    <x v="27"/>
    <s v="ELECTRICITY"/>
    <x v="0"/>
    <n v="30497991.141446099"/>
  </r>
  <r>
    <s v="REFERENCE ELECTRIFICATION - MODERATE TECHNOLOGY ADVANCEMENT"/>
    <x v="0"/>
    <s v="REFERENCE ELECTRIC FURNACE"/>
    <s v="TEXAS"/>
    <x v="0"/>
    <x v="27"/>
    <s v="DIESEL FUEL"/>
    <x v="0"/>
    <n v="0"/>
  </r>
  <r>
    <s v="REFERENCE ELECTRIFICATION - MODERATE TECHNOLOGY ADVANCEMENT"/>
    <x v="0"/>
    <s v="REFERENCE ELECTRIC FURNACE"/>
    <s v="TEXAS"/>
    <x v="0"/>
    <x v="27"/>
    <s v="PIPELINE GAS"/>
    <x v="0"/>
    <n v="0"/>
  </r>
  <r>
    <s v="REFERENCE ELECTRIFICATION - MODERATE TECHNOLOGY ADVANCEMENT"/>
    <x v="0"/>
    <s v="REFERENCE ELECTRIC FURNACE"/>
    <s v="TEXAS"/>
    <x v="0"/>
    <x v="27"/>
    <s v="LPG FUEL"/>
    <x v="0"/>
    <n v="0"/>
  </r>
  <r>
    <s v="REFERENCE ELECTRIFICATION - MODERATE TECHNOLOGY ADVANCEMENT"/>
    <x v="0"/>
    <s v="REFERENCE ELECTRIC FURNACE"/>
    <s v="TEXAS"/>
    <x v="0"/>
    <x v="27"/>
    <s v="BIOMASS - WOOD"/>
    <x v="0"/>
    <n v="0"/>
  </r>
  <r>
    <s v="REFERENCE ELECTRIFICATION - MODERATE TECHNOLOGY ADVANCEMENT"/>
    <x v="0"/>
    <s v="REFERENCE ELECTRIC FURNACE"/>
    <s v="TEXAS"/>
    <x v="0"/>
    <x v="27"/>
    <s v="KEROSENE FUEL"/>
    <x v="0"/>
    <n v="0"/>
  </r>
  <r>
    <s v="REFERENCE ELECTRIFICATION - MODERATE TECHNOLOGY ADVANCEMENT"/>
    <x v="0"/>
    <s v="REFERENCE ELECTRIC FURNACE"/>
    <s v="TEXAS"/>
    <x v="0"/>
    <x v="28"/>
    <s v="ELECTRICITY"/>
    <x v="0"/>
    <n v="30615083.882732298"/>
  </r>
  <r>
    <s v="REFERENCE ELECTRIFICATION - MODERATE TECHNOLOGY ADVANCEMENT"/>
    <x v="0"/>
    <s v="REFERENCE ELECTRIC FURNACE"/>
    <s v="TEXAS"/>
    <x v="0"/>
    <x v="28"/>
    <s v="DIESEL FUEL"/>
    <x v="0"/>
    <n v="0"/>
  </r>
  <r>
    <s v="REFERENCE ELECTRIFICATION - MODERATE TECHNOLOGY ADVANCEMENT"/>
    <x v="0"/>
    <s v="REFERENCE ELECTRIC FURNACE"/>
    <s v="TEXAS"/>
    <x v="0"/>
    <x v="28"/>
    <s v="PIPELINE GAS"/>
    <x v="0"/>
    <n v="0"/>
  </r>
  <r>
    <s v="REFERENCE ELECTRIFICATION - MODERATE TECHNOLOGY ADVANCEMENT"/>
    <x v="0"/>
    <s v="REFERENCE ELECTRIC FURNACE"/>
    <s v="TEXAS"/>
    <x v="0"/>
    <x v="28"/>
    <s v="LPG FUEL"/>
    <x v="0"/>
    <n v="0"/>
  </r>
  <r>
    <s v="REFERENCE ELECTRIFICATION - MODERATE TECHNOLOGY ADVANCEMENT"/>
    <x v="0"/>
    <s v="REFERENCE ELECTRIC FURNACE"/>
    <s v="TEXAS"/>
    <x v="0"/>
    <x v="28"/>
    <s v="BIOMASS - WOOD"/>
    <x v="0"/>
    <n v="0"/>
  </r>
  <r>
    <s v="REFERENCE ELECTRIFICATION - MODERATE TECHNOLOGY ADVANCEMENT"/>
    <x v="0"/>
    <s v="REFERENCE ELECTRIC FURNACE"/>
    <s v="TEXAS"/>
    <x v="0"/>
    <x v="28"/>
    <s v="KEROSENE FUEL"/>
    <x v="0"/>
    <n v="0"/>
  </r>
  <r>
    <s v="REFERENCE ELECTRIFICATION - MODERATE TECHNOLOGY ADVANCEMENT"/>
    <x v="0"/>
    <s v="REFERENCE ELECTRIC FURNACE"/>
    <s v="TEXAS"/>
    <x v="0"/>
    <x v="29"/>
    <s v="ELECTRICITY"/>
    <x v="0"/>
    <n v="30707474.9848634"/>
  </r>
  <r>
    <s v="REFERENCE ELECTRIFICATION - MODERATE TECHNOLOGY ADVANCEMENT"/>
    <x v="0"/>
    <s v="REFERENCE ELECTRIC FURNACE"/>
    <s v="TEXAS"/>
    <x v="0"/>
    <x v="29"/>
    <s v="DIESEL FUEL"/>
    <x v="0"/>
    <n v="0"/>
  </r>
  <r>
    <s v="REFERENCE ELECTRIFICATION - MODERATE TECHNOLOGY ADVANCEMENT"/>
    <x v="0"/>
    <s v="REFERENCE ELECTRIC FURNACE"/>
    <s v="TEXAS"/>
    <x v="0"/>
    <x v="29"/>
    <s v="PIPELINE GAS"/>
    <x v="0"/>
    <n v="0"/>
  </r>
  <r>
    <s v="REFERENCE ELECTRIFICATION - MODERATE TECHNOLOGY ADVANCEMENT"/>
    <x v="0"/>
    <s v="REFERENCE ELECTRIC FURNACE"/>
    <s v="TEXAS"/>
    <x v="0"/>
    <x v="29"/>
    <s v="LPG FUEL"/>
    <x v="0"/>
    <n v="0"/>
  </r>
  <r>
    <s v="REFERENCE ELECTRIFICATION - MODERATE TECHNOLOGY ADVANCEMENT"/>
    <x v="0"/>
    <s v="REFERENCE ELECTRIC FURNACE"/>
    <s v="TEXAS"/>
    <x v="0"/>
    <x v="29"/>
    <s v="BIOMASS - WOOD"/>
    <x v="0"/>
    <n v="0"/>
  </r>
  <r>
    <s v="REFERENCE ELECTRIFICATION - MODERATE TECHNOLOGY ADVANCEMENT"/>
    <x v="0"/>
    <s v="REFERENCE ELECTRIC FURNACE"/>
    <s v="TEXAS"/>
    <x v="0"/>
    <x v="29"/>
    <s v="KEROSENE FUEL"/>
    <x v="0"/>
    <n v="0"/>
  </r>
  <r>
    <s v="REFERENCE ELECTRIFICATION - MODERATE TECHNOLOGY ADVANCEMENT"/>
    <x v="0"/>
    <s v="REFERENCE ELECTRIC FURNACE"/>
    <s v="TEXAS"/>
    <x v="0"/>
    <x v="30"/>
    <s v="ELECTRICITY"/>
    <x v="0"/>
    <n v="30812930.201034099"/>
  </r>
  <r>
    <s v="REFERENCE ELECTRIFICATION - MODERATE TECHNOLOGY ADVANCEMENT"/>
    <x v="0"/>
    <s v="REFERENCE ELECTRIC FURNACE"/>
    <s v="TEXAS"/>
    <x v="0"/>
    <x v="30"/>
    <s v="DIESEL FUEL"/>
    <x v="0"/>
    <n v="0"/>
  </r>
  <r>
    <s v="REFERENCE ELECTRIFICATION - MODERATE TECHNOLOGY ADVANCEMENT"/>
    <x v="0"/>
    <s v="REFERENCE ELECTRIC FURNACE"/>
    <s v="TEXAS"/>
    <x v="0"/>
    <x v="30"/>
    <s v="PIPELINE GAS"/>
    <x v="0"/>
    <n v="0"/>
  </r>
  <r>
    <s v="REFERENCE ELECTRIFICATION - MODERATE TECHNOLOGY ADVANCEMENT"/>
    <x v="0"/>
    <s v="REFERENCE ELECTRIC FURNACE"/>
    <s v="TEXAS"/>
    <x v="0"/>
    <x v="30"/>
    <s v="LPG FUEL"/>
    <x v="0"/>
    <n v="0"/>
  </r>
  <r>
    <s v="REFERENCE ELECTRIFICATION - MODERATE TECHNOLOGY ADVANCEMENT"/>
    <x v="0"/>
    <s v="REFERENCE ELECTRIC FURNACE"/>
    <s v="TEXAS"/>
    <x v="0"/>
    <x v="30"/>
    <s v="BIOMASS - WOOD"/>
    <x v="0"/>
    <n v="0"/>
  </r>
  <r>
    <s v="REFERENCE ELECTRIFICATION - MODERATE TECHNOLOGY ADVANCEMENT"/>
    <x v="0"/>
    <s v="REFERENCE ELECTRIC FURNACE"/>
    <s v="TEXAS"/>
    <x v="0"/>
    <x v="30"/>
    <s v="KEROSENE FUEL"/>
    <x v="0"/>
    <n v="0"/>
  </r>
  <r>
    <s v="REFERENCE ELECTRIFICATION - MODERATE TECHNOLOGY ADVANCEMENT"/>
    <x v="0"/>
    <s v="REFERENCE ELECTRIC FURNACE"/>
    <s v="TEXAS"/>
    <x v="0"/>
    <x v="31"/>
    <s v="ELECTRICITY"/>
    <x v="0"/>
    <n v="30920605.2973447"/>
  </r>
  <r>
    <s v="REFERENCE ELECTRIFICATION - MODERATE TECHNOLOGY ADVANCEMENT"/>
    <x v="0"/>
    <s v="REFERENCE ELECTRIC FURNACE"/>
    <s v="TEXAS"/>
    <x v="0"/>
    <x v="31"/>
    <s v="DIESEL FUEL"/>
    <x v="0"/>
    <n v="0"/>
  </r>
  <r>
    <s v="REFERENCE ELECTRIFICATION - MODERATE TECHNOLOGY ADVANCEMENT"/>
    <x v="0"/>
    <s v="REFERENCE ELECTRIC FURNACE"/>
    <s v="TEXAS"/>
    <x v="0"/>
    <x v="31"/>
    <s v="PIPELINE GAS"/>
    <x v="0"/>
    <n v="0"/>
  </r>
  <r>
    <s v="REFERENCE ELECTRIFICATION - MODERATE TECHNOLOGY ADVANCEMENT"/>
    <x v="0"/>
    <s v="REFERENCE ELECTRIC FURNACE"/>
    <s v="TEXAS"/>
    <x v="0"/>
    <x v="31"/>
    <s v="LPG FUEL"/>
    <x v="0"/>
    <n v="0"/>
  </r>
  <r>
    <s v="REFERENCE ELECTRIFICATION - MODERATE TECHNOLOGY ADVANCEMENT"/>
    <x v="0"/>
    <s v="REFERENCE ELECTRIC FURNACE"/>
    <s v="TEXAS"/>
    <x v="0"/>
    <x v="31"/>
    <s v="BIOMASS - WOOD"/>
    <x v="0"/>
    <n v="0"/>
  </r>
  <r>
    <s v="REFERENCE ELECTRIFICATION - MODERATE TECHNOLOGY ADVANCEMENT"/>
    <x v="0"/>
    <s v="REFERENCE ELECTRIC FURNACE"/>
    <s v="TEXAS"/>
    <x v="0"/>
    <x v="31"/>
    <s v="KEROSENE FUEL"/>
    <x v="0"/>
    <n v="0"/>
  </r>
  <r>
    <s v="REFERENCE ELECTRIFICATION - MODERATE TECHNOLOGY ADVANCEMENT"/>
    <x v="0"/>
    <s v="REFERENCE ELECTRIC FURNACE"/>
    <s v="TEXAS"/>
    <x v="0"/>
    <x v="32"/>
    <s v="ELECTRICITY"/>
    <x v="0"/>
    <n v="31030595.6565607"/>
  </r>
  <r>
    <s v="REFERENCE ELECTRIFICATION - MODERATE TECHNOLOGY ADVANCEMENT"/>
    <x v="0"/>
    <s v="REFERENCE ELECTRIC FURNACE"/>
    <s v="TEXAS"/>
    <x v="0"/>
    <x v="32"/>
    <s v="DIESEL FUEL"/>
    <x v="0"/>
    <n v="0"/>
  </r>
  <r>
    <s v="REFERENCE ELECTRIFICATION - MODERATE TECHNOLOGY ADVANCEMENT"/>
    <x v="0"/>
    <s v="REFERENCE ELECTRIC FURNACE"/>
    <s v="TEXAS"/>
    <x v="0"/>
    <x v="32"/>
    <s v="PIPELINE GAS"/>
    <x v="0"/>
    <n v="0"/>
  </r>
  <r>
    <s v="REFERENCE ELECTRIFICATION - MODERATE TECHNOLOGY ADVANCEMENT"/>
    <x v="0"/>
    <s v="REFERENCE ELECTRIC FURNACE"/>
    <s v="TEXAS"/>
    <x v="0"/>
    <x v="32"/>
    <s v="LPG FUEL"/>
    <x v="0"/>
    <n v="0"/>
  </r>
  <r>
    <s v="REFERENCE ELECTRIFICATION - MODERATE TECHNOLOGY ADVANCEMENT"/>
    <x v="0"/>
    <s v="REFERENCE ELECTRIC FURNACE"/>
    <s v="TEXAS"/>
    <x v="0"/>
    <x v="32"/>
    <s v="BIOMASS - WOOD"/>
    <x v="0"/>
    <n v="0"/>
  </r>
  <r>
    <s v="REFERENCE ELECTRIFICATION - MODERATE TECHNOLOGY ADVANCEMENT"/>
    <x v="0"/>
    <s v="REFERENCE ELECTRIC FURNACE"/>
    <s v="TEXAS"/>
    <x v="0"/>
    <x v="32"/>
    <s v="KEROSENE FUEL"/>
    <x v="0"/>
    <n v="0"/>
  </r>
  <r>
    <s v="REFERENCE ELECTRIFICATION - MODERATE TECHNOLOGY ADVANCEMENT"/>
    <x v="0"/>
    <s v="REFERENCE ELECTRIC FURNACE"/>
    <s v="TEXAS"/>
    <x v="0"/>
    <x v="33"/>
    <s v="ELECTRICITY"/>
    <x v="0"/>
    <n v="31144598.8888974"/>
  </r>
  <r>
    <s v="REFERENCE ELECTRIFICATION - MODERATE TECHNOLOGY ADVANCEMENT"/>
    <x v="0"/>
    <s v="REFERENCE ELECTRIC FURNACE"/>
    <s v="TEXAS"/>
    <x v="0"/>
    <x v="33"/>
    <s v="DIESEL FUEL"/>
    <x v="0"/>
    <n v="0"/>
  </r>
  <r>
    <s v="REFERENCE ELECTRIFICATION - MODERATE TECHNOLOGY ADVANCEMENT"/>
    <x v="0"/>
    <s v="REFERENCE ELECTRIC FURNACE"/>
    <s v="TEXAS"/>
    <x v="0"/>
    <x v="33"/>
    <s v="PIPELINE GAS"/>
    <x v="0"/>
    <n v="0"/>
  </r>
  <r>
    <s v="REFERENCE ELECTRIFICATION - MODERATE TECHNOLOGY ADVANCEMENT"/>
    <x v="0"/>
    <s v="REFERENCE ELECTRIC FURNACE"/>
    <s v="TEXAS"/>
    <x v="0"/>
    <x v="33"/>
    <s v="LPG FUEL"/>
    <x v="0"/>
    <n v="0"/>
  </r>
  <r>
    <s v="REFERENCE ELECTRIFICATION - MODERATE TECHNOLOGY ADVANCEMENT"/>
    <x v="0"/>
    <s v="REFERENCE ELECTRIC FURNACE"/>
    <s v="TEXAS"/>
    <x v="0"/>
    <x v="33"/>
    <s v="BIOMASS - WOOD"/>
    <x v="0"/>
    <n v="0"/>
  </r>
  <r>
    <s v="REFERENCE ELECTRIFICATION - MODERATE TECHNOLOGY ADVANCEMENT"/>
    <x v="0"/>
    <s v="REFERENCE ELECTRIC FURNACE"/>
    <s v="TEXAS"/>
    <x v="0"/>
    <x v="33"/>
    <s v="KEROSENE FUEL"/>
    <x v="0"/>
    <n v="0"/>
  </r>
  <r>
    <s v="REFERENCE ELECTRIFICATION - MODERATE TECHNOLOGY ADVANCEMENT"/>
    <x v="0"/>
    <s v="REFERENCE AIR SOURCE HEAT PUMP - HEATING"/>
    <s v="TEXAS"/>
    <x v="0"/>
    <x v="0"/>
    <s v="ELECTRICITY"/>
    <x v="0"/>
    <n v="8146343.5391788203"/>
  </r>
  <r>
    <s v="REFERENCE ELECTRIFICATION - MODERATE TECHNOLOGY ADVANCEMENT"/>
    <x v="0"/>
    <s v="REFERENCE AIR SOURCE HEAT PUMP - HEATING"/>
    <s v="TEXAS"/>
    <x v="0"/>
    <x v="0"/>
    <s v="DIESEL FUEL"/>
    <x v="0"/>
    <n v="0"/>
  </r>
  <r>
    <s v="REFERENCE ELECTRIFICATION - MODERATE TECHNOLOGY ADVANCEMENT"/>
    <x v="0"/>
    <s v="REFERENCE AIR SOURCE HEAT PUMP - HEATING"/>
    <s v="TEXAS"/>
    <x v="0"/>
    <x v="0"/>
    <s v="PIPELINE GAS"/>
    <x v="0"/>
    <n v="0"/>
  </r>
  <r>
    <s v="REFERENCE ELECTRIFICATION - MODERATE TECHNOLOGY ADVANCEMENT"/>
    <x v="0"/>
    <s v="REFERENCE AIR SOURCE HEAT PUMP - HEATING"/>
    <s v="TEXAS"/>
    <x v="0"/>
    <x v="0"/>
    <s v="LPG FUEL"/>
    <x v="0"/>
    <n v="0"/>
  </r>
  <r>
    <s v="REFERENCE ELECTRIFICATION - MODERATE TECHNOLOGY ADVANCEMENT"/>
    <x v="0"/>
    <s v="REFERENCE AIR SOURCE HEAT PUMP - HEATING"/>
    <s v="TEXAS"/>
    <x v="0"/>
    <x v="0"/>
    <s v="BIOMASS - WOOD"/>
    <x v="0"/>
    <n v="0"/>
  </r>
  <r>
    <s v="REFERENCE ELECTRIFICATION - MODERATE TECHNOLOGY ADVANCEMENT"/>
    <x v="0"/>
    <s v="REFERENCE AIR SOURCE HEAT PUMP - HEATING"/>
    <s v="TEXAS"/>
    <x v="0"/>
    <x v="0"/>
    <s v="KEROSENE FUEL"/>
    <x v="0"/>
    <n v="0"/>
  </r>
  <r>
    <s v="REFERENCE ELECTRIFICATION - MODERATE TECHNOLOGY ADVANCEMENT"/>
    <x v="0"/>
    <s v="REFERENCE AIR SOURCE HEAT PUMP - HEATING"/>
    <s v="TEXAS"/>
    <x v="0"/>
    <x v="1"/>
    <s v="ELECTRICITY"/>
    <x v="0"/>
    <n v="8831758.4296153709"/>
  </r>
  <r>
    <s v="REFERENCE ELECTRIFICATION - MODERATE TECHNOLOGY ADVANCEMENT"/>
    <x v="0"/>
    <s v="REFERENCE AIR SOURCE HEAT PUMP - HEATING"/>
    <s v="TEXAS"/>
    <x v="0"/>
    <x v="1"/>
    <s v="DIESEL FUEL"/>
    <x v="0"/>
    <n v="0"/>
  </r>
  <r>
    <s v="REFERENCE ELECTRIFICATION - MODERATE TECHNOLOGY ADVANCEMENT"/>
    <x v="0"/>
    <s v="REFERENCE AIR SOURCE HEAT PUMP - HEATING"/>
    <s v="TEXAS"/>
    <x v="0"/>
    <x v="1"/>
    <s v="PIPELINE GAS"/>
    <x v="0"/>
    <n v="0"/>
  </r>
  <r>
    <s v="REFERENCE ELECTRIFICATION - MODERATE TECHNOLOGY ADVANCEMENT"/>
    <x v="0"/>
    <s v="REFERENCE AIR SOURCE HEAT PUMP - HEATING"/>
    <s v="TEXAS"/>
    <x v="0"/>
    <x v="1"/>
    <s v="LPG FUEL"/>
    <x v="0"/>
    <n v="0"/>
  </r>
  <r>
    <s v="REFERENCE ELECTRIFICATION - MODERATE TECHNOLOGY ADVANCEMENT"/>
    <x v="0"/>
    <s v="REFERENCE AIR SOURCE HEAT PUMP - HEATING"/>
    <s v="TEXAS"/>
    <x v="0"/>
    <x v="1"/>
    <s v="BIOMASS - WOOD"/>
    <x v="0"/>
    <n v="0"/>
  </r>
  <r>
    <s v="REFERENCE ELECTRIFICATION - MODERATE TECHNOLOGY ADVANCEMENT"/>
    <x v="0"/>
    <s v="REFERENCE AIR SOURCE HEAT PUMP - HEATING"/>
    <s v="TEXAS"/>
    <x v="0"/>
    <x v="1"/>
    <s v="KEROSENE FUEL"/>
    <x v="0"/>
    <n v="0"/>
  </r>
  <r>
    <s v="REFERENCE ELECTRIFICATION - MODERATE TECHNOLOGY ADVANCEMENT"/>
    <x v="0"/>
    <s v="REFERENCE AIR SOURCE HEAT PUMP - HEATING"/>
    <s v="TEXAS"/>
    <x v="0"/>
    <x v="2"/>
    <s v="ELECTRICITY"/>
    <x v="0"/>
    <n v="9271045.2456067298"/>
  </r>
  <r>
    <s v="REFERENCE ELECTRIFICATION - MODERATE TECHNOLOGY ADVANCEMENT"/>
    <x v="0"/>
    <s v="REFERENCE AIR SOURCE HEAT PUMP - HEATING"/>
    <s v="TEXAS"/>
    <x v="0"/>
    <x v="2"/>
    <s v="DIESEL FUEL"/>
    <x v="0"/>
    <n v="0"/>
  </r>
  <r>
    <s v="REFERENCE ELECTRIFICATION - MODERATE TECHNOLOGY ADVANCEMENT"/>
    <x v="0"/>
    <s v="REFERENCE AIR SOURCE HEAT PUMP - HEATING"/>
    <s v="TEXAS"/>
    <x v="0"/>
    <x v="2"/>
    <s v="PIPELINE GAS"/>
    <x v="0"/>
    <n v="0"/>
  </r>
  <r>
    <s v="REFERENCE ELECTRIFICATION - MODERATE TECHNOLOGY ADVANCEMENT"/>
    <x v="0"/>
    <s v="REFERENCE AIR SOURCE HEAT PUMP - HEATING"/>
    <s v="TEXAS"/>
    <x v="0"/>
    <x v="2"/>
    <s v="LPG FUEL"/>
    <x v="0"/>
    <n v="0"/>
  </r>
  <r>
    <s v="REFERENCE ELECTRIFICATION - MODERATE TECHNOLOGY ADVANCEMENT"/>
    <x v="0"/>
    <s v="REFERENCE AIR SOURCE HEAT PUMP - HEATING"/>
    <s v="TEXAS"/>
    <x v="0"/>
    <x v="2"/>
    <s v="BIOMASS - WOOD"/>
    <x v="0"/>
    <n v="0"/>
  </r>
  <r>
    <s v="REFERENCE ELECTRIFICATION - MODERATE TECHNOLOGY ADVANCEMENT"/>
    <x v="0"/>
    <s v="REFERENCE AIR SOURCE HEAT PUMP - HEATING"/>
    <s v="TEXAS"/>
    <x v="0"/>
    <x v="2"/>
    <s v="KEROSENE FUEL"/>
    <x v="0"/>
    <n v="0"/>
  </r>
  <r>
    <s v="REFERENCE ELECTRIFICATION - MODERATE TECHNOLOGY ADVANCEMENT"/>
    <x v="0"/>
    <s v="REFERENCE AIR SOURCE HEAT PUMP - HEATING"/>
    <s v="TEXAS"/>
    <x v="0"/>
    <x v="3"/>
    <s v="ELECTRICITY"/>
    <x v="0"/>
    <n v="9714859.8342995606"/>
  </r>
  <r>
    <s v="REFERENCE ELECTRIFICATION - MODERATE TECHNOLOGY ADVANCEMENT"/>
    <x v="0"/>
    <s v="REFERENCE AIR SOURCE HEAT PUMP - HEATING"/>
    <s v="TEXAS"/>
    <x v="0"/>
    <x v="3"/>
    <s v="DIESEL FUEL"/>
    <x v="0"/>
    <n v="0"/>
  </r>
  <r>
    <s v="REFERENCE ELECTRIFICATION - MODERATE TECHNOLOGY ADVANCEMENT"/>
    <x v="0"/>
    <s v="REFERENCE AIR SOURCE HEAT PUMP - HEATING"/>
    <s v="TEXAS"/>
    <x v="0"/>
    <x v="3"/>
    <s v="PIPELINE GAS"/>
    <x v="0"/>
    <n v="0"/>
  </r>
  <r>
    <s v="REFERENCE ELECTRIFICATION - MODERATE TECHNOLOGY ADVANCEMENT"/>
    <x v="0"/>
    <s v="REFERENCE AIR SOURCE HEAT PUMP - HEATING"/>
    <s v="TEXAS"/>
    <x v="0"/>
    <x v="3"/>
    <s v="LPG FUEL"/>
    <x v="0"/>
    <n v="0"/>
  </r>
  <r>
    <s v="REFERENCE ELECTRIFICATION - MODERATE TECHNOLOGY ADVANCEMENT"/>
    <x v="0"/>
    <s v="REFERENCE AIR SOURCE HEAT PUMP - HEATING"/>
    <s v="TEXAS"/>
    <x v="0"/>
    <x v="3"/>
    <s v="BIOMASS - WOOD"/>
    <x v="0"/>
    <n v="0"/>
  </r>
  <r>
    <s v="REFERENCE ELECTRIFICATION - MODERATE TECHNOLOGY ADVANCEMENT"/>
    <x v="0"/>
    <s v="REFERENCE AIR SOURCE HEAT PUMP - HEATING"/>
    <s v="TEXAS"/>
    <x v="0"/>
    <x v="3"/>
    <s v="KEROSENE FUEL"/>
    <x v="0"/>
    <n v="0"/>
  </r>
  <r>
    <s v="REFERENCE ELECTRIFICATION - MODERATE TECHNOLOGY ADVANCEMENT"/>
    <x v="0"/>
    <s v="REFERENCE AIR SOURCE HEAT PUMP - HEATING"/>
    <s v="TEXAS"/>
    <x v="0"/>
    <x v="4"/>
    <s v="ELECTRICITY"/>
    <x v="0"/>
    <n v="10162294.450202299"/>
  </r>
  <r>
    <s v="REFERENCE ELECTRIFICATION - MODERATE TECHNOLOGY ADVANCEMENT"/>
    <x v="0"/>
    <s v="REFERENCE AIR SOURCE HEAT PUMP - HEATING"/>
    <s v="TEXAS"/>
    <x v="0"/>
    <x v="4"/>
    <s v="DIESEL FUEL"/>
    <x v="0"/>
    <n v="0"/>
  </r>
  <r>
    <s v="REFERENCE ELECTRIFICATION - MODERATE TECHNOLOGY ADVANCEMENT"/>
    <x v="0"/>
    <s v="REFERENCE AIR SOURCE HEAT PUMP - HEATING"/>
    <s v="TEXAS"/>
    <x v="0"/>
    <x v="4"/>
    <s v="PIPELINE GAS"/>
    <x v="0"/>
    <n v="0"/>
  </r>
  <r>
    <s v="REFERENCE ELECTRIFICATION - MODERATE TECHNOLOGY ADVANCEMENT"/>
    <x v="0"/>
    <s v="REFERENCE AIR SOURCE HEAT PUMP - HEATING"/>
    <s v="TEXAS"/>
    <x v="0"/>
    <x v="4"/>
    <s v="LPG FUEL"/>
    <x v="0"/>
    <n v="0"/>
  </r>
  <r>
    <s v="REFERENCE ELECTRIFICATION - MODERATE TECHNOLOGY ADVANCEMENT"/>
    <x v="0"/>
    <s v="REFERENCE AIR SOURCE HEAT PUMP - HEATING"/>
    <s v="TEXAS"/>
    <x v="0"/>
    <x v="4"/>
    <s v="BIOMASS - WOOD"/>
    <x v="0"/>
    <n v="0"/>
  </r>
  <r>
    <s v="REFERENCE ELECTRIFICATION - MODERATE TECHNOLOGY ADVANCEMENT"/>
    <x v="0"/>
    <s v="REFERENCE AIR SOURCE HEAT PUMP - HEATING"/>
    <s v="TEXAS"/>
    <x v="0"/>
    <x v="4"/>
    <s v="KEROSENE FUEL"/>
    <x v="0"/>
    <n v="0"/>
  </r>
  <r>
    <s v="REFERENCE ELECTRIFICATION - MODERATE TECHNOLOGY ADVANCEMENT"/>
    <x v="0"/>
    <s v="REFERENCE AIR SOURCE HEAT PUMP - HEATING"/>
    <s v="TEXAS"/>
    <x v="0"/>
    <x v="5"/>
    <s v="ELECTRICITY"/>
    <x v="0"/>
    <n v="10607947.2230675"/>
  </r>
  <r>
    <s v="REFERENCE ELECTRIFICATION - MODERATE TECHNOLOGY ADVANCEMENT"/>
    <x v="0"/>
    <s v="REFERENCE AIR SOURCE HEAT PUMP - HEATING"/>
    <s v="TEXAS"/>
    <x v="0"/>
    <x v="5"/>
    <s v="DIESEL FUEL"/>
    <x v="0"/>
    <n v="0"/>
  </r>
  <r>
    <s v="REFERENCE ELECTRIFICATION - MODERATE TECHNOLOGY ADVANCEMENT"/>
    <x v="0"/>
    <s v="REFERENCE AIR SOURCE HEAT PUMP - HEATING"/>
    <s v="TEXAS"/>
    <x v="0"/>
    <x v="5"/>
    <s v="PIPELINE GAS"/>
    <x v="0"/>
    <n v="0"/>
  </r>
  <r>
    <s v="REFERENCE ELECTRIFICATION - MODERATE TECHNOLOGY ADVANCEMENT"/>
    <x v="0"/>
    <s v="REFERENCE AIR SOURCE HEAT PUMP - HEATING"/>
    <s v="TEXAS"/>
    <x v="0"/>
    <x v="5"/>
    <s v="LPG FUEL"/>
    <x v="0"/>
    <n v="0"/>
  </r>
  <r>
    <s v="REFERENCE ELECTRIFICATION - MODERATE TECHNOLOGY ADVANCEMENT"/>
    <x v="0"/>
    <s v="REFERENCE AIR SOURCE HEAT PUMP - HEATING"/>
    <s v="TEXAS"/>
    <x v="0"/>
    <x v="5"/>
    <s v="BIOMASS - WOOD"/>
    <x v="0"/>
    <n v="0"/>
  </r>
  <r>
    <s v="REFERENCE ELECTRIFICATION - MODERATE TECHNOLOGY ADVANCEMENT"/>
    <x v="0"/>
    <s v="REFERENCE AIR SOURCE HEAT PUMP - HEATING"/>
    <s v="TEXAS"/>
    <x v="0"/>
    <x v="5"/>
    <s v="KEROSENE FUEL"/>
    <x v="0"/>
    <n v="0"/>
  </r>
  <r>
    <s v="REFERENCE ELECTRIFICATION - MODERATE TECHNOLOGY ADVANCEMENT"/>
    <x v="0"/>
    <s v="REFERENCE AIR SOURCE HEAT PUMP - HEATING"/>
    <s v="TEXAS"/>
    <x v="0"/>
    <x v="6"/>
    <s v="ELECTRICITY"/>
    <x v="0"/>
    <n v="11043608.159129599"/>
  </r>
  <r>
    <s v="REFERENCE ELECTRIFICATION - MODERATE TECHNOLOGY ADVANCEMENT"/>
    <x v="0"/>
    <s v="REFERENCE AIR SOURCE HEAT PUMP - HEATING"/>
    <s v="TEXAS"/>
    <x v="0"/>
    <x v="6"/>
    <s v="DIESEL FUEL"/>
    <x v="0"/>
    <n v="0"/>
  </r>
  <r>
    <s v="REFERENCE ELECTRIFICATION - MODERATE TECHNOLOGY ADVANCEMENT"/>
    <x v="0"/>
    <s v="REFERENCE AIR SOURCE HEAT PUMP - HEATING"/>
    <s v="TEXAS"/>
    <x v="0"/>
    <x v="6"/>
    <s v="PIPELINE GAS"/>
    <x v="0"/>
    <n v="0"/>
  </r>
  <r>
    <s v="REFERENCE ELECTRIFICATION - MODERATE TECHNOLOGY ADVANCEMENT"/>
    <x v="0"/>
    <s v="REFERENCE AIR SOURCE HEAT PUMP - HEATING"/>
    <s v="TEXAS"/>
    <x v="0"/>
    <x v="6"/>
    <s v="LPG FUEL"/>
    <x v="0"/>
    <n v="0"/>
  </r>
  <r>
    <s v="REFERENCE ELECTRIFICATION - MODERATE TECHNOLOGY ADVANCEMENT"/>
    <x v="0"/>
    <s v="REFERENCE AIR SOURCE HEAT PUMP - HEATING"/>
    <s v="TEXAS"/>
    <x v="0"/>
    <x v="6"/>
    <s v="BIOMASS - WOOD"/>
    <x v="0"/>
    <n v="0"/>
  </r>
  <r>
    <s v="REFERENCE ELECTRIFICATION - MODERATE TECHNOLOGY ADVANCEMENT"/>
    <x v="0"/>
    <s v="REFERENCE AIR SOURCE HEAT PUMP - HEATING"/>
    <s v="TEXAS"/>
    <x v="0"/>
    <x v="6"/>
    <s v="KEROSENE FUEL"/>
    <x v="0"/>
    <n v="0"/>
  </r>
  <r>
    <s v="REFERENCE ELECTRIFICATION - MODERATE TECHNOLOGY ADVANCEMENT"/>
    <x v="0"/>
    <s v="REFERENCE AIR SOURCE HEAT PUMP - HEATING"/>
    <s v="TEXAS"/>
    <x v="0"/>
    <x v="7"/>
    <s v="ELECTRICITY"/>
    <x v="0"/>
    <n v="11472612.7436093"/>
  </r>
  <r>
    <s v="REFERENCE ELECTRIFICATION - MODERATE TECHNOLOGY ADVANCEMENT"/>
    <x v="0"/>
    <s v="REFERENCE AIR SOURCE HEAT PUMP - HEATING"/>
    <s v="TEXAS"/>
    <x v="0"/>
    <x v="7"/>
    <s v="DIESEL FUEL"/>
    <x v="0"/>
    <n v="0"/>
  </r>
  <r>
    <s v="REFERENCE ELECTRIFICATION - MODERATE TECHNOLOGY ADVANCEMENT"/>
    <x v="0"/>
    <s v="REFERENCE AIR SOURCE HEAT PUMP - HEATING"/>
    <s v="TEXAS"/>
    <x v="0"/>
    <x v="7"/>
    <s v="PIPELINE GAS"/>
    <x v="0"/>
    <n v="0"/>
  </r>
  <r>
    <s v="REFERENCE ELECTRIFICATION - MODERATE TECHNOLOGY ADVANCEMENT"/>
    <x v="0"/>
    <s v="REFERENCE AIR SOURCE HEAT PUMP - HEATING"/>
    <s v="TEXAS"/>
    <x v="0"/>
    <x v="7"/>
    <s v="LPG FUEL"/>
    <x v="0"/>
    <n v="0"/>
  </r>
  <r>
    <s v="REFERENCE ELECTRIFICATION - MODERATE TECHNOLOGY ADVANCEMENT"/>
    <x v="0"/>
    <s v="REFERENCE AIR SOURCE HEAT PUMP - HEATING"/>
    <s v="TEXAS"/>
    <x v="0"/>
    <x v="7"/>
    <s v="BIOMASS - WOOD"/>
    <x v="0"/>
    <n v="0"/>
  </r>
  <r>
    <s v="REFERENCE ELECTRIFICATION - MODERATE TECHNOLOGY ADVANCEMENT"/>
    <x v="0"/>
    <s v="REFERENCE AIR SOURCE HEAT PUMP - HEATING"/>
    <s v="TEXAS"/>
    <x v="0"/>
    <x v="7"/>
    <s v="KEROSENE FUEL"/>
    <x v="0"/>
    <n v="0"/>
  </r>
  <r>
    <s v="REFERENCE ELECTRIFICATION - MODERATE TECHNOLOGY ADVANCEMENT"/>
    <x v="0"/>
    <s v="REFERENCE AIR SOURCE HEAT PUMP - HEATING"/>
    <s v="TEXAS"/>
    <x v="0"/>
    <x v="8"/>
    <s v="ELECTRICITY"/>
    <x v="0"/>
    <n v="11889880.2325207"/>
  </r>
  <r>
    <s v="REFERENCE ELECTRIFICATION - MODERATE TECHNOLOGY ADVANCEMENT"/>
    <x v="0"/>
    <s v="REFERENCE AIR SOURCE HEAT PUMP - HEATING"/>
    <s v="TEXAS"/>
    <x v="0"/>
    <x v="8"/>
    <s v="DIESEL FUEL"/>
    <x v="0"/>
    <n v="0"/>
  </r>
  <r>
    <s v="REFERENCE ELECTRIFICATION - MODERATE TECHNOLOGY ADVANCEMENT"/>
    <x v="0"/>
    <s v="REFERENCE AIR SOURCE HEAT PUMP - HEATING"/>
    <s v="TEXAS"/>
    <x v="0"/>
    <x v="8"/>
    <s v="PIPELINE GAS"/>
    <x v="0"/>
    <n v="0"/>
  </r>
  <r>
    <s v="REFERENCE ELECTRIFICATION - MODERATE TECHNOLOGY ADVANCEMENT"/>
    <x v="0"/>
    <s v="REFERENCE AIR SOURCE HEAT PUMP - HEATING"/>
    <s v="TEXAS"/>
    <x v="0"/>
    <x v="8"/>
    <s v="LPG FUEL"/>
    <x v="0"/>
    <n v="0"/>
  </r>
  <r>
    <s v="REFERENCE ELECTRIFICATION - MODERATE TECHNOLOGY ADVANCEMENT"/>
    <x v="0"/>
    <s v="REFERENCE AIR SOURCE HEAT PUMP - HEATING"/>
    <s v="TEXAS"/>
    <x v="0"/>
    <x v="8"/>
    <s v="BIOMASS - WOOD"/>
    <x v="0"/>
    <n v="0"/>
  </r>
  <r>
    <s v="REFERENCE ELECTRIFICATION - MODERATE TECHNOLOGY ADVANCEMENT"/>
    <x v="0"/>
    <s v="REFERENCE AIR SOURCE HEAT PUMP - HEATING"/>
    <s v="TEXAS"/>
    <x v="0"/>
    <x v="8"/>
    <s v="KEROSENE FUEL"/>
    <x v="0"/>
    <n v="0"/>
  </r>
  <r>
    <s v="REFERENCE ELECTRIFICATION - MODERATE TECHNOLOGY ADVANCEMENT"/>
    <x v="0"/>
    <s v="REFERENCE AIR SOURCE HEAT PUMP - HEATING"/>
    <s v="TEXAS"/>
    <x v="0"/>
    <x v="9"/>
    <s v="ELECTRICITY"/>
    <x v="0"/>
    <n v="12287692.041793"/>
  </r>
  <r>
    <s v="REFERENCE ELECTRIFICATION - MODERATE TECHNOLOGY ADVANCEMENT"/>
    <x v="0"/>
    <s v="REFERENCE AIR SOURCE HEAT PUMP - HEATING"/>
    <s v="TEXAS"/>
    <x v="0"/>
    <x v="9"/>
    <s v="DIESEL FUEL"/>
    <x v="0"/>
    <n v="0"/>
  </r>
  <r>
    <s v="REFERENCE ELECTRIFICATION - MODERATE TECHNOLOGY ADVANCEMENT"/>
    <x v="0"/>
    <s v="REFERENCE AIR SOURCE HEAT PUMP - HEATING"/>
    <s v="TEXAS"/>
    <x v="0"/>
    <x v="9"/>
    <s v="PIPELINE GAS"/>
    <x v="0"/>
    <n v="0"/>
  </r>
  <r>
    <s v="REFERENCE ELECTRIFICATION - MODERATE TECHNOLOGY ADVANCEMENT"/>
    <x v="0"/>
    <s v="REFERENCE AIR SOURCE HEAT PUMP - HEATING"/>
    <s v="TEXAS"/>
    <x v="0"/>
    <x v="9"/>
    <s v="LPG FUEL"/>
    <x v="0"/>
    <n v="0"/>
  </r>
  <r>
    <s v="REFERENCE ELECTRIFICATION - MODERATE TECHNOLOGY ADVANCEMENT"/>
    <x v="0"/>
    <s v="REFERENCE AIR SOURCE HEAT PUMP - HEATING"/>
    <s v="TEXAS"/>
    <x v="0"/>
    <x v="9"/>
    <s v="BIOMASS - WOOD"/>
    <x v="0"/>
    <n v="0"/>
  </r>
  <r>
    <s v="REFERENCE ELECTRIFICATION - MODERATE TECHNOLOGY ADVANCEMENT"/>
    <x v="0"/>
    <s v="REFERENCE AIR SOURCE HEAT PUMP - HEATING"/>
    <s v="TEXAS"/>
    <x v="0"/>
    <x v="9"/>
    <s v="KEROSENE FUEL"/>
    <x v="0"/>
    <n v="0"/>
  </r>
  <r>
    <s v="REFERENCE ELECTRIFICATION - MODERATE TECHNOLOGY ADVANCEMENT"/>
    <x v="0"/>
    <s v="REFERENCE AIR SOURCE HEAT PUMP - HEATING"/>
    <s v="TEXAS"/>
    <x v="0"/>
    <x v="10"/>
    <s v="ELECTRICITY"/>
    <x v="0"/>
    <n v="12683593.216096001"/>
  </r>
  <r>
    <s v="REFERENCE ELECTRIFICATION - MODERATE TECHNOLOGY ADVANCEMENT"/>
    <x v="0"/>
    <s v="REFERENCE AIR SOURCE HEAT PUMP - HEATING"/>
    <s v="TEXAS"/>
    <x v="0"/>
    <x v="10"/>
    <s v="DIESEL FUEL"/>
    <x v="0"/>
    <n v="0"/>
  </r>
  <r>
    <s v="REFERENCE ELECTRIFICATION - MODERATE TECHNOLOGY ADVANCEMENT"/>
    <x v="0"/>
    <s v="REFERENCE AIR SOURCE HEAT PUMP - HEATING"/>
    <s v="TEXAS"/>
    <x v="0"/>
    <x v="10"/>
    <s v="PIPELINE GAS"/>
    <x v="0"/>
    <n v="0"/>
  </r>
  <r>
    <s v="REFERENCE ELECTRIFICATION - MODERATE TECHNOLOGY ADVANCEMENT"/>
    <x v="0"/>
    <s v="REFERENCE AIR SOURCE HEAT PUMP - HEATING"/>
    <s v="TEXAS"/>
    <x v="0"/>
    <x v="10"/>
    <s v="LPG FUEL"/>
    <x v="0"/>
    <n v="0"/>
  </r>
  <r>
    <s v="REFERENCE ELECTRIFICATION - MODERATE TECHNOLOGY ADVANCEMENT"/>
    <x v="0"/>
    <s v="REFERENCE AIR SOURCE HEAT PUMP - HEATING"/>
    <s v="TEXAS"/>
    <x v="0"/>
    <x v="10"/>
    <s v="BIOMASS - WOOD"/>
    <x v="0"/>
    <n v="0"/>
  </r>
  <r>
    <s v="REFERENCE ELECTRIFICATION - MODERATE TECHNOLOGY ADVANCEMENT"/>
    <x v="0"/>
    <s v="REFERENCE AIR SOURCE HEAT PUMP - HEATING"/>
    <s v="TEXAS"/>
    <x v="0"/>
    <x v="10"/>
    <s v="KEROSENE FUEL"/>
    <x v="0"/>
    <n v="0"/>
  </r>
  <r>
    <s v="REFERENCE ELECTRIFICATION - MODERATE TECHNOLOGY ADVANCEMENT"/>
    <x v="0"/>
    <s v="REFERENCE AIR SOURCE HEAT PUMP - HEATING"/>
    <s v="TEXAS"/>
    <x v="0"/>
    <x v="11"/>
    <s v="ELECTRICITY"/>
    <x v="0"/>
    <n v="13067504.388598399"/>
  </r>
  <r>
    <s v="REFERENCE ELECTRIFICATION - MODERATE TECHNOLOGY ADVANCEMENT"/>
    <x v="0"/>
    <s v="REFERENCE AIR SOURCE HEAT PUMP - HEATING"/>
    <s v="TEXAS"/>
    <x v="0"/>
    <x v="11"/>
    <s v="DIESEL FUEL"/>
    <x v="0"/>
    <n v="0"/>
  </r>
  <r>
    <s v="REFERENCE ELECTRIFICATION - MODERATE TECHNOLOGY ADVANCEMENT"/>
    <x v="0"/>
    <s v="REFERENCE AIR SOURCE HEAT PUMP - HEATING"/>
    <s v="TEXAS"/>
    <x v="0"/>
    <x v="11"/>
    <s v="PIPELINE GAS"/>
    <x v="0"/>
    <n v="0"/>
  </r>
  <r>
    <s v="REFERENCE ELECTRIFICATION - MODERATE TECHNOLOGY ADVANCEMENT"/>
    <x v="0"/>
    <s v="REFERENCE AIR SOURCE HEAT PUMP - HEATING"/>
    <s v="TEXAS"/>
    <x v="0"/>
    <x v="11"/>
    <s v="LPG FUEL"/>
    <x v="0"/>
    <n v="0"/>
  </r>
  <r>
    <s v="REFERENCE ELECTRIFICATION - MODERATE TECHNOLOGY ADVANCEMENT"/>
    <x v="0"/>
    <s v="REFERENCE AIR SOURCE HEAT PUMP - HEATING"/>
    <s v="TEXAS"/>
    <x v="0"/>
    <x v="11"/>
    <s v="BIOMASS - WOOD"/>
    <x v="0"/>
    <n v="0"/>
  </r>
  <r>
    <s v="REFERENCE ELECTRIFICATION - MODERATE TECHNOLOGY ADVANCEMENT"/>
    <x v="0"/>
    <s v="REFERENCE AIR SOURCE HEAT PUMP - HEATING"/>
    <s v="TEXAS"/>
    <x v="0"/>
    <x v="11"/>
    <s v="KEROSENE FUEL"/>
    <x v="0"/>
    <n v="0"/>
  </r>
  <r>
    <s v="REFERENCE ELECTRIFICATION - MODERATE TECHNOLOGY ADVANCEMENT"/>
    <x v="0"/>
    <s v="REFERENCE AIR SOURCE HEAT PUMP - HEATING"/>
    <s v="TEXAS"/>
    <x v="0"/>
    <x v="12"/>
    <s v="ELECTRICITY"/>
    <x v="0"/>
    <n v="13437735.8864062"/>
  </r>
  <r>
    <s v="REFERENCE ELECTRIFICATION - MODERATE TECHNOLOGY ADVANCEMENT"/>
    <x v="0"/>
    <s v="REFERENCE AIR SOURCE HEAT PUMP - HEATING"/>
    <s v="TEXAS"/>
    <x v="0"/>
    <x v="12"/>
    <s v="DIESEL FUEL"/>
    <x v="0"/>
    <n v="0"/>
  </r>
  <r>
    <s v="REFERENCE ELECTRIFICATION - MODERATE TECHNOLOGY ADVANCEMENT"/>
    <x v="0"/>
    <s v="REFERENCE AIR SOURCE HEAT PUMP - HEATING"/>
    <s v="TEXAS"/>
    <x v="0"/>
    <x v="12"/>
    <s v="PIPELINE GAS"/>
    <x v="0"/>
    <n v="0"/>
  </r>
  <r>
    <s v="REFERENCE ELECTRIFICATION - MODERATE TECHNOLOGY ADVANCEMENT"/>
    <x v="0"/>
    <s v="REFERENCE AIR SOURCE HEAT PUMP - HEATING"/>
    <s v="TEXAS"/>
    <x v="0"/>
    <x v="12"/>
    <s v="LPG FUEL"/>
    <x v="0"/>
    <n v="0"/>
  </r>
  <r>
    <s v="REFERENCE ELECTRIFICATION - MODERATE TECHNOLOGY ADVANCEMENT"/>
    <x v="0"/>
    <s v="REFERENCE AIR SOURCE HEAT PUMP - HEATING"/>
    <s v="TEXAS"/>
    <x v="0"/>
    <x v="12"/>
    <s v="BIOMASS - WOOD"/>
    <x v="0"/>
    <n v="0"/>
  </r>
  <r>
    <s v="REFERENCE ELECTRIFICATION - MODERATE TECHNOLOGY ADVANCEMENT"/>
    <x v="0"/>
    <s v="REFERENCE AIR SOURCE HEAT PUMP - HEATING"/>
    <s v="TEXAS"/>
    <x v="0"/>
    <x v="12"/>
    <s v="KEROSENE FUEL"/>
    <x v="0"/>
    <n v="0"/>
  </r>
  <r>
    <s v="REFERENCE ELECTRIFICATION - MODERATE TECHNOLOGY ADVANCEMENT"/>
    <x v="0"/>
    <s v="REFERENCE AIR SOURCE HEAT PUMP - HEATING"/>
    <s v="TEXAS"/>
    <x v="0"/>
    <x v="13"/>
    <s v="ELECTRICITY"/>
    <x v="0"/>
    <n v="13814388.585353499"/>
  </r>
  <r>
    <s v="REFERENCE ELECTRIFICATION - MODERATE TECHNOLOGY ADVANCEMENT"/>
    <x v="0"/>
    <s v="REFERENCE AIR SOURCE HEAT PUMP - HEATING"/>
    <s v="TEXAS"/>
    <x v="0"/>
    <x v="13"/>
    <s v="DIESEL FUEL"/>
    <x v="0"/>
    <n v="0"/>
  </r>
  <r>
    <s v="REFERENCE ELECTRIFICATION - MODERATE TECHNOLOGY ADVANCEMENT"/>
    <x v="0"/>
    <s v="REFERENCE AIR SOURCE HEAT PUMP - HEATING"/>
    <s v="TEXAS"/>
    <x v="0"/>
    <x v="13"/>
    <s v="PIPELINE GAS"/>
    <x v="0"/>
    <n v="0"/>
  </r>
  <r>
    <s v="REFERENCE ELECTRIFICATION - MODERATE TECHNOLOGY ADVANCEMENT"/>
    <x v="0"/>
    <s v="REFERENCE AIR SOURCE HEAT PUMP - HEATING"/>
    <s v="TEXAS"/>
    <x v="0"/>
    <x v="13"/>
    <s v="LPG FUEL"/>
    <x v="0"/>
    <n v="0"/>
  </r>
  <r>
    <s v="REFERENCE ELECTRIFICATION - MODERATE TECHNOLOGY ADVANCEMENT"/>
    <x v="0"/>
    <s v="REFERENCE AIR SOURCE HEAT PUMP - HEATING"/>
    <s v="TEXAS"/>
    <x v="0"/>
    <x v="13"/>
    <s v="BIOMASS - WOOD"/>
    <x v="0"/>
    <n v="0"/>
  </r>
  <r>
    <s v="REFERENCE ELECTRIFICATION - MODERATE TECHNOLOGY ADVANCEMENT"/>
    <x v="0"/>
    <s v="REFERENCE AIR SOURCE HEAT PUMP - HEATING"/>
    <s v="TEXAS"/>
    <x v="0"/>
    <x v="13"/>
    <s v="KEROSENE FUEL"/>
    <x v="0"/>
    <n v="0"/>
  </r>
  <r>
    <s v="REFERENCE ELECTRIFICATION - MODERATE TECHNOLOGY ADVANCEMENT"/>
    <x v="0"/>
    <s v="REFERENCE AIR SOURCE HEAT PUMP - HEATING"/>
    <s v="TEXAS"/>
    <x v="0"/>
    <x v="14"/>
    <s v="ELECTRICITY"/>
    <x v="0"/>
    <n v="14181043.9548635"/>
  </r>
  <r>
    <s v="REFERENCE ELECTRIFICATION - MODERATE TECHNOLOGY ADVANCEMENT"/>
    <x v="0"/>
    <s v="REFERENCE AIR SOURCE HEAT PUMP - HEATING"/>
    <s v="TEXAS"/>
    <x v="0"/>
    <x v="14"/>
    <s v="DIESEL FUEL"/>
    <x v="0"/>
    <n v="0"/>
  </r>
  <r>
    <s v="REFERENCE ELECTRIFICATION - MODERATE TECHNOLOGY ADVANCEMENT"/>
    <x v="0"/>
    <s v="REFERENCE AIR SOURCE HEAT PUMP - HEATING"/>
    <s v="TEXAS"/>
    <x v="0"/>
    <x v="14"/>
    <s v="PIPELINE GAS"/>
    <x v="0"/>
    <n v="0"/>
  </r>
  <r>
    <s v="REFERENCE ELECTRIFICATION - MODERATE TECHNOLOGY ADVANCEMENT"/>
    <x v="0"/>
    <s v="REFERENCE AIR SOURCE HEAT PUMP - HEATING"/>
    <s v="TEXAS"/>
    <x v="0"/>
    <x v="14"/>
    <s v="LPG FUEL"/>
    <x v="0"/>
    <n v="0"/>
  </r>
  <r>
    <s v="REFERENCE ELECTRIFICATION - MODERATE TECHNOLOGY ADVANCEMENT"/>
    <x v="0"/>
    <s v="REFERENCE AIR SOURCE HEAT PUMP - HEATING"/>
    <s v="TEXAS"/>
    <x v="0"/>
    <x v="14"/>
    <s v="BIOMASS - WOOD"/>
    <x v="0"/>
    <n v="0"/>
  </r>
  <r>
    <s v="REFERENCE ELECTRIFICATION - MODERATE TECHNOLOGY ADVANCEMENT"/>
    <x v="0"/>
    <s v="REFERENCE AIR SOURCE HEAT PUMP - HEATING"/>
    <s v="TEXAS"/>
    <x v="0"/>
    <x v="14"/>
    <s v="KEROSENE FUEL"/>
    <x v="0"/>
    <n v="0"/>
  </r>
  <r>
    <s v="REFERENCE ELECTRIFICATION - MODERATE TECHNOLOGY ADVANCEMENT"/>
    <x v="0"/>
    <s v="REFERENCE AIR SOURCE HEAT PUMP - HEATING"/>
    <s v="TEXAS"/>
    <x v="0"/>
    <x v="15"/>
    <s v="ELECTRICITY"/>
    <x v="0"/>
    <n v="14537954.571979901"/>
  </r>
  <r>
    <s v="REFERENCE ELECTRIFICATION - MODERATE TECHNOLOGY ADVANCEMENT"/>
    <x v="0"/>
    <s v="REFERENCE AIR SOURCE HEAT PUMP - HEATING"/>
    <s v="TEXAS"/>
    <x v="0"/>
    <x v="15"/>
    <s v="DIESEL FUEL"/>
    <x v="0"/>
    <n v="0"/>
  </r>
  <r>
    <s v="REFERENCE ELECTRIFICATION - MODERATE TECHNOLOGY ADVANCEMENT"/>
    <x v="0"/>
    <s v="REFERENCE AIR SOURCE HEAT PUMP - HEATING"/>
    <s v="TEXAS"/>
    <x v="0"/>
    <x v="15"/>
    <s v="PIPELINE GAS"/>
    <x v="0"/>
    <n v="0"/>
  </r>
  <r>
    <s v="REFERENCE ELECTRIFICATION - MODERATE TECHNOLOGY ADVANCEMENT"/>
    <x v="0"/>
    <s v="REFERENCE AIR SOURCE HEAT PUMP - HEATING"/>
    <s v="TEXAS"/>
    <x v="0"/>
    <x v="15"/>
    <s v="LPG FUEL"/>
    <x v="0"/>
    <n v="0"/>
  </r>
  <r>
    <s v="REFERENCE ELECTRIFICATION - MODERATE TECHNOLOGY ADVANCEMENT"/>
    <x v="0"/>
    <s v="REFERENCE AIR SOURCE HEAT PUMP - HEATING"/>
    <s v="TEXAS"/>
    <x v="0"/>
    <x v="15"/>
    <s v="BIOMASS - WOOD"/>
    <x v="0"/>
    <n v="0"/>
  </r>
  <r>
    <s v="REFERENCE ELECTRIFICATION - MODERATE TECHNOLOGY ADVANCEMENT"/>
    <x v="0"/>
    <s v="REFERENCE AIR SOURCE HEAT PUMP - HEATING"/>
    <s v="TEXAS"/>
    <x v="0"/>
    <x v="15"/>
    <s v="KEROSENE FUEL"/>
    <x v="0"/>
    <n v="0"/>
  </r>
  <r>
    <s v="REFERENCE ELECTRIFICATION - MODERATE TECHNOLOGY ADVANCEMENT"/>
    <x v="0"/>
    <s v="REFERENCE AIR SOURCE HEAT PUMP - HEATING"/>
    <s v="TEXAS"/>
    <x v="0"/>
    <x v="16"/>
    <s v="ELECTRICITY"/>
    <x v="0"/>
    <n v="14885945.886031499"/>
  </r>
  <r>
    <s v="REFERENCE ELECTRIFICATION - MODERATE TECHNOLOGY ADVANCEMENT"/>
    <x v="0"/>
    <s v="REFERENCE AIR SOURCE HEAT PUMP - HEATING"/>
    <s v="TEXAS"/>
    <x v="0"/>
    <x v="16"/>
    <s v="DIESEL FUEL"/>
    <x v="0"/>
    <n v="0"/>
  </r>
  <r>
    <s v="REFERENCE ELECTRIFICATION - MODERATE TECHNOLOGY ADVANCEMENT"/>
    <x v="0"/>
    <s v="REFERENCE AIR SOURCE HEAT PUMP - HEATING"/>
    <s v="TEXAS"/>
    <x v="0"/>
    <x v="16"/>
    <s v="PIPELINE GAS"/>
    <x v="0"/>
    <n v="0"/>
  </r>
  <r>
    <s v="REFERENCE ELECTRIFICATION - MODERATE TECHNOLOGY ADVANCEMENT"/>
    <x v="0"/>
    <s v="REFERENCE AIR SOURCE HEAT PUMP - HEATING"/>
    <s v="TEXAS"/>
    <x v="0"/>
    <x v="16"/>
    <s v="LPG FUEL"/>
    <x v="0"/>
    <n v="0"/>
  </r>
  <r>
    <s v="REFERENCE ELECTRIFICATION - MODERATE TECHNOLOGY ADVANCEMENT"/>
    <x v="0"/>
    <s v="REFERENCE AIR SOURCE HEAT PUMP - HEATING"/>
    <s v="TEXAS"/>
    <x v="0"/>
    <x v="16"/>
    <s v="BIOMASS - WOOD"/>
    <x v="0"/>
    <n v="0"/>
  </r>
  <r>
    <s v="REFERENCE ELECTRIFICATION - MODERATE TECHNOLOGY ADVANCEMENT"/>
    <x v="0"/>
    <s v="REFERENCE AIR SOURCE HEAT PUMP - HEATING"/>
    <s v="TEXAS"/>
    <x v="0"/>
    <x v="16"/>
    <s v="KEROSENE FUEL"/>
    <x v="0"/>
    <n v="0"/>
  </r>
  <r>
    <s v="REFERENCE ELECTRIFICATION - MODERATE TECHNOLOGY ADVANCEMENT"/>
    <x v="0"/>
    <s v="REFERENCE AIR SOURCE HEAT PUMP - HEATING"/>
    <s v="TEXAS"/>
    <x v="0"/>
    <x v="17"/>
    <s v="ELECTRICITY"/>
    <x v="0"/>
    <n v="15249364.907852201"/>
  </r>
  <r>
    <s v="REFERENCE ELECTRIFICATION - MODERATE TECHNOLOGY ADVANCEMENT"/>
    <x v="0"/>
    <s v="REFERENCE AIR SOURCE HEAT PUMP - HEATING"/>
    <s v="TEXAS"/>
    <x v="0"/>
    <x v="17"/>
    <s v="DIESEL FUEL"/>
    <x v="0"/>
    <n v="0"/>
  </r>
  <r>
    <s v="REFERENCE ELECTRIFICATION - MODERATE TECHNOLOGY ADVANCEMENT"/>
    <x v="0"/>
    <s v="REFERENCE AIR SOURCE HEAT PUMP - HEATING"/>
    <s v="TEXAS"/>
    <x v="0"/>
    <x v="17"/>
    <s v="PIPELINE GAS"/>
    <x v="0"/>
    <n v="0"/>
  </r>
  <r>
    <s v="REFERENCE ELECTRIFICATION - MODERATE TECHNOLOGY ADVANCEMENT"/>
    <x v="0"/>
    <s v="REFERENCE AIR SOURCE HEAT PUMP - HEATING"/>
    <s v="TEXAS"/>
    <x v="0"/>
    <x v="17"/>
    <s v="LPG FUEL"/>
    <x v="0"/>
    <n v="0"/>
  </r>
  <r>
    <s v="REFERENCE ELECTRIFICATION - MODERATE TECHNOLOGY ADVANCEMENT"/>
    <x v="0"/>
    <s v="REFERENCE AIR SOURCE HEAT PUMP - HEATING"/>
    <s v="TEXAS"/>
    <x v="0"/>
    <x v="17"/>
    <s v="BIOMASS - WOOD"/>
    <x v="0"/>
    <n v="0"/>
  </r>
  <r>
    <s v="REFERENCE ELECTRIFICATION - MODERATE TECHNOLOGY ADVANCEMENT"/>
    <x v="0"/>
    <s v="REFERENCE AIR SOURCE HEAT PUMP - HEATING"/>
    <s v="TEXAS"/>
    <x v="0"/>
    <x v="17"/>
    <s v="KEROSENE FUEL"/>
    <x v="0"/>
    <n v="0"/>
  </r>
  <r>
    <s v="REFERENCE ELECTRIFICATION - MODERATE TECHNOLOGY ADVANCEMENT"/>
    <x v="0"/>
    <s v="REFERENCE AIR SOURCE HEAT PUMP - HEATING"/>
    <s v="TEXAS"/>
    <x v="0"/>
    <x v="18"/>
    <s v="ELECTRICITY"/>
    <x v="0"/>
    <n v="15613076.497406499"/>
  </r>
  <r>
    <s v="REFERENCE ELECTRIFICATION - MODERATE TECHNOLOGY ADVANCEMENT"/>
    <x v="0"/>
    <s v="REFERENCE AIR SOURCE HEAT PUMP - HEATING"/>
    <s v="TEXAS"/>
    <x v="0"/>
    <x v="18"/>
    <s v="DIESEL FUEL"/>
    <x v="0"/>
    <n v="0"/>
  </r>
  <r>
    <s v="REFERENCE ELECTRIFICATION - MODERATE TECHNOLOGY ADVANCEMENT"/>
    <x v="0"/>
    <s v="REFERENCE AIR SOURCE HEAT PUMP - HEATING"/>
    <s v="TEXAS"/>
    <x v="0"/>
    <x v="18"/>
    <s v="PIPELINE GAS"/>
    <x v="0"/>
    <n v="0"/>
  </r>
  <r>
    <s v="REFERENCE ELECTRIFICATION - MODERATE TECHNOLOGY ADVANCEMENT"/>
    <x v="0"/>
    <s v="REFERENCE AIR SOURCE HEAT PUMP - HEATING"/>
    <s v="TEXAS"/>
    <x v="0"/>
    <x v="18"/>
    <s v="LPG FUEL"/>
    <x v="0"/>
    <n v="0"/>
  </r>
  <r>
    <s v="REFERENCE ELECTRIFICATION - MODERATE TECHNOLOGY ADVANCEMENT"/>
    <x v="0"/>
    <s v="REFERENCE AIR SOURCE HEAT PUMP - HEATING"/>
    <s v="TEXAS"/>
    <x v="0"/>
    <x v="18"/>
    <s v="BIOMASS - WOOD"/>
    <x v="0"/>
    <n v="0"/>
  </r>
  <r>
    <s v="REFERENCE ELECTRIFICATION - MODERATE TECHNOLOGY ADVANCEMENT"/>
    <x v="0"/>
    <s v="REFERENCE AIR SOURCE HEAT PUMP - HEATING"/>
    <s v="TEXAS"/>
    <x v="0"/>
    <x v="18"/>
    <s v="KEROSENE FUEL"/>
    <x v="0"/>
    <n v="0"/>
  </r>
  <r>
    <s v="REFERENCE ELECTRIFICATION - MODERATE TECHNOLOGY ADVANCEMENT"/>
    <x v="0"/>
    <s v="REFERENCE AIR SOURCE HEAT PUMP - HEATING"/>
    <s v="TEXAS"/>
    <x v="0"/>
    <x v="19"/>
    <s v="ELECTRICITY"/>
    <x v="0"/>
    <n v="15985792.017488001"/>
  </r>
  <r>
    <s v="REFERENCE ELECTRIFICATION - MODERATE TECHNOLOGY ADVANCEMENT"/>
    <x v="0"/>
    <s v="REFERENCE AIR SOURCE HEAT PUMP - HEATING"/>
    <s v="TEXAS"/>
    <x v="0"/>
    <x v="19"/>
    <s v="DIESEL FUEL"/>
    <x v="0"/>
    <n v="0"/>
  </r>
  <r>
    <s v="REFERENCE ELECTRIFICATION - MODERATE TECHNOLOGY ADVANCEMENT"/>
    <x v="0"/>
    <s v="REFERENCE AIR SOURCE HEAT PUMP - HEATING"/>
    <s v="TEXAS"/>
    <x v="0"/>
    <x v="19"/>
    <s v="PIPELINE GAS"/>
    <x v="0"/>
    <n v="0"/>
  </r>
  <r>
    <s v="REFERENCE ELECTRIFICATION - MODERATE TECHNOLOGY ADVANCEMENT"/>
    <x v="0"/>
    <s v="REFERENCE AIR SOURCE HEAT PUMP - HEATING"/>
    <s v="TEXAS"/>
    <x v="0"/>
    <x v="19"/>
    <s v="LPG FUEL"/>
    <x v="0"/>
    <n v="0"/>
  </r>
  <r>
    <s v="REFERENCE ELECTRIFICATION - MODERATE TECHNOLOGY ADVANCEMENT"/>
    <x v="0"/>
    <s v="REFERENCE AIR SOURCE HEAT PUMP - HEATING"/>
    <s v="TEXAS"/>
    <x v="0"/>
    <x v="19"/>
    <s v="BIOMASS - WOOD"/>
    <x v="0"/>
    <n v="0"/>
  </r>
  <r>
    <s v="REFERENCE ELECTRIFICATION - MODERATE TECHNOLOGY ADVANCEMENT"/>
    <x v="0"/>
    <s v="REFERENCE AIR SOURCE HEAT PUMP - HEATING"/>
    <s v="TEXAS"/>
    <x v="0"/>
    <x v="19"/>
    <s v="KEROSENE FUEL"/>
    <x v="0"/>
    <n v="0"/>
  </r>
  <r>
    <s v="REFERENCE ELECTRIFICATION - MODERATE TECHNOLOGY ADVANCEMENT"/>
    <x v="0"/>
    <s v="REFERENCE AIR SOURCE HEAT PUMP - HEATING"/>
    <s v="TEXAS"/>
    <x v="0"/>
    <x v="20"/>
    <s v="ELECTRICITY"/>
    <x v="0"/>
    <n v="16357573.900067899"/>
  </r>
  <r>
    <s v="REFERENCE ELECTRIFICATION - MODERATE TECHNOLOGY ADVANCEMENT"/>
    <x v="0"/>
    <s v="REFERENCE AIR SOURCE HEAT PUMP - HEATING"/>
    <s v="TEXAS"/>
    <x v="0"/>
    <x v="20"/>
    <s v="DIESEL FUEL"/>
    <x v="0"/>
    <n v="0"/>
  </r>
  <r>
    <s v="REFERENCE ELECTRIFICATION - MODERATE TECHNOLOGY ADVANCEMENT"/>
    <x v="0"/>
    <s v="REFERENCE AIR SOURCE HEAT PUMP - HEATING"/>
    <s v="TEXAS"/>
    <x v="0"/>
    <x v="20"/>
    <s v="PIPELINE GAS"/>
    <x v="0"/>
    <n v="0"/>
  </r>
  <r>
    <s v="REFERENCE ELECTRIFICATION - MODERATE TECHNOLOGY ADVANCEMENT"/>
    <x v="0"/>
    <s v="REFERENCE AIR SOURCE HEAT PUMP - HEATING"/>
    <s v="TEXAS"/>
    <x v="0"/>
    <x v="20"/>
    <s v="LPG FUEL"/>
    <x v="0"/>
    <n v="0"/>
  </r>
  <r>
    <s v="REFERENCE ELECTRIFICATION - MODERATE TECHNOLOGY ADVANCEMENT"/>
    <x v="0"/>
    <s v="REFERENCE AIR SOURCE HEAT PUMP - HEATING"/>
    <s v="TEXAS"/>
    <x v="0"/>
    <x v="20"/>
    <s v="BIOMASS - WOOD"/>
    <x v="0"/>
    <n v="0"/>
  </r>
  <r>
    <s v="REFERENCE ELECTRIFICATION - MODERATE TECHNOLOGY ADVANCEMENT"/>
    <x v="0"/>
    <s v="REFERENCE AIR SOURCE HEAT PUMP - HEATING"/>
    <s v="TEXAS"/>
    <x v="0"/>
    <x v="20"/>
    <s v="KEROSENE FUEL"/>
    <x v="0"/>
    <n v="0"/>
  </r>
  <r>
    <s v="REFERENCE ELECTRIFICATION - MODERATE TECHNOLOGY ADVANCEMENT"/>
    <x v="0"/>
    <s v="REFERENCE AIR SOURCE HEAT PUMP - HEATING"/>
    <s v="TEXAS"/>
    <x v="0"/>
    <x v="21"/>
    <s v="ELECTRICITY"/>
    <x v="0"/>
    <n v="16731912.2899091"/>
  </r>
  <r>
    <s v="REFERENCE ELECTRIFICATION - MODERATE TECHNOLOGY ADVANCEMENT"/>
    <x v="0"/>
    <s v="REFERENCE AIR SOURCE HEAT PUMP - HEATING"/>
    <s v="TEXAS"/>
    <x v="0"/>
    <x v="21"/>
    <s v="DIESEL FUEL"/>
    <x v="0"/>
    <n v="0"/>
  </r>
  <r>
    <s v="REFERENCE ELECTRIFICATION - MODERATE TECHNOLOGY ADVANCEMENT"/>
    <x v="0"/>
    <s v="REFERENCE AIR SOURCE HEAT PUMP - HEATING"/>
    <s v="TEXAS"/>
    <x v="0"/>
    <x v="21"/>
    <s v="PIPELINE GAS"/>
    <x v="0"/>
    <n v="0"/>
  </r>
  <r>
    <s v="REFERENCE ELECTRIFICATION - MODERATE TECHNOLOGY ADVANCEMENT"/>
    <x v="0"/>
    <s v="REFERENCE AIR SOURCE HEAT PUMP - HEATING"/>
    <s v="TEXAS"/>
    <x v="0"/>
    <x v="21"/>
    <s v="LPG FUEL"/>
    <x v="0"/>
    <n v="0"/>
  </r>
  <r>
    <s v="REFERENCE ELECTRIFICATION - MODERATE TECHNOLOGY ADVANCEMENT"/>
    <x v="0"/>
    <s v="REFERENCE AIR SOURCE HEAT PUMP - HEATING"/>
    <s v="TEXAS"/>
    <x v="0"/>
    <x v="21"/>
    <s v="BIOMASS - WOOD"/>
    <x v="0"/>
    <n v="0"/>
  </r>
  <r>
    <s v="REFERENCE ELECTRIFICATION - MODERATE TECHNOLOGY ADVANCEMENT"/>
    <x v="0"/>
    <s v="REFERENCE AIR SOURCE HEAT PUMP - HEATING"/>
    <s v="TEXAS"/>
    <x v="0"/>
    <x v="21"/>
    <s v="KEROSENE FUEL"/>
    <x v="0"/>
    <n v="0"/>
  </r>
  <r>
    <s v="REFERENCE ELECTRIFICATION - MODERATE TECHNOLOGY ADVANCEMENT"/>
    <x v="0"/>
    <s v="REFERENCE AIR SOURCE HEAT PUMP - HEATING"/>
    <s v="TEXAS"/>
    <x v="0"/>
    <x v="22"/>
    <s v="ELECTRICITY"/>
    <x v="0"/>
    <n v="17102901.492803302"/>
  </r>
  <r>
    <s v="REFERENCE ELECTRIFICATION - MODERATE TECHNOLOGY ADVANCEMENT"/>
    <x v="0"/>
    <s v="REFERENCE AIR SOURCE HEAT PUMP - HEATING"/>
    <s v="TEXAS"/>
    <x v="0"/>
    <x v="22"/>
    <s v="DIESEL FUEL"/>
    <x v="0"/>
    <n v="0"/>
  </r>
  <r>
    <s v="REFERENCE ELECTRIFICATION - MODERATE TECHNOLOGY ADVANCEMENT"/>
    <x v="0"/>
    <s v="REFERENCE AIR SOURCE HEAT PUMP - HEATING"/>
    <s v="TEXAS"/>
    <x v="0"/>
    <x v="22"/>
    <s v="PIPELINE GAS"/>
    <x v="0"/>
    <n v="0"/>
  </r>
  <r>
    <s v="REFERENCE ELECTRIFICATION - MODERATE TECHNOLOGY ADVANCEMENT"/>
    <x v="0"/>
    <s v="REFERENCE AIR SOURCE HEAT PUMP - HEATING"/>
    <s v="TEXAS"/>
    <x v="0"/>
    <x v="22"/>
    <s v="LPG FUEL"/>
    <x v="0"/>
    <n v="0"/>
  </r>
  <r>
    <s v="REFERENCE ELECTRIFICATION - MODERATE TECHNOLOGY ADVANCEMENT"/>
    <x v="0"/>
    <s v="REFERENCE AIR SOURCE HEAT PUMP - HEATING"/>
    <s v="TEXAS"/>
    <x v="0"/>
    <x v="22"/>
    <s v="BIOMASS - WOOD"/>
    <x v="0"/>
    <n v="0"/>
  </r>
  <r>
    <s v="REFERENCE ELECTRIFICATION - MODERATE TECHNOLOGY ADVANCEMENT"/>
    <x v="0"/>
    <s v="REFERENCE AIR SOURCE HEAT PUMP - HEATING"/>
    <s v="TEXAS"/>
    <x v="0"/>
    <x v="22"/>
    <s v="KEROSENE FUEL"/>
    <x v="0"/>
    <n v="0"/>
  </r>
  <r>
    <s v="REFERENCE ELECTRIFICATION - MODERATE TECHNOLOGY ADVANCEMENT"/>
    <x v="0"/>
    <s v="REFERENCE AIR SOURCE HEAT PUMP - HEATING"/>
    <s v="TEXAS"/>
    <x v="0"/>
    <x v="23"/>
    <s v="ELECTRICITY"/>
    <x v="0"/>
    <n v="17475731.539588802"/>
  </r>
  <r>
    <s v="REFERENCE ELECTRIFICATION - MODERATE TECHNOLOGY ADVANCEMENT"/>
    <x v="0"/>
    <s v="REFERENCE AIR SOURCE HEAT PUMP - HEATING"/>
    <s v="TEXAS"/>
    <x v="0"/>
    <x v="23"/>
    <s v="DIESEL FUEL"/>
    <x v="0"/>
    <n v="0"/>
  </r>
  <r>
    <s v="REFERENCE ELECTRIFICATION - MODERATE TECHNOLOGY ADVANCEMENT"/>
    <x v="0"/>
    <s v="REFERENCE AIR SOURCE HEAT PUMP - HEATING"/>
    <s v="TEXAS"/>
    <x v="0"/>
    <x v="23"/>
    <s v="PIPELINE GAS"/>
    <x v="0"/>
    <n v="0"/>
  </r>
  <r>
    <s v="REFERENCE ELECTRIFICATION - MODERATE TECHNOLOGY ADVANCEMENT"/>
    <x v="0"/>
    <s v="REFERENCE AIR SOURCE HEAT PUMP - HEATING"/>
    <s v="TEXAS"/>
    <x v="0"/>
    <x v="23"/>
    <s v="LPG FUEL"/>
    <x v="0"/>
    <n v="0"/>
  </r>
  <r>
    <s v="REFERENCE ELECTRIFICATION - MODERATE TECHNOLOGY ADVANCEMENT"/>
    <x v="0"/>
    <s v="REFERENCE AIR SOURCE HEAT PUMP - HEATING"/>
    <s v="TEXAS"/>
    <x v="0"/>
    <x v="23"/>
    <s v="BIOMASS - WOOD"/>
    <x v="0"/>
    <n v="0"/>
  </r>
  <r>
    <s v="REFERENCE ELECTRIFICATION - MODERATE TECHNOLOGY ADVANCEMENT"/>
    <x v="0"/>
    <s v="REFERENCE AIR SOURCE HEAT PUMP - HEATING"/>
    <s v="TEXAS"/>
    <x v="0"/>
    <x v="23"/>
    <s v="KEROSENE FUEL"/>
    <x v="0"/>
    <n v="0"/>
  </r>
  <r>
    <s v="REFERENCE ELECTRIFICATION - MODERATE TECHNOLOGY ADVANCEMENT"/>
    <x v="0"/>
    <s v="REFERENCE AIR SOURCE HEAT PUMP - HEATING"/>
    <s v="TEXAS"/>
    <x v="0"/>
    <x v="24"/>
    <s v="ELECTRICITY"/>
    <x v="0"/>
    <n v="17801191.519492399"/>
  </r>
  <r>
    <s v="REFERENCE ELECTRIFICATION - MODERATE TECHNOLOGY ADVANCEMENT"/>
    <x v="0"/>
    <s v="REFERENCE AIR SOURCE HEAT PUMP - HEATING"/>
    <s v="TEXAS"/>
    <x v="0"/>
    <x v="24"/>
    <s v="DIESEL FUEL"/>
    <x v="0"/>
    <n v="0"/>
  </r>
  <r>
    <s v="REFERENCE ELECTRIFICATION - MODERATE TECHNOLOGY ADVANCEMENT"/>
    <x v="0"/>
    <s v="REFERENCE AIR SOURCE HEAT PUMP - HEATING"/>
    <s v="TEXAS"/>
    <x v="0"/>
    <x v="24"/>
    <s v="PIPELINE GAS"/>
    <x v="0"/>
    <n v="0"/>
  </r>
  <r>
    <s v="REFERENCE ELECTRIFICATION - MODERATE TECHNOLOGY ADVANCEMENT"/>
    <x v="0"/>
    <s v="REFERENCE AIR SOURCE HEAT PUMP - HEATING"/>
    <s v="TEXAS"/>
    <x v="0"/>
    <x v="24"/>
    <s v="LPG FUEL"/>
    <x v="0"/>
    <n v="0"/>
  </r>
  <r>
    <s v="REFERENCE ELECTRIFICATION - MODERATE TECHNOLOGY ADVANCEMENT"/>
    <x v="0"/>
    <s v="REFERENCE AIR SOURCE HEAT PUMP - HEATING"/>
    <s v="TEXAS"/>
    <x v="0"/>
    <x v="24"/>
    <s v="BIOMASS - WOOD"/>
    <x v="0"/>
    <n v="0"/>
  </r>
  <r>
    <s v="REFERENCE ELECTRIFICATION - MODERATE TECHNOLOGY ADVANCEMENT"/>
    <x v="0"/>
    <s v="REFERENCE AIR SOURCE HEAT PUMP - HEATING"/>
    <s v="TEXAS"/>
    <x v="0"/>
    <x v="24"/>
    <s v="KEROSENE FUEL"/>
    <x v="0"/>
    <n v="0"/>
  </r>
  <r>
    <s v="REFERENCE ELECTRIFICATION - MODERATE TECHNOLOGY ADVANCEMENT"/>
    <x v="0"/>
    <s v="REFERENCE AIR SOURCE HEAT PUMP - HEATING"/>
    <s v="TEXAS"/>
    <x v="0"/>
    <x v="25"/>
    <s v="ELECTRICITY"/>
    <x v="0"/>
    <n v="18124303.402290098"/>
  </r>
  <r>
    <s v="REFERENCE ELECTRIFICATION - MODERATE TECHNOLOGY ADVANCEMENT"/>
    <x v="0"/>
    <s v="REFERENCE AIR SOURCE HEAT PUMP - HEATING"/>
    <s v="TEXAS"/>
    <x v="0"/>
    <x v="25"/>
    <s v="DIESEL FUEL"/>
    <x v="0"/>
    <n v="0"/>
  </r>
  <r>
    <s v="REFERENCE ELECTRIFICATION - MODERATE TECHNOLOGY ADVANCEMENT"/>
    <x v="0"/>
    <s v="REFERENCE AIR SOURCE HEAT PUMP - HEATING"/>
    <s v="TEXAS"/>
    <x v="0"/>
    <x v="25"/>
    <s v="PIPELINE GAS"/>
    <x v="0"/>
    <n v="0"/>
  </r>
  <r>
    <s v="REFERENCE ELECTRIFICATION - MODERATE TECHNOLOGY ADVANCEMENT"/>
    <x v="0"/>
    <s v="REFERENCE AIR SOURCE HEAT PUMP - HEATING"/>
    <s v="TEXAS"/>
    <x v="0"/>
    <x v="25"/>
    <s v="LPG FUEL"/>
    <x v="0"/>
    <n v="0"/>
  </r>
  <r>
    <s v="REFERENCE ELECTRIFICATION - MODERATE TECHNOLOGY ADVANCEMENT"/>
    <x v="0"/>
    <s v="REFERENCE AIR SOURCE HEAT PUMP - HEATING"/>
    <s v="TEXAS"/>
    <x v="0"/>
    <x v="25"/>
    <s v="BIOMASS - WOOD"/>
    <x v="0"/>
    <n v="0"/>
  </r>
  <r>
    <s v="REFERENCE ELECTRIFICATION - MODERATE TECHNOLOGY ADVANCEMENT"/>
    <x v="0"/>
    <s v="REFERENCE AIR SOURCE HEAT PUMP - HEATING"/>
    <s v="TEXAS"/>
    <x v="0"/>
    <x v="25"/>
    <s v="KEROSENE FUEL"/>
    <x v="0"/>
    <n v="0"/>
  </r>
  <r>
    <s v="REFERENCE ELECTRIFICATION - MODERATE TECHNOLOGY ADVANCEMENT"/>
    <x v="0"/>
    <s v="REFERENCE AIR SOURCE HEAT PUMP - HEATING"/>
    <s v="TEXAS"/>
    <x v="0"/>
    <x v="26"/>
    <s v="ELECTRICITY"/>
    <x v="0"/>
    <n v="18448546.9177926"/>
  </r>
  <r>
    <s v="REFERENCE ELECTRIFICATION - MODERATE TECHNOLOGY ADVANCEMENT"/>
    <x v="0"/>
    <s v="REFERENCE AIR SOURCE HEAT PUMP - HEATING"/>
    <s v="TEXAS"/>
    <x v="0"/>
    <x v="26"/>
    <s v="DIESEL FUEL"/>
    <x v="0"/>
    <n v="0"/>
  </r>
  <r>
    <s v="REFERENCE ELECTRIFICATION - MODERATE TECHNOLOGY ADVANCEMENT"/>
    <x v="0"/>
    <s v="REFERENCE AIR SOURCE HEAT PUMP - HEATING"/>
    <s v="TEXAS"/>
    <x v="0"/>
    <x v="26"/>
    <s v="PIPELINE GAS"/>
    <x v="0"/>
    <n v="0"/>
  </r>
  <r>
    <s v="REFERENCE ELECTRIFICATION - MODERATE TECHNOLOGY ADVANCEMENT"/>
    <x v="0"/>
    <s v="REFERENCE AIR SOURCE HEAT PUMP - HEATING"/>
    <s v="TEXAS"/>
    <x v="0"/>
    <x v="26"/>
    <s v="LPG FUEL"/>
    <x v="0"/>
    <n v="0"/>
  </r>
  <r>
    <s v="REFERENCE ELECTRIFICATION - MODERATE TECHNOLOGY ADVANCEMENT"/>
    <x v="0"/>
    <s v="REFERENCE AIR SOURCE HEAT PUMP - HEATING"/>
    <s v="TEXAS"/>
    <x v="0"/>
    <x v="26"/>
    <s v="BIOMASS - WOOD"/>
    <x v="0"/>
    <n v="0"/>
  </r>
  <r>
    <s v="REFERENCE ELECTRIFICATION - MODERATE TECHNOLOGY ADVANCEMENT"/>
    <x v="0"/>
    <s v="REFERENCE AIR SOURCE HEAT PUMP - HEATING"/>
    <s v="TEXAS"/>
    <x v="0"/>
    <x v="26"/>
    <s v="KEROSENE FUEL"/>
    <x v="0"/>
    <n v="0"/>
  </r>
  <r>
    <s v="REFERENCE ELECTRIFICATION - MODERATE TECHNOLOGY ADVANCEMENT"/>
    <x v="0"/>
    <s v="REFERENCE AIR SOURCE HEAT PUMP - HEATING"/>
    <s v="TEXAS"/>
    <x v="0"/>
    <x v="27"/>
    <s v="ELECTRICITY"/>
    <x v="0"/>
    <n v="18773189.215332799"/>
  </r>
  <r>
    <s v="REFERENCE ELECTRIFICATION - MODERATE TECHNOLOGY ADVANCEMENT"/>
    <x v="0"/>
    <s v="REFERENCE AIR SOURCE HEAT PUMP - HEATING"/>
    <s v="TEXAS"/>
    <x v="0"/>
    <x v="27"/>
    <s v="DIESEL FUEL"/>
    <x v="0"/>
    <n v="0"/>
  </r>
  <r>
    <s v="REFERENCE ELECTRIFICATION - MODERATE TECHNOLOGY ADVANCEMENT"/>
    <x v="0"/>
    <s v="REFERENCE AIR SOURCE HEAT PUMP - HEATING"/>
    <s v="TEXAS"/>
    <x v="0"/>
    <x v="27"/>
    <s v="PIPELINE GAS"/>
    <x v="0"/>
    <n v="0"/>
  </r>
  <r>
    <s v="REFERENCE ELECTRIFICATION - MODERATE TECHNOLOGY ADVANCEMENT"/>
    <x v="0"/>
    <s v="REFERENCE AIR SOURCE HEAT PUMP - HEATING"/>
    <s v="TEXAS"/>
    <x v="0"/>
    <x v="27"/>
    <s v="LPG FUEL"/>
    <x v="0"/>
    <n v="0"/>
  </r>
  <r>
    <s v="REFERENCE ELECTRIFICATION - MODERATE TECHNOLOGY ADVANCEMENT"/>
    <x v="0"/>
    <s v="REFERENCE AIR SOURCE HEAT PUMP - HEATING"/>
    <s v="TEXAS"/>
    <x v="0"/>
    <x v="27"/>
    <s v="BIOMASS - WOOD"/>
    <x v="0"/>
    <n v="0"/>
  </r>
  <r>
    <s v="REFERENCE ELECTRIFICATION - MODERATE TECHNOLOGY ADVANCEMENT"/>
    <x v="0"/>
    <s v="REFERENCE AIR SOURCE HEAT PUMP - HEATING"/>
    <s v="TEXAS"/>
    <x v="0"/>
    <x v="27"/>
    <s v="KEROSENE FUEL"/>
    <x v="0"/>
    <n v="0"/>
  </r>
  <r>
    <s v="REFERENCE ELECTRIFICATION - MODERATE TECHNOLOGY ADVANCEMENT"/>
    <x v="0"/>
    <s v="REFERENCE AIR SOURCE HEAT PUMP - HEATING"/>
    <s v="TEXAS"/>
    <x v="0"/>
    <x v="28"/>
    <s v="ELECTRICITY"/>
    <x v="0"/>
    <n v="19095156.9612335"/>
  </r>
  <r>
    <s v="REFERENCE ELECTRIFICATION - MODERATE TECHNOLOGY ADVANCEMENT"/>
    <x v="0"/>
    <s v="REFERENCE AIR SOURCE HEAT PUMP - HEATING"/>
    <s v="TEXAS"/>
    <x v="0"/>
    <x v="28"/>
    <s v="DIESEL FUEL"/>
    <x v="0"/>
    <n v="0"/>
  </r>
  <r>
    <s v="REFERENCE ELECTRIFICATION - MODERATE TECHNOLOGY ADVANCEMENT"/>
    <x v="0"/>
    <s v="REFERENCE AIR SOURCE HEAT PUMP - HEATING"/>
    <s v="TEXAS"/>
    <x v="0"/>
    <x v="28"/>
    <s v="PIPELINE GAS"/>
    <x v="0"/>
    <n v="0"/>
  </r>
  <r>
    <s v="REFERENCE ELECTRIFICATION - MODERATE TECHNOLOGY ADVANCEMENT"/>
    <x v="0"/>
    <s v="REFERENCE AIR SOURCE HEAT PUMP - HEATING"/>
    <s v="TEXAS"/>
    <x v="0"/>
    <x v="28"/>
    <s v="LPG FUEL"/>
    <x v="0"/>
    <n v="0"/>
  </r>
  <r>
    <s v="REFERENCE ELECTRIFICATION - MODERATE TECHNOLOGY ADVANCEMENT"/>
    <x v="0"/>
    <s v="REFERENCE AIR SOURCE HEAT PUMP - HEATING"/>
    <s v="TEXAS"/>
    <x v="0"/>
    <x v="28"/>
    <s v="BIOMASS - WOOD"/>
    <x v="0"/>
    <n v="0"/>
  </r>
  <r>
    <s v="REFERENCE ELECTRIFICATION - MODERATE TECHNOLOGY ADVANCEMENT"/>
    <x v="0"/>
    <s v="REFERENCE AIR SOURCE HEAT PUMP - HEATING"/>
    <s v="TEXAS"/>
    <x v="0"/>
    <x v="28"/>
    <s v="KEROSENE FUEL"/>
    <x v="0"/>
    <n v="0"/>
  </r>
  <r>
    <s v="REFERENCE ELECTRIFICATION - MODERATE TECHNOLOGY ADVANCEMENT"/>
    <x v="0"/>
    <s v="REFERENCE AIR SOURCE HEAT PUMP - HEATING"/>
    <s v="TEXAS"/>
    <x v="0"/>
    <x v="29"/>
    <s v="ELECTRICITY"/>
    <x v="0"/>
    <n v="19403595.627156001"/>
  </r>
  <r>
    <s v="REFERENCE ELECTRIFICATION - MODERATE TECHNOLOGY ADVANCEMENT"/>
    <x v="0"/>
    <s v="REFERENCE AIR SOURCE HEAT PUMP - HEATING"/>
    <s v="TEXAS"/>
    <x v="0"/>
    <x v="29"/>
    <s v="DIESEL FUEL"/>
    <x v="0"/>
    <n v="0"/>
  </r>
  <r>
    <s v="REFERENCE ELECTRIFICATION - MODERATE TECHNOLOGY ADVANCEMENT"/>
    <x v="0"/>
    <s v="REFERENCE AIR SOURCE HEAT PUMP - HEATING"/>
    <s v="TEXAS"/>
    <x v="0"/>
    <x v="29"/>
    <s v="PIPELINE GAS"/>
    <x v="0"/>
    <n v="0"/>
  </r>
  <r>
    <s v="REFERENCE ELECTRIFICATION - MODERATE TECHNOLOGY ADVANCEMENT"/>
    <x v="0"/>
    <s v="REFERENCE AIR SOURCE HEAT PUMP - HEATING"/>
    <s v="TEXAS"/>
    <x v="0"/>
    <x v="29"/>
    <s v="LPG FUEL"/>
    <x v="0"/>
    <n v="0"/>
  </r>
  <r>
    <s v="REFERENCE ELECTRIFICATION - MODERATE TECHNOLOGY ADVANCEMENT"/>
    <x v="0"/>
    <s v="REFERENCE AIR SOURCE HEAT PUMP - HEATING"/>
    <s v="TEXAS"/>
    <x v="0"/>
    <x v="29"/>
    <s v="BIOMASS - WOOD"/>
    <x v="0"/>
    <n v="0"/>
  </r>
  <r>
    <s v="REFERENCE ELECTRIFICATION - MODERATE TECHNOLOGY ADVANCEMENT"/>
    <x v="0"/>
    <s v="REFERENCE AIR SOURCE HEAT PUMP - HEATING"/>
    <s v="TEXAS"/>
    <x v="0"/>
    <x v="29"/>
    <s v="KEROSENE FUEL"/>
    <x v="0"/>
    <n v="0"/>
  </r>
  <r>
    <s v="REFERENCE ELECTRIFICATION - MODERATE TECHNOLOGY ADVANCEMENT"/>
    <x v="0"/>
    <s v="REFERENCE AIR SOURCE HEAT PUMP - HEATING"/>
    <s v="TEXAS"/>
    <x v="0"/>
    <x v="30"/>
    <s v="ELECTRICITY"/>
    <x v="0"/>
    <n v="19717603.937827598"/>
  </r>
  <r>
    <s v="REFERENCE ELECTRIFICATION - MODERATE TECHNOLOGY ADVANCEMENT"/>
    <x v="0"/>
    <s v="REFERENCE AIR SOURCE HEAT PUMP - HEATING"/>
    <s v="TEXAS"/>
    <x v="0"/>
    <x v="30"/>
    <s v="DIESEL FUEL"/>
    <x v="0"/>
    <n v="0"/>
  </r>
  <r>
    <s v="REFERENCE ELECTRIFICATION - MODERATE TECHNOLOGY ADVANCEMENT"/>
    <x v="0"/>
    <s v="REFERENCE AIR SOURCE HEAT PUMP - HEATING"/>
    <s v="TEXAS"/>
    <x v="0"/>
    <x v="30"/>
    <s v="PIPELINE GAS"/>
    <x v="0"/>
    <n v="0"/>
  </r>
  <r>
    <s v="REFERENCE ELECTRIFICATION - MODERATE TECHNOLOGY ADVANCEMENT"/>
    <x v="0"/>
    <s v="REFERENCE AIR SOURCE HEAT PUMP - HEATING"/>
    <s v="TEXAS"/>
    <x v="0"/>
    <x v="30"/>
    <s v="LPG FUEL"/>
    <x v="0"/>
    <n v="0"/>
  </r>
  <r>
    <s v="REFERENCE ELECTRIFICATION - MODERATE TECHNOLOGY ADVANCEMENT"/>
    <x v="0"/>
    <s v="REFERENCE AIR SOURCE HEAT PUMP - HEATING"/>
    <s v="TEXAS"/>
    <x v="0"/>
    <x v="30"/>
    <s v="BIOMASS - WOOD"/>
    <x v="0"/>
    <n v="0"/>
  </r>
  <r>
    <s v="REFERENCE ELECTRIFICATION - MODERATE TECHNOLOGY ADVANCEMENT"/>
    <x v="0"/>
    <s v="REFERENCE AIR SOURCE HEAT PUMP - HEATING"/>
    <s v="TEXAS"/>
    <x v="0"/>
    <x v="30"/>
    <s v="KEROSENE FUEL"/>
    <x v="0"/>
    <n v="0"/>
  </r>
  <r>
    <s v="REFERENCE ELECTRIFICATION - MODERATE TECHNOLOGY ADVANCEMENT"/>
    <x v="0"/>
    <s v="REFERENCE AIR SOURCE HEAT PUMP - HEATING"/>
    <s v="TEXAS"/>
    <x v="0"/>
    <x v="31"/>
    <s v="ELECTRICITY"/>
    <x v="0"/>
    <n v="20025080.780065101"/>
  </r>
  <r>
    <s v="REFERENCE ELECTRIFICATION - MODERATE TECHNOLOGY ADVANCEMENT"/>
    <x v="0"/>
    <s v="REFERENCE AIR SOURCE HEAT PUMP - HEATING"/>
    <s v="TEXAS"/>
    <x v="0"/>
    <x v="31"/>
    <s v="DIESEL FUEL"/>
    <x v="0"/>
    <n v="0"/>
  </r>
  <r>
    <s v="REFERENCE ELECTRIFICATION - MODERATE TECHNOLOGY ADVANCEMENT"/>
    <x v="0"/>
    <s v="REFERENCE AIR SOURCE HEAT PUMP - HEATING"/>
    <s v="TEXAS"/>
    <x v="0"/>
    <x v="31"/>
    <s v="PIPELINE GAS"/>
    <x v="0"/>
    <n v="0"/>
  </r>
  <r>
    <s v="REFERENCE ELECTRIFICATION - MODERATE TECHNOLOGY ADVANCEMENT"/>
    <x v="0"/>
    <s v="REFERENCE AIR SOURCE HEAT PUMP - HEATING"/>
    <s v="TEXAS"/>
    <x v="0"/>
    <x v="31"/>
    <s v="LPG FUEL"/>
    <x v="0"/>
    <n v="0"/>
  </r>
  <r>
    <s v="REFERENCE ELECTRIFICATION - MODERATE TECHNOLOGY ADVANCEMENT"/>
    <x v="0"/>
    <s v="REFERENCE AIR SOURCE HEAT PUMP - HEATING"/>
    <s v="TEXAS"/>
    <x v="0"/>
    <x v="31"/>
    <s v="BIOMASS - WOOD"/>
    <x v="0"/>
    <n v="0"/>
  </r>
  <r>
    <s v="REFERENCE ELECTRIFICATION - MODERATE TECHNOLOGY ADVANCEMENT"/>
    <x v="0"/>
    <s v="REFERENCE AIR SOURCE HEAT PUMP - HEATING"/>
    <s v="TEXAS"/>
    <x v="0"/>
    <x v="31"/>
    <s v="KEROSENE FUEL"/>
    <x v="0"/>
    <n v="0"/>
  </r>
  <r>
    <s v="REFERENCE ELECTRIFICATION - MODERATE TECHNOLOGY ADVANCEMENT"/>
    <x v="0"/>
    <s v="REFERENCE AIR SOURCE HEAT PUMP - HEATING"/>
    <s v="TEXAS"/>
    <x v="0"/>
    <x v="32"/>
    <s v="ELECTRICITY"/>
    <x v="0"/>
    <n v="20330091.829225801"/>
  </r>
  <r>
    <s v="REFERENCE ELECTRIFICATION - MODERATE TECHNOLOGY ADVANCEMENT"/>
    <x v="0"/>
    <s v="REFERENCE AIR SOURCE HEAT PUMP - HEATING"/>
    <s v="TEXAS"/>
    <x v="0"/>
    <x v="32"/>
    <s v="DIESEL FUEL"/>
    <x v="0"/>
    <n v="0"/>
  </r>
  <r>
    <s v="REFERENCE ELECTRIFICATION - MODERATE TECHNOLOGY ADVANCEMENT"/>
    <x v="0"/>
    <s v="REFERENCE AIR SOURCE HEAT PUMP - HEATING"/>
    <s v="TEXAS"/>
    <x v="0"/>
    <x v="32"/>
    <s v="PIPELINE GAS"/>
    <x v="0"/>
    <n v="0"/>
  </r>
  <r>
    <s v="REFERENCE ELECTRIFICATION - MODERATE TECHNOLOGY ADVANCEMENT"/>
    <x v="0"/>
    <s v="REFERENCE AIR SOURCE HEAT PUMP - HEATING"/>
    <s v="TEXAS"/>
    <x v="0"/>
    <x v="32"/>
    <s v="LPG FUEL"/>
    <x v="0"/>
    <n v="0"/>
  </r>
  <r>
    <s v="REFERENCE ELECTRIFICATION - MODERATE TECHNOLOGY ADVANCEMENT"/>
    <x v="0"/>
    <s v="REFERENCE AIR SOURCE HEAT PUMP - HEATING"/>
    <s v="TEXAS"/>
    <x v="0"/>
    <x v="32"/>
    <s v="BIOMASS - WOOD"/>
    <x v="0"/>
    <n v="0"/>
  </r>
  <r>
    <s v="REFERENCE ELECTRIFICATION - MODERATE TECHNOLOGY ADVANCEMENT"/>
    <x v="0"/>
    <s v="REFERENCE AIR SOURCE HEAT PUMP - HEATING"/>
    <s v="TEXAS"/>
    <x v="0"/>
    <x v="32"/>
    <s v="KEROSENE FUEL"/>
    <x v="0"/>
    <n v="0"/>
  </r>
  <r>
    <s v="REFERENCE ELECTRIFICATION - MODERATE TECHNOLOGY ADVANCEMENT"/>
    <x v="0"/>
    <s v="REFERENCE AIR SOURCE HEAT PUMP - HEATING"/>
    <s v="TEXAS"/>
    <x v="0"/>
    <x v="33"/>
    <s v="ELECTRICITY"/>
    <x v="0"/>
    <n v="20633789.2324582"/>
  </r>
  <r>
    <s v="REFERENCE ELECTRIFICATION - MODERATE TECHNOLOGY ADVANCEMENT"/>
    <x v="0"/>
    <s v="REFERENCE AIR SOURCE HEAT PUMP - HEATING"/>
    <s v="TEXAS"/>
    <x v="0"/>
    <x v="33"/>
    <s v="DIESEL FUEL"/>
    <x v="0"/>
    <n v="0"/>
  </r>
  <r>
    <s v="REFERENCE ELECTRIFICATION - MODERATE TECHNOLOGY ADVANCEMENT"/>
    <x v="0"/>
    <s v="REFERENCE AIR SOURCE HEAT PUMP - HEATING"/>
    <s v="TEXAS"/>
    <x v="0"/>
    <x v="33"/>
    <s v="PIPELINE GAS"/>
    <x v="0"/>
    <n v="0"/>
  </r>
  <r>
    <s v="REFERENCE ELECTRIFICATION - MODERATE TECHNOLOGY ADVANCEMENT"/>
    <x v="0"/>
    <s v="REFERENCE AIR SOURCE HEAT PUMP - HEATING"/>
    <s v="TEXAS"/>
    <x v="0"/>
    <x v="33"/>
    <s v="LPG FUEL"/>
    <x v="0"/>
    <n v="0"/>
  </r>
  <r>
    <s v="REFERENCE ELECTRIFICATION - MODERATE TECHNOLOGY ADVANCEMENT"/>
    <x v="0"/>
    <s v="REFERENCE AIR SOURCE HEAT PUMP - HEATING"/>
    <s v="TEXAS"/>
    <x v="0"/>
    <x v="33"/>
    <s v="BIOMASS - WOOD"/>
    <x v="0"/>
    <n v="0"/>
  </r>
  <r>
    <s v="REFERENCE ELECTRIFICATION - MODERATE TECHNOLOGY ADVANCEMENT"/>
    <x v="0"/>
    <s v="REFERENCE AIR SOURCE HEAT PUMP - HEATING"/>
    <s v="TEXAS"/>
    <x v="0"/>
    <x v="33"/>
    <s v="KEROSENE FUEL"/>
    <x v="0"/>
    <n v="0"/>
  </r>
  <r>
    <s v="REFERENCE ELECTRIFICATION - MODERATE TECHNOLOGY ADVANCEMENT"/>
    <x v="0"/>
    <s v="REFERENCE DISTILLATE FURNACE"/>
    <s v="TEXAS"/>
    <x v="0"/>
    <x v="0"/>
    <s v="ELECTRICITY"/>
    <x v="0"/>
    <n v="0"/>
  </r>
  <r>
    <s v="REFERENCE ELECTRIFICATION - MODERATE TECHNOLOGY ADVANCEMENT"/>
    <x v="0"/>
    <s v="REFERENCE DISTILLATE FURNACE"/>
    <s v="TEXAS"/>
    <x v="0"/>
    <x v="0"/>
    <s v="DIESEL FUEL"/>
    <x v="0"/>
    <n v="51008.0887163773"/>
  </r>
  <r>
    <s v="REFERENCE ELECTRIFICATION - MODERATE TECHNOLOGY ADVANCEMENT"/>
    <x v="0"/>
    <s v="REFERENCE DISTILLATE FURNACE"/>
    <s v="TEXAS"/>
    <x v="0"/>
    <x v="0"/>
    <s v="PIPELINE GAS"/>
    <x v="0"/>
    <n v="0"/>
  </r>
  <r>
    <s v="REFERENCE ELECTRIFICATION - MODERATE TECHNOLOGY ADVANCEMENT"/>
    <x v="0"/>
    <s v="REFERENCE DISTILLATE FURNACE"/>
    <s v="TEXAS"/>
    <x v="0"/>
    <x v="0"/>
    <s v="LPG FUEL"/>
    <x v="0"/>
    <n v="0"/>
  </r>
  <r>
    <s v="REFERENCE ELECTRIFICATION - MODERATE TECHNOLOGY ADVANCEMENT"/>
    <x v="0"/>
    <s v="REFERENCE DISTILLATE FURNACE"/>
    <s v="TEXAS"/>
    <x v="0"/>
    <x v="0"/>
    <s v="BIOMASS - WOOD"/>
    <x v="0"/>
    <n v="0"/>
  </r>
  <r>
    <s v="REFERENCE ELECTRIFICATION - MODERATE TECHNOLOGY ADVANCEMENT"/>
    <x v="0"/>
    <s v="REFERENCE DISTILLATE FURNACE"/>
    <s v="TEXAS"/>
    <x v="0"/>
    <x v="0"/>
    <s v="KEROSENE FUEL"/>
    <x v="0"/>
    <n v="0"/>
  </r>
  <r>
    <s v="REFERENCE ELECTRIFICATION - MODERATE TECHNOLOGY ADVANCEMENT"/>
    <x v="0"/>
    <s v="REFERENCE DISTILLATE FURNACE"/>
    <s v="TEXAS"/>
    <x v="0"/>
    <x v="1"/>
    <s v="ELECTRICITY"/>
    <x v="0"/>
    <n v="0"/>
  </r>
  <r>
    <s v="REFERENCE ELECTRIFICATION - MODERATE TECHNOLOGY ADVANCEMENT"/>
    <x v="0"/>
    <s v="REFERENCE DISTILLATE FURNACE"/>
    <s v="TEXAS"/>
    <x v="0"/>
    <x v="1"/>
    <s v="DIESEL FUEL"/>
    <x v="0"/>
    <n v="55240.2005809107"/>
  </r>
  <r>
    <s v="REFERENCE ELECTRIFICATION - MODERATE TECHNOLOGY ADVANCEMENT"/>
    <x v="0"/>
    <s v="REFERENCE DISTILLATE FURNACE"/>
    <s v="TEXAS"/>
    <x v="0"/>
    <x v="1"/>
    <s v="PIPELINE GAS"/>
    <x v="0"/>
    <n v="0"/>
  </r>
  <r>
    <s v="REFERENCE ELECTRIFICATION - MODERATE TECHNOLOGY ADVANCEMENT"/>
    <x v="0"/>
    <s v="REFERENCE DISTILLATE FURNACE"/>
    <s v="TEXAS"/>
    <x v="0"/>
    <x v="1"/>
    <s v="LPG FUEL"/>
    <x v="0"/>
    <n v="0"/>
  </r>
  <r>
    <s v="REFERENCE ELECTRIFICATION - MODERATE TECHNOLOGY ADVANCEMENT"/>
    <x v="0"/>
    <s v="REFERENCE DISTILLATE FURNACE"/>
    <s v="TEXAS"/>
    <x v="0"/>
    <x v="1"/>
    <s v="BIOMASS - WOOD"/>
    <x v="0"/>
    <n v="0"/>
  </r>
  <r>
    <s v="REFERENCE ELECTRIFICATION - MODERATE TECHNOLOGY ADVANCEMENT"/>
    <x v="0"/>
    <s v="REFERENCE DISTILLATE FURNACE"/>
    <s v="TEXAS"/>
    <x v="0"/>
    <x v="1"/>
    <s v="KEROSENE FUEL"/>
    <x v="0"/>
    <n v="0"/>
  </r>
  <r>
    <s v="REFERENCE ELECTRIFICATION - MODERATE TECHNOLOGY ADVANCEMENT"/>
    <x v="0"/>
    <s v="REFERENCE DISTILLATE FURNACE"/>
    <s v="TEXAS"/>
    <x v="0"/>
    <x v="2"/>
    <s v="ELECTRICITY"/>
    <x v="0"/>
    <n v="0"/>
  </r>
  <r>
    <s v="REFERENCE ELECTRIFICATION - MODERATE TECHNOLOGY ADVANCEMENT"/>
    <x v="0"/>
    <s v="REFERENCE DISTILLATE FURNACE"/>
    <s v="TEXAS"/>
    <x v="0"/>
    <x v="2"/>
    <s v="DIESEL FUEL"/>
    <x v="0"/>
    <n v="57908.001194118297"/>
  </r>
  <r>
    <s v="REFERENCE ELECTRIFICATION - MODERATE TECHNOLOGY ADVANCEMENT"/>
    <x v="0"/>
    <s v="REFERENCE DISTILLATE FURNACE"/>
    <s v="TEXAS"/>
    <x v="0"/>
    <x v="2"/>
    <s v="PIPELINE GAS"/>
    <x v="0"/>
    <n v="0"/>
  </r>
  <r>
    <s v="REFERENCE ELECTRIFICATION - MODERATE TECHNOLOGY ADVANCEMENT"/>
    <x v="0"/>
    <s v="REFERENCE DISTILLATE FURNACE"/>
    <s v="TEXAS"/>
    <x v="0"/>
    <x v="2"/>
    <s v="LPG FUEL"/>
    <x v="0"/>
    <n v="0"/>
  </r>
  <r>
    <s v="REFERENCE ELECTRIFICATION - MODERATE TECHNOLOGY ADVANCEMENT"/>
    <x v="0"/>
    <s v="REFERENCE DISTILLATE FURNACE"/>
    <s v="TEXAS"/>
    <x v="0"/>
    <x v="2"/>
    <s v="BIOMASS - WOOD"/>
    <x v="0"/>
    <n v="0"/>
  </r>
  <r>
    <s v="REFERENCE ELECTRIFICATION - MODERATE TECHNOLOGY ADVANCEMENT"/>
    <x v="0"/>
    <s v="REFERENCE DISTILLATE FURNACE"/>
    <s v="TEXAS"/>
    <x v="0"/>
    <x v="2"/>
    <s v="KEROSENE FUEL"/>
    <x v="0"/>
    <n v="0"/>
  </r>
  <r>
    <s v="REFERENCE ELECTRIFICATION - MODERATE TECHNOLOGY ADVANCEMENT"/>
    <x v="0"/>
    <s v="REFERENCE DISTILLATE FURNACE"/>
    <s v="TEXAS"/>
    <x v="0"/>
    <x v="3"/>
    <s v="ELECTRICITY"/>
    <x v="0"/>
    <n v="0"/>
  </r>
  <r>
    <s v="REFERENCE ELECTRIFICATION - MODERATE TECHNOLOGY ADVANCEMENT"/>
    <x v="0"/>
    <s v="REFERENCE DISTILLATE FURNACE"/>
    <s v="TEXAS"/>
    <x v="0"/>
    <x v="3"/>
    <s v="DIESEL FUEL"/>
    <x v="0"/>
    <n v="60364.777895686297"/>
  </r>
  <r>
    <s v="REFERENCE ELECTRIFICATION - MODERATE TECHNOLOGY ADVANCEMENT"/>
    <x v="0"/>
    <s v="REFERENCE DISTILLATE FURNACE"/>
    <s v="TEXAS"/>
    <x v="0"/>
    <x v="3"/>
    <s v="PIPELINE GAS"/>
    <x v="0"/>
    <n v="0"/>
  </r>
  <r>
    <s v="REFERENCE ELECTRIFICATION - MODERATE TECHNOLOGY ADVANCEMENT"/>
    <x v="0"/>
    <s v="REFERENCE DISTILLATE FURNACE"/>
    <s v="TEXAS"/>
    <x v="0"/>
    <x v="3"/>
    <s v="LPG FUEL"/>
    <x v="0"/>
    <n v="0"/>
  </r>
  <r>
    <s v="REFERENCE ELECTRIFICATION - MODERATE TECHNOLOGY ADVANCEMENT"/>
    <x v="0"/>
    <s v="REFERENCE DISTILLATE FURNACE"/>
    <s v="TEXAS"/>
    <x v="0"/>
    <x v="3"/>
    <s v="BIOMASS - WOOD"/>
    <x v="0"/>
    <n v="0"/>
  </r>
  <r>
    <s v="REFERENCE ELECTRIFICATION - MODERATE TECHNOLOGY ADVANCEMENT"/>
    <x v="0"/>
    <s v="REFERENCE DISTILLATE FURNACE"/>
    <s v="TEXAS"/>
    <x v="0"/>
    <x v="3"/>
    <s v="KEROSENE FUEL"/>
    <x v="0"/>
    <n v="0"/>
  </r>
  <r>
    <s v="REFERENCE ELECTRIFICATION - MODERATE TECHNOLOGY ADVANCEMENT"/>
    <x v="0"/>
    <s v="REFERENCE DISTILLATE FURNACE"/>
    <s v="TEXAS"/>
    <x v="0"/>
    <x v="4"/>
    <s v="ELECTRICITY"/>
    <x v="0"/>
    <n v="0"/>
  </r>
  <r>
    <s v="REFERENCE ELECTRIFICATION - MODERATE TECHNOLOGY ADVANCEMENT"/>
    <x v="0"/>
    <s v="REFERENCE DISTILLATE FURNACE"/>
    <s v="TEXAS"/>
    <x v="0"/>
    <x v="4"/>
    <s v="DIESEL FUEL"/>
    <x v="0"/>
    <n v="62579.131958750098"/>
  </r>
  <r>
    <s v="REFERENCE ELECTRIFICATION - MODERATE TECHNOLOGY ADVANCEMENT"/>
    <x v="0"/>
    <s v="REFERENCE DISTILLATE FURNACE"/>
    <s v="TEXAS"/>
    <x v="0"/>
    <x v="4"/>
    <s v="PIPELINE GAS"/>
    <x v="0"/>
    <n v="0"/>
  </r>
  <r>
    <s v="REFERENCE ELECTRIFICATION - MODERATE TECHNOLOGY ADVANCEMENT"/>
    <x v="0"/>
    <s v="REFERENCE DISTILLATE FURNACE"/>
    <s v="TEXAS"/>
    <x v="0"/>
    <x v="4"/>
    <s v="LPG FUEL"/>
    <x v="0"/>
    <n v="0"/>
  </r>
  <r>
    <s v="REFERENCE ELECTRIFICATION - MODERATE TECHNOLOGY ADVANCEMENT"/>
    <x v="0"/>
    <s v="REFERENCE DISTILLATE FURNACE"/>
    <s v="TEXAS"/>
    <x v="0"/>
    <x v="4"/>
    <s v="BIOMASS - WOOD"/>
    <x v="0"/>
    <n v="0"/>
  </r>
  <r>
    <s v="REFERENCE ELECTRIFICATION - MODERATE TECHNOLOGY ADVANCEMENT"/>
    <x v="0"/>
    <s v="REFERENCE DISTILLATE FURNACE"/>
    <s v="TEXAS"/>
    <x v="0"/>
    <x v="4"/>
    <s v="KEROSENE FUEL"/>
    <x v="0"/>
    <n v="0"/>
  </r>
  <r>
    <s v="REFERENCE ELECTRIFICATION - MODERATE TECHNOLOGY ADVANCEMENT"/>
    <x v="0"/>
    <s v="REFERENCE DISTILLATE FURNACE"/>
    <s v="TEXAS"/>
    <x v="0"/>
    <x v="5"/>
    <s v="ELECTRICITY"/>
    <x v="0"/>
    <n v="0"/>
  </r>
  <r>
    <s v="REFERENCE ELECTRIFICATION - MODERATE TECHNOLOGY ADVANCEMENT"/>
    <x v="0"/>
    <s v="REFERENCE DISTILLATE FURNACE"/>
    <s v="TEXAS"/>
    <x v="0"/>
    <x v="5"/>
    <s v="DIESEL FUEL"/>
    <x v="0"/>
    <n v="64433.6500849855"/>
  </r>
  <r>
    <s v="REFERENCE ELECTRIFICATION - MODERATE TECHNOLOGY ADVANCEMENT"/>
    <x v="0"/>
    <s v="REFERENCE DISTILLATE FURNACE"/>
    <s v="TEXAS"/>
    <x v="0"/>
    <x v="5"/>
    <s v="PIPELINE GAS"/>
    <x v="0"/>
    <n v="0"/>
  </r>
  <r>
    <s v="REFERENCE ELECTRIFICATION - MODERATE TECHNOLOGY ADVANCEMENT"/>
    <x v="0"/>
    <s v="REFERENCE DISTILLATE FURNACE"/>
    <s v="TEXAS"/>
    <x v="0"/>
    <x v="5"/>
    <s v="LPG FUEL"/>
    <x v="0"/>
    <n v="0"/>
  </r>
  <r>
    <s v="REFERENCE ELECTRIFICATION - MODERATE TECHNOLOGY ADVANCEMENT"/>
    <x v="0"/>
    <s v="REFERENCE DISTILLATE FURNACE"/>
    <s v="TEXAS"/>
    <x v="0"/>
    <x v="5"/>
    <s v="BIOMASS - WOOD"/>
    <x v="0"/>
    <n v="0"/>
  </r>
  <r>
    <s v="REFERENCE ELECTRIFICATION - MODERATE TECHNOLOGY ADVANCEMENT"/>
    <x v="0"/>
    <s v="REFERENCE DISTILLATE FURNACE"/>
    <s v="TEXAS"/>
    <x v="0"/>
    <x v="5"/>
    <s v="KEROSENE FUEL"/>
    <x v="0"/>
    <n v="0"/>
  </r>
  <r>
    <s v="REFERENCE ELECTRIFICATION - MODERATE TECHNOLOGY ADVANCEMENT"/>
    <x v="0"/>
    <s v="REFERENCE DISTILLATE FURNACE"/>
    <s v="TEXAS"/>
    <x v="0"/>
    <x v="6"/>
    <s v="ELECTRICITY"/>
    <x v="0"/>
    <n v="0"/>
  </r>
  <r>
    <s v="REFERENCE ELECTRIFICATION - MODERATE TECHNOLOGY ADVANCEMENT"/>
    <x v="0"/>
    <s v="REFERENCE DISTILLATE FURNACE"/>
    <s v="TEXAS"/>
    <x v="0"/>
    <x v="6"/>
    <s v="DIESEL FUEL"/>
    <x v="0"/>
    <n v="65826.014158435602"/>
  </r>
  <r>
    <s v="REFERENCE ELECTRIFICATION - MODERATE TECHNOLOGY ADVANCEMENT"/>
    <x v="0"/>
    <s v="REFERENCE DISTILLATE FURNACE"/>
    <s v="TEXAS"/>
    <x v="0"/>
    <x v="6"/>
    <s v="PIPELINE GAS"/>
    <x v="0"/>
    <n v="0"/>
  </r>
  <r>
    <s v="REFERENCE ELECTRIFICATION - MODERATE TECHNOLOGY ADVANCEMENT"/>
    <x v="0"/>
    <s v="REFERENCE DISTILLATE FURNACE"/>
    <s v="TEXAS"/>
    <x v="0"/>
    <x v="6"/>
    <s v="LPG FUEL"/>
    <x v="0"/>
    <n v="0"/>
  </r>
  <r>
    <s v="REFERENCE ELECTRIFICATION - MODERATE TECHNOLOGY ADVANCEMENT"/>
    <x v="0"/>
    <s v="REFERENCE DISTILLATE FURNACE"/>
    <s v="TEXAS"/>
    <x v="0"/>
    <x v="6"/>
    <s v="BIOMASS - WOOD"/>
    <x v="0"/>
    <n v="0"/>
  </r>
  <r>
    <s v="REFERENCE ELECTRIFICATION - MODERATE TECHNOLOGY ADVANCEMENT"/>
    <x v="0"/>
    <s v="REFERENCE DISTILLATE FURNACE"/>
    <s v="TEXAS"/>
    <x v="0"/>
    <x v="6"/>
    <s v="KEROSENE FUEL"/>
    <x v="0"/>
    <n v="0"/>
  </r>
  <r>
    <s v="REFERENCE ELECTRIFICATION - MODERATE TECHNOLOGY ADVANCEMENT"/>
    <x v="0"/>
    <s v="REFERENCE DISTILLATE FURNACE"/>
    <s v="TEXAS"/>
    <x v="0"/>
    <x v="7"/>
    <s v="ELECTRICITY"/>
    <x v="0"/>
    <n v="0"/>
  </r>
  <r>
    <s v="REFERENCE ELECTRIFICATION - MODERATE TECHNOLOGY ADVANCEMENT"/>
    <x v="0"/>
    <s v="REFERENCE DISTILLATE FURNACE"/>
    <s v="TEXAS"/>
    <x v="0"/>
    <x v="7"/>
    <s v="DIESEL FUEL"/>
    <x v="0"/>
    <n v="66733.325058419097"/>
  </r>
  <r>
    <s v="REFERENCE ELECTRIFICATION - MODERATE TECHNOLOGY ADVANCEMENT"/>
    <x v="0"/>
    <s v="REFERENCE DISTILLATE FURNACE"/>
    <s v="TEXAS"/>
    <x v="0"/>
    <x v="7"/>
    <s v="PIPELINE GAS"/>
    <x v="0"/>
    <n v="0"/>
  </r>
  <r>
    <s v="REFERENCE ELECTRIFICATION - MODERATE TECHNOLOGY ADVANCEMENT"/>
    <x v="0"/>
    <s v="REFERENCE DISTILLATE FURNACE"/>
    <s v="TEXAS"/>
    <x v="0"/>
    <x v="7"/>
    <s v="LPG FUEL"/>
    <x v="0"/>
    <n v="0"/>
  </r>
  <r>
    <s v="REFERENCE ELECTRIFICATION - MODERATE TECHNOLOGY ADVANCEMENT"/>
    <x v="0"/>
    <s v="REFERENCE DISTILLATE FURNACE"/>
    <s v="TEXAS"/>
    <x v="0"/>
    <x v="7"/>
    <s v="BIOMASS - WOOD"/>
    <x v="0"/>
    <n v="0"/>
  </r>
  <r>
    <s v="REFERENCE ELECTRIFICATION - MODERATE TECHNOLOGY ADVANCEMENT"/>
    <x v="0"/>
    <s v="REFERENCE DISTILLATE FURNACE"/>
    <s v="TEXAS"/>
    <x v="0"/>
    <x v="7"/>
    <s v="KEROSENE FUEL"/>
    <x v="0"/>
    <n v="0"/>
  </r>
  <r>
    <s v="REFERENCE ELECTRIFICATION - MODERATE TECHNOLOGY ADVANCEMENT"/>
    <x v="0"/>
    <s v="REFERENCE DISTILLATE FURNACE"/>
    <s v="TEXAS"/>
    <x v="0"/>
    <x v="8"/>
    <s v="ELECTRICITY"/>
    <x v="0"/>
    <n v="0"/>
  </r>
  <r>
    <s v="REFERENCE ELECTRIFICATION - MODERATE TECHNOLOGY ADVANCEMENT"/>
    <x v="0"/>
    <s v="REFERENCE DISTILLATE FURNACE"/>
    <s v="TEXAS"/>
    <x v="0"/>
    <x v="8"/>
    <s v="DIESEL FUEL"/>
    <x v="0"/>
    <n v="67029.208021373299"/>
  </r>
  <r>
    <s v="REFERENCE ELECTRIFICATION - MODERATE TECHNOLOGY ADVANCEMENT"/>
    <x v="0"/>
    <s v="REFERENCE DISTILLATE FURNACE"/>
    <s v="TEXAS"/>
    <x v="0"/>
    <x v="8"/>
    <s v="PIPELINE GAS"/>
    <x v="0"/>
    <n v="0"/>
  </r>
  <r>
    <s v="REFERENCE ELECTRIFICATION - MODERATE TECHNOLOGY ADVANCEMENT"/>
    <x v="0"/>
    <s v="REFERENCE DISTILLATE FURNACE"/>
    <s v="TEXAS"/>
    <x v="0"/>
    <x v="8"/>
    <s v="LPG FUEL"/>
    <x v="0"/>
    <n v="0"/>
  </r>
  <r>
    <s v="REFERENCE ELECTRIFICATION - MODERATE TECHNOLOGY ADVANCEMENT"/>
    <x v="0"/>
    <s v="REFERENCE DISTILLATE FURNACE"/>
    <s v="TEXAS"/>
    <x v="0"/>
    <x v="8"/>
    <s v="BIOMASS - WOOD"/>
    <x v="0"/>
    <n v="0"/>
  </r>
  <r>
    <s v="REFERENCE ELECTRIFICATION - MODERATE TECHNOLOGY ADVANCEMENT"/>
    <x v="0"/>
    <s v="REFERENCE DISTILLATE FURNACE"/>
    <s v="TEXAS"/>
    <x v="0"/>
    <x v="8"/>
    <s v="KEROSENE FUEL"/>
    <x v="0"/>
    <n v="0"/>
  </r>
  <r>
    <s v="REFERENCE ELECTRIFICATION - MODERATE TECHNOLOGY ADVANCEMENT"/>
    <x v="0"/>
    <s v="REFERENCE DISTILLATE FURNACE"/>
    <s v="TEXAS"/>
    <x v="0"/>
    <x v="9"/>
    <s v="ELECTRICITY"/>
    <x v="0"/>
    <n v="0"/>
  </r>
  <r>
    <s v="REFERENCE ELECTRIFICATION - MODERATE TECHNOLOGY ADVANCEMENT"/>
    <x v="0"/>
    <s v="REFERENCE DISTILLATE FURNACE"/>
    <s v="TEXAS"/>
    <x v="0"/>
    <x v="9"/>
    <s v="DIESEL FUEL"/>
    <x v="0"/>
    <n v="66609.241610148805"/>
  </r>
  <r>
    <s v="REFERENCE ELECTRIFICATION - MODERATE TECHNOLOGY ADVANCEMENT"/>
    <x v="0"/>
    <s v="REFERENCE DISTILLATE FURNACE"/>
    <s v="TEXAS"/>
    <x v="0"/>
    <x v="9"/>
    <s v="PIPELINE GAS"/>
    <x v="0"/>
    <n v="0"/>
  </r>
  <r>
    <s v="REFERENCE ELECTRIFICATION - MODERATE TECHNOLOGY ADVANCEMENT"/>
    <x v="0"/>
    <s v="REFERENCE DISTILLATE FURNACE"/>
    <s v="TEXAS"/>
    <x v="0"/>
    <x v="9"/>
    <s v="LPG FUEL"/>
    <x v="0"/>
    <n v="0"/>
  </r>
  <r>
    <s v="REFERENCE ELECTRIFICATION - MODERATE TECHNOLOGY ADVANCEMENT"/>
    <x v="0"/>
    <s v="REFERENCE DISTILLATE FURNACE"/>
    <s v="TEXAS"/>
    <x v="0"/>
    <x v="9"/>
    <s v="BIOMASS - WOOD"/>
    <x v="0"/>
    <n v="0"/>
  </r>
  <r>
    <s v="REFERENCE ELECTRIFICATION - MODERATE TECHNOLOGY ADVANCEMENT"/>
    <x v="0"/>
    <s v="REFERENCE DISTILLATE FURNACE"/>
    <s v="TEXAS"/>
    <x v="0"/>
    <x v="9"/>
    <s v="KEROSENE FUEL"/>
    <x v="0"/>
    <n v="0"/>
  </r>
  <r>
    <s v="REFERENCE ELECTRIFICATION - MODERATE TECHNOLOGY ADVANCEMENT"/>
    <x v="0"/>
    <s v="REFERENCE DISTILLATE FURNACE"/>
    <s v="TEXAS"/>
    <x v="0"/>
    <x v="10"/>
    <s v="ELECTRICITY"/>
    <x v="0"/>
    <n v="0"/>
  </r>
  <r>
    <s v="REFERENCE ELECTRIFICATION - MODERATE TECHNOLOGY ADVANCEMENT"/>
    <x v="0"/>
    <s v="REFERENCE DISTILLATE FURNACE"/>
    <s v="TEXAS"/>
    <x v="0"/>
    <x v="10"/>
    <s v="DIESEL FUEL"/>
    <x v="0"/>
    <n v="65517.829637795898"/>
  </r>
  <r>
    <s v="REFERENCE ELECTRIFICATION - MODERATE TECHNOLOGY ADVANCEMENT"/>
    <x v="0"/>
    <s v="REFERENCE DISTILLATE FURNACE"/>
    <s v="TEXAS"/>
    <x v="0"/>
    <x v="10"/>
    <s v="PIPELINE GAS"/>
    <x v="0"/>
    <n v="0"/>
  </r>
  <r>
    <s v="REFERENCE ELECTRIFICATION - MODERATE TECHNOLOGY ADVANCEMENT"/>
    <x v="0"/>
    <s v="REFERENCE DISTILLATE FURNACE"/>
    <s v="TEXAS"/>
    <x v="0"/>
    <x v="10"/>
    <s v="LPG FUEL"/>
    <x v="0"/>
    <n v="0"/>
  </r>
  <r>
    <s v="REFERENCE ELECTRIFICATION - MODERATE TECHNOLOGY ADVANCEMENT"/>
    <x v="0"/>
    <s v="REFERENCE DISTILLATE FURNACE"/>
    <s v="TEXAS"/>
    <x v="0"/>
    <x v="10"/>
    <s v="BIOMASS - WOOD"/>
    <x v="0"/>
    <n v="0"/>
  </r>
  <r>
    <s v="REFERENCE ELECTRIFICATION - MODERATE TECHNOLOGY ADVANCEMENT"/>
    <x v="0"/>
    <s v="REFERENCE DISTILLATE FURNACE"/>
    <s v="TEXAS"/>
    <x v="0"/>
    <x v="10"/>
    <s v="KEROSENE FUEL"/>
    <x v="0"/>
    <n v="0"/>
  </r>
  <r>
    <s v="REFERENCE ELECTRIFICATION - MODERATE TECHNOLOGY ADVANCEMENT"/>
    <x v="0"/>
    <s v="REFERENCE DISTILLATE FURNACE"/>
    <s v="TEXAS"/>
    <x v="0"/>
    <x v="11"/>
    <s v="ELECTRICITY"/>
    <x v="0"/>
    <n v="0"/>
  </r>
  <r>
    <s v="REFERENCE ELECTRIFICATION - MODERATE TECHNOLOGY ADVANCEMENT"/>
    <x v="0"/>
    <s v="REFERENCE DISTILLATE FURNACE"/>
    <s v="TEXAS"/>
    <x v="0"/>
    <x v="11"/>
    <s v="DIESEL FUEL"/>
    <x v="0"/>
    <n v="63642.598013250201"/>
  </r>
  <r>
    <s v="REFERENCE ELECTRIFICATION - MODERATE TECHNOLOGY ADVANCEMENT"/>
    <x v="0"/>
    <s v="REFERENCE DISTILLATE FURNACE"/>
    <s v="TEXAS"/>
    <x v="0"/>
    <x v="11"/>
    <s v="PIPELINE GAS"/>
    <x v="0"/>
    <n v="0"/>
  </r>
  <r>
    <s v="REFERENCE ELECTRIFICATION - MODERATE TECHNOLOGY ADVANCEMENT"/>
    <x v="0"/>
    <s v="REFERENCE DISTILLATE FURNACE"/>
    <s v="TEXAS"/>
    <x v="0"/>
    <x v="11"/>
    <s v="LPG FUEL"/>
    <x v="0"/>
    <n v="0"/>
  </r>
  <r>
    <s v="REFERENCE ELECTRIFICATION - MODERATE TECHNOLOGY ADVANCEMENT"/>
    <x v="0"/>
    <s v="REFERENCE DISTILLATE FURNACE"/>
    <s v="TEXAS"/>
    <x v="0"/>
    <x v="11"/>
    <s v="BIOMASS - WOOD"/>
    <x v="0"/>
    <n v="0"/>
  </r>
  <r>
    <s v="REFERENCE ELECTRIFICATION - MODERATE TECHNOLOGY ADVANCEMENT"/>
    <x v="0"/>
    <s v="REFERENCE DISTILLATE FURNACE"/>
    <s v="TEXAS"/>
    <x v="0"/>
    <x v="11"/>
    <s v="KEROSENE FUEL"/>
    <x v="0"/>
    <n v="0"/>
  </r>
  <r>
    <s v="REFERENCE ELECTRIFICATION - MODERATE TECHNOLOGY ADVANCEMENT"/>
    <x v="0"/>
    <s v="REFERENCE DISTILLATE FURNACE"/>
    <s v="TEXAS"/>
    <x v="0"/>
    <x v="12"/>
    <s v="ELECTRICITY"/>
    <x v="0"/>
    <n v="0"/>
  </r>
  <r>
    <s v="REFERENCE ELECTRIFICATION - MODERATE TECHNOLOGY ADVANCEMENT"/>
    <x v="0"/>
    <s v="REFERENCE DISTILLATE FURNACE"/>
    <s v="TEXAS"/>
    <x v="0"/>
    <x v="12"/>
    <s v="DIESEL FUEL"/>
    <x v="0"/>
    <n v="60944.937809824602"/>
  </r>
  <r>
    <s v="REFERENCE ELECTRIFICATION - MODERATE TECHNOLOGY ADVANCEMENT"/>
    <x v="0"/>
    <s v="REFERENCE DISTILLATE FURNACE"/>
    <s v="TEXAS"/>
    <x v="0"/>
    <x v="12"/>
    <s v="PIPELINE GAS"/>
    <x v="0"/>
    <n v="0"/>
  </r>
  <r>
    <s v="REFERENCE ELECTRIFICATION - MODERATE TECHNOLOGY ADVANCEMENT"/>
    <x v="0"/>
    <s v="REFERENCE DISTILLATE FURNACE"/>
    <s v="TEXAS"/>
    <x v="0"/>
    <x v="12"/>
    <s v="LPG FUEL"/>
    <x v="0"/>
    <n v="0"/>
  </r>
  <r>
    <s v="REFERENCE ELECTRIFICATION - MODERATE TECHNOLOGY ADVANCEMENT"/>
    <x v="0"/>
    <s v="REFERENCE DISTILLATE FURNACE"/>
    <s v="TEXAS"/>
    <x v="0"/>
    <x v="12"/>
    <s v="BIOMASS - WOOD"/>
    <x v="0"/>
    <n v="0"/>
  </r>
  <r>
    <s v="REFERENCE ELECTRIFICATION - MODERATE TECHNOLOGY ADVANCEMENT"/>
    <x v="0"/>
    <s v="REFERENCE DISTILLATE FURNACE"/>
    <s v="TEXAS"/>
    <x v="0"/>
    <x v="12"/>
    <s v="KEROSENE FUEL"/>
    <x v="0"/>
    <n v="0"/>
  </r>
  <r>
    <s v="REFERENCE ELECTRIFICATION - MODERATE TECHNOLOGY ADVANCEMENT"/>
    <x v="0"/>
    <s v="REFERENCE DISTILLATE FURNACE"/>
    <s v="TEXAS"/>
    <x v="0"/>
    <x v="13"/>
    <s v="ELECTRICITY"/>
    <x v="0"/>
    <n v="0"/>
  </r>
  <r>
    <s v="REFERENCE ELECTRIFICATION - MODERATE TECHNOLOGY ADVANCEMENT"/>
    <x v="0"/>
    <s v="REFERENCE DISTILLATE FURNACE"/>
    <s v="TEXAS"/>
    <x v="0"/>
    <x v="13"/>
    <s v="DIESEL FUEL"/>
    <x v="0"/>
    <n v="57575.117223948597"/>
  </r>
  <r>
    <s v="REFERENCE ELECTRIFICATION - MODERATE TECHNOLOGY ADVANCEMENT"/>
    <x v="0"/>
    <s v="REFERENCE DISTILLATE FURNACE"/>
    <s v="TEXAS"/>
    <x v="0"/>
    <x v="13"/>
    <s v="PIPELINE GAS"/>
    <x v="0"/>
    <n v="0"/>
  </r>
  <r>
    <s v="REFERENCE ELECTRIFICATION - MODERATE TECHNOLOGY ADVANCEMENT"/>
    <x v="0"/>
    <s v="REFERENCE DISTILLATE FURNACE"/>
    <s v="TEXAS"/>
    <x v="0"/>
    <x v="13"/>
    <s v="LPG FUEL"/>
    <x v="0"/>
    <n v="0"/>
  </r>
  <r>
    <s v="REFERENCE ELECTRIFICATION - MODERATE TECHNOLOGY ADVANCEMENT"/>
    <x v="0"/>
    <s v="REFERENCE DISTILLATE FURNACE"/>
    <s v="TEXAS"/>
    <x v="0"/>
    <x v="13"/>
    <s v="BIOMASS - WOOD"/>
    <x v="0"/>
    <n v="0"/>
  </r>
  <r>
    <s v="REFERENCE ELECTRIFICATION - MODERATE TECHNOLOGY ADVANCEMENT"/>
    <x v="0"/>
    <s v="REFERENCE DISTILLATE FURNACE"/>
    <s v="TEXAS"/>
    <x v="0"/>
    <x v="13"/>
    <s v="KEROSENE FUEL"/>
    <x v="0"/>
    <n v="0"/>
  </r>
  <r>
    <s v="REFERENCE ELECTRIFICATION - MODERATE TECHNOLOGY ADVANCEMENT"/>
    <x v="0"/>
    <s v="REFERENCE DISTILLATE FURNACE"/>
    <s v="TEXAS"/>
    <x v="0"/>
    <x v="14"/>
    <s v="ELECTRICITY"/>
    <x v="0"/>
    <n v="0"/>
  </r>
  <r>
    <s v="REFERENCE ELECTRIFICATION - MODERATE TECHNOLOGY ADVANCEMENT"/>
    <x v="0"/>
    <s v="REFERENCE DISTILLATE FURNACE"/>
    <s v="TEXAS"/>
    <x v="0"/>
    <x v="14"/>
    <s v="DIESEL FUEL"/>
    <x v="0"/>
    <n v="53678.688276310502"/>
  </r>
  <r>
    <s v="REFERENCE ELECTRIFICATION - MODERATE TECHNOLOGY ADVANCEMENT"/>
    <x v="0"/>
    <s v="REFERENCE DISTILLATE FURNACE"/>
    <s v="TEXAS"/>
    <x v="0"/>
    <x v="14"/>
    <s v="PIPELINE GAS"/>
    <x v="0"/>
    <n v="0"/>
  </r>
  <r>
    <s v="REFERENCE ELECTRIFICATION - MODERATE TECHNOLOGY ADVANCEMENT"/>
    <x v="0"/>
    <s v="REFERENCE DISTILLATE FURNACE"/>
    <s v="TEXAS"/>
    <x v="0"/>
    <x v="14"/>
    <s v="LPG FUEL"/>
    <x v="0"/>
    <n v="0"/>
  </r>
  <r>
    <s v="REFERENCE ELECTRIFICATION - MODERATE TECHNOLOGY ADVANCEMENT"/>
    <x v="0"/>
    <s v="REFERENCE DISTILLATE FURNACE"/>
    <s v="TEXAS"/>
    <x v="0"/>
    <x v="14"/>
    <s v="BIOMASS - WOOD"/>
    <x v="0"/>
    <n v="0"/>
  </r>
  <r>
    <s v="REFERENCE ELECTRIFICATION - MODERATE TECHNOLOGY ADVANCEMENT"/>
    <x v="0"/>
    <s v="REFERENCE DISTILLATE FURNACE"/>
    <s v="TEXAS"/>
    <x v="0"/>
    <x v="14"/>
    <s v="KEROSENE FUEL"/>
    <x v="0"/>
    <n v="0"/>
  </r>
  <r>
    <s v="REFERENCE ELECTRIFICATION - MODERATE TECHNOLOGY ADVANCEMENT"/>
    <x v="0"/>
    <s v="REFERENCE DISTILLATE FURNACE"/>
    <s v="TEXAS"/>
    <x v="0"/>
    <x v="15"/>
    <s v="ELECTRICITY"/>
    <x v="0"/>
    <n v="0"/>
  </r>
  <r>
    <s v="REFERENCE ELECTRIFICATION - MODERATE TECHNOLOGY ADVANCEMENT"/>
    <x v="0"/>
    <s v="REFERENCE DISTILLATE FURNACE"/>
    <s v="TEXAS"/>
    <x v="0"/>
    <x v="15"/>
    <s v="DIESEL FUEL"/>
    <x v="0"/>
    <n v="49452.366228764397"/>
  </r>
  <r>
    <s v="REFERENCE ELECTRIFICATION - MODERATE TECHNOLOGY ADVANCEMENT"/>
    <x v="0"/>
    <s v="REFERENCE DISTILLATE FURNACE"/>
    <s v="TEXAS"/>
    <x v="0"/>
    <x v="15"/>
    <s v="PIPELINE GAS"/>
    <x v="0"/>
    <n v="0"/>
  </r>
  <r>
    <s v="REFERENCE ELECTRIFICATION - MODERATE TECHNOLOGY ADVANCEMENT"/>
    <x v="0"/>
    <s v="REFERENCE DISTILLATE FURNACE"/>
    <s v="TEXAS"/>
    <x v="0"/>
    <x v="15"/>
    <s v="LPG FUEL"/>
    <x v="0"/>
    <n v="0"/>
  </r>
  <r>
    <s v="REFERENCE ELECTRIFICATION - MODERATE TECHNOLOGY ADVANCEMENT"/>
    <x v="0"/>
    <s v="REFERENCE DISTILLATE FURNACE"/>
    <s v="TEXAS"/>
    <x v="0"/>
    <x v="15"/>
    <s v="BIOMASS - WOOD"/>
    <x v="0"/>
    <n v="0"/>
  </r>
  <r>
    <s v="REFERENCE ELECTRIFICATION - MODERATE TECHNOLOGY ADVANCEMENT"/>
    <x v="0"/>
    <s v="REFERENCE DISTILLATE FURNACE"/>
    <s v="TEXAS"/>
    <x v="0"/>
    <x v="15"/>
    <s v="KEROSENE FUEL"/>
    <x v="0"/>
    <n v="0"/>
  </r>
  <r>
    <s v="REFERENCE ELECTRIFICATION - MODERATE TECHNOLOGY ADVANCEMENT"/>
    <x v="0"/>
    <s v="REFERENCE DISTILLATE FURNACE"/>
    <s v="TEXAS"/>
    <x v="0"/>
    <x v="16"/>
    <s v="ELECTRICITY"/>
    <x v="0"/>
    <n v="0"/>
  </r>
  <r>
    <s v="REFERENCE ELECTRIFICATION - MODERATE TECHNOLOGY ADVANCEMENT"/>
    <x v="0"/>
    <s v="REFERENCE DISTILLATE FURNACE"/>
    <s v="TEXAS"/>
    <x v="0"/>
    <x v="16"/>
    <s v="DIESEL FUEL"/>
    <x v="0"/>
    <n v="45027.744458325498"/>
  </r>
  <r>
    <s v="REFERENCE ELECTRIFICATION - MODERATE TECHNOLOGY ADVANCEMENT"/>
    <x v="0"/>
    <s v="REFERENCE DISTILLATE FURNACE"/>
    <s v="TEXAS"/>
    <x v="0"/>
    <x v="16"/>
    <s v="PIPELINE GAS"/>
    <x v="0"/>
    <n v="0"/>
  </r>
  <r>
    <s v="REFERENCE ELECTRIFICATION - MODERATE TECHNOLOGY ADVANCEMENT"/>
    <x v="0"/>
    <s v="REFERENCE DISTILLATE FURNACE"/>
    <s v="TEXAS"/>
    <x v="0"/>
    <x v="16"/>
    <s v="LPG FUEL"/>
    <x v="0"/>
    <n v="0"/>
  </r>
  <r>
    <s v="REFERENCE ELECTRIFICATION - MODERATE TECHNOLOGY ADVANCEMENT"/>
    <x v="0"/>
    <s v="REFERENCE DISTILLATE FURNACE"/>
    <s v="TEXAS"/>
    <x v="0"/>
    <x v="16"/>
    <s v="BIOMASS - WOOD"/>
    <x v="0"/>
    <n v="0"/>
  </r>
  <r>
    <s v="REFERENCE ELECTRIFICATION - MODERATE TECHNOLOGY ADVANCEMENT"/>
    <x v="0"/>
    <s v="REFERENCE DISTILLATE FURNACE"/>
    <s v="TEXAS"/>
    <x v="0"/>
    <x v="16"/>
    <s v="KEROSENE FUEL"/>
    <x v="0"/>
    <n v="0"/>
  </r>
  <r>
    <s v="REFERENCE ELECTRIFICATION - MODERATE TECHNOLOGY ADVANCEMENT"/>
    <x v="0"/>
    <s v="REFERENCE DISTILLATE FURNACE"/>
    <s v="TEXAS"/>
    <x v="0"/>
    <x v="17"/>
    <s v="ELECTRICITY"/>
    <x v="0"/>
    <n v="0"/>
  </r>
  <r>
    <s v="REFERENCE ELECTRIFICATION - MODERATE TECHNOLOGY ADVANCEMENT"/>
    <x v="0"/>
    <s v="REFERENCE DISTILLATE FURNACE"/>
    <s v="TEXAS"/>
    <x v="0"/>
    <x v="17"/>
    <s v="DIESEL FUEL"/>
    <x v="0"/>
    <n v="40608.1758487673"/>
  </r>
  <r>
    <s v="REFERENCE ELECTRIFICATION - MODERATE TECHNOLOGY ADVANCEMENT"/>
    <x v="0"/>
    <s v="REFERENCE DISTILLATE FURNACE"/>
    <s v="TEXAS"/>
    <x v="0"/>
    <x v="17"/>
    <s v="PIPELINE GAS"/>
    <x v="0"/>
    <n v="0"/>
  </r>
  <r>
    <s v="REFERENCE ELECTRIFICATION - MODERATE TECHNOLOGY ADVANCEMENT"/>
    <x v="0"/>
    <s v="REFERENCE DISTILLATE FURNACE"/>
    <s v="TEXAS"/>
    <x v="0"/>
    <x v="17"/>
    <s v="LPG FUEL"/>
    <x v="0"/>
    <n v="0"/>
  </r>
  <r>
    <s v="REFERENCE ELECTRIFICATION - MODERATE TECHNOLOGY ADVANCEMENT"/>
    <x v="0"/>
    <s v="REFERENCE DISTILLATE FURNACE"/>
    <s v="TEXAS"/>
    <x v="0"/>
    <x v="17"/>
    <s v="BIOMASS - WOOD"/>
    <x v="0"/>
    <n v="0"/>
  </r>
  <r>
    <s v="REFERENCE ELECTRIFICATION - MODERATE TECHNOLOGY ADVANCEMENT"/>
    <x v="0"/>
    <s v="REFERENCE DISTILLATE FURNACE"/>
    <s v="TEXAS"/>
    <x v="0"/>
    <x v="17"/>
    <s v="KEROSENE FUEL"/>
    <x v="0"/>
    <n v="0"/>
  </r>
  <r>
    <s v="REFERENCE ELECTRIFICATION - MODERATE TECHNOLOGY ADVANCEMENT"/>
    <x v="0"/>
    <s v="REFERENCE DISTILLATE FURNACE"/>
    <s v="TEXAS"/>
    <x v="0"/>
    <x v="18"/>
    <s v="ELECTRICITY"/>
    <x v="0"/>
    <n v="0"/>
  </r>
  <r>
    <s v="REFERENCE ELECTRIFICATION - MODERATE TECHNOLOGY ADVANCEMENT"/>
    <x v="0"/>
    <s v="REFERENCE DISTILLATE FURNACE"/>
    <s v="TEXAS"/>
    <x v="0"/>
    <x v="18"/>
    <s v="DIESEL FUEL"/>
    <x v="0"/>
    <n v="36301.495213530499"/>
  </r>
  <r>
    <s v="REFERENCE ELECTRIFICATION - MODERATE TECHNOLOGY ADVANCEMENT"/>
    <x v="0"/>
    <s v="REFERENCE DISTILLATE FURNACE"/>
    <s v="TEXAS"/>
    <x v="0"/>
    <x v="18"/>
    <s v="PIPELINE GAS"/>
    <x v="0"/>
    <n v="0"/>
  </r>
  <r>
    <s v="REFERENCE ELECTRIFICATION - MODERATE TECHNOLOGY ADVANCEMENT"/>
    <x v="0"/>
    <s v="REFERENCE DISTILLATE FURNACE"/>
    <s v="TEXAS"/>
    <x v="0"/>
    <x v="18"/>
    <s v="LPG FUEL"/>
    <x v="0"/>
    <n v="0"/>
  </r>
  <r>
    <s v="REFERENCE ELECTRIFICATION - MODERATE TECHNOLOGY ADVANCEMENT"/>
    <x v="0"/>
    <s v="REFERENCE DISTILLATE FURNACE"/>
    <s v="TEXAS"/>
    <x v="0"/>
    <x v="18"/>
    <s v="BIOMASS - WOOD"/>
    <x v="0"/>
    <n v="0"/>
  </r>
  <r>
    <s v="REFERENCE ELECTRIFICATION - MODERATE TECHNOLOGY ADVANCEMENT"/>
    <x v="0"/>
    <s v="REFERENCE DISTILLATE FURNACE"/>
    <s v="TEXAS"/>
    <x v="0"/>
    <x v="18"/>
    <s v="KEROSENE FUEL"/>
    <x v="0"/>
    <n v="0"/>
  </r>
  <r>
    <s v="REFERENCE ELECTRIFICATION - MODERATE TECHNOLOGY ADVANCEMENT"/>
    <x v="0"/>
    <s v="REFERENCE DISTILLATE FURNACE"/>
    <s v="TEXAS"/>
    <x v="0"/>
    <x v="19"/>
    <s v="ELECTRICITY"/>
    <x v="0"/>
    <n v="0"/>
  </r>
  <r>
    <s v="REFERENCE ELECTRIFICATION - MODERATE TECHNOLOGY ADVANCEMENT"/>
    <x v="0"/>
    <s v="REFERENCE DISTILLATE FURNACE"/>
    <s v="TEXAS"/>
    <x v="0"/>
    <x v="19"/>
    <s v="DIESEL FUEL"/>
    <x v="0"/>
    <n v="32268.060135850399"/>
  </r>
  <r>
    <s v="REFERENCE ELECTRIFICATION - MODERATE TECHNOLOGY ADVANCEMENT"/>
    <x v="0"/>
    <s v="REFERENCE DISTILLATE FURNACE"/>
    <s v="TEXAS"/>
    <x v="0"/>
    <x v="19"/>
    <s v="PIPELINE GAS"/>
    <x v="0"/>
    <n v="0"/>
  </r>
  <r>
    <s v="REFERENCE ELECTRIFICATION - MODERATE TECHNOLOGY ADVANCEMENT"/>
    <x v="0"/>
    <s v="REFERENCE DISTILLATE FURNACE"/>
    <s v="TEXAS"/>
    <x v="0"/>
    <x v="19"/>
    <s v="LPG FUEL"/>
    <x v="0"/>
    <n v="0"/>
  </r>
  <r>
    <s v="REFERENCE ELECTRIFICATION - MODERATE TECHNOLOGY ADVANCEMENT"/>
    <x v="0"/>
    <s v="REFERENCE DISTILLATE FURNACE"/>
    <s v="TEXAS"/>
    <x v="0"/>
    <x v="19"/>
    <s v="BIOMASS - WOOD"/>
    <x v="0"/>
    <n v="0"/>
  </r>
  <r>
    <s v="REFERENCE ELECTRIFICATION - MODERATE TECHNOLOGY ADVANCEMENT"/>
    <x v="0"/>
    <s v="REFERENCE DISTILLATE FURNACE"/>
    <s v="TEXAS"/>
    <x v="0"/>
    <x v="19"/>
    <s v="KEROSENE FUEL"/>
    <x v="0"/>
    <n v="0"/>
  </r>
  <r>
    <s v="REFERENCE ELECTRIFICATION - MODERATE TECHNOLOGY ADVANCEMENT"/>
    <x v="0"/>
    <s v="REFERENCE DISTILLATE FURNACE"/>
    <s v="TEXAS"/>
    <x v="0"/>
    <x v="20"/>
    <s v="ELECTRICITY"/>
    <x v="0"/>
    <n v="0"/>
  </r>
  <r>
    <s v="REFERENCE ELECTRIFICATION - MODERATE TECHNOLOGY ADVANCEMENT"/>
    <x v="0"/>
    <s v="REFERENCE DISTILLATE FURNACE"/>
    <s v="TEXAS"/>
    <x v="0"/>
    <x v="20"/>
    <s v="DIESEL FUEL"/>
    <x v="0"/>
    <n v="28548.786071313702"/>
  </r>
  <r>
    <s v="REFERENCE ELECTRIFICATION - MODERATE TECHNOLOGY ADVANCEMENT"/>
    <x v="0"/>
    <s v="REFERENCE DISTILLATE FURNACE"/>
    <s v="TEXAS"/>
    <x v="0"/>
    <x v="20"/>
    <s v="PIPELINE GAS"/>
    <x v="0"/>
    <n v="0"/>
  </r>
  <r>
    <s v="REFERENCE ELECTRIFICATION - MODERATE TECHNOLOGY ADVANCEMENT"/>
    <x v="0"/>
    <s v="REFERENCE DISTILLATE FURNACE"/>
    <s v="TEXAS"/>
    <x v="0"/>
    <x v="20"/>
    <s v="LPG FUEL"/>
    <x v="0"/>
    <n v="0"/>
  </r>
  <r>
    <s v="REFERENCE ELECTRIFICATION - MODERATE TECHNOLOGY ADVANCEMENT"/>
    <x v="0"/>
    <s v="REFERENCE DISTILLATE FURNACE"/>
    <s v="TEXAS"/>
    <x v="0"/>
    <x v="20"/>
    <s v="BIOMASS - WOOD"/>
    <x v="0"/>
    <n v="0"/>
  </r>
  <r>
    <s v="REFERENCE ELECTRIFICATION - MODERATE TECHNOLOGY ADVANCEMENT"/>
    <x v="0"/>
    <s v="REFERENCE DISTILLATE FURNACE"/>
    <s v="TEXAS"/>
    <x v="0"/>
    <x v="20"/>
    <s v="KEROSENE FUEL"/>
    <x v="0"/>
    <n v="0"/>
  </r>
  <r>
    <s v="REFERENCE ELECTRIFICATION - MODERATE TECHNOLOGY ADVANCEMENT"/>
    <x v="0"/>
    <s v="REFERENCE DISTILLATE FURNACE"/>
    <s v="TEXAS"/>
    <x v="0"/>
    <x v="21"/>
    <s v="ELECTRICITY"/>
    <x v="0"/>
    <n v="0"/>
  </r>
  <r>
    <s v="REFERENCE ELECTRIFICATION - MODERATE TECHNOLOGY ADVANCEMENT"/>
    <x v="0"/>
    <s v="REFERENCE DISTILLATE FURNACE"/>
    <s v="TEXAS"/>
    <x v="0"/>
    <x v="21"/>
    <s v="DIESEL FUEL"/>
    <x v="0"/>
    <n v="25158.624768137299"/>
  </r>
  <r>
    <s v="REFERENCE ELECTRIFICATION - MODERATE TECHNOLOGY ADVANCEMENT"/>
    <x v="0"/>
    <s v="REFERENCE DISTILLATE FURNACE"/>
    <s v="TEXAS"/>
    <x v="0"/>
    <x v="21"/>
    <s v="PIPELINE GAS"/>
    <x v="0"/>
    <n v="0"/>
  </r>
  <r>
    <s v="REFERENCE ELECTRIFICATION - MODERATE TECHNOLOGY ADVANCEMENT"/>
    <x v="0"/>
    <s v="REFERENCE DISTILLATE FURNACE"/>
    <s v="TEXAS"/>
    <x v="0"/>
    <x v="21"/>
    <s v="LPG FUEL"/>
    <x v="0"/>
    <n v="0"/>
  </r>
  <r>
    <s v="REFERENCE ELECTRIFICATION - MODERATE TECHNOLOGY ADVANCEMENT"/>
    <x v="0"/>
    <s v="REFERENCE DISTILLATE FURNACE"/>
    <s v="TEXAS"/>
    <x v="0"/>
    <x v="21"/>
    <s v="BIOMASS - WOOD"/>
    <x v="0"/>
    <n v="0"/>
  </r>
  <r>
    <s v="REFERENCE ELECTRIFICATION - MODERATE TECHNOLOGY ADVANCEMENT"/>
    <x v="0"/>
    <s v="REFERENCE DISTILLATE FURNACE"/>
    <s v="TEXAS"/>
    <x v="0"/>
    <x v="21"/>
    <s v="KEROSENE FUEL"/>
    <x v="0"/>
    <n v="0"/>
  </r>
  <r>
    <s v="REFERENCE ELECTRIFICATION - MODERATE TECHNOLOGY ADVANCEMENT"/>
    <x v="0"/>
    <s v="REFERENCE DISTILLATE FURNACE"/>
    <s v="TEXAS"/>
    <x v="0"/>
    <x v="22"/>
    <s v="ELECTRICITY"/>
    <x v="0"/>
    <n v="0"/>
  </r>
  <r>
    <s v="REFERENCE ELECTRIFICATION - MODERATE TECHNOLOGY ADVANCEMENT"/>
    <x v="0"/>
    <s v="REFERENCE DISTILLATE FURNACE"/>
    <s v="TEXAS"/>
    <x v="0"/>
    <x v="22"/>
    <s v="DIESEL FUEL"/>
    <x v="0"/>
    <n v="22080.8554129535"/>
  </r>
  <r>
    <s v="REFERENCE ELECTRIFICATION - MODERATE TECHNOLOGY ADVANCEMENT"/>
    <x v="0"/>
    <s v="REFERENCE DISTILLATE FURNACE"/>
    <s v="TEXAS"/>
    <x v="0"/>
    <x v="22"/>
    <s v="PIPELINE GAS"/>
    <x v="0"/>
    <n v="0"/>
  </r>
  <r>
    <s v="REFERENCE ELECTRIFICATION - MODERATE TECHNOLOGY ADVANCEMENT"/>
    <x v="0"/>
    <s v="REFERENCE DISTILLATE FURNACE"/>
    <s v="TEXAS"/>
    <x v="0"/>
    <x v="22"/>
    <s v="LPG FUEL"/>
    <x v="0"/>
    <n v="0"/>
  </r>
  <r>
    <s v="REFERENCE ELECTRIFICATION - MODERATE TECHNOLOGY ADVANCEMENT"/>
    <x v="0"/>
    <s v="REFERENCE DISTILLATE FURNACE"/>
    <s v="TEXAS"/>
    <x v="0"/>
    <x v="22"/>
    <s v="BIOMASS - WOOD"/>
    <x v="0"/>
    <n v="0"/>
  </r>
  <r>
    <s v="REFERENCE ELECTRIFICATION - MODERATE TECHNOLOGY ADVANCEMENT"/>
    <x v="0"/>
    <s v="REFERENCE DISTILLATE FURNACE"/>
    <s v="TEXAS"/>
    <x v="0"/>
    <x v="22"/>
    <s v="KEROSENE FUEL"/>
    <x v="0"/>
    <n v="0"/>
  </r>
  <r>
    <s v="REFERENCE ELECTRIFICATION - MODERATE TECHNOLOGY ADVANCEMENT"/>
    <x v="0"/>
    <s v="REFERENCE DISTILLATE FURNACE"/>
    <s v="TEXAS"/>
    <x v="0"/>
    <x v="23"/>
    <s v="ELECTRICITY"/>
    <x v="0"/>
    <n v="0"/>
  </r>
  <r>
    <s v="REFERENCE ELECTRIFICATION - MODERATE TECHNOLOGY ADVANCEMENT"/>
    <x v="0"/>
    <s v="REFERENCE DISTILLATE FURNACE"/>
    <s v="TEXAS"/>
    <x v="0"/>
    <x v="23"/>
    <s v="DIESEL FUEL"/>
    <x v="0"/>
    <n v="19260.752917898499"/>
  </r>
  <r>
    <s v="REFERENCE ELECTRIFICATION - MODERATE TECHNOLOGY ADVANCEMENT"/>
    <x v="0"/>
    <s v="REFERENCE DISTILLATE FURNACE"/>
    <s v="TEXAS"/>
    <x v="0"/>
    <x v="23"/>
    <s v="PIPELINE GAS"/>
    <x v="0"/>
    <n v="0"/>
  </r>
  <r>
    <s v="REFERENCE ELECTRIFICATION - MODERATE TECHNOLOGY ADVANCEMENT"/>
    <x v="0"/>
    <s v="REFERENCE DISTILLATE FURNACE"/>
    <s v="TEXAS"/>
    <x v="0"/>
    <x v="23"/>
    <s v="LPG FUEL"/>
    <x v="0"/>
    <n v="0"/>
  </r>
  <r>
    <s v="REFERENCE ELECTRIFICATION - MODERATE TECHNOLOGY ADVANCEMENT"/>
    <x v="0"/>
    <s v="REFERENCE DISTILLATE FURNACE"/>
    <s v="TEXAS"/>
    <x v="0"/>
    <x v="23"/>
    <s v="BIOMASS - WOOD"/>
    <x v="0"/>
    <n v="0"/>
  </r>
  <r>
    <s v="REFERENCE ELECTRIFICATION - MODERATE TECHNOLOGY ADVANCEMENT"/>
    <x v="0"/>
    <s v="REFERENCE DISTILLATE FURNACE"/>
    <s v="TEXAS"/>
    <x v="0"/>
    <x v="23"/>
    <s v="KEROSENE FUEL"/>
    <x v="0"/>
    <n v="0"/>
  </r>
  <r>
    <s v="REFERENCE ELECTRIFICATION - MODERATE TECHNOLOGY ADVANCEMENT"/>
    <x v="0"/>
    <s v="REFERENCE DISTILLATE FURNACE"/>
    <s v="TEXAS"/>
    <x v="0"/>
    <x v="24"/>
    <s v="ELECTRICITY"/>
    <x v="0"/>
    <n v="0"/>
  </r>
  <r>
    <s v="REFERENCE ELECTRIFICATION - MODERATE TECHNOLOGY ADVANCEMENT"/>
    <x v="0"/>
    <s v="REFERENCE DISTILLATE FURNACE"/>
    <s v="TEXAS"/>
    <x v="0"/>
    <x v="24"/>
    <s v="DIESEL FUEL"/>
    <x v="0"/>
    <n v="16664.9375617033"/>
  </r>
  <r>
    <s v="REFERENCE ELECTRIFICATION - MODERATE TECHNOLOGY ADVANCEMENT"/>
    <x v="0"/>
    <s v="REFERENCE DISTILLATE FURNACE"/>
    <s v="TEXAS"/>
    <x v="0"/>
    <x v="24"/>
    <s v="PIPELINE GAS"/>
    <x v="0"/>
    <n v="0"/>
  </r>
  <r>
    <s v="REFERENCE ELECTRIFICATION - MODERATE TECHNOLOGY ADVANCEMENT"/>
    <x v="0"/>
    <s v="REFERENCE DISTILLATE FURNACE"/>
    <s v="TEXAS"/>
    <x v="0"/>
    <x v="24"/>
    <s v="LPG FUEL"/>
    <x v="0"/>
    <n v="0"/>
  </r>
  <r>
    <s v="REFERENCE ELECTRIFICATION - MODERATE TECHNOLOGY ADVANCEMENT"/>
    <x v="0"/>
    <s v="REFERENCE DISTILLATE FURNACE"/>
    <s v="TEXAS"/>
    <x v="0"/>
    <x v="24"/>
    <s v="BIOMASS - WOOD"/>
    <x v="0"/>
    <n v="0"/>
  </r>
  <r>
    <s v="REFERENCE ELECTRIFICATION - MODERATE TECHNOLOGY ADVANCEMENT"/>
    <x v="0"/>
    <s v="REFERENCE DISTILLATE FURNACE"/>
    <s v="TEXAS"/>
    <x v="0"/>
    <x v="24"/>
    <s v="KEROSENE FUEL"/>
    <x v="0"/>
    <n v="0"/>
  </r>
  <r>
    <s v="REFERENCE ELECTRIFICATION - MODERATE TECHNOLOGY ADVANCEMENT"/>
    <x v="0"/>
    <s v="REFERENCE DISTILLATE FURNACE"/>
    <s v="TEXAS"/>
    <x v="0"/>
    <x v="25"/>
    <s v="ELECTRICITY"/>
    <x v="0"/>
    <n v="0"/>
  </r>
  <r>
    <s v="REFERENCE ELECTRIFICATION - MODERATE TECHNOLOGY ADVANCEMENT"/>
    <x v="0"/>
    <s v="REFERENCE DISTILLATE FURNACE"/>
    <s v="TEXAS"/>
    <x v="0"/>
    <x v="25"/>
    <s v="DIESEL FUEL"/>
    <x v="0"/>
    <n v="14267.6526845018"/>
  </r>
  <r>
    <s v="REFERENCE ELECTRIFICATION - MODERATE TECHNOLOGY ADVANCEMENT"/>
    <x v="0"/>
    <s v="REFERENCE DISTILLATE FURNACE"/>
    <s v="TEXAS"/>
    <x v="0"/>
    <x v="25"/>
    <s v="PIPELINE GAS"/>
    <x v="0"/>
    <n v="0"/>
  </r>
  <r>
    <s v="REFERENCE ELECTRIFICATION - MODERATE TECHNOLOGY ADVANCEMENT"/>
    <x v="0"/>
    <s v="REFERENCE DISTILLATE FURNACE"/>
    <s v="TEXAS"/>
    <x v="0"/>
    <x v="25"/>
    <s v="LPG FUEL"/>
    <x v="0"/>
    <n v="0"/>
  </r>
  <r>
    <s v="REFERENCE ELECTRIFICATION - MODERATE TECHNOLOGY ADVANCEMENT"/>
    <x v="0"/>
    <s v="REFERENCE DISTILLATE FURNACE"/>
    <s v="TEXAS"/>
    <x v="0"/>
    <x v="25"/>
    <s v="BIOMASS - WOOD"/>
    <x v="0"/>
    <n v="0"/>
  </r>
  <r>
    <s v="REFERENCE ELECTRIFICATION - MODERATE TECHNOLOGY ADVANCEMENT"/>
    <x v="0"/>
    <s v="REFERENCE DISTILLATE FURNACE"/>
    <s v="TEXAS"/>
    <x v="0"/>
    <x v="25"/>
    <s v="KEROSENE FUEL"/>
    <x v="0"/>
    <n v="0"/>
  </r>
  <r>
    <s v="REFERENCE ELECTRIFICATION - MODERATE TECHNOLOGY ADVANCEMENT"/>
    <x v="0"/>
    <s v="REFERENCE DISTILLATE FURNACE"/>
    <s v="TEXAS"/>
    <x v="0"/>
    <x v="26"/>
    <s v="ELECTRICITY"/>
    <x v="0"/>
    <n v="0"/>
  </r>
  <r>
    <s v="REFERENCE ELECTRIFICATION - MODERATE TECHNOLOGY ADVANCEMENT"/>
    <x v="0"/>
    <s v="REFERENCE DISTILLATE FURNACE"/>
    <s v="TEXAS"/>
    <x v="0"/>
    <x v="26"/>
    <s v="DIESEL FUEL"/>
    <x v="0"/>
    <n v="12051.775174152101"/>
  </r>
  <r>
    <s v="REFERENCE ELECTRIFICATION - MODERATE TECHNOLOGY ADVANCEMENT"/>
    <x v="0"/>
    <s v="REFERENCE DISTILLATE FURNACE"/>
    <s v="TEXAS"/>
    <x v="0"/>
    <x v="26"/>
    <s v="PIPELINE GAS"/>
    <x v="0"/>
    <n v="0"/>
  </r>
  <r>
    <s v="REFERENCE ELECTRIFICATION - MODERATE TECHNOLOGY ADVANCEMENT"/>
    <x v="0"/>
    <s v="REFERENCE DISTILLATE FURNACE"/>
    <s v="TEXAS"/>
    <x v="0"/>
    <x v="26"/>
    <s v="LPG FUEL"/>
    <x v="0"/>
    <n v="0"/>
  </r>
  <r>
    <s v="REFERENCE ELECTRIFICATION - MODERATE TECHNOLOGY ADVANCEMENT"/>
    <x v="0"/>
    <s v="REFERENCE DISTILLATE FURNACE"/>
    <s v="TEXAS"/>
    <x v="0"/>
    <x v="26"/>
    <s v="BIOMASS - WOOD"/>
    <x v="0"/>
    <n v="0"/>
  </r>
  <r>
    <s v="REFERENCE ELECTRIFICATION - MODERATE TECHNOLOGY ADVANCEMENT"/>
    <x v="0"/>
    <s v="REFERENCE DISTILLATE FURNACE"/>
    <s v="TEXAS"/>
    <x v="0"/>
    <x v="26"/>
    <s v="KEROSENE FUEL"/>
    <x v="0"/>
    <n v="0"/>
  </r>
  <r>
    <s v="REFERENCE ELECTRIFICATION - MODERATE TECHNOLOGY ADVANCEMENT"/>
    <x v="0"/>
    <s v="REFERENCE DISTILLATE FURNACE"/>
    <s v="TEXAS"/>
    <x v="0"/>
    <x v="27"/>
    <s v="ELECTRICITY"/>
    <x v="0"/>
    <n v="0"/>
  </r>
  <r>
    <s v="REFERENCE ELECTRIFICATION - MODERATE TECHNOLOGY ADVANCEMENT"/>
    <x v="0"/>
    <s v="REFERENCE DISTILLATE FURNACE"/>
    <s v="TEXAS"/>
    <x v="0"/>
    <x v="27"/>
    <s v="DIESEL FUEL"/>
    <x v="0"/>
    <n v="10020.692970603601"/>
  </r>
  <r>
    <s v="REFERENCE ELECTRIFICATION - MODERATE TECHNOLOGY ADVANCEMENT"/>
    <x v="0"/>
    <s v="REFERENCE DISTILLATE FURNACE"/>
    <s v="TEXAS"/>
    <x v="0"/>
    <x v="27"/>
    <s v="PIPELINE GAS"/>
    <x v="0"/>
    <n v="0"/>
  </r>
  <r>
    <s v="REFERENCE ELECTRIFICATION - MODERATE TECHNOLOGY ADVANCEMENT"/>
    <x v="0"/>
    <s v="REFERENCE DISTILLATE FURNACE"/>
    <s v="TEXAS"/>
    <x v="0"/>
    <x v="27"/>
    <s v="LPG FUEL"/>
    <x v="0"/>
    <n v="0"/>
  </r>
  <r>
    <s v="REFERENCE ELECTRIFICATION - MODERATE TECHNOLOGY ADVANCEMENT"/>
    <x v="0"/>
    <s v="REFERENCE DISTILLATE FURNACE"/>
    <s v="TEXAS"/>
    <x v="0"/>
    <x v="27"/>
    <s v="BIOMASS - WOOD"/>
    <x v="0"/>
    <n v="0"/>
  </r>
  <r>
    <s v="REFERENCE ELECTRIFICATION - MODERATE TECHNOLOGY ADVANCEMENT"/>
    <x v="0"/>
    <s v="REFERENCE DISTILLATE FURNACE"/>
    <s v="TEXAS"/>
    <x v="0"/>
    <x v="27"/>
    <s v="KEROSENE FUEL"/>
    <x v="0"/>
    <n v="0"/>
  </r>
  <r>
    <s v="REFERENCE ELECTRIFICATION - MODERATE TECHNOLOGY ADVANCEMENT"/>
    <x v="0"/>
    <s v="REFERENCE DISTILLATE FURNACE"/>
    <s v="TEXAS"/>
    <x v="0"/>
    <x v="28"/>
    <s v="ELECTRICITY"/>
    <x v="0"/>
    <n v="0"/>
  </r>
  <r>
    <s v="REFERENCE ELECTRIFICATION - MODERATE TECHNOLOGY ADVANCEMENT"/>
    <x v="0"/>
    <s v="REFERENCE DISTILLATE FURNACE"/>
    <s v="TEXAS"/>
    <x v="0"/>
    <x v="28"/>
    <s v="DIESEL FUEL"/>
    <x v="0"/>
    <n v="8187.5249120429798"/>
  </r>
  <r>
    <s v="REFERENCE ELECTRIFICATION - MODERATE TECHNOLOGY ADVANCEMENT"/>
    <x v="0"/>
    <s v="REFERENCE DISTILLATE FURNACE"/>
    <s v="TEXAS"/>
    <x v="0"/>
    <x v="28"/>
    <s v="PIPELINE GAS"/>
    <x v="0"/>
    <n v="0"/>
  </r>
  <r>
    <s v="REFERENCE ELECTRIFICATION - MODERATE TECHNOLOGY ADVANCEMENT"/>
    <x v="0"/>
    <s v="REFERENCE DISTILLATE FURNACE"/>
    <s v="TEXAS"/>
    <x v="0"/>
    <x v="28"/>
    <s v="LPG FUEL"/>
    <x v="0"/>
    <n v="0"/>
  </r>
  <r>
    <s v="REFERENCE ELECTRIFICATION - MODERATE TECHNOLOGY ADVANCEMENT"/>
    <x v="0"/>
    <s v="REFERENCE DISTILLATE FURNACE"/>
    <s v="TEXAS"/>
    <x v="0"/>
    <x v="28"/>
    <s v="BIOMASS - WOOD"/>
    <x v="0"/>
    <n v="0"/>
  </r>
  <r>
    <s v="REFERENCE ELECTRIFICATION - MODERATE TECHNOLOGY ADVANCEMENT"/>
    <x v="0"/>
    <s v="REFERENCE DISTILLATE FURNACE"/>
    <s v="TEXAS"/>
    <x v="0"/>
    <x v="28"/>
    <s v="KEROSENE FUEL"/>
    <x v="0"/>
    <n v="0"/>
  </r>
  <r>
    <s v="REFERENCE ELECTRIFICATION - MODERATE TECHNOLOGY ADVANCEMENT"/>
    <x v="0"/>
    <s v="REFERENCE DISTILLATE FURNACE"/>
    <s v="TEXAS"/>
    <x v="0"/>
    <x v="29"/>
    <s v="ELECTRICITY"/>
    <x v="0"/>
    <n v="0"/>
  </r>
  <r>
    <s v="REFERENCE ELECTRIFICATION - MODERATE TECHNOLOGY ADVANCEMENT"/>
    <x v="0"/>
    <s v="REFERENCE DISTILLATE FURNACE"/>
    <s v="TEXAS"/>
    <x v="0"/>
    <x v="29"/>
    <s v="DIESEL FUEL"/>
    <x v="0"/>
    <n v="6561.7531494652403"/>
  </r>
  <r>
    <s v="REFERENCE ELECTRIFICATION - MODERATE TECHNOLOGY ADVANCEMENT"/>
    <x v="0"/>
    <s v="REFERENCE DISTILLATE FURNACE"/>
    <s v="TEXAS"/>
    <x v="0"/>
    <x v="29"/>
    <s v="PIPELINE GAS"/>
    <x v="0"/>
    <n v="0"/>
  </r>
  <r>
    <s v="REFERENCE ELECTRIFICATION - MODERATE TECHNOLOGY ADVANCEMENT"/>
    <x v="0"/>
    <s v="REFERENCE DISTILLATE FURNACE"/>
    <s v="TEXAS"/>
    <x v="0"/>
    <x v="29"/>
    <s v="LPG FUEL"/>
    <x v="0"/>
    <n v="0"/>
  </r>
  <r>
    <s v="REFERENCE ELECTRIFICATION - MODERATE TECHNOLOGY ADVANCEMENT"/>
    <x v="0"/>
    <s v="REFERENCE DISTILLATE FURNACE"/>
    <s v="TEXAS"/>
    <x v="0"/>
    <x v="29"/>
    <s v="BIOMASS - WOOD"/>
    <x v="0"/>
    <n v="0"/>
  </r>
  <r>
    <s v="REFERENCE ELECTRIFICATION - MODERATE TECHNOLOGY ADVANCEMENT"/>
    <x v="0"/>
    <s v="REFERENCE DISTILLATE FURNACE"/>
    <s v="TEXAS"/>
    <x v="0"/>
    <x v="29"/>
    <s v="KEROSENE FUEL"/>
    <x v="0"/>
    <n v="0"/>
  </r>
  <r>
    <s v="REFERENCE ELECTRIFICATION - MODERATE TECHNOLOGY ADVANCEMENT"/>
    <x v="0"/>
    <s v="REFERENCE DISTILLATE FURNACE"/>
    <s v="TEXAS"/>
    <x v="0"/>
    <x v="30"/>
    <s v="ELECTRICITY"/>
    <x v="0"/>
    <n v="0"/>
  </r>
  <r>
    <s v="REFERENCE ELECTRIFICATION - MODERATE TECHNOLOGY ADVANCEMENT"/>
    <x v="0"/>
    <s v="REFERENCE DISTILLATE FURNACE"/>
    <s v="TEXAS"/>
    <x v="0"/>
    <x v="30"/>
    <s v="DIESEL FUEL"/>
    <x v="0"/>
    <n v="5157.8316158466396"/>
  </r>
  <r>
    <s v="REFERENCE ELECTRIFICATION - MODERATE TECHNOLOGY ADVANCEMENT"/>
    <x v="0"/>
    <s v="REFERENCE DISTILLATE FURNACE"/>
    <s v="TEXAS"/>
    <x v="0"/>
    <x v="30"/>
    <s v="PIPELINE GAS"/>
    <x v="0"/>
    <n v="0"/>
  </r>
  <r>
    <s v="REFERENCE ELECTRIFICATION - MODERATE TECHNOLOGY ADVANCEMENT"/>
    <x v="0"/>
    <s v="REFERENCE DISTILLATE FURNACE"/>
    <s v="TEXAS"/>
    <x v="0"/>
    <x v="30"/>
    <s v="LPG FUEL"/>
    <x v="0"/>
    <n v="0"/>
  </r>
  <r>
    <s v="REFERENCE ELECTRIFICATION - MODERATE TECHNOLOGY ADVANCEMENT"/>
    <x v="0"/>
    <s v="REFERENCE DISTILLATE FURNACE"/>
    <s v="TEXAS"/>
    <x v="0"/>
    <x v="30"/>
    <s v="BIOMASS - WOOD"/>
    <x v="0"/>
    <n v="0"/>
  </r>
  <r>
    <s v="REFERENCE ELECTRIFICATION - MODERATE TECHNOLOGY ADVANCEMENT"/>
    <x v="0"/>
    <s v="REFERENCE DISTILLATE FURNACE"/>
    <s v="TEXAS"/>
    <x v="0"/>
    <x v="30"/>
    <s v="KEROSENE FUEL"/>
    <x v="0"/>
    <n v="0"/>
  </r>
  <r>
    <s v="REFERENCE ELECTRIFICATION - MODERATE TECHNOLOGY ADVANCEMENT"/>
    <x v="0"/>
    <s v="REFERENCE DISTILLATE FURNACE"/>
    <s v="TEXAS"/>
    <x v="0"/>
    <x v="31"/>
    <s v="ELECTRICITY"/>
    <x v="0"/>
    <n v="0"/>
  </r>
  <r>
    <s v="REFERENCE ELECTRIFICATION - MODERATE TECHNOLOGY ADVANCEMENT"/>
    <x v="0"/>
    <s v="REFERENCE DISTILLATE FURNACE"/>
    <s v="TEXAS"/>
    <x v="0"/>
    <x v="31"/>
    <s v="DIESEL FUEL"/>
    <x v="0"/>
    <n v="3970.9261767313901"/>
  </r>
  <r>
    <s v="REFERENCE ELECTRIFICATION - MODERATE TECHNOLOGY ADVANCEMENT"/>
    <x v="0"/>
    <s v="REFERENCE DISTILLATE FURNACE"/>
    <s v="TEXAS"/>
    <x v="0"/>
    <x v="31"/>
    <s v="PIPELINE GAS"/>
    <x v="0"/>
    <n v="0"/>
  </r>
  <r>
    <s v="REFERENCE ELECTRIFICATION - MODERATE TECHNOLOGY ADVANCEMENT"/>
    <x v="0"/>
    <s v="REFERENCE DISTILLATE FURNACE"/>
    <s v="TEXAS"/>
    <x v="0"/>
    <x v="31"/>
    <s v="LPG FUEL"/>
    <x v="0"/>
    <n v="0"/>
  </r>
  <r>
    <s v="REFERENCE ELECTRIFICATION - MODERATE TECHNOLOGY ADVANCEMENT"/>
    <x v="0"/>
    <s v="REFERENCE DISTILLATE FURNACE"/>
    <s v="TEXAS"/>
    <x v="0"/>
    <x v="31"/>
    <s v="BIOMASS - WOOD"/>
    <x v="0"/>
    <n v="0"/>
  </r>
  <r>
    <s v="REFERENCE ELECTRIFICATION - MODERATE TECHNOLOGY ADVANCEMENT"/>
    <x v="0"/>
    <s v="REFERENCE DISTILLATE FURNACE"/>
    <s v="TEXAS"/>
    <x v="0"/>
    <x v="31"/>
    <s v="KEROSENE FUEL"/>
    <x v="0"/>
    <n v="0"/>
  </r>
  <r>
    <s v="REFERENCE ELECTRIFICATION - MODERATE TECHNOLOGY ADVANCEMENT"/>
    <x v="0"/>
    <s v="REFERENCE DISTILLATE FURNACE"/>
    <s v="TEXAS"/>
    <x v="0"/>
    <x v="32"/>
    <s v="ELECTRICITY"/>
    <x v="0"/>
    <n v="0"/>
  </r>
  <r>
    <s v="REFERENCE ELECTRIFICATION - MODERATE TECHNOLOGY ADVANCEMENT"/>
    <x v="0"/>
    <s v="REFERENCE DISTILLATE FURNACE"/>
    <s v="TEXAS"/>
    <x v="0"/>
    <x v="32"/>
    <s v="DIESEL FUEL"/>
    <x v="0"/>
    <n v="2991.5691342517498"/>
  </r>
  <r>
    <s v="REFERENCE ELECTRIFICATION - MODERATE TECHNOLOGY ADVANCEMENT"/>
    <x v="0"/>
    <s v="REFERENCE DISTILLATE FURNACE"/>
    <s v="TEXAS"/>
    <x v="0"/>
    <x v="32"/>
    <s v="PIPELINE GAS"/>
    <x v="0"/>
    <n v="0"/>
  </r>
  <r>
    <s v="REFERENCE ELECTRIFICATION - MODERATE TECHNOLOGY ADVANCEMENT"/>
    <x v="0"/>
    <s v="REFERENCE DISTILLATE FURNACE"/>
    <s v="TEXAS"/>
    <x v="0"/>
    <x v="32"/>
    <s v="LPG FUEL"/>
    <x v="0"/>
    <n v="0"/>
  </r>
  <r>
    <s v="REFERENCE ELECTRIFICATION - MODERATE TECHNOLOGY ADVANCEMENT"/>
    <x v="0"/>
    <s v="REFERENCE DISTILLATE FURNACE"/>
    <s v="TEXAS"/>
    <x v="0"/>
    <x v="32"/>
    <s v="BIOMASS - WOOD"/>
    <x v="0"/>
    <n v="0"/>
  </r>
  <r>
    <s v="REFERENCE ELECTRIFICATION - MODERATE TECHNOLOGY ADVANCEMENT"/>
    <x v="0"/>
    <s v="REFERENCE DISTILLATE FURNACE"/>
    <s v="TEXAS"/>
    <x v="0"/>
    <x v="32"/>
    <s v="KEROSENE FUEL"/>
    <x v="0"/>
    <n v="0"/>
  </r>
  <r>
    <s v="REFERENCE ELECTRIFICATION - MODERATE TECHNOLOGY ADVANCEMENT"/>
    <x v="0"/>
    <s v="REFERENCE DISTILLATE FURNACE"/>
    <s v="TEXAS"/>
    <x v="0"/>
    <x v="33"/>
    <s v="ELECTRICITY"/>
    <x v="0"/>
    <n v="0"/>
  </r>
  <r>
    <s v="REFERENCE ELECTRIFICATION - MODERATE TECHNOLOGY ADVANCEMENT"/>
    <x v="0"/>
    <s v="REFERENCE DISTILLATE FURNACE"/>
    <s v="TEXAS"/>
    <x v="0"/>
    <x v="33"/>
    <s v="DIESEL FUEL"/>
    <x v="0"/>
    <n v="2203.85308605707"/>
  </r>
  <r>
    <s v="REFERENCE ELECTRIFICATION - MODERATE TECHNOLOGY ADVANCEMENT"/>
    <x v="0"/>
    <s v="REFERENCE DISTILLATE FURNACE"/>
    <s v="TEXAS"/>
    <x v="0"/>
    <x v="33"/>
    <s v="PIPELINE GAS"/>
    <x v="0"/>
    <n v="0"/>
  </r>
  <r>
    <s v="REFERENCE ELECTRIFICATION - MODERATE TECHNOLOGY ADVANCEMENT"/>
    <x v="0"/>
    <s v="REFERENCE DISTILLATE FURNACE"/>
    <s v="TEXAS"/>
    <x v="0"/>
    <x v="33"/>
    <s v="LPG FUEL"/>
    <x v="0"/>
    <n v="0"/>
  </r>
  <r>
    <s v="REFERENCE ELECTRIFICATION - MODERATE TECHNOLOGY ADVANCEMENT"/>
    <x v="0"/>
    <s v="REFERENCE DISTILLATE FURNACE"/>
    <s v="TEXAS"/>
    <x v="0"/>
    <x v="33"/>
    <s v="BIOMASS - WOOD"/>
    <x v="0"/>
    <n v="0"/>
  </r>
  <r>
    <s v="REFERENCE ELECTRIFICATION - MODERATE TECHNOLOGY ADVANCEMENT"/>
    <x v="0"/>
    <s v="REFERENCE DISTILLATE FURNACE"/>
    <s v="TEXAS"/>
    <x v="0"/>
    <x v="33"/>
    <s v="KEROSENE FUEL"/>
    <x v="0"/>
    <n v="0"/>
  </r>
  <r>
    <s v="REFERENCE ELECTRIFICATION - MODERATE TECHNOLOGY ADVANCEMENT"/>
    <x v="0"/>
    <s v="REFERENCE DISTILLATE BOILER/RADIATOR"/>
    <s v="TEXAS"/>
    <x v="0"/>
    <x v="0"/>
    <s v="ELECTRICITY"/>
    <x v="0"/>
    <n v="0"/>
  </r>
  <r>
    <s v="REFERENCE ELECTRIFICATION - MODERATE TECHNOLOGY ADVANCEMENT"/>
    <x v="0"/>
    <s v="REFERENCE DISTILLATE BOILER/RADIATOR"/>
    <s v="TEXAS"/>
    <x v="0"/>
    <x v="0"/>
    <s v="DIESEL FUEL"/>
    <x v="0"/>
    <n v="0"/>
  </r>
  <r>
    <s v="REFERENCE ELECTRIFICATION - MODERATE TECHNOLOGY ADVANCEMENT"/>
    <x v="0"/>
    <s v="REFERENCE DISTILLATE BOILER/RADIATOR"/>
    <s v="TEXAS"/>
    <x v="0"/>
    <x v="0"/>
    <s v="PIPELINE GAS"/>
    <x v="0"/>
    <n v="0"/>
  </r>
  <r>
    <s v="REFERENCE ELECTRIFICATION - MODERATE TECHNOLOGY ADVANCEMENT"/>
    <x v="0"/>
    <s v="REFERENCE DISTILLATE BOILER/RADIATOR"/>
    <s v="TEXAS"/>
    <x v="0"/>
    <x v="0"/>
    <s v="LPG FUEL"/>
    <x v="0"/>
    <n v="0"/>
  </r>
  <r>
    <s v="REFERENCE ELECTRIFICATION - MODERATE TECHNOLOGY ADVANCEMENT"/>
    <x v="0"/>
    <s v="REFERENCE DISTILLATE BOILER/RADIATOR"/>
    <s v="TEXAS"/>
    <x v="0"/>
    <x v="0"/>
    <s v="BIOMASS - WOOD"/>
    <x v="0"/>
    <n v="0"/>
  </r>
  <r>
    <s v="REFERENCE ELECTRIFICATION - MODERATE TECHNOLOGY ADVANCEMENT"/>
    <x v="0"/>
    <s v="REFERENCE DISTILLATE BOILER/RADIATOR"/>
    <s v="TEXAS"/>
    <x v="0"/>
    <x v="0"/>
    <s v="KEROSENE FUEL"/>
    <x v="0"/>
    <n v="0"/>
  </r>
  <r>
    <s v="REFERENCE ELECTRIFICATION - MODERATE TECHNOLOGY ADVANCEMENT"/>
    <x v="0"/>
    <s v="REFERENCE DISTILLATE BOILER/RADIATOR"/>
    <s v="TEXAS"/>
    <x v="0"/>
    <x v="1"/>
    <s v="ELECTRICITY"/>
    <x v="0"/>
    <n v="0"/>
  </r>
  <r>
    <s v="REFERENCE ELECTRIFICATION - MODERATE TECHNOLOGY ADVANCEMENT"/>
    <x v="0"/>
    <s v="REFERENCE DISTILLATE BOILER/RADIATOR"/>
    <s v="TEXAS"/>
    <x v="0"/>
    <x v="1"/>
    <s v="DIESEL FUEL"/>
    <x v="0"/>
    <n v="0"/>
  </r>
  <r>
    <s v="REFERENCE ELECTRIFICATION - MODERATE TECHNOLOGY ADVANCEMENT"/>
    <x v="0"/>
    <s v="REFERENCE DISTILLATE BOILER/RADIATOR"/>
    <s v="TEXAS"/>
    <x v="0"/>
    <x v="1"/>
    <s v="PIPELINE GAS"/>
    <x v="0"/>
    <n v="0"/>
  </r>
  <r>
    <s v="REFERENCE ELECTRIFICATION - MODERATE TECHNOLOGY ADVANCEMENT"/>
    <x v="0"/>
    <s v="REFERENCE DISTILLATE BOILER/RADIATOR"/>
    <s v="TEXAS"/>
    <x v="0"/>
    <x v="1"/>
    <s v="LPG FUEL"/>
    <x v="0"/>
    <n v="0"/>
  </r>
  <r>
    <s v="REFERENCE ELECTRIFICATION - MODERATE TECHNOLOGY ADVANCEMENT"/>
    <x v="0"/>
    <s v="REFERENCE DISTILLATE BOILER/RADIATOR"/>
    <s v="TEXAS"/>
    <x v="0"/>
    <x v="1"/>
    <s v="BIOMASS - WOOD"/>
    <x v="0"/>
    <n v="0"/>
  </r>
  <r>
    <s v="REFERENCE ELECTRIFICATION - MODERATE TECHNOLOGY ADVANCEMENT"/>
    <x v="0"/>
    <s v="REFERENCE DISTILLATE BOILER/RADIATOR"/>
    <s v="TEXAS"/>
    <x v="0"/>
    <x v="1"/>
    <s v="KEROSENE FUEL"/>
    <x v="0"/>
    <n v="0"/>
  </r>
  <r>
    <s v="REFERENCE ELECTRIFICATION - MODERATE TECHNOLOGY ADVANCEMENT"/>
    <x v="0"/>
    <s v="REFERENCE DISTILLATE BOILER/RADIATOR"/>
    <s v="TEXAS"/>
    <x v="0"/>
    <x v="2"/>
    <s v="ELECTRICITY"/>
    <x v="0"/>
    <n v="0"/>
  </r>
  <r>
    <s v="REFERENCE ELECTRIFICATION - MODERATE TECHNOLOGY ADVANCEMENT"/>
    <x v="0"/>
    <s v="REFERENCE DISTILLATE BOILER/RADIATOR"/>
    <s v="TEXAS"/>
    <x v="0"/>
    <x v="2"/>
    <s v="DIESEL FUEL"/>
    <x v="0"/>
    <n v="0"/>
  </r>
  <r>
    <s v="REFERENCE ELECTRIFICATION - MODERATE TECHNOLOGY ADVANCEMENT"/>
    <x v="0"/>
    <s v="REFERENCE DISTILLATE BOILER/RADIATOR"/>
    <s v="TEXAS"/>
    <x v="0"/>
    <x v="2"/>
    <s v="PIPELINE GAS"/>
    <x v="0"/>
    <n v="0"/>
  </r>
  <r>
    <s v="REFERENCE ELECTRIFICATION - MODERATE TECHNOLOGY ADVANCEMENT"/>
    <x v="0"/>
    <s v="REFERENCE DISTILLATE BOILER/RADIATOR"/>
    <s v="TEXAS"/>
    <x v="0"/>
    <x v="2"/>
    <s v="LPG FUEL"/>
    <x v="0"/>
    <n v="0"/>
  </r>
  <r>
    <s v="REFERENCE ELECTRIFICATION - MODERATE TECHNOLOGY ADVANCEMENT"/>
    <x v="0"/>
    <s v="REFERENCE DISTILLATE BOILER/RADIATOR"/>
    <s v="TEXAS"/>
    <x v="0"/>
    <x v="2"/>
    <s v="BIOMASS - WOOD"/>
    <x v="0"/>
    <n v="0"/>
  </r>
  <r>
    <s v="REFERENCE ELECTRIFICATION - MODERATE TECHNOLOGY ADVANCEMENT"/>
    <x v="0"/>
    <s v="REFERENCE DISTILLATE BOILER/RADIATOR"/>
    <s v="TEXAS"/>
    <x v="0"/>
    <x v="2"/>
    <s v="KEROSENE FUEL"/>
    <x v="0"/>
    <n v="0"/>
  </r>
  <r>
    <s v="REFERENCE ELECTRIFICATION - MODERATE TECHNOLOGY ADVANCEMENT"/>
    <x v="0"/>
    <s v="REFERENCE DISTILLATE BOILER/RADIATOR"/>
    <s v="TEXAS"/>
    <x v="0"/>
    <x v="3"/>
    <s v="ELECTRICITY"/>
    <x v="0"/>
    <n v="0"/>
  </r>
  <r>
    <s v="REFERENCE ELECTRIFICATION - MODERATE TECHNOLOGY ADVANCEMENT"/>
    <x v="0"/>
    <s v="REFERENCE DISTILLATE BOILER/RADIATOR"/>
    <s v="TEXAS"/>
    <x v="0"/>
    <x v="3"/>
    <s v="DIESEL FUEL"/>
    <x v="0"/>
    <n v="0"/>
  </r>
  <r>
    <s v="REFERENCE ELECTRIFICATION - MODERATE TECHNOLOGY ADVANCEMENT"/>
    <x v="0"/>
    <s v="REFERENCE DISTILLATE BOILER/RADIATOR"/>
    <s v="TEXAS"/>
    <x v="0"/>
    <x v="3"/>
    <s v="PIPELINE GAS"/>
    <x v="0"/>
    <n v="0"/>
  </r>
  <r>
    <s v="REFERENCE ELECTRIFICATION - MODERATE TECHNOLOGY ADVANCEMENT"/>
    <x v="0"/>
    <s v="REFERENCE DISTILLATE BOILER/RADIATOR"/>
    <s v="TEXAS"/>
    <x v="0"/>
    <x v="3"/>
    <s v="LPG FUEL"/>
    <x v="0"/>
    <n v="0"/>
  </r>
  <r>
    <s v="REFERENCE ELECTRIFICATION - MODERATE TECHNOLOGY ADVANCEMENT"/>
    <x v="0"/>
    <s v="REFERENCE DISTILLATE BOILER/RADIATOR"/>
    <s v="TEXAS"/>
    <x v="0"/>
    <x v="3"/>
    <s v="BIOMASS - WOOD"/>
    <x v="0"/>
    <n v="0"/>
  </r>
  <r>
    <s v="REFERENCE ELECTRIFICATION - MODERATE TECHNOLOGY ADVANCEMENT"/>
    <x v="0"/>
    <s v="REFERENCE DISTILLATE BOILER/RADIATOR"/>
    <s v="TEXAS"/>
    <x v="0"/>
    <x v="3"/>
    <s v="KEROSENE FUEL"/>
    <x v="0"/>
    <n v="0"/>
  </r>
  <r>
    <s v="REFERENCE ELECTRIFICATION - MODERATE TECHNOLOGY ADVANCEMENT"/>
    <x v="0"/>
    <s v="REFERENCE DISTILLATE BOILER/RADIATOR"/>
    <s v="TEXAS"/>
    <x v="0"/>
    <x v="4"/>
    <s v="ELECTRICITY"/>
    <x v="0"/>
    <n v="0"/>
  </r>
  <r>
    <s v="REFERENCE ELECTRIFICATION - MODERATE TECHNOLOGY ADVANCEMENT"/>
    <x v="0"/>
    <s v="REFERENCE DISTILLATE BOILER/RADIATOR"/>
    <s v="TEXAS"/>
    <x v="0"/>
    <x v="4"/>
    <s v="DIESEL FUEL"/>
    <x v="0"/>
    <n v="0"/>
  </r>
  <r>
    <s v="REFERENCE ELECTRIFICATION - MODERATE TECHNOLOGY ADVANCEMENT"/>
    <x v="0"/>
    <s v="REFERENCE DISTILLATE BOILER/RADIATOR"/>
    <s v="TEXAS"/>
    <x v="0"/>
    <x v="4"/>
    <s v="PIPELINE GAS"/>
    <x v="0"/>
    <n v="0"/>
  </r>
  <r>
    <s v="REFERENCE ELECTRIFICATION - MODERATE TECHNOLOGY ADVANCEMENT"/>
    <x v="0"/>
    <s v="REFERENCE DISTILLATE BOILER/RADIATOR"/>
    <s v="TEXAS"/>
    <x v="0"/>
    <x v="4"/>
    <s v="LPG FUEL"/>
    <x v="0"/>
    <n v="0"/>
  </r>
  <r>
    <s v="REFERENCE ELECTRIFICATION - MODERATE TECHNOLOGY ADVANCEMENT"/>
    <x v="0"/>
    <s v="REFERENCE DISTILLATE BOILER/RADIATOR"/>
    <s v="TEXAS"/>
    <x v="0"/>
    <x v="4"/>
    <s v="BIOMASS - WOOD"/>
    <x v="0"/>
    <n v="0"/>
  </r>
  <r>
    <s v="REFERENCE ELECTRIFICATION - MODERATE TECHNOLOGY ADVANCEMENT"/>
    <x v="0"/>
    <s v="REFERENCE DISTILLATE BOILER/RADIATOR"/>
    <s v="TEXAS"/>
    <x v="0"/>
    <x v="4"/>
    <s v="KEROSENE FUEL"/>
    <x v="0"/>
    <n v="0"/>
  </r>
  <r>
    <s v="REFERENCE ELECTRIFICATION - MODERATE TECHNOLOGY ADVANCEMENT"/>
    <x v="0"/>
    <s v="REFERENCE DISTILLATE BOILER/RADIATOR"/>
    <s v="TEXAS"/>
    <x v="0"/>
    <x v="5"/>
    <s v="ELECTRICITY"/>
    <x v="0"/>
    <n v="0"/>
  </r>
  <r>
    <s v="REFERENCE ELECTRIFICATION - MODERATE TECHNOLOGY ADVANCEMENT"/>
    <x v="0"/>
    <s v="REFERENCE DISTILLATE BOILER/RADIATOR"/>
    <s v="TEXAS"/>
    <x v="0"/>
    <x v="5"/>
    <s v="DIESEL FUEL"/>
    <x v="0"/>
    <n v="0"/>
  </r>
  <r>
    <s v="REFERENCE ELECTRIFICATION - MODERATE TECHNOLOGY ADVANCEMENT"/>
    <x v="0"/>
    <s v="REFERENCE DISTILLATE BOILER/RADIATOR"/>
    <s v="TEXAS"/>
    <x v="0"/>
    <x v="5"/>
    <s v="PIPELINE GAS"/>
    <x v="0"/>
    <n v="0"/>
  </r>
  <r>
    <s v="REFERENCE ELECTRIFICATION - MODERATE TECHNOLOGY ADVANCEMENT"/>
    <x v="0"/>
    <s v="REFERENCE DISTILLATE BOILER/RADIATOR"/>
    <s v="TEXAS"/>
    <x v="0"/>
    <x v="5"/>
    <s v="LPG FUEL"/>
    <x v="0"/>
    <n v="0"/>
  </r>
  <r>
    <s v="REFERENCE ELECTRIFICATION - MODERATE TECHNOLOGY ADVANCEMENT"/>
    <x v="0"/>
    <s v="REFERENCE DISTILLATE BOILER/RADIATOR"/>
    <s v="TEXAS"/>
    <x v="0"/>
    <x v="5"/>
    <s v="BIOMASS - WOOD"/>
    <x v="0"/>
    <n v="0"/>
  </r>
  <r>
    <s v="REFERENCE ELECTRIFICATION - MODERATE TECHNOLOGY ADVANCEMENT"/>
    <x v="0"/>
    <s v="REFERENCE DISTILLATE BOILER/RADIATOR"/>
    <s v="TEXAS"/>
    <x v="0"/>
    <x v="5"/>
    <s v="KEROSENE FUEL"/>
    <x v="0"/>
    <n v="0"/>
  </r>
  <r>
    <s v="REFERENCE ELECTRIFICATION - MODERATE TECHNOLOGY ADVANCEMENT"/>
    <x v="0"/>
    <s v="REFERENCE DISTILLATE BOILER/RADIATOR"/>
    <s v="TEXAS"/>
    <x v="0"/>
    <x v="6"/>
    <s v="ELECTRICITY"/>
    <x v="0"/>
    <n v="0"/>
  </r>
  <r>
    <s v="REFERENCE ELECTRIFICATION - MODERATE TECHNOLOGY ADVANCEMENT"/>
    <x v="0"/>
    <s v="REFERENCE DISTILLATE BOILER/RADIATOR"/>
    <s v="TEXAS"/>
    <x v="0"/>
    <x v="6"/>
    <s v="DIESEL FUEL"/>
    <x v="0"/>
    <n v="0"/>
  </r>
  <r>
    <s v="REFERENCE ELECTRIFICATION - MODERATE TECHNOLOGY ADVANCEMENT"/>
    <x v="0"/>
    <s v="REFERENCE DISTILLATE BOILER/RADIATOR"/>
    <s v="TEXAS"/>
    <x v="0"/>
    <x v="6"/>
    <s v="PIPELINE GAS"/>
    <x v="0"/>
    <n v="0"/>
  </r>
  <r>
    <s v="REFERENCE ELECTRIFICATION - MODERATE TECHNOLOGY ADVANCEMENT"/>
    <x v="0"/>
    <s v="REFERENCE DISTILLATE BOILER/RADIATOR"/>
    <s v="TEXAS"/>
    <x v="0"/>
    <x v="6"/>
    <s v="LPG FUEL"/>
    <x v="0"/>
    <n v="0"/>
  </r>
  <r>
    <s v="REFERENCE ELECTRIFICATION - MODERATE TECHNOLOGY ADVANCEMENT"/>
    <x v="0"/>
    <s v="REFERENCE DISTILLATE BOILER/RADIATOR"/>
    <s v="TEXAS"/>
    <x v="0"/>
    <x v="6"/>
    <s v="BIOMASS - WOOD"/>
    <x v="0"/>
    <n v="0"/>
  </r>
  <r>
    <s v="REFERENCE ELECTRIFICATION - MODERATE TECHNOLOGY ADVANCEMENT"/>
    <x v="0"/>
    <s v="REFERENCE DISTILLATE BOILER/RADIATOR"/>
    <s v="TEXAS"/>
    <x v="0"/>
    <x v="6"/>
    <s v="KEROSENE FUEL"/>
    <x v="0"/>
    <n v="0"/>
  </r>
  <r>
    <s v="REFERENCE ELECTRIFICATION - MODERATE TECHNOLOGY ADVANCEMENT"/>
    <x v="0"/>
    <s v="REFERENCE DISTILLATE BOILER/RADIATOR"/>
    <s v="TEXAS"/>
    <x v="0"/>
    <x v="7"/>
    <s v="ELECTRICITY"/>
    <x v="0"/>
    <n v="0"/>
  </r>
  <r>
    <s v="REFERENCE ELECTRIFICATION - MODERATE TECHNOLOGY ADVANCEMENT"/>
    <x v="0"/>
    <s v="REFERENCE DISTILLATE BOILER/RADIATOR"/>
    <s v="TEXAS"/>
    <x v="0"/>
    <x v="7"/>
    <s v="DIESEL FUEL"/>
    <x v="0"/>
    <n v="0"/>
  </r>
  <r>
    <s v="REFERENCE ELECTRIFICATION - MODERATE TECHNOLOGY ADVANCEMENT"/>
    <x v="0"/>
    <s v="REFERENCE DISTILLATE BOILER/RADIATOR"/>
    <s v="TEXAS"/>
    <x v="0"/>
    <x v="7"/>
    <s v="PIPELINE GAS"/>
    <x v="0"/>
    <n v="0"/>
  </r>
  <r>
    <s v="REFERENCE ELECTRIFICATION - MODERATE TECHNOLOGY ADVANCEMENT"/>
    <x v="0"/>
    <s v="REFERENCE DISTILLATE BOILER/RADIATOR"/>
    <s v="TEXAS"/>
    <x v="0"/>
    <x v="7"/>
    <s v="LPG FUEL"/>
    <x v="0"/>
    <n v="0"/>
  </r>
  <r>
    <s v="REFERENCE ELECTRIFICATION - MODERATE TECHNOLOGY ADVANCEMENT"/>
    <x v="0"/>
    <s v="REFERENCE DISTILLATE BOILER/RADIATOR"/>
    <s v="TEXAS"/>
    <x v="0"/>
    <x v="7"/>
    <s v="BIOMASS - WOOD"/>
    <x v="0"/>
    <n v="0"/>
  </r>
  <r>
    <s v="REFERENCE ELECTRIFICATION - MODERATE TECHNOLOGY ADVANCEMENT"/>
    <x v="0"/>
    <s v="REFERENCE DISTILLATE BOILER/RADIATOR"/>
    <s v="TEXAS"/>
    <x v="0"/>
    <x v="7"/>
    <s v="KEROSENE FUEL"/>
    <x v="0"/>
    <n v="0"/>
  </r>
  <r>
    <s v="REFERENCE ELECTRIFICATION - MODERATE TECHNOLOGY ADVANCEMENT"/>
    <x v="0"/>
    <s v="REFERENCE DISTILLATE BOILER/RADIATOR"/>
    <s v="TEXAS"/>
    <x v="0"/>
    <x v="8"/>
    <s v="ELECTRICITY"/>
    <x v="0"/>
    <n v="0"/>
  </r>
  <r>
    <s v="REFERENCE ELECTRIFICATION - MODERATE TECHNOLOGY ADVANCEMENT"/>
    <x v="0"/>
    <s v="REFERENCE DISTILLATE BOILER/RADIATOR"/>
    <s v="TEXAS"/>
    <x v="0"/>
    <x v="8"/>
    <s v="DIESEL FUEL"/>
    <x v="0"/>
    <n v="0"/>
  </r>
  <r>
    <s v="REFERENCE ELECTRIFICATION - MODERATE TECHNOLOGY ADVANCEMENT"/>
    <x v="0"/>
    <s v="REFERENCE DISTILLATE BOILER/RADIATOR"/>
    <s v="TEXAS"/>
    <x v="0"/>
    <x v="8"/>
    <s v="PIPELINE GAS"/>
    <x v="0"/>
    <n v="0"/>
  </r>
  <r>
    <s v="REFERENCE ELECTRIFICATION - MODERATE TECHNOLOGY ADVANCEMENT"/>
    <x v="0"/>
    <s v="REFERENCE DISTILLATE BOILER/RADIATOR"/>
    <s v="TEXAS"/>
    <x v="0"/>
    <x v="8"/>
    <s v="LPG FUEL"/>
    <x v="0"/>
    <n v="0"/>
  </r>
  <r>
    <s v="REFERENCE ELECTRIFICATION - MODERATE TECHNOLOGY ADVANCEMENT"/>
    <x v="0"/>
    <s v="REFERENCE DISTILLATE BOILER/RADIATOR"/>
    <s v="TEXAS"/>
    <x v="0"/>
    <x v="8"/>
    <s v="BIOMASS - WOOD"/>
    <x v="0"/>
    <n v="0"/>
  </r>
  <r>
    <s v="REFERENCE ELECTRIFICATION - MODERATE TECHNOLOGY ADVANCEMENT"/>
    <x v="0"/>
    <s v="REFERENCE DISTILLATE BOILER/RADIATOR"/>
    <s v="TEXAS"/>
    <x v="0"/>
    <x v="8"/>
    <s v="KEROSENE FUEL"/>
    <x v="0"/>
    <n v="0"/>
  </r>
  <r>
    <s v="REFERENCE ELECTRIFICATION - MODERATE TECHNOLOGY ADVANCEMENT"/>
    <x v="0"/>
    <s v="REFERENCE DISTILLATE BOILER/RADIATOR"/>
    <s v="TEXAS"/>
    <x v="0"/>
    <x v="9"/>
    <s v="ELECTRICITY"/>
    <x v="0"/>
    <n v="0"/>
  </r>
  <r>
    <s v="REFERENCE ELECTRIFICATION - MODERATE TECHNOLOGY ADVANCEMENT"/>
    <x v="0"/>
    <s v="REFERENCE DISTILLATE BOILER/RADIATOR"/>
    <s v="TEXAS"/>
    <x v="0"/>
    <x v="9"/>
    <s v="DIESEL FUEL"/>
    <x v="0"/>
    <n v="0"/>
  </r>
  <r>
    <s v="REFERENCE ELECTRIFICATION - MODERATE TECHNOLOGY ADVANCEMENT"/>
    <x v="0"/>
    <s v="REFERENCE DISTILLATE BOILER/RADIATOR"/>
    <s v="TEXAS"/>
    <x v="0"/>
    <x v="9"/>
    <s v="PIPELINE GAS"/>
    <x v="0"/>
    <n v="0"/>
  </r>
  <r>
    <s v="REFERENCE ELECTRIFICATION - MODERATE TECHNOLOGY ADVANCEMENT"/>
    <x v="0"/>
    <s v="REFERENCE DISTILLATE BOILER/RADIATOR"/>
    <s v="TEXAS"/>
    <x v="0"/>
    <x v="9"/>
    <s v="LPG FUEL"/>
    <x v="0"/>
    <n v="0"/>
  </r>
  <r>
    <s v="REFERENCE ELECTRIFICATION - MODERATE TECHNOLOGY ADVANCEMENT"/>
    <x v="0"/>
    <s v="REFERENCE DISTILLATE BOILER/RADIATOR"/>
    <s v="TEXAS"/>
    <x v="0"/>
    <x v="9"/>
    <s v="BIOMASS - WOOD"/>
    <x v="0"/>
    <n v="0"/>
  </r>
  <r>
    <s v="REFERENCE ELECTRIFICATION - MODERATE TECHNOLOGY ADVANCEMENT"/>
    <x v="0"/>
    <s v="REFERENCE DISTILLATE BOILER/RADIATOR"/>
    <s v="TEXAS"/>
    <x v="0"/>
    <x v="9"/>
    <s v="KEROSENE FUEL"/>
    <x v="0"/>
    <n v="0"/>
  </r>
  <r>
    <s v="REFERENCE ELECTRIFICATION - MODERATE TECHNOLOGY ADVANCEMENT"/>
    <x v="0"/>
    <s v="REFERENCE DISTILLATE BOILER/RADIATOR"/>
    <s v="TEXAS"/>
    <x v="0"/>
    <x v="10"/>
    <s v="ELECTRICITY"/>
    <x v="0"/>
    <n v="0"/>
  </r>
  <r>
    <s v="REFERENCE ELECTRIFICATION - MODERATE TECHNOLOGY ADVANCEMENT"/>
    <x v="0"/>
    <s v="REFERENCE DISTILLATE BOILER/RADIATOR"/>
    <s v="TEXAS"/>
    <x v="0"/>
    <x v="10"/>
    <s v="DIESEL FUEL"/>
    <x v="0"/>
    <n v="0"/>
  </r>
  <r>
    <s v="REFERENCE ELECTRIFICATION - MODERATE TECHNOLOGY ADVANCEMENT"/>
    <x v="0"/>
    <s v="REFERENCE DISTILLATE BOILER/RADIATOR"/>
    <s v="TEXAS"/>
    <x v="0"/>
    <x v="10"/>
    <s v="PIPELINE GAS"/>
    <x v="0"/>
    <n v="0"/>
  </r>
  <r>
    <s v="REFERENCE ELECTRIFICATION - MODERATE TECHNOLOGY ADVANCEMENT"/>
    <x v="0"/>
    <s v="REFERENCE DISTILLATE BOILER/RADIATOR"/>
    <s v="TEXAS"/>
    <x v="0"/>
    <x v="10"/>
    <s v="LPG FUEL"/>
    <x v="0"/>
    <n v="0"/>
  </r>
  <r>
    <s v="REFERENCE ELECTRIFICATION - MODERATE TECHNOLOGY ADVANCEMENT"/>
    <x v="0"/>
    <s v="REFERENCE DISTILLATE BOILER/RADIATOR"/>
    <s v="TEXAS"/>
    <x v="0"/>
    <x v="10"/>
    <s v="BIOMASS - WOOD"/>
    <x v="0"/>
    <n v="0"/>
  </r>
  <r>
    <s v="REFERENCE ELECTRIFICATION - MODERATE TECHNOLOGY ADVANCEMENT"/>
    <x v="0"/>
    <s v="REFERENCE DISTILLATE BOILER/RADIATOR"/>
    <s v="TEXAS"/>
    <x v="0"/>
    <x v="10"/>
    <s v="KEROSENE FUEL"/>
    <x v="0"/>
    <n v="0"/>
  </r>
  <r>
    <s v="REFERENCE ELECTRIFICATION - MODERATE TECHNOLOGY ADVANCEMENT"/>
    <x v="0"/>
    <s v="REFERENCE DISTILLATE BOILER/RADIATOR"/>
    <s v="TEXAS"/>
    <x v="0"/>
    <x v="11"/>
    <s v="ELECTRICITY"/>
    <x v="0"/>
    <n v="0"/>
  </r>
  <r>
    <s v="REFERENCE ELECTRIFICATION - MODERATE TECHNOLOGY ADVANCEMENT"/>
    <x v="0"/>
    <s v="REFERENCE DISTILLATE BOILER/RADIATOR"/>
    <s v="TEXAS"/>
    <x v="0"/>
    <x v="11"/>
    <s v="DIESEL FUEL"/>
    <x v="0"/>
    <n v="0"/>
  </r>
  <r>
    <s v="REFERENCE ELECTRIFICATION - MODERATE TECHNOLOGY ADVANCEMENT"/>
    <x v="0"/>
    <s v="REFERENCE DISTILLATE BOILER/RADIATOR"/>
    <s v="TEXAS"/>
    <x v="0"/>
    <x v="11"/>
    <s v="PIPELINE GAS"/>
    <x v="0"/>
    <n v="0"/>
  </r>
  <r>
    <s v="REFERENCE ELECTRIFICATION - MODERATE TECHNOLOGY ADVANCEMENT"/>
    <x v="0"/>
    <s v="REFERENCE DISTILLATE BOILER/RADIATOR"/>
    <s v="TEXAS"/>
    <x v="0"/>
    <x v="11"/>
    <s v="LPG FUEL"/>
    <x v="0"/>
    <n v="0"/>
  </r>
  <r>
    <s v="REFERENCE ELECTRIFICATION - MODERATE TECHNOLOGY ADVANCEMENT"/>
    <x v="0"/>
    <s v="REFERENCE DISTILLATE BOILER/RADIATOR"/>
    <s v="TEXAS"/>
    <x v="0"/>
    <x v="11"/>
    <s v="BIOMASS - WOOD"/>
    <x v="0"/>
    <n v="0"/>
  </r>
  <r>
    <s v="REFERENCE ELECTRIFICATION - MODERATE TECHNOLOGY ADVANCEMENT"/>
    <x v="0"/>
    <s v="REFERENCE DISTILLATE BOILER/RADIATOR"/>
    <s v="TEXAS"/>
    <x v="0"/>
    <x v="11"/>
    <s v="KEROSENE FUEL"/>
    <x v="0"/>
    <n v="0"/>
  </r>
  <r>
    <s v="REFERENCE ELECTRIFICATION - MODERATE TECHNOLOGY ADVANCEMENT"/>
    <x v="0"/>
    <s v="REFERENCE DISTILLATE BOILER/RADIATOR"/>
    <s v="TEXAS"/>
    <x v="0"/>
    <x v="12"/>
    <s v="ELECTRICITY"/>
    <x v="0"/>
    <n v="0"/>
  </r>
  <r>
    <s v="REFERENCE ELECTRIFICATION - MODERATE TECHNOLOGY ADVANCEMENT"/>
    <x v="0"/>
    <s v="REFERENCE DISTILLATE BOILER/RADIATOR"/>
    <s v="TEXAS"/>
    <x v="0"/>
    <x v="12"/>
    <s v="DIESEL FUEL"/>
    <x v="0"/>
    <n v="0"/>
  </r>
  <r>
    <s v="REFERENCE ELECTRIFICATION - MODERATE TECHNOLOGY ADVANCEMENT"/>
    <x v="0"/>
    <s v="REFERENCE DISTILLATE BOILER/RADIATOR"/>
    <s v="TEXAS"/>
    <x v="0"/>
    <x v="12"/>
    <s v="PIPELINE GAS"/>
    <x v="0"/>
    <n v="0"/>
  </r>
  <r>
    <s v="REFERENCE ELECTRIFICATION - MODERATE TECHNOLOGY ADVANCEMENT"/>
    <x v="0"/>
    <s v="REFERENCE DISTILLATE BOILER/RADIATOR"/>
    <s v="TEXAS"/>
    <x v="0"/>
    <x v="12"/>
    <s v="LPG FUEL"/>
    <x v="0"/>
    <n v="0"/>
  </r>
  <r>
    <s v="REFERENCE ELECTRIFICATION - MODERATE TECHNOLOGY ADVANCEMENT"/>
    <x v="0"/>
    <s v="REFERENCE DISTILLATE BOILER/RADIATOR"/>
    <s v="TEXAS"/>
    <x v="0"/>
    <x v="12"/>
    <s v="BIOMASS - WOOD"/>
    <x v="0"/>
    <n v="0"/>
  </r>
  <r>
    <s v="REFERENCE ELECTRIFICATION - MODERATE TECHNOLOGY ADVANCEMENT"/>
    <x v="0"/>
    <s v="REFERENCE DISTILLATE BOILER/RADIATOR"/>
    <s v="TEXAS"/>
    <x v="0"/>
    <x v="12"/>
    <s v="KEROSENE FUEL"/>
    <x v="0"/>
    <n v="0"/>
  </r>
  <r>
    <s v="REFERENCE ELECTRIFICATION - MODERATE TECHNOLOGY ADVANCEMENT"/>
    <x v="0"/>
    <s v="REFERENCE DISTILLATE BOILER/RADIATOR"/>
    <s v="TEXAS"/>
    <x v="0"/>
    <x v="13"/>
    <s v="ELECTRICITY"/>
    <x v="0"/>
    <n v="0"/>
  </r>
  <r>
    <s v="REFERENCE ELECTRIFICATION - MODERATE TECHNOLOGY ADVANCEMENT"/>
    <x v="0"/>
    <s v="REFERENCE DISTILLATE BOILER/RADIATOR"/>
    <s v="TEXAS"/>
    <x v="0"/>
    <x v="13"/>
    <s v="DIESEL FUEL"/>
    <x v="0"/>
    <n v="0"/>
  </r>
  <r>
    <s v="REFERENCE ELECTRIFICATION - MODERATE TECHNOLOGY ADVANCEMENT"/>
    <x v="0"/>
    <s v="REFERENCE DISTILLATE BOILER/RADIATOR"/>
    <s v="TEXAS"/>
    <x v="0"/>
    <x v="13"/>
    <s v="PIPELINE GAS"/>
    <x v="0"/>
    <n v="0"/>
  </r>
  <r>
    <s v="REFERENCE ELECTRIFICATION - MODERATE TECHNOLOGY ADVANCEMENT"/>
    <x v="0"/>
    <s v="REFERENCE DISTILLATE BOILER/RADIATOR"/>
    <s v="TEXAS"/>
    <x v="0"/>
    <x v="13"/>
    <s v="LPG FUEL"/>
    <x v="0"/>
    <n v="0"/>
  </r>
  <r>
    <s v="REFERENCE ELECTRIFICATION - MODERATE TECHNOLOGY ADVANCEMENT"/>
    <x v="0"/>
    <s v="REFERENCE DISTILLATE BOILER/RADIATOR"/>
    <s v="TEXAS"/>
    <x v="0"/>
    <x v="13"/>
    <s v="BIOMASS - WOOD"/>
    <x v="0"/>
    <n v="0"/>
  </r>
  <r>
    <s v="REFERENCE ELECTRIFICATION - MODERATE TECHNOLOGY ADVANCEMENT"/>
    <x v="0"/>
    <s v="REFERENCE DISTILLATE BOILER/RADIATOR"/>
    <s v="TEXAS"/>
    <x v="0"/>
    <x v="13"/>
    <s v="KEROSENE FUEL"/>
    <x v="0"/>
    <n v="0"/>
  </r>
  <r>
    <s v="REFERENCE ELECTRIFICATION - MODERATE TECHNOLOGY ADVANCEMENT"/>
    <x v="0"/>
    <s v="REFERENCE DISTILLATE BOILER/RADIATOR"/>
    <s v="TEXAS"/>
    <x v="0"/>
    <x v="14"/>
    <s v="ELECTRICITY"/>
    <x v="0"/>
    <n v="0"/>
  </r>
  <r>
    <s v="REFERENCE ELECTRIFICATION - MODERATE TECHNOLOGY ADVANCEMENT"/>
    <x v="0"/>
    <s v="REFERENCE DISTILLATE BOILER/RADIATOR"/>
    <s v="TEXAS"/>
    <x v="0"/>
    <x v="14"/>
    <s v="DIESEL FUEL"/>
    <x v="0"/>
    <n v="0"/>
  </r>
  <r>
    <s v="REFERENCE ELECTRIFICATION - MODERATE TECHNOLOGY ADVANCEMENT"/>
    <x v="0"/>
    <s v="REFERENCE DISTILLATE BOILER/RADIATOR"/>
    <s v="TEXAS"/>
    <x v="0"/>
    <x v="14"/>
    <s v="PIPELINE GAS"/>
    <x v="0"/>
    <n v="0"/>
  </r>
  <r>
    <s v="REFERENCE ELECTRIFICATION - MODERATE TECHNOLOGY ADVANCEMENT"/>
    <x v="0"/>
    <s v="REFERENCE DISTILLATE BOILER/RADIATOR"/>
    <s v="TEXAS"/>
    <x v="0"/>
    <x v="14"/>
    <s v="LPG FUEL"/>
    <x v="0"/>
    <n v="0"/>
  </r>
  <r>
    <s v="REFERENCE ELECTRIFICATION - MODERATE TECHNOLOGY ADVANCEMENT"/>
    <x v="0"/>
    <s v="REFERENCE DISTILLATE BOILER/RADIATOR"/>
    <s v="TEXAS"/>
    <x v="0"/>
    <x v="14"/>
    <s v="BIOMASS - WOOD"/>
    <x v="0"/>
    <n v="0"/>
  </r>
  <r>
    <s v="REFERENCE ELECTRIFICATION - MODERATE TECHNOLOGY ADVANCEMENT"/>
    <x v="0"/>
    <s v="REFERENCE DISTILLATE BOILER/RADIATOR"/>
    <s v="TEXAS"/>
    <x v="0"/>
    <x v="14"/>
    <s v="KEROSENE FUEL"/>
    <x v="0"/>
    <n v="0"/>
  </r>
  <r>
    <s v="REFERENCE ELECTRIFICATION - MODERATE TECHNOLOGY ADVANCEMENT"/>
    <x v="0"/>
    <s v="REFERENCE DISTILLATE BOILER/RADIATOR"/>
    <s v="TEXAS"/>
    <x v="0"/>
    <x v="15"/>
    <s v="ELECTRICITY"/>
    <x v="0"/>
    <n v="0"/>
  </r>
  <r>
    <s v="REFERENCE ELECTRIFICATION - MODERATE TECHNOLOGY ADVANCEMENT"/>
    <x v="0"/>
    <s v="REFERENCE DISTILLATE BOILER/RADIATOR"/>
    <s v="TEXAS"/>
    <x v="0"/>
    <x v="15"/>
    <s v="DIESEL FUEL"/>
    <x v="0"/>
    <n v="0"/>
  </r>
  <r>
    <s v="REFERENCE ELECTRIFICATION - MODERATE TECHNOLOGY ADVANCEMENT"/>
    <x v="0"/>
    <s v="REFERENCE DISTILLATE BOILER/RADIATOR"/>
    <s v="TEXAS"/>
    <x v="0"/>
    <x v="15"/>
    <s v="PIPELINE GAS"/>
    <x v="0"/>
    <n v="0"/>
  </r>
  <r>
    <s v="REFERENCE ELECTRIFICATION - MODERATE TECHNOLOGY ADVANCEMENT"/>
    <x v="0"/>
    <s v="REFERENCE DISTILLATE BOILER/RADIATOR"/>
    <s v="TEXAS"/>
    <x v="0"/>
    <x v="15"/>
    <s v="LPG FUEL"/>
    <x v="0"/>
    <n v="0"/>
  </r>
  <r>
    <s v="REFERENCE ELECTRIFICATION - MODERATE TECHNOLOGY ADVANCEMENT"/>
    <x v="0"/>
    <s v="REFERENCE DISTILLATE BOILER/RADIATOR"/>
    <s v="TEXAS"/>
    <x v="0"/>
    <x v="15"/>
    <s v="BIOMASS - WOOD"/>
    <x v="0"/>
    <n v="0"/>
  </r>
  <r>
    <s v="REFERENCE ELECTRIFICATION - MODERATE TECHNOLOGY ADVANCEMENT"/>
    <x v="0"/>
    <s v="REFERENCE DISTILLATE BOILER/RADIATOR"/>
    <s v="TEXAS"/>
    <x v="0"/>
    <x v="15"/>
    <s v="KEROSENE FUEL"/>
    <x v="0"/>
    <n v="0"/>
  </r>
  <r>
    <s v="REFERENCE ELECTRIFICATION - MODERATE TECHNOLOGY ADVANCEMENT"/>
    <x v="0"/>
    <s v="REFERENCE DISTILLATE BOILER/RADIATOR"/>
    <s v="TEXAS"/>
    <x v="0"/>
    <x v="16"/>
    <s v="ELECTRICITY"/>
    <x v="0"/>
    <n v="0"/>
  </r>
  <r>
    <s v="REFERENCE ELECTRIFICATION - MODERATE TECHNOLOGY ADVANCEMENT"/>
    <x v="0"/>
    <s v="REFERENCE DISTILLATE BOILER/RADIATOR"/>
    <s v="TEXAS"/>
    <x v="0"/>
    <x v="16"/>
    <s v="DIESEL FUEL"/>
    <x v="0"/>
    <n v="0"/>
  </r>
  <r>
    <s v="REFERENCE ELECTRIFICATION - MODERATE TECHNOLOGY ADVANCEMENT"/>
    <x v="0"/>
    <s v="REFERENCE DISTILLATE BOILER/RADIATOR"/>
    <s v="TEXAS"/>
    <x v="0"/>
    <x v="16"/>
    <s v="PIPELINE GAS"/>
    <x v="0"/>
    <n v="0"/>
  </r>
  <r>
    <s v="REFERENCE ELECTRIFICATION - MODERATE TECHNOLOGY ADVANCEMENT"/>
    <x v="0"/>
    <s v="REFERENCE DISTILLATE BOILER/RADIATOR"/>
    <s v="TEXAS"/>
    <x v="0"/>
    <x v="16"/>
    <s v="LPG FUEL"/>
    <x v="0"/>
    <n v="0"/>
  </r>
  <r>
    <s v="REFERENCE ELECTRIFICATION - MODERATE TECHNOLOGY ADVANCEMENT"/>
    <x v="0"/>
    <s v="REFERENCE DISTILLATE BOILER/RADIATOR"/>
    <s v="TEXAS"/>
    <x v="0"/>
    <x v="16"/>
    <s v="BIOMASS - WOOD"/>
    <x v="0"/>
    <n v="0"/>
  </r>
  <r>
    <s v="REFERENCE ELECTRIFICATION - MODERATE TECHNOLOGY ADVANCEMENT"/>
    <x v="0"/>
    <s v="REFERENCE DISTILLATE BOILER/RADIATOR"/>
    <s v="TEXAS"/>
    <x v="0"/>
    <x v="16"/>
    <s v="KEROSENE FUEL"/>
    <x v="0"/>
    <n v="0"/>
  </r>
  <r>
    <s v="REFERENCE ELECTRIFICATION - MODERATE TECHNOLOGY ADVANCEMENT"/>
    <x v="0"/>
    <s v="REFERENCE DISTILLATE BOILER/RADIATOR"/>
    <s v="TEXAS"/>
    <x v="0"/>
    <x v="17"/>
    <s v="ELECTRICITY"/>
    <x v="0"/>
    <n v="0"/>
  </r>
  <r>
    <s v="REFERENCE ELECTRIFICATION - MODERATE TECHNOLOGY ADVANCEMENT"/>
    <x v="0"/>
    <s v="REFERENCE DISTILLATE BOILER/RADIATOR"/>
    <s v="TEXAS"/>
    <x v="0"/>
    <x v="17"/>
    <s v="DIESEL FUEL"/>
    <x v="0"/>
    <n v="0"/>
  </r>
  <r>
    <s v="REFERENCE ELECTRIFICATION - MODERATE TECHNOLOGY ADVANCEMENT"/>
    <x v="0"/>
    <s v="REFERENCE DISTILLATE BOILER/RADIATOR"/>
    <s v="TEXAS"/>
    <x v="0"/>
    <x v="17"/>
    <s v="PIPELINE GAS"/>
    <x v="0"/>
    <n v="0"/>
  </r>
  <r>
    <s v="REFERENCE ELECTRIFICATION - MODERATE TECHNOLOGY ADVANCEMENT"/>
    <x v="0"/>
    <s v="REFERENCE DISTILLATE BOILER/RADIATOR"/>
    <s v="TEXAS"/>
    <x v="0"/>
    <x v="17"/>
    <s v="LPG FUEL"/>
    <x v="0"/>
    <n v="0"/>
  </r>
  <r>
    <s v="REFERENCE ELECTRIFICATION - MODERATE TECHNOLOGY ADVANCEMENT"/>
    <x v="0"/>
    <s v="REFERENCE DISTILLATE BOILER/RADIATOR"/>
    <s v="TEXAS"/>
    <x v="0"/>
    <x v="17"/>
    <s v="BIOMASS - WOOD"/>
    <x v="0"/>
    <n v="0"/>
  </r>
  <r>
    <s v="REFERENCE ELECTRIFICATION - MODERATE TECHNOLOGY ADVANCEMENT"/>
    <x v="0"/>
    <s v="REFERENCE DISTILLATE BOILER/RADIATOR"/>
    <s v="TEXAS"/>
    <x v="0"/>
    <x v="17"/>
    <s v="KEROSENE FUEL"/>
    <x v="0"/>
    <n v="0"/>
  </r>
  <r>
    <s v="REFERENCE ELECTRIFICATION - MODERATE TECHNOLOGY ADVANCEMENT"/>
    <x v="0"/>
    <s v="REFERENCE DISTILLATE BOILER/RADIATOR"/>
    <s v="TEXAS"/>
    <x v="0"/>
    <x v="18"/>
    <s v="ELECTRICITY"/>
    <x v="0"/>
    <n v="0"/>
  </r>
  <r>
    <s v="REFERENCE ELECTRIFICATION - MODERATE TECHNOLOGY ADVANCEMENT"/>
    <x v="0"/>
    <s v="REFERENCE DISTILLATE BOILER/RADIATOR"/>
    <s v="TEXAS"/>
    <x v="0"/>
    <x v="18"/>
    <s v="DIESEL FUEL"/>
    <x v="0"/>
    <n v="0"/>
  </r>
  <r>
    <s v="REFERENCE ELECTRIFICATION - MODERATE TECHNOLOGY ADVANCEMENT"/>
    <x v="0"/>
    <s v="REFERENCE DISTILLATE BOILER/RADIATOR"/>
    <s v="TEXAS"/>
    <x v="0"/>
    <x v="18"/>
    <s v="PIPELINE GAS"/>
    <x v="0"/>
    <n v="0"/>
  </r>
  <r>
    <s v="REFERENCE ELECTRIFICATION - MODERATE TECHNOLOGY ADVANCEMENT"/>
    <x v="0"/>
    <s v="REFERENCE DISTILLATE BOILER/RADIATOR"/>
    <s v="TEXAS"/>
    <x v="0"/>
    <x v="18"/>
    <s v="LPG FUEL"/>
    <x v="0"/>
    <n v="0"/>
  </r>
  <r>
    <s v="REFERENCE ELECTRIFICATION - MODERATE TECHNOLOGY ADVANCEMENT"/>
    <x v="0"/>
    <s v="REFERENCE DISTILLATE BOILER/RADIATOR"/>
    <s v="TEXAS"/>
    <x v="0"/>
    <x v="18"/>
    <s v="BIOMASS - WOOD"/>
    <x v="0"/>
    <n v="0"/>
  </r>
  <r>
    <s v="REFERENCE ELECTRIFICATION - MODERATE TECHNOLOGY ADVANCEMENT"/>
    <x v="0"/>
    <s v="REFERENCE DISTILLATE BOILER/RADIATOR"/>
    <s v="TEXAS"/>
    <x v="0"/>
    <x v="18"/>
    <s v="KEROSENE FUEL"/>
    <x v="0"/>
    <n v="0"/>
  </r>
  <r>
    <s v="REFERENCE ELECTRIFICATION - MODERATE TECHNOLOGY ADVANCEMENT"/>
    <x v="0"/>
    <s v="REFERENCE DISTILLATE BOILER/RADIATOR"/>
    <s v="TEXAS"/>
    <x v="0"/>
    <x v="19"/>
    <s v="ELECTRICITY"/>
    <x v="0"/>
    <n v="0"/>
  </r>
  <r>
    <s v="REFERENCE ELECTRIFICATION - MODERATE TECHNOLOGY ADVANCEMENT"/>
    <x v="0"/>
    <s v="REFERENCE DISTILLATE BOILER/RADIATOR"/>
    <s v="TEXAS"/>
    <x v="0"/>
    <x v="19"/>
    <s v="DIESEL FUEL"/>
    <x v="0"/>
    <n v="0"/>
  </r>
  <r>
    <s v="REFERENCE ELECTRIFICATION - MODERATE TECHNOLOGY ADVANCEMENT"/>
    <x v="0"/>
    <s v="REFERENCE DISTILLATE BOILER/RADIATOR"/>
    <s v="TEXAS"/>
    <x v="0"/>
    <x v="19"/>
    <s v="PIPELINE GAS"/>
    <x v="0"/>
    <n v="0"/>
  </r>
  <r>
    <s v="REFERENCE ELECTRIFICATION - MODERATE TECHNOLOGY ADVANCEMENT"/>
    <x v="0"/>
    <s v="REFERENCE DISTILLATE BOILER/RADIATOR"/>
    <s v="TEXAS"/>
    <x v="0"/>
    <x v="19"/>
    <s v="LPG FUEL"/>
    <x v="0"/>
    <n v="0"/>
  </r>
  <r>
    <s v="REFERENCE ELECTRIFICATION - MODERATE TECHNOLOGY ADVANCEMENT"/>
    <x v="0"/>
    <s v="REFERENCE DISTILLATE BOILER/RADIATOR"/>
    <s v="TEXAS"/>
    <x v="0"/>
    <x v="19"/>
    <s v="BIOMASS - WOOD"/>
    <x v="0"/>
    <n v="0"/>
  </r>
  <r>
    <s v="REFERENCE ELECTRIFICATION - MODERATE TECHNOLOGY ADVANCEMENT"/>
    <x v="0"/>
    <s v="REFERENCE DISTILLATE BOILER/RADIATOR"/>
    <s v="TEXAS"/>
    <x v="0"/>
    <x v="19"/>
    <s v="KEROSENE FUEL"/>
    <x v="0"/>
    <n v="0"/>
  </r>
  <r>
    <s v="REFERENCE ELECTRIFICATION - MODERATE TECHNOLOGY ADVANCEMENT"/>
    <x v="0"/>
    <s v="REFERENCE DISTILLATE BOILER/RADIATOR"/>
    <s v="TEXAS"/>
    <x v="0"/>
    <x v="20"/>
    <s v="ELECTRICITY"/>
    <x v="0"/>
    <n v="0"/>
  </r>
  <r>
    <s v="REFERENCE ELECTRIFICATION - MODERATE TECHNOLOGY ADVANCEMENT"/>
    <x v="0"/>
    <s v="REFERENCE DISTILLATE BOILER/RADIATOR"/>
    <s v="TEXAS"/>
    <x v="0"/>
    <x v="20"/>
    <s v="DIESEL FUEL"/>
    <x v="0"/>
    <n v="0"/>
  </r>
  <r>
    <s v="REFERENCE ELECTRIFICATION - MODERATE TECHNOLOGY ADVANCEMENT"/>
    <x v="0"/>
    <s v="REFERENCE DISTILLATE BOILER/RADIATOR"/>
    <s v="TEXAS"/>
    <x v="0"/>
    <x v="20"/>
    <s v="PIPELINE GAS"/>
    <x v="0"/>
    <n v="0"/>
  </r>
  <r>
    <s v="REFERENCE ELECTRIFICATION - MODERATE TECHNOLOGY ADVANCEMENT"/>
    <x v="0"/>
    <s v="REFERENCE DISTILLATE BOILER/RADIATOR"/>
    <s v="TEXAS"/>
    <x v="0"/>
    <x v="20"/>
    <s v="LPG FUEL"/>
    <x v="0"/>
    <n v="0"/>
  </r>
  <r>
    <s v="REFERENCE ELECTRIFICATION - MODERATE TECHNOLOGY ADVANCEMENT"/>
    <x v="0"/>
    <s v="REFERENCE DISTILLATE BOILER/RADIATOR"/>
    <s v="TEXAS"/>
    <x v="0"/>
    <x v="20"/>
    <s v="BIOMASS - WOOD"/>
    <x v="0"/>
    <n v="0"/>
  </r>
  <r>
    <s v="REFERENCE ELECTRIFICATION - MODERATE TECHNOLOGY ADVANCEMENT"/>
    <x v="0"/>
    <s v="REFERENCE DISTILLATE BOILER/RADIATOR"/>
    <s v="TEXAS"/>
    <x v="0"/>
    <x v="20"/>
    <s v="KEROSENE FUEL"/>
    <x v="0"/>
    <n v="0"/>
  </r>
  <r>
    <s v="REFERENCE ELECTRIFICATION - MODERATE TECHNOLOGY ADVANCEMENT"/>
    <x v="0"/>
    <s v="REFERENCE DISTILLATE BOILER/RADIATOR"/>
    <s v="TEXAS"/>
    <x v="0"/>
    <x v="21"/>
    <s v="ELECTRICITY"/>
    <x v="0"/>
    <n v="0"/>
  </r>
  <r>
    <s v="REFERENCE ELECTRIFICATION - MODERATE TECHNOLOGY ADVANCEMENT"/>
    <x v="0"/>
    <s v="REFERENCE DISTILLATE BOILER/RADIATOR"/>
    <s v="TEXAS"/>
    <x v="0"/>
    <x v="21"/>
    <s v="DIESEL FUEL"/>
    <x v="0"/>
    <n v="0"/>
  </r>
  <r>
    <s v="REFERENCE ELECTRIFICATION - MODERATE TECHNOLOGY ADVANCEMENT"/>
    <x v="0"/>
    <s v="REFERENCE DISTILLATE BOILER/RADIATOR"/>
    <s v="TEXAS"/>
    <x v="0"/>
    <x v="21"/>
    <s v="PIPELINE GAS"/>
    <x v="0"/>
    <n v="0"/>
  </r>
  <r>
    <s v="REFERENCE ELECTRIFICATION - MODERATE TECHNOLOGY ADVANCEMENT"/>
    <x v="0"/>
    <s v="REFERENCE DISTILLATE BOILER/RADIATOR"/>
    <s v="TEXAS"/>
    <x v="0"/>
    <x v="21"/>
    <s v="LPG FUEL"/>
    <x v="0"/>
    <n v="0"/>
  </r>
  <r>
    <s v="REFERENCE ELECTRIFICATION - MODERATE TECHNOLOGY ADVANCEMENT"/>
    <x v="0"/>
    <s v="REFERENCE DISTILLATE BOILER/RADIATOR"/>
    <s v="TEXAS"/>
    <x v="0"/>
    <x v="21"/>
    <s v="BIOMASS - WOOD"/>
    <x v="0"/>
    <n v="0"/>
  </r>
  <r>
    <s v="REFERENCE ELECTRIFICATION - MODERATE TECHNOLOGY ADVANCEMENT"/>
    <x v="0"/>
    <s v="REFERENCE DISTILLATE BOILER/RADIATOR"/>
    <s v="TEXAS"/>
    <x v="0"/>
    <x v="21"/>
    <s v="KEROSENE FUEL"/>
    <x v="0"/>
    <n v="0"/>
  </r>
  <r>
    <s v="REFERENCE ELECTRIFICATION - MODERATE TECHNOLOGY ADVANCEMENT"/>
    <x v="0"/>
    <s v="REFERENCE DISTILLATE BOILER/RADIATOR"/>
    <s v="TEXAS"/>
    <x v="0"/>
    <x v="22"/>
    <s v="ELECTRICITY"/>
    <x v="0"/>
    <n v="0"/>
  </r>
  <r>
    <s v="REFERENCE ELECTRIFICATION - MODERATE TECHNOLOGY ADVANCEMENT"/>
    <x v="0"/>
    <s v="REFERENCE DISTILLATE BOILER/RADIATOR"/>
    <s v="TEXAS"/>
    <x v="0"/>
    <x v="22"/>
    <s v="DIESEL FUEL"/>
    <x v="0"/>
    <n v="0"/>
  </r>
  <r>
    <s v="REFERENCE ELECTRIFICATION - MODERATE TECHNOLOGY ADVANCEMENT"/>
    <x v="0"/>
    <s v="REFERENCE DISTILLATE BOILER/RADIATOR"/>
    <s v="TEXAS"/>
    <x v="0"/>
    <x v="22"/>
    <s v="PIPELINE GAS"/>
    <x v="0"/>
    <n v="0"/>
  </r>
  <r>
    <s v="REFERENCE ELECTRIFICATION - MODERATE TECHNOLOGY ADVANCEMENT"/>
    <x v="0"/>
    <s v="REFERENCE DISTILLATE BOILER/RADIATOR"/>
    <s v="TEXAS"/>
    <x v="0"/>
    <x v="22"/>
    <s v="LPG FUEL"/>
    <x v="0"/>
    <n v="0"/>
  </r>
  <r>
    <s v="REFERENCE ELECTRIFICATION - MODERATE TECHNOLOGY ADVANCEMENT"/>
    <x v="0"/>
    <s v="REFERENCE DISTILLATE BOILER/RADIATOR"/>
    <s v="TEXAS"/>
    <x v="0"/>
    <x v="22"/>
    <s v="BIOMASS - WOOD"/>
    <x v="0"/>
    <n v="0"/>
  </r>
  <r>
    <s v="REFERENCE ELECTRIFICATION - MODERATE TECHNOLOGY ADVANCEMENT"/>
    <x v="0"/>
    <s v="REFERENCE DISTILLATE BOILER/RADIATOR"/>
    <s v="TEXAS"/>
    <x v="0"/>
    <x v="22"/>
    <s v="KEROSENE FUEL"/>
    <x v="0"/>
    <n v="0"/>
  </r>
  <r>
    <s v="REFERENCE ELECTRIFICATION - MODERATE TECHNOLOGY ADVANCEMENT"/>
    <x v="0"/>
    <s v="REFERENCE DISTILLATE BOILER/RADIATOR"/>
    <s v="TEXAS"/>
    <x v="0"/>
    <x v="23"/>
    <s v="ELECTRICITY"/>
    <x v="0"/>
    <n v="0"/>
  </r>
  <r>
    <s v="REFERENCE ELECTRIFICATION - MODERATE TECHNOLOGY ADVANCEMENT"/>
    <x v="0"/>
    <s v="REFERENCE DISTILLATE BOILER/RADIATOR"/>
    <s v="TEXAS"/>
    <x v="0"/>
    <x v="23"/>
    <s v="DIESEL FUEL"/>
    <x v="0"/>
    <n v="0"/>
  </r>
  <r>
    <s v="REFERENCE ELECTRIFICATION - MODERATE TECHNOLOGY ADVANCEMENT"/>
    <x v="0"/>
    <s v="REFERENCE DISTILLATE BOILER/RADIATOR"/>
    <s v="TEXAS"/>
    <x v="0"/>
    <x v="23"/>
    <s v="PIPELINE GAS"/>
    <x v="0"/>
    <n v="0"/>
  </r>
  <r>
    <s v="REFERENCE ELECTRIFICATION - MODERATE TECHNOLOGY ADVANCEMENT"/>
    <x v="0"/>
    <s v="REFERENCE DISTILLATE BOILER/RADIATOR"/>
    <s v="TEXAS"/>
    <x v="0"/>
    <x v="23"/>
    <s v="LPG FUEL"/>
    <x v="0"/>
    <n v="0"/>
  </r>
  <r>
    <s v="REFERENCE ELECTRIFICATION - MODERATE TECHNOLOGY ADVANCEMENT"/>
    <x v="0"/>
    <s v="REFERENCE DISTILLATE BOILER/RADIATOR"/>
    <s v="TEXAS"/>
    <x v="0"/>
    <x v="23"/>
    <s v="BIOMASS - WOOD"/>
    <x v="0"/>
    <n v="0"/>
  </r>
  <r>
    <s v="REFERENCE ELECTRIFICATION - MODERATE TECHNOLOGY ADVANCEMENT"/>
    <x v="0"/>
    <s v="REFERENCE DISTILLATE BOILER/RADIATOR"/>
    <s v="TEXAS"/>
    <x v="0"/>
    <x v="23"/>
    <s v="KEROSENE FUEL"/>
    <x v="0"/>
    <n v="0"/>
  </r>
  <r>
    <s v="REFERENCE ELECTRIFICATION - MODERATE TECHNOLOGY ADVANCEMENT"/>
    <x v="0"/>
    <s v="REFERENCE DISTILLATE BOILER/RADIATOR"/>
    <s v="TEXAS"/>
    <x v="0"/>
    <x v="24"/>
    <s v="ELECTRICITY"/>
    <x v="0"/>
    <n v="0"/>
  </r>
  <r>
    <s v="REFERENCE ELECTRIFICATION - MODERATE TECHNOLOGY ADVANCEMENT"/>
    <x v="0"/>
    <s v="REFERENCE DISTILLATE BOILER/RADIATOR"/>
    <s v="TEXAS"/>
    <x v="0"/>
    <x v="24"/>
    <s v="DIESEL FUEL"/>
    <x v="0"/>
    <n v="0"/>
  </r>
  <r>
    <s v="REFERENCE ELECTRIFICATION - MODERATE TECHNOLOGY ADVANCEMENT"/>
    <x v="0"/>
    <s v="REFERENCE DISTILLATE BOILER/RADIATOR"/>
    <s v="TEXAS"/>
    <x v="0"/>
    <x v="24"/>
    <s v="PIPELINE GAS"/>
    <x v="0"/>
    <n v="0"/>
  </r>
  <r>
    <s v="REFERENCE ELECTRIFICATION - MODERATE TECHNOLOGY ADVANCEMENT"/>
    <x v="0"/>
    <s v="REFERENCE DISTILLATE BOILER/RADIATOR"/>
    <s v="TEXAS"/>
    <x v="0"/>
    <x v="24"/>
    <s v="LPG FUEL"/>
    <x v="0"/>
    <n v="0"/>
  </r>
  <r>
    <s v="REFERENCE ELECTRIFICATION - MODERATE TECHNOLOGY ADVANCEMENT"/>
    <x v="0"/>
    <s v="REFERENCE DISTILLATE BOILER/RADIATOR"/>
    <s v="TEXAS"/>
    <x v="0"/>
    <x v="24"/>
    <s v="BIOMASS - WOOD"/>
    <x v="0"/>
    <n v="0"/>
  </r>
  <r>
    <s v="REFERENCE ELECTRIFICATION - MODERATE TECHNOLOGY ADVANCEMENT"/>
    <x v="0"/>
    <s v="REFERENCE DISTILLATE BOILER/RADIATOR"/>
    <s v="TEXAS"/>
    <x v="0"/>
    <x v="24"/>
    <s v="KEROSENE FUEL"/>
    <x v="0"/>
    <n v="0"/>
  </r>
  <r>
    <s v="REFERENCE ELECTRIFICATION - MODERATE TECHNOLOGY ADVANCEMENT"/>
    <x v="0"/>
    <s v="REFERENCE DISTILLATE BOILER/RADIATOR"/>
    <s v="TEXAS"/>
    <x v="0"/>
    <x v="25"/>
    <s v="ELECTRICITY"/>
    <x v="0"/>
    <n v="0"/>
  </r>
  <r>
    <s v="REFERENCE ELECTRIFICATION - MODERATE TECHNOLOGY ADVANCEMENT"/>
    <x v="0"/>
    <s v="REFERENCE DISTILLATE BOILER/RADIATOR"/>
    <s v="TEXAS"/>
    <x v="0"/>
    <x v="25"/>
    <s v="DIESEL FUEL"/>
    <x v="0"/>
    <n v="0"/>
  </r>
  <r>
    <s v="REFERENCE ELECTRIFICATION - MODERATE TECHNOLOGY ADVANCEMENT"/>
    <x v="0"/>
    <s v="REFERENCE DISTILLATE BOILER/RADIATOR"/>
    <s v="TEXAS"/>
    <x v="0"/>
    <x v="25"/>
    <s v="PIPELINE GAS"/>
    <x v="0"/>
    <n v="0"/>
  </r>
  <r>
    <s v="REFERENCE ELECTRIFICATION - MODERATE TECHNOLOGY ADVANCEMENT"/>
    <x v="0"/>
    <s v="REFERENCE DISTILLATE BOILER/RADIATOR"/>
    <s v="TEXAS"/>
    <x v="0"/>
    <x v="25"/>
    <s v="LPG FUEL"/>
    <x v="0"/>
    <n v="0"/>
  </r>
  <r>
    <s v="REFERENCE ELECTRIFICATION - MODERATE TECHNOLOGY ADVANCEMENT"/>
    <x v="0"/>
    <s v="REFERENCE DISTILLATE BOILER/RADIATOR"/>
    <s v="TEXAS"/>
    <x v="0"/>
    <x v="25"/>
    <s v="BIOMASS - WOOD"/>
    <x v="0"/>
    <n v="0"/>
  </r>
  <r>
    <s v="REFERENCE ELECTRIFICATION - MODERATE TECHNOLOGY ADVANCEMENT"/>
    <x v="0"/>
    <s v="REFERENCE DISTILLATE BOILER/RADIATOR"/>
    <s v="TEXAS"/>
    <x v="0"/>
    <x v="25"/>
    <s v="KEROSENE FUEL"/>
    <x v="0"/>
    <n v="0"/>
  </r>
  <r>
    <s v="REFERENCE ELECTRIFICATION - MODERATE TECHNOLOGY ADVANCEMENT"/>
    <x v="0"/>
    <s v="REFERENCE DISTILLATE BOILER/RADIATOR"/>
    <s v="TEXAS"/>
    <x v="0"/>
    <x v="26"/>
    <s v="ELECTRICITY"/>
    <x v="0"/>
    <n v="0"/>
  </r>
  <r>
    <s v="REFERENCE ELECTRIFICATION - MODERATE TECHNOLOGY ADVANCEMENT"/>
    <x v="0"/>
    <s v="REFERENCE DISTILLATE BOILER/RADIATOR"/>
    <s v="TEXAS"/>
    <x v="0"/>
    <x v="26"/>
    <s v="DIESEL FUEL"/>
    <x v="0"/>
    <n v="0"/>
  </r>
  <r>
    <s v="REFERENCE ELECTRIFICATION - MODERATE TECHNOLOGY ADVANCEMENT"/>
    <x v="0"/>
    <s v="REFERENCE DISTILLATE BOILER/RADIATOR"/>
    <s v="TEXAS"/>
    <x v="0"/>
    <x v="26"/>
    <s v="PIPELINE GAS"/>
    <x v="0"/>
    <n v="0"/>
  </r>
  <r>
    <s v="REFERENCE ELECTRIFICATION - MODERATE TECHNOLOGY ADVANCEMENT"/>
    <x v="0"/>
    <s v="REFERENCE DISTILLATE BOILER/RADIATOR"/>
    <s v="TEXAS"/>
    <x v="0"/>
    <x v="26"/>
    <s v="LPG FUEL"/>
    <x v="0"/>
    <n v="0"/>
  </r>
  <r>
    <s v="REFERENCE ELECTRIFICATION - MODERATE TECHNOLOGY ADVANCEMENT"/>
    <x v="0"/>
    <s v="REFERENCE DISTILLATE BOILER/RADIATOR"/>
    <s v="TEXAS"/>
    <x v="0"/>
    <x v="26"/>
    <s v="BIOMASS - WOOD"/>
    <x v="0"/>
    <n v="0"/>
  </r>
  <r>
    <s v="REFERENCE ELECTRIFICATION - MODERATE TECHNOLOGY ADVANCEMENT"/>
    <x v="0"/>
    <s v="REFERENCE DISTILLATE BOILER/RADIATOR"/>
    <s v="TEXAS"/>
    <x v="0"/>
    <x v="26"/>
    <s v="KEROSENE FUEL"/>
    <x v="0"/>
    <n v="0"/>
  </r>
  <r>
    <s v="REFERENCE ELECTRIFICATION - MODERATE TECHNOLOGY ADVANCEMENT"/>
    <x v="0"/>
    <s v="REFERENCE DISTILLATE BOILER/RADIATOR"/>
    <s v="TEXAS"/>
    <x v="0"/>
    <x v="27"/>
    <s v="ELECTRICITY"/>
    <x v="0"/>
    <n v="0"/>
  </r>
  <r>
    <s v="REFERENCE ELECTRIFICATION - MODERATE TECHNOLOGY ADVANCEMENT"/>
    <x v="0"/>
    <s v="REFERENCE DISTILLATE BOILER/RADIATOR"/>
    <s v="TEXAS"/>
    <x v="0"/>
    <x v="27"/>
    <s v="DIESEL FUEL"/>
    <x v="0"/>
    <n v="0"/>
  </r>
  <r>
    <s v="REFERENCE ELECTRIFICATION - MODERATE TECHNOLOGY ADVANCEMENT"/>
    <x v="0"/>
    <s v="REFERENCE DISTILLATE BOILER/RADIATOR"/>
    <s v="TEXAS"/>
    <x v="0"/>
    <x v="27"/>
    <s v="PIPELINE GAS"/>
    <x v="0"/>
    <n v="0"/>
  </r>
  <r>
    <s v="REFERENCE ELECTRIFICATION - MODERATE TECHNOLOGY ADVANCEMENT"/>
    <x v="0"/>
    <s v="REFERENCE DISTILLATE BOILER/RADIATOR"/>
    <s v="TEXAS"/>
    <x v="0"/>
    <x v="27"/>
    <s v="LPG FUEL"/>
    <x v="0"/>
    <n v="0"/>
  </r>
  <r>
    <s v="REFERENCE ELECTRIFICATION - MODERATE TECHNOLOGY ADVANCEMENT"/>
    <x v="0"/>
    <s v="REFERENCE DISTILLATE BOILER/RADIATOR"/>
    <s v="TEXAS"/>
    <x v="0"/>
    <x v="27"/>
    <s v="BIOMASS - WOOD"/>
    <x v="0"/>
    <n v="0"/>
  </r>
  <r>
    <s v="REFERENCE ELECTRIFICATION - MODERATE TECHNOLOGY ADVANCEMENT"/>
    <x v="0"/>
    <s v="REFERENCE DISTILLATE BOILER/RADIATOR"/>
    <s v="TEXAS"/>
    <x v="0"/>
    <x v="27"/>
    <s v="KEROSENE FUEL"/>
    <x v="0"/>
    <n v="0"/>
  </r>
  <r>
    <s v="REFERENCE ELECTRIFICATION - MODERATE TECHNOLOGY ADVANCEMENT"/>
    <x v="0"/>
    <s v="REFERENCE DISTILLATE BOILER/RADIATOR"/>
    <s v="TEXAS"/>
    <x v="0"/>
    <x v="28"/>
    <s v="ELECTRICITY"/>
    <x v="0"/>
    <n v="0"/>
  </r>
  <r>
    <s v="REFERENCE ELECTRIFICATION - MODERATE TECHNOLOGY ADVANCEMENT"/>
    <x v="0"/>
    <s v="REFERENCE DISTILLATE BOILER/RADIATOR"/>
    <s v="TEXAS"/>
    <x v="0"/>
    <x v="28"/>
    <s v="DIESEL FUEL"/>
    <x v="0"/>
    <n v="0"/>
  </r>
  <r>
    <s v="REFERENCE ELECTRIFICATION - MODERATE TECHNOLOGY ADVANCEMENT"/>
    <x v="0"/>
    <s v="REFERENCE DISTILLATE BOILER/RADIATOR"/>
    <s v="TEXAS"/>
    <x v="0"/>
    <x v="28"/>
    <s v="PIPELINE GAS"/>
    <x v="0"/>
    <n v="0"/>
  </r>
  <r>
    <s v="REFERENCE ELECTRIFICATION - MODERATE TECHNOLOGY ADVANCEMENT"/>
    <x v="0"/>
    <s v="REFERENCE DISTILLATE BOILER/RADIATOR"/>
    <s v="TEXAS"/>
    <x v="0"/>
    <x v="28"/>
    <s v="LPG FUEL"/>
    <x v="0"/>
    <n v="0"/>
  </r>
  <r>
    <s v="REFERENCE ELECTRIFICATION - MODERATE TECHNOLOGY ADVANCEMENT"/>
    <x v="0"/>
    <s v="REFERENCE DISTILLATE BOILER/RADIATOR"/>
    <s v="TEXAS"/>
    <x v="0"/>
    <x v="28"/>
    <s v="BIOMASS - WOOD"/>
    <x v="0"/>
    <n v="0"/>
  </r>
  <r>
    <s v="REFERENCE ELECTRIFICATION - MODERATE TECHNOLOGY ADVANCEMENT"/>
    <x v="0"/>
    <s v="REFERENCE DISTILLATE BOILER/RADIATOR"/>
    <s v="TEXAS"/>
    <x v="0"/>
    <x v="28"/>
    <s v="KEROSENE FUEL"/>
    <x v="0"/>
    <n v="0"/>
  </r>
  <r>
    <s v="REFERENCE ELECTRIFICATION - MODERATE TECHNOLOGY ADVANCEMENT"/>
    <x v="0"/>
    <s v="REFERENCE DISTILLATE BOILER/RADIATOR"/>
    <s v="TEXAS"/>
    <x v="0"/>
    <x v="29"/>
    <s v="ELECTRICITY"/>
    <x v="0"/>
    <n v="0"/>
  </r>
  <r>
    <s v="REFERENCE ELECTRIFICATION - MODERATE TECHNOLOGY ADVANCEMENT"/>
    <x v="0"/>
    <s v="REFERENCE DISTILLATE BOILER/RADIATOR"/>
    <s v="TEXAS"/>
    <x v="0"/>
    <x v="29"/>
    <s v="DIESEL FUEL"/>
    <x v="0"/>
    <n v="0"/>
  </r>
  <r>
    <s v="REFERENCE ELECTRIFICATION - MODERATE TECHNOLOGY ADVANCEMENT"/>
    <x v="0"/>
    <s v="REFERENCE DISTILLATE BOILER/RADIATOR"/>
    <s v="TEXAS"/>
    <x v="0"/>
    <x v="29"/>
    <s v="PIPELINE GAS"/>
    <x v="0"/>
    <n v="0"/>
  </r>
  <r>
    <s v="REFERENCE ELECTRIFICATION - MODERATE TECHNOLOGY ADVANCEMENT"/>
    <x v="0"/>
    <s v="REFERENCE DISTILLATE BOILER/RADIATOR"/>
    <s v="TEXAS"/>
    <x v="0"/>
    <x v="29"/>
    <s v="LPG FUEL"/>
    <x v="0"/>
    <n v="0"/>
  </r>
  <r>
    <s v="REFERENCE ELECTRIFICATION - MODERATE TECHNOLOGY ADVANCEMENT"/>
    <x v="0"/>
    <s v="REFERENCE DISTILLATE BOILER/RADIATOR"/>
    <s v="TEXAS"/>
    <x v="0"/>
    <x v="29"/>
    <s v="BIOMASS - WOOD"/>
    <x v="0"/>
    <n v="0"/>
  </r>
  <r>
    <s v="REFERENCE ELECTRIFICATION - MODERATE TECHNOLOGY ADVANCEMENT"/>
    <x v="0"/>
    <s v="REFERENCE DISTILLATE BOILER/RADIATOR"/>
    <s v="TEXAS"/>
    <x v="0"/>
    <x v="29"/>
    <s v="KEROSENE FUEL"/>
    <x v="0"/>
    <n v="0"/>
  </r>
  <r>
    <s v="REFERENCE ELECTRIFICATION - MODERATE TECHNOLOGY ADVANCEMENT"/>
    <x v="0"/>
    <s v="REFERENCE DISTILLATE BOILER/RADIATOR"/>
    <s v="TEXAS"/>
    <x v="0"/>
    <x v="30"/>
    <s v="ELECTRICITY"/>
    <x v="0"/>
    <n v="0"/>
  </r>
  <r>
    <s v="REFERENCE ELECTRIFICATION - MODERATE TECHNOLOGY ADVANCEMENT"/>
    <x v="0"/>
    <s v="REFERENCE DISTILLATE BOILER/RADIATOR"/>
    <s v="TEXAS"/>
    <x v="0"/>
    <x v="30"/>
    <s v="DIESEL FUEL"/>
    <x v="0"/>
    <n v="0"/>
  </r>
  <r>
    <s v="REFERENCE ELECTRIFICATION - MODERATE TECHNOLOGY ADVANCEMENT"/>
    <x v="0"/>
    <s v="REFERENCE DISTILLATE BOILER/RADIATOR"/>
    <s v="TEXAS"/>
    <x v="0"/>
    <x v="30"/>
    <s v="PIPELINE GAS"/>
    <x v="0"/>
    <n v="0"/>
  </r>
  <r>
    <s v="REFERENCE ELECTRIFICATION - MODERATE TECHNOLOGY ADVANCEMENT"/>
    <x v="0"/>
    <s v="REFERENCE DISTILLATE BOILER/RADIATOR"/>
    <s v="TEXAS"/>
    <x v="0"/>
    <x v="30"/>
    <s v="LPG FUEL"/>
    <x v="0"/>
    <n v="0"/>
  </r>
  <r>
    <s v="REFERENCE ELECTRIFICATION - MODERATE TECHNOLOGY ADVANCEMENT"/>
    <x v="0"/>
    <s v="REFERENCE DISTILLATE BOILER/RADIATOR"/>
    <s v="TEXAS"/>
    <x v="0"/>
    <x v="30"/>
    <s v="BIOMASS - WOOD"/>
    <x v="0"/>
    <n v="0"/>
  </r>
  <r>
    <s v="REFERENCE ELECTRIFICATION - MODERATE TECHNOLOGY ADVANCEMENT"/>
    <x v="0"/>
    <s v="REFERENCE DISTILLATE BOILER/RADIATOR"/>
    <s v="TEXAS"/>
    <x v="0"/>
    <x v="30"/>
    <s v="KEROSENE FUEL"/>
    <x v="0"/>
    <n v="0"/>
  </r>
  <r>
    <s v="REFERENCE ELECTRIFICATION - MODERATE TECHNOLOGY ADVANCEMENT"/>
    <x v="0"/>
    <s v="REFERENCE DISTILLATE BOILER/RADIATOR"/>
    <s v="TEXAS"/>
    <x v="0"/>
    <x v="31"/>
    <s v="ELECTRICITY"/>
    <x v="0"/>
    <n v="0"/>
  </r>
  <r>
    <s v="REFERENCE ELECTRIFICATION - MODERATE TECHNOLOGY ADVANCEMENT"/>
    <x v="0"/>
    <s v="REFERENCE DISTILLATE BOILER/RADIATOR"/>
    <s v="TEXAS"/>
    <x v="0"/>
    <x v="31"/>
    <s v="DIESEL FUEL"/>
    <x v="0"/>
    <n v="0"/>
  </r>
  <r>
    <s v="REFERENCE ELECTRIFICATION - MODERATE TECHNOLOGY ADVANCEMENT"/>
    <x v="0"/>
    <s v="REFERENCE DISTILLATE BOILER/RADIATOR"/>
    <s v="TEXAS"/>
    <x v="0"/>
    <x v="31"/>
    <s v="PIPELINE GAS"/>
    <x v="0"/>
    <n v="0"/>
  </r>
  <r>
    <s v="REFERENCE ELECTRIFICATION - MODERATE TECHNOLOGY ADVANCEMENT"/>
    <x v="0"/>
    <s v="REFERENCE DISTILLATE BOILER/RADIATOR"/>
    <s v="TEXAS"/>
    <x v="0"/>
    <x v="31"/>
    <s v="LPG FUEL"/>
    <x v="0"/>
    <n v="0"/>
  </r>
  <r>
    <s v="REFERENCE ELECTRIFICATION - MODERATE TECHNOLOGY ADVANCEMENT"/>
    <x v="0"/>
    <s v="REFERENCE DISTILLATE BOILER/RADIATOR"/>
    <s v="TEXAS"/>
    <x v="0"/>
    <x v="31"/>
    <s v="BIOMASS - WOOD"/>
    <x v="0"/>
    <n v="0"/>
  </r>
  <r>
    <s v="REFERENCE ELECTRIFICATION - MODERATE TECHNOLOGY ADVANCEMENT"/>
    <x v="0"/>
    <s v="REFERENCE DISTILLATE BOILER/RADIATOR"/>
    <s v="TEXAS"/>
    <x v="0"/>
    <x v="31"/>
    <s v="KEROSENE FUEL"/>
    <x v="0"/>
    <n v="0"/>
  </r>
  <r>
    <s v="REFERENCE ELECTRIFICATION - MODERATE TECHNOLOGY ADVANCEMENT"/>
    <x v="0"/>
    <s v="REFERENCE DISTILLATE BOILER/RADIATOR"/>
    <s v="TEXAS"/>
    <x v="0"/>
    <x v="32"/>
    <s v="ELECTRICITY"/>
    <x v="0"/>
    <n v="0"/>
  </r>
  <r>
    <s v="REFERENCE ELECTRIFICATION - MODERATE TECHNOLOGY ADVANCEMENT"/>
    <x v="0"/>
    <s v="REFERENCE DISTILLATE BOILER/RADIATOR"/>
    <s v="TEXAS"/>
    <x v="0"/>
    <x v="32"/>
    <s v="DIESEL FUEL"/>
    <x v="0"/>
    <n v="0"/>
  </r>
  <r>
    <s v="REFERENCE ELECTRIFICATION - MODERATE TECHNOLOGY ADVANCEMENT"/>
    <x v="0"/>
    <s v="REFERENCE DISTILLATE BOILER/RADIATOR"/>
    <s v="TEXAS"/>
    <x v="0"/>
    <x v="32"/>
    <s v="PIPELINE GAS"/>
    <x v="0"/>
    <n v="0"/>
  </r>
  <r>
    <s v="REFERENCE ELECTRIFICATION - MODERATE TECHNOLOGY ADVANCEMENT"/>
    <x v="0"/>
    <s v="REFERENCE DISTILLATE BOILER/RADIATOR"/>
    <s v="TEXAS"/>
    <x v="0"/>
    <x v="32"/>
    <s v="LPG FUEL"/>
    <x v="0"/>
    <n v="0"/>
  </r>
  <r>
    <s v="REFERENCE ELECTRIFICATION - MODERATE TECHNOLOGY ADVANCEMENT"/>
    <x v="0"/>
    <s v="REFERENCE DISTILLATE BOILER/RADIATOR"/>
    <s v="TEXAS"/>
    <x v="0"/>
    <x v="32"/>
    <s v="BIOMASS - WOOD"/>
    <x v="0"/>
    <n v="0"/>
  </r>
  <r>
    <s v="REFERENCE ELECTRIFICATION - MODERATE TECHNOLOGY ADVANCEMENT"/>
    <x v="0"/>
    <s v="REFERENCE DISTILLATE BOILER/RADIATOR"/>
    <s v="TEXAS"/>
    <x v="0"/>
    <x v="32"/>
    <s v="KEROSENE FUEL"/>
    <x v="0"/>
    <n v="0"/>
  </r>
  <r>
    <s v="REFERENCE ELECTRIFICATION - MODERATE TECHNOLOGY ADVANCEMENT"/>
    <x v="0"/>
    <s v="REFERENCE DISTILLATE BOILER/RADIATOR"/>
    <s v="TEXAS"/>
    <x v="0"/>
    <x v="33"/>
    <s v="ELECTRICITY"/>
    <x v="0"/>
    <n v="0"/>
  </r>
  <r>
    <s v="REFERENCE ELECTRIFICATION - MODERATE TECHNOLOGY ADVANCEMENT"/>
    <x v="0"/>
    <s v="REFERENCE DISTILLATE BOILER/RADIATOR"/>
    <s v="TEXAS"/>
    <x v="0"/>
    <x v="33"/>
    <s v="DIESEL FUEL"/>
    <x v="0"/>
    <n v="0"/>
  </r>
  <r>
    <s v="REFERENCE ELECTRIFICATION - MODERATE TECHNOLOGY ADVANCEMENT"/>
    <x v="0"/>
    <s v="REFERENCE DISTILLATE BOILER/RADIATOR"/>
    <s v="TEXAS"/>
    <x v="0"/>
    <x v="33"/>
    <s v="PIPELINE GAS"/>
    <x v="0"/>
    <n v="0"/>
  </r>
  <r>
    <s v="REFERENCE ELECTRIFICATION - MODERATE TECHNOLOGY ADVANCEMENT"/>
    <x v="0"/>
    <s v="REFERENCE DISTILLATE BOILER/RADIATOR"/>
    <s v="TEXAS"/>
    <x v="0"/>
    <x v="33"/>
    <s v="LPG FUEL"/>
    <x v="0"/>
    <n v="0"/>
  </r>
  <r>
    <s v="REFERENCE ELECTRIFICATION - MODERATE TECHNOLOGY ADVANCEMENT"/>
    <x v="0"/>
    <s v="REFERENCE DISTILLATE BOILER/RADIATOR"/>
    <s v="TEXAS"/>
    <x v="0"/>
    <x v="33"/>
    <s v="BIOMASS - WOOD"/>
    <x v="0"/>
    <n v="0"/>
  </r>
  <r>
    <s v="REFERENCE ELECTRIFICATION - MODERATE TECHNOLOGY ADVANCEMENT"/>
    <x v="0"/>
    <s v="REFERENCE DISTILLATE BOILER/RADIATOR"/>
    <s v="TEXAS"/>
    <x v="0"/>
    <x v="33"/>
    <s v="KEROSENE FUEL"/>
    <x v="0"/>
    <n v="0"/>
  </r>
  <r>
    <s v="REFERENCE ELECTRIFICATION - MODERATE TECHNOLOGY ADVANCEMENT"/>
    <x v="0"/>
    <s v="REFERENCE ELECTRIC UNIT HEATERS"/>
    <s v="TEXAS"/>
    <x v="0"/>
    <x v="0"/>
    <s v="ELECTRICITY"/>
    <x v="0"/>
    <n v="1345940.02049616"/>
  </r>
  <r>
    <s v="REFERENCE ELECTRIFICATION - MODERATE TECHNOLOGY ADVANCEMENT"/>
    <x v="0"/>
    <s v="REFERENCE ELECTRIC UNIT HEATERS"/>
    <s v="TEXAS"/>
    <x v="0"/>
    <x v="0"/>
    <s v="DIESEL FUEL"/>
    <x v="0"/>
    <n v="0"/>
  </r>
  <r>
    <s v="REFERENCE ELECTRIFICATION - MODERATE TECHNOLOGY ADVANCEMENT"/>
    <x v="0"/>
    <s v="REFERENCE ELECTRIC UNIT HEATERS"/>
    <s v="TEXAS"/>
    <x v="0"/>
    <x v="0"/>
    <s v="PIPELINE GAS"/>
    <x v="0"/>
    <n v="0"/>
  </r>
  <r>
    <s v="REFERENCE ELECTRIFICATION - MODERATE TECHNOLOGY ADVANCEMENT"/>
    <x v="0"/>
    <s v="REFERENCE ELECTRIC UNIT HEATERS"/>
    <s v="TEXAS"/>
    <x v="0"/>
    <x v="0"/>
    <s v="LPG FUEL"/>
    <x v="0"/>
    <n v="0"/>
  </r>
  <r>
    <s v="REFERENCE ELECTRIFICATION - MODERATE TECHNOLOGY ADVANCEMENT"/>
    <x v="0"/>
    <s v="REFERENCE ELECTRIC UNIT HEATERS"/>
    <s v="TEXAS"/>
    <x v="0"/>
    <x v="0"/>
    <s v="BIOMASS - WOOD"/>
    <x v="0"/>
    <n v="0"/>
  </r>
  <r>
    <s v="REFERENCE ELECTRIFICATION - MODERATE TECHNOLOGY ADVANCEMENT"/>
    <x v="0"/>
    <s v="REFERENCE ELECTRIC UNIT HEATERS"/>
    <s v="TEXAS"/>
    <x v="0"/>
    <x v="0"/>
    <s v="KEROSENE FUEL"/>
    <x v="0"/>
    <n v="0"/>
  </r>
  <r>
    <s v="REFERENCE ELECTRIFICATION - MODERATE TECHNOLOGY ADVANCEMENT"/>
    <x v="0"/>
    <s v="REFERENCE ELECTRIC UNIT HEATERS"/>
    <s v="TEXAS"/>
    <x v="0"/>
    <x v="1"/>
    <s v="ELECTRICITY"/>
    <x v="0"/>
    <n v="1361826.8514730399"/>
  </r>
  <r>
    <s v="REFERENCE ELECTRIFICATION - MODERATE TECHNOLOGY ADVANCEMENT"/>
    <x v="0"/>
    <s v="REFERENCE ELECTRIC UNIT HEATERS"/>
    <s v="TEXAS"/>
    <x v="0"/>
    <x v="1"/>
    <s v="DIESEL FUEL"/>
    <x v="0"/>
    <n v="0"/>
  </r>
  <r>
    <s v="REFERENCE ELECTRIFICATION - MODERATE TECHNOLOGY ADVANCEMENT"/>
    <x v="0"/>
    <s v="REFERENCE ELECTRIC UNIT HEATERS"/>
    <s v="TEXAS"/>
    <x v="0"/>
    <x v="1"/>
    <s v="PIPELINE GAS"/>
    <x v="0"/>
    <n v="0"/>
  </r>
  <r>
    <s v="REFERENCE ELECTRIFICATION - MODERATE TECHNOLOGY ADVANCEMENT"/>
    <x v="0"/>
    <s v="REFERENCE ELECTRIC UNIT HEATERS"/>
    <s v="TEXAS"/>
    <x v="0"/>
    <x v="1"/>
    <s v="LPG FUEL"/>
    <x v="0"/>
    <n v="0"/>
  </r>
  <r>
    <s v="REFERENCE ELECTRIFICATION - MODERATE TECHNOLOGY ADVANCEMENT"/>
    <x v="0"/>
    <s v="REFERENCE ELECTRIC UNIT HEATERS"/>
    <s v="TEXAS"/>
    <x v="0"/>
    <x v="1"/>
    <s v="BIOMASS - WOOD"/>
    <x v="0"/>
    <n v="0"/>
  </r>
  <r>
    <s v="REFERENCE ELECTRIFICATION - MODERATE TECHNOLOGY ADVANCEMENT"/>
    <x v="0"/>
    <s v="REFERENCE ELECTRIC UNIT HEATERS"/>
    <s v="TEXAS"/>
    <x v="0"/>
    <x v="1"/>
    <s v="KEROSENE FUEL"/>
    <x v="0"/>
    <n v="0"/>
  </r>
  <r>
    <s v="REFERENCE ELECTRIFICATION - MODERATE TECHNOLOGY ADVANCEMENT"/>
    <x v="0"/>
    <s v="REFERENCE ELECTRIC UNIT HEATERS"/>
    <s v="TEXAS"/>
    <x v="0"/>
    <x v="2"/>
    <s v="ELECTRICITY"/>
    <x v="0"/>
    <n v="1342391.93585935"/>
  </r>
  <r>
    <s v="REFERENCE ELECTRIFICATION - MODERATE TECHNOLOGY ADVANCEMENT"/>
    <x v="0"/>
    <s v="REFERENCE ELECTRIC UNIT HEATERS"/>
    <s v="TEXAS"/>
    <x v="0"/>
    <x v="2"/>
    <s v="DIESEL FUEL"/>
    <x v="0"/>
    <n v="0"/>
  </r>
  <r>
    <s v="REFERENCE ELECTRIFICATION - MODERATE TECHNOLOGY ADVANCEMENT"/>
    <x v="0"/>
    <s v="REFERENCE ELECTRIC UNIT HEATERS"/>
    <s v="TEXAS"/>
    <x v="0"/>
    <x v="2"/>
    <s v="PIPELINE GAS"/>
    <x v="0"/>
    <n v="0"/>
  </r>
  <r>
    <s v="REFERENCE ELECTRIFICATION - MODERATE TECHNOLOGY ADVANCEMENT"/>
    <x v="0"/>
    <s v="REFERENCE ELECTRIC UNIT HEATERS"/>
    <s v="TEXAS"/>
    <x v="0"/>
    <x v="2"/>
    <s v="LPG FUEL"/>
    <x v="0"/>
    <n v="0"/>
  </r>
  <r>
    <s v="REFERENCE ELECTRIFICATION - MODERATE TECHNOLOGY ADVANCEMENT"/>
    <x v="0"/>
    <s v="REFERENCE ELECTRIC UNIT HEATERS"/>
    <s v="TEXAS"/>
    <x v="0"/>
    <x v="2"/>
    <s v="BIOMASS - WOOD"/>
    <x v="0"/>
    <n v="0"/>
  </r>
  <r>
    <s v="REFERENCE ELECTRIFICATION - MODERATE TECHNOLOGY ADVANCEMENT"/>
    <x v="0"/>
    <s v="REFERENCE ELECTRIC UNIT HEATERS"/>
    <s v="TEXAS"/>
    <x v="0"/>
    <x v="2"/>
    <s v="KEROSENE FUEL"/>
    <x v="0"/>
    <n v="0"/>
  </r>
  <r>
    <s v="REFERENCE ELECTRIFICATION - MODERATE TECHNOLOGY ADVANCEMENT"/>
    <x v="0"/>
    <s v="REFERENCE ELECTRIC UNIT HEATERS"/>
    <s v="TEXAS"/>
    <x v="0"/>
    <x v="3"/>
    <s v="ELECTRICITY"/>
    <x v="0"/>
    <n v="1324288.54891959"/>
  </r>
  <r>
    <s v="REFERENCE ELECTRIFICATION - MODERATE TECHNOLOGY ADVANCEMENT"/>
    <x v="0"/>
    <s v="REFERENCE ELECTRIC UNIT HEATERS"/>
    <s v="TEXAS"/>
    <x v="0"/>
    <x v="3"/>
    <s v="DIESEL FUEL"/>
    <x v="0"/>
    <n v="0"/>
  </r>
  <r>
    <s v="REFERENCE ELECTRIFICATION - MODERATE TECHNOLOGY ADVANCEMENT"/>
    <x v="0"/>
    <s v="REFERENCE ELECTRIC UNIT HEATERS"/>
    <s v="TEXAS"/>
    <x v="0"/>
    <x v="3"/>
    <s v="PIPELINE GAS"/>
    <x v="0"/>
    <n v="0"/>
  </r>
  <r>
    <s v="REFERENCE ELECTRIFICATION - MODERATE TECHNOLOGY ADVANCEMENT"/>
    <x v="0"/>
    <s v="REFERENCE ELECTRIC UNIT HEATERS"/>
    <s v="TEXAS"/>
    <x v="0"/>
    <x v="3"/>
    <s v="LPG FUEL"/>
    <x v="0"/>
    <n v="0"/>
  </r>
  <r>
    <s v="REFERENCE ELECTRIFICATION - MODERATE TECHNOLOGY ADVANCEMENT"/>
    <x v="0"/>
    <s v="REFERENCE ELECTRIC UNIT HEATERS"/>
    <s v="TEXAS"/>
    <x v="0"/>
    <x v="3"/>
    <s v="BIOMASS - WOOD"/>
    <x v="0"/>
    <n v="0"/>
  </r>
  <r>
    <s v="REFERENCE ELECTRIFICATION - MODERATE TECHNOLOGY ADVANCEMENT"/>
    <x v="0"/>
    <s v="REFERENCE ELECTRIC UNIT HEATERS"/>
    <s v="TEXAS"/>
    <x v="0"/>
    <x v="3"/>
    <s v="KEROSENE FUEL"/>
    <x v="0"/>
    <n v="0"/>
  </r>
  <r>
    <s v="REFERENCE ELECTRIFICATION - MODERATE TECHNOLOGY ADVANCEMENT"/>
    <x v="0"/>
    <s v="REFERENCE ELECTRIC UNIT HEATERS"/>
    <s v="TEXAS"/>
    <x v="0"/>
    <x v="4"/>
    <s v="ELECTRICITY"/>
    <x v="0"/>
    <n v="1307311.2112521899"/>
  </r>
  <r>
    <s v="REFERENCE ELECTRIFICATION - MODERATE TECHNOLOGY ADVANCEMENT"/>
    <x v="0"/>
    <s v="REFERENCE ELECTRIC UNIT HEATERS"/>
    <s v="TEXAS"/>
    <x v="0"/>
    <x v="4"/>
    <s v="DIESEL FUEL"/>
    <x v="0"/>
    <n v="0"/>
  </r>
  <r>
    <s v="REFERENCE ELECTRIFICATION - MODERATE TECHNOLOGY ADVANCEMENT"/>
    <x v="0"/>
    <s v="REFERENCE ELECTRIC UNIT HEATERS"/>
    <s v="TEXAS"/>
    <x v="0"/>
    <x v="4"/>
    <s v="PIPELINE GAS"/>
    <x v="0"/>
    <n v="0"/>
  </r>
  <r>
    <s v="REFERENCE ELECTRIFICATION - MODERATE TECHNOLOGY ADVANCEMENT"/>
    <x v="0"/>
    <s v="REFERENCE ELECTRIC UNIT HEATERS"/>
    <s v="TEXAS"/>
    <x v="0"/>
    <x v="4"/>
    <s v="LPG FUEL"/>
    <x v="0"/>
    <n v="0"/>
  </r>
  <r>
    <s v="REFERENCE ELECTRIFICATION - MODERATE TECHNOLOGY ADVANCEMENT"/>
    <x v="0"/>
    <s v="REFERENCE ELECTRIC UNIT HEATERS"/>
    <s v="TEXAS"/>
    <x v="0"/>
    <x v="4"/>
    <s v="BIOMASS - WOOD"/>
    <x v="0"/>
    <n v="0"/>
  </r>
  <r>
    <s v="REFERENCE ELECTRIFICATION - MODERATE TECHNOLOGY ADVANCEMENT"/>
    <x v="0"/>
    <s v="REFERENCE ELECTRIC UNIT HEATERS"/>
    <s v="TEXAS"/>
    <x v="0"/>
    <x v="4"/>
    <s v="KEROSENE FUEL"/>
    <x v="0"/>
    <n v="0"/>
  </r>
  <r>
    <s v="REFERENCE ELECTRIFICATION - MODERATE TECHNOLOGY ADVANCEMENT"/>
    <x v="0"/>
    <s v="REFERENCE ELECTRIC UNIT HEATERS"/>
    <s v="TEXAS"/>
    <x v="0"/>
    <x v="5"/>
    <s v="ELECTRICITY"/>
    <x v="0"/>
    <n v="1290528.8166960899"/>
  </r>
  <r>
    <s v="REFERENCE ELECTRIFICATION - MODERATE TECHNOLOGY ADVANCEMENT"/>
    <x v="0"/>
    <s v="REFERENCE ELECTRIC UNIT HEATERS"/>
    <s v="TEXAS"/>
    <x v="0"/>
    <x v="5"/>
    <s v="DIESEL FUEL"/>
    <x v="0"/>
    <n v="0"/>
  </r>
  <r>
    <s v="REFERENCE ELECTRIFICATION - MODERATE TECHNOLOGY ADVANCEMENT"/>
    <x v="0"/>
    <s v="REFERENCE ELECTRIC UNIT HEATERS"/>
    <s v="TEXAS"/>
    <x v="0"/>
    <x v="5"/>
    <s v="PIPELINE GAS"/>
    <x v="0"/>
    <n v="0"/>
  </r>
  <r>
    <s v="REFERENCE ELECTRIFICATION - MODERATE TECHNOLOGY ADVANCEMENT"/>
    <x v="0"/>
    <s v="REFERENCE ELECTRIC UNIT HEATERS"/>
    <s v="TEXAS"/>
    <x v="0"/>
    <x v="5"/>
    <s v="LPG FUEL"/>
    <x v="0"/>
    <n v="0"/>
  </r>
  <r>
    <s v="REFERENCE ELECTRIFICATION - MODERATE TECHNOLOGY ADVANCEMENT"/>
    <x v="0"/>
    <s v="REFERENCE ELECTRIC UNIT HEATERS"/>
    <s v="TEXAS"/>
    <x v="0"/>
    <x v="5"/>
    <s v="BIOMASS - WOOD"/>
    <x v="0"/>
    <n v="0"/>
  </r>
  <r>
    <s v="REFERENCE ELECTRIFICATION - MODERATE TECHNOLOGY ADVANCEMENT"/>
    <x v="0"/>
    <s v="REFERENCE ELECTRIC UNIT HEATERS"/>
    <s v="TEXAS"/>
    <x v="0"/>
    <x v="5"/>
    <s v="KEROSENE FUEL"/>
    <x v="0"/>
    <n v="0"/>
  </r>
  <r>
    <s v="REFERENCE ELECTRIFICATION - MODERATE TECHNOLOGY ADVANCEMENT"/>
    <x v="0"/>
    <s v="REFERENCE ELECTRIC UNIT HEATERS"/>
    <s v="TEXAS"/>
    <x v="0"/>
    <x v="6"/>
    <s v="ELECTRICITY"/>
    <x v="0"/>
    <n v="1275952.8568801901"/>
  </r>
  <r>
    <s v="REFERENCE ELECTRIFICATION - MODERATE TECHNOLOGY ADVANCEMENT"/>
    <x v="0"/>
    <s v="REFERENCE ELECTRIC UNIT HEATERS"/>
    <s v="TEXAS"/>
    <x v="0"/>
    <x v="6"/>
    <s v="DIESEL FUEL"/>
    <x v="0"/>
    <n v="0"/>
  </r>
  <r>
    <s v="REFERENCE ELECTRIFICATION - MODERATE TECHNOLOGY ADVANCEMENT"/>
    <x v="0"/>
    <s v="REFERENCE ELECTRIC UNIT HEATERS"/>
    <s v="TEXAS"/>
    <x v="0"/>
    <x v="6"/>
    <s v="PIPELINE GAS"/>
    <x v="0"/>
    <n v="0"/>
  </r>
  <r>
    <s v="REFERENCE ELECTRIFICATION - MODERATE TECHNOLOGY ADVANCEMENT"/>
    <x v="0"/>
    <s v="REFERENCE ELECTRIC UNIT HEATERS"/>
    <s v="TEXAS"/>
    <x v="0"/>
    <x v="6"/>
    <s v="LPG FUEL"/>
    <x v="0"/>
    <n v="0"/>
  </r>
  <r>
    <s v="REFERENCE ELECTRIFICATION - MODERATE TECHNOLOGY ADVANCEMENT"/>
    <x v="0"/>
    <s v="REFERENCE ELECTRIC UNIT HEATERS"/>
    <s v="TEXAS"/>
    <x v="0"/>
    <x v="6"/>
    <s v="BIOMASS - WOOD"/>
    <x v="0"/>
    <n v="0"/>
  </r>
  <r>
    <s v="REFERENCE ELECTRIFICATION - MODERATE TECHNOLOGY ADVANCEMENT"/>
    <x v="0"/>
    <s v="REFERENCE ELECTRIC UNIT HEATERS"/>
    <s v="TEXAS"/>
    <x v="0"/>
    <x v="6"/>
    <s v="KEROSENE FUEL"/>
    <x v="0"/>
    <n v="0"/>
  </r>
  <r>
    <s v="REFERENCE ELECTRIFICATION - MODERATE TECHNOLOGY ADVANCEMENT"/>
    <x v="0"/>
    <s v="REFERENCE ELECTRIC UNIT HEATERS"/>
    <s v="TEXAS"/>
    <x v="0"/>
    <x v="7"/>
    <s v="ELECTRICITY"/>
    <x v="0"/>
    <n v="1263188.2248589599"/>
  </r>
  <r>
    <s v="REFERENCE ELECTRIFICATION - MODERATE TECHNOLOGY ADVANCEMENT"/>
    <x v="0"/>
    <s v="REFERENCE ELECTRIC UNIT HEATERS"/>
    <s v="TEXAS"/>
    <x v="0"/>
    <x v="7"/>
    <s v="DIESEL FUEL"/>
    <x v="0"/>
    <n v="0"/>
  </r>
  <r>
    <s v="REFERENCE ELECTRIFICATION - MODERATE TECHNOLOGY ADVANCEMENT"/>
    <x v="0"/>
    <s v="REFERENCE ELECTRIC UNIT HEATERS"/>
    <s v="TEXAS"/>
    <x v="0"/>
    <x v="7"/>
    <s v="PIPELINE GAS"/>
    <x v="0"/>
    <n v="0"/>
  </r>
  <r>
    <s v="REFERENCE ELECTRIFICATION - MODERATE TECHNOLOGY ADVANCEMENT"/>
    <x v="0"/>
    <s v="REFERENCE ELECTRIC UNIT HEATERS"/>
    <s v="TEXAS"/>
    <x v="0"/>
    <x v="7"/>
    <s v="LPG FUEL"/>
    <x v="0"/>
    <n v="0"/>
  </r>
  <r>
    <s v="REFERENCE ELECTRIFICATION - MODERATE TECHNOLOGY ADVANCEMENT"/>
    <x v="0"/>
    <s v="REFERENCE ELECTRIC UNIT HEATERS"/>
    <s v="TEXAS"/>
    <x v="0"/>
    <x v="7"/>
    <s v="BIOMASS - WOOD"/>
    <x v="0"/>
    <n v="0"/>
  </r>
  <r>
    <s v="REFERENCE ELECTRIFICATION - MODERATE TECHNOLOGY ADVANCEMENT"/>
    <x v="0"/>
    <s v="REFERENCE ELECTRIC UNIT HEATERS"/>
    <s v="TEXAS"/>
    <x v="0"/>
    <x v="7"/>
    <s v="KEROSENE FUEL"/>
    <x v="0"/>
    <n v="0"/>
  </r>
  <r>
    <s v="REFERENCE ELECTRIFICATION - MODERATE TECHNOLOGY ADVANCEMENT"/>
    <x v="0"/>
    <s v="REFERENCE ELECTRIC UNIT HEATERS"/>
    <s v="TEXAS"/>
    <x v="0"/>
    <x v="8"/>
    <s v="ELECTRICITY"/>
    <x v="0"/>
    <n v="1252518.2916776501"/>
  </r>
  <r>
    <s v="REFERENCE ELECTRIFICATION - MODERATE TECHNOLOGY ADVANCEMENT"/>
    <x v="0"/>
    <s v="REFERENCE ELECTRIC UNIT HEATERS"/>
    <s v="TEXAS"/>
    <x v="0"/>
    <x v="8"/>
    <s v="DIESEL FUEL"/>
    <x v="0"/>
    <n v="0"/>
  </r>
  <r>
    <s v="REFERENCE ELECTRIFICATION - MODERATE TECHNOLOGY ADVANCEMENT"/>
    <x v="0"/>
    <s v="REFERENCE ELECTRIC UNIT HEATERS"/>
    <s v="TEXAS"/>
    <x v="0"/>
    <x v="8"/>
    <s v="PIPELINE GAS"/>
    <x v="0"/>
    <n v="0"/>
  </r>
  <r>
    <s v="REFERENCE ELECTRIFICATION - MODERATE TECHNOLOGY ADVANCEMENT"/>
    <x v="0"/>
    <s v="REFERENCE ELECTRIC UNIT HEATERS"/>
    <s v="TEXAS"/>
    <x v="0"/>
    <x v="8"/>
    <s v="LPG FUEL"/>
    <x v="0"/>
    <n v="0"/>
  </r>
  <r>
    <s v="REFERENCE ELECTRIFICATION - MODERATE TECHNOLOGY ADVANCEMENT"/>
    <x v="0"/>
    <s v="REFERENCE ELECTRIC UNIT HEATERS"/>
    <s v="TEXAS"/>
    <x v="0"/>
    <x v="8"/>
    <s v="BIOMASS - WOOD"/>
    <x v="0"/>
    <n v="0"/>
  </r>
  <r>
    <s v="REFERENCE ELECTRIFICATION - MODERATE TECHNOLOGY ADVANCEMENT"/>
    <x v="0"/>
    <s v="REFERENCE ELECTRIC UNIT HEATERS"/>
    <s v="TEXAS"/>
    <x v="0"/>
    <x v="8"/>
    <s v="KEROSENE FUEL"/>
    <x v="0"/>
    <n v="0"/>
  </r>
  <r>
    <s v="REFERENCE ELECTRIFICATION - MODERATE TECHNOLOGY ADVANCEMENT"/>
    <x v="0"/>
    <s v="REFERENCE ELECTRIC UNIT HEATERS"/>
    <s v="TEXAS"/>
    <x v="0"/>
    <x v="9"/>
    <s v="ELECTRICITY"/>
    <x v="0"/>
    <n v="1241336.13591041"/>
  </r>
  <r>
    <s v="REFERENCE ELECTRIFICATION - MODERATE TECHNOLOGY ADVANCEMENT"/>
    <x v="0"/>
    <s v="REFERENCE ELECTRIC UNIT HEATERS"/>
    <s v="TEXAS"/>
    <x v="0"/>
    <x v="9"/>
    <s v="DIESEL FUEL"/>
    <x v="0"/>
    <n v="0"/>
  </r>
  <r>
    <s v="REFERENCE ELECTRIFICATION - MODERATE TECHNOLOGY ADVANCEMENT"/>
    <x v="0"/>
    <s v="REFERENCE ELECTRIC UNIT HEATERS"/>
    <s v="TEXAS"/>
    <x v="0"/>
    <x v="9"/>
    <s v="PIPELINE GAS"/>
    <x v="0"/>
    <n v="0"/>
  </r>
  <r>
    <s v="REFERENCE ELECTRIFICATION - MODERATE TECHNOLOGY ADVANCEMENT"/>
    <x v="0"/>
    <s v="REFERENCE ELECTRIC UNIT HEATERS"/>
    <s v="TEXAS"/>
    <x v="0"/>
    <x v="9"/>
    <s v="LPG FUEL"/>
    <x v="0"/>
    <n v="0"/>
  </r>
  <r>
    <s v="REFERENCE ELECTRIFICATION - MODERATE TECHNOLOGY ADVANCEMENT"/>
    <x v="0"/>
    <s v="REFERENCE ELECTRIC UNIT HEATERS"/>
    <s v="TEXAS"/>
    <x v="0"/>
    <x v="9"/>
    <s v="BIOMASS - WOOD"/>
    <x v="0"/>
    <n v="0"/>
  </r>
  <r>
    <s v="REFERENCE ELECTRIFICATION - MODERATE TECHNOLOGY ADVANCEMENT"/>
    <x v="0"/>
    <s v="REFERENCE ELECTRIC UNIT HEATERS"/>
    <s v="TEXAS"/>
    <x v="0"/>
    <x v="9"/>
    <s v="KEROSENE FUEL"/>
    <x v="0"/>
    <n v="0"/>
  </r>
  <r>
    <s v="REFERENCE ELECTRIFICATION - MODERATE TECHNOLOGY ADVANCEMENT"/>
    <x v="0"/>
    <s v="REFERENCE ELECTRIC UNIT HEATERS"/>
    <s v="TEXAS"/>
    <x v="0"/>
    <x v="10"/>
    <s v="ELECTRICITY"/>
    <x v="0"/>
    <n v="1230704.47453059"/>
  </r>
  <r>
    <s v="REFERENCE ELECTRIFICATION - MODERATE TECHNOLOGY ADVANCEMENT"/>
    <x v="0"/>
    <s v="REFERENCE ELECTRIC UNIT HEATERS"/>
    <s v="TEXAS"/>
    <x v="0"/>
    <x v="10"/>
    <s v="DIESEL FUEL"/>
    <x v="0"/>
    <n v="0"/>
  </r>
  <r>
    <s v="REFERENCE ELECTRIFICATION - MODERATE TECHNOLOGY ADVANCEMENT"/>
    <x v="0"/>
    <s v="REFERENCE ELECTRIC UNIT HEATERS"/>
    <s v="TEXAS"/>
    <x v="0"/>
    <x v="10"/>
    <s v="PIPELINE GAS"/>
    <x v="0"/>
    <n v="0"/>
  </r>
  <r>
    <s v="REFERENCE ELECTRIFICATION - MODERATE TECHNOLOGY ADVANCEMENT"/>
    <x v="0"/>
    <s v="REFERENCE ELECTRIC UNIT HEATERS"/>
    <s v="TEXAS"/>
    <x v="0"/>
    <x v="10"/>
    <s v="LPG FUEL"/>
    <x v="0"/>
    <n v="0"/>
  </r>
  <r>
    <s v="REFERENCE ELECTRIFICATION - MODERATE TECHNOLOGY ADVANCEMENT"/>
    <x v="0"/>
    <s v="REFERENCE ELECTRIC UNIT HEATERS"/>
    <s v="TEXAS"/>
    <x v="0"/>
    <x v="10"/>
    <s v="BIOMASS - WOOD"/>
    <x v="0"/>
    <n v="0"/>
  </r>
  <r>
    <s v="REFERENCE ELECTRIFICATION - MODERATE TECHNOLOGY ADVANCEMENT"/>
    <x v="0"/>
    <s v="REFERENCE ELECTRIC UNIT HEATERS"/>
    <s v="TEXAS"/>
    <x v="0"/>
    <x v="10"/>
    <s v="KEROSENE FUEL"/>
    <x v="0"/>
    <n v="0"/>
  </r>
  <r>
    <s v="REFERENCE ELECTRIFICATION - MODERATE TECHNOLOGY ADVANCEMENT"/>
    <x v="0"/>
    <s v="REFERENCE ELECTRIC UNIT HEATERS"/>
    <s v="TEXAS"/>
    <x v="0"/>
    <x v="11"/>
    <s v="ELECTRICITY"/>
    <x v="0"/>
    <n v="1220736.1769467599"/>
  </r>
  <r>
    <s v="REFERENCE ELECTRIFICATION - MODERATE TECHNOLOGY ADVANCEMENT"/>
    <x v="0"/>
    <s v="REFERENCE ELECTRIC UNIT HEATERS"/>
    <s v="TEXAS"/>
    <x v="0"/>
    <x v="11"/>
    <s v="DIESEL FUEL"/>
    <x v="0"/>
    <n v="0"/>
  </r>
  <r>
    <s v="REFERENCE ELECTRIFICATION - MODERATE TECHNOLOGY ADVANCEMENT"/>
    <x v="0"/>
    <s v="REFERENCE ELECTRIC UNIT HEATERS"/>
    <s v="TEXAS"/>
    <x v="0"/>
    <x v="11"/>
    <s v="PIPELINE GAS"/>
    <x v="0"/>
    <n v="0"/>
  </r>
  <r>
    <s v="REFERENCE ELECTRIFICATION - MODERATE TECHNOLOGY ADVANCEMENT"/>
    <x v="0"/>
    <s v="REFERENCE ELECTRIC UNIT HEATERS"/>
    <s v="TEXAS"/>
    <x v="0"/>
    <x v="11"/>
    <s v="LPG FUEL"/>
    <x v="0"/>
    <n v="0"/>
  </r>
  <r>
    <s v="REFERENCE ELECTRIFICATION - MODERATE TECHNOLOGY ADVANCEMENT"/>
    <x v="0"/>
    <s v="REFERENCE ELECTRIC UNIT HEATERS"/>
    <s v="TEXAS"/>
    <x v="0"/>
    <x v="11"/>
    <s v="BIOMASS - WOOD"/>
    <x v="0"/>
    <n v="0"/>
  </r>
  <r>
    <s v="REFERENCE ELECTRIFICATION - MODERATE TECHNOLOGY ADVANCEMENT"/>
    <x v="0"/>
    <s v="REFERENCE ELECTRIC UNIT HEATERS"/>
    <s v="TEXAS"/>
    <x v="0"/>
    <x v="11"/>
    <s v="KEROSENE FUEL"/>
    <x v="0"/>
    <n v="0"/>
  </r>
  <r>
    <s v="REFERENCE ELECTRIFICATION - MODERATE TECHNOLOGY ADVANCEMENT"/>
    <x v="0"/>
    <s v="REFERENCE ELECTRIC UNIT HEATERS"/>
    <s v="TEXAS"/>
    <x v="0"/>
    <x v="12"/>
    <s v="ELECTRICITY"/>
    <x v="0"/>
    <n v="1209864.0012425"/>
  </r>
  <r>
    <s v="REFERENCE ELECTRIFICATION - MODERATE TECHNOLOGY ADVANCEMENT"/>
    <x v="0"/>
    <s v="REFERENCE ELECTRIC UNIT HEATERS"/>
    <s v="TEXAS"/>
    <x v="0"/>
    <x v="12"/>
    <s v="DIESEL FUEL"/>
    <x v="0"/>
    <n v="0"/>
  </r>
  <r>
    <s v="REFERENCE ELECTRIFICATION - MODERATE TECHNOLOGY ADVANCEMENT"/>
    <x v="0"/>
    <s v="REFERENCE ELECTRIC UNIT HEATERS"/>
    <s v="TEXAS"/>
    <x v="0"/>
    <x v="12"/>
    <s v="PIPELINE GAS"/>
    <x v="0"/>
    <n v="0"/>
  </r>
  <r>
    <s v="REFERENCE ELECTRIFICATION - MODERATE TECHNOLOGY ADVANCEMENT"/>
    <x v="0"/>
    <s v="REFERENCE ELECTRIC UNIT HEATERS"/>
    <s v="TEXAS"/>
    <x v="0"/>
    <x v="12"/>
    <s v="LPG FUEL"/>
    <x v="0"/>
    <n v="0"/>
  </r>
  <r>
    <s v="REFERENCE ELECTRIFICATION - MODERATE TECHNOLOGY ADVANCEMENT"/>
    <x v="0"/>
    <s v="REFERENCE ELECTRIC UNIT HEATERS"/>
    <s v="TEXAS"/>
    <x v="0"/>
    <x v="12"/>
    <s v="BIOMASS - WOOD"/>
    <x v="0"/>
    <n v="0"/>
  </r>
  <r>
    <s v="REFERENCE ELECTRIFICATION - MODERATE TECHNOLOGY ADVANCEMENT"/>
    <x v="0"/>
    <s v="REFERENCE ELECTRIC UNIT HEATERS"/>
    <s v="TEXAS"/>
    <x v="0"/>
    <x v="12"/>
    <s v="KEROSENE FUEL"/>
    <x v="0"/>
    <n v="0"/>
  </r>
  <r>
    <s v="REFERENCE ELECTRIFICATION - MODERATE TECHNOLOGY ADVANCEMENT"/>
    <x v="0"/>
    <s v="REFERENCE ELECTRIC UNIT HEATERS"/>
    <s v="TEXAS"/>
    <x v="0"/>
    <x v="13"/>
    <s v="ELECTRICITY"/>
    <x v="0"/>
    <n v="1200504.47233975"/>
  </r>
  <r>
    <s v="REFERENCE ELECTRIFICATION - MODERATE TECHNOLOGY ADVANCEMENT"/>
    <x v="0"/>
    <s v="REFERENCE ELECTRIC UNIT HEATERS"/>
    <s v="TEXAS"/>
    <x v="0"/>
    <x v="13"/>
    <s v="DIESEL FUEL"/>
    <x v="0"/>
    <n v="0"/>
  </r>
  <r>
    <s v="REFERENCE ELECTRIFICATION - MODERATE TECHNOLOGY ADVANCEMENT"/>
    <x v="0"/>
    <s v="REFERENCE ELECTRIC UNIT HEATERS"/>
    <s v="TEXAS"/>
    <x v="0"/>
    <x v="13"/>
    <s v="PIPELINE GAS"/>
    <x v="0"/>
    <n v="0"/>
  </r>
  <r>
    <s v="REFERENCE ELECTRIFICATION - MODERATE TECHNOLOGY ADVANCEMENT"/>
    <x v="0"/>
    <s v="REFERENCE ELECTRIC UNIT HEATERS"/>
    <s v="TEXAS"/>
    <x v="0"/>
    <x v="13"/>
    <s v="LPG FUEL"/>
    <x v="0"/>
    <n v="0"/>
  </r>
  <r>
    <s v="REFERENCE ELECTRIFICATION - MODERATE TECHNOLOGY ADVANCEMENT"/>
    <x v="0"/>
    <s v="REFERENCE ELECTRIC UNIT HEATERS"/>
    <s v="TEXAS"/>
    <x v="0"/>
    <x v="13"/>
    <s v="BIOMASS - WOOD"/>
    <x v="0"/>
    <n v="0"/>
  </r>
  <r>
    <s v="REFERENCE ELECTRIFICATION - MODERATE TECHNOLOGY ADVANCEMENT"/>
    <x v="0"/>
    <s v="REFERENCE ELECTRIC UNIT HEATERS"/>
    <s v="TEXAS"/>
    <x v="0"/>
    <x v="13"/>
    <s v="KEROSENE FUEL"/>
    <x v="0"/>
    <n v="0"/>
  </r>
  <r>
    <s v="REFERENCE ELECTRIFICATION - MODERATE TECHNOLOGY ADVANCEMENT"/>
    <x v="0"/>
    <s v="REFERENCE ELECTRIC UNIT HEATERS"/>
    <s v="TEXAS"/>
    <x v="0"/>
    <x v="14"/>
    <s v="ELECTRICITY"/>
    <x v="0"/>
    <n v="1191013.0309302299"/>
  </r>
  <r>
    <s v="REFERENCE ELECTRIFICATION - MODERATE TECHNOLOGY ADVANCEMENT"/>
    <x v="0"/>
    <s v="REFERENCE ELECTRIC UNIT HEATERS"/>
    <s v="TEXAS"/>
    <x v="0"/>
    <x v="14"/>
    <s v="DIESEL FUEL"/>
    <x v="0"/>
    <n v="0"/>
  </r>
  <r>
    <s v="REFERENCE ELECTRIFICATION - MODERATE TECHNOLOGY ADVANCEMENT"/>
    <x v="0"/>
    <s v="REFERENCE ELECTRIC UNIT HEATERS"/>
    <s v="TEXAS"/>
    <x v="0"/>
    <x v="14"/>
    <s v="PIPELINE GAS"/>
    <x v="0"/>
    <n v="0"/>
  </r>
  <r>
    <s v="REFERENCE ELECTRIFICATION - MODERATE TECHNOLOGY ADVANCEMENT"/>
    <x v="0"/>
    <s v="REFERENCE ELECTRIC UNIT HEATERS"/>
    <s v="TEXAS"/>
    <x v="0"/>
    <x v="14"/>
    <s v="LPG FUEL"/>
    <x v="0"/>
    <n v="0"/>
  </r>
  <r>
    <s v="REFERENCE ELECTRIFICATION - MODERATE TECHNOLOGY ADVANCEMENT"/>
    <x v="0"/>
    <s v="REFERENCE ELECTRIC UNIT HEATERS"/>
    <s v="TEXAS"/>
    <x v="0"/>
    <x v="14"/>
    <s v="BIOMASS - WOOD"/>
    <x v="0"/>
    <n v="0"/>
  </r>
  <r>
    <s v="REFERENCE ELECTRIFICATION - MODERATE TECHNOLOGY ADVANCEMENT"/>
    <x v="0"/>
    <s v="REFERENCE ELECTRIC UNIT HEATERS"/>
    <s v="TEXAS"/>
    <x v="0"/>
    <x v="14"/>
    <s v="KEROSENE FUEL"/>
    <x v="0"/>
    <n v="0"/>
  </r>
  <r>
    <s v="REFERENCE ELECTRIFICATION - MODERATE TECHNOLOGY ADVANCEMENT"/>
    <x v="0"/>
    <s v="REFERENCE ELECTRIC UNIT HEATERS"/>
    <s v="TEXAS"/>
    <x v="0"/>
    <x v="15"/>
    <s v="ELECTRICITY"/>
    <x v="0"/>
    <n v="1182874.9401674201"/>
  </r>
  <r>
    <s v="REFERENCE ELECTRIFICATION - MODERATE TECHNOLOGY ADVANCEMENT"/>
    <x v="0"/>
    <s v="REFERENCE ELECTRIC UNIT HEATERS"/>
    <s v="TEXAS"/>
    <x v="0"/>
    <x v="15"/>
    <s v="DIESEL FUEL"/>
    <x v="0"/>
    <n v="0"/>
  </r>
  <r>
    <s v="REFERENCE ELECTRIFICATION - MODERATE TECHNOLOGY ADVANCEMENT"/>
    <x v="0"/>
    <s v="REFERENCE ELECTRIC UNIT HEATERS"/>
    <s v="TEXAS"/>
    <x v="0"/>
    <x v="15"/>
    <s v="PIPELINE GAS"/>
    <x v="0"/>
    <n v="0"/>
  </r>
  <r>
    <s v="REFERENCE ELECTRIFICATION - MODERATE TECHNOLOGY ADVANCEMENT"/>
    <x v="0"/>
    <s v="REFERENCE ELECTRIC UNIT HEATERS"/>
    <s v="TEXAS"/>
    <x v="0"/>
    <x v="15"/>
    <s v="LPG FUEL"/>
    <x v="0"/>
    <n v="0"/>
  </r>
  <r>
    <s v="REFERENCE ELECTRIFICATION - MODERATE TECHNOLOGY ADVANCEMENT"/>
    <x v="0"/>
    <s v="REFERENCE ELECTRIC UNIT HEATERS"/>
    <s v="TEXAS"/>
    <x v="0"/>
    <x v="15"/>
    <s v="BIOMASS - WOOD"/>
    <x v="0"/>
    <n v="0"/>
  </r>
  <r>
    <s v="REFERENCE ELECTRIFICATION - MODERATE TECHNOLOGY ADVANCEMENT"/>
    <x v="0"/>
    <s v="REFERENCE ELECTRIC UNIT HEATERS"/>
    <s v="TEXAS"/>
    <x v="0"/>
    <x v="15"/>
    <s v="KEROSENE FUEL"/>
    <x v="0"/>
    <n v="0"/>
  </r>
  <r>
    <s v="REFERENCE ELECTRIFICATION - MODERATE TECHNOLOGY ADVANCEMENT"/>
    <x v="0"/>
    <s v="REFERENCE ELECTRIC UNIT HEATERS"/>
    <s v="TEXAS"/>
    <x v="0"/>
    <x v="16"/>
    <s v="ELECTRICITY"/>
    <x v="0"/>
    <n v="1173845.59485321"/>
  </r>
  <r>
    <s v="REFERENCE ELECTRIFICATION - MODERATE TECHNOLOGY ADVANCEMENT"/>
    <x v="0"/>
    <s v="REFERENCE ELECTRIC UNIT HEATERS"/>
    <s v="TEXAS"/>
    <x v="0"/>
    <x v="16"/>
    <s v="DIESEL FUEL"/>
    <x v="0"/>
    <n v="0"/>
  </r>
  <r>
    <s v="REFERENCE ELECTRIFICATION - MODERATE TECHNOLOGY ADVANCEMENT"/>
    <x v="0"/>
    <s v="REFERENCE ELECTRIC UNIT HEATERS"/>
    <s v="TEXAS"/>
    <x v="0"/>
    <x v="16"/>
    <s v="PIPELINE GAS"/>
    <x v="0"/>
    <n v="0"/>
  </r>
  <r>
    <s v="REFERENCE ELECTRIFICATION - MODERATE TECHNOLOGY ADVANCEMENT"/>
    <x v="0"/>
    <s v="REFERENCE ELECTRIC UNIT HEATERS"/>
    <s v="TEXAS"/>
    <x v="0"/>
    <x v="16"/>
    <s v="LPG FUEL"/>
    <x v="0"/>
    <n v="0"/>
  </r>
  <r>
    <s v="REFERENCE ELECTRIFICATION - MODERATE TECHNOLOGY ADVANCEMENT"/>
    <x v="0"/>
    <s v="REFERENCE ELECTRIC UNIT HEATERS"/>
    <s v="TEXAS"/>
    <x v="0"/>
    <x v="16"/>
    <s v="BIOMASS - WOOD"/>
    <x v="0"/>
    <n v="0"/>
  </r>
  <r>
    <s v="REFERENCE ELECTRIFICATION - MODERATE TECHNOLOGY ADVANCEMENT"/>
    <x v="0"/>
    <s v="REFERENCE ELECTRIC UNIT HEATERS"/>
    <s v="TEXAS"/>
    <x v="0"/>
    <x v="16"/>
    <s v="KEROSENE FUEL"/>
    <x v="0"/>
    <n v="0"/>
  </r>
  <r>
    <s v="REFERENCE ELECTRIFICATION - MODERATE TECHNOLOGY ADVANCEMENT"/>
    <x v="0"/>
    <s v="REFERENCE ELECTRIC UNIT HEATERS"/>
    <s v="TEXAS"/>
    <x v="0"/>
    <x v="17"/>
    <s v="ELECTRICITY"/>
    <x v="0"/>
    <n v="1165586.73253343"/>
  </r>
  <r>
    <s v="REFERENCE ELECTRIFICATION - MODERATE TECHNOLOGY ADVANCEMENT"/>
    <x v="0"/>
    <s v="REFERENCE ELECTRIC UNIT HEATERS"/>
    <s v="TEXAS"/>
    <x v="0"/>
    <x v="17"/>
    <s v="DIESEL FUEL"/>
    <x v="0"/>
    <n v="0"/>
  </r>
  <r>
    <s v="REFERENCE ELECTRIFICATION - MODERATE TECHNOLOGY ADVANCEMENT"/>
    <x v="0"/>
    <s v="REFERENCE ELECTRIC UNIT HEATERS"/>
    <s v="TEXAS"/>
    <x v="0"/>
    <x v="17"/>
    <s v="PIPELINE GAS"/>
    <x v="0"/>
    <n v="0"/>
  </r>
  <r>
    <s v="REFERENCE ELECTRIFICATION - MODERATE TECHNOLOGY ADVANCEMENT"/>
    <x v="0"/>
    <s v="REFERENCE ELECTRIC UNIT HEATERS"/>
    <s v="TEXAS"/>
    <x v="0"/>
    <x v="17"/>
    <s v="LPG FUEL"/>
    <x v="0"/>
    <n v="0"/>
  </r>
  <r>
    <s v="REFERENCE ELECTRIFICATION - MODERATE TECHNOLOGY ADVANCEMENT"/>
    <x v="0"/>
    <s v="REFERENCE ELECTRIC UNIT HEATERS"/>
    <s v="TEXAS"/>
    <x v="0"/>
    <x v="17"/>
    <s v="BIOMASS - WOOD"/>
    <x v="0"/>
    <n v="0"/>
  </r>
  <r>
    <s v="REFERENCE ELECTRIFICATION - MODERATE TECHNOLOGY ADVANCEMENT"/>
    <x v="0"/>
    <s v="REFERENCE ELECTRIC UNIT HEATERS"/>
    <s v="TEXAS"/>
    <x v="0"/>
    <x v="17"/>
    <s v="KEROSENE FUEL"/>
    <x v="0"/>
    <n v="0"/>
  </r>
  <r>
    <s v="REFERENCE ELECTRIFICATION - MODERATE TECHNOLOGY ADVANCEMENT"/>
    <x v="0"/>
    <s v="REFERENCE ELECTRIC UNIT HEATERS"/>
    <s v="TEXAS"/>
    <x v="0"/>
    <x v="18"/>
    <s v="ELECTRICITY"/>
    <x v="0"/>
    <n v="1156330.6017795601"/>
  </r>
  <r>
    <s v="REFERENCE ELECTRIFICATION - MODERATE TECHNOLOGY ADVANCEMENT"/>
    <x v="0"/>
    <s v="REFERENCE ELECTRIC UNIT HEATERS"/>
    <s v="TEXAS"/>
    <x v="0"/>
    <x v="18"/>
    <s v="DIESEL FUEL"/>
    <x v="0"/>
    <n v="0"/>
  </r>
  <r>
    <s v="REFERENCE ELECTRIFICATION - MODERATE TECHNOLOGY ADVANCEMENT"/>
    <x v="0"/>
    <s v="REFERENCE ELECTRIC UNIT HEATERS"/>
    <s v="TEXAS"/>
    <x v="0"/>
    <x v="18"/>
    <s v="PIPELINE GAS"/>
    <x v="0"/>
    <n v="0"/>
  </r>
  <r>
    <s v="REFERENCE ELECTRIFICATION - MODERATE TECHNOLOGY ADVANCEMENT"/>
    <x v="0"/>
    <s v="REFERENCE ELECTRIC UNIT HEATERS"/>
    <s v="TEXAS"/>
    <x v="0"/>
    <x v="18"/>
    <s v="LPG FUEL"/>
    <x v="0"/>
    <n v="0"/>
  </r>
  <r>
    <s v="REFERENCE ELECTRIFICATION - MODERATE TECHNOLOGY ADVANCEMENT"/>
    <x v="0"/>
    <s v="REFERENCE ELECTRIC UNIT HEATERS"/>
    <s v="TEXAS"/>
    <x v="0"/>
    <x v="18"/>
    <s v="BIOMASS - WOOD"/>
    <x v="0"/>
    <n v="0"/>
  </r>
  <r>
    <s v="REFERENCE ELECTRIFICATION - MODERATE TECHNOLOGY ADVANCEMENT"/>
    <x v="0"/>
    <s v="REFERENCE ELECTRIC UNIT HEATERS"/>
    <s v="TEXAS"/>
    <x v="0"/>
    <x v="18"/>
    <s v="KEROSENE FUEL"/>
    <x v="0"/>
    <n v="0"/>
  </r>
  <r>
    <s v="REFERENCE ELECTRIFICATION - MODERATE TECHNOLOGY ADVANCEMENT"/>
    <x v="0"/>
    <s v="REFERENCE ELECTRIC UNIT HEATERS"/>
    <s v="TEXAS"/>
    <x v="0"/>
    <x v="19"/>
    <s v="ELECTRICITY"/>
    <x v="0"/>
    <n v="1148076.7476461299"/>
  </r>
  <r>
    <s v="REFERENCE ELECTRIFICATION - MODERATE TECHNOLOGY ADVANCEMENT"/>
    <x v="0"/>
    <s v="REFERENCE ELECTRIC UNIT HEATERS"/>
    <s v="TEXAS"/>
    <x v="0"/>
    <x v="19"/>
    <s v="DIESEL FUEL"/>
    <x v="0"/>
    <n v="0"/>
  </r>
  <r>
    <s v="REFERENCE ELECTRIFICATION - MODERATE TECHNOLOGY ADVANCEMENT"/>
    <x v="0"/>
    <s v="REFERENCE ELECTRIC UNIT HEATERS"/>
    <s v="TEXAS"/>
    <x v="0"/>
    <x v="19"/>
    <s v="PIPELINE GAS"/>
    <x v="0"/>
    <n v="0"/>
  </r>
  <r>
    <s v="REFERENCE ELECTRIFICATION - MODERATE TECHNOLOGY ADVANCEMENT"/>
    <x v="0"/>
    <s v="REFERENCE ELECTRIC UNIT HEATERS"/>
    <s v="TEXAS"/>
    <x v="0"/>
    <x v="19"/>
    <s v="LPG FUEL"/>
    <x v="0"/>
    <n v="0"/>
  </r>
  <r>
    <s v="REFERENCE ELECTRIFICATION - MODERATE TECHNOLOGY ADVANCEMENT"/>
    <x v="0"/>
    <s v="REFERENCE ELECTRIC UNIT HEATERS"/>
    <s v="TEXAS"/>
    <x v="0"/>
    <x v="19"/>
    <s v="BIOMASS - WOOD"/>
    <x v="0"/>
    <n v="0"/>
  </r>
  <r>
    <s v="REFERENCE ELECTRIFICATION - MODERATE TECHNOLOGY ADVANCEMENT"/>
    <x v="0"/>
    <s v="REFERENCE ELECTRIC UNIT HEATERS"/>
    <s v="TEXAS"/>
    <x v="0"/>
    <x v="19"/>
    <s v="KEROSENE FUEL"/>
    <x v="0"/>
    <n v="0"/>
  </r>
  <r>
    <s v="REFERENCE ELECTRIFICATION - MODERATE TECHNOLOGY ADVANCEMENT"/>
    <x v="0"/>
    <s v="REFERENCE ELECTRIC UNIT HEATERS"/>
    <s v="TEXAS"/>
    <x v="0"/>
    <x v="20"/>
    <s v="ELECTRICITY"/>
    <x v="0"/>
    <n v="1138973.74228131"/>
  </r>
  <r>
    <s v="REFERENCE ELECTRIFICATION - MODERATE TECHNOLOGY ADVANCEMENT"/>
    <x v="0"/>
    <s v="REFERENCE ELECTRIC UNIT HEATERS"/>
    <s v="TEXAS"/>
    <x v="0"/>
    <x v="20"/>
    <s v="DIESEL FUEL"/>
    <x v="0"/>
    <n v="0"/>
  </r>
  <r>
    <s v="REFERENCE ELECTRIFICATION - MODERATE TECHNOLOGY ADVANCEMENT"/>
    <x v="0"/>
    <s v="REFERENCE ELECTRIC UNIT HEATERS"/>
    <s v="TEXAS"/>
    <x v="0"/>
    <x v="20"/>
    <s v="PIPELINE GAS"/>
    <x v="0"/>
    <n v="0"/>
  </r>
  <r>
    <s v="REFERENCE ELECTRIFICATION - MODERATE TECHNOLOGY ADVANCEMENT"/>
    <x v="0"/>
    <s v="REFERENCE ELECTRIC UNIT HEATERS"/>
    <s v="TEXAS"/>
    <x v="0"/>
    <x v="20"/>
    <s v="LPG FUEL"/>
    <x v="0"/>
    <n v="0"/>
  </r>
  <r>
    <s v="REFERENCE ELECTRIFICATION - MODERATE TECHNOLOGY ADVANCEMENT"/>
    <x v="0"/>
    <s v="REFERENCE ELECTRIC UNIT HEATERS"/>
    <s v="TEXAS"/>
    <x v="0"/>
    <x v="20"/>
    <s v="BIOMASS - WOOD"/>
    <x v="0"/>
    <n v="0"/>
  </r>
  <r>
    <s v="REFERENCE ELECTRIFICATION - MODERATE TECHNOLOGY ADVANCEMENT"/>
    <x v="0"/>
    <s v="REFERENCE ELECTRIC UNIT HEATERS"/>
    <s v="TEXAS"/>
    <x v="0"/>
    <x v="20"/>
    <s v="KEROSENE FUEL"/>
    <x v="0"/>
    <n v="0"/>
  </r>
  <r>
    <s v="REFERENCE ELECTRIFICATION - MODERATE TECHNOLOGY ADVANCEMENT"/>
    <x v="0"/>
    <s v="REFERENCE ELECTRIC UNIT HEATERS"/>
    <s v="TEXAS"/>
    <x v="0"/>
    <x v="21"/>
    <s v="ELECTRICITY"/>
    <x v="0"/>
    <n v="1129996.77445822"/>
  </r>
  <r>
    <s v="REFERENCE ELECTRIFICATION - MODERATE TECHNOLOGY ADVANCEMENT"/>
    <x v="0"/>
    <s v="REFERENCE ELECTRIC UNIT HEATERS"/>
    <s v="TEXAS"/>
    <x v="0"/>
    <x v="21"/>
    <s v="DIESEL FUEL"/>
    <x v="0"/>
    <n v="0"/>
  </r>
  <r>
    <s v="REFERENCE ELECTRIFICATION - MODERATE TECHNOLOGY ADVANCEMENT"/>
    <x v="0"/>
    <s v="REFERENCE ELECTRIC UNIT HEATERS"/>
    <s v="TEXAS"/>
    <x v="0"/>
    <x v="21"/>
    <s v="PIPELINE GAS"/>
    <x v="0"/>
    <n v="0"/>
  </r>
  <r>
    <s v="REFERENCE ELECTRIFICATION - MODERATE TECHNOLOGY ADVANCEMENT"/>
    <x v="0"/>
    <s v="REFERENCE ELECTRIC UNIT HEATERS"/>
    <s v="TEXAS"/>
    <x v="0"/>
    <x v="21"/>
    <s v="LPG FUEL"/>
    <x v="0"/>
    <n v="0"/>
  </r>
  <r>
    <s v="REFERENCE ELECTRIFICATION - MODERATE TECHNOLOGY ADVANCEMENT"/>
    <x v="0"/>
    <s v="REFERENCE ELECTRIC UNIT HEATERS"/>
    <s v="TEXAS"/>
    <x v="0"/>
    <x v="21"/>
    <s v="BIOMASS - WOOD"/>
    <x v="0"/>
    <n v="0"/>
  </r>
  <r>
    <s v="REFERENCE ELECTRIFICATION - MODERATE TECHNOLOGY ADVANCEMENT"/>
    <x v="0"/>
    <s v="REFERENCE ELECTRIC UNIT HEATERS"/>
    <s v="TEXAS"/>
    <x v="0"/>
    <x v="21"/>
    <s v="KEROSENE FUEL"/>
    <x v="0"/>
    <n v="0"/>
  </r>
  <r>
    <s v="REFERENCE ELECTRIFICATION - MODERATE TECHNOLOGY ADVANCEMENT"/>
    <x v="0"/>
    <s v="REFERENCE ELECTRIC UNIT HEATERS"/>
    <s v="TEXAS"/>
    <x v="0"/>
    <x v="22"/>
    <s v="ELECTRICITY"/>
    <x v="0"/>
    <n v="1120855.63954705"/>
  </r>
  <r>
    <s v="REFERENCE ELECTRIFICATION - MODERATE TECHNOLOGY ADVANCEMENT"/>
    <x v="0"/>
    <s v="REFERENCE ELECTRIC UNIT HEATERS"/>
    <s v="TEXAS"/>
    <x v="0"/>
    <x v="22"/>
    <s v="DIESEL FUEL"/>
    <x v="0"/>
    <n v="0"/>
  </r>
  <r>
    <s v="REFERENCE ELECTRIFICATION - MODERATE TECHNOLOGY ADVANCEMENT"/>
    <x v="0"/>
    <s v="REFERENCE ELECTRIC UNIT HEATERS"/>
    <s v="TEXAS"/>
    <x v="0"/>
    <x v="22"/>
    <s v="PIPELINE GAS"/>
    <x v="0"/>
    <n v="0"/>
  </r>
  <r>
    <s v="REFERENCE ELECTRIFICATION - MODERATE TECHNOLOGY ADVANCEMENT"/>
    <x v="0"/>
    <s v="REFERENCE ELECTRIC UNIT HEATERS"/>
    <s v="TEXAS"/>
    <x v="0"/>
    <x v="22"/>
    <s v="LPG FUEL"/>
    <x v="0"/>
    <n v="0"/>
  </r>
  <r>
    <s v="REFERENCE ELECTRIFICATION - MODERATE TECHNOLOGY ADVANCEMENT"/>
    <x v="0"/>
    <s v="REFERENCE ELECTRIC UNIT HEATERS"/>
    <s v="TEXAS"/>
    <x v="0"/>
    <x v="22"/>
    <s v="BIOMASS - WOOD"/>
    <x v="0"/>
    <n v="0"/>
  </r>
  <r>
    <s v="REFERENCE ELECTRIFICATION - MODERATE TECHNOLOGY ADVANCEMENT"/>
    <x v="0"/>
    <s v="REFERENCE ELECTRIC UNIT HEATERS"/>
    <s v="TEXAS"/>
    <x v="0"/>
    <x v="22"/>
    <s v="KEROSENE FUEL"/>
    <x v="0"/>
    <n v="0"/>
  </r>
  <r>
    <s v="REFERENCE ELECTRIFICATION - MODERATE TECHNOLOGY ADVANCEMENT"/>
    <x v="0"/>
    <s v="REFERENCE ELECTRIC UNIT HEATERS"/>
    <s v="TEXAS"/>
    <x v="0"/>
    <x v="23"/>
    <s v="ELECTRICITY"/>
    <x v="0"/>
    <n v="1113344.4620506701"/>
  </r>
  <r>
    <s v="REFERENCE ELECTRIFICATION - MODERATE TECHNOLOGY ADVANCEMENT"/>
    <x v="0"/>
    <s v="REFERENCE ELECTRIC UNIT HEATERS"/>
    <s v="TEXAS"/>
    <x v="0"/>
    <x v="23"/>
    <s v="DIESEL FUEL"/>
    <x v="0"/>
    <n v="0"/>
  </r>
  <r>
    <s v="REFERENCE ELECTRIFICATION - MODERATE TECHNOLOGY ADVANCEMENT"/>
    <x v="0"/>
    <s v="REFERENCE ELECTRIC UNIT HEATERS"/>
    <s v="TEXAS"/>
    <x v="0"/>
    <x v="23"/>
    <s v="PIPELINE GAS"/>
    <x v="0"/>
    <n v="0"/>
  </r>
  <r>
    <s v="REFERENCE ELECTRIFICATION - MODERATE TECHNOLOGY ADVANCEMENT"/>
    <x v="0"/>
    <s v="REFERENCE ELECTRIC UNIT HEATERS"/>
    <s v="TEXAS"/>
    <x v="0"/>
    <x v="23"/>
    <s v="LPG FUEL"/>
    <x v="0"/>
    <n v="0"/>
  </r>
  <r>
    <s v="REFERENCE ELECTRIFICATION - MODERATE TECHNOLOGY ADVANCEMENT"/>
    <x v="0"/>
    <s v="REFERENCE ELECTRIC UNIT HEATERS"/>
    <s v="TEXAS"/>
    <x v="0"/>
    <x v="23"/>
    <s v="BIOMASS - WOOD"/>
    <x v="0"/>
    <n v="0"/>
  </r>
  <r>
    <s v="REFERENCE ELECTRIFICATION - MODERATE TECHNOLOGY ADVANCEMENT"/>
    <x v="0"/>
    <s v="REFERENCE ELECTRIC UNIT HEATERS"/>
    <s v="TEXAS"/>
    <x v="0"/>
    <x v="23"/>
    <s v="KEROSENE FUEL"/>
    <x v="0"/>
    <n v="0"/>
  </r>
  <r>
    <s v="REFERENCE ELECTRIFICATION - MODERATE TECHNOLOGY ADVANCEMENT"/>
    <x v="0"/>
    <s v="REFERENCE ELECTRIC UNIT HEATERS"/>
    <s v="TEXAS"/>
    <x v="0"/>
    <x v="24"/>
    <s v="ELECTRICITY"/>
    <x v="0"/>
    <n v="1107168.0300535399"/>
  </r>
  <r>
    <s v="REFERENCE ELECTRIFICATION - MODERATE TECHNOLOGY ADVANCEMENT"/>
    <x v="0"/>
    <s v="REFERENCE ELECTRIC UNIT HEATERS"/>
    <s v="TEXAS"/>
    <x v="0"/>
    <x v="24"/>
    <s v="DIESEL FUEL"/>
    <x v="0"/>
    <n v="0"/>
  </r>
  <r>
    <s v="REFERENCE ELECTRIFICATION - MODERATE TECHNOLOGY ADVANCEMENT"/>
    <x v="0"/>
    <s v="REFERENCE ELECTRIC UNIT HEATERS"/>
    <s v="TEXAS"/>
    <x v="0"/>
    <x v="24"/>
    <s v="PIPELINE GAS"/>
    <x v="0"/>
    <n v="0"/>
  </r>
  <r>
    <s v="REFERENCE ELECTRIFICATION - MODERATE TECHNOLOGY ADVANCEMENT"/>
    <x v="0"/>
    <s v="REFERENCE ELECTRIC UNIT HEATERS"/>
    <s v="TEXAS"/>
    <x v="0"/>
    <x v="24"/>
    <s v="LPG FUEL"/>
    <x v="0"/>
    <n v="0"/>
  </r>
  <r>
    <s v="REFERENCE ELECTRIFICATION - MODERATE TECHNOLOGY ADVANCEMENT"/>
    <x v="0"/>
    <s v="REFERENCE ELECTRIC UNIT HEATERS"/>
    <s v="TEXAS"/>
    <x v="0"/>
    <x v="24"/>
    <s v="BIOMASS - WOOD"/>
    <x v="0"/>
    <n v="0"/>
  </r>
  <r>
    <s v="REFERENCE ELECTRIFICATION - MODERATE TECHNOLOGY ADVANCEMENT"/>
    <x v="0"/>
    <s v="REFERENCE ELECTRIC UNIT HEATERS"/>
    <s v="TEXAS"/>
    <x v="0"/>
    <x v="24"/>
    <s v="KEROSENE FUEL"/>
    <x v="0"/>
    <n v="0"/>
  </r>
  <r>
    <s v="REFERENCE ELECTRIFICATION - MODERATE TECHNOLOGY ADVANCEMENT"/>
    <x v="0"/>
    <s v="REFERENCE ELECTRIC UNIT HEATERS"/>
    <s v="TEXAS"/>
    <x v="0"/>
    <x v="25"/>
    <s v="ELECTRICITY"/>
    <x v="0"/>
    <n v="1101530.6815175"/>
  </r>
  <r>
    <s v="REFERENCE ELECTRIFICATION - MODERATE TECHNOLOGY ADVANCEMENT"/>
    <x v="0"/>
    <s v="REFERENCE ELECTRIC UNIT HEATERS"/>
    <s v="TEXAS"/>
    <x v="0"/>
    <x v="25"/>
    <s v="DIESEL FUEL"/>
    <x v="0"/>
    <n v="0"/>
  </r>
  <r>
    <s v="REFERENCE ELECTRIFICATION - MODERATE TECHNOLOGY ADVANCEMENT"/>
    <x v="0"/>
    <s v="REFERENCE ELECTRIC UNIT HEATERS"/>
    <s v="TEXAS"/>
    <x v="0"/>
    <x v="25"/>
    <s v="PIPELINE GAS"/>
    <x v="0"/>
    <n v="0"/>
  </r>
  <r>
    <s v="REFERENCE ELECTRIFICATION - MODERATE TECHNOLOGY ADVANCEMENT"/>
    <x v="0"/>
    <s v="REFERENCE ELECTRIC UNIT HEATERS"/>
    <s v="TEXAS"/>
    <x v="0"/>
    <x v="25"/>
    <s v="LPG FUEL"/>
    <x v="0"/>
    <n v="0"/>
  </r>
  <r>
    <s v="REFERENCE ELECTRIFICATION - MODERATE TECHNOLOGY ADVANCEMENT"/>
    <x v="0"/>
    <s v="REFERENCE ELECTRIC UNIT HEATERS"/>
    <s v="TEXAS"/>
    <x v="0"/>
    <x v="25"/>
    <s v="BIOMASS - WOOD"/>
    <x v="0"/>
    <n v="0"/>
  </r>
  <r>
    <s v="REFERENCE ELECTRIFICATION - MODERATE TECHNOLOGY ADVANCEMENT"/>
    <x v="0"/>
    <s v="REFERENCE ELECTRIC UNIT HEATERS"/>
    <s v="TEXAS"/>
    <x v="0"/>
    <x v="25"/>
    <s v="KEROSENE FUEL"/>
    <x v="0"/>
    <n v="0"/>
  </r>
  <r>
    <s v="REFERENCE ELECTRIFICATION - MODERATE TECHNOLOGY ADVANCEMENT"/>
    <x v="0"/>
    <s v="REFERENCE ELECTRIC UNIT HEATERS"/>
    <s v="TEXAS"/>
    <x v="0"/>
    <x v="26"/>
    <s v="ELECTRICITY"/>
    <x v="0"/>
    <n v="1096514.52939139"/>
  </r>
  <r>
    <s v="REFERENCE ELECTRIFICATION - MODERATE TECHNOLOGY ADVANCEMENT"/>
    <x v="0"/>
    <s v="REFERENCE ELECTRIC UNIT HEATERS"/>
    <s v="TEXAS"/>
    <x v="0"/>
    <x v="26"/>
    <s v="DIESEL FUEL"/>
    <x v="0"/>
    <n v="0"/>
  </r>
  <r>
    <s v="REFERENCE ELECTRIFICATION - MODERATE TECHNOLOGY ADVANCEMENT"/>
    <x v="0"/>
    <s v="REFERENCE ELECTRIC UNIT HEATERS"/>
    <s v="TEXAS"/>
    <x v="0"/>
    <x v="26"/>
    <s v="PIPELINE GAS"/>
    <x v="0"/>
    <n v="0"/>
  </r>
  <r>
    <s v="REFERENCE ELECTRIFICATION - MODERATE TECHNOLOGY ADVANCEMENT"/>
    <x v="0"/>
    <s v="REFERENCE ELECTRIC UNIT HEATERS"/>
    <s v="TEXAS"/>
    <x v="0"/>
    <x v="26"/>
    <s v="LPG FUEL"/>
    <x v="0"/>
    <n v="0"/>
  </r>
  <r>
    <s v="REFERENCE ELECTRIFICATION - MODERATE TECHNOLOGY ADVANCEMENT"/>
    <x v="0"/>
    <s v="REFERENCE ELECTRIC UNIT HEATERS"/>
    <s v="TEXAS"/>
    <x v="0"/>
    <x v="26"/>
    <s v="BIOMASS - WOOD"/>
    <x v="0"/>
    <n v="0"/>
  </r>
  <r>
    <s v="REFERENCE ELECTRIFICATION - MODERATE TECHNOLOGY ADVANCEMENT"/>
    <x v="0"/>
    <s v="REFERENCE ELECTRIC UNIT HEATERS"/>
    <s v="TEXAS"/>
    <x v="0"/>
    <x v="26"/>
    <s v="KEROSENE FUEL"/>
    <x v="0"/>
    <n v="0"/>
  </r>
  <r>
    <s v="REFERENCE ELECTRIFICATION - MODERATE TECHNOLOGY ADVANCEMENT"/>
    <x v="0"/>
    <s v="REFERENCE ELECTRIC UNIT HEATERS"/>
    <s v="TEXAS"/>
    <x v="0"/>
    <x v="27"/>
    <s v="ELECTRICITY"/>
    <x v="0"/>
    <n v="1092097.9625230699"/>
  </r>
  <r>
    <s v="REFERENCE ELECTRIFICATION - MODERATE TECHNOLOGY ADVANCEMENT"/>
    <x v="0"/>
    <s v="REFERENCE ELECTRIC UNIT HEATERS"/>
    <s v="TEXAS"/>
    <x v="0"/>
    <x v="27"/>
    <s v="DIESEL FUEL"/>
    <x v="0"/>
    <n v="0"/>
  </r>
  <r>
    <s v="REFERENCE ELECTRIFICATION - MODERATE TECHNOLOGY ADVANCEMENT"/>
    <x v="0"/>
    <s v="REFERENCE ELECTRIC UNIT HEATERS"/>
    <s v="TEXAS"/>
    <x v="0"/>
    <x v="27"/>
    <s v="PIPELINE GAS"/>
    <x v="0"/>
    <n v="0"/>
  </r>
  <r>
    <s v="REFERENCE ELECTRIFICATION - MODERATE TECHNOLOGY ADVANCEMENT"/>
    <x v="0"/>
    <s v="REFERENCE ELECTRIC UNIT HEATERS"/>
    <s v="TEXAS"/>
    <x v="0"/>
    <x v="27"/>
    <s v="LPG FUEL"/>
    <x v="0"/>
    <n v="0"/>
  </r>
  <r>
    <s v="REFERENCE ELECTRIFICATION - MODERATE TECHNOLOGY ADVANCEMENT"/>
    <x v="0"/>
    <s v="REFERENCE ELECTRIC UNIT HEATERS"/>
    <s v="TEXAS"/>
    <x v="0"/>
    <x v="27"/>
    <s v="BIOMASS - WOOD"/>
    <x v="0"/>
    <n v="0"/>
  </r>
  <r>
    <s v="REFERENCE ELECTRIFICATION - MODERATE TECHNOLOGY ADVANCEMENT"/>
    <x v="0"/>
    <s v="REFERENCE ELECTRIC UNIT HEATERS"/>
    <s v="TEXAS"/>
    <x v="0"/>
    <x v="27"/>
    <s v="KEROSENE FUEL"/>
    <x v="0"/>
    <n v="0"/>
  </r>
  <r>
    <s v="REFERENCE ELECTRIFICATION - MODERATE TECHNOLOGY ADVANCEMENT"/>
    <x v="0"/>
    <s v="REFERENCE ELECTRIC UNIT HEATERS"/>
    <s v="TEXAS"/>
    <x v="0"/>
    <x v="28"/>
    <s v="ELECTRICITY"/>
    <x v="0"/>
    <n v="1088125.11610778"/>
  </r>
  <r>
    <s v="REFERENCE ELECTRIFICATION - MODERATE TECHNOLOGY ADVANCEMENT"/>
    <x v="0"/>
    <s v="REFERENCE ELECTRIC UNIT HEATERS"/>
    <s v="TEXAS"/>
    <x v="0"/>
    <x v="28"/>
    <s v="DIESEL FUEL"/>
    <x v="0"/>
    <n v="0"/>
  </r>
  <r>
    <s v="REFERENCE ELECTRIFICATION - MODERATE TECHNOLOGY ADVANCEMENT"/>
    <x v="0"/>
    <s v="REFERENCE ELECTRIC UNIT HEATERS"/>
    <s v="TEXAS"/>
    <x v="0"/>
    <x v="28"/>
    <s v="PIPELINE GAS"/>
    <x v="0"/>
    <n v="0"/>
  </r>
  <r>
    <s v="REFERENCE ELECTRIFICATION - MODERATE TECHNOLOGY ADVANCEMENT"/>
    <x v="0"/>
    <s v="REFERENCE ELECTRIC UNIT HEATERS"/>
    <s v="TEXAS"/>
    <x v="0"/>
    <x v="28"/>
    <s v="LPG FUEL"/>
    <x v="0"/>
    <n v="0"/>
  </r>
  <r>
    <s v="REFERENCE ELECTRIFICATION - MODERATE TECHNOLOGY ADVANCEMENT"/>
    <x v="0"/>
    <s v="REFERENCE ELECTRIC UNIT HEATERS"/>
    <s v="TEXAS"/>
    <x v="0"/>
    <x v="28"/>
    <s v="BIOMASS - WOOD"/>
    <x v="0"/>
    <n v="0"/>
  </r>
  <r>
    <s v="REFERENCE ELECTRIFICATION - MODERATE TECHNOLOGY ADVANCEMENT"/>
    <x v="0"/>
    <s v="REFERENCE ELECTRIC UNIT HEATERS"/>
    <s v="TEXAS"/>
    <x v="0"/>
    <x v="28"/>
    <s v="KEROSENE FUEL"/>
    <x v="0"/>
    <n v="0"/>
  </r>
  <r>
    <s v="REFERENCE ELECTRIFICATION - MODERATE TECHNOLOGY ADVANCEMENT"/>
    <x v="0"/>
    <s v="REFERENCE ELECTRIC UNIT HEATERS"/>
    <s v="TEXAS"/>
    <x v="0"/>
    <x v="29"/>
    <s v="ELECTRICITY"/>
    <x v="0"/>
    <n v="1083722.8657139"/>
  </r>
  <r>
    <s v="REFERENCE ELECTRIFICATION - MODERATE TECHNOLOGY ADVANCEMENT"/>
    <x v="0"/>
    <s v="REFERENCE ELECTRIC UNIT HEATERS"/>
    <s v="TEXAS"/>
    <x v="0"/>
    <x v="29"/>
    <s v="DIESEL FUEL"/>
    <x v="0"/>
    <n v="0"/>
  </r>
  <r>
    <s v="REFERENCE ELECTRIFICATION - MODERATE TECHNOLOGY ADVANCEMENT"/>
    <x v="0"/>
    <s v="REFERENCE ELECTRIC UNIT HEATERS"/>
    <s v="TEXAS"/>
    <x v="0"/>
    <x v="29"/>
    <s v="PIPELINE GAS"/>
    <x v="0"/>
    <n v="0"/>
  </r>
  <r>
    <s v="REFERENCE ELECTRIFICATION - MODERATE TECHNOLOGY ADVANCEMENT"/>
    <x v="0"/>
    <s v="REFERENCE ELECTRIC UNIT HEATERS"/>
    <s v="TEXAS"/>
    <x v="0"/>
    <x v="29"/>
    <s v="LPG FUEL"/>
    <x v="0"/>
    <n v="0"/>
  </r>
  <r>
    <s v="REFERENCE ELECTRIFICATION - MODERATE TECHNOLOGY ADVANCEMENT"/>
    <x v="0"/>
    <s v="REFERENCE ELECTRIC UNIT HEATERS"/>
    <s v="TEXAS"/>
    <x v="0"/>
    <x v="29"/>
    <s v="BIOMASS - WOOD"/>
    <x v="0"/>
    <n v="0"/>
  </r>
  <r>
    <s v="REFERENCE ELECTRIFICATION - MODERATE TECHNOLOGY ADVANCEMENT"/>
    <x v="0"/>
    <s v="REFERENCE ELECTRIC UNIT HEATERS"/>
    <s v="TEXAS"/>
    <x v="0"/>
    <x v="29"/>
    <s v="KEROSENE FUEL"/>
    <x v="0"/>
    <n v="0"/>
  </r>
  <r>
    <s v="REFERENCE ELECTRIFICATION - MODERATE TECHNOLOGY ADVANCEMENT"/>
    <x v="0"/>
    <s v="REFERENCE ELECTRIC UNIT HEATERS"/>
    <s v="TEXAS"/>
    <x v="0"/>
    <x v="30"/>
    <s v="ELECTRICITY"/>
    <x v="0"/>
    <n v="1079735.8648439001"/>
  </r>
  <r>
    <s v="REFERENCE ELECTRIFICATION - MODERATE TECHNOLOGY ADVANCEMENT"/>
    <x v="0"/>
    <s v="REFERENCE ELECTRIC UNIT HEATERS"/>
    <s v="TEXAS"/>
    <x v="0"/>
    <x v="30"/>
    <s v="DIESEL FUEL"/>
    <x v="0"/>
    <n v="0"/>
  </r>
  <r>
    <s v="REFERENCE ELECTRIFICATION - MODERATE TECHNOLOGY ADVANCEMENT"/>
    <x v="0"/>
    <s v="REFERENCE ELECTRIC UNIT HEATERS"/>
    <s v="TEXAS"/>
    <x v="0"/>
    <x v="30"/>
    <s v="PIPELINE GAS"/>
    <x v="0"/>
    <n v="0"/>
  </r>
  <r>
    <s v="REFERENCE ELECTRIFICATION - MODERATE TECHNOLOGY ADVANCEMENT"/>
    <x v="0"/>
    <s v="REFERENCE ELECTRIC UNIT HEATERS"/>
    <s v="TEXAS"/>
    <x v="0"/>
    <x v="30"/>
    <s v="LPG FUEL"/>
    <x v="0"/>
    <n v="0"/>
  </r>
  <r>
    <s v="REFERENCE ELECTRIFICATION - MODERATE TECHNOLOGY ADVANCEMENT"/>
    <x v="0"/>
    <s v="REFERENCE ELECTRIC UNIT HEATERS"/>
    <s v="TEXAS"/>
    <x v="0"/>
    <x v="30"/>
    <s v="BIOMASS - WOOD"/>
    <x v="0"/>
    <n v="0"/>
  </r>
  <r>
    <s v="REFERENCE ELECTRIFICATION - MODERATE TECHNOLOGY ADVANCEMENT"/>
    <x v="0"/>
    <s v="REFERENCE ELECTRIC UNIT HEATERS"/>
    <s v="TEXAS"/>
    <x v="0"/>
    <x v="30"/>
    <s v="KEROSENE FUEL"/>
    <x v="0"/>
    <n v="0"/>
  </r>
  <r>
    <s v="REFERENCE ELECTRIFICATION - MODERATE TECHNOLOGY ADVANCEMENT"/>
    <x v="0"/>
    <s v="REFERENCE ELECTRIC UNIT HEATERS"/>
    <s v="TEXAS"/>
    <x v="0"/>
    <x v="31"/>
    <s v="ELECTRICITY"/>
    <x v="0"/>
    <n v="1075345.7510579501"/>
  </r>
  <r>
    <s v="REFERENCE ELECTRIFICATION - MODERATE TECHNOLOGY ADVANCEMENT"/>
    <x v="0"/>
    <s v="REFERENCE ELECTRIC UNIT HEATERS"/>
    <s v="TEXAS"/>
    <x v="0"/>
    <x v="31"/>
    <s v="DIESEL FUEL"/>
    <x v="0"/>
    <n v="0"/>
  </r>
  <r>
    <s v="REFERENCE ELECTRIFICATION - MODERATE TECHNOLOGY ADVANCEMENT"/>
    <x v="0"/>
    <s v="REFERENCE ELECTRIC UNIT HEATERS"/>
    <s v="TEXAS"/>
    <x v="0"/>
    <x v="31"/>
    <s v="PIPELINE GAS"/>
    <x v="0"/>
    <n v="0"/>
  </r>
  <r>
    <s v="REFERENCE ELECTRIFICATION - MODERATE TECHNOLOGY ADVANCEMENT"/>
    <x v="0"/>
    <s v="REFERENCE ELECTRIC UNIT HEATERS"/>
    <s v="TEXAS"/>
    <x v="0"/>
    <x v="31"/>
    <s v="LPG FUEL"/>
    <x v="0"/>
    <n v="0"/>
  </r>
  <r>
    <s v="REFERENCE ELECTRIFICATION - MODERATE TECHNOLOGY ADVANCEMENT"/>
    <x v="0"/>
    <s v="REFERENCE ELECTRIC UNIT HEATERS"/>
    <s v="TEXAS"/>
    <x v="0"/>
    <x v="31"/>
    <s v="BIOMASS - WOOD"/>
    <x v="0"/>
    <n v="0"/>
  </r>
  <r>
    <s v="REFERENCE ELECTRIFICATION - MODERATE TECHNOLOGY ADVANCEMENT"/>
    <x v="0"/>
    <s v="REFERENCE ELECTRIC UNIT HEATERS"/>
    <s v="TEXAS"/>
    <x v="0"/>
    <x v="31"/>
    <s v="KEROSENE FUEL"/>
    <x v="0"/>
    <n v="0"/>
  </r>
  <r>
    <s v="REFERENCE ELECTRIFICATION - MODERATE TECHNOLOGY ADVANCEMENT"/>
    <x v="0"/>
    <s v="REFERENCE ELECTRIC UNIT HEATERS"/>
    <s v="TEXAS"/>
    <x v="0"/>
    <x v="32"/>
    <s v="ELECTRICITY"/>
    <x v="0"/>
    <n v="1070190.88402675"/>
  </r>
  <r>
    <s v="REFERENCE ELECTRIFICATION - MODERATE TECHNOLOGY ADVANCEMENT"/>
    <x v="0"/>
    <s v="REFERENCE ELECTRIC UNIT HEATERS"/>
    <s v="TEXAS"/>
    <x v="0"/>
    <x v="32"/>
    <s v="DIESEL FUEL"/>
    <x v="0"/>
    <n v="0"/>
  </r>
  <r>
    <s v="REFERENCE ELECTRIFICATION - MODERATE TECHNOLOGY ADVANCEMENT"/>
    <x v="0"/>
    <s v="REFERENCE ELECTRIC UNIT HEATERS"/>
    <s v="TEXAS"/>
    <x v="0"/>
    <x v="32"/>
    <s v="PIPELINE GAS"/>
    <x v="0"/>
    <n v="0"/>
  </r>
  <r>
    <s v="REFERENCE ELECTRIFICATION - MODERATE TECHNOLOGY ADVANCEMENT"/>
    <x v="0"/>
    <s v="REFERENCE ELECTRIC UNIT HEATERS"/>
    <s v="TEXAS"/>
    <x v="0"/>
    <x v="32"/>
    <s v="LPG FUEL"/>
    <x v="0"/>
    <n v="0"/>
  </r>
  <r>
    <s v="REFERENCE ELECTRIFICATION - MODERATE TECHNOLOGY ADVANCEMENT"/>
    <x v="0"/>
    <s v="REFERENCE ELECTRIC UNIT HEATERS"/>
    <s v="TEXAS"/>
    <x v="0"/>
    <x v="32"/>
    <s v="BIOMASS - WOOD"/>
    <x v="0"/>
    <n v="0"/>
  </r>
  <r>
    <s v="REFERENCE ELECTRIFICATION - MODERATE TECHNOLOGY ADVANCEMENT"/>
    <x v="0"/>
    <s v="REFERENCE ELECTRIC UNIT HEATERS"/>
    <s v="TEXAS"/>
    <x v="0"/>
    <x v="32"/>
    <s v="KEROSENE FUEL"/>
    <x v="0"/>
    <n v="0"/>
  </r>
  <r>
    <s v="REFERENCE ELECTRIFICATION - MODERATE TECHNOLOGY ADVANCEMENT"/>
    <x v="0"/>
    <s v="REFERENCE ELECTRIC UNIT HEATERS"/>
    <s v="TEXAS"/>
    <x v="0"/>
    <x v="33"/>
    <s v="ELECTRICITY"/>
    <x v="0"/>
    <n v="1063951.93278685"/>
  </r>
  <r>
    <s v="REFERENCE ELECTRIFICATION - MODERATE TECHNOLOGY ADVANCEMENT"/>
    <x v="0"/>
    <s v="REFERENCE ELECTRIC UNIT HEATERS"/>
    <s v="TEXAS"/>
    <x v="0"/>
    <x v="33"/>
    <s v="DIESEL FUEL"/>
    <x v="0"/>
    <n v="0"/>
  </r>
  <r>
    <s v="REFERENCE ELECTRIFICATION - MODERATE TECHNOLOGY ADVANCEMENT"/>
    <x v="0"/>
    <s v="REFERENCE ELECTRIC UNIT HEATERS"/>
    <s v="TEXAS"/>
    <x v="0"/>
    <x v="33"/>
    <s v="PIPELINE GAS"/>
    <x v="0"/>
    <n v="0"/>
  </r>
  <r>
    <s v="REFERENCE ELECTRIFICATION - MODERATE TECHNOLOGY ADVANCEMENT"/>
    <x v="0"/>
    <s v="REFERENCE ELECTRIC UNIT HEATERS"/>
    <s v="TEXAS"/>
    <x v="0"/>
    <x v="33"/>
    <s v="LPG FUEL"/>
    <x v="0"/>
    <n v="0"/>
  </r>
  <r>
    <s v="REFERENCE ELECTRIFICATION - MODERATE TECHNOLOGY ADVANCEMENT"/>
    <x v="0"/>
    <s v="REFERENCE ELECTRIC UNIT HEATERS"/>
    <s v="TEXAS"/>
    <x v="0"/>
    <x v="33"/>
    <s v="BIOMASS - WOOD"/>
    <x v="0"/>
    <n v="0"/>
  </r>
  <r>
    <s v="REFERENCE ELECTRIFICATION - MODERATE TECHNOLOGY ADVANCEMENT"/>
    <x v="0"/>
    <s v="REFERENCE ELECTRIC UNIT HEATERS"/>
    <s v="TEXAS"/>
    <x v="0"/>
    <x v="33"/>
    <s v="KEROSENE FUEL"/>
    <x v="0"/>
    <n v="0"/>
  </r>
  <r>
    <s v="REFERENCE ELECTRIFICATION - MODERATE TECHNOLOGY ADVANCEMENT"/>
    <x v="0"/>
    <s v="REFERENCE NATURAL GAS BOILER/RADIATOR"/>
    <s v="TEXAS"/>
    <x v="0"/>
    <x v="0"/>
    <s v="ELECTRICITY"/>
    <x v="0"/>
    <n v="0"/>
  </r>
  <r>
    <s v="REFERENCE ELECTRIFICATION - MODERATE TECHNOLOGY ADVANCEMENT"/>
    <x v="0"/>
    <s v="REFERENCE NATURAL GAS BOILER/RADIATOR"/>
    <s v="TEXAS"/>
    <x v="0"/>
    <x v="0"/>
    <s v="DIESEL FUEL"/>
    <x v="0"/>
    <n v="0"/>
  </r>
  <r>
    <s v="REFERENCE ELECTRIFICATION - MODERATE TECHNOLOGY ADVANCEMENT"/>
    <x v="0"/>
    <s v="REFERENCE NATURAL GAS BOILER/RADIATOR"/>
    <s v="TEXAS"/>
    <x v="0"/>
    <x v="0"/>
    <s v="PIPELINE GAS"/>
    <x v="0"/>
    <n v="13217251.043575199"/>
  </r>
  <r>
    <s v="REFERENCE ELECTRIFICATION - MODERATE TECHNOLOGY ADVANCEMENT"/>
    <x v="0"/>
    <s v="REFERENCE NATURAL GAS BOILER/RADIATOR"/>
    <s v="TEXAS"/>
    <x v="0"/>
    <x v="0"/>
    <s v="LPG FUEL"/>
    <x v="0"/>
    <n v="0"/>
  </r>
  <r>
    <s v="REFERENCE ELECTRIFICATION - MODERATE TECHNOLOGY ADVANCEMENT"/>
    <x v="0"/>
    <s v="REFERENCE NATURAL GAS BOILER/RADIATOR"/>
    <s v="TEXAS"/>
    <x v="0"/>
    <x v="0"/>
    <s v="BIOMASS - WOOD"/>
    <x v="0"/>
    <n v="0"/>
  </r>
  <r>
    <s v="REFERENCE ELECTRIFICATION - MODERATE TECHNOLOGY ADVANCEMENT"/>
    <x v="0"/>
    <s v="REFERENCE NATURAL GAS BOILER/RADIATOR"/>
    <s v="TEXAS"/>
    <x v="0"/>
    <x v="0"/>
    <s v="KEROSENE FUEL"/>
    <x v="0"/>
    <n v="0"/>
  </r>
  <r>
    <s v="REFERENCE ELECTRIFICATION - MODERATE TECHNOLOGY ADVANCEMENT"/>
    <x v="0"/>
    <s v="REFERENCE NATURAL GAS BOILER/RADIATOR"/>
    <s v="TEXAS"/>
    <x v="0"/>
    <x v="1"/>
    <s v="ELECTRICITY"/>
    <x v="0"/>
    <n v="0"/>
  </r>
  <r>
    <s v="REFERENCE ELECTRIFICATION - MODERATE TECHNOLOGY ADVANCEMENT"/>
    <x v="0"/>
    <s v="REFERENCE NATURAL GAS BOILER/RADIATOR"/>
    <s v="TEXAS"/>
    <x v="0"/>
    <x v="1"/>
    <s v="DIESEL FUEL"/>
    <x v="0"/>
    <n v="0"/>
  </r>
  <r>
    <s v="REFERENCE ELECTRIFICATION - MODERATE TECHNOLOGY ADVANCEMENT"/>
    <x v="0"/>
    <s v="REFERENCE NATURAL GAS BOILER/RADIATOR"/>
    <s v="TEXAS"/>
    <x v="0"/>
    <x v="1"/>
    <s v="PIPELINE GAS"/>
    <x v="0"/>
    <n v="13468986.135551"/>
  </r>
  <r>
    <s v="REFERENCE ELECTRIFICATION - MODERATE TECHNOLOGY ADVANCEMENT"/>
    <x v="0"/>
    <s v="REFERENCE NATURAL GAS BOILER/RADIATOR"/>
    <s v="TEXAS"/>
    <x v="0"/>
    <x v="1"/>
    <s v="LPG FUEL"/>
    <x v="0"/>
    <n v="0"/>
  </r>
  <r>
    <s v="REFERENCE ELECTRIFICATION - MODERATE TECHNOLOGY ADVANCEMENT"/>
    <x v="0"/>
    <s v="REFERENCE NATURAL GAS BOILER/RADIATOR"/>
    <s v="TEXAS"/>
    <x v="0"/>
    <x v="1"/>
    <s v="BIOMASS - WOOD"/>
    <x v="0"/>
    <n v="0"/>
  </r>
  <r>
    <s v="REFERENCE ELECTRIFICATION - MODERATE TECHNOLOGY ADVANCEMENT"/>
    <x v="0"/>
    <s v="REFERENCE NATURAL GAS BOILER/RADIATOR"/>
    <s v="TEXAS"/>
    <x v="0"/>
    <x v="1"/>
    <s v="KEROSENE FUEL"/>
    <x v="0"/>
    <n v="0"/>
  </r>
  <r>
    <s v="REFERENCE ELECTRIFICATION - MODERATE TECHNOLOGY ADVANCEMENT"/>
    <x v="0"/>
    <s v="REFERENCE NATURAL GAS BOILER/RADIATOR"/>
    <s v="TEXAS"/>
    <x v="0"/>
    <x v="2"/>
    <s v="ELECTRICITY"/>
    <x v="0"/>
    <n v="0"/>
  </r>
  <r>
    <s v="REFERENCE ELECTRIFICATION - MODERATE TECHNOLOGY ADVANCEMENT"/>
    <x v="0"/>
    <s v="REFERENCE NATURAL GAS BOILER/RADIATOR"/>
    <s v="TEXAS"/>
    <x v="0"/>
    <x v="2"/>
    <s v="DIESEL FUEL"/>
    <x v="0"/>
    <n v="0"/>
  </r>
  <r>
    <s v="REFERENCE ELECTRIFICATION - MODERATE TECHNOLOGY ADVANCEMENT"/>
    <x v="0"/>
    <s v="REFERENCE NATURAL GAS BOILER/RADIATOR"/>
    <s v="TEXAS"/>
    <x v="0"/>
    <x v="2"/>
    <s v="PIPELINE GAS"/>
    <x v="0"/>
    <n v="13318164.725096"/>
  </r>
  <r>
    <s v="REFERENCE ELECTRIFICATION - MODERATE TECHNOLOGY ADVANCEMENT"/>
    <x v="0"/>
    <s v="REFERENCE NATURAL GAS BOILER/RADIATOR"/>
    <s v="TEXAS"/>
    <x v="0"/>
    <x v="2"/>
    <s v="LPG FUEL"/>
    <x v="0"/>
    <n v="0"/>
  </r>
  <r>
    <s v="REFERENCE ELECTRIFICATION - MODERATE TECHNOLOGY ADVANCEMENT"/>
    <x v="0"/>
    <s v="REFERENCE NATURAL GAS BOILER/RADIATOR"/>
    <s v="TEXAS"/>
    <x v="0"/>
    <x v="2"/>
    <s v="BIOMASS - WOOD"/>
    <x v="0"/>
    <n v="0"/>
  </r>
  <r>
    <s v="REFERENCE ELECTRIFICATION - MODERATE TECHNOLOGY ADVANCEMENT"/>
    <x v="0"/>
    <s v="REFERENCE NATURAL GAS BOILER/RADIATOR"/>
    <s v="TEXAS"/>
    <x v="0"/>
    <x v="2"/>
    <s v="KEROSENE FUEL"/>
    <x v="0"/>
    <n v="0"/>
  </r>
  <r>
    <s v="REFERENCE ELECTRIFICATION - MODERATE TECHNOLOGY ADVANCEMENT"/>
    <x v="0"/>
    <s v="REFERENCE NATURAL GAS BOILER/RADIATOR"/>
    <s v="TEXAS"/>
    <x v="0"/>
    <x v="3"/>
    <s v="ELECTRICITY"/>
    <x v="0"/>
    <n v="0"/>
  </r>
  <r>
    <s v="REFERENCE ELECTRIFICATION - MODERATE TECHNOLOGY ADVANCEMENT"/>
    <x v="0"/>
    <s v="REFERENCE NATURAL GAS BOILER/RADIATOR"/>
    <s v="TEXAS"/>
    <x v="0"/>
    <x v="3"/>
    <s v="DIESEL FUEL"/>
    <x v="0"/>
    <n v="0"/>
  </r>
  <r>
    <s v="REFERENCE ELECTRIFICATION - MODERATE TECHNOLOGY ADVANCEMENT"/>
    <x v="0"/>
    <s v="REFERENCE NATURAL GAS BOILER/RADIATOR"/>
    <s v="TEXAS"/>
    <x v="0"/>
    <x v="3"/>
    <s v="PIPELINE GAS"/>
    <x v="0"/>
    <n v="13156969.246680999"/>
  </r>
  <r>
    <s v="REFERENCE ELECTRIFICATION - MODERATE TECHNOLOGY ADVANCEMENT"/>
    <x v="0"/>
    <s v="REFERENCE NATURAL GAS BOILER/RADIATOR"/>
    <s v="TEXAS"/>
    <x v="0"/>
    <x v="3"/>
    <s v="LPG FUEL"/>
    <x v="0"/>
    <n v="0"/>
  </r>
  <r>
    <s v="REFERENCE ELECTRIFICATION - MODERATE TECHNOLOGY ADVANCEMENT"/>
    <x v="0"/>
    <s v="REFERENCE NATURAL GAS BOILER/RADIATOR"/>
    <s v="TEXAS"/>
    <x v="0"/>
    <x v="3"/>
    <s v="BIOMASS - WOOD"/>
    <x v="0"/>
    <n v="0"/>
  </r>
  <r>
    <s v="REFERENCE ELECTRIFICATION - MODERATE TECHNOLOGY ADVANCEMENT"/>
    <x v="0"/>
    <s v="REFERENCE NATURAL GAS BOILER/RADIATOR"/>
    <s v="TEXAS"/>
    <x v="0"/>
    <x v="3"/>
    <s v="KEROSENE FUEL"/>
    <x v="0"/>
    <n v="0"/>
  </r>
  <r>
    <s v="REFERENCE ELECTRIFICATION - MODERATE TECHNOLOGY ADVANCEMENT"/>
    <x v="0"/>
    <s v="REFERENCE NATURAL GAS BOILER/RADIATOR"/>
    <s v="TEXAS"/>
    <x v="0"/>
    <x v="4"/>
    <s v="ELECTRICITY"/>
    <x v="0"/>
    <n v="0"/>
  </r>
  <r>
    <s v="REFERENCE ELECTRIFICATION - MODERATE TECHNOLOGY ADVANCEMENT"/>
    <x v="0"/>
    <s v="REFERENCE NATURAL GAS BOILER/RADIATOR"/>
    <s v="TEXAS"/>
    <x v="0"/>
    <x v="4"/>
    <s v="DIESEL FUEL"/>
    <x v="0"/>
    <n v="0"/>
  </r>
  <r>
    <s v="REFERENCE ELECTRIFICATION - MODERATE TECHNOLOGY ADVANCEMENT"/>
    <x v="0"/>
    <s v="REFERENCE NATURAL GAS BOILER/RADIATOR"/>
    <s v="TEXAS"/>
    <x v="0"/>
    <x v="4"/>
    <s v="PIPELINE GAS"/>
    <x v="0"/>
    <n v="12991338.2051703"/>
  </r>
  <r>
    <s v="REFERENCE ELECTRIFICATION - MODERATE TECHNOLOGY ADVANCEMENT"/>
    <x v="0"/>
    <s v="REFERENCE NATURAL GAS BOILER/RADIATOR"/>
    <s v="TEXAS"/>
    <x v="0"/>
    <x v="4"/>
    <s v="LPG FUEL"/>
    <x v="0"/>
    <n v="0"/>
  </r>
  <r>
    <s v="REFERENCE ELECTRIFICATION - MODERATE TECHNOLOGY ADVANCEMENT"/>
    <x v="0"/>
    <s v="REFERENCE NATURAL GAS BOILER/RADIATOR"/>
    <s v="TEXAS"/>
    <x v="0"/>
    <x v="4"/>
    <s v="BIOMASS - WOOD"/>
    <x v="0"/>
    <n v="0"/>
  </r>
  <r>
    <s v="REFERENCE ELECTRIFICATION - MODERATE TECHNOLOGY ADVANCEMENT"/>
    <x v="0"/>
    <s v="REFERENCE NATURAL GAS BOILER/RADIATOR"/>
    <s v="TEXAS"/>
    <x v="0"/>
    <x v="4"/>
    <s v="KEROSENE FUEL"/>
    <x v="0"/>
    <n v="0"/>
  </r>
  <r>
    <s v="REFERENCE ELECTRIFICATION - MODERATE TECHNOLOGY ADVANCEMENT"/>
    <x v="0"/>
    <s v="REFERENCE NATURAL GAS BOILER/RADIATOR"/>
    <s v="TEXAS"/>
    <x v="0"/>
    <x v="5"/>
    <s v="ELECTRICITY"/>
    <x v="0"/>
    <n v="0"/>
  </r>
  <r>
    <s v="REFERENCE ELECTRIFICATION - MODERATE TECHNOLOGY ADVANCEMENT"/>
    <x v="0"/>
    <s v="REFERENCE NATURAL GAS BOILER/RADIATOR"/>
    <s v="TEXAS"/>
    <x v="0"/>
    <x v="5"/>
    <s v="DIESEL FUEL"/>
    <x v="0"/>
    <n v="0"/>
  </r>
  <r>
    <s v="REFERENCE ELECTRIFICATION - MODERATE TECHNOLOGY ADVANCEMENT"/>
    <x v="0"/>
    <s v="REFERENCE NATURAL GAS BOILER/RADIATOR"/>
    <s v="TEXAS"/>
    <x v="0"/>
    <x v="5"/>
    <s v="PIPELINE GAS"/>
    <x v="0"/>
    <n v="12814570.6437298"/>
  </r>
  <r>
    <s v="REFERENCE ELECTRIFICATION - MODERATE TECHNOLOGY ADVANCEMENT"/>
    <x v="0"/>
    <s v="REFERENCE NATURAL GAS BOILER/RADIATOR"/>
    <s v="TEXAS"/>
    <x v="0"/>
    <x v="5"/>
    <s v="LPG FUEL"/>
    <x v="0"/>
    <n v="0"/>
  </r>
  <r>
    <s v="REFERENCE ELECTRIFICATION - MODERATE TECHNOLOGY ADVANCEMENT"/>
    <x v="0"/>
    <s v="REFERENCE NATURAL GAS BOILER/RADIATOR"/>
    <s v="TEXAS"/>
    <x v="0"/>
    <x v="5"/>
    <s v="BIOMASS - WOOD"/>
    <x v="0"/>
    <n v="0"/>
  </r>
  <r>
    <s v="REFERENCE ELECTRIFICATION - MODERATE TECHNOLOGY ADVANCEMENT"/>
    <x v="0"/>
    <s v="REFERENCE NATURAL GAS BOILER/RADIATOR"/>
    <s v="TEXAS"/>
    <x v="0"/>
    <x v="5"/>
    <s v="KEROSENE FUEL"/>
    <x v="0"/>
    <n v="0"/>
  </r>
  <r>
    <s v="REFERENCE ELECTRIFICATION - MODERATE TECHNOLOGY ADVANCEMENT"/>
    <x v="0"/>
    <s v="REFERENCE NATURAL GAS BOILER/RADIATOR"/>
    <s v="TEXAS"/>
    <x v="0"/>
    <x v="6"/>
    <s v="ELECTRICITY"/>
    <x v="0"/>
    <n v="0"/>
  </r>
  <r>
    <s v="REFERENCE ELECTRIFICATION - MODERATE TECHNOLOGY ADVANCEMENT"/>
    <x v="0"/>
    <s v="REFERENCE NATURAL GAS BOILER/RADIATOR"/>
    <s v="TEXAS"/>
    <x v="0"/>
    <x v="6"/>
    <s v="DIESEL FUEL"/>
    <x v="0"/>
    <n v="0"/>
  </r>
  <r>
    <s v="REFERENCE ELECTRIFICATION - MODERATE TECHNOLOGY ADVANCEMENT"/>
    <x v="0"/>
    <s v="REFERENCE NATURAL GAS BOILER/RADIATOR"/>
    <s v="TEXAS"/>
    <x v="0"/>
    <x v="6"/>
    <s v="PIPELINE GAS"/>
    <x v="0"/>
    <n v="12625754.8045018"/>
  </r>
  <r>
    <s v="REFERENCE ELECTRIFICATION - MODERATE TECHNOLOGY ADVANCEMENT"/>
    <x v="0"/>
    <s v="REFERENCE NATURAL GAS BOILER/RADIATOR"/>
    <s v="TEXAS"/>
    <x v="0"/>
    <x v="6"/>
    <s v="LPG FUEL"/>
    <x v="0"/>
    <n v="0"/>
  </r>
  <r>
    <s v="REFERENCE ELECTRIFICATION - MODERATE TECHNOLOGY ADVANCEMENT"/>
    <x v="0"/>
    <s v="REFERENCE NATURAL GAS BOILER/RADIATOR"/>
    <s v="TEXAS"/>
    <x v="0"/>
    <x v="6"/>
    <s v="BIOMASS - WOOD"/>
    <x v="0"/>
    <n v="0"/>
  </r>
  <r>
    <s v="REFERENCE ELECTRIFICATION - MODERATE TECHNOLOGY ADVANCEMENT"/>
    <x v="0"/>
    <s v="REFERENCE NATURAL GAS BOILER/RADIATOR"/>
    <s v="TEXAS"/>
    <x v="0"/>
    <x v="6"/>
    <s v="KEROSENE FUEL"/>
    <x v="0"/>
    <n v="0"/>
  </r>
  <r>
    <s v="REFERENCE ELECTRIFICATION - MODERATE TECHNOLOGY ADVANCEMENT"/>
    <x v="0"/>
    <s v="REFERENCE NATURAL GAS BOILER/RADIATOR"/>
    <s v="TEXAS"/>
    <x v="0"/>
    <x v="7"/>
    <s v="ELECTRICITY"/>
    <x v="0"/>
    <n v="0"/>
  </r>
  <r>
    <s v="REFERENCE ELECTRIFICATION - MODERATE TECHNOLOGY ADVANCEMENT"/>
    <x v="0"/>
    <s v="REFERENCE NATURAL GAS BOILER/RADIATOR"/>
    <s v="TEXAS"/>
    <x v="0"/>
    <x v="7"/>
    <s v="DIESEL FUEL"/>
    <x v="0"/>
    <n v="0"/>
  </r>
  <r>
    <s v="REFERENCE ELECTRIFICATION - MODERATE TECHNOLOGY ADVANCEMENT"/>
    <x v="0"/>
    <s v="REFERENCE NATURAL GAS BOILER/RADIATOR"/>
    <s v="TEXAS"/>
    <x v="0"/>
    <x v="7"/>
    <s v="PIPELINE GAS"/>
    <x v="0"/>
    <n v="12438732.633671099"/>
  </r>
  <r>
    <s v="REFERENCE ELECTRIFICATION - MODERATE TECHNOLOGY ADVANCEMENT"/>
    <x v="0"/>
    <s v="REFERENCE NATURAL GAS BOILER/RADIATOR"/>
    <s v="TEXAS"/>
    <x v="0"/>
    <x v="7"/>
    <s v="LPG FUEL"/>
    <x v="0"/>
    <n v="0"/>
  </r>
  <r>
    <s v="REFERENCE ELECTRIFICATION - MODERATE TECHNOLOGY ADVANCEMENT"/>
    <x v="0"/>
    <s v="REFERENCE NATURAL GAS BOILER/RADIATOR"/>
    <s v="TEXAS"/>
    <x v="0"/>
    <x v="7"/>
    <s v="BIOMASS - WOOD"/>
    <x v="0"/>
    <n v="0"/>
  </r>
  <r>
    <s v="REFERENCE ELECTRIFICATION - MODERATE TECHNOLOGY ADVANCEMENT"/>
    <x v="0"/>
    <s v="REFERENCE NATURAL GAS BOILER/RADIATOR"/>
    <s v="TEXAS"/>
    <x v="0"/>
    <x v="7"/>
    <s v="KEROSENE FUEL"/>
    <x v="0"/>
    <n v="0"/>
  </r>
  <r>
    <s v="REFERENCE ELECTRIFICATION - MODERATE TECHNOLOGY ADVANCEMENT"/>
    <x v="0"/>
    <s v="REFERENCE NATURAL GAS BOILER/RADIATOR"/>
    <s v="TEXAS"/>
    <x v="0"/>
    <x v="8"/>
    <s v="ELECTRICITY"/>
    <x v="0"/>
    <n v="0"/>
  </r>
  <r>
    <s v="REFERENCE ELECTRIFICATION - MODERATE TECHNOLOGY ADVANCEMENT"/>
    <x v="0"/>
    <s v="REFERENCE NATURAL GAS BOILER/RADIATOR"/>
    <s v="TEXAS"/>
    <x v="0"/>
    <x v="8"/>
    <s v="DIESEL FUEL"/>
    <x v="0"/>
    <n v="0"/>
  </r>
  <r>
    <s v="REFERENCE ELECTRIFICATION - MODERATE TECHNOLOGY ADVANCEMENT"/>
    <x v="0"/>
    <s v="REFERENCE NATURAL GAS BOILER/RADIATOR"/>
    <s v="TEXAS"/>
    <x v="0"/>
    <x v="8"/>
    <s v="PIPELINE GAS"/>
    <x v="0"/>
    <n v="12252458.716594201"/>
  </r>
  <r>
    <s v="REFERENCE ELECTRIFICATION - MODERATE TECHNOLOGY ADVANCEMENT"/>
    <x v="0"/>
    <s v="REFERENCE NATURAL GAS BOILER/RADIATOR"/>
    <s v="TEXAS"/>
    <x v="0"/>
    <x v="8"/>
    <s v="LPG FUEL"/>
    <x v="0"/>
    <n v="0"/>
  </r>
  <r>
    <s v="REFERENCE ELECTRIFICATION - MODERATE TECHNOLOGY ADVANCEMENT"/>
    <x v="0"/>
    <s v="REFERENCE NATURAL GAS BOILER/RADIATOR"/>
    <s v="TEXAS"/>
    <x v="0"/>
    <x v="8"/>
    <s v="BIOMASS - WOOD"/>
    <x v="0"/>
    <n v="0"/>
  </r>
  <r>
    <s v="REFERENCE ELECTRIFICATION - MODERATE TECHNOLOGY ADVANCEMENT"/>
    <x v="0"/>
    <s v="REFERENCE NATURAL GAS BOILER/RADIATOR"/>
    <s v="TEXAS"/>
    <x v="0"/>
    <x v="8"/>
    <s v="KEROSENE FUEL"/>
    <x v="0"/>
    <n v="0"/>
  </r>
  <r>
    <s v="REFERENCE ELECTRIFICATION - MODERATE TECHNOLOGY ADVANCEMENT"/>
    <x v="0"/>
    <s v="REFERENCE NATURAL GAS BOILER/RADIATOR"/>
    <s v="TEXAS"/>
    <x v="0"/>
    <x v="9"/>
    <s v="ELECTRICITY"/>
    <x v="0"/>
    <n v="0"/>
  </r>
  <r>
    <s v="REFERENCE ELECTRIFICATION - MODERATE TECHNOLOGY ADVANCEMENT"/>
    <x v="0"/>
    <s v="REFERENCE NATURAL GAS BOILER/RADIATOR"/>
    <s v="TEXAS"/>
    <x v="0"/>
    <x v="9"/>
    <s v="DIESEL FUEL"/>
    <x v="0"/>
    <n v="0"/>
  </r>
  <r>
    <s v="REFERENCE ELECTRIFICATION - MODERATE TECHNOLOGY ADVANCEMENT"/>
    <x v="0"/>
    <s v="REFERENCE NATURAL GAS BOILER/RADIATOR"/>
    <s v="TEXAS"/>
    <x v="0"/>
    <x v="9"/>
    <s v="PIPELINE GAS"/>
    <x v="0"/>
    <n v="12066600.0913426"/>
  </r>
  <r>
    <s v="REFERENCE ELECTRIFICATION - MODERATE TECHNOLOGY ADVANCEMENT"/>
    <x v="0"/>
    <s v="REFERENCE NATURAL GAS BOILER/RADIATOR"/>
    <s v="TEXAS"/>
    <x v="0"/>
    <x v="9"/>
    <s v="LPG FUEL"/>
    <x v="0"/>
    <n v="0"/>
  </r>
  <r>
    <s v="REFERENCE ELECTRIFICATION - MODERATE TECHNOLOGY ADVANCEMENT"/>
    <x v="0"/>
    <s v="REFERENCE NATURAL GAS BOILER/RADIATOR"/>
    <s v="TEXAS"/>
    <x v="0"/>
    <x v="9"/>
    <s v="BIOMASS - WOOD"/>
    <x v="0"/>
    <n v="0"/>
  </r>
  <r>
    <s v="REFERENCE ELECTRIFICATION - MODERATE TECHNOLOGY ADVANCEMENT"/>
    <x v="0"/>
    <s v="REFERENCE NATURAL GAS BOILER/RADIATOR"/>
    <s v="TEXAS"/>
    <x v="0"/>
    <x v="9"/>
    <s v="KEROSENE FUEL"/>
    <x v="0"/>
    <n v="0"/>
  </r>
  <r>
    <s v="REFERENCE ELECTRIFICATION - MODERATE TECHNOLOGY ADVANCEMENT"/>
    <x v="0"/>
    <s v="REFERENCE NATURAL GAS BOILER/RADIATOR"/>
    <s v="TEXAS"/>
    <x v="0"/>
    <x v="10"/>
    <s v="ELECTRICITY"/>
    <x v="0"/>
    <n v="0"/>
  </r>
  <r>
    <s v="REFERENCE ELECTRIFICATION - MODERATE TECHNOLOGY ADVANCEMENT"/>
    <x v="0"/>
    <s v="REFERENCE NATURAL GAS BOILER/RADIATOR"/>
    <s v="TEXAS"/>
    <x v="0"/>
    <x v="10"/>
    <s v="DIESEL FUEL"/>
    <x v="0"/>
    <n v="0"/>
  </r>
  <r>
    <s v="REFERENCE ELECTRIFICATION - MODERATE TECHNOLOGY ADVANCEMENT"/>
    <x v="0"/>
    <s v="REFERENCE NATURAL GAS BOILER/RADIATOR"/>
    <s v="TEXAS"/>
    <x v="0"/>
    <x v="10"/>
    <s v="PIPELINE GAS"/>
    <x v="0"/>
    <n v="11901958.243364099"/>
  </r>
  <r>
    <s v="REFERENCE ELECTRIFICATION - MODERATE TECHNOLOGY ADVANCEMENT"/>
    <x v="0"/>
    <s v="REFERENCE NATURAL GAS BOILER/RADIATOR"/>
    <s v="TEXAS"/>
    <x v="0"/>
    <x v="10"/>
    <s v="LPG FUEL"/>
    <x v="0"/>
    <n v="0"/>
  </r>
  <r>
    <s v="REFERENCE ELECTRIFICATION - MODERATE TECHNOLOGY ADVANCEMENT"/>
    <x v="0"/>
    <s v="REFERENCE NATURAL GAS BOILER/RADIATOR"/>
    <s v="TEXAS"/>
    <x v="0"/>
    <x v="10"/>
    <s v="BIOMASS - WOOD"/>
    <x v="0"/>
    <n v="0"/>
  </r>
  <r>
    <s v="REFERENCE ELECTRIFICATION - MODERATE TECHNOLOGY ADVANCEMENT"/>
    <x v="0"/>
    <s v="REFERENCE NATURAL GAS BOILER/RADIATOR"/>
    <s v="TEXAS"/>
    <x v="0"/>
    <x v="10"/>
    <s v="KEROSENE FUEL"/>
    <x v="0"/>
    <n v="0"/>
  </r>
  <r>
    <s v="REFERENCE ELECTRIFICATION - MODERATE TECHNOLOGY ADVANCEMENT"/>
    <x v="0"/>
    <s v="REFERENCE NATURAL GAS BOILER/RADIATOR"/>
    <s v="TEXAS"/>
    <x v="0"/>
    <x v="11"/>
    <s v="ELECTRICITY"/>
    <x v="0"/>
    <n v="0"/>
  </r>
  <r>
    <s v="REFERENCE ELECTRIFICATION - MODERATE TECHNOLOGY ADVANCEMENT"/>
    <x v="0"/>
    <s v="REFERENCE NATURAL GAS BOILER/RADIATOR"/>
    <s v="TEXAS"/>
    <x v="0"/>
    <x v="11"/>
    <s v="DIESEL FUEL"/>
    <x v="0"/>
    <n v="0"/>
  </r>
  <r>
    <s v="REFERENCE ELECTRIFICATION - MODERATE TECHNOLOGY ADVANCEMENT"/>
    <x v="0"/>
    <s v="REFERENCE NATURAL GAS BOILER/RADIATOR"/>
    <s v="TEXAS"/>
    <x v="0"/>
    <x v="11"/>
    <s v="PIPELINE GAS"/>
    <x v="0"/>
    <n v="11747080.9161199"/>
  </r>
  <r>
    <s v="REFERENCE ELECTRIFICATION - MODERATE TECHNOLOGY ADVANCEMENT"/>
    <x v="0"/>
    <s v="REFERENCE NATURAL GAS BOILER/RADIATOR"/>
    <s v="TEXAS"/>
    <x v="0"/>
    <x v="11"/>
    <s v="LPG FUEL"/>
    <x v="0"/>
    <n v="0"/>
  </r>
  <r>
    <s v="REFERENCE ELECTRIFICATION - MODERATE TECHNOLOGY ADVANCEMENT"/>
    <x v="0"/>
    <s v="REFERENCE NATURAL GAS BOILER/RADIATOR"/>
    <s v="TEXAS"/>
    <x v="0"/>
    <x v="11"/>
    <s v="BIOMASS - WOOD"/>
    <x v="0"/>
    <n v="0"/>
  </r>
  <r>
    <s v="REFERENCE ELECTRIFICATION - MODERATE TECHNOLOGY ADVANCEMENT"/>
    <x v="0"/>
    <s v="REFERENCE NATURAL GAS BOILER/RADIATOR"/>
    <s v="TEXAS"/>
    <x v="0"/>
    <x v="11"/>
    <s v="KEROSENE FUEL"/>
    <x v="0"/>
    <n v="0"/>
  </r>
  <r>
    <s v="REFERENCE ELECTRIFICATION - MODERATE TECHNOLOGY ADVANCEMENT"/>
    <x v="0"/>
    <s v="REFERENCE NATURAL GAS BOILER/RADIATOR"/>
    <s v="TEXAS"/>
    <x v="0"/>
    <x v="12"/>
    <s v="ELECTRICITY"/>
    <x v="0"/>
    <n v="0"/>
  </r>
  <r>
    <s v="REFERENCE ELECTRIFICATION - MODERATE TECHNOLOGY ADVANCEMENT"/>
    <x v="0"/>
    <s v="REFERENCE NATURAL GAS BOILER/RADIATOR"/>
    <s v="TEXAS"/>
    <x v="0"/>
    <x v="12"/>
    <s v="DIESEL FUEL"/>
    <x v="0"/>
    <n v="0"/>
  </r>
  <r>
    <s v="REFERENCE ELECTRIFICATION - MODERATE TECHNOLOGY ADVANCEMENT"/>
    <x v="0"/>
    <s v="REFERENCE NATURAL GAS BOILER/RADIATOR"/>
    <s v="TEXAS"/>
    <x v="0"/>
    <x v="12"/>
    <s v="PIPELINE GAS"/>
    <x v="0"/>
    <n v="11594820.7238119"/>
  </r>
  <r>
    <s v="REFERENCE ELECTRIFICATION - MODERATE TECHNOLOGY ADVANCEMENT"/>
    <x v="0"/>
    <s v="REFERENCE NATURAL GAS BOILER/RADIATOR"/>
    <s v="TEXAS"/>
    <x v="0"/>
    <x v="12"/>
    <s v="LPG FUEL"/>
    <x v="0"/>
    <n v="0"/>
  </r>
  <r>
    <s v="REFERENCE ELECTRIFICATION - MODERATE TECHNOLOGY ADVANCEMENT"/>
    <x v="0"/>
    <s v="REFERENCE NATURAL GAS BOILER/RADIATOR"/>
    <s v="TEXAS"/>
    <x v="0"/>
    <x v="12"/>
    <s v="BIOMASS - WOOD"/>
    <x v="0"/>
    <n v="0"/>
  </r>
  <r>
    <s v="REFERENCE ELECTRIFICATION - MODERATE TECHNOLOGY ADVANCEMENT"/>
    <x v="0"/>
    <s v="REFERENCE NATURAL GAS BOILER/RADIATOR"/>
    <s v="TEXAS"/>
    <x v="0"/>
    <x v="12"/>
    <s v="KEROSENE FUEL"/>
    <x v="0"/>
    <n v="0"/>
  </r>
  <r>
    <s v="REFERENCE ELECTRIFICATION - MODERATE TECHNOLOGY ADVANCEMENT"/>
    <x v="0"/>
    <s v="REFERENCE NATURAL GAS BOILER/RADIATOR"/>
    <s v="TEXAS"/>
    <x v="0"/>
    <x v="13"/>
    <s v="ELECTRICITY"/>
    <x v="0"/>
    <n v="0"/>
  </r>
  <r>
    <s v="REFERENCE ELECTRIFICATION - MODERATE TECHNOLOGY ADVANCEMENT"/>
    <x v="0"/>
    <s v="REFERENCE NATURAL GAS BOILER/RADIATOR"/>
    <s v="TEXAS"/>
    <x v="0"/>
    <x v="13"/>
    <s v="DIESEL FUEL"/>
    <x v="0"/>
    <n v="0"/>
  </r>
  <r>
    <s v="REFERENCE ELECTRIFICATION - MODERATE TECHNOLOGY ADVANCEMENT"/>
    <x v="0"/>
    <s v="REFERENCE NATURAL GAS BOILER/RADIATOR"/>
    <s v="TEXAS"/>
    <x v="0"/>
    <x v="13"/>
    <s v="PIPELINE GAS"/>
    <x v="0"/>
    <n v="11455161.2498344"/>
  </r>
  <r>
    <s v="REFERENCE ELECTRIFICATION - MODERATE TECHNOLOGY ADVANCEMENT"/>
    <x v="0"/>
    <s v="REFERENCE NATURAL GAS BOILER/RADIATOR"/>
    <s v="TEXAS"/>
    <x v="0"/>
    <x v="13"/>
    <s v="LPG FUEL"/>
    <x v="0"/>
    <n v="0"/>
  </r>
  <r>
    <s v="REFERENCE ELECTRIFICATION - MODERATE TECHNOLOGY ADVANCEMENT"/>
    <x v="0"/>
    <s v="REFERENCE NATURAL GAS BOILER/RADIATOR"/>
    <s v="TEXAS"/>
    <x v="0"/>
    <x v="13"/>
    <s v="BIOMASS - WOOD"/>
    <x v="0"/>
    <n v="0"/>
  </r>
  <r>
    <s v="REFERENCE ELECTRIFICATION - MODERATE TECHNOLOGY ADVANCEMENT"/>
    <x v="0"/>
    <s v="REFERENCE NATURAL GAS BOILER/RADIATOR"/>
    <s v="TEXAS"/>
    <x v="0"/>
    <x v="13"/>
    <s v="KEROSENE FUEL"/>
    <x v="0"/>
    <n v="0"/>
  </r>
  <r>
    <s v="REFERENCE ELECTRIFICATION - MODERATE TECHNOLOGY ADVANCEMENT"/>
    <x v="0"/>
    <s v="REFERENCE NATURAL GAS BOILER/RADIATOR"/>
    <s v="TEXAS"/>
    <x v="0"/>
    <x v="14"/>
    <s v="ELECTRICITY"/>
    <x v="0"/>
    <n v="0"/>
  </r>
  <r>
    <s v="REFERENCE ELECTRIFICATION - MODERATE TECHNOLOGY ADVANCEMENT"/>
    <x v="0"/>
    <s v="REFERENCE NATURAL GAS BOILER/RADIATOR"/>
    <s v="TEXAS"/>
    <x v="0"/>
    <x v="14"/>
    <s v="DIESEL FUEL"/>
    <x v="0"/>
    <n v="0"/>
  </r>
  <r>
    <s v="REFERENCE ELECTRIFICATION - MODERATE TECHNOLOGY ADVANCEMENT"/>
    <x v="0"/>
    <s v="REFERENCE NATURAL GAS BOILER/RADIATOR"/>
    <s v="TEXAS"/>
    <x v="0"/>
    <x v="14"/>
    <s v="PIPELINE GAS"/>
    <x v="0"/>
    <n v="11320478.759951301"/>
  </r>
  <r>
    <s v="REFERENCE ELECTRIFICATION - MODERATE TECHNOLOGY ADVANCEMENT"/>
    <x v="0"/>
    <s v="REFERENCE NATURAL GAS BOILER/RADIATOR"/>
    <s v="TEXAS"/>
    <x v="0"/>
    <x v="14"/>
    <s v="LPG FUEL"/>
    <x v="0"/>
    <n v="0"/>
  </r>
  <r>
    <s v="REFERENCE ELECTRIFICATION - MODERATE TECHNOLOGY ADVANCEMENT"/>
    <x v="0"/>
    <s v="REFERENCE NATURAL GAS BOILER/RADIATOR"/>
    <s v="TEXAS"/>
    <x v="0"/>
    <x v="14"/>
    <s v="BIOMASS - WOOD"/>
    <x v="0"/>
    <n v="0"/>
  </r>
  <r>
    <s v="REFERENCE ELECTRIFICATION - MODERATE TECHNOLOGY ADVANCEMENT"/>
    <x v="0"/>
    <s v="REFERENCE NATURAL GAS BOILER/RADIATOR"/>
    <s v="TEXAS"/>
    <x v="0"/>
    <x v="14"/>
    <s v="KEROSENE FUEL"/>
    <x v="0"/>
    <n v="0"/>
  </r>
  <r>
    <s v="REFERENCE ELECTRIFICATION - MODERATE TECHNOLOGY ADVANCEMENT"/>
    <x v="0"/>
    <s v="REFERENCE NATURAL GAS BOILER/RADIATOR"/>
    <s v="TEXAS"/>
    <x v="0"/>
    <x v="15"/>
    <s v="ELECTRICITY"/>
    <x v="0"/>
    <n v="0"/>
  </r>
  <r>
    <s v="REFERENCE ELECTRIFICATION - MODERATE TECHNOLOGY ADVANCEMENT"/>
    <x v="0"/>
    <s v="REFERENCE NATURAL GAS BOILER/RADIATOR"/>
    <s v="TEXAS"/>
    <x v="0"/>
    <x v="15"/>
    <s v="DIESEL FUEL"/>
    <x v="0"/>
    <n v="0"/>
  </r>
  <r>
    <s v="REFERENCE ELECTRIFICATION - MODERATE TECHNOLOGY ADVANCEMENT"/>
    <x v="0"/>
    <s v="REFERENCE NATURAL GAS BOILER/RADIATOR"/>
    <s v="TEXAS"/>
    <x v="0"/>
    <x v="15"/>
    <s v="PIPELINE GAS"/>
    <x v="0"/>
    <n v="11193931.0624428"/>
  </r>
  <r>
    <s v="REFERENCE ELECTRIFICATION - MODERATE TECHNOLOGY ADVANCEMENT"/>
    <x v="0"/>
    <s v="REFERENCE NATURAL GAS BOILER/RADIATOR"/>
    <s v="TEXAS"/>
    <x v="0"/>
    <x v="15"/>
    <s v="LPG FUEL"/>
    <x v="0"/>
    <n v="0"/>
  </r>
  <r>
    <s v="REFERENCE ELECTRIFICATION - MODERATE TECHNOLOGY ADVANCEMENT"/>
    <x v="0"/>
    <s v="REFERENCE NATURAL GAS BOILER/RADIATOR"/>
    <s v="TEXAS"/>
    <x v="0"/>
    <x v="15"/>
    <s v="BIOMASS - WOOD"/>
    <x v="0"/>
    <n v="0"/>
  </r>
  <r>
    <s v="REFERENCE ELECTRIFICATION - MODERATE TECHNOLOGY ADVANCEMENT"/>
    <x v="0"/>
    <s v="REFERENCE NATURAL GAS BOILER/RADIATOR"/>
    <s v="TEXAS"/>
    <x v="0"/>
    <x v="15"/>
    <s v="KEROSENE FUEL"/>
    <x v="0"/>
    <n v="0"/>
  </r>
  <r>
    <s v="REFERENCE ELECTRIFICATION - MODERATE TECHNOLOGY ADVANCEMENT"/>
    <x v="0"/>
    <s v="REFERENCE NATURAL GAS BOILER/RADIATOR"/>
    <s v="TEXAS"/>
    <x v="0"/>
    <x v="16"/>
    <s v="ELECTRICITY"/>
    <x v="0"/>
    <n v="0"/>
  </r>
  <r>
    <s v="REFERENCE ELECTRIFICATION - MODERATE TECHNOLOGY ADVANCEMENT"/>
    <x v="0"/>
    <s v="REFERENCE NATURAL GAS BOILER/RADIATOR"/>
    <s v="TEXAS"/>
    <x v="0"/>
    <x v="16"/>
    <s v="DIESEL FUEL"/>
    <x v="0"/>
    <n v="0"/>
  </r>
  <r>
    <s v="REFERENCE ELECTRIFICATION - MODERATE TECHNOLOGY ADVANCEMENT"/>
    <x v="0"/>
    <s v="REFERENCE NATURAL GAS BOILER/RADIATOR"/>
    <s v="TEXAS"/>
    <x v="0"/>
    <x v="16"/>
    <s v="PIPELINE GAS"/>
    <x v="0"/>
    <n v="11069383.527767099"/>
  </r>
  <r>
    <s v="REFERENCE ELECTRIFICATION - MODERATE TECHNOLOGY ADVANCEMENT"/>
    <x v="0"/>
    <s v="REFERENCE NATURAL GAS BOILER/RADIATOR"/>
    <s v="TEXAS"/>
    <x v="0"/>
    <x v="16"/>
    <s v="LPG FUEL"/>
    <x v="0"/>
    <n v="0"/>
  </r>
  <r>
    <s v="REFERENCE ELECTRIFICATION - MODERATE TECHNOLOGY ADVANCEMENT"/>
    <x v="0"/>
    <s v="REFERENCE NATURAL GAS BOILER/RADIATOR"/>
    <s v="TEXAS"/>
    <x v="0"/>
    <x v="16"/>
    <s v="BIOMASS - WOOD"/>
    <x v="0"/>
    <n v="0"/>
  </r>
  <r>
    <s v="REFERENCE ELECTRIFICATION - MODERATE TECHNOLOGY ADVANCEMENT"/>
    <x v="0"/>
    <s v="REFERENCE NATURAL GAS BOILER/RADIATOR"/>
    <s v="TEXAS"/>
    <x v="0"/>
    <x v="16"/>
    <s v="KEROSENE FUEL"/>
    <x v="0"/>
    <n v="0"/>
  </r>
  <r>
    <s v="REFERENCE ELECTRIFICATION - MODERATE TECHNOLOGY ADVANCEMENT"/>
    <x v="0"/>
    <s v="REFERENCE NATURAL GAS BOILER/RADIATOR"/>
    <s v="TEXAS"/>
    <x v="0"/>
    <x v="17"/>
    <s v="ELECTRICITY"/>
    <x v="0"/>
    <n v="0"/>
  </r>
  <r>
    <s v="REFERENCE ELECTRIFICATION - MODERATE TECHNOLOGY ADVANCEMENT"/>
    <x v="0"/>
    <s v="REFERENCE NATURAL GAS BOILER/RADIATOR"/>
    <s v="TEXAS"/>
    <x v="0"/>
    <x v="17"/>
    <s v="DIESEL FUEL"/>
    <x v="0"/>
    <n v="0"/>
  </r>
  <r>
    <s v="REFERENCE ELECTRIFICATION - MODERATE TECHNOLOGY ADVANCEMENT"/>
    <x v="0"/>
    <s v="REFERENCE NATURAL GAS BOILER/RADIATOR"/>
    <s v="TEXAS"/>
    <x v="0"/>
    <x v="17"/>
    <s v="PIPELINE GAS"/>
    <x v="0"/>
    <n v="10954039.4942852"/>
  </r>
  <r>
    <s v="REFERENCE ELECTRIFICATION - MODERATE TECHNOLOGY ADVANCEMENT"/>
    <x v="0"/>
    <s v="REFERENCE NATURAL GAS BOILER/RADIATOR"/>
    <s v="TEXAS"/>
    <x v="0"/>
    <x v="17"/>
    <s v="LPG FUEL"/>
    <x v="0"/>
    <n v="0"/>
  </r>
  <r>
    <s v="REFERENCE ELECTRIFICATION - MODERATE TECHNOLOGY ADVANCEMENT"/>
    <x v="0"/>
    <s v="REFERENCE NATURAL GAS BOILER/RADIATOR"/>
    <s v="TEXAS"/>
    <x v="0"/>
    <x v="17"/>
    <s v="BIOMASS - WOOD"/>
    <x v="0"/>
    <n v="0"/>
  </r>
  <r>
    <s v="REFERENCE ELECTRIFICATION - MODERATE TECHNOLOGY ADVANCEMENT"/>
    <x v="0"/>
    <s v="REFERENCE NATURAL GAS BOILER/RADIATOR"/>
    <s v="TEXAS"/>
    <x v="0"/>
    <x v="17"/>
    <s v="KEROSENE FUEL"/>
    <x v="0"/>
    <n v="0"/>
  </r>
  <r>
    <s v="REFERENCE ELECTRIFICATION - MODERATE TECHNOLOGY ADVANCEMENT"/>
    <x v="0"/>
    <s v="REFERENCE NATURAL GAS BOILER/RADIATOR"/>
    <s v="TEXAS"/>
    <x v="0"/>
    <x v="18"/>
    <s v="ELECTRICITY"/>
    <x v="0"/>
    <n v="0"/>
  </r>
  <r>
    <s v="REFERENCE ELECTRIFICATION - MODERATE TECHNOLOGY ADVANCEMENT"/>
    <x v="0"/>
    <s v="REFERENCE NATURAL GAS BOILER/RADIATOR"/>
    <s v="TEXAS"/>
    <x v="0"/>
    <x v="18"/>
    <s v="DIESEL FUEL"/>
    <x v="0"/>
    <n v="0"/>
  </r>
  <r>
    <s v="REFERENCE ELECTRIFICATION - MODERATE TECHNOLOGY ADVANCEMENT"/>
    <x v="0"/>
    <s v="REFERENCE NATURAL GAS BOILER/RADIATOR"/>
    <s v="TEXAS"/>
    <x v="0"/>
    <x v="18"/>
    <s v="PIPELINE GAS"/>
    <x v="0"/>
    <n v="10833778.987926999"/>
  </r>
  <r>
    <s v="REFERENCE ELECTRIFICATION - MODERATE TECHNOLOGY ADVANCEMENT"/>
    <x v="0"/>
    <s v="REFERENCE NATURAL GAS BOILER/RADIATOR"/>
    <s v="TEXAS"/>
    <x v="0"/>
    <x v="18"/>
    <s v="LPG FUEL"/>
    <x v="0"/>
    <n v="0"/>
  </r>
  <r>
    <s v="REFERENCE ELECTRIFICATION - MODERATE TECHNOLOGY ADVANCEMENT"/>
    <x v="0"/>
    <s v="REFERENCE NATURAL GAS BOILER/RADIATOR"/>
    <s v="TEXAS"/>
    <x v="0"/>
    <x v="18"/>
    <s v="BIOMASS - WOOD"/>
    <x v="0"/>
    <n v="0"/>
  </r>
  <r>
    <s v="REFERENCE ELECTRIFICATION - MODERATE TECHNOLOGY ADVANCEMENT"/>
    <x v="0"/>
    <s v="REFERENCE NATURAL GAS BOILER/RADIATOR"/>
    <s v="TEXAS"/>
    <x v="0"/>
    <x v="18"/>
    <s v="KEROSENE FUEL"/>
    <x v="0"/>
    <n v="0"/>
  </r>
  <r>
    <s v="REFERENCE ELECTRIFICATION - MODERATE TECHNOLOGY ADVANCEMENT"/>
    <x v="0"/>
    <s v="REFERENCE NATURAL GAS BOILER/RADIATOR"/>
    <s v="TEXAS"/>
    <x v="0"/>
    <x v="19"/>
    <s v="ELECTRICITY"/>
    <x v="0"/>
    <n v="0"/>
  </r>
  <r>
    <s v="REFERENCE ELECTRIFICATION - MODERATE TECHNOLOGY ADVANCEMENT"/>
    <x v="0"/>
    <s v="REFERENCE NATURAL GAS BOILER/RADIATOR"/>
    <s v="TEXAS"/>
    <x v="0"/>
    <x v="19"/>
    <s v="DIESEL FUEL"/>
    <x v="0"/>
    <n v="0"/>
  </r>
  <r>
    <s v="REFERENCE ELECTRIFICATION - MODERATE TECHNOLOGY ADVANCEMENT"/>
    <x v="0"/>
    <s v="REFERENCE NATURAL GAS BOILER/RADIATOR"/>
    <s v="TEXAS"/>
    <x v="0"/>
    <x v="19"/>
    <s v="PIPELINE GAS"/>
    <x v="0"/>
    <n v="10720378.173762299"/>
  </r>
  <r>
    <s v="REFERENCE ELECTRIFICATION - MODERATE TECHNOLOGY ADVANCEMENT"/>
    <x v="0"/>
    <s v="REFERENCE NATURAL GAS BOILER/RADIATOR"/>
    <s v="TEXAS"/>
    <x v="0"/>
    <x v="19"/>
    <s v="LPG FUEL"/>
    <x v="0"/>
    <n v="0"/>
  </r>
  <r>
    <s v="REFERENCE ELECTRIFICATION - MODERATE TECHNOLOGY ADVANCEMENT"/>
    <x v="0"/>
    <s v="REFERENCE NATURAL GAS BOILER/RADIATOR"/>
    <s v="TEXAS"/>
    <x v="0"/>
    <x v="19"/>
    <s v="BIOMASS - WOOD"/>
    <x v="0"/>
    <n v="0"/>
  </r>
  <r>
    <s v="REFERENCE ELECTRIFICATION - MODERATE TECHNOLOGY ADVANCEMENT"/>
    <x v="0"/>
    <s v="REFERENCE NATURAL GAS BOILER/RADIATOR"/>
    <s v="TEXAS"/>
    <x v="0"/>
    <x v="19"/>
    <s v="KEROSENE FUEL"/>
    <x v="0"/>
    <n v="0"/>
  </r>
  <r>
    <s v="REFERENCE ELECTRIFICATION - MODERATE TECHNOLOGY ADVANCEMENT"/>
    <x v="0"/>
    <s v="REFERENCE NATURAL GAS BOILER/RADIATOR"/>
    <s v="TEXAS"/>
    <x v="0"/>
    <x v="20"/>
    <s v="ELECTRICITY"/>
    <x v="0"/>
    <n v="0"/>
  </r>
  <r>
    <s v="REFERENCE ELECTRIFICATION - MODERATE TECHNOLOGY ADVANCEMENT"/>
    <x v="0"/>
    <s v="REFERENCE NATURAL GAS BOILER/RADIATOR"/>
    <s v="TEXAS"/>
    <x v="0"/>
    <x v="20"/>
    <s v="DIESEL FUEL"/>
    <x v="0"/>
    <n v="0"/>
  </r>
  <r>
    <s v="REFERENCE ELECTRIFICATION - MODERATE TECHNOLOGY ADVANCEMENT"/>
    <x v="0"/>
    <s v="REFERENCE NATURAL GAS BOILER/RADIATOR"/>
    <s v="TEXAS"/>
    <x v="0"/>
    <x v="20"/>
    <s v="PIPELINE GAS"/>
    <x v="0"/>
    <n v="10610325.3112"/>
  </r>
  <r>
    <s v="REFERENCE ELECTRIFICATION - MODERATE TECHNOLOGY ADVANCEMENT"/>
    <x v="0"/>
    <s v="REFERENCE NATURAL GAS BOILER/RADIATOR"/>
    <s v="TEXAS"/>
    <x v="0"/>
    <x v="20"/>
    <s v="LPG FUEL"/>
    <x v="0"/>
    <n v="0"/>
  </r>
  <r>
    <s v="REFERENCE ELECTRIFICATION - MODERATE TECHNOLOGY ADVANCEMENT"/>
    <x v="0"/>
    <s v="REFERENCE NATURAL GAS BOILER/RADIATOR"/>
    <s v="TEXAS"/>
    <x v="0"/>
    <x v="20"/>
    <s v="BIOMASS - WOOD"/>
    <x v="0"/>
    <n v="0"/>
  </r>
  <r>
    <s v="REFERENCE ELECTRIFICATION - MODERATE TECHNOLOGY ADVANCEMENT"/>
    <x v="0"/>
    <s v="REFERENCE NATURAL GAS BOILER/RADIATOR"/>
    <s v="TEXAS"/>
    <x v="0"/>
    <x v="20"/>
    <s v="KEROSENE FUEL"/>
    <x v="0"/>
    <n v="0"/>
  </r>
  <r>
    <s v="REFERENCE ELECTRIFICATION - MODERATE TECHNOLOGY ADVANCEMENT"/>
    <x v="0"/>
    <s v="REFERENCE NATURAL GAS BOILER/RADIATOR"/>
    <s v="TEXAS"/>
    <x v="0"/>
    <x v="21"/>
    <s v="ELECTRICITY"/>
    <x v="0"/>
    <n v="0"/>
  </r>
  <r>
    <s v="REFERENCE ELECTRIFICATION - MODERATE TECHNOLOGY ADVANCEMENT"/>
    <x v="0"/>
    <s v="REFERENCE NATURAL GAS BOILER/RADIATOR"/>
    <s v="TEXAS"/>
    <x v="0"/>
    <x v="21"/>
    <s v="DIESEL FUEL"/>
    <x v="0"/>
    <n v="0"/>
  </r>
  <r>
    <s v="REFERENCE ELECTRIFICATION - MODERATE TECHNOLOGY ADVANCEMENT"/>
    <x v="0"/>
    <s v="REFERENCE NATURAL GAS BOILER/RADIATOR"/>
    <s v="TEXAS"/>
    <x v="0"/>
    <x v="21"/>
    <s v="PIPELINE GAS"/>
    <x v="0"/>
    <n v="10504747.281479901"/>
  </r>
  <r>
    <s v="REFERENCE ELECTRIFICATION - MODERATE TECHNOLOGY ADVANCEMENT"/>
    <x v="0"/>
    <s v="REFERENCE NATURAL GAS BOILER/RADIATOR"/>
    <s v="TEXAS"/>
    <x v="0"/>
    <x v="21"/>
    <s v="LPG FUEL"/>
    <x v="0"/>
    <n v="0"/>
  </r>
  <r>
    <s v="REFERENCE ELECTRIFICATION - MODERATE TECHNOLOGY ADVANCEMENT"/>
    <x v="0"/>
    <s v="REFERENCE NATURAL GAS BOILER/RADIATOR"/>
    <s v="TEXAS"/>
    <x v="0"/>
    <x v="21"/>
    <s v="BIOMASS - WOOD"/>
    <x v="0"/>
    <n v="0"/>
  </r>
  <r>
    <s v="REFERENCE ELECTRIFICATION - MODERATE TECHNOLOGY ADVANCEMENT"/>
    <x v="0"/>
    <s v="REFERENCE NATURAL GAS BOILER/RADIATOR"/>
    <s v="TEXAS"/>
    <x v="0"/>
    <x v="21"/>
    <s v="KEROSENE FUEL"/>
    <x v="0"/>
    <n v="0"/>
  </r>
  <r>
    <s v="REFERENCE ELECTRIFICATION - MODERATE TECHNOLOGY ADVANCEMENT"/>
    <x v="0"/>
    <s v="REFERENCE NATURAL GAS BOILER/RADIATOR"/>
    <s v="TEXAS"/>
    <x v="0"/>
    <x v="22"/>
    <s v="ELECTRICITY"/>
    <x v="0"/>
    <n v="0"/>
  </r>
  <r>
    <s v="REFERENCE ELECTRIFICATION - MODERATE TECHNOLOGY ADVANCEMENT"/>
    <x v="0"/>
    <s v="REFERENCE NATURAL GAS BOILER/RADIATOR"/>
    <s v="TEXAS"/>
    <x v="0"/>
    <x v="22"/>
    <s v="DIESEL FUEL"/>
    <x v="0"/>
    <n v="0"/>
  </r>
  <r>
    <s v="REFERENCE ELECTRIFICATION - MODERATE TECHNOLOGY ADVANCEMENT"/>
    <x v="0"/>
    <s v="REFERENCE NATURAL GAS BOILER/RADIATOR"/>
    <s v="TEXAS"/>
    <x v="0"/>
    <x v="22"/>
    <s v="PIPELINE GAS"/>
    <x v="0"/>
    <n v="10402606.990161199"/>
  </r>
  <r>
    <s v="REFERENCE ELECTRIFICATION - MODERATE TECHNOLOGY ADVANCEMENT"/>
    <x v="0"/>
    <s v="REFERENCE NATURAL GAS BOILER/RADIATOR"/>
    <s v="TEXAS"/>
    <x v="0"/>
    <x v="22"/>
    <s v="LPG FUEL"/>
    <x v="0"/>
    <n v="0"/>
  </r>
  <r>
    <s v="REFERENCE ELECTRIFICATION - MODERATE TECHNOLOGY ADVANCEMENT"/>
    <x v="0"/>
    <s v="REFERENCE NATURAL GAS BOILER/RADIATOR"/>
    <s v="TEXAS"/>
    <x v="0"/>
    <x v="22"/>
    <s v="BIOMASS - WOOD"/>
    <x v="0"/>
    <n v="0"/>
  </r>
  <r>
    <s v="REFERENCE ELECTRIFICATION - MODERATE TECHNOLOGY ADVANCEMENT"/>
    <x v="0"/>
    <s v="REFERENCE NATURAL GAS BOILER/RADIATOR"/>
    <s v="TEXAS"/>
    <x v="0"/>
    <x v="22"/>
    <s v="KEROSENE FUEL"/>
    <x v="0"/>
    <n v="0"/>
  </r>
  <r>
    <s v="REFERENCE ELECTRIFICATION - MODERATE TECHNOLOGY ADVANCEMENT"/>
    <x v="0"/>
    <s v="REFERENCE NATURAL GAS BOILER/RADIATOR"/>
    <s v="TEXAS"/>
    <x v="0"/>
    <x v="23"/>
    <s v="ELECTRICITY"/>
    <x v="0"/>
    <n v="0"/>
  </r>
  <r>
    <s v="REFERENCE ELECTRIFICATION - MODERATE TECHNOLOGY ADVANCEMENT"/>
    <x v="0"/>
    <s v="REFERENCE NATURAL GAS BOILER/RADIATOR"/>
    <s v="TEXAS"/>
    <x v="0"/>
    <x v="23"/>
    <s v="DIESEL FUEL"/>
    <x v="0"/>
    <n v="0"/>
  </r>
  <r>
    <s v="REFERENCE ELECTRIFICATION - MODERATE TECHNOLOGY ADVANCEMENT"/>
    <x v="0"/>
    <s v="REFERENCE NATURAL GAS BOILER/RADIATOR"/>
    <s v="TEXAS"/>
    <x v="0"/>
    <x v="23"/>
    <s v="PIPELINE GAS"/>
    <x v="0"/>
    <n v="10301995.3367461"/>
  </r>
  <r>
    <s v="REFERENCE ELECTRIFICATION - MODERATE TECHNOLOGY ADVANCEMENT"/>
    <x v="0"/>
    <s v="REFERENCE NATURAL GAS BOILER/RADIATOR"/>
    <s v="TEXAS"/>
    <x v="0"/>
    <x v="23"/>
    <s v="LPG FUEL"/>
    <x v="0"/>
    <n v="0"/>
  </r>
  <r>
    <s v="REFERENCE ELECTRIFICATION - MODERATE TECHNOLOGY ADVANCEMENT"/>
    <x v="0"/>
    <s v="REFERENCE NATURAL GAS BOILER/RADIATOR"/>
    <s v="TEXAS"/>
    <x v="0"/>
    <x v="23"/>
    <s v="BIOMASS - WOOD"/>
    <x v="0"/>
    <n v="0"/>
  </r>
  <r>
    <s v="REFERENCE ELECTRIFICATION - MODERATE TECHNOLOGY ADVANCEMENT"/>
    <x v="0"/>
    <s v="REFERENCE NATURAL GAS BOILER/RADIATOR"/>
    <s v="TEXAS"/>
    <x v="0"/>
    <x v="23"/>
    <s v="KEROSENE FUEL"/>
    <x v="0"/>
    <n v="0"/>
  </r>
  <r>
    <s v="REFERENCE ELECTRIFICATION - MODERATE TECHNOLOGY ADVANCEMENT"/>
    <x v="0"/>
    <s v="REFERENCE NATURAL GAS BOILER/RADIATOR"/>
    <s v="TEXAS"/>
    <x v="0"/>
    <x v="24"/>
    <s v="ELECTRICITY"/>
    <x v="0"/>
    <n v="0"/>
  </r>
  <r>
    <s v="REFERENCE ELECTRIFICATION - MODERATE TECHNOLOGY ADVANCEMENT"/>
    <x v="0"/>
    <s v="REFERENCE NATURAL GAS BOILER/RADIATOR"/>
    <s v="TEXAS"/>
    <x v="0"/>
    <x v="24"/>
    <s v="DIESEL FUEL"/>
    <x v="0"/>
    <n v="0"/>
  </r>
  <r>
    <s v="REFERENCE ELECTRIFICATION - MODERATE TECHNOLOGY ADVANCEMENT"/>
    <x v="0"/>
    <s v="REFERENCE NATURAL GAS BOILER/RADIATOR"/>
    <s v="TEXAS"/>
    <x v="0"/>
    <x v="24"/>
    <s v="PIPELINE GAS"/>
    <x v="0"/>
    <n v="10199978.0050184"/>
  </r>
  <r>
    <s v="REFERENCE ELECTRIFICATION - MODERATE TECHNOLOGY ADVANCEMENT"/>
    <x v="0"/>
    <s v="REFERENCE NATURAL GAS BOILER/RADIATOR"/>
    <s v="TEXAS"/>
    <x v="0"/>
    <x v="24"/>
    <s v="LPG FUEL"/>
    <x v="0"/>
    <n v="0"/>
  </r>
  <r>
    <s v="REFERENCE ELECTRIFICATION - MODERATE TECHNOLOGY ADVANCEMENT"/>
    <x v="0"/>
    <s v="REFERENCE NATURAL GAS BOILER/RADIATOR"/>
    <s v="TEXAS"/>
    <x v="0"/>
    <x v="24"/>
    <s v="BIOMASS - WOOD"/>
    <x v="0"/>
    <n v="0"/>
  </r>
  <r>
    <s v="REFERENCE ELECTRIFICATION - MODERATE TECHNOLOGY ADVANCEMENT"/>
    <x v="0"/>
    <s v="REFERENCE NATURAL GAS BOILER/RADIATOR"/>
    <s v="TEXAS"/>
    <x v="0"/>
    <x v="24"/>
    <s v="KEROSENE FUEL"/>
    <x v="0"/>
    <n v="0"/>
  </r>
  <r>
    <s v="REFERENCE ELECTRIFICATION - MODERATE TECHNOLOGY ADVANCEMENT"/>
    <x v="0"/>
    <s v="REFERENCE NATURAL GAS BOILER/RADIATOR"/>
    <s v="TEXAS"/>
    <x v="0"/>
    <x v="25"/>
    <s v="ELECTRICITY"/>
    <x v="0"/>
    <n v="0"/>
  </r>
  <r>
    <s v="REFERENCE ELECTRIFICATION - MODERATE TECHNOLOGY ADVANCEMENT"/>
    <x v="0"/>
    <s v="REFERENCE NATURAL GAS BOILER/RADIATOR"/>
    <s v="TEXAS"/>
    <x v="0"/>
    <x v="25"/>
    <s v="DIESEL FUEL"/>
    <x v="0"/>
    <n v="0"/>
  </r>
  <r>
    <s v="REFERENCE ELECTRIFICATION - MODERATE TECHNOLOGY ADVANCEMENT"/>
    <x v="0"/>
    <s v="REFERENCE NATURAL GAS BOILER/RADIATOR"/>
    <s v="TEXAS"/>
    <x v="0"/>
    <x v="25"/>
    <s v="PIPELINE GAS"/>
    <x v="0"/>
    <n v="10101894.9204771"/>
  </r>
  <r>
    <s v="REFERENCE ELECTRIFICATION - MODERATE TECHNOLOGY ADVANCEMENT"/>
    <x v="0"/>
    <s v="REFERENCE NATURAL GAS BOILER/RADIATOR"/>
    <s v="TEXAS"/>
    <x v="0"/>
    <x v="25"/>
    <s v="LPG FUEL"/>
    <x v="0"/>
    <n v="0"/>
  </r>
  <r>
    <s v="REFERENCE ELECTRIFICATION - MODERATE TECHNOLOGY ADVANCEMENT"/>
    <x v="0"/>
    <s v="REFERENCE NATURAL GAS BOILER/RADIATOR"/>
    <s v="TEXAS"/>
    <x v="0"/>
    <x v="25"/>
    <s v="BIOMASS - WOOD"/>
    <x v="0"/>
    <n v="0"/>
  </r>
  <r>
    <s v="REFERENCE ELECTRIFICATION - MODERATE TECHNOLOGY ADVANCEMENT"/>
    <x v="0"/>
    <s v="REFERENCE NATURAL GAS BOILER/RADIATOR"/>
    <s v="TEXAS"/>
    <x v="0"/>
    <x v="25"/>
    <s v="KEROSENE FUEL"/>
    <x v="0"/>
    <n v="0"/>
  </r>
  <r>
    <s v="REFERENCE ELECTRIFICATION - MODERATE TECHNOLOGY ADVANCEMENT"/>
    <x v="0"/>
    <s v="REFERENCE NATURAL GAS BOILER/RADIATOR"/>
    <s v="TEXAS"/>
    <x v="0"/>
    <x v="26"/>
    <s v="ELECTRICITY"/>
    <x v="0"/>
    <n v="0"/>
  </r>
  <r>
    <s v="REFERENCE ELECTRIFICATION - MODERATE TECHNOLOGY ADVANCEMENT"/>
    <x v="0"/>
    <s v="REFERENCE NATURAL GAS BOILER/RADIATOR"/>
    <s v="TEXAS"/>
    <x v="0"/>
    <x v="26"/>
    <s v="DIESEL FUEL"/>
    <x v="0"/>
    <n v="0"/>
  </r>
  <r>
    <s v="REFERENCE ELECTRIFICATION - MODERATE TECHNOLOGY ADVANCEMENT"/>
    <x v="0"/>
    <s v="REFERENCE NATURAL GAS BOILER/RADIATOR"/>
    <s v="TEXAS"/>
    <x v="0"/>
    <x v="26"/>
    <s v="PIPELINE GAS"/>
    <x v="0"/>
    <n v="10007669.1603297"/>
  </r>
  <r>
    <s v="REFERENCE ELECTRIFICATION - MODERATE TECHNOLOGY ADVANCEMENT"/>
    <x v="0"/>
    <s v="REFERENCE NATURAL GAS BOILER/RADIATOR"/>
    <s v="TEXAS"/>
    <x v="0"/>
    <x v="26"/>
    <s v="LPG FUEL"/>
    <x v="0"/>
    <n v="0"/>
  </r>
  <r>
    <s v="REFERENCE ELECTRIFICATION - MODERATE TECHNOLOGY ADVANCEMENT"/>
    <x v="0"/>
    <s v="REFERENCE NATURAL GAS BOILER/RADIATOR"/>
    <s v="TEXAS"/>
    <x v="0"/>
    <x v="26"/>
    <s v="BIOMASS - WOOD"/>
    <x v="0"/>
    <n v="0"/>
  </r>
  <r>
    <s v="REFERENCE ELECTRIFICATION - MODERATE TECHNOLOGY ADVANCEMENT"/>
    <x v="0"/>
    <s v="REFERENCE NATURAL GAS BOILER/RADIATOR"/>
    <s v="TEXAS"/>
    <x v="0"/>
    <x v="26"/>
    <s v="KEROSENE FUEL"/>
    <x v="0"/>
    <n v="0"/>
  </r>
  <r>
    <s v="REFERENCE ELECTRIFICATION - MODERATE TECHNOLOGY ADVANCEMENT"/>
    <x v="0"/>
    <s v="REFERENCE NATURAL GAS BOILER/RADIATOR"/>
    <s v="TEXAS"/>
    <x v="0"/>
    <x v="27"/>
    <s v="ELECTRICITY"/>
    <x v="0"/>
    <n v="0"/>
  </r>
  <r>
    <s v="REFERENCE ELECTRIFICATION - MODERATE TECHNOLOGY ADVANCEMENT"/>
    <x v="0"/>
    <s v="REFERENCE NATURAL GAS BOILER/RADIATOR"/>
    <s v="TEXAS"/>
    <x v="0"/>
    <x v="27"/>
    <s v="DIESEL FUEL"/>
    <x v="0"/>
    <n v="0"/>
  </r>
  <r>
    <s v="REFERENCE ELECTRIFICATION - MODERATE TECHNOLOGY ADVANCEMENT"/>
    <x v="0"/>
    <s v="REFERENCE NATURAL GAS BOILER/RADIATOR"/>
    <s v="TEXAS"/>
    <x v="0"/>
    <x v="27"/>
    <s v="PIPELINE GAS"/>
    <x v="0"/>
    <n v="9914575.2970208302"/>
  </r>
  <r>
    <s v="REFERENCE ELECTRIFICATION - MODERATE TECHNOLOGY ADVANCEMENT"/>
    <x v="0"/>
    <s v="REFERENCE NATURAL GAS BOILER/RADIATOR"/>
    <s v="TEXAS"/>
    <x v="0"/>
    <x v="27"/>
    <s v="LPG FUEL"/>
    <x v="0"/>
    <n v="0"/>
  </r>
  <r>
    <s v="REFERENCE ELECTRIFICATION - MODERATE TECHNOLOGY ADVANCEMENT"/>
    <x v="0"/>
    <s v="REFERENCE NATURAL GAS BOILER/RADIATOR"/>
    <s v="TEXAS"/>
    <x v="0"/>
    <x v="27"/>
    <s v="BIOMASS - WOOD"/>
    <x v="0"/>
    <n v="0"/>
  </r>
  <r>
    <s v="REFERENCE ELECTRIFICATION - MODERATE TECHNOLOGY ADVANCEMENT"/>
    <x v="0"/>
    <s v="REFERENCE NATURAL GAS BOILER/RADIATOR"/>
    <s v="TEXAS"/>
    <x v="0"/>
    <x v="27"/>
    <s v="KEROSENE FUEL"/>
    <x v="0"/>
    <n v="0"/>
  </r>
  <r>
    <s v="REFERENCE ELECTRIFICATION - MODERATE TECHNOLOGY ADVANCEMENT"/>
    <x v="0"/>
    <s v="REFERENCE NATURAL GAS BOILER/RADIATOR"/>
    <s v="TEXAS"/>
    <x v="0"/>
    <x v="28"/>
    <s v="ELECTRICITY"/>
    <x v="0"/>
    <n v="0"/>
  </r>
  <r>
    <s v="REFERENCE ELECTRIFICATION - MODERATE TECHNOLOGY ADVANCEMENT"/>
    <x v="0"/>
    <s v="REFERENCE NATURAL GAS BOILER/RADIATOR"/>
    <s v="TEXAS"/>
    <x v="0"/>
    <x v="28"/>
    <s v="DIESEL FUEL"/>
    <x v="0"/>
    <n v="0"/>
  </r>
  <r>
    <s v="REFERENCE ELECTRIFICATION - MODERATE TECHNOLOGY ADVANCEMENT"/>
    <x v="0"/>
    <s v="REFERENCE NATURAL GAS BOILER/RADIATOR"/>
    <s v="TEXAS"/>
    <x v="0"/>
    <x v="28"/>
    <s v="PIPELINE GAS"/>
    <x v="0"/>
    <n v="9820596.9647752699"/>
  </r>
  <r>
    <s v="REFERENCE ELECTRIFICATION - MODERATE TECHNOLOGY ADVANCEMENT"/>
    <x v="0"/>
    <s v="REFERENCE NATURAL GAS BOILER/RADIATOR"/>
    <s v="TEXAS"/>
    <x v="0"/>
    <x v="28"/>
    <s v="LPG FUEL"/>
    <x v="0"/>
    <n v="0"/>
  </r>
  <r>
    <s v="REFERENCE ELECTRIFICATION - MODERATE TECHNOLOGY ADVANCEMENT"/>
    <x v="0"/>
    <s v="REFERENCE NATURAL GAS BOILER/RADIATOR"/>
    <s v="TEXAS"/>
    <x v="0"/>
    <x v="28"/>
    <s v="BIOMASS - WOOD"/>
    <x v="0"/>
    <n v="0"/>
  </r>
  <r>
    <s v="REFERENCE ELECTRIFICATION - MODERATE TECHNOLOGY ADVANCEMENT"/>
    <x v="0"/>
    <s v="REFERENCE NATURAL GAS BOILER/RADIATOR"/>
    <s v="TEXAS"/>
    <x v="0"/>
    <x v="28"/>
    <s v="KEROSENE FUEL"/>
    <x v="0"/>
    <n v="0"/>
  </r>
  <r>
    <s v="REFERENCE ELECTRIFICATION - MODERATE TECHNOLOGY ADVANCEMENT"/>
    <x v="0"/>
    <s v="REFERENCE NATURAL GAS BOILER/RADIATOR"/>
    <s v="TEXAS"/>
    <x v="0"/>
    <x v="29"/>
    <s v="ELECTRICITY"/>
    <x v="0"/>
    <n v="0"/>
  </r>
  <r>
    <s v="REFERENCE ELECTRIFICATION - MODERATE TECHNOLOGY ADVANCEMENT"/>
    <x v="0"/>
    <s v="REFERENCE NATURAL GAS BOILER/RADIATOR"/>
    <s v="TEXAS"/>
    <x v="0"/>
    <x v="29"/>
    <s v="DIESEL FUEL"/>
    <x v="0"/>
    <n v="0"/>
  </r>
  <r>
    <s v="REFERENCE ELECTRIFICATION - MODERATE TECHNOLOGY ADVANCEMENT"/>
    <x v="0"/>
    <s v="REFERENCE NATURAL GAS BOILER/RADIATOR"/>
    <s v="TEXAS"/>
    <x v="0"/>
    <x v="29"/>
    <s v="PIPELINE GAS"/>
    <x v="0"/>
    <n v="9720360.2272164505"/>
  </r>
  <r>
    <s v="REFERENCE ELECTRIFICATION - MODERATE TECHNOLOGY ADVANCEMENT"/>
    <x v="0"/>
    <s v="REFERENCE NATURAL GAS BOILER/RADIATOR"/>
    <s v="TEXAS"/>
    <x v="0"/>
    <x v="29"/>
    <s v="LPG FUEL"/>
    <x v="0"/>
    <n v="0"/>
  </r>
  <r>
    <s v="REFERENCE ELECTRIFICATION - MODERATE TECHNOLOGY ADVANCEMENT"/>
    <x v="0"/>
    <s v="REFERENCE NATURAL GAS BOILER/RADIATOR"/>
    <s v="TEXAS"/>
    <x v="0"/>
    <x v="29"/>
    <s v="BIOMASS - WOOD"/>
    <x v="0"/>
    <n v="0"/>
  </r>
  <r>
    <s v="REFERENCE ELECTRIFICATION - MODERATE TECHNOLOGY ADVANCEMENT"/>
    <x v="0"/>
    <s v="REFERENCE NATURAL GAS BOILER/RADIATOR"/>
    <s v="TEXAS"/>
    <x v="0"/>
    <x v="29"/>
    <s v="KEROSENE FUEL"/>
    <x v="0"/>
    <n v="0"/>
  </r>
  <r>
    <s v="REFERENCE ELECTRIFICATION - MODERATE TECHNOLOGY ADVANCEMENT"/>
    <x v="0"/>
    <s v="REFERENCE NATURAL GAS BOILER/RADIATOR"/>
    <s v="TEXAS"/>
    <x v="0"/>
    <x v="30"/>
    <s v="ELECTRICITY"/>
    <x v="0"/>
    <n v="0"/>
  </r>
  <r>
    <s v="REFERENCE ELECTRIFICATION - MODERATE TECHNOLOGY ADVANCEMENT"/>
    <x v="0"/>
    <s v="REFERENCE NATURAL GAS BOILER/RADIATOR"/>
    <s v="TEXAS"/>
    <x v="0"/>
    <x v="30"/>
    <s v="DIESEL FUEL"/>
    <x v="0"/>
    <n v="0"/>
  </r>
  <r>
    <s v="REFERENCE ELECTRIFICATION - MODERATE TECHNOLOGY ADVANCEMENT"/>
    <x v="0"/>
    <s v="REFERENCE NATURAL GAS BOILER/RADIATOR"/>
    <s v="TEXAS"/>
    <x v="0"/>
    <x v="30"/>
    <s v="PIPELINE GAS"/>
    <x v="0"/>
    <n v="9624953.4335776102"/>
  </r>
  <r>
    <s v="REFERENCE ELECTRIFICATION - MODERATE TECHNOLOGY ADVANCEMENT"/>
    <x v="0"/>
    <s v="REFERENCE NATURAL GAS BOILER/RADIATOR"/>
    <s v="TEXAS"/>
    <x v="0"/>
    <x v="30"/>
    <s v="LPG FUEL"/>
    <x v="0"/>
    <n v="0"/>
  </r>
  <r>
    <s v="REFERENCE ELECTRIFICATION - MODERATE TECHNOLOGY ADVANCEMENT"/>
    <x v="0"/>
    <s v="REFERENCE NATURAL GAS BOILER/RADIATOR"/>
    <s v="TEXAS"/>
    <x v="0"/>
    <x v="30"/>
    <s v="BIOMASS - WOOD"/>
    <x v="0"/>
    <n v="0"/>
  </r>
  <r>
    <s v="REFERENCE ELECTRIFICATION - MODERATE TECHNOLOGY ADVANCEMENT"/>
    <x v="0"/>
    <s v="REFERENCE NATURAL GAS BOILER/RADIATOR"/>
    <s v="TEXAS"/>
    <x v="0"/>
    <x v="30"/>
    <s v="KEROSENE FUEL"/>
    <x v="0"/>
    <n v="0"/>
  </r>
  <r>
    <s v="REFERENCE ELECTRIFICATION - MODERATE TECHNOLOGY ADVANCEMENT"/>
    <x v="0"/>
    <s v="REFERENCE NATURAL GAS BOILER/RADIATOR"/>
    <s v="TEXAS"/>
    <x v="0"/>
    <x v="31"/>
    <s v="ELECTRICITY"/>
    <x v="0"/>
    <n v="0"/>
  </r>
  <r>
    <s v="REFERENCE ELECTRIFICATION - MODERATE TECHNOLOGY ADVANCEMENT"/>
    <x v="0"/>
    <s v="REFERENCE NATURAL GAS BOILER/RADIATOR"/>
    <s v="TEXAS"/>
    <x v="0"/>
    <x v="31"/>
    <s v="DIESEL FUEL"/>
    <x v="0"/>
    <n v="0"/>
  </r>
  <r>
    <s v="REFERENCE ELECTRIFICATION - MODERATE TECHNOLOGY ADVANCEMENT"/>
    <x v="0"/>
    <s v="REFERENCE NATURAL GAS BOILER/RADIATOR"/>
    <s v="TEXAS"/>
    <x v="0"/>
    <x v="31"/>
    <s v="PIPELINE GAS"/>
    <x v="0"/>
    <n v="9530874.6833072305"/>
  </r>
  <r>
    <s v="REFERENCE ELECTRIFICATION - MODERATE TECHNOLOGY ADVANCEMENT"/>
    <x v="0"/>
    <s v="REFERENCE NATURAL GAS BOILER/RADIATOR"/>
    <s v="TEXAS"/>
    <x v="0"/>
    <x v="31"/>
    <s v="LPG FUEL"/>
    <x v="0"/>
    <n v="0"/>
  </r>
  <r>
    <s v="REFERENCE ELECTRIFICATION - MODERATE TECHNOLOGY ADVANCEMENT"/>
    <x v="0"/>
    <s v="REFERENCE NATURAL GAS BOILER/RADIATOR"/>
    <s v="TEXAS"/>
    <x v="0"/>
    <x v="31"/>
    <s v="BIOMASS - WOOD"/>
    <x v="0"/>
    <n v="0"/>
  </r>
  <r>
    <s v="REFERENCE ELECTRIFICATION - MODERATE TECHNOLOGY ADVANCEMENT"/>
    <x v="0"/>
    <s v="REFERENCE NATURAL GAS BOILER/RADIATOR"/>
    <s v="TEXAS"/>
    <x v="0"/>
    <x v="31"/>
    <s v="KEROSENE FUEL"/>
    <x v="0"/>
    <n v="0"/>
  </r>
  <r>
    <s v="REFERENCE ELECTRIFICATION - MODERATE TECHNOLOGY ADVANCEMENT"/>
    <x v="0"/>
    <s v="REFERENCE NATURAL GAS BOILER/RADIATOR"/>
    <s v="TEXAS"/>
    <x v="0"/>
    <x v="32"/>
    <s v="ELECTRICITY"/>
    <x v="0"/>
    <n v="0"/>
  </r>
  <r>
    <s v="REFERENCE ELECTRIFICATION - MODERATE TECHNOLOGY ADVANCEMENT"/>
    <x v="0"/>
    <s v="REFERENCE NATURAL GAS BOILER/RADIATOR"/>
    <s v="TEXAS"/>
    <x v="0"/>
    <x v="32"/>
    <s v="DIESEL FUEL"/>
    <x v="0"/>
    <n v="0"/>
  </r>
  <r>
    <s v="REFERENCE ELECTRIFICATION - MODERATE TECHNOLOGY ADVANCEMENT"/>
    <x v="0"/>
    <s v="REFERENCE NATURAL GAS BOILER/RADIATOR"/>
    <s v="TEXAS"/>
    <x v="0"/>
    <x v="32"/>
    <s v="PIPELINE GAS"/>
    <x v="0"/>
    <n v="9440350.1419690698"/>
  </r>
  <r>
    <s v="REFERENCE ELECTRIFICATION - MODERATE TECHNOLOGY ADVANCEMENT"/>
    <x v="0"/>
    <s v="REFERENCE NATURAL GAS BOILER/RADIATOR"/>
    <s v="TEXAS"/>
    <x v="0"/>
    <x v="32"/>
    <s v="LPG FUEL"/>
    <x v="0"/>
    <n v="0"/>
  </r>
  <r>
    <s v="REFERENCE ELECTRIFICATION - MODERATE TECHNOLOGY ADVANCEMENT"/>
    <x v="0"/>
    <s v="REFERENCE NATURAL GAS BOILER/RADIATOR"/>
    <s v="TEXAS"/>
    <x v="0"/>
    <x v="32"/>
    <s v="BIOMASS - WOOD"/>
    <x v="0"/>
    <n v="0"/>
  </r>
  <r>
    <s v="REFERENCE ELECTRIFICATION - MODERATE TECHNOLOGY ADVANCEMENT"/>
    <x v="0"/>
    <s v="REFERENCE NATURAL GAS BOILER/RADIATOR"/>
    <s v="TEXAS"/>
    <x v="0"/>
    <x v="32"/>
    <s v="KEROSENE FUEL"/>
    <x v="0"/>
    <n v="0"/>
  </r>
  <r>
    <s v="REFERENCE ELECTRIFICATION - MODERATE TECHNOLOGY ADVANCEMENT"/>
    <x v="0"/>
    <s v="REFERENCE NATURAL GAS BOILER/RADIATOR"/>
    <s v="TEXAS"/>
    <x v="0"/>
    <x v="33"/>
    <s v="ELECTRICITY"/>
    <x v="0"/>
    <n v="0"/>
  </r>
  <r>
    <s v="REFERENCE ELECTRIFICATION - MODERATE TECHNOLOGY ADVANCEMENT"/>
    <x v="0"/>
    <s v="REFERENCE NATURAL GAS BOILER/RADIATOR"/>
    <s v="TEXAS"/>
    <x v="0"/>
    <x v="33"/>
    <s v="DIESEL FUEL"/>
    <x v="0"/>
    <n v="0"/>
  </r>
  <r>
    <s v="REFERENCE ELECTRIFICATION - MODERATE TECHNOLOGY ADVANCEMENT"/>
    <x v="0"/>
    <s v="REFERENCE NATURAL GAS BOILER/RADIATOR"/>
    <s v="TEXAS"/>
    <x v="0"/>
    <x v="33"/>
    <s v="PIPELINE GAS"/>
    <x v="0"/>
    <n v="9353318.1601028796"/>
  </r>
  <r>
    <s v="REFERENCE ELECTRIFICATION - MODERATE TECHNOLOGY ADVANCEMENT"/>
    <x v="0"/>
    <s v="REFERENCE NATURAL GAS BOILER/RADIATOR"/>
    <s v="TEXAS"/>
    <x v="0"/>
    <x v="33"/>
    <s v="LPG FUEL"/>
    <x v="0"/>
    <n v="0"/>
  </r>
  <r>
    <s v="REFERENCE ELECTRIFICATION - MODERATE TECHNOLOGY ADVANCEMENT"/>
    <x v="0"/>
    <s v="REFERENCE NATURAL GAS BOILER/RADIATOR"/>
    <s v="TEXAS"/>
    <x v="0"/>
    <x v="33"/>
    <s v="BIOMASS - WOOD"/>
    <x v="0"/>
    <n v="0"/>
  </r>
  <r>
    <s v="REFERENCE ELECTRIFICATION - MODERATE TECHNOLOGY ADVANCEMENT"/>
    <x v="0"/>
    <s v="REFERENCE NATURAL GAS BOILER/RADIATOR"/>
    <s v="TEXAS"/>
    <x v="0"/>
    <x v="33"/>
    <s v="KEROSENE FUEL"/>
    <x v="0"/>
    <n v="0"/>
  </r>
  <r>
    <s v="REFERENCE ELECTRIFICATION - MODERATE TECHNOLOGY ADVANCEMENT"/>
    <x v="0"/>
    <s v="REFERENCE LPG FURNACE"/>
    <s v="TEXAS"/>
    <x v="0"/>
    <x v="0"/>
    <s v="ELECTRICITY"/>
    <x v="0"/>
    <n v="0"/>
  </r>
  <r>
    <s v="REFERENCE ELECTRIFICATION - MODERATE TECHNOLOGY ADVANCEMENT"/>
    <x v="0"/>
    <s v="REFERENCE LPG FURNACE"/>
    <s v="TEXAS"/>
    <x v="0"/>
    <x v="0"/>
    <s v="DIESEL FUEL"/>
    <x v="0"/>
    <n v="0"/>
  </r>
  <r>
    <s v="REFERENCE ELECTRIFICATION - MODERATE TECHNOLOGY ADVANCEMENT"/>
    <x v="0"/>
    <s v="REFERENCE LPG FURNACE"/>
    <s v="TEXAS"/>
    <x v="0"/>
    <x v="0"/>
    <s v="PIPELINE GAS"/>
    <x v="0"/>
    <n v="0"/>
  </r>
  <r>
    <s v="REFERENCE ELECTRIFICATION - MODERATE TECHNOLOGY ADVANCEMENT"/>
    <x v="0"/>
    <s v="REFERENCE LPG FURNACE"/>
    <s v="TEXAS"/>
    <x v="0"/>
    <x v="0"/>
    <s v="LPG FUEL"/>
    <x v="0"/>
    <n v="8670408.0091660693"/>
  </r>
  <r>
    <s v="REFERENCE ELECTRIFICATION - MODERATE TECHNOLOGY ADVANCEMENT"/>
    <x v="0"/>
    <s v="REFERENCE LPG FURNACE"/>
    <s v="TEXAS"/>
    <x v="0"/>
    <x v="0"/>
    <s v="BIOMASS - WOOD"/>
    <x v="0"/>
    <n v="0"/>
  </r>
  <r>
    <s v="REFERENCE ELECTRIFICATION - MODERATE TECHNOLOGY ADVANCEMENT"/>
    <x v="0"/>
    <s v="REFERENCE LPG FURNACE"/>
    <s v="TEXAS"/>
    <x v="0"/>
    <x v="0"/>
    <s v="KEROSENE FUEL"/>
    <x v="0"/>
    <n v="0"/>
  </r>
  <r>
    <s v="REFERENCE ELECTRIFICATION - MODERATE TECHNOLOGY ADVANCEMENT"/>
    <x v="0"/>
    <s v="REFERENCE LPG FURNACE"/>
    <s v="TEXAS"/>
    <x v="0"/>
    <x v="1"/>
    <s v="ELECTRICITY"/>
    <x v="0"/>
    <n v="0"/>
  </r>
  <r>
    <s v="REFERENCE ELECTRIFICATION - MODERATE TECHNOLOGY ADVANCEMENT"/>
    <x v="0"/>
    <s v="REFERENCE LPG FURNACE"/>
    <s v="TEXAS"/>
    <x v="0"/>
    <x v="1"/>
    <s v="DIESEL FUEL"/>
    <x v="0"/>
    <n v="0"/>
  </r>
  <r>
    <s v="REFERENCE ELECTRIFICATION - MODERATE TECHNOLOGY ADVANCEMENT"/>
    <x v="0"/>
    <s v="REFERENCE LPG FURNACE"/>
    <s v="TEXAS"/>
    <x v="0"/>
    <x v="1"/>
    <s v="PIPELINE GAS"/>
    <x v="0"/>
    <n v="0"/>
  </r>
  <r>
    <s v="REFERENCE ELECTRIFICATION - MODERATE TECHNOLOGY ADVANCEMENT"/>
    <x v="0"/>
    <s v="REFERENCE LPG FURNACE"/>
    <s v="TEXAS"/>
    <x v="0"/>
    <x v="1"/>
    <s v="LPG FUEL"/>
    <x v="0"/>
    <n v="8971940.9039388802"/>
  </r>
  <r>
    <s v="REFERENCE ELECTRIFICATION - MODERATE TECHNOLOGY ADVANCEMENT"/>
    <x v="0"/>
    <s v="REFERENCE LPG FURNACE"/>
    <s v="TEXAS"/>
    <x v="0"/>
    <x v="1"/>
    <s v="BIOMASS - WOOD"/>
    <x v="0"/>
    <n v="0"/>
  </r>
  <r>
    <s v="REFERENCE ELECTRIFICATION - MODERATE TECHNOLOGY ADVANCEMENT"/>
    <x v="0"/>
    <s v="REFERENCE LPG FURNACE"/>
    <s v="TEXAS"/>
    <x v="0"/>
    <x v="1"/>
    <s v="KEROSENE FUEL"/>
    <x v="0"/>
    <n v="0"/>
  </r>
  <r>
    <s v="REFERENCE ELECTRIFICATION - MODERATE TECHNOLOGY ADVANCEMENT"/>
    <x v="0"/>
    <s v="REFERENCE LPG FURNACE"/>
    <s v="TEXAS"/>
    <x v="0"/>
    <x v="2"/>
    <s v="ELECTRICITY"/>
    <x v="0"/>
    <n v="0"/>
  </r>
  <r>
    <s v="REFERENCE ELECTRIFICATION - MODERATE TECHNOLOGY ADVANCEMENT"/>
    <x v="0"/>
    <s v="REFERENCE LPG FURNACE"/>
    <s v="TEXAS"/>
    <x v="0"/>
    <x v="2"/>
    <s v="DIESEL FUEL"/>
    <x v="0"/>
    <n v="0"/>
  </r>
  <r>
    <s v="REFERENCE ELECTRIFICATION - MODERATE TECHNOLOGY ADVANCEMENT"/>
    <x v="0"/>
    <s v="REFERENCE LPG FURNACE"/>
    <s v="TEXAS"/>
    <x v="0"/>
    <x v="2"/>
    <s v="PIPELINE GAS"/>
    <x v="0"/>
    <n v="0"/>
  </r>
  <r>
    <s v="REFERENCE ELECTRIFICATION - MODERATE TECHNOLOGY ADVANCEMENT"/>
    <x v="0"/>
    <s v="REFERENCE LPG FURNACE"/>
    <s v="TEXAS"/>
    <x v="0"/>
    <x v="2"/>
    <s v="LPG FUEL"/>
    <x v="0"/>
    <n v="9031190.6168045197"/>
  </r>
  <r>
    <s v="REFERENCE ELECTRIFICATION - MODERATE TECHNOLOGY ADVANCEMENT"/>
    <x v="0"/>
    <s v="REFERENCE LPG FURNACE"/>
    <s v="TEXAS"/>
    <x v="0"/>
    <x v="2"/>
    <s v="BIOMASS - WOOD"/>
    <x v="0"/>
    <n v="0"/>
  </r>
  <r>
    <s v="REFERENCE ELECTRIFICATION - MODERATE TECHNOLOGY ADVANCEMENT"/>
    <x v="0"/>
    <s v="REFERENCE LPG FURNACE"/>
    <s v="TEXAS"/>
    <x v="0"/>
    <x v="2"/>
    <s v="KEROSENE FUEL"/>
    <x v="0"/>
    <n v="0"/>
  </r>
  <r>
    <s v="REFERENCE ELECTRIFICATION - MODERATE TECHNOLOGY ADVANCEMENT"/>
    <x v="0"/>
    <s v="REFERENCE LPG FURNACE"/>
    <s v="TEXAS"/>
    <x v="0"/>
    <x v="3"/>
    <s v="ELECTRICITY"/>
    <x v="0"/>
    <n v="0"/>
  </r>
  <r>
    <s v="REFERENCE ELECTRIFICATION - MODERATE TECHNOLOGY ADVANCEMENT"/>
    <x v="0"/>
    <s v="REFERENCE LPG FURNACE"/>
    <s v="TEXAS"/>
    <x v="0"/>
    <x v="3"/>
    <s v="DIESEL FUEL"/>
    <x v="0"/>
    <n v="0"/>
  </r>
  <r>
    <s v="REFERENCE ELECTRIFICATION - MODERATE TECHNOLOGY ADVANCEMENT"/>
    <x v="0"/>
    <s v="REFERENCE LPG FURNACE"/>
    <s v="TEXAS"/>
    <x v="0"/>
    <x v="3"/>
    <s v="PIPELINE GAS"/>
    <x v="0"/>
    <n v="0"/>
  </r>
  <r>
    <s v="REFERENCE ELECTRIFICATION - MODERATE TECHNOLOGY ADVANCEMENT"/>
    <x v="0"/>
    <s v="REFERENCE LPG FURNACE"/>
    <s v="TEXAS"/>
    <x v="0"/>
    <x v="3"/>
    <s v="LPG FUEL"/>
    <x v="0"/>
    <n v="9085418.4698090199"/>
  </r>
  <r>
    <s v="REFERENCE ELECTRIFICATION - MODERATE TECHNOLOGY ADVANCEMENT"/>
    <x v="0"/>
    <s v="REFERENCE LPG FURNACE"/>
    <s v="TEXAS"/>
    <x v="0"/>
    <x v="3"/>
    <s v="BIOMASS - WOOD"/>
    <x v="0"/>
    <n v="0"/>
  </r>
  <r>
    <s v="REFERENCE ELECTRIFICATION - MODERATE TECHNOLOGY ADVANCEMENT"/>
    <x v="0"/>
    <s v="REFERENCE LPG FURNACE"/>
    <s v="TEXAS"/>
    <x v="0"/>
    <x v="3"/>
    <s v="KEROSENE FUEL"/>
    <x v="0"/>
    <n v="0"/>
  </r>
  <r>
    <s v="REFERENCE ELECTRIFICATION - MODERATE TECHNOLOGY ADVANCEMENT"/>
    <x v="0"/>
    <s v="REFERENCE LPG FURNACE"/>
    <s v="TEXAS"/>
    <x v="0"/>
    <x v="4"/>
    <s v="ELECTRICITY"/>
    <x v="0"/>
    <n v="0"/>
  </r>
  <r>
    <s v="REFERENCE ELECTRIFICATION - MODERATE TECHNOLOGY ADVANCEMENT"/>
    <x v="0"/>
    <s v="REFERENCE LPG FURNACE"/>
    <s v="TEXAS"/>
    <x v="0"/>
    <x v="4"/>
    <s v="DIESEL FUEL"/>
    <x v="0"/>
    <n v="0"/>
  </r>
  <r>
    <s v="REFERENCE ELECTRIFICATION - MODERATE TECHNOLOGY ADVANCEMENT"/>
    <x v="0"/>
    <s v="REFERENCE LPG FURNACE"/>
    <s v="TEXAS"/>
    <x v="0"/>
    <x v="4"/>
    <s v="PIPELINE GAS"/>
    <x v="0"/>
    <n v="0"/>
  </r>
  <r>
    <s v="REFERENCE ELECTRIFICATION - MODERATE TECHNOLOGY ADVANCEMENT"/>
    <x v="0"/>
    <s v="REFERENCE LPG FURNACE"/>
    <s v="TEXAS"/>
    <x v="0"/>
    <x v="4"/>
    <s v="LPG FUEL"/>
    <x v="0"/>
    <n v="9138674.8750950191"/>
  </r>
  <r>
    <s v="REFERENCE ELECTRIFICATION - MODERATE TECHNOLOGY ADVANCEMENT"/>
    <x v="0"/>
    <s v="REFERENCE LPG FURNACE"/>
    <s v="TEXAS"/>
    <x v="0"/>
    <x v="4"/>
    <s v="BIOMASS - WOOD"/>
    <x v="0"/>
    <n v="0"/>
  </r>
  <r>
    <s v="REFERENCE ELECTRIFICATION - MODERATE TECHNOLOGY ADVANCEMENT"/>
    <x v="0"/>
    <s v="REFERENCE LPG FURNACE"/>
    <s v="TEXAS"/>
    <x v="0"/>
    <x v="4"/>
    <s v="KEROSENE FUEL"/>
    <x v="0"/>
    <n v="0"/>
  </r>
  <r>
    <s v="REFERENCE ELECTRIFICATION - MODERATE TECHNOLOGY ADVANCEMENT"/>
    <x v="0"/>
    <s v="REFERENCE LPG FURNACE"/>
    <s v="TEXAS"/>
    <x v="0"/>
    <x v="5"/>
    <s v="ELECTRICITY"/>
    <x v="0"/>
    <n v="0"/>
  </r>
  <r>
    <s v="REFERENCE ELECTRIFICATION - MODERATE TECHNOLOGY ADVANCEMENT"/>
    <x v="0"/>
    <s v="REFERENCE LPG FURNACE"/>
    <s v="TEXAS"/>
    <x v="0"/>
    <x v="5"/>
    <s v="DIESEL FUEL"/>
    <x v="0"/>
    <n v="0"/>
  </r>
  <r>
    <s v="REFERENCE ELECTRIFICATION - MODERATE TECHNOLOGY ADVANCEMENT"/>
    <x v="0"/>
    <s v="REFERENCE LPG FURNACE"/>
    <s v="TEXAS"/>
    <x v="0"/>
    <x v="5"/>
    <s v="PIPELINE GAS"/>
    <x v="0"/>
    <n v="0"/>
  </r>
  <r>
    <s v="REFERENCE ELECTRIFICATION - MODERATE TECHNOLOGY ADVANCEMENT"/>
    <x v="0"/>
    <s v="REFERENCE LPG FURNACE"/>
    <s v="TEXAS"/>
    <x v="0"/>
    <x v="5"/>
    <s v="LPG FUEL"/>
    <x v="0"/>
    <n v="9184941.7215151601"/>
  </r>
  <r>
    <s v="REFERENCE ELECTRIFICATION - MODERATE TECHNOLOGY ADVANCEMENT"/>
    <x v="0"/>
    <s v="REFERENCE LPG FURNACE"/>
    <s v="TEXAS"/>
    <x v="0"/>
    <x v="5"/>
    <s v="BIOMASS - WOOD"/>
    <x v="0"/>
    <n v="0"/>
  </r>
  <r>
    <s v="REFERENCE ELECTRIFICATION - MODERATE TECHNOLOGY ADVANCEMENT"/>
    <x v="0"/>
    <s v="REFERENCE LPG FURNACE"/>
    <s v="TEXAS"/>
    <x v="0"/>
    <x v="5"/>
    <s v="KEROSENE FUEL"/>
    <x v="0"/>
    <n v="0"/>
  </r>
  <r>
    <s v="REFERENCE ELECTRIFICATION - MODERATE TECHNOLOGY ADVANCEMENT"/>
    <x v="0"/>
    <s v="REFERENCE LPG FURNACE"/>
    <s v="TEXAS"/>
    <x v="0"/>
    <x v="6"/>
    <s v="ELECTRICITY"/>
    <x v="0"/>
    <n v="0"/>
  </r>
  <r>
    <s v="REFERENCE ELECTRIFICATION - MODERATE TECHNOLOGY ADVANCEMENT"/>
    <x v="0"/>
    <s v="REFERENCE LPG FURNACE"/>
    <s v="TEXAS"/>
    <x v="0"/>
    <x v="6"/>
    <s v="DIESEL FUEL"/>
    <x v="0"/>
    <n v="0"/>
  </r>
  <r>
    <s v="REFERENCE ELECTRIFICATION - MODERATE TECHNOLOGY ADVANCEMENT"/>
    <x v="0"/>
    <s v="REFERENCE LPG FURNACE"/>
    <s v="TEXAS"/>
    <x v="0"/>
    <x v="6"/>
    <s v="PIPELINE GAS"/>
    <x v="0"/>
    <n v="0"/>
  </r>
  <r>
    <s v="REFERENCE ELECTRIFICATION - MODERATE TECHNOLOGY ADVANCEMENT"/>
    <x v="0"/>
    <s v="REFERENCE LPG FURNACE"/>
    <s v="TEXAS"/>
    <x v="0"/>
    <x v="6"/>
    <s v="LPG FUEL"/>
    <x v="0"/>
    <n v="9223388.2437370494"/>
  </r>
  <r>
    <s v="REFERENCE ELECTRIFICATION - MODERATE TECHNOLOGY ADVANCEMENT"/>
    <x v="0"/>
    <s v="REFERENCE LPG FURNACE"/>
    <s v="TEXAS"/>
    <x v="0"/>
    <x v="6"/>
    <s v="BIOMASS - WOOD"/>
    <x v="0"/>
    <n v="0"/>
  </r>
  <r>
    <s v="REFERENCE ELECTRIFICATION - MODERATE TECHNOLOGY ADVANCEMENT"/>
    <x v="0"/>
    <s v="REFERENCE LPG FURNACE"/>
    <s v="TEXAS"/>
    <x v="0"/>
    <x v="6"/>
    <s v="KEROSENE FUEL"/>
    <x v="0"/>
    <n v="0"/>
  </r>
  <r>
    <s v="REFERENCE ELECTRIFICATION - MODERATE TECHNOLOGY ADVANCEMENT"/>
    <x v="0"/>
    <s v="REFERENCE LPG FURNACE"/>
    <s v="TEXAS"/>
    <x v="0"/>
    <x v="7"/>
    <s v="ELECTRICITY"/>
    <x v="0"/>
    <n v="0"/>
  </r>
  <r>
    <s v="REFERENCE ELECTRIFICATION - MODERATE TECHNOLOGY ADVANCEMENT"/>
    <x v="0"/>
    <s v="REFERENCE LPG FURNACE"/>
    <s v="TEXAS"/>
    <x v="0"/>
    <x v="7"/>
    <s v="DIESEL FUEL"/>
    <x v="0"/>
    <n v="0"/>
  </r>
  <r>
    <s v="REFERENCE ELECTRIFICATION - MODERATE TECHNOLOGY ADVANCEMENT"/>
    <x v="0"/>
    <s v="REFERENCE LPG FURNACE"/>
    <s v="TEXAS"/>
    <x v="0"/>
    <x v="7"/>
    <s v="PIPELINE GAS"/>
    <x v="0"/>
    <n v="0"/>
  </r>
  <r>
    <s v="REFERENCE ELECTRIFICATION - MODERATE TECHNOLOGY ADVANCEMENT"/>
    <x v="0"/>
    <s v="REFERENCE LPG FURNACE"/>
    <s v="TEXAS"/>
    <x v="0"/>
    <x v="7"/>
    <s v="LPG FUEL"/>
    <x v="0"/>
    <n v="9263986.8347541206"/>
  </r>
  <r>
    <s v="REFERENCE ELECTRIFICATION - MODERATE TECHNOLOGY ADVANCEMENT"/>
    <x v="0"/>
    <s v="REFERENCE LPG FURNACE"/>
    <s v="TEXAS"/>
    <x v="0"/>
    <x v="7"/>
    <s v="BIOMASS - WOOD"/>
    <x v="0"/>
    <n v="0"/>
  </r>
  <r>
    <s v="REFERENCE ELECTRIFICATION - MODERATE TECHNOLOGY ADVANCEMENT"/>
    <x v="0"/>
    <s v="REFERENCE LPG FURNACE"/>
    <s v="TEXAS"/>
    <x v="0"/>
    <x v="7"/>
    <s v="KEROSENE FUEL"/>
    <x v="0"/>
    <n v="0"/>
  </r>
  <r>
    <s v="REFERENCE ELECTRIFICATION - MODERATE TECHNOLOGY ADVANCEMENT"/>
    <x v="0"/>
    <s v="REFERENCE LPG FURNACE"/>
    <s v="TEXAS"/>
    <x v="0"/>
    <x v="8"/>
    <s v="ELECTRICITY"/>
    <x v="0"/>
    <n v="0"/>
  </r>
  <r>
    <s v="REFERENCE ELECTRIFICATION - MODERATE TECHNOLOGY ADVANCEMENT"/>
    <x v="0"/>
    <s v="REFERENCE LPG FURNACE"/>
    <s v="TEXAS"/>
    <x v="0"/>
    <x v="8"/>
    <s v="DIESEL FUEL"/>
    <x v="0"/>
    <n v="0"/>
  </r>
  <r>
    <s v="REFERENCE ELECTRIFICATION - MODERATE TECHNOLOGY ADVANCEMENT"/>
    <x v="0"/>
    <s v="REFERENCE LPG FURNACE"/>
    <s v="TEXAS"/>
    <x v="0"/>
    <x v="8"/>
    <s v="PIPELINE GAS"/>
    <x v="0"/>
    <n v="0"/>
  </r>
  <r>
    <s v="REFERENCE ELECTRIFICATION - MODERATE TECHNOLOGY ADVANCEMENT"/>
    <x v="0"/>
    <s v="REFERENCE LPG FURNACE"/>
    <s v="TEXAS"/>
    <x v="0"/>
    <x v="8"/>
    <s v="LPG FUEL"/>
    <x v="0"/>
    <n v="9303648.3630810305"/>
  </r>
  <r>
    <s v="REFERENCE ELECTRIFICATION - MODERATE TECHNOLOGY ADVANCEMENT"/>
    <x v="0"/>
    <s v="REFERENCE LPG FURNACE"/>
    <s v="TEXAS"/>
    <x v="0"/>
    <x v="8"/>
    <s v="BIOMASS - WOOD"/>
    <x v="0"/>
    <n v="0"/>
  </r>
  <r>
    <s v="REFERENCE ELECTRIFICATION - MODERATE TECHNOLOGY ADVANCEMENT"/>
    <x v="0"/>
    <s v="REFERENCE LPG FURNACE"/>
    <s v="TEXAS"/>
    <x v="0"/>
    <x v="8"/>
    <s v="KEROSENE FUEL"/>
    <x v="0"/>
    <n v="0"/>
  </r>
  <r>
    <s v="REFERENCE ELECTRIFICATION - MODERATE TECHNOLOGY ADVANCEMENT"/>
    <x v="0"/>
    <s v="REFERENCE LPG FURNACE"/>
    <s v="TEXAS"/>
    <x v="0"/>
    <x v="9"/>
    <s v="ELECTRICITY"/>
    <x v="0"/>
    <n v="0"/>
  </r>
  <r>
    <s v="REFERENCE ELECTRIFICATION - MODERATE TECHNOLOGY ADVANCEMENT"/>
    <x v="0"/>
    <s v="REFERENCE LPG FURNACE"/>
    <s v="TEXAS"/>
    <x v="0"/>
    <x v="9"/>
    <s v="DIESEL FUEL"/>
    <x v="0"/>
    <n v="0"/>
  </r>
  <r>
    <s v="REFERENCE ELECTRIFICATION - MODERATE TECHNOLOGY ADVANCEMENT"/>
    <x v="0"/>
    <s v="REFERENCE LPG FURNACE"/>
    <s v="TEXAS"/>
    <x v="0"/>
    <x v="9"/>
    <s v="PIPELINE GAS"/>
    <x v="0"/>
    <n v="0"/>
  </r>
  <r>
    <s v="REFERENCE ELECTRIFICATION - MODERATE TECHNOLOGY ADVANCEMENT"/>
    <x v="0"/>
    <s v="REFERENCE LPG FURNACE"/>
    <s v="TEXAS"/>
    <x v="0"/>
    <x v="9"/>
    <s v="LPG FUEL"/>
    <x v="0"/>
    <n v="9339908.2604416609"/>
  </r>
  <r>
    <s v="REFERENCE ELECTRIFICATION - MODERATE TECHNOLOGY ADVANCEMENT"/>
    <x v="0"/>
    <s v="REFERENCE LPG FURNACE"/>
    <s v="TEXAS"/>
    <x v="0"/>
    <x v="9"/>
    <s v="BIOMASS - WOOD"/>
    <x v="0"/>
    <n v="0"/>
  </r>
  <r>
    <s v="REFERENCE ELECTRIFICATION - MODERATE TECHNOLOGY ADVANCEMENT"/>
    <x v="0"/>
    <s v="REFERENCE LPG FURNACE"/>
    <s v="TEXAS"/>
    <x v="0"/>
    <x v="9"/>
    <s v="KEROSENE FUEL"/>
    <x v="0"/>
    <n v="0"/>
  </r>
  <r>
    <s v="REFERENCE ELECTRIFICATION - MODERATE TECHNOLOGY ADVANCEMENT"/>
    <x v="0"/>
    <s v="REFERENCE LPG FURNACE"/>
    <s v="TEXAS"/>
    <x v="0"/>
    <x v="10"/>
    <s v="ELECTRICITY"/>
    <x v="0"/>
    <n v="0"/>
  </r>
  <r>
    <s v="REFERENCE ELECTRIFICATION - MODERATE TECHNOLOGY ADVANCEMENT"/>
    <x v="0"/>
    <s v="REFERENCE LPG FURNACE"/>
    <s v="TEXAS"/>
    <x v="0"/>
    <x v="10"/>
    <s v="DIESEL FUEL"/>
    <x v="0"/>
    <n v="0"/>
  </r>
  <r>
    <s v="REFERENCE ELECTRIFICATION - MODERATE TECHNOLOGY ADVANCEMENT"/>
    <x v="0"/>
    <s v="REFERENCE LPG FURNACE"/>
    <s v="TEXAS"/>
    <x v="0"/>
    <x v="10"/>
    <s v="PIPELINE GAS"/>
    <x v="0"/>
    <n v="0"/>
  </r>
  <r>
    <s v="REFERENCE ELECTRIFICATION - MODERATE TECHNOLOGY ADVANCEMENT"/>
    <x v="0"/>
    <s v="REFERENCE LPG FURNACE"/>
    <s v="TEXAS"/>
    <x v="0"/>
    <x v="10"/>
    <s v="LPG FUEL"/>
    <x v="0"/>
    <n v="9389080.5053204596"/>
  </r>
  <r>
    <s v="REFERENCE ELECTRIFICATION - MODERATE TECHNOLOGY ADVANCEMENT"/>
    <x v="0"/>
    <s v="REFERENCE LPG FURNACE"/>
    <s v="TEXAS"/>
    <x v="0"/>
    <x v="10"/>
    <s v="BIOMASS - WOOD"/>
    <x v="0"/>
    <n v="0"/>
  </r>
  <r>
    <s v="REFERENCE ELECTRIFICATION - MODERATE TECHNOLOGY ADVANCEMENT"/>
    <x v="0"/>
    <s v="REFERENCE LPG FURNACE"/>
    <s v="TEXAS"/>
    <x v="0"/>
    <x v="10"/>
    <s v="KEROSENE FUEL"/>
    <x v="0"/>
    <n v="0"/>
  </r>
  <r>
    <s v="REFERENCE ELECTRIFICATION - MODERATE TECHNOLOGY ADVANCEMENT"/>
    <x v="0"/>
    <s v="REFERENCE LPG FURNACE"/>
    <s v="TEXAS"/>
    <x v="0"/>
    <x v="11"/>
    <s v="ELECTRICITY"/>
    <x v="0"/>
    <n v="0"/>
  </r>
  <r>
    <s v="REFERENCE ELECTRIFICATION - MODERATE TECHNOLOGY ADVANCEMENT"/>
    <x v="0"/>
    <s v="REFERENCE LPG FURNACE"/>
    <s v="TEXAS"/>
    <x v="0"/>
    <x v="11"/>
    <s v="DIESEL FUEL"/>
    <x v="0"/>
    <n v="0"/>
  </r>
  <r>
    <s v="REFERENCE ELECTRIFICATION - MODERATE TECHNOLOGY ADVANCEMENT"/>
    <x v="0"/>
    <s v="REFERENCE LPG FURNACE"/>
    <s v="TEXAS"/>
    <x v="0"/>
    <x v="11"/>
    <s v="PIPELINE GAS"/>
    <x v="0"/>
    <n v="0"/>
  </r>
  <r>
    <s v="REFERENCE ELECTRIFICATION - MODERATE TECHNOLOGY ADVANCEMENT"/>
    <x v="0"/>
    <s v="REFERENCE LPG FURNACE"/>
    <s v="TEXAS"/>
    <x v="0"/>
    <x v="11"/>
    <s v="LPG FUEL"/>
    <x v="0"/>
    <n v="9441045.1833622698"/>
  </r>
  <r>
    <s v="REFERENCE ELECTRIFICATION - MODERATE TECHNOLOGY ADVANCEMENT"/>
    <x v="0"/>
    <s v="REFERENCE LPG FURNACE"/>
    <s v="TEXAS"/>
    <x v="0"/>
    <x v="11"/>
    <s v="BIOMASS - WOOD"/>
    <x v="0"/>
    <n v="0"/>
  </r>
  <r>
    <s v="REFERENCE ELECTRIFICATION - MODERATE TECHNOLOGY ADVANCEMENT"/>
    <x v="0"/>
    <s v="REFERENCE LPG FURNACE"/>
    <s v="TEXAS"/>
    <x v="0"/>
    <x v="11"/>
    <s v="KEROSENE FUEL"/>
    <x v="0"/>
    <n v="0"/>
  </r>
  <r>
    <s v="REFERENCE ELECTRIFICATION - MODERATE TECHNOLOGY ADVANCEMENT"/>
    <x v="0"/>
    <s v="REFERENCE LPG FURNACE"/>
    <s v="TEXAS"/>
    <x v="0"/>
    <x v="12"/>
    <s v="ELECTRICITY"/>
    <x v="0"/>
    <n v="0"/>
  </r>
  <r>
    <s v="REFERENCE ELECTRIFICATION - MODERATE TECHNOLOGY ADVANCEMENT"/>
    <x v="0"/>
    <s v="REFERENCE LPG FURNACE"/>
    <s v="TEXAS"/>
    <x v="0"/>
    <x v="12"/>
    <s v="DIESEL FUEL"/>
    <x v="0"/>
    <n v="0"/>
  </r>
  <r>
    <s v="REFERENCE ELECTRIFICATION - MODERATE TECHNOLOGY ADVANCEMENT"/>
    <x v="0"/>
    <s v="REFERENCE LPG FURNACE"/>
    <s v="TEXAS"/>
    <x v="0"/>
    <x v="12"/>
    <s v="PIPELINE GAS"/>
    <x v="0"/>
    <n v="0"/>
  </r>
  <r>
    <s v="REFERENCE ELECTRIFICATION - MODERATE TECHNOLOGY ADVANCEMENT"/>
    <x v="0"/>
    <s v="REFERENCE LPG FURNACE"/>
    <s v="TEXAS"/>
    <x v="0"/>
    <x v="12"/>
    <s v="LPG FUEL"/>
    <x v="0"/>
    <n v="9487580.5653331392"/>
  </r>
  <r>
    <s v="REFERENCE ELECTRIFICATION - MODERATE TECHNOLOGY ADVANCEMENT"/>
    <x v="0"/>
    <s v="REFERENCE LPG FURNACE"/>
    <s v="TEXAS"/>
    <x v="0"/>
    <x v="12"/>
    <s v="BIOMASS - WOOD"/>
    <x v="0"/>
    <n v="0"/>
  </r>
  <r>
    <s v="REFERENCE ELECTRIFICATION - MODERATE TECHNOLOGY ADVANCEMENT"/>
    <x v="0"/>
    <s v="REFERENCE LPG FURNACE"/>
    <s v="TEXAS"/>
    <x v="0"/>
    <x v="12"/>
    <s v="KEROSENE FUEL"/>
    <x v="0"/>
    <n v="0"/>
  </r>
  <r>
    <s v="REFERENCE ELECTRIFICATION - MODERATE TECHNOLOGY ADVANCEMENT"/>
    <x v="0"/>
    <s v="REFERENCE LPG FURNACE"/>
    <s v="TEXAS"/>
    <x v="0"/>
    <x v="13"/>
    <s v="ELECTRICITY"/>
    <x v="0"/>
    <n v="0"/>
  </r>
  <r>
    <s v="REFERENCE ELECTRIFICATION - MODERATE TECHNOLOGY ADVANCEMENT"/>
    <x v="0"/>
    <s v="REFERENCE LPG FURNACE"/>
    <s v="TEXAS"/>
    <x v="0"/>
    <x v="13"/>
    <s v="DIESEL FUEL"/>
    <x v="0"/>
    <n v="0"/>
  </r>
  <r>
    <s v="REFERENCE ELECTRIFICATION - MODERATE TECHNOLOGY ADVANCEMENT"/>
    <x v="0"/>
    <s v="REFERENCE LPG FURNACE"/>
    <s v="TEXAS"/>
    <x v="0"/>
    <x v="13"/>
    <s v="PIPELINE GAS"/>
    <x v="0"/>
    <n v="0"/>
  </r>
  <r>
    <s v="REFERENCE ELECTRIFICATION - MODERATE TECHNOLOGY ADVANCEMENT"/>
    <x v="0"/>
    <s v="REFERENCE LPG FURNACE"/>
    <s v="TEXAS"/>
    <x v="0"/>
    <x v="13"/>
    <s v="LPG FUEL"/>
    <x v="0"/>
    <n v="9539831.9122074898"/>
  </r>
  <r>
    <s v="REFERENCE ELECTRIFICATION - MODERATE TECHNOLOGY ADVANCEMENT"/>
    <x v="0"/>
    <s v="REFERENCE LPG FURNACE"/>
    <s v="TEXAS"/>
    <x v="0"/>
    <x v="13"/>
    <s v="BIOMASS - WOOD"/>
    <x v="0"/>
    <n v="0"/>
  </r>
  <r>
    <s v="REFERENCE ELECTRIFICATION - MODERATE TECHNOLOGY ADVANCEMENT"/>
    <x v="0"/>
    <s v="REFERENCE LPG FURNACE"/>
    <s v="TEXAS"/>
    <x v="0"/>
    <x v="13"/>
    <s v="KEROSENE FUEL"/>
    <x v="0"/>
    <n v="0"/>
  </r>
  <r>
    <s v="REFERENCE ELECTRIFICATION - MODERATE TECHNOLOGY ADVANCEMENT"/>
    <x v="0"/>
    <s v="REFERENCE LPG FURNACE"/>
    <s v="TEXAS"/>
    <x v="0"/>
    <x v="14"/>
    <s v="ELECTRICITY"/>
    <x v="0"/>
    <n v="0"/>
  </r>
  <r>
    <s v="REFERENCE ELECTRIFICATION - MODERATE TECHNOLOGY ADVANCEMENT"/>
    <x v="0"/>
    <s v="REFERENCE LPG FURNACE"/>
    <s v="TEXAS"/>
    <x v="0"/>
    <x v="14"/>
    <s v="DIESEL FUEL"/>
    <x v="0"/>
    <n v="0"/>
  </r>
  <r>
    <s v="REFERENCE ELECTRIFICATION - MODERATE TECHNOLOGY ADVANCEMENT"/>
    <x v="0"/>
    <s v="REFERENCE LPG FURNACE"/>
    <s v="TEXAS"/>
    <x v="0"/>
    <x v="14"/>
    <s v="PIPELINE GAS"/>
    <x v="0"/>
    <n v="0"/>
  </r>
  <r>
    <s v="REFERENCE ELECTRIFICATION - MODERATE TECHNOLOGY ADVANCEMENT"/>
    <x v="0"/>
    <s v="REFERENCE LPG FURNACE"/>
    <s v="TEXAS"/>
    <x v="0"/>
    <x v="14"/>
    <s v="LPG FUEL"/>
    <x v="0"/>
    <n v="9592228.4123273697"/>
  </r>
  <r>
    <s v="REFERENCE ELECTRIFICATION - MODERATE TECHNOLOGY ADVANCEMENT"/>
    <x v="0"/>
    <s v="REFERENCE LPG FURNACE"/>
    <s v="TEXAS"/>
    <x v="0"/>
    <x v="14"/>
    <s v="BIOMASS - WOOD"/>
    <x v="0"/>
    <n v="0"/>
  </r>
  <r>
    <s v="REFERENCE ELECTRIFICATION - MODERATE TECHNOLOGY ADVANCEMENT"/>
    <x v="0"/>
    <s v="REFERENCE LPG FURNACE"/>
    <s v="TEXAS"/>
    <x v="0"/>
    <x v="14"/>
    <s v="KEROSENE FUEL"/>
    <x v="0"/>
    <n v="0"/>
  </r>
  <r>
    <s v="REFERENCE ELECTRIFICATION - MODERATE TECHNOLOGY ADVANCEMENT"/>
    <x v="0"/>
    <s v="REFERENCE LPG FURNACE"/>
    <s v="TEXAS"/>
    <x v="0"/>
    <x v="15"/>
    <s v="ELECTRICITY"/>
    <x v="0"/>
    <n v="0"/>
  </r>
  <r>
    <s v="REFERENCE ELECTRIFICATION - MODERATE TECHNOLOGY ADVANCEMENT"/>
    <x v="0"/>
    <s v="REFERENCE LPG FURNACE"/>
    <s v="TEXAS"/>
    <x v="0"/>
    <x v="15"/>
    <s v="DIESEL FUEL"/>
    <x v="0"/>
    <n v="0"/>
  </r>
  <r>
    <s v="REFERENCE ELECTRIFICATION - MODERATE TECHNOLOGY ADVANCEMENT"/>
    <x v="0"/>
    <s v="REFERENCE LPG FURNACE"/>
    <s v="TEXAS"/>
    <x v="0"/>
    <x v="15"/>
    <s v="PIPELINE GAS"/>
    <x v="0"/>
    <n v="0"/>
  </r>
  <r>
    <s v="REFERENCE ELECTRIFICATION - MODERATE TECHNOLOGY ADVANCEMENT"/>
    <x v="0"/>
    <s v="REFERENCE LPG FURNACE"/>
    <s v="TEXAS"/>
    <x v="0"/>
    <x v="15"/>
    <s v="LPG FUEL"/>
    <x v="0"/>
    <n v="9642042.2816930693"/>
  </r>
  <r>
    <s v="REFERENCE ELECTRIFICATION - MODERATE TECHNOLOGY ADVANCEMENT"/>
    <x v="0"/>
    <s v="REFERENCE LPG FURNACE"/>
    <s v="TEXAS"/>
    <x v="0"/>
    <x v="15"/>
    <s v="BIOMASS - WOOD"/>
    <x v="0"/>
    <n v="0"/>
  </r>
  <r>
    <s v="REFERENCE ELECTRIFICATION - MODERATE TECHNOLOGY ADVANCEMENT"/>
    <x v="0"/>
    <s v="REFERENCE LPG FURNACE"/>
    <s v="TEXAS"/>
    <x v="0"/>
    <x v="15"/>
    <s v="KEROSENE FUEL"/>
    <x v="0"/>
    <n v="0"/>
  </r>
  <r>
    <s v="REFERENCE ELECTRIFICATION - MODERATE TECHNOLOGY ADVANCEMENT"/>
    <x v="0"/>
    <s v="REFERENCE LPG FURNACE"/>
    <s v="TEXAS"/>
    <x v="0"/>
    <x v="16"/>
    <s v="ELECTRICITY"/>
    <x v="0"/>
    <n v="0"/>
  </r>
  <r>
    <s v="REFERENCE ELECTRIFICATION - MODERATE TECHNOLOGY ADVANCEMENT"/>
    <x v="0"/>
    <s v="REFERENCE LPG FURNACE"/>
    <s v="TEXAS"/>
    <x v="0"/>
    <x v="16"/>
    <s v="DIESEL FUEL"/>
    <x v="0"/>
    <n v="0"/>
  </r>
  <r>
    <s v="REFERENCE ELECTRIFICATION - MODERATE TECHNOLOGY ADVANCEMENT"/>
    <x v="0"/>
    <s v="REFERENCE LPG FURNACE"/>
    <s v="TEXAS"/>
    <x v="0"/>
    <x v="16"/>
    <s v="PIPELINE GAS"/>
    <x v="0"/>
    <n v="0"/>
  </r>
  <r>
    <s v="REFERENCE ELECTRIFICATION - MODERATE TECHNOLOGY ADVANCEMENT"/>
    <x v="0"/>
    <s v="REFERENCE LPG FURNACE"/>
    <s v="TEXAS"/>
    <x v="0"/>
    <x v="16"/>
    <s v="LPG FUEL"/>
    <x v="0"/>
    <n v="9680115.1322031897"/>
  </r>
  <r>
    <s v="REFERENCE ELECTRIFICATION - MODERATE TECHNOLOGY ADVANCEMENT"/>
    <x v="0"/>
    <s v="REFERENCE LPG FURNACE"/>
    <s v="TEXAS"/>
    <x v="0"/>
    <x v="16"/>
    <s v="BIOMASS - WOOD"/>
    <x v="0"/>
    <n v="0"/>
  </r>
  <r>
    <s v="REFERENCE ELECTRIFICATION - MODERATE TECHNOLOGY ADVANCEMENT"/>
    <x v="0"/>
    <s v="REFERENCE LPG FURNACE"/>
    <s v="TEXAS"/>
    <x v="0"/>
    <x v="16"/>
    <s v="KEROSENE FUEL"/>
    <x v="0"/>
    <n v="0"/>
  </r>
  <r>
    <s v="REFERENCE ELECTRIFICATION - MODERATE TECHNOLOGY ADVANCEMENT"/>
    <x v="0"/>
    <s v="REFERENCE LPG FURNACE"/>
    <s v="TEXAS"/>
    <x v="0"/>
    <x v="17"/>
    <s v="ELECTRICITY"/>
    <x v="0"/>
    <n v="0"/>
  </r>
  <r>
    <s v="REFERENCE ELECTRIFICATION - MODERATE TECHNOLOGY ADVANCEMENT"/>
    <x v="0"/>
    <s v="REFERENCE LPG FURNACE"/>
    <s v="TEXAS"/>
    <x v="0"/>
    <x v="17"/>
    <s v="DIESEL FUEL"/>
    <x v="0"/>
    <n v="0"/>
  </r>
  <r>
    <s v="REFERENCE ELECTRIFICATION - MODERATE TECHNOLOGY ADVANCEMENT"/>
    <x v="0"/>
    <s v="REFERENCE LPG FURNACE"/>
    <s v="TEXAS"/>
    <x v="0"/>
    <x v="17"/>
    <s v="PIPELINE GAS"/>
    <x v="0"/>
    <n v="0"/>
  </r>
  <r>
    <s v="REFERENCE ELECTRIFICATION - MODERATE TECHNOLOGY ADVANCEMENT"/>
    <x v="0"/>
    <s v="REFERENCE LPG FURNACE"/>
    <s v="TEXAS"/>
    <x v="0"/>
    <x v="17"/>
    <s v="LPG FUEL"/>
    <x v="0"/>
    <n v="9716573.36631364"/>
  </r>
  <r>
    <s v="REFERENCE ELECTRIFICATION - MODERATE TECHNOLOGY ADVANCEMENT"/>
    <x v="0"/>
    <s v="REFERENCE LPG FURNACE"/>
    <s v="TEXAS"/>
    <x v="0"/>
    <x v="17"/>
    <s v="BIOMASS - WOOD"/>
    <x v="0"/>
    <n v="0"/>
  </r>
  <r>
    <s v="REFERENCE ELECTRIFICATION - MODERATE TECHNOLOGY ADVANCEMENT"/>
    <x v="0"/>
    <s v="REFERENCE LPG FURNACE"/>
    <s v="TEXAS"/>
    <x v="0"/>
    <x v="17"/>
    <s v="KEROSENE FUEL"/>
    <x v="0"/>
    <n v="0"/>
  </r>
  <r>
    <s v="REFERENCE ELECTRIFICATION - MODERATE TECHNOLOGY ADVANCEMENT"/>
    <x v="0"/>
    <s v="REFERENCE LPG FURNACE"/>
    <s v="TEXAS"/>
    <x v="0"/>
    <x v="18"/>
    <s v="ELECTRICITY"/>
    <x v="0"/>
    <n v="0"/>
  </r>
  <r>
    <s v="REFERENCE ELECTRIFICATION - MODERATE TECHNOLOGY ADVANCEMENT"/>
    <x v="0"/>
    <s v="REFERENCE LPG FURNACE"/>
    <s v="TEXAS"/>
    <x v="0"/>
    <x v="18"/>
    <s v="DIESEL FUEL"/>
    <x v="0"/>
    <n v="0"/>
  </r>
  <r>
    <s v="REFERENCE ELECTRIFICATION - MODERATE TECHNOLOGY ADVANCEMENT"/>
    <x v="0"/>
    <s v="REFERENCE LPG FURNACE"/>
    <s v="TEXAS"/>
    <x v="0"/>
    <x v="18"/>
    <s v="PIPELINE GAS"/>
    <x v="0"/>
    <n v="0"/>
  </r>
  <r>
    <s v="REFERENCE ELECTRIFICATION - MODERATE TECHNOLOGY ADVANCEMENT"/>
    <x v="0"/>
    <s v="REFERENCE LPG FURNACE"/>
    <s v="TEXAS"/>
    <x v="0"/>
    <x v="18"/>
    <s v="LPG FUEL"/>
    <x v="0"/>
    <n v="9742350.4430776499"/>
  </r>
  <r>
    <s v="REFERENCE ELECTRIFICATION - MODERATE TECHNOLOGY ADVANCEMENT"/>
    <x v="0"/>
    <s v="REFERENCE LPG FURNACE"/>
    <s v="TEXAS"/>
    <x v="0"/>
    <x v="18"/>
    <s v="BIOMASS - WOOD"/>
    <x v="0"/>
    <n v="0"/>
  </r>
  <r>
    <s v="REFERENCE ELECTRIFICATION - MODERATE TECHNOLOGY ADVANCEMENT"/>
    <x v="0"/>
    <s v="REFERENCE LPG FURNACE"/>
    <s v="TEXAS"/>
    <x v="0"/>
    <x v="18"/>
    <s v="KEROSENE FUEL"/>
    <x v="0"/>
    <n v="0"/>
  </r>
  <r>
    <s v="REFERENCE ELECTRIFICATION - MODERATE TECHNOLOGY ADVANCEMENT"/>
    <x v="0"/>
    <s v="REFERENCE LPG FURNACE"/>
    <s v="TEXAS"/>
    <x v="0"/>
    <x v="19"/>
    <s v="ELECTRICITY"/>
    <x v="0"/>
    <n v="0"/>
  </r>
  <r>
    <s v="REFERENCE ELECTRIFICATION - MODERATE TECHNOLOGY ADVANCEMENT"/>
    <x v="0"/>
    <s v="REFERENCE LPG FURNACE"/>
    <s v="TEXAS"/>
    <x v="0"/>
    <x v="19"/>
    <s v="DIESEL FUEL"/>
    <x v="0"/>
    <n v="0"/>
  </r>
  <r>
    <s v="REFERENCE ELECTRIFICATION - MODERATE TECHNOLOGY ADVANCEMENT"/>
    <x v="0"/>
    <s v="REFERENCE LPG FURNACE"/>
    <s v="TEXAS"/>
    <x v="0"/>
    <x v="19"/>
    <s v="PIPELINE GAS"/>
    <x v="0"/>
    <n v="0"/>
  </r>
  <r>
    <s v="REFERENCE ELECTRIFICATION - MODERATE TECHNOLOGY ADVANCEMENT"/>
    <x v="0"/>
    <s v="REFERENCE LPG FURNACE"/>
    <s v="TEXAS"/>
    <x v="0"/>
    <x v="19"/>
    <s v="LPG FUEL"/>
    <x v="0"/>
    <n v="9769100.9538037498"/>
  </r>
  <r>
    <s v="REFERENCE ELECTRIFICATION - MODERATE TECHNOLOGY ADVANCEMENT"/>
    <x v="0"/>
    <s v="REFERENCE LPG FURNACE"/>
    <s v="TEXAS"/>
    <x v="0"/>
    <x v="19"/>
    <s v="BIOMASS - WOOD"/>
    <x v="0"/>
    <n v="0"/>
  </r>
  <r>
    <s v="REFERENCE ELECTRIFICATION - MODERATE TECHNOLOGY ADVANCEMENT"/>
    <x v="0"/>
    <s v="REFERENCE LPG FURNACE"/>
    <s v="TEXAS"/>
    <x v="0"/>
    <x v="19"/>
    <s v="KEROSENE FUEL"/>
    <x v="0"/>
    <n v="0"/>
  </r>
  <r>
    <s v="REFERENCE ELECTRIFICATION - MODERATE TECHNOLOGY ADVANCEMENT"/>
    <x v="0"/>
    <s v="REFERENCE LPG FURNACE"/>
    <s v="TEXAS"/>
    <x v="0"/>
    <x v="20"/>
    <s v="ELECTRICITY"/>
    <x v="0"/>
    <n v="0"/>
  </r>
  <r>
    <s v="REFERENCE ELECTRIFICATION - MODERATE TECHNOLOGY ADVANCEMENT"/>
    <x v="0"/>
    <s v="REFERENCE LPG FURNACE"/>
    <s v="TEXAS"/>
    <x v="0"/>
    <x v="20"/>
    <s v="DIESEL FUEL"/>
    <x v="0"/>
    <n v="0"/>
  </r>
  <r>
    <s v="REFERENCE ELECTRIFICATION - MODERATE TECHNOLOGY ADVANCEMENT"/>
    <x v="0"/>
    <s v="REFERENCE LPG FURNACE"/>
    <s v="TEXAS"/>
    <x v="0"/>
    <x v="20"/>
    <s v="PIPELINE GAS"/>
    <x v="0"/>
    <n v="0"/>
  </r>
  <r>
    <s v="REFERENCE ELECTRIFICATION - MODERATE TECHNOLOGY ADVANCEMENT"/>
    <x v="0"/>
    <s v="REFERENCE LPG FURNACE"/>
    <s v="TEXAS"/>
    <x v="0"/>
    <x v="20"/>
    <s v="LPG FUEL"/>
    <x v="0"/>
    <n v="9790329.0820142999"/>
  </r>
  <r>
    <s v="REFERENCE ELECTRIFICATION - MODERATE TECHNOLOGY ADVANCEMENT"/>
    <x v="0"/>
    <s v="REFERENCE LPG FURNACE"/>
    <s v="TEXAS"/>
    <x v="0"/>
    <x v="20"/>
    <s v="BIOMASS - WOOD"/>
    <x v="0"/>
    <n v="0"/>
  </r>
  <r>
    <s v="REFERENCE ELECTRIFICATION - MODERATE TECHNOLOGY ADVANCEMENT"/>
    <x v="0"/>
    <s v="REFERENCE LPG FURNACE"/>
    <s v="TEXAS"/>
    <x v="0"/>
    <x v="20"/>
    <s v="KEROSENE FUEL"/>
    <x v="0"/>
    <n v="0"/>
  </r>
  <r>
    <s v="REFERENCE ELECTRIFICATION - MODERATE TECHNOLOGY ADVANCEMENT"/>
    <x v="0"/>
    <s v="REFERENCE LPG FURNACE"/>
    <s v="TEXAS"/>
    <x v="0"/>
    <x v="21"/>
    <s v="ELECTRICITY"/>
    <x v="0"/>
    <n v="0"/>
  </r>
  <r>
    <s v="REFERENCE ELECTRIFICATION - MODERATE TECHNOLOGY ADVANCEMENT"/>
    <x v="0"/>
    <s v="REFERENCE LPG FURNACE"/>
    <s v="TEXAS"/>
    <x v="0"/>
    <x v="21"/>
    <s v="DIESEL FUEL"/>
    <x v="0"/>
    <n v="0"/>
  </r>
  <r>
    <s v="REFERENCE ELECTRIFICATION - MODERATE TECHNOLOGY ADVANCEMENT"/>
    <x v="0"/>
    <s v="REFERENCE LPG FURNACE"/>
    <s v="TEXAS"/>
    <x v="0"/>
    <x v="21"/>
    <s v="PIPELINE GAS"/>
    <x v="0"/>
    <n v="0"/>
  </r>
  <r>
    <s v="REFERENCE ELECTRIFICATION - MODERATE TECHNOLOGY ADVANCEMENT"/>
    <x v="0"/>
    <s v="REFERENCE LPG FURNACE"/>
    <s v="TEXAS"/>
    <x v="0"/>
    <x v="21"/>
    <s v="LPG FUEL"/>
    <x v="0"/>
    <n v="9807946.2186292093"/>
  </r>
  <r>
    <s v="REFERENCE ELECTRIFICATION - MODERATE TECHNOLOGY ADVANCEMENT"/>
    <x v="0"/>
    <s v="REFERENCE LPG FURNACE"/>
    <s v="TEXAS"/>
    <x v="0"/>
    <x v="21"/>
    <s v="BIOMASS - WOOD"/>
    <x v="0"/>
    <n v="0"/>
  </r>
  <r>
    <s v="REFERENCE ELECTRIFICATION - MODERATE TECHNOLOGY ADVANCEMENT"/>
    <x v="0"/>
    <s v="REFERENCE LPG FURNACE"/>
    <s v="TEXAS"/>
    <x v="0"/>
    <x v="21"/>
    <s v="KEROSENE FUEL"/>
    <x v="0"/>
    <n v="0"/>
  </r>
  <r>
    <s v="REFERENCE ELECTRIFICATION - MODERATE TECHNOLOGY ADVANCEMENT"/>
    <x v="0"/>
    <s v="REFERENCE LPG FURNACE"/>
    <s v="TEXAS"/>
    <x v="0"/>
    <x v="22"/>
    <s v="ELECTRICITY"/>
    <x v="0"/>
    <n v="0"/>
  </r>
  <r>
    <s v="REFERENCE ELECTRIFICATION - MODERATE TECHNOLOGY ADVANCEMENT"/>
    <x v="0"/>
    <s v="REFERENCE LPG FURNACE"/>
    <s v="TEXAS"/>
    <x v="0"/>
    <x v="22"/>
    <s v="DIESEL FUEL"/>
    <x v="0"/>
    <n v="0"/>
  </r>
  <r>
    <s v="REFERENCE ELECTRIFICATION - MODERATE TECHNOLOGY ADVANCEMENT"/>
    <x v="0"/>
    <s v="REFERENCE LPG FURNACE"/>
    <s v="TEXAS"/>
    <x v="0"/>
    <x v="22"/>
    <s v="PIPELINE GAS"/>
    <x v="0"/>
    <n v="0"/>
  </r>
  <r>
    <s v="REFERENCE ELECTRIFICATION - MODERATE TECHNOLOGY ADVANCEMENT"/>
    <x v="0"/>
    <s v="REFERENCE LPG FURNACE"/>
    <s v="TEXAS"/>
    <x v="0"/>
    <x v="22"/>
    <s v="LPG FUEL"/>
    <x v="0"/>
    <n v="9823413.1590084601"/>
  </r>
  <r>
    <s v="REFERENCE ELECTRIFICATION - MODERATE TECHNOLOGY ADVANCEMENT"/>
    <x v="0"/>
    <s v="REFERENCE LPG FURNACE"/>
    <s v="TEXAS"/>
    <x v="0"/>
    <x v="22"/>
    <s v="BIOMASS - WOOD"/>
    <x v="0"/>
    <n v="0"/>
  </r>
  <r>
    <s v="REFERENCE ELECTRIFICATION - MODERATE TECHNOLOGY ADVANCEMENT"/>
    <x v="0"/>
    <s v="REFERENCE LPG FURNACE"/>
    <s v="TEXAS"/>
    <x v="0"/>
    <x v="22"/>
    <s v="KEROSENE FUEL"/>
    <x v="0"/>
    <n v="0"/>
  </r>
  <r>
    <s v="REFERENCE ELECTRIFICATION - MODERATE TECHNOLOGY ADVANCEMENT"/>
    <x v="0"/>
    <s v="REFERENCE LPG FURNACE"/>
    <s v="TEXAS"/>
    <x v="0"/>
    <x v="23"/>
    <s v="ELECTRICITY"/>
    <x v="0"/>
    <n v="0"/>
  </r>
  <r>
    <s v="REFERENCE ELECTRIFICATION - MODERATE TECHNOLOGY ADVANCEMENT"/>
    <x v="0"/>
    <s v="REFERENCE LPG FURNACE"/>
    <s v="TEXAS"/>
    <x v="0"/>
    <x v="23"/>
    <s v="DIESEL FUEL"/>
    <x v="0"/>
    <n v="0"/>
  </r>
  <r>
    <s v="REFERENCE ELECTRIFICATION - MODERATE TECHNOLOGY ADVANCEMENT"/>
    <x v="0"/>
    <s v="REFERENCE LPG FURNACE"/>
    <s v="TEXAS"/>
    <x v="0"/>
    <x v="23"/>
    <s v="PIPELINE GAS"/>
    <x v="0"/>
    <n v="0"/>
  </r>
  <r>
    <s v="REFERENCE ELECTRIFICATION - MODERATE TECHNOLOGY ADVANCEMENT"/>
    <x v="0"/>
    <s v="REFERENCE LPG FURNACE"/>
    <s v="TEXAS"/>
    <x v="0"/>
    <x v="23"/>
    <s v="LPG FUEL"/>
    <x v="0"/>
    <n v="9835206.7337241992"/>
  </r>
  <r>
    <s v="REFERENCE ELECTRIFICATION - MODERATE TECHNOLOGY ADVANCEMENT"/>
    <x v="0"/>
    <s v="REFERENCE LPG FURNACE"/>
    <s v="TEXAS"/>
    <x v="0"/>
    <x v="23"/>
    <s v="BIOMASS - WOOD"/>
    <x v="0"/>
    <n v="0"/>
  </r>
  <r>
    <s v="REFERENCE ELECTRIFICATION - MODERATE TECHNOLOGY ADVANCEMENT"/>
    <x v="0"/>
    <s v="REFERENCE LPG FURNACE"/>
    <s v="TEXAS"/>
    <x v="0"/>
    <x v="23"/>
    <s v="KEROSENE FUEL"/>
    <x v="0"/>
    <n v="0"/>
  </r>
  <r>
    <s v="REFERENCE ELECTRIFICATION - MODERATE TECHNOLOGY ADVANCEMENT"/>
    <x v="0"/>
    <s v="REFERENCE LPG FURNACE"/>
    <s v="TEXAS"/>
    <x v="0"/>
    <x v="24"/>
    <s v="ELECTRICITY"/>
    <x v="0"/>
    <n v="0"/>
  </r>
  <r>
    <s v="REFERENCE ELECTRIFICATION - MODERATE TECHNOLOGY ADVANCEMENT"/>
    <x v="0"/>
    <s v="REFERENCE LPG FURNACE"/>
    <s v="TEXAS"/>
    <x v="0"/>
    <x v="24"/>
    <s v="DIESEL FUEL"/>
    <x v="0"/>
    <n v="0"/>
  </r>
  <r>
    <s v="REFERENCE ELECTRIFICATION - MODERATE TECHNOLOGY ADVANCEMENT"/>
    <x v="0"/>
    <s v="REFERENCE LPG FURNACE"/>
    <s v="TEXAS"/>
    <x v="0"/>
    <x v="24"/>
    <s v="PIPELINE GAS"/>
    <x v="0"/>
    <n v="0"/>
  </r>
  <r>
    <s v="REFERENCE ELECTRIFICATION - MODERATE TECHNOLOGY ADVANCEMENT"/>
    <x v="0"/>
    <s v="REFERENCE LPG FURNACE"/>
    <s v="TEXAS"/>
    <x v="0"/>
    <x v="24"/>
    <s v="LPG FUEL"/>
    <x v="0"/>
    <n v="9861890.3016976304"/>
  </r>
  <r>
    <s v="REFERENCE ELECTRIFICATION - MODERATE TECHNOLOGY ADVANCEMENT"/>
    <x v="0"/>
    <s v="REFERENCE LPG FURNACE"/>
    <s v="TEXAS"/>
    <x v="0"/>
    <x v="24"/>
    <s v="BIOMASS - WOOD"/>
    <x v="0"/>
    <n v="0"/>
  </r>
  <r>
    <s v="REFERENCE ELECTRIFICATION - MODERATE TECHNOLOGY ADVANCEMENT"/>
    <x v="0"/>
    <s v="REFERENCE LPG FURNACE"/>
    <s v="TEXAS"/>
    <x v="0"/>
    <x v="24"/>
    <s v="KEROSENE FUEL"/>
    <x v="0"/>
    <n v="0"/>
  </r>
  <r>
    <s v="REFERENCE ELECTRIFICATION - MODERATE TECHNOLOGY ADVANCEMENT"/>
    <x v="0"/>
    <s v="REFERENCE LPG FURNACE"/>
    <s v="TEXAS"/>
    <x v="0"/>
    <x v="25"/>
    <s v="ELECTRICITY"/>
    <x v="0"/>
    <n v="0"/>
  </r>
  <r>
    <s v="REFERENCE ELECTRIFICATION - MODERATE TECHNOLOGY ADVANCEMENT"/>
    <x v="0"/>
    <s v="REFERENCE LPG FURNACE"/>
    <s v="TEXAS"/>
    <x v="0"/>
    <x v="25"/>
    <s v="DIESEL FUEL"/>
    <x v="0"/>
    <n v="0"/>
  </r>
  <r>
    <s v="REFERENCE ELECTRIFICATION - MODERATE TECHNOLOGY ADVANCEMENT"/>
    <x v="0"/>
    <s v="REFERENCE LPG FURNACE"/>
    <s v="TEXAS"/>
    <x v="0"/>
    <x v="25"/>
    <s v="PIPELINE GAS"/>
    <x v="0"/>
    <n v="0"/>
  </r>
  <r>
    <s v="REFERENCE ELECTRIFICATION - MODERATE TECHNOLOGY ADVANCEMENT"/>
    <x v="0"/>
    <s v="REFERENCE LPG FURNACE"/>
    <s v="TEXAS"/>
    <x v="0"/>
    <x v="25"/>
    <s v="LPG FUEL"/>
    <x v="0"/>
    <n v="9893908.4275120497"/>
  </r>
  <r>
    <s v="REFERENCE ELECTRIFICATION - MODERATE TECHNOLOGY ADVANCEMENT"/>
    <x v="0"/>
    <s v="REFERENCE LPG FURNACE"/>
    <s v="TEXAS"/>
    <x v="0"/>
    <x v="25"/>
    <s v="BIOMASS - WOOD"/>
    <x v="0"/>
    <n v="0"/>
  </r>
  <r>
    <s v="REFERENCE ELECTRIFICATION - MODERATE TECHNOLOGY ADVANCEMENT"/>
    <x v="0"/>
    <s v="REFERENCE LPG FURNACE"/>
    <s v="TEXAS"/>
    <x v="0"/>
    <x v="25"/>
    <s v="KEROSENE FUEL"/>
    <x v="0"/>
    <n v="0"/>
  </r>
  <r>
    <s v="REFERENCE ELECTRIFICATION - MODERATE TECHNOLOGY ADVANCEMENT"/>
    <x v="0"/>
    <s v="REFERENCE LPG FURNACE"/>
    <s v="TEXAS"/>
    <x v="0"/>
    <x v="26"/>
    <s v="ELECTRICITY"/>
    <x v="0"/>
    <n v="0"/>
  </r>
  <r>
    <s v="REFERENCE ELECTRIFICATION - MODERATE TECHNOLOGY ADVANCEMENT"/>
    <x v="0"/>
    <s v="REFERENCE LPG FURNACE"/>
    <s v="TEXAS"/>
    <x v="0"/>
    <x v="26"/>
    <s v="DIESEL FUEL"/>
    <x v="0"/>
    <n v="0"/>
  </r>
  <r>
    <s v="REFERENCE ELECTRIFICATION - MODERATE TECHNOLOGY ADVANCEMENT"/>
    <x v="0"/>
    <s v="REFERENCE LPG FURNACE"/>
    <s v="TEXAS"/>
    <x v="0"/>
    <x v="26"/>
    <s v="PIPELINE GAS"/>
    <x v="0"/>
    <n v="0"/>
  </r>
  <r>
    <s v="REFERENCE ELECTRIFICATION - MODERATE TECHNOLOGY ADVANCEMENT"/>
    <x v="0"/>
    <s v="REFERENCE LPG FURNACE"/>
    <s v="TEXAS"/>
    <x v="0"/>
    <x v="26"/>
    <s v="LPG FUEL"/>
    <x v="0"/>
    <n v="9931804.7924872506"/>
  </r>
  <r>
    <s v="REFERENCE ELECTRIFICATION - MODERATE TECHNOLOGY ADVANCEMENT"/>
    <x v="0"/>
    <s v="REFERENCE LPG FURNACE"/>
    <s v="TEXAS"/>
    <x v="0"/>
    <x v="26"/>
    <s v="BIOMASS - WOOD"/>
    <x v="0"/>
    <n v="0"/>
  </r>
  <r>
    <s v="REFERENCE ELECTRIFICATION - MODERATE TECHNOLOGY ADVANCEMENT"/>
    <x v="0"/>
    <s v="REFERENCE LPG FURNACE"/>
    <s v="TEXAS"/>
    <x v="0"/>
    <x v="26"/>
    <s v="KEROSENE FUEL"/>
    <x v="0"/>
    <n v="0"/>
  </r>
  <r>
    <s v="REFERENCE ELECTRIFICATION - MODERATE TECHNOLOGY ADVANCEMENT"/>
    <x v="0"/>
    <s v="REFERENCE LPG FURNACE"/>
    <s v="TEXAS"/>
    <x v="0"/>
    <x v="27"/>
    <s v="ELECTRICITY"/>
    <x v="0"/>
    <n v="0"/>
  </r>
  <r>
    <s v="REFERENCE ELECTRIFICATION - MODERATE TECHNOLOGY ADVANCEMENT"/>
    <x v="0"/>
    <s v="REFERENCE LPG FURNACE"/>
    <s v="TEXAS"/>
    <x v="0"/>
    <x v="27"/>
    <s v="DIESEL FUEL"/>
    <x v="0"/>
    <n v="0"/>
  </r>
  <r>
    <s v="REFERENCE ELECTRIFICATION - MODERATE TECHNOLOGY ADVANCEMENT"/>
    <x v="0"/>
    <s v="REFERENCE LPG FURNACE"/>
    <s v="TEXAS"/>
    <x v="0"/>
    <x v="27"/>
    <s v="PIPELINE GAS"/>
    <x v="0"/>
    <n v="0"/>
  </r>
  <r>
    <s v="REFERENCE ELECTRIFICATION - MODERATE TECHNOLOGY ADVANCEMENT"/>
    <x v="0"/>
    <s v="REFERENCE LPG FURNACE"/>
    <s v="TEXAS"/>
    <x v="0"/>
    <x v="27"/>
    <s v="LPG FUEL"/>
    <x v="0"/>
    <n v="9975877.2314756494"/>
  </r>
  <r>
    <s v="REFERENCE ELECTRIFICATION - MODERATE TECHNOLOGY ADVANCEMENT"/>
    <x v="0"/>
    <s v="REFERENCE LPG FURNACE"/>
    <s v="TEXAS"/>
    <x v="0"/>
    <x v="27"/>
    <s v="BIOMASS - WOOD"/>
    <x v="0"/>
    <n v="0"/>
  </r>
  <r>
    <s v="REFERENCE ELECTRIFICATION - MODERATE TECHNOLOGY ADVANCEMENT"/>
    <x v="0"/>
    <s v="REFERENCE LPG FURNACE"/>
    <s v="TEXAS"/>
    <x v="0"/>
    <x v="27"/>
    <s v="KEROSENE FUEL"/>
    <x v="0"/>
    <n v="0"/>
  </r>
  <r>
    <s v="REFERENCE ELECTRIFICATION - MODERATE TECHNOLOGY ADVANCEMENT"/>
    <x v="0"/>
    <s v="REFERENCE LPG FURNACE"/>
    <s v="TEXAS"/>
    <x v="0"/>
    <x v="28"/>
    <s v="ELECTRICITY"/>
    <x v="0"/>
    <n v="0"/>
  </r>
  <r>
    <s v="REFERENCE ELECTRIFICATION - MODERATE TECHNOLOGY ADVANCEMENT"/>
    <x v="0"/>
    <s v="REFERENCE LPG FURNACE"/>
    <s v="TEXAS"/>
    <x v="0"/>
    <x v="28"/>
    <s v="DIESEL FUEL"/>
    <x v="0"/>
    <n v="0"/>
  </r>
  <r>
    <s v="REFERENCE ELECTRIFICATION - MODERATE TECHNOLOGY ADVANCEMENT"/>
    <x v="0"/>
    <s v="REFERENCE LPG FURNACE"/>
    <s v="TEXAS"/>
    <x v="0"/>
    <x v="28"/>
    <s v="PIPELINE GAS"/>
    <x v="0"/>
    <n v="0"/>
  </r>
  <r>
    <s v="REFERENCE ELECTRIFICATION - MODERATE TECHNOLOGY ADVANCEMENT"/>
    <x v="0"/>
    <s v="REFERENCE LPG FURNACE"/>
    <s v="TEXAS"/>
    <x v="0"/>
    <x v="28"/>
    <s v="LPG FUEL"/>
    <x v="0"/>
    <n v="10025504.219304301"/>
  </r>
  <r>
    <s v="REFERENCE ELECTRIFICATION - MODERATE TECHNOLOGY ADVANCEMENT"/>
    <x v="0"/>
    <s v="REFERENCE LPG FURNACE"/>
    <s v="TEXAS"/>
    <x v="0"/>
    <x v="28"/>
    <s v="BIOMASS - WOOD"/>
    <x v="0"/>
    <n v="0"/>
  </r>
  <r>
    <s v="REFERENCE ELECTRIFICATION - MODERATE TECHNOLOGY ADVANCEMENT"/>
    <x v="0"/>
    <s v="REFERENCE LPG FURNACE"/>
    <s v="TEXAS"/>
    <x v="0"/>
    <x v="28"/>
    <s v="KEROSENE FUEL"/>
    <x v="0"/>
    <n v="0"/>
  </r>
  <r>
    <s v="REFERENCE ELECTRIFICATION - MODERATE TECHNOLOGY ADVANCEMENT"/>
    <x v="0"/>
    <s v="REFERENCE LPG FURNACE"/>
    <s v="TEXAS"/>
    <x v="0"/>
    <x v="29"/>
    <s v="ELECTRICITY"/>
    <x v="0"/>
    <n v="0"/>
  </r>
  <r>
    <s v="REFERENCE ELECTRIFICATION - MODERATE TECHNOLOGY ADVANCEMENT"/>
    <x v="0"/>
    <s v="REFERENCE LPG FURNACE"/>
    <s v="TEXAS"/>
    <x v="0"/>
    <x v="29"/>
    <s v="DIESEL FUEL"/>
    <x v="0"/>
    <n v="0"/>
  </r>
  <r>
    <s v="REFERENCE ELECTRIFICATION - MODERATE TECHNOLOGY ADVANCEMENT"/>
    <x v="0"/>
    <s v="REFERENCE LPG FURNACE"/>
    <s v="TEXAS"/>
    <x v="0"/>
    <x v="29"/>
    <s v="PIPELINE GAS"/>
    <x v="0"/>
    <n v="0"/>
  </r>
  <r>
    <s v="REFERENCE ELECTRIFICATION - MODERATE TECHNOLOGY ADVANCEMENT"/>
    <x v="0"/>
    <s v="REFERENCE LPG FURNACE"/>
    <s v="TEXAS"/>
    <x v="0"/>
    <x v="29"/>
    <s v="LPG FUEL"/>
    <x v="0"/>
    <n v="10074067.2366415"/>
  </r>
  <r>
    <s v="REFERENCE ELECTRIFICATION - MODERATE TECHNOLOGY ADVANCEMENT"/>
    <x v="0"/>
    <s v="REFERENCE LPG FURNACE"/>
    <s v="TEXAS"/>
    <x v="0"/>
    <x v="29"/>
    <s v="BIOMASS - WOOD"/>
    <x v="0"/>
    <n v="0"/>
  </r>
  <r>
    <s v="REFERENCE ELECTRIFICATION - MODERATE TECHNOLOGY ADVANCEMENT"/>
    <x v="0"/>
    <s v="REFERENCE LPG FURNACE"/>
    <s v="TEXAS"/>
    <x v="0"/>
    <x v="29"/>
    <s v="KEROSENE FUEL"/>
    <x v="0"/>
    <n v="0"/>
  </r>
  <r>
    <s v="REFERENCE ELECTRIFICATION - MODERATE TECHNOLOGY ADVANCEMENT"/>
    <x v="0"/>
    <s v="REFERENCE LPG FURNACE"/>
    <s v="TEXAS"/>
    <x v="0"/>
    <x v="30"/>
    <s v="ELECTRICITY"/>
    <x v="0"/>
    <n v="0"/>
  </r>
  <r>
    <s v="REFERENCE ELECTRIFICATION - MODERATE TECHNOLOGY ADVANCEMENT"/>
    <x v="0"/>
    <s v="REFERENCE LPG FURNACE"/>
    <s v="TEXAS"/>
    <x v="0"/>
    <x v="30"/>
    <s v="DIESEL FUEL"/>
    <x v="0"/>
    <n v="0"/>
  </r>
  <r>
    <s v="REFERENCE ELECTRIFICATION - MODERATE TECHNOLOGY ADVANCEMENT"/>
    <x v="0"/>
    <s v="REFERENCE LPG FURNACE"/>
    <s v="TEXAS"/>
    <x v="0"/>
    <x v="30"/>
    <s v="PIPELINE GAS"/>
    <x v="0"/>
    <n v="0"/>
  </r>
  <r>
    <s v="REFERENCE ELECTRIFICATION - MODERATE TECHNOLOGY ADVANCEMENT"/>
    <x v="0"/>
    <s v="REFERENCE LPG FURNACE"/>
    <s v="TEXAS"/>
    <x v="0"/>
    <x v="30"/>
    <s v="LPG FUEL"/>
    <x v="0"/>
    <n v="10130378.732016001"/>
  </r>
  <r>
    <s v="REFERENCE ELECTRIFICATION - MODERATE TECHNOLOGY ADVANCEMENT"/>
    <x v="0"/>
    <s v="REFERENCE LPG FURNACE"/>
    <s v="TEXAS"/>
    <x v="0"/>
    <x v="30"/>
    <s v="BIOMASS - WOOD"/>
    <x v="0"/>
    <n v="0"/>
  </r>
  <r>
    <s v="REFERENCE ELECTRIFICATION - MODERATE TECHNOLOGY ADVANCEMENT"/>
    <x v="0"/>
    <s v="REFERENCE LPG FURNACE"/>
    <s v="TEXAS"/>
    <x v="0"/>
    <x v="30"/>
    <s v="KEROSENE FUEL"/>
    <x v="0"/>
    <n v="0"/>
  </r>
  <r>
    <s v="REFERENCE ELECTRIFICATION - MODERATE TECHNOLOGY ADVANCEMENT"/>
    <x v="0"/>
    <s v="REFERENCE LPG FURNACE"/>
    <s v="TEXAS"/>
    <x v="0"/>
    <x v="31"/>
    <s v="ELECTRICITY"/>
    <x v="0"/>
    <n v="0"/>
  </r>
  <r>
    <s v="REFERENCE ELECTRIFICATION - MODERATE TECHNOLOGY ADVANCEMENT"/>
    <x v="0"/>
    <s v="REFERENCE LPG FURNACE"/>
    <s v="TEXAS"/>
    <x v="0"/>
    <x v="31"/>
    <s v="DIESEL FUEL"/>
    <x v="0"/>
    <n v="0"/>
  </r>
  <r>
    <s v="REFERENCE ELECTRIFICATION - MODERATE TECHNOLOGY ADVANCEMENT"/>
    <x v="0"/>
    <s v="REFERENCE LPG FURNACE"/>
    <s v="TEXAS"/>
    <x v="0"/>
    <x v="31"/>
    <s v="PIPELINE GAS"/>
    <x v="0"/>
    <n v="0"/>
  </r>
  <r>
    <s v="REFERENCE ELECTRIFICATION - MODERATE TECHNOLOGY ADVANCEMENT"/>
    <x v="0"/>
    <s v="REFERENCE LPG FURNACE"/>
    <s v="TEXAS"/>
    <x v="0"/>
    <x v="31"/>
    <s v="LPG FUEL"/>
    <x v="0"/>
    <n v="10187981.167174101"/>
  </r>
  <r>
    <s v="REFERENCE ELECTRIFICATION - MODERATE TECHNOLOGY ADVANCEMENT"/>
    <x v="0"/>
    <s v="REFERENCE LPG FURNACE"/>
    <s v="TEXAS"/>
    <x v="0"/>
    <x v="31"/>
    <s v="BIOMASS - WOOD"/>
    <x v="0"/>
    <n v="0"/>
  </r>
  <r>
    <s v="REFERENCE ELECTRIFICATION - MODERATE TECHNOLOGY ADVANCEMENT"/>
    <x v="0"/>
    <s v="REFERENCE LPG FURNACE"/>
    <s v="TEXAS"/>
    <x v="0"/>
    <x v="31"/>
    <s v="KEROSENE FUEL"/>
    <x v="0"/>
    <n v="0"/>
  </r>
  <r>
    <s v="REFERENCE ELECTRIFICATION - MODERATE TECHNOLOGY ADVANCEMENT"/>
    <x v="0"/>
    <s v="REFERENCE LPG FURNACE"/>
    <s v="TEXAS"/>
    <x v="0"/>
    <x v="32"/>
    <s v="ELECTRICITY"/>
    <x v="0"/>
    <n v="0"/>
  </r>
  <r>
    <s v="REFERENCE ELECTRIFICATION - MODERATE TECHNOLOGY ADVANCEMENT"/>
    <x v="0"/>
    <s v="REFERENCE LPG FURNACE"/>
    <s v="TEXAS"/>
    <x v="0"/>
    <x v="32"/>
    <s v="DIESEL FUEL"/>
    <x v="0"/>
    <n v="0"/>
  </r>
  <r>
    <s v="REFERENCE ELECTRIFICATION - MODERATE TECHNOLOGY ADVANCEMENT"/>
    <x v="0"/>
    <s v="REFERENCE LPG FURNACE"/>
    <s v="TEXAS"/>
    <x v="0"/>
    <x v="32"/>
    <s v="PIPELINE GAS"/>
    <x v="0"/>
    <n v="0"/>
  </r>
  <r>
    <s v="REFERENCE ELECTRIFICATION - MODERATE TECHNOLOGY ADVANCEMENT"/>
    <x v="0"/>
    <s v="REFERENCE LPG FURNACE"/>
    <s v="TEXAS"/>
    <x v="0"/>
    <x v="32"/>
    <s v="LPG FUEL"/>
    <x v="0"/>
    <n v="10245674.265527301"/>
  </r>
  <r>
    <s v="REFERENCE ELECTRIFICATION - MODERATE TECHNOLOGY ADVANCEMENT"/>
    <x v="0"/>
    <s v="REFERENCE LPG FURNACE"/>
    <s v="TEXAS"/>
    <x v="0"/>
    <x v="32"/>
    <s v="BIOMASS - WOOD"/>
    <x v="0"/>
    <n v="0"/>
  </r>
  <r>
    <s v="REFERENCE ELECTRIFICATION - MODERATE TECHNOLOGY ADVANCEMENT"/>
    <x v="0"/>
    <s v="REFERENCE LPG FURNACE"/>
    <s v="TEXAS"/>
    <x v="0"/>
    <x v="32"/>
    <s v="KEROSENE FUEL"/>
    <x v="0"/>
    <n v="0"/>
  </r>
  <r>
    <s v="REFERENCE ELECTRIFICATION - MODERATE TECHNOLOGY ADVANCEMENT"/>
    <x v="0"/>
    <s v="REFERENCE LPG FURNACE"/>
    <s v="TEXAS"/>
    <x v="0"/>
    <x v="33"/>
    <s v="ELECTRICITY"/>
    <x v="0"/>
    <n v="0"/>
  </r>
  <r>
    <s v="REFERENCE ELECTRIFICATION - MODERATE TECHNOLOGY ADVANCEMENT"/>
    <x v="0"/>
    <s v="REFERENCE LPG FURNACE"/>
    <s v="TEXAS"/>
    <x v="0"/>
    <x v="33"/>
    <s v="DIESEL FUEL"/>
    <x v="0"/>
    <n v="0"/>
  </r>
  <r>
    <s v="REFERENCE ELECTRIFICATION - MODERATE TECHNOLOGY ADVANCEMENT"/>
    <x v="0"/>
    <s v="REFERENCE LPG FURNACE"/>
    <s v="TEXAS"/>
    <x v="0"/>
    <x v="33"/>
    <s v="PIPELINE GAS"/>
    <x v="0"/>
    <n v="0"/>
  </r>
  <r>
    <s v="REFERENCE ELECTRIFICATION - MODERATE TECHNOLOGY ADVANCEMENT"/>
    <x v="0"/>
    <s v="REFERENCE LPG FURNACE"/>
    <s v="TEXAS"/>
    <x v="0"/>
    <x v="33"/>
    <s v="LPG FUEL"/>
    <x v="0"/>
    <n v="10302776.2084166"/>
  </r>
  <r>
    <s v="REFERENCE ELECTRIFICATION - MODERATE TECHNOLOGY ADVANCEMENT"/>
    <x v="0"/>
    <s v="REFERENCE LPG FURNACE"/>
    <s v="TEXAS"/>
    <x v="0"/>
    <x v="33"/>
    <s v="BIOMASS - WOOD"/>
    <x v="0"/>
    <n v="0"/>
  </r>
  <r>
    <s v="REFERENCE ELECTRIFICATION - MODERATE TECHNOLOGY ADVANCEMENT"/>
    <x v="0"/>
    <s v="REFERENCE LPG FURNACE"/>
    <s v="TEXAS"/>
    <x v="0"/>
    <x v="33"/>
    <s v="KEROSENE FUEL"/>
    <x v="0"/>
    <n v="0"/>
  </r>
  <r>
    <s v="REFERENCE ELECTRIFICATION - MODERATE TECHNOLOGY ADVANCEMENT"/>
    <x v="0"/>
    <s v="REFERENCE GEOTHERMAL HEAT PUMP - HEATING"/>
    <s v="TEXAS"/>
    <x v="0"/>
    <x v="0"/>
    <s v="ELECTRICITY"/>
    <x v="0"/>
    <n v="469441.126125701"/>
  </r>
  <r>
    <s v="REFERENCE ELECTRIFICATION - MODERATE TECHNOLOGY ADVANCEMENT"/>
    <x v="0"/>
    <s v="REFERENCE GEOTHERMAL HEAT PUMP - HEATING"/>
    <s v="TEXAS"/>
    <x v="0"/>
    <x v="0"/>
    <s v="DIESEL FUEL"/>
    <x v="0"/>
    <n v="0"/>
  </r>
  <r>
    <s v="REFERENCE ELECTRIFICATION - MODERATE TECHNOLOGY ADVANCEMENT"/>
    <x v="0"/>
    <s v="REFERENCE GEOTHERMAL HEAT PUMP - HEATING"/>
    <s v="TEXAS"/>
    <x v="0"/>
    <x v="0"/>
    <s v="PIPELINE GAS"/>
    <x v="0"/>
    <n v="0"/>
  </r>
  <r>
    <s v="REFERENCE ELECTRIFICATION - MODERATE TECHNOLOGY ADVANCEMENT"/>
    <x v="0"/>
    <s v="REFERENCE GEOTHERMAL HEAT PUMP - HEATING"/>
    <s v="TEXAS"/>
    <x v="0"/>
    <x v="0"/>
    <s v="LPG FUEL"/>
    <x v="0"/>
    <n v="0"/>
  </r>
  <r>
    <s v="REFERENCE ELECTRIFICATION - MODERATE TECHNOLOGY ADVANCEMENT"/>
    <x v="0"/>
    <s v="REFERENCE GEOTHERMAL HEAT PUMP - HEATING"/>
    <s v="TEXAS"/>
    <x v="0"/>
    <x v="0"/>
    <s v="BIOMASS - WOOD"/>
    <x v="0"/>
    <n v="0"/>
  </r>
  <r>
    <s v="REFERENCE ELECTRIFICATION - MODERATE TECHNOLOGY ADVANCEMENT"/>
    <x v="0"/>
    <s v="REFERENCE GEOTHERMAL HEAT PUMP - HEATING"/>
    <s v="TEXAS"/>
    <x v="0"/>
    <x v="0"/>
    <s v="KEROSENE FUEL"/>
    <x v="0"/>
    <n v="0"/>
  </r>
  <r>
    <s v="REFERENCE ELECTRIFICATION - MODERATE TECHNOLOGY ADVANCEMENT"/>
    <x v="0"/>
    <s v="REFERENCE GEOTHERMAL HEAT PUMP - HEATING"/>
    <s v="TEXAS"/>
    <x v="0"/>
    <x v="1"/>
    <s v="ELECTRICITY"/>
    <x v="0"/>
    <n v="489341.42394168599"/>
  </r>
  <r>
    <s v="REFERENCE ELECTRIFICATION - MODERATE TECHNOLOGY ADVANCEMENT"/>
    <x v="0"/>
    <s v="REFERENCE GEOTHERMAL HEAT PUMP - HEATING"/>
    <s v="TEXAS"/>
    <x v="0"/>
    <x v="1"/>
    <s v="DIESEL FUEL"/>
    <x v="0"/>
    <n v="0"/>
  </r>
  <r>
    <s v="REFERENCE ELECTRIFICATION - MODERATE TECHNOLOGY ADVANCEMENT"/>
    <x v="0"/>
    <s v="REFERENCE GEOTHERMAL HEAT PUMP - HEATING"/>
    <s v="TEXAS"/>
    <x v="0"/>
    <x v="1"/>
    <s v="PIPELINE GAS"/>
    <x v="0"/>
    <n v="0"/>
  </r>
  <r>
    <s v="REFERENCE ELECTRIFICATION - MODERATE TECHNOLOGY ADVANCEMENT"/>
    <x v="0"/>
    <s v="REFERENCE GEOTHERMAL HEAT PUMP - HEATING"/>
    <s v="TEXAS"/>
    <x v="0"/>
    <x v="1"/>
    <s v="LPG FUEL"/>
    <x v="0"/>
    <n v="0"/>
  </r>
  <r>
    <s v="REFERENCE ELECTRIFICATION - MODERATE TECHNOLOGY ADVANCEMENT"/>
    <x v="0"/>
    <s v="REFERENCE GEOTHERMAL HEAT PUMP - HEATING"/>
    <s v="TEXAS"/>
    <x v="0"/>
    <x v="1"/>
    <s v="BIOMASS - WOOD"/>
    <x v="0"/>
    <n v="0"/>
  </r>
  <r>
    <s v="REFERENCE ELECTRIFICATION - MODERATE TECHNOLOGY ADVANCEMENT"/>
    <x v="0"/>
    <s v="REFERENCE GEOTHERMAL HEAT PUMP - HEATING"/>
    <s v="TEXAS"/>
    <x v="0"/>
    <x v="1"/>
    <s v="KEROSENE FUEL"/>
    <x v="0"/>
    <n v="0"/>
  </r>
  <r>
    <s v="REFERENCE ELECTRIFICATION - MODERATE TECHNOLOGY ADVANCEMENT"/>
    <x v="0"/>
    <s v="REFERENCE GEOTHERMAL HEAT PUMP - HEATING"/>
    <s v="TEXAS"/>
    <x v="0"/>
    <x v="2"/>
    <s v="ELECTRICITY"/>
    <x v="0"/>
    <n v="495821.49055613298"/>
  </r>
  <r>
    <s v="REFERENCE ELECTRIFICATION - MODERATE TECHNOLOGY ADVANCEMENT"/>
    <x v="0"/>
    <s v="REFERENCE GEOTHERMAL HEAT PUMP - HEATING"/>
    <s v="TEXAS"/>
    <x v="0"/>
    <x v="2"/>
    <s v="DIESEL FUEL"/>
    <x v="0"/>
    <n v="0"/>
  </r>
  <r>
    <s v="REFERENCE ELECTRIFICATION - MODERATE TECHNOLOGY ADVANCEMENT"/>
    <x v="0"/>
    <s v="REFERENCE GEOTHERMAL HEAT PUMP - HEATING"/>
    <s v="TEXAS"/>
    <x v="0"/>
    <x v="2"/>
    <s v="PIPELINE GAS"/>
    <x v="0"/>
    <n v="0"/>
  </r>
  <r>
    <s v="REFERENCE ELECTRIFICATION - MODERATE TECHNOLOGY ADVANCEMENT"/>
    <x v="0"/>
    <s v="REFERENCE GEOTHERMAL HEAT PUMP - HEATING"/>
    <s v="TEXAS"/>
    <x v="0"/>
    <x v="2"/>
    <s v="LPG FUEL"/>
    <x v="0"/>
    <n v="0"/>
  </r>
  <r>
    <s v="REFERENCE ELECTRIFICATION - MODERATE TECHNOLOGY ADVANCEMENT"/>
    <x v="0"/>
    <s v="REFERENCE GEOTHERMAL HEAT PUMP - HEATING"/>
    <s v="TEXAS"/>
    <x v="0"/>
    <x v="2"/>
    <s v="BIOMASS - WOOD"/>
    <x v="0"/>
    <n v="0"/>
  </r>
  <r>
    <s v="REFERENCE ELECTRIFICATION - MODERATE TECHNOLOGY ADVANCEMENT"/>
    <x v="0"/>
    <s v="REFERENCE GEOTHERMAL HEAT PUMP - HEATING"/>
    <s v="TEXAS"/>
    <x v="0"/>
    <x v="2"/>
    <s v="KEROSENE FUEL"/>
    <x v="0"/>
    <n v="0"/>
  </r>
  <r>
    <s v="REFERENCE ELECTRIFICATION - MODERATE TECHNOLOGY ADVANCEMENT"/>
    <x v="0"/>
    <s v="REFERENCE GEOTHERMAL HEAT PUMP - HEATING"/>
    <s v="TEXAS"/>
    <x v="0"/>
    <x v="3"/>
    <s v="ELECTRICITY"/>
    <x v="0"/>
    <n v="501714.86113780102"/>
  </r>
  <r>
    <s v="REFERENCE ELECTRIFICATION - MODERATE TECHNOLOGY ADVANCEMENT"/>
    <x v="0"/>
    <s v="REFERENCE GEOTHERMAL HEAT PUMP - HEATING"/>
    <s v="TEXAS"/>
    <x v="0"/>
    <x v="3"/>
    <s v="DIESEL FUEL"/>
    <x v="0"/>
    <n v="0"/>
  </r>
  <r>
    <s v="REFERENCE ELECTRIFICATION - MODERATE TECHNOLOGY ADVANCEMENT"/>
    <x v="0"/>
    <s v="REFERENCE GEOTHERMAL HEAT PUMP - HEATING"/>
    <s v="TEXAS"/>
    <x v="0"/>
    <x v="3"/>
    <s v="PIPELINE GAS"/>
    <x v="0"/>
    <n v="0"/>
  </r>
  <r>
    <s v="REFERENCE ELECTRIFICATION - MODERATE TECHNOLOGY ADVANCEMENT"/>
    <x v="0"/>
    <s v="REFERENCE GEOTHERMAL HEAT PUMP - HEATING"/>
    <s v="TEXAS"/>
    <x v="0"/>
    <x v="3"/>
    <s v="LPG FUEL"/>
    <x v="0"/>
    <n v="0"/>
  </r>
  <r>
    <s v="REFERENCE ELECTRIFICATION - MODERATE TECHNOLOGY ADVANCEMENT"/>
    <x v="0"/>
    <s v="REFERENCE GEOTHERMAL HEAT PUMP - HEATING"/>
    <s v="TEXAS"/>
    <x v="0"/>
    <x v="3"/>
    <s v="BIOMASS - WOOD"/>
    <x v="0"/>
    <n v="0"/>
  </r>
  <r>
    <s v="REFERENCE ELECTRIFICATION - MODERATE TECHNOLOGY ADVANCEMENT"/>
    <x v="0"/>
    <s v="REFERENCE GEOTHERMAL HEAT PUMP - HEATING"/>
    <s v="TEXAS"/>
    <x v="0"/>
    <x v="3"/>
    <s v="KEROSENE FUEL"/>
    <x v="0"/>
    <n v="0"/>
  </r>
  <r>
    <s v="REFERENCE ELECTRIFICATION - MODERATE TECHNOLOGY ADVANCEMENT"/>
    <x v="0"/>
    <s v="REFERENCE GEOTHERMAL HEAT PUMP - HEATING"/>
    <s v="TEXAS"/>
    <x v="0"/>
    <x v="4"/>
    <s v="ELECTRICITY"/>
    <x v="0"/>
    <n v="507190.577556731"/>
  </r>
  <r>
    <s v="REFERENCE ELECTRIFICATION - MODERATE TECHNOLOGY ADVANCEMENT"/>
    <x v="0"/>
    <s v="REFERENCE GEOTHERMAL HEAT PUMP - HEATING"/>
    <s v="TEXAS"/>
    <x v="0"/>
    <x v="4"/>
    <s v="DIESEL FUEL"/>
    <x v="0"/>
    <n v="0"/>
  </r>
  <r>
    <s v="REFERENCE ELECTRIFICATION - MODERATE TECHNOLOGY ADVANCEMENT"/>
    <x v="0"/>
    <s v="REFERENCE GEOTHERMAL HEAT PUMP - HEATING"/>
    <s v="TEXAS"/>
    <x v="0"/>
    <x v="4"/>
    <s v="PIPELINE GAS"/>
    <x v="0"/>
    <n v="0"/>
  </r>
  <r>
    <s v="REFERENCE ELECTRIFICATION - MODERATE TECHNOLOGY ADVANCEMENT"/>
    <x v="0"/>
    <s v="REFERENCE GEOTHERMAL HEAT PUMP - HEATING"/>
    <s v="TEXAS"/>
    <x v="0"/>
    <x v="4"/>
    <s v="LPG FUEL"/>
    <x v="0"/>
    <n v="0"/>
  </r>
  <r>
    <s v="REFERENCE ELECTRIFICATION - MODERATE TECHNOLOGY ADVANCEMENT"/>
    <x v="0"/>
    <s v="REFERENCE GEOTHERMAL HEAT PUMP - HEATING"/>
    <s v="TEXAS"/>
    <x v="0"/>
    <x v="4"/>
    <s v="BIOMASS - WOOD"/>
    <x v="0"/>
    <n v="0"/>
  </r>
  <r>
    <s v="REFERENCE ELECTRIFICATION - MODERATE TECHNOLOGY ADVANCEMENT"/>
    <x v="0"/>
    <s v="REFERENCE GEOTHERMAL HEAT PUMP - HEATING"/>
    <s v="TEXAS"/>
    <x v="0"/>
    <x v="4"/>
    <s v="KEROSENE FUEL"/>
    <x v="0"/>
    <n v="0"/>
  </r>
  <r>
    <s v="REFERENCE ELECTRIFICATION - MODERATE TECHNOLOGY ADVANCEMENT"/>
    <x v="0"/>
    <s v="REFERENCE GEOTHERMAL HEAT PUMP - HEATING"/>
    <s v="TEXAS"/>
    <x v="0"/>
    <x v="5"/>
    <s v="ELECTRICITY"/>
    <x v="0"/>
    <n v="511841.46059433202"/>
  </r>
  <r>
    <s v="REFERENCE ELECTRIFICATION - MODERATE TECHNOLOGY ADVANCEMENT"/>
    <x v="0"/>
    <s v="REFERENCE GEOTHERMAL HEAT PUMP - HEATING"/>
    <s v="TEXAS"/>
    <x v="0"/>
    <x v="5"/>
    <s v="DIESEL FUEL"/>
    <x v="0"/>
    <n v="0"/>
  </r>
  <r>
    <s v="REFERENCE ELECTRIFICATION - MODERATE TECHNOLOGY ADVANCEMENT"/>
    <x v="0"/>
    <s v="REFERENCE GEOTHERMAL HEAT PUMP - HEATING"/>
    <s v="TEXAS"/>
    <x v="0"/>
    <x v="5"/>
    <s v="PIPELINE GAS"/>
    <x v="0"/>
    <n v="0"/>
  </r>
  <r>
    <s v="REFERENCE ELECTRIFICATION - MODERATE TECHNOLOGY ADVANCEMENT"/>
    <x v="0"/>
    <s v="REFERENCE GEOTHERMAL HEAT PUMP - HEATING"/>
    <s v="TEXAS"/>
    <x v="0"/>
    <x v="5"/>
    <s v="LPG FUEL"/>
    <x v="0"/>
    <n v="0"/>
  </r>
  <r>
    <s v="REFERENCE ELECTRIFICATION - MODERATE TECHNOLOGY ADVANCEMENT"/>
    <x v="0"/>
    <s v="REFERENCE GEOTHERMAL HEAT PUMP - HEATING"/>
    <s v="TEXAS"/>
    <x v="0"/>
    <x v="5"/>
    <s v="BIOMASS - WOOD"/>
    <x v="0"/>
    <n v="0"/>
  </r>
  <r>
    <s v="REFERENCE ELECTRIFICATION - MODERATE TECHNOLOGY ADVANCEMENT"/>
    <x v="0"/>
    <s v="REFERENCE GEOTHERMAL HEAT PUMP - HEATING"/>
    <s v="TEXAS"/>
    <x v="0"/>
    <x v="5"/>
    <s v="KEROSENE FUEL"/>
    <x v="0"/>
    <n v="0"/>
  </r>
  <r>
    <s v="REFERENCE ELECTRIFICATION - MODERATE TECHNOLOGY ADVANCEMENT"/>
    <x v="0"/>
    <s v="REFERENCE GEOTHERMAL HEAT PUMP - HEATING"/>
    <s v="TEXAS"/>
    <x v="0"/>
    <x v="6"/>
    <s v="ELECTRICITY"/>
    <x v="0"/>
    <n v="515504.82794692798"/>
  </r>
  <r>
    <s v="REFERENCE ELECTRIFICATION - MODERATE TECHNOLOGY ADVANCEMENT"/>
    <x v="0"/>
    <s v="REFERENCE GEOTHERMAL HEAT PUMP - HEATING"/>
    <s v="TEXAS"/>
    <x v="0"/>
    <x v="6"/>
    <s v="DIESEL FUEL"/>
    <x v="0"/>
    <n v="0"/>
  </r>
  <r>
    <s v="REFERENCE ELECTRIFICATION - MODERATE TECHNOLOGY ADVANCEMENT"/>
    <x v="0"/>
    <s v="REFERENCE GEOTHERMAL HEAT PUMP - HEATING"/>
    <s v="TEXAS"/>
    <x v="0"/>
    <x v="6"/>
    <s v="PIPELINE GAS"/>
    <x v="0"/>
    <n v="0"/>
  </r>
  <r>
    <s v="REFERENCE ELECTRIFICATION - MODERATE TECHNOLOGY ADVANCEMENT"/>
    <x v="0"/>
    <s v="REFERENCE GEOTHERMAL HEAT PUMP - HEATING"/>
    <s v="TEXAS"/>
    <x v="0"/>
    <x v="6"/>
    <s v="LPG FUEL"/>
    <x v="0"/>
    <n v="0"/>
  </r>
  <r>
    <s v="REFERENCE ELECTRIFICATION - MODERATE TECHNOLOGY ADVANCEMENT"/>
    <x v="0"/>
    <s v="REFERENCE GEOTHERMAL HEAT PUMP - HEATING"/>
    <s v="TEXAS"/>
    <x v="0"/>
    <x v="6"/>
    <s v="BIOMASS - WOOD"/>
    <x v="0"/>
    <n v="0"/>
  </r>
  <r>
    <s v="REFERENCE ELECTRIFICATION - MODERATE TECHNOLOGY ADVANCEMENT"/>
    <x v="0"/>
    <s v="REFERENCE GEOTHERMAL HEAT PUMP - HEATING"/>
    <s v="TEXAS"/>
    <x v="0"/>
    <x v="6"/>
    <s v="KEROSENE FUEL"/>
    <x v="0"/>
    <n v="0"/>
  </r>
  <r>
    <s v="REFERENCE ELECTRIFICATION - MODERATE TECHNOLOGY ADVANCEMENT"/>
    <x v="0"/>
    <s v="REFERENCE GEOTHERMAL HEAT PUMP - HEATING"/>
    <s v="TEXAS"/>
    <x v="0"/>
    <x v="7"/>
    <s v="ELECTRICITY"/>
    <x v="0"/>
    <n v="518715.85209771601"/>
  </r>
  <r>
    <s v="REFERENCE ELECTRIFICATION - MODERATE TECHNOLOGY ADVANCEMENT"/>
    <x v="0"/>
    <s v="REFERENCE GEOTHERMAL HEAT PUMP - HEATING"/>
    <s v="TEXAS"/>
    <x v="0"/>
    <x v="7"/>
    <s v="DIESEL FUEL"/>
    <x v="0"/>
    <n v="0"/>
  </r>
  <r>
    <s v="REFERENCE ELECTRIFICATION - MODERATE TECHNOLOGY ADVANCEMENT"/>
    <x v="0"/>
    <s v="REFERENCE GEOTHERMAL HEAT PUMP - HEATING"/>
    <s v="TEXAS"/>
    <x v="0"/>
    <x v="7"/>
    <s v="PIPELINE GAS"/>
    <x v="0"/>
    <n v="0"/>
  </r>
  <r>
    <s v="REFERENCE ELECTRIFICATION - MODERATE TECHNOLOGY ADVANCEMENT"/>
    <x v="0"/>
    <s v="REFERENCE GEOTHERMAL HEAT PUMP - HEATING"/>
    <s v="TEXAS"/>
    <x v="0"/>
    <x v="7"/>
    <s v="LPG FUEL"/>
    <x v="0"/>
    <n v="0"/>
  </r>
  <r>
    <s v="REFERENCE ELECTRIFICATION - MODERATE TECHNOLOGY ADVANCEMENT"/>
    <x v="0"/>
    <s v="REFERENCE GEOTHERMAL HEAT PUMP - HEATING"/>
    <s v="TEXAS"/>
    <x v="0"/>
    <x v="7"/>
    <s v="BIOMASS - WOOD"/>
    <x v="0"/>
    <n v="0"/>
  </r>
  <r>
    <s v="REFERENCE ELECTRIFICATION - MODERATE TECHNOLOGY ADVANCEMENT"/>
    <x v="0"/>
    <s v="REFERENCE GEOTHERMAL HEAT PUMP - HEATING"/>
    <s v="TEXAS"/>
    <x v="0"/>
    <x v="7"/>
    <s v="KEROSENE FUEL"/>
    <x v="0"/>
    <n v="0"/>
  </r>
  <r>
    <s v="REFERENCE ELECTRIFICATION - MODERATE TECHNOLOGY ADVANCEMENT"/>
    <x v="0"/>
    <s v="REFERENCE GEOTHERMAL HEAT PUMP - HEATING"/>
    <s v="TEXAS"/>
    <x v="0"/>
    <x v="8"/>
    <s v="ELECTRICITY"/>
    <x v="0"/>
    <n v="521239.47309866699"/>
  </r>
  <r>
    <s v="REFERENCE ELECTRIFICATION - MODERATE TECHNOLOGY ADVANCEMENT"/>
    <x v="0"/>
    <s v="REFERENCE GEOTHERMAL HEAT PUMP - HEATING"/>
    <s v="TEXAS"/>
    <x v="0"/>
    <x v="8"/>
    <s v="DIESEL FUEL"/>
    <x v="0"/>
    <n v="0"/>
  </r>
  <r>
    <s v="REFERENCE ELECTRIFICATION - MODERATE TECHNOLOGY ADVANCEMENT"/>
    <x v="0"/>
    <s v="REFERENCE GEOTHERMAL HEAT PUMP - HEATING"/>
    <s v="TEXAS"/>
    <x v="0"/>
    <x v="8"/>
    <s v="PIPELINE GAS"/>
    <x v="0"/>
    <n v="0"/>
  </r>
  <r>
    <s v="REFERENCE ELECTRIFICATION - MODERATE TECHNOLOGY ADVANCEMENT"/>
    <x v="0"/>
    <s v="REFERENCE GEOTHERMAL HEAT PUMP - HEATING"/>
    <s v="TEXAS"/>
    <x v="0"/>
    <x v="8"/>
    <s v="LPG FUEL"/>
    <x v="0"/>
    <n v="0"/>
  </r>
  <r>
    <s v="REFERENCE ELECTRIFICATION - MODERATE TECHNOLOGY ADVANCEMENT"/>
    <x v="0"/>
    <s v="REFERENCE GEOTHERMAL HEAT PUMP - HEATING"/>
    <s v="TEXAS"/>
    <x v="0"/>
    <x v="8"/>
    <s v="BIOMASS - WOOD"/>
    <x v="0"/>
    <n v="0"/>
  </r>
  <r>
    <s v="REFERENCE ELECTRIFICATION - MODERATE TECHNOLOGY ADVANCEMENT"/>
    <x v="0"/>
    <s v="REFERENCE GEOTHERMAL HEAT PUMP - HEATING"/>
    <s v="TEXAS"/>
    <x v="0"/>
    <x v="8"/>
    <s v="KEROSENE FUEL"/>
    <x v="0"/>
    <n v="0"/>
  </r>
  <r>
    <s v="REFERENCE ELECTRIFICATION - MODERATE TECHNOLOGY ADVANCEMENT"/>
    <x v="0"/>
    <s v="REFERENCE GEOTHERMAL HEAT PUMP - HEATING"/>
    <s v="TEXAS"/>
    <x v="0"/>
    <x v="9"/>
    <s v="ELECTRICITY"/>
    <x v="0"/>
    <n v="522987.779897645"/>
  </r>
  <r>
    <s v="REFERENCE ELECTRIFICATION - MODERATE TECHNOLOGY ADVANCEMENT"/>
    <x v="0"/>
    <s v="REFERENCE GEOTHERMAL HEAT PUMP - HEATING"/>
    <s v="TEXAS"/>
    <x v="0"/>
    <x v="9"/>
    <s v="DIESEL FUEL"/>
    <x v="0"/>
    <n v="0"/>
  </r>
  <r>
    <s v="REFERENCE ELECTRIFICATION - MODERATE TECHNOLOGY ADVANCEMENT"/>
    <x v="0"/>
    <s v="REFERENCE GEOTHERMAL HEAT PUMP - HEATING"/>
    <s v="TEXAS"/>
    <x v="0"/>
    <x v="9"/>
    <s v="PIPELINE GAS"/>
    <x v="0"/>
    <n v="0"/>
  </r>
  <r>
    <s v="REFERENCE ELECTRIFICATION - MODERATE TECHNOLOGY ADVANCEMENT"/>
    <x v="0"/>
    <s v="REFERENCE GEOTHERMAL HEAT PUMP - HEATING"/>
    <s v="TEXAS"/>
    <x v="0"/>
    <x v="9"/>
    <s v="LPG FUEL"/>
    <x v="0"/>
    <n v="0"/>
  </r>
  <r>
    <s v="REFERENCE ELECTRIFICATION - MODERATE TECHNOLOGY ADVANCEMENT"/>
    <x v="0"/>
    <s v="REFERENCE GEOTHERMAL HEAT PUMP - HEATING"/>
    <s v="TEXAS"/>
    <x v="0"/>
    <x v="9"/>
    <s v="BIOMASS - WOOD"/>
    <x v="0"/>
    <n v="0"/>
  </r>
  <r>
    <s v="REFERENCE ELECTRIFICATION - MODERATE TECHNOLOGY ADVANCEMENT"/>
    <x v="0"/>
    <s v="REFERENCE GEOTHERMAL HEAT PUMP - HEATING"/>
    <s v="TEXAS"/>
    <x v="0"/>
    <x v="9"/>
    <s v="KEROSENE FUEL"/>
    <x v="0"/>
    <n v="0"/>
  </r>
  <r>
    <s v="REFERENCE ELECTRIFICATION - MODERATE TECHNOLOGY ADVANCEMENT"/>
    <x v="0"/>
    <s v="REFERENCE GEOTHERMAL HEAT PUMP - HEATING"/>
    <s v="TEXAS"/>
    <x v="0"/>
    <x v="10"/>
    <s v="ELECTRICITY"/>
    <x v="0"/>
    <n v="524882.20058261999"/>
  </r>
  <r>
    <s v="REFERENCE ELECTRIFICATION - MODERATE TECHNOLOGY ADVANCEMENT"/>
    <x v="0"/>
    <s v="REFERENCE GEOTHERMAL HEAT PUMP - HEATING"/>
    <s v="TEXAS"/>
    <x v="0"/>
    <x v="10"/>
    <s v="DIESEL FUEL"/>
    <x v="0"/>
    <n v="0"/>
  </r>
  <r>
    <s v="REFERENCE ELECTRIFICATION - MODERATE TECHNOLOGY ADVANCEMENT"/>
    <x v="0"/>
    <s v="REFERENCE GEOTHERMAL HEAT PUMP - HEATING"/>
    <s v="TEXAS"/>
    <x v="0"/>
    <x v="10"/>
    <s v="PIPELINE GAS"/>
    <x v="0"/>
    <n v="0"/>
  </r>
  <r>
    <s v="REFERENCE ELECTRIFICATION - MODERATE TECHNOLOGY ADVANCEMENT"/>
    <x v="0"/>
    <s v="REFERENCE GEOTHERMAL HEAT PUMP - HEATING"/>
    <s v="TEXAS"/>
    <x v="0"/>
    <x v="10"/>
    <s v="LPG FUEL"/>
    <x v="0"/>
    <n v="0"/>
  </r>
  <r>
    <s v="REFERENCE ELECTRIFICATION - MODERATE TECHNOLOGY ADVANCEMENT"/>
    <x v="0"/>
    <s v="REFERENCE GEOTHERMAL HEAT PUMP - HEATING"/>
    <s v="TEXAS"/>
    <x v="0"/>
    <x v="10"/>
    <s v="BIOMASS - WOOD"/>
    <x v="0"/>
    <n v="0"/>
  </r>
  <r>
    <s v="REFERENCE ELECTRIFICATION - MODERATE TECHNOLOGY ADVANCEMENT"/>
    <x v="0"/>
    <s v="REFERENCE GEOTHERMAL HEAT PUMP - HEATING"/>
    <s v="TEXAS"/>
    <x v="0"/>
    <x v="10"/>
    <s v="KEROSENE FUEL"/>
    <x v="0"/>
    <n v="0"/>
  </r>
  <r>
    <s v="REFERENCE ELECTRIFICATION - MODERATE TECHNOLOGY ADVANCEMENT"/>
    <x v="0"/>
    <s v="REFERENCE GEOTHERMAL HEAT PUMP - HEATING"/>
    <s v="TEXAS"/>
    <x v="0"/>
    <x v="11"/>
    <s v="ELECTRICITY"/>
    <x v="0"/>
    <n v="526320.89107603498"/>
  </r>
  <r>
    <s v="REFERENCE ELECTRIFICATION - MODERATE TECHNOLOGY ADVANCEMENT"/>
    <x v="0"/>
    <s v="REFERENCE GEOTHERMAL HEAT PUMP - HEATING"/>
    <s v="TEXAS"/>
    <x v="0"/>
    <x v="11"/>
    <s v="DIESEL FUEL"/>
    <x v="0"/>
    <n v="0"/>
  </r>
  <r>
    <s v="REFERENCE ELECTRIFICATION - MODERATE TECHNOLOGY ADVANCEMENT"/>
    <x v="0"/>
    <s v="REFERENCE GEOTHERMAL HEAT PUMP - HEATING"/>
    <s v="TEXAS"/>
    <x v="0"/>
    <x v="11"/>
    <s v="PIPELINE GAS"/>
    <x v="0"/>
    <n v="0"/>
  </r>
  <r>
    <s v="REFERENCE ELECTRIFICATION - MODERATE TECHNOLOGY ADVANCEMENT"/>
    <x v="0"/>
    <s v="REFERENCE GEOTHERMAL HEAT PUMP - HEATING"/>
    <s v="TEXAS"/>
    <x v="0"/>
    <x v="11"/>
    <s v="LPG FUEL"/>
    <x v="0"/>
    <n v="0"/>
  </r>
  <r>
    <s v="REFERENCE ELECTRIFICATION - MODERATE TECHNOLOGY ADVANCEMENT"/>
    <x v="0"/>
    <s v="REFERENCE GEOTHERMAL HEAT PUMP - HEATING"/>
    <s v="TEXAS"/>
    <x v="0"/>
    <x v="11"/>
    <s v="BIOMASS - WOOD"/>
    <x v="0"/>
    <n v="0"/>
  </r>
  <r>
    <s v="REFERENCE ELECTRIFICATION - MODERATE TECHNOLOGY ADVANCEMENT"/>
    <x v="0"/>
    <s v="REFERENCE GEOTHERMAL HEAT PUMP - HEATING"/>
    <s v="TEXAS"/>
    <x v="0"/>
    <x v="11"/>
    <s v="KEROSENE FUEL"/>
    <x v="0"/>
    <n v="0"/>
  </r>
  <r>
    <s v="REFERENCE ELECTRIFICATION - MODERATE TECHNOLOGY ADVANCEMENT"/>
    <x v="0"/>
    <s v="REFERENCE GEOTHERMAL HEAT PUMP - HEATING"/>
    <s v="TEXAS"/>
    <x v="0"/>
    <x v="12"/>
    <s v="ELECTRICITY"/>
    <x v="0"/>
    <n v="526894.09434827603"/>
  </r>
  <r>
    <s v="REFERENCE ELECTRIFICATION - MODERATE TECHNOLOGY ADVANCEMENT"/>
    <x v="0"/>
    <s v="REFERENCE GEOTHERMAL HEAT PUMP - HEATING"/>
    <s v="TEXAS"/>
    <x v="0"/>
    <x v="12"/>
    <s v="DIESEL FUEL"/>
    <x v="0"/>
    <n v="0"/>
  </r>
  <r>
    <s v="REFERENCE ELECTRIFICATION - MODERATE TECHNOLOGY ADVANCEMENT"/>
    <x v="0"/>
    <s v="REFERENCE GEOTHERMAL HEAT PUMP - HEATING"/>
    <s v="TEXAS"/>
    <x v="0"/>
    <x v="12"/>
    <s v="PIPELINE GAS"/>
    <x v="0"/>
    <n v="0"/>
  </r>
  <r>
    <s v="REFERENCE ELECTRIFICATION - MODERATE TECHNOLOGY ADVANCEMENT"/>
    <x v="0"/>
    <s v="REFERENCE GEOTHERMAL HEAT PUMP - HEATING"/>
    <s v="TEXAS"/>
    <x v="0"/>
    <x v="12"/>
    <s v="LPG FUEL"/>
    <x v="0"/>
    <n v="0"/>
  </r>
  <r>
    <s v="REFERENCE ELECTRIFICATION - MODERATE TECHNOLOGY ADVANCEMENT"/>
    <x v="0"/>
    <s v="REFERENCE GEOTHERMAL HEAT PUMP - HEATING"/>
    <s v="TEXAS"/>
    <x v="0"/>
    <x v="12"/>
    <s v="BIOMASS - WOOD"/>
    <x v="0"/>
    <n v="0"/>
  </r>
  <r>
    <s v="REFERENCE ELECTRIFICATION - MODERATE TECHNOLOGY ADVANCEMENT"/>
    <x v="0"/>
    <s v="REFERENCE GEOTHERMAL HEAT PUMP - HEATING"/>
    <s v="TEXAS"/>
    <x v="0"/>
    <x v="12"/>
    <s v="KEROSENE FUEL"/>
    <x v="0"/>
    <n v="0"/>
  </r>
  <r>
    <s v="REFERENCE ELECTRIFICATION - MODERATE TECHNOLOGY ADVANCEMENT"/>
    <x v="0"/>
    <s v="REFERENCE GEOTHERMAL HEAT PUMP - HEATING"/>
    <s v="TEXAS"/>
    <x v="0"/>
    <x v="13"/>
    <s v="ELECTRICITY"/>
    <x v="0"/>
    <n v="527235.69048278499"/>
  </r>
  <r>
    <s v="REFERENCE ELECTRIFICATION - MODERATE TECHNOLOGY ADVANCEMENT"/>
    <x v="0"/>
    <s v="REFERENCE GEOTHERMAL HEAT PUMP - HEATING"/>
    <s v="TEXAS"/>
    <x v="0"/>
    <x v="13"/>
    <s v="DIESEL FUEL"/>
    <x v="0"/>
    <n v="0"/>
  </r>
  <r>
    <s v="REFERENCE ELECTRIFICATION - MODERATE TECHNOLOGY ADVANCEMENT"/>
    <x v="0"/>
    <s v="REFERENCE GEOTHERMAL HEAT PUMP - HEATING"/>
    <s v="TEXAS"/>
    <x v="0"/>
    <x v="13"/>
    <s v="PIPELINE GAS"/>
    <x v="0"/>
    <n v="0"/>
  </r>
  <r>
    <s v="REFERENCE ELECTRIFICATION - MODERATE TECHNOLOGY ADVANCEMENT"/>
    <x v="0"/>
    <s v="REFERENCE GEOTHERMAL HEAT PUMP - HEATING"/>
    <s v="TEXAS"/>
    <x v="0"/>
    <x v="13"/>
    <s v="LPG FUEL"/>
    <x v="0"/>
    <n v="0"/>
  </r>
  <r>
    <s v="REFERENCE ELECTRIFICATION - MODERATE TECHNOLOGY ADVANCEMENT"/>
    <x v="0"/>
    <s v="REFERENCE GEOTHERMAL HEAT PUMP - HEATING"/>
    <s v="TEXAS"/>
    <x v="0"/>
    <x v="13"/>
    <s v="BIOMASS - WOOD"/>
    <x v="0"/>
    <n v="0"/>
  </r>
  <r>
    <s v="REFERENCE ELECTRIFICATION - MODERATE TECHNOLOGY ADVANCEMENT"/>
    <x v="0"/>
    <s v="REFERENCE GEOTHERMAL HEAT PUMP - HEATING"/>
    <s v="TEXAS"/>
    <x v="0"/>
    <x v="13"/>
    <s v="KEROSENE FUEL"/>
    <x v="0"/>
    <n v="0"/>
  </r>
  <r>
    <s v="REFERENCE ELECTRIFICATION - MODERATE TECHNOLOGY ADVANCEMENT"/>
    <x v="0"/>
    <s v="REFERENCE GEOTHERMAL HEAT PUMP - HEATING"/>
    <s v="TEXAS"/>
    <x v="0"/>
    <x v="14"/>
    <s v="ELECTRICITY"/>
    <x v="0"/>
    <n v="527258.12093680701"/>
  </r>
  <r>
    <s v="REFERENCE ELECTRIFICATION - MODERATE TECHNOLOGY ADVANCEMENT"/>
    <x v="0"/>
    <s v="REFERENCE GEOTHERMAL HEAT PUMP - HEATING"/>
    <s v="TEXAS"/>
    <x v="0"/>
    <x v="14"/>
    <s v="DIESEL FUEL"/>
    <x v="0"/>
    <n v="0"/>
  </r>
  <r>
    <s v="REFERENCE ELECTRIFICATION - MODERATE TECHNOLOGY ADVANCEMENT"/>
    <x v="0"/>
    <s v="REFERENCE GEOTHERMAL HEAT PUMP - HEATING"/>
    <s v="TEXAS"/>
    <x v="0"/>
    <x v="14"/>
    <s v="PIPELINE GAS"/>
    <x v="0"/>
    <n v="0"/>
  </r>
  <r>
    <s v="REFERENCE ELECTRIFICATION - MODERATE TECHNOLOGY ADVANCEMENT"/>
    <x v="0"/>
    <s v="REFERENCE GEOTHERMAL HEAT PUMP - HEATING"/>
    <s v="TEXAS"/>
    <x v="0"/>
    <x v="14"/>
    <s v="LPG FUEL"/>
    <x v="0"/>
    <n v="0"/>
  </r>
  <r>
    <s v="REFERENCE ELECTRIFICATION - MODERATE TECHNOLOGY ADVANCEMENT"/>
    <x v="0"/>
    <s v="REFERENCE GEOTHERMAL HEAT PUMP - HEATING"/>
    <s v="TEXAS"/>
    <x v="0"/>
    <x v="14"/>
    <s v="BIOMASS - WOOD"/>
    <x v="0"/>
    <n v="0"/>
  </r>
  <r>
    <s v="REFERENCE ELECTRIFICATION - MODERATE TECHNOLOGY ADVANCEMENT"/>
    <x v="0"/>
    <s v="REFERENCE GEOTHERMAL HEAT PUMP - HEATING"/>
    <s v="TEXAS"/>
    <x v="0"/>
    <x v="14"/>
    <s v="KEROSENE FUEL"/>
    <x v="0"/>
    <n v="0"/>
  </r>
  <r>
    <s v="REFERENCE ELECTRIFICATION - MODERATE TECHNOLOGY ADVANCEMENT"/>
    <x v="0"/>
    <s v="REFERENCE GEOTHERMAL HEAT PUMP - HEATING"/>
    <s v="TEXAS"/>
    <x v="0"/>
    <x v="15"/>
    <s v="ELECTRICITY"/>
    <x v="0"/>
    <n v="526975.83268368605"/>
  </r>
  <r>
    <s v="REFERENCE ELECTRIFICATION - MODERATE TECHNOLOGY ADVANCEMENT"/>
    <x v="0"/>
    <s v="REFERENCE GEOTHERMAL HEAT PUMP - HEATING"/>
    <s v="TEXAS"/>
    <x v="0"/>
    <x v="15"/>
    <s v="DIESEL FUEL"/>
    <x v="0"/>
    <n v="0"/>
  </r>
  <r>
    <s v="REFERENCE ELECTRIFICATION - MODERATE TECHNOLOGY ADVANCEMENT"/>
    <x v="0"/>
    <s v="REFERENCE GEOTHERMAL HEAT PUMP - HEATING"/>
    <s v="TEXAS"/>
    <x v="0"/>
    <x v="15"/>
    <s v="PIPELINE GAS"/>
    <x v="0"/>
    <n v="0"/>
  </r>
  <r>
    <s v="REFERENCE ELECTRIFICATION - MODERATE TECHNOLOGY ADVANCEMENT"/>
    <x v="0"/>
    <s v="REFERENCE GEOTHERMAL HEAT PUMP - HEATING"/>
    <s v="TEXAS"/>
    <x v="0"/>
    <x v="15"/>
    <s v="LPG FUEL"/>
    <x v="0"/>
    <n v="0"/>
  </r>
  <r>
    <s v="REFERENCE ELECTRIFICATION - MODERATE TECHNOLOGY ADVANCEMENT"/>
    <x v="0"/>
    <s v="REFERENCE GEOTHERMAL HEAT PUMP - HEATING"/>
    <s v="TEXAS"/>
    <x v="0"/>
    <x v="15"/>
    <s v="BIOMASS - WOOD"/>
    <x v="0"/>
    <n v="0"/>
  </r>
  <r>
    <s v="REFERENCE ELECTRIFICATION - MODERATE TECHNOLOGY ADVANCEMENT"/>
    <x v="0"/>
    <s v="REFERENCE GEOTHERMAL HEAT PUMP - HEATING"/>
    <s v="TEXAS"/>
    <x v="0"/>
    <x v="15"/>
    <s v="KEROSENE FUEL"/>
    <x v="0"/>
    <n v="0"/>
  </r>
  <r>
    <s v="REFERENCE ELECTRIFICATION - MODERATE TECHNOLOGY ADVANCEMENT"/>
    <x v="0"/>
    <s v="REFERENCE GEOTHERMAL HEAT PUMP - HEATING"/>
    <s v="TEXAS"/>
    <x v="0"/>
    <x v="16"/>
    <s v="ELECTRICITY"/>
    <x v="0"/>
    <n v="526063.09438107605"/>
  </r>
  <r>
    <s v="REFERENCE ELECTRIFICATION - MODERATE TECHNOLOGY ADVANCEMENT"/>
    <x v="0"/>
    <s v="REFERENCE GEOTHERMAL HEAT PUMP - HEATING"/>
    <s v="TEXAS"/>
    <x v="0"/>
    <x v="16"/>
    <s v="DIESEL FUEL"/>
    <x v="0"/>
    <n v="0"/>
  </r>
  <r>
    <s v="REFERENCE ELECTRIFICATION - MODERATE TECHNOLOGY ADVANCEMENT"/>
    <x v="0"/>
    <s v="REFERENCE GEOTHERMAL HEAT PUMP - HEATING"/>
    <s v="TEXAS"/>
    <x v="0"/>
    <x v="16"/>
    <s v="PIPELINE GAS"/>
    <x v="0"/>
    <n v="0"/>
  </r>
  <r>
    <s v="REFERENCE ELECTRIFICATION - MODERATE TECHNOLOGY ADVANCEMENT"/>
    <x v="0"/>
    <s v="REFERENCE GEOTHERMAL HEAT PUMP - HEATING"/>
    <s v="TEXAS"/>
    <x v="0"/>
    <x v="16"/>
    <s v="LPG FUEL"/>
    <x v="0"/>
    <n v="0"/>
  </r>
  <r>
    <s v="REFERENCE ELECTRIFICATION - MODERATE TECHNOLOGY ADVANCEMENT"/>
    <x v="0"/>
    <s v="REFERENCE GEOTHERMAL HEAT PUMP - HEATING"/>
    <s v="TEXAS"/>
    <x v="0"/>
    <x v="16"/>
    <s v="BIOMASS - WOOD"/>
    <x v="0"/>
    <n v="0"/>
  </r>
  <r>
    <s v="REFERENCE ELECTRIFICATION - MODERATE TECHNOLOGY ADVANCEMENT"/>
    <x v="0"/>
    <s v="REFERENCE GEOTHERMAL HEAT PUMP - HEATING"/>
    <s v="TEXAS"/>
    <x v="0"/>
    <x v="16"/>
    <s v="KEROSENE FUEL"/>
    <x v="0"/>
    <n v="0"/>
  </r>
  <r>
    <s v="REFERENCE ELECTRIFICATION - MODERATE TECHNOLOGY ADVANCEMENT"/>
    <x v="0"/>
    <s v="REFERENCE GEOTHERMAL HEAT PUMP - HEATING"/>
    <s v="TEXAS"/>
    <x v="0"/>
    <x v="17"/>
    <s v="ELECTRICITY"/>
    <x v="0"/>
    <n v="525214.49566220795"/>
  </r>
  <r>
    <s v="REFERENCE ELECTRIFICATION - MODERATE TECHNOLOGY ADVANCEMENT"/>
    <x v="0"/>
    <s v="REFERENCE GEOTHERMAL HEAT PUMP - HEATING"/>
    <s v="TEXAS"/>
    <x v="0"/>
    <x v="17"/>
    <s v="DIESEL FUEL"/>
    <x v="0"/>
    <n v="0"/>
  </r>
  <r>
    <s v="REFERENCE ELECTRIFICATION - MODERATE TECHNOLOGY ADVANCEMENT"/>
    <x v="0"/>
    <s v="REFERENCE GEOTHERMAL HEAT PUMP - HEATING"/>
    <s v="TEXAS"/>
    <x v="0"/>
    <x v="17"/>
    <s v="PIPELINE GAS"/>
    <x v="0"/>
    <n v="0"/>
  </r>
  <r>
    <s v="REFERENCE ELECTRIFICATION - MODERATE TECHNOLOGY ADVANCEMENT"/>
    <x v="0"/>
    <s v="REFERENCE GEOTHERMAL HEAT PUMP - HEATING"/>
    <s v="TEXAS"/>
    <x v="0"/>
    <x v="17"/>
    <s v="LPG FUEL"/>
    <x v="0"/>
    <n v="0"/>
  </r>
  <r>
    <s v="REFERENCE ELECTRIFICATION - MODERATE TECHNOLOGY ADVANCEMENT"/>
    <x v="0"/>
    <s v="REFERENCE GEOTHERMAL HEAT PUMP - HEATING"/>
    <s v="TEXAS"/>
    <x v="0"/>
    <x v="17"/>
    <s v="BIOMASS - WOOD"/>
    <x v="0"/>
    <n v="0"/>
  </r>
  <r>
    <s v="REFERENCE ELECTRIFICATION - MODERATE TECHNOLOGY ADVANCEMENT"/>
    <x v="0"/>
    <s v="REFERENCE GEOTHERMAL HEAT PUMP - HEATING"/>
    <s v="TEXAS"/>
    <x v="0"/>
    <x v="17"/>
    <s v="KEROSENE FUEL"/>
    <x v="0"/>
    <n v="0"/>
  </r>
  <r>
    <s v="REFERENCE ELECTRIFICATION - MODERATE TECHNOLOGY ADVANCEMENT"/>
    <x v="0"/>
    <s v="REFERENCE GEOTHERMAL HEAT PUMP - HEATING"/>
    <s v="TEXAS"/>
    <x v="0"/>
    <x v="18"/>
    <s v="ELECTRICITY"/>
    <x v="0"/>
    <n v="524152.45736596501"/>
  </r>
  <r>
    <s v="REFERENCE ELECTRIFICATION - MODERATE TECHNOLOGY ADVANCEMENT"/>
    <x v="0"/>
    <s v="REFERENCE GEOTHERMAL HEAT PUMP - HEATING"/>
    <s v="TEXAS"/>
    <x v="0"/>
    <x v="18"/>
    <s v="DIESEL FUEL"/>
    <x v="0"/>
    <n v="0"/>
  </r>
  <r>
    <s v="REFERENCE ELECTRIFICATION - MODERATE TECHNOLOGY ADVANCEMENT"/>
    <x v="0"/>
    <s v="REFERENCE GEOTHERMAL HEAT PUMP - HEATING"/>
    <s v="TEXAS"/>
    <x v="0"/>
    <x v="18"/>
    <s v="PIPELINE GAS"/>
    <x v="0"/>
    <n v="0"/>
  </r>
  <r>
    <s v="REFERENCE ELECTRIFICATION - MODERATE TECHNOLOGY ADVANCEMENT"/>
    <x v="0"/>
    <s v="REFERENCE GEOTHERMAL HEAT PUMP - HEATING"/>
    <s v="TEXAS"/>
    <x v="0"/>
    <x v="18"/>
    <s v="LPG FUEL"/>
    <x v="0"/>
    <n v="0"/>
  </r>
  <r>
    <s v="REFERENCE ELECTRIFICATION - MODERATE TECHNOLOGY ADVANCEMENT"/>
    <x v="0"/>
    <s v="REFERENCE GEOTHERMAL HEAT PUMP - HEATING"/>
    <s v="TEXAS"/>
    <x v="0"/>
    <x v="18"/>
    <s v="BIOMASS - WOOD"/>
    <x v="0"/>
    <n v="0"/>
  </r>
  <r>
    <s v="REFERENCE ELECTRIFICATION - MODERATE TECHNOLOGY ADVANCEMENT"/>
    <x v="0"/>
    <s v="REFERENCE GEOTHERMAL HEAT PUMP - HEATING"/>
    <s v="TEXAS"/>
    <x v="0"/>
    <x v="18"/>
    <s v="KEROSENE FUEL"/>
    <x v="0"/>
    <n v="0"/>
  </r>
  <r>
    <s v="REFERENCE ELECTRIFICATION - MODERATE TECHNOLOGY ADVANCEMENT"/>
    <x v="0"/>
    <s v="REFERENCE GEOTHERMAL HEAT PUMP - HEATING"/>
    <s v="TEXAS"/>
    <x v="0"/>
    <x v="19"/>
    <s v="ELECTRICITY"/>
    <x v="0"/>
    <n v="523621.40493922902"/>
  </r>
  <r>
    <s v="REFERENCE ELECTRIFICATION - MODERATE TECHNOLOGY ADVANCEMENT"/>
    <x v="0"/>
    <s v="REFERENCE GEOTHERMAL HEAT PUMP - HEATING"/>
    <s v="TEXAS"/>
    <x v="0"/>
    <x v="19"/>
    <s v="DIESEL FUEL"/>
    <x v="0"/>
    <n v="0"/>
  </r>
  <r>
    <s v="REFERENCE ELECTRIFICATION - MODERATE TECHNOLOGY ADVANCEMENT"/>
    <x v="0"/>
    <s v="REFERENCE GEOTHERMAL HEAT PUMP - HEATING"/>
    <s v="TEXAS"/>
    <x v="0"/>
    <x v="19"/>
    <s v="PIPELINE GAS"/>
    <x v="0"/>
    <n v="0"/>
  </r>
  <r>
    <s v="REFERENCE ELECTRIFICATION - MODERATE TECHNOLOGY ADVANCEMENT"/>
    <x v="0"/>
    <s v="REFERENCE GEOTHERMAL HEAT PUMP - HEATING"/>
    <s v="TEXAS"/>
    <x v="0"/>
    <x v="19"/>
    <s v="LPG FUEL"/>
    <x v="0"/>
    <n v="0"/>
  </r>
  <r>
    <s v="REFERENCE ELECTRIFICATION - MODERATE TECHNOLOGY ADVANCEMENT"/>
    <x v="0"/>
    <s v="REFERENCE GEOTHERMAL HEAT PUMP - HEATING"/>
    <s v="TEXAS"/>
    <x v="0"/>
    <x v="19"/>
    <s v="BIOMASS - WOOD"/>
    <x v="0"/>
    <n v="0"/>
  </r>
  <r>
    <s v="REFERENCE ELECTRIFICATION - MODERATE TECHNOLOGY ADVANCEMENT"/>
    <x v="0"/>
    <s v="REFERENCE GEOTHERMAL HEAT PUMP - HEATING"/>
    <s v="TEXAS"/>
    <x v="0"/>
    <x v="19"/>
    <s v="KEROSENE FUEL"/>
    <x v="0"/>
    <n v="0"/>
  </r>
  <r>
    <s v="REFERENCE ELECTRIFICATION - MODERATE TECHNOLOGY ADVANCEMENT"/>
    <x v="0"/>
    <s v="REFERENCE GEOTHERMAL HEAT PUMP - HEATING"/>
    <s v="TEXAS"/>
    <x v="0"/>
    <x v="20"/>
    <s v="ELECTRICITY"/>
    <x v="0"/>
    <n v="523379.72750945803"/>
  </r>
  <r>
    <s v="REFERENCE ELECTRIFICATION - MODERATE TECHNOLOGY ADVANCEMENT"/>
    <x v="0"/>
    <s v="REFERENCE GEOTHERMAL HEAT PUMP - HEATING"/>
    <s v="TEXAS"/>
    <x v="0"/>
    <x v="20"/>
    <s v="DIESEL FUEL"/>
    <x v="0"/>
    <n v="0"/>
  </r>
  <r>
    <s v="REFERENCE ELECTRIFICATION - MODERATE TECHNOLOGY ADVANCEMENT"/>
    <x v="0"/>
    <s v="REFERENCE GEOTHERMAL HEAT PUMP - HEATING"/>
    <s v="TEXAS"/>
    <x v="0"/>
    <x v="20"/>
    <s v="PIPELINE GAS"/>
    <x v="0"/>
    <n v="0"/>
  </r>
  <r>
    <s v="REFERENCE ELECTRIFICATION - MODERATE TECHNOLOGY ADVANCEMENT"/>
    <x v="0"/>
    <s v="REFERENCE GEOTHERMAL HEAT PUMP - HEATING"/>
    <s v="TEXAS"/>
    <x v="0"/>
    <x v="20"/>
    <s v="LPG FUEL"/>
    <x v="0"/>
    <n v="0"/>
  </r>
  <r>
    <s v="REFERENCE ELECTRIFICATION - MODERATE TECHNOLOGY ADVANCEMENT"/>
    <x v="0"/>
    <s v="REFERENCE GEOTHERMAL HEAT PUMP - HEATING"/>
    <s v="TEXAS"/>
    <x v="0"/>
    <x v="20"/>
    <s v="BIOMASS - WOOD"/>
    <x v="0"/>
    <n v="0"/>
  </r>
  <r>
    <s v="REFERENCE ELECTRIFICATION - MODERATE TECHNOLOGY ADVANCEMENT"/>
    <x v="0"/>
    <s v="REFERENCE GEOTHERMAL HEAT PUMP - HEATING"/>
    <s v="TEXAS"/>
    <x v="0"/>
    <x v="20"/>
    <s v="KEROSENE FUEL"/>
    <x v="0"/>
    <n v="0"/>
  </r>
  <r>
    <s v="REFERENCE ELECTRIFICATION - MODERATE TECHNOLOGY ADVANCEMENT"/>
    <x v="0"/>
    <s v="REFERENCE GEOTHERMAL HEAT PUMP - HEATING"/>
    <s v="TEXAS"/>
    <x v="0"/>
    <x v="21"/>
    <s v="ELECTRICITY"/>
    <x v="0"/>
    <n v="523455.54379271402"/>
  </r>
  <r>
    <s v="REFERENCE ELECTRIFICATION - MODERATE TECHNOLOGY ADVANCEMENT"/>
    <x v="0"/>
    <s v="REFERENCE GEOTHERMAL HEAT PUMP - HEATING"/>
    <s v="TEXAS"/>
    <x v="0"/>
    <x v="21"/>
    <s v="DIESEL FUEL"/>
    <x v="0"/>
    <n v="0"/>
  </r>
  <r>
    <s v="REFERENCE ELECTRIFICATION - MODERATE TECHNOLOGY ADVANCEMENT"/>
    <x v="0"/>
    <s v="REFERENCE GEOTHERMAL HEAT PUMP - HEATING"/>
    <s v="TEXAS"/>
    <x v="0"/>
    <x v="21"/>
    <s v="PIPELINE GAS"/>
    <x v="0"/>
    <n v="0"/>
  </r>
  <r>
    <s v="REFERENCE ELECTRIFICATION - MODERATE TECHNOLOGY ADVANCEMENT"/>
    <x v="0"/>
    <s v="REFERENCE GEOTHERMAL HEAT PUMP - HEATING"/>
    <s v="TEXAS"/>
    <x v="0"/>
    <x v="21"/>
    <s v="LPG FUEL"/>
    <x v="0"/>
    <n v="0"/>
  </r>
  <r>
    <s v="REFERENCE ELECTRIFICATION - MODERATE TECHNOLOGY ADVANCEMENT"/>
    <x v="0"/>
    <s v="REFERENCE GEOTHERMAL HEAT PUMP - HEATING"/>
    <s v="TEXAS"/>
    <x v="0"/>
    <x v="21"/>
    <s v="BIOMASS - WOOD"/>
    <x v="0"/>
    <n v="0"/>
  </r>
  <r>
    <s v="REFERENCE ELECTRIFICATION - MODERATE TECHNOLOGY ADVANCEMENT"/>
    <x v="0"/>
    <s v="REFERENCE GEOTHERMAL HEAT PUMP - HEATING"/>
    <s v="TEXAS"/>
    <x v="0"/>
    <x v="21"/>
    <s v="KEROSENE FUEL"/>
    <x v="0"/>
    <n v="0"/>
  </r>
  <r>
    <s v="REFERENCE ELECTRIFICATION - MODERATE TECHNOLOGY ADVANCEMENT"/>
    <x v="0"/>
    <s v="REFERENCE GEOTHERMAL HEAT PUMP - HEATING"/>
    <s v="TEXAS"/>
    <x v="0"/>
    <x v="22"/>
    <s v="ELECTRICITY"/>
    <x v="0"/>
    <n v="523866.21536343801"/>
  </r>
  <r>
    <s v="REFERENCE ELECTRIFICATION - MODERATE TECHNOLOGY ADVANCEMENT"/>
    <x v="0"/>
    <s v="REFERENCE GEOTHERMAL HEAT PUMP - HEATING"/>
    <s v="TEXAS"/>
    <x v="0"/>
    <x v="22"/>
    <s v="DIESEL FUEL"/>
    <x v="0"/>
    <n v="0"/>
  </r>
  <r>
    <s v="REFERENCE ELECTRIFICATION - MODERATE TECHNOLOGY ADVANCEMENT"/>
    <x v="0"/>
    <s v="REFERENCE GEOTHERMAL HEAT PUMP - HEATING"/>
    <s v="TEXAS"/>
    <x v="0"/>
    <x v="22"/>
    <s v="PIPELINE GAS"/>
    <x v="0"/>
    <n v="0"/>
  </r>
  <r>
    <s v="REFERENCE ELECTRIFICATION - MODERATE TECHNOLOGY ADVANCEMENT"/>
    <x v="0"/>
    <s v="REFERENCE GEOTHERMAL HEAT PUMP - HEATING"/>
    <s v="TEXAS"/>
    <x v="0"/>
    <x v="22"/>
    <s v="LPG FUEL"/>
    <x v="0"/>
    <n v="0"/>
  </r>
  <r>
    <s v="REFERENCE ELECTRIFICATION - MODERATE TECHNOLOGY ADVANCEMENT"/>
    <x v="0"/>
    <s v="REFERENCE GEOTHERMAL HEAT PUMP - HEATING"/>
    <s v="TEXAS"/>
    <x v="0"/>
    <x v="22"/>
    <s v="BIOMASS - WOOD"/>
    <x v="0"/>
    <n v="0"/>
  </r>
  <r>
    <s v="REFERENCE ELECTRIFICATION - MODERATE TECHNOLOGY ADVANCEMENT"/>
    <x v="0"/>
    <s v="REFERENCE GEOTHERMAL HEAT PUMP - HEATING"/>
    <s v="TEXAS"/>
    <x v="0"/>
    <x v="22"/>
    <s v="KEROSENE FUEL"/>
    <x v="0"/>
    <n v="0"/>
  </r>
  <r>
    <s v="REFERENCE ELECTRIFICATION - MODERATE TECHNOLOGY ADVANCEMENT"/>
    <x v="0"/>
    <s v="REFERENCE GEOTHERMAL HEAT PUMP - HEATING"/>
    <s v="TEXAS"/>
    <x v="0"/>
    <x v="23"/>
    <s v="ELECTRICITY"/>
    <x v="0"/>
    <n v="524340.18885856005"/>
  </r>
  <r>
    <s v="REFERENCE ELECTRIFICATION - MODERATE TECHNOLOGY ADVANCEMENT"/>
    <x v="0"/>
    <s v="REFERENCE GEOTHERMAL HEAT PUMP - HEATING"/>
    <s v="TEXAS"/>
    <x v="0"/>
    <x v="23"/>
    <s v="DIESEL FUEL"/>
    <x v="0"/>
    <n v="0"/>
  </r>
  <r>
    <s v="REFERENCE ELECTRIFICATION - MODERATE TECHNOLOGY ADVANCEMENT"/>
    <x v="0"/>
    <s v="REFERENCE GEOTHERMAL HEAT PUMP - HEATING"/>
    <s v="TEXAS"/>
    <x v="0"/>
    <x v="23"/>
    <s v="PIPELINE GAS"/>
    <x v="0"/>
    <n v="0"/>
  </r>
  <r>
    <s v="REFERENCE ELECTRIFICATION - MODERATE TECHNOLOGY ADVANCEMENT"/>
    <x v="0"/>
    <s v="REFERENCE GEOTHERMAL HEAT PUMP - HEATING"/>
    <s v="TEXAS"/>
    <x v="0"/>
    <x v="23"/>
    <s v="LPG FUEL"/>
    <x v="0"/>
    <n v="0"/>
  </r>
  <r>
    <s v="REFERENCE ELECTRIFICATION - MODERATE TECHNOLOGY ADVANCEMENT"/>
    <x v="0"/>
    <s v="REFERENCE GEOTHERMAL HEAT PUMP - HEATING"/>
    <s v="TEXAS"/>
    <x v="0"/>
    <x v="23"/>
    <s v="BIOMASS - WOOD"/>
    <x v="0"/>
    <n v="0"/>
  </r>
  <r>
    <s v="REFERENCE ELECTRIFICATION - MODERATE TECHNOLOGY ADVANCEMENT"/>
    <x v="0"/>
    <s v="REFERENCE GEOTHERMAL HEAT PUMP - HEATING"/>
    <s v="TEXAS"/>
    <x v="0"/>
    <x v="23"/>
    <s v="KEROSENE FUEL"/>
    <x v="0"/>
    <n v="0"/>
  </r>
  <r>
    <s v="REFERENCE ELECTRIFICATION - MODERATE TECHNOLOGY ADVANCEMENT"/>
    <x v="0"/>
    <s v="REFERENCE GEOTHERMAL HEAT PUMP - HEATING"/>
    <s v="TEXAS"/>
    <x v="0"/>
    <x v="24"/>
    <s v="ELECTRICITY"/>
    <x v="0"/>
    <n v="525545.27390225104"/>
  </r>
  <r>
    <s v="REFERENCE ELECTRIFICATION - MODERATE TECHNOLOGY ADVANCEMENT"/>
    <x v="0"/>
    <s v="REFERENCE GEOTHERMAL HEAT PUMP - HEATING"/>
    <s v="TEXAS"/>
    <x v="0"/>
    <x v="24"/>
    <s v="DIESEL FUEL"/>
    <x v="0"/>
    <n v="0"/>
  </r>
  <r>
    <s v="REFERENCE ELECTRIFICATION - MODERATE TECHNOLOGY ADVANCEMENT"/>
    <x v="0"/>
    <s v="REFERENCE GEOTHERMAL HEAT PUMP - HEATING"/>
    <s v="TEXAS"/>
    <x v="0"/>
    <x v="24"/>
    <s v="PIPELINE GAS"/>
    <x v="0"/>
    <n v="0"/>
  </r>
  <r>
    <s v="REFERENCE ELECTRIFICATION - MODERATE TECHNOLOGY ADVANCEMENT"/>
    <x v="0"/>
    <s v="REFERENCE GEOTHERMAL HEAT PUMP - HEATING"/>
    <s v="TEXAS"/>
    <x v="0"/>
    <x v="24"/>
    <s v="LPG FUEL"/>
    <x v="0"/>
    <n v="0"/>
  </r>
  <r>
    <s v="REFERENCE ELECTRIFICATION - MODERATE TECHNOLOGY ADVANCEMENT"/>
    <x v="0"/>
    <s v="REFERENCE GEOTHERMAL HEAT PUMP - HEATING"/>
    <s v="TEXAS"/>
    <x v="0"/>
    <x v="24"/>
    <s v="BIOMASS - WOOD"/>
    <x v="0"/>
    <n v="0"/>
  </r>
  <r>
    <s v="REFERENCE ELECTRIFICATION - MODERATE TECHNOLOGY ADVANCEMENT"/>
    <x v="0"/>
    <s v="REFERENCE GEOTHERMAL HEAT PUMP - HEATING"/>
    <s v="TEXAS"/>
    <x v="0"/>
    <x v="24"/>
    <s v="KEROSENE FUEL"/>
    <x v="0"/>
    <n v="0"/>
  </r>
  <r>
    <s v="REFERENCE ELECTRIFICATION - MODERATE TECHNOLOGY ADVANCEMENT"/>
    <x v="0"/>
    <s v="REFERENCE GEOTHERMAL HEAT PUMP - HEATING"/>
    <s v="TEXAS"/>
    <x v="0"/>
    <x v="25"/>
    <s v="ELECTRICITY"/>
    <x v="0"/>
    <n v="527097.49146766099"/>
  </r>
  <r>
    <s v="REFERENCE ELECTRIFICATION - MODERATE TECHNOLOGY ADVANCEMENT"/>
    <x v="0"/>
    <s v="REFERENCE GEOTHERMAL HEAT PUMP - HEATING"/>
    <s v="TEXAS"/>
    <x v="0"/>
    <x v="25"/>
    <s v="DIESEL FUEL"/>
    <x v="0"/>
    <n v="0"/>
  </r>
  <r>
    <s v="REFERENCE ELECTRIFICATION - MODERATE TECHNOLOGY ADVANCEMENT"/>
    <x v="0"/>
    <s v="REFERENCE GEOTHERMAL HEAT PUMP - HEATING"/>
    <s v="TEXAS"/>
    <x v="0"/>
    <x v="25"/>
    <s v="PIPELINE GAS"/>
    <x v="0"/>
    <n v="0"/>
  </r>
  <r>
    <s v="REFERENCE ELECTRIFICATION - MODERATE TECHNOLOGY ADVANCEMENT"/>
    <x v="0"/>
    <s v="REFERENCE GEOTHERMAL HEAT PUMP - HEATING"/>
    <s v="TEXAS"/>
    <x v="0"/>
    <x v="25"/>
    <s v="LPG FUEL"/>
    <x v="0"/>
    <n v="0"/>
  </r>
  <r>
    <s v="REFERENCE ELECTRIFICATION - MODERATE TECHNOLOGY ADVANCEMENT"/>
    <x v="0"/>
    <s v="REFERENCE GEOTHERMAL HEAT PUMP - HEATING"/>
    <s v="TEXAS"/>
    <x v="0"/>
    <x v="25"/>
    <s v="BIOMASS - WOOD"/>
    <x v="0"/>
    <n v="0"/>
  </r>
  <r>
    <s v="REFERENCE ELECTRIFICATION - MODERATE TECHNOLOGY ADVANCEMENT"/>
    <x v="0"/>
    <s v="REFERENCE GEOTHERMAL HEAT PUMP - HEATING"/>
    <s v="TEXAS"/>
    <x v="0"/>
    <x v="25"/>
    <s v="KEROSENE FUEL"/>
    <x v="0"/>
    <n v="0"/>
  </r>
  <r>
    <s v="REFERENCE ELECTRIFICATION - MODERATE TECHNOLOGY ADVANCEMENT"/>
    <x v="0"/>
    <s v="REFERENCE GEOTHERMAL HEAT PUMP - HEATING"/>
    <s v="TEXAS"/>
    <x v="0"/>
    <x v="26"/>
    <s v="ELECTRICITY"/>
    <x v="0"/>
    <n v="528928.68510878598"/>
  </r>
  <r>
    <s v="REFERENCE ELECTRIFICATION - MODERATE TECHNOLOGY ADVANCEMENT"/>
    <x v="0"/>
    <s v="REFERENCE GEOTHERMAL HEAT PUMP - HEATING"/>
    <s v="TEXAS"/>
    <x v="0"/>
    <x v="26"/>
    <s v="DIESEL FUEL"/>
    <x v="0"/>
    <n v="0"/>
  </r>
  <r>
    <s v="REFERENCE ELECTRIFICATION - MODERATE TECHNOLOGY ADVANCEMENT"/>
    <x v="0"/>
    <s v="REFERENCE GEOTHERMAL HEAT PUMP - HEATING"/>
    <s v="TEXAS"/>
    <x v="0"/>
    <x v="26"/>
    <s v="PIPELINE GAS"/>
    <x v="0"/>
    <n v="0"/>
  </r>
  <r>
    <s v="REFERENCE ELECTRIFICATION - MODERATE TECHNOLOGY ADVANCEMENT"/>
    <x v="0"/>
    <s v="REFERENCE GEOTHERMAL HEAT PUMP - HEATING"/>
    <s v="TEXAS"/>
    <x v="0"/>
    <x v="26"/>
    <s v="LPG FUEL"/>
    <x v="0"/>
    <n v="0"/>
  </r>
  <r>
    <s v="REFERENCE ELECTRIFICATION - MODERATE TECHNOLOGY ADVANCEMENT"/>
    <x v="0"/>
    <s v="REFERENCE GEOTHERMAL HEAT PUMP - HEATING"/>
    <s v="TEXAS"/>
    <x v="0"/>
    <x v="26"/>
    <s v="BIOMASS - WOOD"/>
    <x v="0"/>
    <n v="0"/>
  </r>
  <r>
    <s v="REFERENCE ELECTRIFICATION - MODERATE TECHNOLOGY ADVANCEMENT"/>
    <x v="0"/>
    <s v="REFERENCE GEOTHERMAL HEAT PUMP - HEATING"/>
    <s v="TEXAS"/>
    <x v="0"/>
    <x v="26"/>
    <s v="KEROSENE FUEL"/>
    <x v="0"/>
    <n v="0"/>
  </r>
  <r>
    <s v="REFERENCE ELECTRIFICATION - MODERATE TECHNOLOGY ADVANCEMENT"/>
    <x v="0"/>
    <s v="REFERENCE GEOTHERMAL HEAT PUMP - HEATING"/>
    <s v="TEXAS"/>
    <x v="0"/>
    <x v="27"/>
    <s v="ELECTRICITY"/>
    <x v="0"/>
    <n v="531002.88955819502"/>
  </r>
  <r>
    <s v="REFERENCE ELECTRIFICATION - MODERATE TECHNOLOGY ADVANCEMENT"/>
    <x v="0"/>
    <s v="REFERENCE GEOTHERMAL HEAT PUMP - HEATING"/>
    <s v="TEXAS"/>
    <x v="0"/>
    <x v="27"/>
    <s v="DIESEL FUEL"/>
    <x v="0"/>
    <n v="0"/>
  </r>
  <r>
    <s v="REFERENCE ELECTRIFICATION - MODERATE TECHNOLOGY ADVANCEMENT"/>
    <x v="0"/>
    <s v="REFERENCE GEOTHERMAL HEAT PUMP - HEATING"/>
    <s v="TEXAS"/>
    <x v="0"/>
    <x v="27"/>
    <s v="PIPELINE GAS"/>
    <x v="0"/>
    <n v="0"/>
  </r>
  <r>
    <s v="REFERENCE ELECTRIFICATION - MODERATE TECHNOLOGY ADVANCEMENT"/>
    <x v="0"/>
    <s v="REFERENCE GEOTHERMAL HEAT PUMP - HEATING"/>
    <s v="TEXAS"/>
    <x v="0"/>
    <x v="27"/>
    <s v="LPG FUEL"/>
    <x v="0"/>
    <n v="0"/>
  </r>
  <r>
    <s v="REFERENCE ELECTRIFICATION - MODERATE TECHNOLOGY ADVANCEMENT"/>
    <x v="0"/>
    <s v="REFERENCE GEOTHERMAL HEAT PUMP - HEATING"/>
    <s v="TEXAS"/>
    <x v="0"/>
    <x v="27"/>
    <s v="BIOMASS - WOOD"/>
    <x v="0"/>
    <n v="0"/>
  </r>
  <r>
    <s v="REFERENCE ELECTRIFICATION - MODERATE TECHNOLOGY ADVANCEMENT"/>
    <x v="0"/>
    <s v="REFERENCE GEOTHERMAL HEAT PUMP - HEATING"/>
    <s v="TEXAS"/>
    <x v="0"/>
    <x v="27"/>
    <s v="KEROSENE FUEL"/>
    <x v="0"/>
    <n v="0"/>
  </r>
  <r>
    <s v="REFERENCE ELECTRIFICATION - MODERATE TECHNOLOGY ADVANCEMENT"/>
    <x v="0"/>
    <s v="REFERENCE GEOTHERMAL HEAT PUMP - HEATING"/>
    <s v="TEXAS"/>
    <x v="0"/>
    <x v="28"/>
    <s v="ELECTRICITY"/>
    <x v="0"/>
    <n v="533280.18894331797"/>
  </r>
  <r>
    <s v="REFERENCE ELECTRIFICATION - MODERATE TECHNOLOGY ADVANCEMENT"/>
    <x v="0"/>
    <s v="REFERENCE GEOTHERMAL HEAT PUMP - HEATING"/>
    <s v="TEXAS"/>
    <x v="0"/>
    <x v="28"/>
    <s v="DIESEL FUEL"/>
    <x v="0"/>
    <n v="0"/>
  </r>
  <r>
    <s v="REFERENCE ELECTRIFICATION - MODERATE TECHNOLOGY ADVANCEMENT"/>
    <x v="0"/>
    <s v="REFERENCE GEOTHERMAL HEAT PUMP - HEATING"/>
    <s v="TEXAS"/>
    <x v="0"/>
    <x v="28"/>
    <s v="PIPELINE GAS"/>
    <x v="0"/>
    <n v="0"/>
  </r>
  <r>
    <s v="REFERENCE ELECTRIFICATION - MODERATE TECHNOLOGY ADVANCEMENT"/>
    <x v="0"/>
    <s v="REFERENCE GEOTHERMAL HEAT PUMP - HEATING"/>
    <s v="TEXAS"/>
    <x v="0"/>
    <x v="28"/>
    <s v="LPG FUEL"/>
    <x v="0"/>
    <n v="0"/>
  </r>
  <r>
    <s v="REFERENCE ELECTRIFICATION - MODERATE TECHNOLOGY ADVANCEMENT"/>
    <x v="0"/>
    <s v="REFERENCE GEOTHERMAL HEAT PUMP - HEATING"/>
    <s v="TEXAS"/>
    <x v="0"/>
    <x v="28"/>
    <s v="BIOMASS - WOOD"/>
    <x v="0"/>
    <n v="0"/>
  </r>
  <r>
    <s v="REFERENCE ELECTRIFICATION - MODERATE TECHNOLOGY ADVANCEMENT"/>
    <x v="0"/>
    <s v="REFERENCE GEOTHERMAL HEAT PUMP - HEATING"/>
    <s v="TEXAS"/>
    <x v="0"/>
    <x v="28"/>
    <s v="KEROSENE FUEL"/>
    <x v="0"/>
    <n v="0"/>
  </r>
  <r>
    <s v="REFERENCE ELECTRIFICATION - MODERATE TECHNOLOGY ADVANCEMENT"/>
    <x v="0"/>
    <s v="REFERENCE GEOTHERMAL HEAT PUMP - HEATING"/>
    <s v="TEXAS"/>
    <x v="0"/>
    <x v="29"/>
    <s v="ELECTRICITY"/>
    <x v="0"/>
    <n v="535428.95871613"/>
  </r>
  <r>
    <s v="REFERENCE ELECTRIFICATION - MODERATE TECHNOLOGY ADVANCEMENT"/>
    <x v="0"/>
    <s v="REFERENCE GEOTHERMAL HEAT PUMP - HEATING"/>
    <s v="TEXAS"/>
    <x v="0"/>
    <x v="29"/>
    <s v="DIESEL FUEL"/>
    <x v="0"/>
    <n v="0"/>
  </r>
  <r>
    <s v="REFERENCE ELECTRIFICATION - MODERATE TECHNOLOGY ADVANCEMENT"/>
    <x v="0"/>
    <s v="REFERENCE GEOTHERMAL HEAT PUMP - HEATING"/>
    <s v="TEXAS"/>
    <x v="0"/>
    <x v="29"/>
    <s v="PIPELINE GAS"/>
    <x v="0"/>
    <n v="0"/>
  </r>
  <r>
    <s v="REFERENCE ELECTRIFICATION - MODERATE TECHNOLOGY ADVANCEMENT"/>
    <x v="0"/>
    <s v="REFERENCE GEOTHERMAL HEAT PUMP - HEATING"/>
    <s v="TEXAS"/>
    <x v="0"/>
    <x v="29"/>
    <s v="LPG FUEL"/>
    <x v="0"/>
    <n v="0"/>
  </r>
  <r>
    <s v="REFERENCE ELECTRIFICATION - MODERATE TECHNOLOGY ADVANCEMENT"/>
    <x v="0"/>
    <s v="REFERENCE GEOTHERMAL HEAT PUMP - HEATING"/>
    <s v="TEXAS"/>
    <x v="0"/>
    <x v="29"/>
    <s v="BIOMASS - WOOD"/>
    <x v="0"/>
    <n v="0"/>
  </r>
  <r>
    <s v="REFERENCE ELECTRIFICATION - MODERATE TECHNOLOGY ADVANCEMENT"/>
    <x v="0"/>
    <s v="REFERENCE GEOTHERMAL HEAT PUMP - HEATING"/>
    <s v="TEXAS"/>
    <x v="0"/>
    <x v="29"/>
    <s v="KEROSENE FUEL"/>
    <x v="0"/>
    <n v="0"/>
  </r>
  <r>
    <s v="REFERENCE ELECTRIFICATION - MODERATE TECHNOLOGY ADVANCEMENT"/>
    <x v="0"/>
    <s v="REFERENCE GEOTHERMAL HEAT PUMP - HEATING"/>
    <s v="TEXAS"/>
    <x v="0"/>
    <x v="30"/>
    <s v="ELECTRICITY"/>
    <x v="0"/>
    <n v="537948.31839765899"/>
  </r>
  <r>
    <s v="REFERENCE ELECTRIFICATION - MODERATE TECHNOLOGY ADVANCEMENT"/>
    <x v="0"/>
    <s v="REFERENCE GEOTHERMAL HEAT PUMP - HEATING"/>
    <s v="TEXAS"/>
    <x v="0"/>
    <x v="30"/>
    <s v="DIESEL FUEL"/>
    <x v="0"/>
    <n v="0"/>
  </r>
  <r>
    <s v="REFERENCE ELECTRIFICATION - MODERATE TECHNOLOGY ADVANCEMENT"/>
    <x v="0"/>
    <s v="REFERENCE GEOTHERMAL HEAT PUMP - HEATING"/>
    <s v="TEXAS"/>
    <x v="0"/>
    <x v="30"/>
    <s v="PIPELINE GAS"/>
    <x v="0"/>
    <n v="0"/>
  </r>
  <r>
    <s v="REFERENCE ELECTRIFICATION - MODERATE TECHNOLOGY ADVANCEMENT"/>
    <x v="0"/>
    <s v="REFERENCE GEOTHERMAL HEAT PUMP - HEATING"/>
    <s v="TEXAS"/>
    <x v="0"/>
    <x v="30"/>
    <s v="LPG FUEL"/>
    <x v="0"/>
    <n v="0"/>
  </r>
  <r>
    <s v="REFERENCE ELECTRIFICATION - MODERATE TECHNOLOGY ADVANCEMENT"/>
    <x v="0"/>
    <s v="REFERENCE GEOTHERMAL HEAT PUMP - HEATING"/>
    <s v="TEXAS"/>
    <x v="0"/>
    <x v="30"/>
    <s v="BIOMASS - WOOD"/>
    <x v="0"/>
    <n v="0"/>
  </r>
  <r>
    <s v="REFERENCE ELECTRIFICATION - MODERATE TECHNOLOGY ADVANCEMENT"/>
    <x v="0"/>
    <s v="REFERENCE GEOTHERMAL HEAT PUMP - HEATING"/>
    <s v="TEXAS"/>
    <x v="0"/>
    <x v="30"/>
    <s v="KEROSENE FUEL"/>
    <x v="0"/>
    <n v="0"/>
  </r>
  <r>
    <s v="REFERENCE ELECTRIFICATION - MODERATE TECHNOLOGY ADVANCEMENT"/>
    <x v="0"/>
    <s v="REFERENCE GEOTHERMAL HEAT PUMP - HEATING"/>
    <s v="TEXAS"/>
    <x v="0"/>
    <x v="31"/>
    <s v="ELECTRICITY"/>
    <x v="0"/>
    <n v="540534.09808893304"/>
  </r>
  <r>
    <s v="REFERENCE ELECTRIFICATION - MODERATE TECHNOLOGY ADVANCEMENT"/>
    <x v="0"/>
    <s v="REFERENCE GEOTHERMAL HEAT PUMP - HEATING"/>
    <s v="TEXAS"/>
    <x v="0"/>
    <x v="31"/>
    <s v="DIESEL FUEL"/>
    <x v="0"/>
    <n v="0"/>
  </r>
  <r>
    <s v="REFERENCE ELECTRIFICATION - MODERATE TECHNOLOGY ADVANCEMENT"/>
    <x v="0"/>
    <s v="REFERENCE GEOTHERMAL HEAT PUMP - HEATING"/>
    <s v="TEXAS"/>
    <x v="0"/>
    <x v="31"/>
    <s v="PIPELINE GAS"/>
    <x v="0"/>
    <n v="0"/>
  </r>
  <r>
    <s v="REFERENCE ELECTRIFICATION - MODERATE TECHNOLOGY ADVANCEMENT"/>
    <x v="0"/>
    <s v="REFERENCE GEOTHERMAL HEAT PUMP - HEATING"/>
    <s v="TEXAS"/>
    <x v="0"/>
    <x v="31"/>
    <s v="LPG FUEL"/>
    <x v="0"/>
    <n v="0"/>
  </r>
  <r>
    <s v="REFERENCE ELECTRIFICATION - MODERATE TECHNOLOGY ADVANCEMENT"/>
    <x v="0"/>
    <s v="REFERENCE GEOTHERMAL HEAT PUMP - HEATING"/>
    <s v="TEXAS"/>
    <x v="0"/>
    <x v="31"/>
    <s v="BIOMASS - WOOD"/>
    <x v="0"/>
    <n v="0"/>
  </r>
  <r>
    <s v="REFERENCE ELECTRIFICATION - MODERATE TECHNOLOGY ADVANCEMENT"/>
    <x v="0"/>
    <s v="REFERENCE GEOTHERMAL HEAT PUMP - HEATING"/>
    <s v="TEXAS"/>
    <x v="0"/>
    <x v="31"/>
    <s v="KEROSENE FUEL"/>
    <x v="0"/>
    <n v="0"/>
  </r>
  <r>
    <s v="REFERENCE ELECTRIFICATION - MODERATE TECHNOLOGY ADVANCEMENT"/>
    <x v="0"/>
    <s v="REFERENCE GEOTHERMAL HEAT PUMP - HEATING"/>
    <s v="TEXAS"/>
    <x v="0"/>
    <x v="32"/>
    <s v="ELECTRICITY"/>
    <x v="0"/>
    <n v="543149.07174032705"/>
  </r>
  <r>
    <s v="REFERENCE ELECTRIFICATION - MODERATE TECHNOLOGY ADVANCEMENT"/>
    <x v="0"/>
    <s v="REFERENCE GEOTHERMAL HEAT PUMP - HEATING"/>
    <s v="TEXAS"/>
    <x v="0"/>
    <x v="32"/>
    <s v="DIESEL FUEL"/>
    <x v="0"/>
    <n v="0"/>
  </r>
  <r>
    <s v="REFERENCE ELECTRIFICATION - MODERATE TECHNOLOGY ADVANCEMENT"/>
    <x v="0"/>
    <s v="REFERENCE GEOTHERMAL HEAT PUMP - HEATING"/>
    <s v="TEXAS"/>
    <x v="0"/>
    <x v="32"/>
    <s v="PIPELINE GAS"/>
    <x v="0"/>
    <n v="0"/>
  </r>
  <r>
    <s v="REFERENCE ELECTRIFICATION - MODERATE TECHNOLOGY ADVANCEMENT"/>
    <x v="0"/>
    <s v="REFERENCE GEOTHERMAL HEAT PUMP - HEATING"/>
    <s v="TEXAS"/>
    <x v="0"/>
    <x v="32"/>
    <s v="LPG FUEL"/>
    <x v="0"/>
    <n v="0"/>
  </r>
  <r>
    <s v="REFERENCE ELECTRIFICATION - MODERATE TECHNOLOGY ADVANCEMENT"/>
    <x v="0"/>
    <s v="REFERENCE GEOTHERMAL HEAT PUMP - HEATING"/>
    <s v="TEXAS"/>
    <x v="0"/>
    <x v="32"/>
    <s v="BIOMASS - WOOD"/>
    <x v="0"/>
    <n v="0"/>
  </r>
  <r>
    <s v="REFERENCE ELECTRIFICATION - MODERATE TECHNOLOGY ADVANCEMENT"/>
    <x v="0"/>
    <s v="REFERENCE GEOTHERMAL HEAT PUMP - HEATING"/>
    <s v="TEXAS"/>
    <x v="0"/>
    <x v="32"/>
    <s v="KEROSENE FUEL"/>
    <x v="0"/>
    <n v="0"/>
  </r>
  <r>
    <s v="REFERENCE ELECTRIFICATION - MODERATE TECHNOLOGY ADVANCEMENT"/>
    <x v="0"/>
    <s v="REFERENCE GEOTHERMAL HEAT PUMP - HEATING"/>
    <s v="TEXAS"/>
    <x v="0"/>
    <x v="33"/>
    <s v="ELECTRICITY"/>
    <x v="0"/>
    <n v="545779.363672034"/>
  </r>
  <r>
    <s v="REFERENCE ELECTRIFICATION - MODERATE TECHNOLOGY ADVANCEMENT"/>
    <x v="0"/>
    <s v="REFERENCE GEOTHERMAL HEAT PUMP - HEATING"/>
    <s v="TEXAS"/>
    <x v="0"/>
    <x v="33"/>
    <s v="DIESEL FUEL"/>
    <x v="0"/>
    <n v="0"/>
  </r>
  <r>
    <s v="REFERENCE ELECTRIFICATION - MODERATE TECHNOLOGY ADVANCEMENT"/>
    <x v="0"/>
    <s v="REFERENCE GEOTHERMAL HEAT PUMP - HEATING"/>
    <s v="TEXAS"/>
    <x v="0"/>
    <x v="33"/>
    <s v="PIPELINE GAS"/>
    <x v="0"/>
    <n v="0"/>
  </r>
  <r>
    <s v="REFERENCE ELECTRIFICATION - MODERATE TECHNOLOGY ADVANCEMENT"/>
    <x v="0"/>
    <s v="REFERENCE GEOTHERMAL HEAT PUMP - HEATING"/>
    <s v="TEXAS"/>
    <x v="0"/>
    <x v="33"/>
    <s v="LPG FUEL"/>
    <x v="0"/>
    <n v="0"/>
  </r>
  <r>
    <s v="REFERENCE ELECTRIFICATION - MODERATE TECHNOLOGY ADVANCEMENT"/>
    <x v="0"/>
    <s v="REFERENCE GEOTHERMAL HEAT PUMP - HEATING"/>
    <s v="TEXAS"/>
    <x v="0"/>
    <x v="33"/>
    <s v="BIOMASS - WOOD"/>
    <x v="0"/>
    <n v="0"/>
  </r>
  <r>
    <s v="REFERENCE ELECTRIFICATION - MODERATE TECHNOLOGY ADVANCEMENT"/>
    <x v="0"/>
    <s v="REFERENCE GEOTHERMAL HEAT PUMP - HEATING"/>
    <s v="TEXAS"/>
    <x v="0"/>
    <x v="33"/>
    <s v="KEROSENE FUEL"/>
    <x v="0"/>
    <n v="0"/>
  </r>
  <r>
    <s v="REFERENCE ELECTRIFICATION - MODERATE TECHNOLOGY ADVANCEMENT"/>
    <x v="0"/>
    <s v="CORDWOOD STOVES"/>
    <s v="TEXAS"/>
    <x v="0"/>
    <x v="0"/>
    <s v="ELECTRICITY"/>
    <x v="0"/>
    <n v="0"/>
  </r>
  <r>
    <s v="REFERENCE ELECTRIFICATION - MODERATE TECHNOLOGY ADVANCEMENT"/>
    <x v="0"/>
    <s v="CORDWOOD STOVES"/>
    <s v="TEXAS"/>
    <x v="0"/>
    <x v="0"/>
    <s v="DIESEL FUEL"/>
    <x v="0"/>
    <n v="0"/>
  </r>
  <r>
    <s v="REFERENCE ELECTRIFICATION - MODERATE TECHNOLOGY ADVANCEMENT"/>
    <x v="0"/>
    <s v="CORDWOOD STOVES"/>
    <s v="TEXAS"/>
    <x v="0"/>
    <x v="0"/>
    <s v="PIPELINE GAS"/>
    <x v="0"/>
    <n v="0"/>
  </r>
  <r>
    <s v="REFERENCE ELECTRIFICATION - MODERATE TECHNOLOGY ADVANCEMENT"/>
    <x v="0"/>
    <s v="CORDWOOD STOVES"/>
    <s v="TEXAS"/>
    <x v="0"/>
    <x v="0"/>
    <s v="LPG FUEL"/>
    <x v="0"/>
    <n v="0"/>
  </r>
  <r>
    <s v="REFERENCE ELECTRIFICATION - MODERATE TECHNOLOGY ADVANCEMENT"/>
    <x v="0"/>
    <s v="CORDWOOD STOVES"/>
    <s v="TEXAS"/>
    <x v="0"/>
    <x v="0"/>
    <s v="BIOMASS - WOOD"/>
    <x v="0"/>
    <n v="6511067.9054442896"/>
  </r>
  <r>
    <s v="REFERENCE ELECTRIFICATION - MODERATE TECHNOLOGY ADVANCEMENT"/>
    <x v="0"/>
    <s v="CORDWOOD STOVES"/>
    <s v="TEXAS"/>
    <x v="0"/>
    <x v="0"/>
    <s v="KEROSENE FUEL"/>
    <x v="0"/>
    <n v="0"/>
  </r>
  <r>
    <s v="REFERENCE ELECTRIFICATION - MODERATE TECHNOLOGY ADVANCEMENT"/>
    <x v="0"/>
    <s v="CORDWOOD STOVES"/>
    <s v="TEXAS"/>
    <x v="0"/>
    <x v="1"/>
    <s v="ELECTRICITY"/>
    <x v="0"/>
    <n v="0"/>
  </r>
  <r>
    <s v="REFERENCE ELECTRIFICATION - MODERATE TECHNOLOGY ADVANCEMENT"/>
    <x v="0"/>
    <s v="CORDWOOD STOVES"/>
    <s v="TEXAS"/>
    <x v="0"/>
    <x v="1"/>
    <s v="DIESEL FUEL"/>
    <x v="0"/>
    <n v="0"/>
  </r>
  <r>
    <s v="REFERENCE ELECTRIFICATION - MODERATE TECHNOLOGY ADVANCEMENT"/>
    <x v="0"/>
    <s v="CORDWOOD STOVES"/>
    <s v="TEXAS"/>
    <x v="0"/>
    <x v="1"/>
    <s v="PIPELINE GAS"/>
    <x v="0"/>
    <n v="0"/>
  </r>
  <r>
    <s v="REFERENCE ELECTRIFICATION - MODERATE TECHNOLOGY ADVANCEMENT"/>
    <x v="0"/>
    <s v="CORDWOOD STOVES"/>
    <s v="TEXAS"/>
    <x v="0"/>
    <x v="1"/>
    <s v="LPG FUEL"/>
    <x v="0"/>
    <n v="0"/>
  </r>
  <r>
    <s v="REFERENCE ELECTRIFICATION - MODERATE TECHNOLOGY ADVANCEMENT"/>
    <x v="0"/>
    <s v="CORDWOOD STOVES"/>
    <s v="TEXAS"/>
    <x v="0"/>
    <x v="1"/>
    <s v="BIOMASS - WOOD"/>
    <x v="0"/>
    <n v="6675416.39502782"/>
  </r>
  <r>
    <s v="REFERENCE ELECTRIFICATION - MODERATE TECHNOLOGY ADVANCEMENT"/>
    <x v="0"/>
    <s v="CORDWOOD STOVES"/>
    <s v="TEXAS"/>
    <x v="0"/>
    <x v="1"/>
    <s v="KEROSENE FUEL"/>
    <x v="0"/>
    <n v="0"/>
  </r>
  <r>
    <s v="REFERENCE ELECTRIFICATION - MODERATE TECHNOLOGY ADVANCEMENT"/>
    <x v="0"/>
    <s v="CORDWOOD STOVES"/>
    <s v="TEXAS"/>
    <x v="0"/>
    <x v="2"/>
    <s v="ELECTRICITY"/>
    <x v="0"/>
    <n v="0"/>
  </r>
  <r>
    <s v="REFERENCE ELECTRIFICATION - MODERATE TECHNOLOGY ADVANCEMENT"/>
    <x v="0"/>
    <s v="CORDWOOD STOVES"/>
    <s v="TEXAS"/>
    <x v="0"/>
    <x v="2"/>
    <s v="DIESEL FUEL"/>
    <x v="0"/>
    <n v="0"/>
  </r>
  <r>
    <s v="REFERENCE ELECTRIFICATION - MODERATE TECHNOLOGY ADVANCEMENT"/>
    <x v="0"/>
    <s v="CORDWOOD STOVES"/>
    <s v="TEXAS"/>
    <x v="0"/>
    <x v="2"/>
    <s v="PIPELINE GAS"/>
    <x v="0"/>
    <n v="0"/>
  </r>
  <r>
    <s v="REFERENCE ELECTRIFICATION - MODERATE TECHNOLOGY ADVANCEMENT"/>
    <x v="0"/>
    <s v="CORDWOOD STOVES"/>
    <s v="TEXAS"/>
    <x v="0"/>
    <x v="2"/>
    <s v="LPG FUEL"/>
    <x v="0"/>
    <n v="0"/>
  </r>
  <r>
    <s v="REFERENCE ELECTRIFICATION - MODERATE TECHNOLOGY ADVANCEMENT"/>
    <x v="0"/>
    <s v="CORDWOOD STOVES"/>
    <s v="TEXAS"/>
    <x v="0"/>
    <x v="2"/>
    <s v="BIOMASS - WOOD"/>
    <x v="0"/>
    <n v="6660778.8780856403"/>
  </r>
  <r>
    <s v="REFERENCE ELECTRIFICATION - MODERATE TECHNOLOGY ADVANCEMENT"/>
    <x v="0"/>
    <s v="CORDWOOD STOVES"/>
    <s v="TEXAS"/>
    <x v="0"/>
    <x v="2"/>
    <s v="KEROSENE FUEL"/>
    <x v="0"/>
    <n v="0"/>
  </r>
  <r>
    <s v="REFERENCE ELECTRIFICATION - MODERATE TECHNOLOGY ADVANCEMENT"/>
    <x v="0"/>
    <s v="CORDWOOD STOVES"/>
    <s v="TEXAS"/>
    <x v="0"/>
    <x v="3"/>
    <s v="ELECTRICITY"/>
    <x v="0"/>
    <n v="0"/>
  </r>
  <r>
    <s v="REFERENCE ELECTRIFICATION - MODERATE TECHNOLOGY ADVANCEMENT"/>
    <x v="0"/>
    <s v="CORDWOOD STOVES"/>
    <s v="TEXAS"/>
    <x v="0"/>
    <x v="3"/>
    <s v="DIESEL FUEL"/>
    <x v="0"/>
    <n v="0"/>
  </r>
  <r>
    <s v="REFERENCE ELECTRIFICATION - MODERATE TECHNOLOGY ADVANCEMENT"/>
    <x v="0"/>
    <s v="CORDWOOD STOVES"/>
    <s v="TEXAS"/>
    <x v="0"/>
    <x v="3"/>
    <s v="PIPELINE GAS"/>
    <x v="0"/>
    <n v="0"/>
  </r>
  <r>
    <s v="REFERENCE ELECTRIFICATION - MODERATE TECHNOLOGY ADVANCEMENT"/>
    <x v="0"/>
    <s v="CORDWOOD STOVES"/>
    <s v="TEXAS"/>
    <x v="0"/>
    <x v="3"/>
    <s v="LPG FUEL"/>
    <x v="0"/>
    <n v="0"/>
  </r>
  <r>
    <s v="REFERENCE ELECTRIFICATION - MODERATE TECHNOLOGY ADVANCEMENT"/>
    <x v="0"/>
    <s v="CORDWOOD STOVES"/>
    <s v="TEXAS"/>
    <x v="0"/>
    <x v="3"/>
    <s v="BIOMASS - WOOD"/>
    <x v="0"/>
    <n v="6643887.5104648201"/>
  </r>
  <r>
    <s v="REFERENCE ELECTRIFICATION - MODERATE TECHNOLOGY ADVANCEMENT"/>
    <x v="0"/>
    <s v="CORDWOOD STOVES"/>
    <s v="TEXAS"/>
    <x v="0"/>
    <x v="3"/>
    <s v="KEROSENE FUEL"/>
    <x v="0"/>
    <n v="0"/>
  </r>
  <r>
    <s v="REFERENCE ELECTRIFICATION - MODERATE TECHNOLOGY ADVANCEMENT"/>
    <x v="0"/>
    <s v="CORDWOOD STOVES"/>
    <s v="TEXAS"/>
    <x v="0"/>
    <x v="4"/>
    <s v="ELECTRICITY"/>
    <x v="0"/>
    <n v="0"/>
  </r>
  <r>
    <s v="REFERENCE ELECTRIFICATION - MODERATE TECHNOLOGY ADVANCEMENT"/>
    <x v="0"/>
    <s v="CORDWOOD STOVES"/>
    <s v="TEXAS"/>
    <x v="0"/>
    <x v="4"/>
    <s v="DIESEL FUEL"/>
    <x v="0"/>
    <n v="0"/>
  </r>
  <r>
    <s v="REFERENCE ELECTRIFICATION - MODERATE TECHNOLOGY ADVANCEMENT"/>
    <x v="0"/>
    <s v="CORDWOOD STOVES"/>
    <s v="TEXAS"/>
    <x v="0"/>
    <x v="4"/>
    <s v="PIPELINE GAS"/>
    <x v="0"/>
    <n v="0"/>
  </r>
  <r>
    <s v="REFERENCE ELECTRIFICATION - MODERATE TECHNOLOGY ADVANCEMENT"/>
    <x v="0"/>
    <s v="CORDWOOD STOVES"/>
    <s v="TEXAS"/>
    <x v="0"/>
    <x v="4"/>
    <s v="LPG FUEL"/>
    <x v="0"/>
    <n v="0"/>
  </r>
  <r>
    <s v="REFERENCE ELECTRIFICATION - MODERATE TECHNOLOGY ADVANCEMENT"/>
    <x v="0"/>
    <s v="CORDWOOD STOVES"/>
    <s v="TEXAS"/>
    <x v="0"/>
    <x v="4"/>
    <s v="BIOMASS - WOOD"/>
    <x v="0"/>
    <n v="6626746.1043980699"/>
  </r>
  <r>
    <s v="REFERENCE ELECTRIFICATION - MODERATE TECHNOLOGY ADVANCEMENT"/>
    <x v="0"/>
    <s v="CORDWOOD STOVES"/>
    <s v="TEXAS"/>
    <x v="0"/>
    <x v="4"/>
    <s v="KEROSENE FUEL"/>
    <x v="0"/>
    <n v="0"/>
  </r>
  <r>
    <s v="REFERENCE ELECTRIFICATION - MODERATE TECHNOLOGY ADVANCEMENT"/>
    <x v="0"/>
    <s v="CORDWOOD STOVES"/>
    <s v="TEXAS"/>
    <x v="0"/>
    <x v="5"/>
    <s v="ELECTRICITY"/>
    <x v="0"/>
    <n v="0"/>
  </r>
  <r>
    <s v="REFERENCE ELECTRIFICATION - MODERATE TECHNOLOGY ADVANCEMENT"/>
    <x v="0"/>
    <s v="CORDWOOD STOVES"/>
    <s v="TEXAS"/>
    <x v="0"/>
    <x v="5"/>
    <s v="DIESEL FUEL"/>
    <x v="0"/>
    <n v="0"/>
  </r>
  <r>
    <s v="REFERENCE ELECTRIFICATION - MODERATE TECHNOLOGY ADVANCEMENT"/>
    <x v="0"/>
    <s v="CORDWOOD STOVES"/>
    <s v="TEXAS"/>
    <x v="0"/>
    <x v="5"/>
    <s v="PIPELINE GAS"/>
    <x v="0"/>
    <n v="0"/>
  </r>
  <r>
    <s v="REFERENCE ELECTRIFICATION - MODERATE TECHNOLOGY ADVANCEMENT"/>
    <x v="0"/>
    <s v="CORDWOOD STOVES"/>
    <s v="TEXAS"/>
    <x v="0"/>
    <x v="5"/>
    <s v="LPG FUEL"/>
    <x v="0"/>
    <n v="0"/>
  </r>
  <r>
    <s v="REFERENCE ELECTRIFICATION - MODERATE TECHNOLOGY ADVANCEMENT"/>
    <x v="0"/>
    <s v="CORDWOOD STOVES"/>
    <s v="TEXAS"/>
    <x v="0"/>
    <x v="5"/>
    <s v="BIOMASS - WOOD"/>
    <x v="0"/>
    <n v="6603817.0602032403"/>
  </r>
  <r>
    <s v="REFERENCE ELECTRIFICATION - MODERATE TECHNOLOGY ADVANCEMENT"/>
    <x v="0"/>
    <s v="CORDWOOD STOVES"/>
    <s v="TEXAS"/>
    <x v="0"/>
    <x v="5"/>
    <s v="KEROSENE FUEL"/>
    <x v="0"/>
    <n v="0"/>
  </r>
  <r>
    <s v="REFERENCE ELECTRIFICATION - MODERATE TECHNOLOGY ADVANCEMENT"/>
    <x v="0"/>
    <s v="CORDWOOD STOVES"/>
    <s v="TEXAS"/>
    <x v="0"/>
    <x v="6"/>
    <s v="ELECTRICITY"/>
    <x v="0"/>
    <n v="0"/>
  </r>
  <r>
    <s v="REFERENCE ELECTRIFICATION - MODERATE TECHNOLOGY ADVANCEMENT"/>
    <x v="0"/>
    <s v="CORDWOOD STOVES"/>
    <s v="TEXAS"/>
    <x v="0"/>
    <x v="6"/>
    <s v="DIESEL FUEL"/>
    <x v="0"/>
    <n v="0"/>
  </r>
  <r>
    <s v="REFERENCE ELECTRIFICATION - MODERATE TECHNOLOGY ADVANCEMENT"/>
    <x v="0"/>
    <s v="CORDWOOD STOVES"/>
    <s v="TEXAS"/>
    <x v="0"/>
    <x v="6"/>
    <s v="PIPELINE GAS"/>
    <x v="0"/>
    <n v="0"/>
  </r>
  <r>
    <s v="REFERENCE ELECTRIFICATION - MODERATE TECHNOLOGY ADVANCEMENT"/>
    <x v="0"/>
    <s v="CORDWOOD STOVES"/>
    <s v="TEXAS"/>
    <x v="0"/>
    <x v="6"/>
    <s v="LPG FUEL"/>
    <x v="0"/>
    <n v="0"/>
  </r>
  <r>
    <s v="REFERENCE ELECTRIFICATION - MODERATE TECHNOLOGY ADVANCEMENT"/>
    <x v="0"/>
    <s v="CORDWOOD STOVES"/>
    <s v="TEXAS"/>
    <x v="0"/>
    <x v="6"/>
    <s v="BIOMASS - WOOD"/>
    <x v="0"/>
    <n v="6577012.0477760099"/>
  </r>
  <r>
    <s v="REFERENCE ELECTRIFICATION - MODERATE TECHNOLOGY ADVANCEMENT"/>
    <x v="0"/>
    <s v="CORDWOOD STOVES"/>
    <s v="TEXAS"/>
    <x v="0"/>
    <x v="6"/>
    <s v="KEROSENE FUEL"/>
    <x v="0"/>
    <n v="0"/>
  </r>
  <r>
    <s v="REFERENCE ELECTRIFICATION - MODERATE TECHNOLOGY ADVANCEMENT"/>
    <x v="0"/>
    <s v="CORDWOOD STOVES"/>
    <s v="TEXAS"/>
    <x v="0"/>
    <x v="7"/>
    <s v="ELECTRICITY"/>
    <x v="0"/>
    <n v="0"/>
  </r>
  <r>
    <s v="REFERENCE ELECTRIFICATION - MODERATE TECHNOLOGY ADVANCEMENT"/>
    <x v="0"/>
    <s v="CORDWOOD STOVES"/>
    <s v="TEXAS"/>
    <x v="0"/>
    <x v="7"/>
    <s v="DIESEL FUEL"/>
    <x v="0"/>
    <n v="0"/>
  </r>
  <r>
    <s v="REFERENCE ELECTRIFICATION - MODERATE TECHNOLOGY ADVANCEMENT"/>
    <x v="0"/>
    <s v="CORDWOOD STOVES"/>
    <s v="TEXAS"/>
    <x v="0"/>
    <x v="7"/>
    <s v="PIPELINE GAS"/>
    <x v="0"/>
    <n v="0"/>
  </r>
  <r>
    <s v="REFERENCE ELECTRIFICATION - MODERATE TECHNOLOGY ADVANCEMENT"/>
    <x v="0"/>
    <s v="CORDWOOD STOVES"/>
    <s v="TEXAS"/>
    <x v="0"/>
    <x v="7"/>
    <s v="LPG FUEL"/>
    <x v="0"/>
    <n v="0"/>
  </r>
  <r>
    <s v="REFERENCE ELECTRIFICATION - MODERATE TECHNOLOGY ADVANCEMENT"/>
    <x v="0"/>
    <s v="CORDWOOD STOVES"/>
    <s v="TEXAS"/>
    <x v="0"/>
    <x v="7"/>
    <s v="BIOMASS - WOOD"/>
    <x v="0"/>
    <n v="6552769.4410212096"/>
  </r>
  <r>
    <s v="REFERENCE ELECTRIFICATION - MODERATE TECHNOLOGY ADVANCEMENT"/>
    <x v="0"/>
    <s v="CORDWOOD STOVES"/>
    <s v="TEXAS"/>
    <x v="0"/>
    <x v="7"/>
    <s v="KEROSENE FUEL"/>
    <x v="0"/>
    <n v="0"/>
  </r>
  <r>
    <s v="REFERENCE ELECTRIFICATION - MODERATE TECHNOLOGY ADVANCEMENT"/>
    <x v="0"/>
    <s v="CORDWOOD STOVES"/>
    <s v="TEXAS"/>
    <x v="0"/>
    <x v="8"/>
    <s v="ELECTRICITY"/>
    <x v="0"/>
    <n v="0"/>
  </r>
  <r>
    <s v="REFERENCE ELECTRIFICATION - MODERATE TECHNOLOGY ADVANCEMENT"/>
    <x v="0"/>
    <s v="CORDWOOD STOVES"/>
    <s v="TEXAS"/>
    <x v="0"/>
    <x v="8"/>
    <s v="DIESEL FUEL"/>
    <x v="0"/>
    <n v="0"/>
  </r>
  <r>
    <s v="REFERENCE ELECTRIFICATION - MODERATE TECHNOLOGY ADVANCEMENT"/>
    <x v="0"/>
    <s v="CORDWOOD STOVES"/>
    <s v="TEXAS"/>
    <x v="0"/>
    <x v="8"/>
    <s v="PIPELINE GAS"/>
    <x v="0"/>
    <n v="0"/>
  </r>
  <r>
    <s v="REFERENCE ELECTRIFICATION - MODERATE TECHNOLOGY ADVANCEMENT"/>
    <x v="0"/>
    <s v="CORDWOOD STOVES"/>
    <s v="TEXAS"/>
    <x v="0"/>
    <x v="8"/>
    <s v="LPG FUEL"/>
    <x v="0"/>
    <n v="0"/>
  </r>
  <r>
    <s v="REFERENCE ELECTRIFICATION - MODERATE TECHNOLOGY ADVANCEMENT"/>
    <x v="0"/>
    <s v="CORDWOOD STOVES"/>
    <s v="TEXAS"/>
    <x v="0"/>
    <x v="8"/>
    <s v="BIOMASS - WOOD"/>
    <x v="0"/>
    <n v="6529557.4990978399"/>
  </r>
  <r>
    <s v="REFERENCE ELECTRIFICATION - MODERATE TECHNOLOGY ADVANCEMENT"/>
    <x v="0"/>
    <s v="CORDWOOD STOVES"/>
    <s v="TEXAS"/>
    <x v="0"/>
    <x v="8"/>
    <s v="KEROSENE FUEL"/>
    <x v="0"/>
    <n v="0"/>
  </r>
  <r>
    <s v="REFERENCE ELECTRIFICATION - MODERATE TECHNOLOGY ADVANCEMENT"/>
    <x v="0"/>
    <s v="CORDWOOD STOVES"/>
    <s v="TEXAS"/>
    <x v="0"/>
    <x v="9"/>
    <s v="ELECTRICITY"/>
    <x v="0"/>
    <n v="0"/>
  </r>
  <r>
    <s v="REFERENCE ELECTRIFICATION - MODERATE TECHNOLOGY ADVANCEMENT"/>
    <x v="0"/>
    <s v="CORDWOOD STOVES"/>
    <s v="TEXAS"/>
    <x v="0"/>
    <x v="9"/>
    <s v="DIESEL FUEL"/>
    <x v="0"/>
    <n v="0"/>
  </r>
  <r>
    <s v="REFERENCE ELECTRIFICATION - MODERATE TECHNOLOGY ADVANCEMENT"/>
    <x v="0"/>
    <s v="CORDWOOD STOVES"/>
    <s v="TEXAS"/>
    <x v="0"/>
    <x v="9"/>
    <s v="PIPELINE GAS"/>
    <x v="0"/>
    <n v="0"/>
  </r>
  <r>
    <s v="REFERENCE ELECTRIFICATION - MODERATE TECHNOLOGY ADVANCEMENT"/>
    <x v="0"/>
    <s v="CORDWOOD STOVES"/>
    <s v="TEXAS"/>
    <x v="0"/>
    <x v="9"/>
    <s v="LPG FUEL"/>
    <x v="0"/>
    <n v="0"/>
  </r>
  <r>
    <s v="REFERENCE ELECTRIFICATION - MODERATE TECHNOLOGY ADVANCEMENT"/>
    <x v="0"/>
    <s v="CORDWOOD STOVES"/>
    <s v="TEXAS"/>
    <x v="0"/>
    <x v="9"/>
    <s v="BIOMASS - WOOD"/>
    <x v="0"/>
    <n v="6503696.8592788596"/>
  </r>
  <r>
    <s v="REFERENCE ELECTRIFICATION - MODERATE TECHNOLOGY ADVANCEMENT"/>
    <x v="0"/>
    <s v="CORDWOOD STOVES"/>
    <s v="TEXAS"/>
    <x v="0"/>
    <x v="9"/>
    <s v="KEROSENE FUEL"/>
    <x v="0"/>
    <n v="0"/>
  </r>
  <r>
    <s v="REFERENCE ELECTRIFICATION - MODERATE TECHNOLOGY ADVANCEMENT"/>
    <x v="0"/>
    <s v="CORDWOOD STOVES"/>
    <s v="TEXAS"/>
    <x v="0"/>
    <x v="10"/>
    <s v="ELECTRICITY"/>
    <x v="0"/>
    <n v="0"/>
  </r>
  <r>
    <s v="REFERENCE ELECTRIFICATION - MODERATE TECHNOLOGY ADVANCEMENT"/>
    <x v="0"/>
    <s v="CORDWOOD STOVES"/>
    <s v="TEXAS"/>
    <x v="0"/>
    <x v="10"/>
    <s v="DIESEL FUEL"/>
    <x v="0"/>
    <n v="0"/>
  </r>
  <r>
    <s v="REFERENCE ELECTRIFICATION - MODERATE TECHNOLOGY ADVANCEMENT"/>
    <x v="0"/>
    <s v="CORDWOOD STOVES"/>
    <s v="TEXAS"/>
    <x v="0"/>
    <x v="10"/>
    <s v="PIPELINE GAS"/>
    <x v="0"/>
    <n v="0"/>
  </r>
  <r>
    <s v="REFERENCE ELECTRIFICATION - MODERATE TECHNOLOGY ADVANCEMENT"/>
    <x v="0"/>
    <s v="CORDWOOD STOVES"/>
    <s v="TEXAS"/>
    <x v="0"/>
    <x v="10"/>
    <s v="LPG FUEL"/>
    <x v="0"/>
    <n v="0"/>
  </r>
  <r>
    <s v="REFERENCE ELECTRIFICATION - MODERATE TECHNOLOGY ADVANCEMENT"/>
    <x v="0"/>
    <s v="CORDWOOD STOVES"/>
    <s v="TEXAS"/>
    <x v="0"/>
    <x v="10"/>
    <s v="BIOMASS - WOOD"/>
    <x v="0"/>
    <n v="6486903.7438541502"/>
  </r>
  <r>
    <s v="REFERENCE ELECTRIFICATION - MODERATE TECHNOLOGY ADVANCEMENT"/>
    <x v="0"/>
    <s v="CORDWOOD STOVES"/>
    <s v="TEXAS"/>
    <x v="0"/>
    <x v="10"/>
    <s v="KEROSENE FUEL"/>
    <x v="0"/>
    <n v="0"/>
  </r>
  <r>
    <s v="REFERENCE ELECTRIFICATION - MODERATE TECHNOLOGY ADVANCEMENT"/>
    <x v="0"/>
    <s v="CORDWOOD STOVES"/>
    <s v="TEXAS"/>
    <x v="0"/>
    <x v="11"/>
    <s v="ELECTRICITY"/>
    <x v="0"/>
    <n v="0"/>
  </r>
  <r>
    <s v="REFERENCE ELECTRIFICATION - MODERATE TECHNOLOGY ADVANCEMENT"/>
    <x v="0"/>
    <s v="CORDWOOD STOVES"/>
    <s v="TEXAS"/>
    <x v="0"/>
    <x v="11"/>
    <s v="DIESEL FUEL"/>
    <x v="0"/>
    <n v="0"/>
  </r>
  <r>
    <s v="REFERENCE ELECTRIFICATION - MODERATE TECHNOLOGY ADVANCEMENT"/>
    <x v="0"/>
    <s v="CORDWOOD STOVES"/>
    <s v="TEXAS"/>
    <x v="0"/>
    <x v="11"/>
    <s v="PIPELINE GAS"/>
    <x v="0"/>
    <n v="0"/>
  </r>
  <r>
    <s v="REFERENCE ELECTRIFICATION - MODERATE TECHNOLOGY ADVANCEMENT"/>
    <x v="0"/>
    <s v="CORDWOOD STOVES"/>
    <s v="TEXAS"/>
    <x v="0"/>
    <x v="11"/>
    <s v="LPG FUEL"/>
    <x v="0"/>
    <n v="0"/>
  </r>
  <r>
    <s v="REFERENCE ELECTRIFICATION - MODERATE TECHNOLOGY ADVANCEMENT"/>
    <x v="0"/>
    <s v="CORDWOOD STOVES"/>
    <s v="TEXAS"/>
    <x v="0"/>
    <x v="11"/>
    <s v="BIOMASS - WOOD"/>
    <x v="0"/>
    <n v="6474395.6618579496"/>
  </r>
  <r>
    <s v="REFERENCE ELECTRIFICATION - MODERATE TECHNOLOGY ADVANCEMENT"/>
    <x v="0"/>
    <s v="CORDWOOD STOVES"/>
    <s v="TEXAS"/>
    <x v="0"/>
    <x v="11"/>
    <s v="KEROSENE FUEL"/>
    <x v="0"/>
    <n v="0"/>
  </r>
  <r>
    <s v="REFERENCE ELECTRIFICATION - MODERATE TECHNOLOGY ADVANCEMENT"/>
    <x v="0"/>
    <s v="CORDWOOD STOVES"/>
    <s v="TEXAS"/>
    <x v="0"/>
    <x v="12"/>
    <s v="ELECTRICITY"/>
    <x v="0"/>
    <n v="0"/>
  </r>
  <r>
    <s v="REFERENCE ELECTRIFICATION - MODERATE TECHNOLOGY ADVANCEMENT"/>
    <x v="0"/>
    <s v="CORDWOOD STOVES"/>
    <s v="TEXAS"/>
    <x v="0"/>
    <x v="12"/>
    <s v="DIESEL FUEL"/>
    <x v="0"/>
    <n v="0"/>
  </r>
  <r>
    <s v="REFERENCE ELECTRIFICATION - MODERATE TECHNOLOGY ADVANCEMENT"/>
    <x v="0"/>
    <s v="CORDWOOD STOVES"/>
    <s v="TEXAS"/>
    <x v="0"/>
    <x v="12"/>
    <s v="PIPELINE GAS"/>
    <x v="0"/>
    <n v="0"/>
  </r>
  <r>
    <s v="REFERENCE ELECTRIFICATION - MODERATE TECHNOLOGY ADVANCEMENT"/>
    <x v="0"/>
    <s v="CORDWOOD STOVES"/>
    <s v="TEXAS"/>
    <x v="0"/>
    <x v="12"/>
    <s v="LPG FUEL"/>
    <x v="0"/>
    <n v="0"/>
  </r>
  <r>
    <s v="REFERENCE ELECTRIFICATION - MODERATE TECHNOLOGY ADVANCEMENT"/>
    <x v="0"/>
    <s v="CORDWOOD STOVES"/>
    <s v="TEXAS"/>
    <x v="0"/>
    <x v="12"/>
    <s v="BIOMASS - WOOD"/>
    <x v="0"/>
    <n v="6459647.3902516402"/>
  </r>
  <r>
    <s v="REFERENCE ELECTRIFICATION - MODERATE TECHNOLOGY ADVANCEMENT"/>
    <x v="0"/>
    <s v="CORDWOOD STOVES"/>
    <s v="TEXAS"/>
    <x v="0"/>
    <x v="12"/>
    <s v="KEROSENE FUEL"/>
    <x v="0"/>
    <n v="0"/>
  </r>
  <r>
    <s v="REFERENCE ELECTRIFICATION - MODERATE TECHNOLOGY ADVANCEMENT"/>
    <x v="0"/>
    <s v="CORDWOOD STOVES"/>
    <s v="TEXAS"/>
    <x v="0"/>
    <x v="13"/>
    <s v="ELECTRICITY"/>
    <x v="0"/>
    <n v="0"/>
  </r>
  <r>
    <s v="REFERENCE ELECTRIFICATION - MODERATE TECHNOLOGY ADVANCEMENT"/>
    <x v="0"/>
    <s v="CORDWOOD STOVES"/>
    <s v="TEXAS"/>
    <x v="0"/>
    <x v="13"/>
    <s v="DIESEL FUEL"/>
    <x v="0"/>
    <n v="0"/>
  </r>
  <r>
    <s v="REFERENCE ELECTRIFICATION - MODERATE TECHNOLOGY ADVANCEMENT"/>
    <x v="0"/>
    <s v="CORDWOOD STOVES"/>
    <s v="TEXAS"/>
    <x v="0"/>
    <x v="13"/>
    <s v="PIPELINE GAS"/>
    <x v="0"/>
    <n v="0"/>
  </r>
  <r>
    <s v="REFERENCE ELECTRIFICATION - MODERATE TECHNOLOGY ADVANCEMENT"/>
    <x v="0"/>
    <s v="CORDWOOD STOVES"/>
    <s v="TEXAS"/>
    <x v="0"/>
    <x v="13"/>
    <s v="LPG FUEL"/>
    <x v="0"/>
    <n v="0"/>
  </r>
  <r>
    <s v="REFERENCE ELECTRIFICATION - MODERATE TECHNOLOGY ADVANCEMENT"/>
    <x v="0"/>
    <s v="CORDWOOD STOVES"/>
    <s v="TEXAS"/>
    <x v="0"/>
    <x v="13"/>
    <s v="BIOMASS - WOOD"/>
    <x v="0"/>
    <n v="6452625.6691164104"/>
  </r>
  <r>
    <s v="REFERENCE ELECTRIFICATION - MODERATE TECHNOLOGY ADVANCEMENT"/>
    <x v="0"/>
    <s v="CORDWOOD STOVES"/>
    <s v="TEXAS"/>
    <x v="0"/>
    <x v="13"/>
    <s v="KEROSENE FUEL"/>
    <x v="0"/>
    <n v="0"/>
  </r>
  <r>
    <s v="REFERENCE ELECTRIFICATION - MODERATE TECHNOLOGY ADVANCEMENT"/>
    <x v="0"/>
    <s v="CORDWOOD STOVES"/>
    <s v="TEXAS"/>
    <x v="0"/>
    <x v="14"/>
    <s v="ELECTRICITY"/>
    <x v="0"/>
    <n v="0"/>
  </r>
  <r>
    <s v="REFERENCE ELECTRIFICATION - MODERATE TECHNOLOGY ADVANCEMENT"/>
    <x v="0"/>
    <s v="CORDWOOD STOVES"/>
    <s v="TEXAS"/>
    <x v="0"/>
    <x v="14"/>
    <s v="DIESEL FUEL"/>
    <x v="0"/>
    <n v="0"/>
  </r>
  <r>
    <s v="REFERENCE ELECTRIFICATION - MODERATE TECHNOLOGY ADVANCEMENT"/>
    <x v="0"/>
    <s v="CORDWOOD STOVES"/>
    <s v="TEXAS"/>
    <x v="0"/>
    <x v="14"/>
    <s v="PIPELINE GAS"/>
    <x v="0"/>
    <n v="0"/>
  </r>
  <r>
    <s v="REFERENCE ELECTRIFICATION - MODERATE TECHNOLOGY ADVANCEMENT"/>
    <x v="0"/>
    <s v="CORDWOOD STOVES"/>
    <s v="TEXAS"/>
    <x v="0"/>
    <x v="14"/>
    <s v="LPG FUEL"/>
    <x v="0"/>
    <n v="0"/>
  </r>
  <r>
    <s v="REFERENCE ELECTRIFICATION - MODERATE TECHNOLOGY ADVANCEMENT"/>
    <x v="0"/>
    <s v="CORDWOOD STOVES"/>
    <s v="TEXAS"/>
    <x v="0"/>
    <x v="14"/>
    <s v="BIOMASS - WOOD"/>
    <x v="0"/>
    <n v="6450712.8004174102"/>
  </r>
  <r>
    <s v="REFERENCE ELECTRIFICATION - MODERATE TECHNOLOGY ADVANCEMENT"/>
    <x v="0"/>
    <s v="CORDWOOD STOVES"/>
    <s v="TEXAS"/>
    <x v="0"/>
    <x v="14"/>
    <s v="KEROSENE FUEL"/>
    <x v="0"/>
    <n v="0"/>
  </r>
  <r>
    <s v="REFERENCE ELECTRIFICATION - MODERATE TECHNOLOGY ADVANCEMENT"/>
    <x v="0"/>
    <s v="CORDWOOD STOVES"/>
    <s v="TEXAS"/>
    <x v="0"/>
    <x v="15"/>
    <s v="ELECTRICITY"/>
    <x v="0"/>
    <n v="0"/>
  </r>
  <r>
    <s v="REFERENCE ELECTRIFICATION - MODERATE TECHNOLOGY ADVANCEMENT"/>
    <x v="0"/>
    <s v="CORDWOOD STOVES"/>
    <s v="TEXAS"/>
    <x v="0"/>
    <x v="15"/>
    <s v="DIESEL FUEL"/>
    <x v="0"/>
    <n v="0"/>
  </r>
  <r>
    <s v="REFERENCE ELECTRIFICATION - MODERATE TECHNOLOGY ADVANCEMENT"/>
    <x v="0"/>
    <s v="CORDWOOD STOVES"/>
    <s v="TEXAS"/>
    <x v="0"/>
    <x v="15"/>
    <s v="PIPELINE GAS"/>
    <x v="0"/>
    <n v="0"/>
  </r>
  <r>
    <s v="REFERENCE ELECTRIFICATION - MODERATE TECHNOLOGY ADVANCEMENT"/>
    <x v="0"/>
    <s v="CORDWOOD STOVES"/>
    <s v="TEXAS"/>
    <x v="0"/>
    <x v="15"/>
    <s v="LPG FUEL"/>
    <x v="0"/>
    <n v="0"/>
  </r>
  <r>
    <s v="REFERENCE ELECTRIFICATION - MODERATE TECHNOLOGY ADVANCEMENT"/>
    <x v="0"/>
    <s v="CORDWOOD STOVES"/>
    <s v="TEXAS"/>
    <x v="0"/>
    <x v="15"/>
    <s v="BIOMASS - WOOD"/>
    <x v="0"/>
    <n v="6456858.3923128396"/>
  </r>
  <r>
    <s v="REFERENCE ELECTRIFICATION - MODERATE TECHNOLOGY ADVANCEMENT"/>
    <x v="0"/>
    <s v="CORDWOOD STOVES"/>
    <s v="TEXAS"/>
    <x v="0"/>
    <x v="15"/>
    <s v="KEROSENE FUEL"/>
    <x v="0"/>
    <n v="0"/>
  </r>
  <r>
    <s v="REFERENCE ELECTRIFICATION - MODERATE TECHNOLOGY ADVANCEMENT"/>
    <x v="0"/>
    <s v="CORDWOOD STOVES"/>
    <s v="TEXAS"/>
    <x v="0"/>
    <x v="16"/>
    <s v="ELECTRICITY"/>
    <x v="0"/>
    <n v="0"/>
  </r>
  <r>
    <s v="REFERENCE ELECTRIFICATION - MODERATE TECHNOLOGY ADVANCEMENT"/>
    <x v="0"/>
    <s v="CORDWOOD STOVES"/>
    <s v="TEXAS"/>
    <x v="0"/>
    <x v="16"/>
    <s v="DIESEL FUEL"/>
    <x v="0"/>
    <n v="0"/>
  </r>
  <r>
    <s v="REFERENCE ELECTRIFICATION - MODERATE TECHNOLOGY ADVANCEMENT"/>
    <x v="0"/>
    <s v="CORDWOOD STOVES"/>
    <s v="TEXAS"/>
    <x v="0"/>
    <x v="16"/>
    <s v="PIPELINE GAS"/>
    <x v="0"/>
    <n v="0"/>
  </r>
  <r>
    <s v="REFERENCE ELECTRIFICATION - MODERATE TECHNOLOGY ADVANCEMENT"/>
    <x v="0"/>
    <s v="CORDWOOD STOVES"/>
    <s v="TEXAS"/>
    <x v="0"/>
    <x v="16"/>
    <s v="LPG FUEL"/>
    <x v="0"/>
    <n v="0"/>
  </r>
  <r>
    <s v="REFERENCE ELECTRIFICATION - MODERATE TECHNOLOGY ADVANCEMENT"/>
    <x v="0"/>
    <s v="CORDWOOD STOVES"/>
    <s v="TEXAS"/>
    <x v="0"/>
    <x v="16"/>
    <s v="BIOMASS - WOOD"/>
    <x v="0"/>
    <n v="6466040.8200167203"/>
  </r>
  <r>
    <s v="REFERENCE ELECTRIFICATION - MODERATE TECHNOLOGY ADVANCEMENT"/>
    <x v="0"/>
    <s v="CORDWOOD STOVES"/>
    <s v="TEXAS"/>
    <x v="0"/>
    <x v="16"/>
    <s v="KEROSENE FUEL"/>
    <x v="0"/>
    <n v="0"/>
  </r>
  <r>
    <s v="REFERENCE ELECTRIFICATION - MODERATE TECHNOLOGY ADVANCEMENT"/>
    <x v="0"/>
    <s v="CORDWOOD STOVES"/>
    <s v="TEXAS"/>
    <x v="0"/>
    <x v="17"/>
    <s v="ELECTRICITY"/>
    <x v="0"/>
    <n v="0"/>
  </r>
  <r>
    <s v="REFERENCE ELECTRIFICATION - MODERATE TECHNOLOGY ADVANCEMENT"/>
    <x v="0"/>
    <s v="CORDWOOD STOVES"/>
    <s v="TEXAS"/>
    <x v="0"/>
    <x v="17"/>
    <s v="DIESEL FUEL"/>
    <x v="0"/>
    <n v="0"/>
  </r>
  <r>
    <s v="REFERENCE ELECTRIFICATION - MODERATE TECHNOLOGY ADVANCEMENT"/>
    <x v="0"/>
    <s v="CORDWOOD STOVES"/>
    <s v="TEXAS"/>
    <x v="0"/>
    <x v="17"/>
    <s v="PIPELINE GAS"/>
    <x v="0"/>
    <n v="0"/>
  </r>
  <r>
    <s v="REFERENCE ELECTRIFICATION - MODERATE TECHNOLOGY ADVANCEMENT"/>
    <x v="0"/>
    <s v="CORDWOOD STOVES"/>
    <s v="TEXAS"/>
    <x v="0"/>
    <x v="17"/>
    <s v="LPG FUEL"/>
    <x v="0"/>
    <n v="0"/>
  </r>
  <r>
    <s v="REFERENCE ELECTRIFICATION - MODERATE TECHNOLOGY ADVANCEMENT"/>
    <x v="0"/>
    <s v="CORDWOOD STOVES"/>
    <s v="TEXAS"/>
    <x v="0"/>
    <x v="17"/>
    <s v="BIOMASS - WOOD"/>
    <x v="0"/>
    <n v="6487051.5634146295"/>
  </r>
  <r>
    <s v="REFERENCE ELECTRIFICATION - MODERATE TECHNOLOGY ADVANCEMENT"/>
    <x v="0"/>
    <s v="CORDWOOD STOVES"/>
    <s v="TEXAS"/>
    <x v="0"/>
    <x v="17"/>
    <s v="KEROSENE FUEL"/>
    <x v="0"/>
    <n v="0"/>
  </r>
  <r>
    <s v="REFERENCE ELECTRIFICATION - MODERATE TECHNOLOGY ADVANCEMENT"/>
    <x v="0"/>
    <s v="CORDWOOD STOVES"/>
    <s v="TEXAS"/>
    <x v="0"/>
    <x v="18"/>
    <s v="ELECTRICITY"/>
    <x v="0"/>
    <n v="0"/>
  </r>
  <r>
    <s v="REFERENCE ELECTRIFICATION - MODERATE TECHNOLOGY ADVANCEMENT"/>
    <x v="0"/>
    <s v="CORDWOOD STOVES"/>
    <s v="TEXAS"/>
    <x v="0"/>
    <x v="18"/>
    <s v="DIESEL FUEL"/>
    <x v="0"/>
    <n v="0"/>
  </r>
  <r>
    <s v="REFERENCE ELECTRIFICATION - MODERATE TECHNOLOGY ADVANCEMENT"/>
    <x v="0"/>
    <s v="CORDWOOD STOVES"/>
    <s v="TEXAS"/>
    <x v="0"/>
    <x v="18"/>
    <s v="PIPELINE GAS"/>
    <x v="0"/>
    <n v="0"/>
  </r>
  <r>
    <s v="REFERENCE ELECTRIFICATION - MODERATE TECHNOLOGY ADVANCEMENT"/>
    <x v="0"/>
    <s v="CORDWOOD STOVES"/>
    <s v="TEXAS"/>
    <x v="0"/>
    <x v="18"/>
    <s v="LPG FUEL"/>
    <x v="0"/>
    <n v="0"/>
  </r>
  <r>
    <s v="REFERENCE ELECTRIFICATION - MODERATE TECHNOLOGY ADVANCEMENT"/>
    <x v="0"/>
    <s v="CORDWOOD STOVES"/>
    <s v="TEXAS"/>
    <x v="0"/>
    <x v="18"/>
    <s v="BIOMASS - WOOD"/>
    <x v="0"/>
    <n v="6514434.9722782299"/>
  </r>
  <r>
    <s v="REFERENCE ELECTRIFICATION - MODERATE TECHNOLOGY ADVANCEMENT"/>
    <x v="0"/>
    <s v="CORDWOOD STOVES"/>
    <s v="TEXAS"/>
    <x v="0"/>
    <x v="18"/>
    <s v="KEROSENE FUEL"/>
    <x v="0"/>
    <n v="0"/>
  </r>
  <r>
    <s v="REFERENCE ELECTRIFICATION - MODERATE TECHNOLOGY ADVANCEMENT"/>
    <x v="0"/>
    <s v="CORDWOOD STOVES"/>
    <s v="TEXAS"/>
    <x v="0"/>
    <x v="19"/>
    <s v="ELECTRICITY"/>
    <x v="0"/>
    <n v="0"/>
  </r>
  <r>
    <s v="REFERENCE ELECTRIFICATION - MODERATE TECHNOLOGY ADVANCEMENT"/>
    <x v="0"/>
    <s v="CORDWOOD STOVES"/>
    <s v="TEXAS"/>
    <x v="0"/>
    <x v="19"/>
    <s v="DIESEL FUEL"/>
    <x v="0"/>
    <n v="0"/>
  </r>
  <r>
    <s v="REFERENCE ELECTRIFICATION - MODERATE TECHNOLOGY ADVANCEMENT"/>
    <x v="0"/>
    <s v="CORDWOOD STOVES"/>
    <s v="TEXAS"/>
    <x v="0"/>
    <x v="19"/>
    <s v="PIPELINE GAS"/>
    <x v="0"/>
    <n v="0"/>
  </r>
  <r>
    <s v="REFERENCE ELECTRIFICATION - MODERATE TECHNOLOGY ADVANCEMENT"/>
    <x v="0"/>
    <s v="CORDWOOD STOVES"/>
    <s v="TEXAS"/>
    <x v="0"/>
    <x v="19"/>
    <s v="LPG FUEL"/>
    <x v="0"/>
    <n v="0"/>
  </r>
  <r>
    <s v="REFERENCE ELECTRIFICATION - MODERATE TECHNOLOGY ADVANCEMENT"/>
    <x v="0"/>
    <s v="CORDWOOD STOVES"/>
    <s v="TEXAS"/>
    <x v="0"/>
    <x v="19"/>
    <s v="BIOMASS - WOOD"/>
    <x v="0"/>
    <n v="6558048.8291970296"/>
  </r>
  <r>
    <s v="REFERENCE ELECTRIFICATION - MODERATE TECHNOLOGY ADVANCEMENT"/>
    <x v="0"/>
    <s v="CORDWOOD STOVES"/>
    <s v="TEXAS"/>
    <x v="0"/>
    <x v="19"/>
    <s v="KEROSENE FUEL"/>
    <x v="0"/>
    <n v="0"/>
  </r>
  <r>
    <s v="REFERENCE ELECTRIFICATION - MODERATE TECHNOLOGY ADVANCEMENT"/>
    <x v="0"/>
    <s v="CORDWOOD STOVES"/>
    <s v="TEXAS"/>
    <x v="0"/>
    <x v="20"/>
    <s v="ELECTRICITY"/>
    <x v="0"/>
    <n v="0"/>
  </r>
  <r>
    <s v="REFERENCE ELECTRIFICATION - MODERATE TECHNOLOGY ADVANCEMENT"/>
    <x v="0"/>
    <s v="CORDWOOD STOVES"/>
    <s v="TEXAS"/>
    <x v="0"/>
    <x v="20"/>
    <s v="DIESEL FUEL"/>
    <x v="0"/>
    <n v="0"/>
  </r>
  <r>
    <s v="REFERENCE ELECTRIFICATION - MODERATE TECHNOLOGY ADVANCEMENT"/>
    <x v="0"/>
    <s v="CORDWOOD STOVES"/>
    <s v="TEXAS"/>
    <x v="0"/>
    <x v="20"/>
    <s v="PIPELINE GAS"/>
    <x v="0"/>
    <n v="0"/>
  </r>
  <r>
    <s v="REFERENCE ELECTRIFICATION - MODERATE TECHNOLOGY ADVANCEMENT"/>
    <x v="0"/>
    <s v="CORDWOOD STOVES"/>
    <s v="TEXAS"/>
    <x v="0"/>
    <x v="20"/>
    <s v="LPG FUEL"/>
    <x v="0"/>
    <n v="0"/>
  </r>
  <r>
    <s v="REFERENCE ELECTRIFICATION - MODERATE TECHNOLOGY ADVANCEMENT"/>
    <x v="0"/>
    <s v="CORDWOOD STOVES"/>
    <s v="TEXAS"/>
    <x v="0"/>
    <x v="20"/>
    <s v="BIOMASS - WOOD"/>
    <x v="0"/>
    <n v="6610495.9729658896"/>
  </r>
  <r>
    <s v="REFERENCE ELECTRIFICATION - MODERATE TECHNOLOGY ADVANCEMENT"/>
    <x v="0"/>
    <s v="CORDWOOD STOVES"/>
    <s v="TEXAS"/>
    <x v="0"/>
    <x v="20"/>
    <s v="KEROSENE FUEL"/>
    <x v="0"/>
    <n v="0"/>
  </r>
  <r>
    <s v="REFERENCE ELECTRIFICATION - MODERATE TECHNOLOGY ADVANCEMENT"/>
    <x v="0"/>
    <s v="CORDWOOD STOVES"/>
    <s v="TEXAS"/>
    <x v="0"/>
    <x v="21"/>
    <s v="ELECTRICITY"/>
    <x v="0"/>
    <n v="0"/>
  </r>
  <r>
    <s v="REFERENCE ELECTRIFICATION - MODERATE TECHNOLOGY ADVANCEMENT"/>
    <x v="0"/>
    <s v="CORDWOOD STOVES"/>
    <s v="TEXAS"/>
    <x v="0"/>
    <x v="21"/>
    <s v="DIESEL FUEL"/>
    <x v="0"/>
    <n v="0"/>
  </r>
  <r>
    <s v="REFERENCE ELECTRIFICATION - MODERATE TECHNOLOGY ADVANCEMENT"/>
    <x v="0"/>
    <s v="CORDWOOD STOVES"/>
    <s v="TEXAS"/>
    <x v="0"/>
    <x v="21"/>
    <s v="PIPELINE GAS"/>
    <x v="0"/>
    <n v="0"/>
  </r>
  <r>
    <s v="REFERENCE ELECTRIFICATION - MODERATE TECHNOLOGY ADVANCEMENT"/>
    <x v="0"/>
    <s v="CORDWOOD STOVES"/>
    <s v="TEXAS"/>
    <x v="0"/>
    <x v="21"/>
    <s v="LPG FUEL"/>
    <x v="0"/>
    <n v="0"/>
  </r>
  <r>
    <s v="REFERENCE ELECTRIFICATION - MODERATE TECHNOLOGY ADVANCEMENT"/>
    <x v="0"/>
    <s v="CORDWOOD STOVES"/>
    <s v="TEXAS"/>
    <x v="0"/>
    <x v="21"/>
    <s v="BIOMASS - WOOD"/>
    <x v="0"/>
    <n v="6669431.5370162297"/>
  </r>
  <r>
    <s v="REFERENCE ELECTRIFICATION - MODERATE TECHNOLOGY ADVANCEMENT"/>
    <x v="0"/>
    <s v="CORDWOOD STOVES"/>
    <s v="TEXAS"/>
    <x v="0"/>
    <x v="21"/>
    <s v="KEROSENE FUEL"/>
    <x v="0"/>
    <n v="0"/>
  </r>
  <r>
    <s v="REFERENCE ELECTRIFICATION - MODERATE TECHNOLOGY ADVANCEMENT"/>
    <x v="0"/>
    <s v="CORDWOOD STOVES"/>
    <s v="TEXAS"/>
    <x v="0"/>
    <x v="22"/>
    <s v="ELECTRICITY"/>
    <x v="0"/>
    <n v="0"/>
  </r>
  <r>
    <s v="REFERENCE ELECTRIFICATION - MODERATE TECHNOLOGY ADVANCEMENT"/>
    <x v="0"/>
    <s v="CORDWOOD STOVES"/>
    <s v="TEXAS"/>
    <x v="0"/>
    <x v="22"/>
    <s v="DIESEL FUEL"/>
    <x v="0"/>
    <n v="0"/>
  </r>
  <r>
    <s v="REFERENCE ELECTRIFICATION - MODERATE TECHNOLOGY ADVANCEMENT"/>
    <x v="0"/>
    <s v="CORDWOOD STOVES"/>
    <s v="TEXAS"/>
    <x v="0"/>
    <x v="22"/>
    <s v="PIPELINE GAS"/>
    <x v="0"/>
    <n v="0"/>
  </r>
  <r>
    <s v="REFERENCE ELECTRIFICATION - MODERATE TECHNOLOGY ADVANCEMENT"/>
    <x v="0"/>
    <s v="CORDWOOD STOVES"/>
    <s v="TEXAS"/>
    <x v="0"/>
    <x v="22"/>
    <s v="LPG FUEL"/>
    <x v="0"/>
    <n v="0"/>
  </r>
  <r>
    <s v="REFERENCE ELECTRIFICATION - MODERATE TECHNOLOGY ADVANCEMENT"/>
    <x v="0"/>
    <s v="CORDWOOD STOVES"/>
    <s v="TEXAS"/>
    <x v="0"/>
    <x v="22"/>
    <s v="BIOMASS - WOOD"/>
    <x v="0"/>
    <n v="6728884.0472499197"/>
  </r>
  <r>
    <s v="REFERENCE ELECTRIFICATION - MODERATE TECHNOLOGY ADVANCEMENT"/>
    <x v="0"/>
    <s v="CORDWOOD STOVES"/>
    <s v="TEXAS"/>
    <x v="0"/>
    <x v="22"/>
    <s v="KEROSENE FUEL"/>
    <x v="0"/>
    <n v="0"/>
  </r>
  <r>
    <s v="REFERENCE ELECTRIFICATION - MODERATE TECHNOLOGY ADVANCEMENT"/>
    <x v="0"/>
    <s v="CORDWOOD STOVES"/>
    <s v="TEXAS"/>
    <x v="0"/>
    <x v="23"/>
    <s v="ELECTRICITY"/>
    <x v="0"/>
    <n v="0"/>
  </r>
  <r>
    <s v="REFERENCE ELECTRIFICATION - MODERATE TECHNOLOGY ADVANCEMENT"/>
    <x v="0"/>
    <s v="CORDWOOD STOVES"/>
    <s v="TEXAS"/>
    <x v="0"/>
    <x v="23"/>
    <s v="DIESEL FUEL"/>
    <x v="0"/>
    <n v="0"/>
  </r>
  <r>
    <s v="REFERENCE ELECTRIFICATION - MODERATE TECHNOLOGY ADVANCEMENT"/>
    <x v="0"/>
    <s v="CORDWOOD STOVES"/>
    <s v="TEXAS"/>
    <x v="0"/>
    <x v="23"/>
    <s v="PIPELINE GAS"/>
    <x v="0"/>
    <n v="0"/>
  </r>
  <r>
    <s v="REFERENCE ELECTRIFICATION - MODERATE TECHNOLOGY ADVANCEMENT"/>
    <x v="0"/>
    <s v="CORDWOOD STOVES"/>
    <s v="TEXAS"/>
    <x v="0"/>
    <x v="23"/>
    <s v="LPG FUEL"/>
    <x v="0"/>
    <n v="0"/>
  </r>
  <r>
    <s v="REFERENCE ELECTRIFICATION - MODERATE TECHNOLOGY ADVANCEMENT"/>
    <x v="0"/>
    <s v="CORDWOOD STOVES"/>
    <s v="TEXAS"/>
    <x v="0"/>
    <x v="23"/>
    <s v="BIOMASS - WOOD"/>
    <x v="0"/>
    <n v="6783697.0641258797"/>
  </r>
  <r>
    <s v="REFERENCE ELECTRIFICATION - MODERATE TECHNOLOGY ADVANCEMENT"/>
    <x v="0"/>
    <s v="CORDWOOD STOVES"/>
    <s v="TEXAS"/>
    <x v="0"/>
    <x v="23"/>
    <s v="KEROSENE FUEL"/>
    <x v="0"/>
    <n v="0"/>
  </r>
  <r>
    <s v="REFERENCE ELECTRIFICATION - MODERATE TECHNOLOGY ADVANCEMENT"/>
    <x v="0"/>
    <s v="CORDWOOD STOVES"/>
    <s v="TEXAS"/>
    <x v="0"/>
    <x v="24"/>
    <s v="ELECTRICITY"/>
    <x v="0"/>
    <n v="0"/>
  </r>
  <r>
    <s v="REFERENCE ELECTRIFICATION - MODERATE TECHNOLOGY ADVANCEMENT"/>
    <x v="0"/>
    <s v="CORDWOOD STOVES"/>
    <s v="TEXAS"/>
    <x v="0"/>
    <x v="24"/>
    <s v="DIESEL FUEL"/>
    <x v="0"/>
    <n v="0"/>
  </r>
  <r>
    <s v="REFERENCE ELECTRIFICATION - MODERATE TECHNOLOGY ADVANCEMENT"/>
    <x v="0"/>
    <s v="CORDWOOD STOVES"/>
    <s v="TEXAS"/>
    <x v="0"/>
    <x v="24"/>
    <s v="PIPELINE GAS"/>
    <x v="0"/>
    <n v="0"/>
  </r>
  <r>
    <s v="REFERENCE ELECTRIFICATION - MODERATE TECHNOLOGY ADVANCEMENT"/>
    <x v="0"/>
    <s v="CORDWOOD STOVES"/>
    <s v="TEXAS"/>
    <x v="0"/>
    <x v="24"/>
    <s v="LPG FUEL"/>
    <x v="0"/>
    <n v="0"/>
  </r>
  <r>
    <s v="REFERENCE ELECTRIFICATION - MODERATE TECHNOLOGY ADVANCEMENT"/>
    <x v="0"/>
    <s v="CORDWOOD STOVES"/>
    <s v="TEXAS"/>
    <x v="0"/>
    <x v="24"/>
    <s v="BIOMASS - WOOD"/>
    <x v="0"/>
    <n v="6849048.4552988904"/>
  </r>
  <r>
    <s v="REFERENCE ELECTRIFICATION - MODERATE TECHNOLOGY ADVANCEMENT"/>
    <x v="0"/>
    <s v="CORDWOOD STOVES"/>
    <s v="TEXAS"/>
    <x v="0"/>
    <x v="24"/>
    <s v="KEROSENE FUEL"/>
    <x v="0"/>
    <n v="0"/>
  </r>
  <r>
    <s v="REFERENCE ELECTRIFICATION - MODERATE TECHNOLOGY ADVANCEMENT"/>
    <x v="0"/>
    <s v="CORDWOOD STOVES"/>
    <s v="TEXAS"/>
    <x v="0"/>
    <x v="25"/>
    <s v="ELECTRICITY"/>
    <x v="0"/>
    <n v="0"/>
  </r>
  <r>
    <s v="REFERENCE ELECTRIFICATION - MODERATE TECHNOLOGY ADVANCEMENT"/>
    <x v="0"/>
    <s v="CORDWOOD STOVES"/>
    <s v="TEXAS"/>
    <x v="0"/>
    <x v="25"/>
    <s v="DIESEL FUEL"/>
    <x v="0"/>
    <n v="0"/>
  </r>
  <r>
    <s v="REFERENCE ELECTRIFICATION - MODERATE TECHNOLOGY ADVANCEMENT"/>
    <x v="0"/>
    <s v="CORDWOOD STOVES"/>
    <s v="TEXAS"/>
    <x v="0"/>
    <x v="25"/>
    <s v="PIPELINE GAS"/>
    <x v="0"/>
    <n v="0"/>
  </r>
  <r>
    <s v="REFERENCE ELECTRIFICATION - MODERATE TECHNOLOGY ADVANCEMENT"/>
    <x v="0"/>
    <s v="CORDWOOD STOVES"/>
    <s v="TEXAS"/>
    <x v="0"/>
    <x v="25"/>
    <s v="LPG FUEL"/>
    <x v="0"/>
    <n v="0"/>
  </r>
  <r>
    <s v="REFERENCE ELECTRIFICATION - MODERATE TECHNOLOGY ADVANCEMENT"/>
    <x v="0"/>
    <s v="CORDWOOD STOVES"/>
    <s v="TEXAS"/>
    <x v="0"/>
    <x v="25"/>
    <s v="BIOMASS - WOOD"/>
    <x v="0"/>
    <n v="6905955.6398706501"/>
  </r>
  <r>
    <s v="REFERENCE ELECTRIFICATION - MODERATE TECHNOLOGY ADVANCEMENT"/>
    <x v="0"/>
    <s v="CORDWOOD STOVES"/>
    <s v="TEXAS"/>
    <x v="0"/>
    <x v="25"/>
    <s v="KEROSENE FUEL"/>
    <x v="0"/>
    <n v="0"/>
  </r>
  <r>
    <s v="REFERENCE ELECTRIFICATION - MODERATE TECHNOLOGY ADVANCEMENT"/>
    <x v="0"/>
    <s v="CORDWOOD STOVES"/>
    <s v="TEXAS"/>
    <x v="0"/>
    <x v="26"/>
    <s v="ELECTRICITY"/>
    <x v="0"/>
    <n v="0"/>
  </r>
  <r>
    <s v="REFERENCE ELECTRIFICATION - MODERATE TECHNOLOGY ADVANCEMENT"/>
    <x v="0"/>
    <s v="CORDWOOD STOVES"/>
    <s v="TEXAS"/>
    <x v="0"/>
    <x v="26"/>
    <s v="DIESEL FUEL"/>
    <x v="0"/>
    <n v="0"/>
  </r>
  <r>
    <s v="REFERENCE ELECTRIFICATION - MODERATE TECHNOLOGY ADVANCEMENT"/>
    <x v="0"/>
    <s v="CORDWOOD STOVES"/>
    <s v="TEXAS"/>
    <x v="0"/>
    <x v="26"/>
    <s v="PIPELINE GAS"/>
    <x v="0"/>
    <n v="0"/>
  </r>
  <r>
    <s v="REFERENCE ELECTRIFICATION - MODERATE TECHNOLOGY ADVANCEMENT"/>
    <x v="0"/>
    <s v="CORDWOOD STOVES"/>
    <s v="TEXAS"/>
    <x v="0"/>
    <x v="26"/>
    <s v="LPG FUEL"/>
    <x v="0"/>
    <n v="0"/>
  </r>
  <r>
    <s v="REFERENCE ELECTRIFICATION - MODERATE TECHNOLOGY ADVANCEMENT"/>
    <x v="0"/>
    <s v="CORDWOOD STOVES"/>
    <s v="TEXAS"/>
    <x v="0"/>
    <x v="26"/>
    <s v="BIOMASS - WOOD"/>
    <x v="0"/>
    <n v="6952367.0088259997"/>
  </r>
  <r>
    <s v="REFERENCE ELECTRIFICATION - MODERATE TECHNOLOGY ADVANCEMENT"/>
    <x v="0"/>
    <s v="CORDWOOD STOVES"/>
    <s v="TEXAS"/>
    <x v="0"/>
    <x v="26"/>
    <s v="KEROSENE FUEL"/>
    <x v="0"/>
    <n v="0"/>
  </r>
  <r>
    <s v="REFERENCE ELECTRIFICATION - MODERATE TECHNOLOGY ADVANCEMENT"/>
    <x v="0"/>
    <s v="CORDWOOD STOVES"/>
    <s v="TEXAS"/>
    <x v="0"/>
    <x v="27"/>
    <s v="ELECTRICITY"/>
    <x v="0"/>
    <n v="0"/>
  </r>
  <r>
    <s v="REFERENCE ELECTRIFICATION - MODERATE TECHNOLOGY ADVANCEMENT"/>
    <x v="0"/>
    <s v="CORDWOOD STOVES"/>
    <s v="TEXAS"/>
    <x v="0"/>
    <x v="27"/>
    <s v="DIESEL FUEL"/>
    <x v="0"/>
    <n v="0"/>
  </r>
  <r>
    <s v="REFERENCE ELECTRIFICATION - MODERATE TECHNOLOGY ADVANCEMENT"/>
    <x v="0"/>
    <s v="CORDWOOD STOVES"/>
    <s v="TEXAS"/>
    <x v="0"/>
    <x v="27"/>
    <s v="PIPELINE GAS"/>
    <x v="0"/>
    <n v="0"/>
  </r>
  <r>
    <s v="REFERENCE ELECTRIFICATION - MODERATE TECHNOLOGY ADVANCEMENT"/>
    <x v="0"/>
    <s v="CORDWOOD STOVES"/>
    <s v="TEXAS"/>
    <x v="0"/>
    <x v="27"/>
    <s v="LPG FUEL"/>
    <x v="0"/>
    <n v="0"/>
  </r>
  <r>
    <s v="REFERENCE ELECTRIFICATION - MODERATE TECHNOLOGY ADVANCEMENT"/>
    <x v="0"/>
    <s v="CORDWOOD STOVES"/>
    <s v="TEXAS"/>
    <x v="0"/>
    <x v="27"/>
    <s v="BIOMASS - WOOD"/>
    <x v="0"/>
    <n v="6988866.4767466402"/>
  </r>
  <r>
    <s v="REFERENCE ELECTRIFICATION - MODERATE TECHNOLOGY ADVANCEMENT"/>
    <x v="0"/>
    <s v="CORDWOOD STOVES"/>
    <s v="TEXAS"/>
    <x v="0"/>
    <x v="27"/>
    <s v="KEROSENE FUEL"/>
    <x v="0"/>
    <n v="0"/>
  </r>
  <r>
    <s v="REFERENCE ELECTRIFICATION - MODERATE TECHNOLOGY ADVANCEMENT"/>
    <x v="0"/>
    <s v="CORDWOOD STOVES"/>
    <s v="TEXAS"/>
    <x v="0"/>
    <x v="28"/>
    <s v="ELECTRICITY"/>
    <x v="0"/>
    <n v="0"/>
  </r>
  <r>
    <s v="REFERENCE ELECTRIFICATION - MODERATE TECHNOLOGY ADVANCEMENT"/>
    <x v="0"/>
    <s v="CORDWOOD STOVES"/>
    <s v="TEXAS"/>
    <x v="0"/>
    <x v="28"/>
    <s v="DIESEL FUEL"/>
    <x v="0"/>
    <n v="0"/>
  </r>
  <r>
    <s v="REFERENCE ELECTRIFICATION - MODERATE TECHNOLOGY ADVANCEMENT"/>
    <x v="0"/>
    <s v="CORDWOOD STOVES"/>
    <s v="TEXAS"/>
    <x v="0"/>
    <x v="28"/>
    <s v="PIPELINE GAS"/>
    <x v="0"/>
    <n v="0"/>
  </r>
  <r>
    <s v="REFERENCE ELECTRIFICATION - MODERATE TECHNOLOGY ADVANCEMENT"/>
    <x v="0"/>
    <s v="CORDWOOD STOVES"/>
    <s v="TEXAS"/>
    <x v="0"/>
    <x v="28"/>
    <s v="LPG FUEL"/>
    <x v="0"/>
    <n v="0"/>
  </r>
  <r>
    <s v="REFERENCE ELECTRIFICATION - MODERATE TECHNOLOGY ADVANCEMENT"/>
    <x v="0"/>
    <s v="CORDWOOD STOVES"/>
    <s v="TEXAS"/>
    <x v="0"/>
    <x v="28"/>
    <s v="BIOMASS - WOOD"/>
    <x v="0"/>
    <n v="7018368.2810706198"/>
  </r>
  <r>
    <s v="REFERENCE ELECTRIFICATION - MODERATE TECHNOLOGY ADVANCEMENT"/>
    <x v="0"/>
    <s v="CORDWOOD STOVES"/>
    <s v="TEXAS"/>
    <x v="0"/>
    <x v="28"/>
    <s v="KEROSENE FUEL"/>
    <x v="0"/>
    <n v="0"/>
  </r>
  <r>
    <s v="REFERENCE ELECTRIFICATION - MODERATE TECHNOLOGY ADVANCEMENT"/>
    <x v="0"/>
    <s v="CORDWOOD STOVES"/>
    <s v="TEXAS"/>
    <x v="0"/>
    <x v="29"/>
    <s v="ELECTRICITY"/>
    <x v="0"/>
    <n v="0"/>
  </r>
  <r>
    <s v="REFERENCE ELECTRIFICATION - MODERATE TECHNOLOGY ADVANCEMENT"/>
    <x v="0"/>
    <s v="CORDWOOD STOVES"/>
    <s v="TEXAS"/>
    <x v="0"/>
    <x v="29"/>
    <s v="DIESEL FUEL"/>
    <x v="0"/>
    <n v="0"/>
  </r>
  <r>
    <s v="REFERENCE ELECTRIFICATION - MODERATE TECHNOLOGY ADVANCEMENT"/>
    <x v="0"/>
    <s v="CORDWOOD STOVES"/>
    <s v="TEXAS"/>
    <x v="0"/>
    <x v="29"/>
    <s v="PIPELINE GAS"/>
    <x v="0"/>
    <n v="0"/>
  </r>
  <r>
    <s v="REFERENCE ELECTRIFICATION - MODERATE TECHNOLOGY ADVANCEMENT"/>
    <x v="0"/>
    <s v="CORDWOOD STOVES"/>
    <s v="TEXAS"/>
    <x v="0"/>
    <x v="29"/>
    <s v="LPG FUEL"/>
    <x v="0"/>
    <n v="0"/>
  </r>
  <r>
    <s v="REFERENCE ELECTRIFICATION - MODERATE TECHNOLOGY ADVANCEMENT"/>
    <x v="0"/>
    <s v="CORDWOOD STOVES"/>
    <s v="TEXAS"/>
    <x v="0"/>
    <x v="29"/>
    <s v="BIOMASS - WOOD"/>
    <x v="0"/>
    <n v="7040317.7929362701"/>
  </r>
  <r>
    <s v="REFERENCE ELECTRIFICATION - MODERATE TECHNOLOGY ADVANCEMENT"/>
    <x v="0"/>
    <s v="CORDWOOD STOVES"/>
    <s v="TEXAS"/>
    <x v="0"/>
    <x v="29"/>
    <s v="KEROSENE FUEL"/>
    <x v="0"/>
    <n v="0"/>
  </r>
  <r>
    <s v="REFERENCE ELECTRIFICATION - MODERATE TECHNOLOGY ADVANCEMENT"/>
    <x v="0"/>
    <s v="CORDWOOD STOVES"/>
    <s v="TEXAS"/>
    <x v="0"/>
    <x v="30"/>
    <s v="ELECTRICITY"/>
    <x v="0"/>
    <n v="0"/>
  </r>
  <r>
    <s v="REFERENCE ELECTRIFICATION - MODERATE TECHNOLOGY ADVANCEMENT"/>
    <x v="0"/>
    <s v="CORDWOOD STOVES"/>
    <s v="TEXAS"/>
    <x v="0"/>
    <x v="30"/>
    <s v="DIESEL FUEL"/>
    <x v="0"/>
    <n v="0"/>
  </r>
  <r>
    <s v="REFERENCE ELECTRIFICATION - MODERATE TECHNOLOGY ADVANCEMENT"/>
    <x v="0"/>
    <s v="CORDWOOD STOVES"/>
    <s v="TEXAS"/>
    <x v="0"/>
    <x v="30"/>
    <s v="PIPELINE GAS"/>
    <x v="0"/>
    <n v="0"/>
  </r>
  <r>
    <s v="REFERENCE ELECTRIFICATION - MODERATE TECHNOLOGY ADVANCEMENT"/>
    <x v="0"/>
    <s v="CORDWOOD STOVES"/>
    <s v="TEXAS"/>
    <x v="0"/>
    <x v="30"/>
    <s v="LPG FUEL"/>
    <x v="0"/>
    <n v="0"/>
  </r>
  <r>
    <s v="REFERENCE ELECTRIFICATION - MODERATE TECHNOLOGY ADVANCEMENT"/>
    <x v="0"/>
    <s v="CORDWOOD STOVES"/>
    <s v="TEXAS"/>
    <x v="0"/>
    <x v="30"/>
    <s v="BIOMASS - WOOD"/>
    <x v="0"/>
    <n v="7064340.0370010799"/>
  </r>
  <r>
    <s v="REFERENCE ELECTRIFICATION - MODERATE TECHNOLOGY ADVANCEMENT"/>
    <x v="0"/>
    <s v="CORDWOOD STOVES"/>
    <s v="TEXAS"/>
    <x v="0"/>
    <x v="30"/>
    <s v="KEROSENE FUEL"/>
    <x v="0"/>
    <n v="0"/>
  </r>
  <r>
    <s v="REFERENCE ELECTRIFICATION - MODERATE TECHNOLOGY ADVANCEMENT"/>
    <x v="0"/>
    <s v="CORDWOOD STOVES"/>
    <s v="TEXAS"/>
    <x v="0"/>
    <x v="31"/>
    <s v="ELECTRICITY"/>
    <x v="0"/>
    <n v="0"/>
  </r>
  <r>
    <s v="REFERENCE ELECTRIFICATION - MODERATE TECHNOLOGY ADVANCEMENT"/>
    <x v="0"/>
    <s v="CORDWOOD STOVES"/>
    <s v="TEXAS"/>
    <x v="0"/>
    <x v="31"/>
    <s v="DIESEL FUEL"/>
    <x v="0"/>
    <n v="0"/>
  </r>
  <r>
    <s v="REFERENCE ELECTRIFICATION - MODERATE TECHNOLOGY ADVANCEMENT"/>
    <x v="0"/>
    <s v="CORDWOOD STOVES"/>
    <s v="TEXAS"/>
    <x v="0"/>
    <x v="31"/>
    <s v="PIPELINE GAS"/>
    <x v="0"/>
    <n v="0"/>
  </r>
  <r>
    <s v="REFERENCE ELECTRIFICATION - MODERATE TECHNOLOGY ADVANCEMENT"/>
    <x v="0"/>
    <s v="CORDWOOD STOVES"/>
    <s v="TEXAS"/>
    <x v="0"/>
    <x v="31"/>
    <s v="LPG FUEL"/>
    <x v="0"/>
    <n v="0"/>
  </r>
  <r>
    <s v="REFERENCE ELECTRIFICATION - MODERATE TECHNOLOGY ADVANCEMENT"/>
    <x v="0"/>
    <s v="CORDWOOD STOVES"/>
    <s v="TEXAS"/>
    <x v="0"/>
    <x v="31"/>
    <s v="BIOMASS - WOOD"/>
    <x v="0"/>
    <n v="7088265.8435604898"/>
  </r>
  <r>
    <s v="REFERENCE ELECTRIFICATION - MODERATE TECHNOLOGY ADVANCEMENT"/>
    <x v="0"/>
    <s v="CORDWOOD STOVES"/>
    <s v="TEXAS"/>
    <x v="0"/>
    <x v="31"/>
    <s v="KEROSENE FUEL"/>
    <x v="0"/>
    <n v="0"/>
  </r>
  <r>
    <s v="REFERENCE ELECTRIFICATION - MODERATE TECHNOLOGY ADVANCEMENT"/>
    <x v="0"/>
    <s v="CORDWOOD STOVES"/>
    <s v="TEXAS"/>
    <x v="0"/>
    <x v="32"/>
    <s v="ELECTRICITY"/>
    <x v="0"/>
    <n v="0"/>
  </r>
  <r>
    <s v="REFERENCE ELECTRIFICATION - MODERATE TECHNOLOGY ADVANCEMENT"/>
    <x v="0"/>
    <s v="CORDWOOD STOVES"/>
    <s v="TEXAS"/>
    <x v="0"/>
    <x v="32"/>
    <s v="DIESEL FUEL"/>
    <x v="0"/>
    <n v="0"/>
  </r>
  <r>
    <s v="REFERENCE ELECTRIFICATION - MODERATE TECHNOLOGY ADVANCEMENT"/>
    <x v="0"/>
    <s v="CORDWOOD STOVES"/>
    <s v="TEXAS"/>
    <x v="0"/>
    <x v="32"/>
    <s v="PIPELINE GAS"/>
    <x v="0"/>
    <n v="0"/>
  </r>
  <r>
    <s v="REFERENCE ELECTRIFICATION - MODERATE TECHNOLOGY ADVANCEMENT"/>
    <x v="0"/>
    <s v="CORDWOOD STOVES"/>
    <s v="TEXAS"/>
    <x v="0"/>
    <x v="32"/>
    <s v="LPG FUEL"/>
    <x v="0"/>
    <n v="0"/>
  </r>
  <r>
    <s v="REFERENCE ELECTRIFICATION - MODERATE TECHNOLOGY ADVANCEMENT"/>
    <x v="0"/>
    <s v="CORDWOOD STOVES"/>
    <s v="TEXAS"/>
    <x v="0"/>
    <x v="32"/>
    <s v="BIOMASS - WOOD"/>
    <x v="0"/>
    <n v="7112254.8622447299"/>
  </r>
  <r>
    <s v="REFERENCE ELECTRIFICATION - MODERATE TECHNOLOGY ADVANCEMENT"/>
    <x v="0"/>
    <s v="CORDWOOD STOVES"/>
    <s v="TEXAS"/>
    <x v="0"/>
    <x v="32"/>
    <s v="KEROSENE FUEL"/>
    <x v="0"/>
    <n v="0"/>
  </r>
  <r>
    <s v="REFERENCE ELECTRIFICATION - MODERATE TECHNOLOGY ADVANCEMENT"/>
    <x v="0"/>
    <s v="CORDWOOD STOVES"/>
    <s v="TEXAS"/>
    <x v="0"/>
    <x v="33"/>
    <s v="ELECTRICITY"/>
    <x v="0"/>
    <n v="0"/>
  </r>
  <r>
    <s v="REFERENCE ELECTRIFICATION - MODERATE TECHNOLOGY ADVANCEMENT"/>
    <x v="0"/>
    <s v="CORDWOOD STOVES"/>
    <s v="TEXAS"/>
    <x v="0"/>
    <x v="33"/>
    <s v="DIESEL FUEL"/>
    <x v="0"/>
    <n v="0"/>
  </r>
  <r>
    <s v="REFERENCE ELECTRIFICATION - MODERATE TECHNOLOGY ADVANCEMENT"/>
    <x v="0"/>
    <s v="CORDWOOD STOVES"/>
    <s v="TEXAS"/>
    <x v="0"/>
    <x v="33"/>
    <s v="PIPELINE GAS"/>
    <x v="0"/>
    <n v="0"/>
  </r>
  <r>
    <s v="REFERENCE ELECTRIFICATION - MODERATE TECHNOLOGY ADVANCEMENT"/>
    <x v="0"/>
    <s v="CORDWOOD STOVES"/>
    <s v="TEXAS"/>
    <x v="0"/>
    <x v="33"/>
    <s v="LPG FUEL"/>
    <x v="0"/>
    <n v="0"/>
  </r>
  <r>
    <s v="REFERENCE ELECTRIFICATION - MODERATE TECHNOLOGY ADVANCEMENT"/>
    <x v="0"/>
    <s v="CORDWOOD STOVES"/>
    <s v="TEXAS"/>
    <x v="0"/>
    <x v="33"/>
    <s v="BIOMASS - WOOD"/>
    <x v="0"/>
    <n v="7136806.8499944499"/>
  </r>
  <r>
    <s v="REFERENCE ELECTRIFICATION - MODERATE TECHNOLOGY ADVANCEMENT"/>
    <x v="0"/>
    <s v="CORDWOOD STOVES"/>
    <s v="TEXAS"/>
    <x v="0"/>
    <x v="33"/>
    <s v="KEROSENE FUEL"/>
    <x v="0"/>
    <n v="0"/>
  </r>
  <r>
    <s v="REFERENCE ELECTRIFICATION - MODERATE TECHNOLOGY ADVANCEMENT"/>
    <x v="0"/>
    <s v="REFERENCE KEROSENE FURNACE"/>
    <s v="TEXAS"/>
    <x v="0"/>
    <x v="0"/>
    <s v="ELECTRICITY"/>
    <x v="0"/>
    <n v="0"/>
  </r>
  <r>
    <s v="REFERENCE ELECTRIFICATION - MODERATE TECHNOLOGY ADVANCEMENT"/>
    <x v="0"/>
    <s v="REFERENCE KEROSENE FURNACE"/>
    <s v="TEXAS"/>
    <x v="0"/>
    <x v="0"/>
    <s v="DIESEL FUEL"/>
    <x v="0"/>
    <n v="0"/>
  </r>
  <r>
    <s v="REFERENCE ELECTRIFICATION - MODERATE TECHNOLOGY ADVANCEMENT"/>
    <x v="0"/>
    <s v="REFERENCE KEROSENE FURNACE"/>
    <s v="TEXAS"/>
    <x v="0"/>
    <x v="0"/>
    <s v="PIPELINE GAS"/>
    <x v="0"/>
    <n v="0"/>
  </r>
  <r>
    <s v="REFERENCE ELECTRIFICATION - MODERATE TECHNOLOGY ADVANCEMENT"/>
    <x v="0"/>
    <s v="REFERENCE KEROSENE FURNACE"/>
    <s v="TEXAS"/>
    <x v="0"/>
    <x v="0"/>
    <s v="LPG FUEL"/>
    <x v="0"/>
    <n v="0"/>
  </r>
  <r>
    <s v="REFERENCE ELECTRIFICATION - MODERATE TECHNOLOGY ADVANCEMENT"/>
    <x v="0"/>
    <s v="REFERENCE KEROSENE FURNACE"/>
    <s v="TEXAS"/>
    <x v="0"/>
    <x v="0"/>
    <s v="BIOMASS - WOOD"/>
    <x v="0"/>
    <n v="0"/>
  </r>
  <r>
    <s v="REFERENCE ELECTRIFICATION - MODERATE TECHNOLOGY ADVANCEMENT"/>
    <x v="0"/>
    <s v="REFERENCE KEROSENE FURNACE"/>
    <s v="TEXAS"/>
    <x v="0"/>
    <x v="0"/>
    <s v="KEROSENE FUEL"/>
    <x v="0"/>
    <n v="341.35256650878398"/>
  </r>
  <r>
    <s v="REFERENCE ELECTRIFICATION - MODERATE TECHNOLOGY ADVANCEMENT"/>
    <x v="0"/>
    <s v="REFERENCE KEROSENE FURNACE"/>
    <s v="TEXAS"/>
    <x v="0"/>
    <x v="1"/>
    <s v="ELECTRICITY"/>
    <x v="0"/>
    <n v="0"/>
  </r>
  <r>
    <s v="REFERENCE ELECTRIFICATION - MODERATE TECHNOLOGY ADVANCEMENT"/>
    <x v="0"/>
    <s v="REFERENCE KEROSENE FURNACE"/>
    <s v="TEXAS"/>
    <x v="0"/>
    <x v="1"/>
    <s v="DIESEL FUEL"/>
    <x v="0"/>
    <n v="0"/>
  </r>
  <r>
    <s v="REFERENCE ELECTRIFICATION - MODERATE TECHNOLOGY ADVANCEMENT"/>
    <x v="0"/>
    <s v="REFERENCE KEROSENE FURNACE"/>
    <s v="TEXAS"/>
    <x v="0"/>
    <x v="1"/>
    <s v="PIPELINE GAS"/>
    <x v="0"/>
    <n v="0"/>
  </r>
  <r>
    <s v="REFERENCE ELECTRIFICATION - MODERATE TECHNOLOGY ADVANCEMENT"/>
    <x v="0"/>
    <s v="REFERENCE KEROSENE FURNACE"/>
    <s v="TEXAS"/>
    <x v="0"/>
    <x v="1"/>
    <s v="LPG FUEL"/>
    <x v="0"/>
    <n v="0"/>
  </r>
  <r>
    <s v="REFERENCE ELECTRIFICATION - MODERATE TECHNOLOGY ADVANCEMENT"/>
    <x v="0"/>
    <s v="REFERENCE KEROSENE FURNACE"/>
    <s v="TEXAS"/>
    <x v="0"/>
    <x v="1"/>
    <s v="BIOMASS - WOOD"/>
    <x v="0"/>
    <n v="0"/>
  </r>
  <r>
    <s v="REFERENCE ELECTRIFICATION - MODERATE TECHNOLOGY ADVANCEMENT"/>
    <x v="0"/>
    <s v="REFERENCE KEROSENE FURNACE"/>
    <s v="TEXAS"/>
    <x v="0"/>
    <x v="1"/>
    <s v="KEROSENE FUEL"/>
    <x v="0"/>
    <n v="370.12793949152501"/>
  </r>
  <r>
    <s v="REFERENCE ELECTRIFICATION - MODERATE TECHNOLOGY ADVANCEMENT"/>
    <x v="0"/>
    <s v="REFERENCE KEROSENE FURNACE"/>
    <s v="TEXAS"/>
    <x v="0"/>
    <x v="2"/>
    <s v="ELECTRICITY"/>
    <x v="0"/>
    <n v="0"/>
  </r>
  <r>
    <s v="REFERENCE ELECTRIFICATION - MODERATE TECHNOLOGY ADVANCEMENT"/>
    <x v="0"/>
    <s v="REFERENCE KEROSENE FURNACE"/>
    <s v="TEXAS"/>
    <x v="0"/>
    <x v="2"/>
    <s v="DIESEL FUEL"/>
    <x v="0"/>
    <n v="0"/>
  </r>
  <r>
    <s v="REFERENCE ELECTRIFICATION - MODERATE TECHNOLOGY ADVANCEMENT"/>
    <x v="0"/>
    <s v="REFERENCE KEROSENE FURNACE"/>
    <s v="TEXAS"/>
    <x v="0"/>
    <x v="2"/>
    <s v="PIPELINE GAS"/>
    <x v="0"/>
    <n v="0"/>
  </r>
  <r>
    <s v="REFERENCE ELECTRIFICATION - MODERATE TECHNOLOGY ADVANCEMENT"/>
    <x v="0"/>
    <s v="REFERENCE KEROSENE FURNACE"/>
    <s v="TEXAS"/>
    <x v="0"/>
    <x v="2"/>
    <s v="LPG FUEL"/>
    <x v="0"/>
    <n v="0"/>
  </r>
  <r>
    <s v="REFERENCE ELECTRIFICATION - MODERATE TECHNOLOGY ADVANCEMENT"/>
    <x v="0"/>
    <s v="REFERENCE KEROSENE FURNACE"/>
    <s v="TEXAS"/>
    <x v="0"/>
    <x v="2"/>
    <s v="BIOMASS - WOOD"/>
    <x v="0"/>
    <n v="0"/>
  </r>
  <r>
    <s v="REFERENCE ELECTRIFICATION - MODERATE TECHNOLOGY ADVANCEMENT"/>
    <x v="0"/>
    <s v="REFERENCE KEROSENE FURNACE"/>
    <s v="TEXAS"/>
    <x v="0"/>
    <x v="2"/>
    <s v="KEROSENE FUEL"/>
    <x v="0"/>
    <n v="388.753026958085"/>
  </r>
  <r>
    <s v="REFERENCE ELECTRIFICATION - MODERATE TECHNOLOGY ADVANCEMENT"/>
    <x v="0"/>
    <s v="REFERENCE KEROSENE FURNACE"/>
    <s v="TEXAS"/>
    <x v="0"/>
    <x v="3"/>
    <s v="ELECTRICITY"/>
    <x v="0"/>
    <n v="0"/>
  </r>
  <r>
    <s v="REFERENCE ELECTRIFICATION - MODERATE TECHNOLOGY ADVANCEMENT"/>
    <x v="0"/>
    <s v="REFERENCE KEROSENE FURNACE"/>
    <s v="TEXAS"/>
    <x v="0"/>
    <x v="3"/>
    <s v="DIESEL FUEL"/>
    <x v="0"/>
    <n v="0"/>
  </r>
  <r>
    <s v="REFERENCE ELECTRIFICATION - MODERATE TECHNOLOGY ADVANCEMENT"/>
    <x v="0"/>
    <s v="REFERENCE KEROSENE FURNACE"/>
    <s v="TEXAS"/>
    <x v="0"/>
    <x v="3"/>
    <s v="PIPELINE GAS"/>
    <x v="0"/>
    <n v="0"/>
  </r>
  <r>
    <s v="REFERENCE ELECTRIFICATION - MODERATE TECHNOLOGY ADVANCEMENT"/>
    <x v="0"/>
    <s v="REFERENCE KEROSENE FURNACE"/>
    <s v="TEXAS"/>
    <x v="0"/>
    <x v="3"/>
    <s v="LPG FUEL"/>
    <x v="0"/>
    <n v="0"/>
  </r>
  <r>
    <s v="REFERENCE ELECTRIFICATION - MODERATE TECHNOLOGY ADVANCEMENT"/>
    <x v="0"/>
    <s v="REFERENCE KEROSENE FURNACE"/>
    <s v="TEXAS"/>
    <x v="0"/>
    <x v="3"/>
    <s v="BIOMASS - WOOD"/>
    <x v="0"/>
    <n v="0"/>
  </r>
  <r>
    <s v="REFERENCE ELECTRIFICATION - MODERATE TECHNOLOGY ADVANCEMENT"/>
    <x v="0"/>
    <s v="REFERENCE KEROSENE FURNACE"/>
    <s v="TEXAS"/>
    <x v="0"/>
    <x v="3"/>
    <s v="KEROSENE FUEL"/>
    <x v="0"/>
    <n v="406.40353003416902"/>
  </r>
  <r>
    <s v="REFERENCE ELECTRIFICATION - MODERATE TECHNOLOGY ADVANCEMENT"/>
    <x v="0"/>
    <s v="REFERENCE KEROSENE FURNACE"/>
    <s v="TEXAS"/>
    <x v="0"/>
    <x v="4"/>
    <s v="ELECTRICITY"/>
    <x v="0"/>
    <n v="0"/>
  </r>
  <r>
    <s v="REFERENCE ELECTRIFICATION - MODERATE TECHNOLOGY ADVANCEMENT"/>
    <x v="0"/>
    <s v="REFERENCE KEROSENE FURNACE"/>
    <s v="TEXAS"/>
    <x v="0"/>
    <x v="4"/>
    <s v="DIESEL FUEL"/>
    <x v="0"/>
    <n v="0"/>
  </r>
  <r>
    <s v="REFERENCE ELECTRIFICATION - MODERATE TECHNOLOGY ADVANCEMENT"/>
    <x v="0"/>
    <s v="REFERENCE KEROSENE FURNACE"/>
    <s v="TEXAS"/>
    <x v="0"/>
    <x v="4"/>
    <s v="PIPELINE GAS"/>
    <x v="0"/>
    <n v="0"/>
  </r>
  <r>
    <s v="REFERENCE ELECTRIFICATION - MODERATE TECHNOLOGY ADVANCEMENT"/>
    <x v="0"/>
    <s v="REFERENCE KEROSENE FURNACE"/>
    <s v="TEXAS"/>
    <x v="0"/>
    <x v="4"/>
    <s v="LPG FUEL"/>
    <x v="0"/>
    <n v="0"/>
  </r>
  <r>
    <s v="REFERENCE ELECTRIFICATION - MODERATE TECHNOLOGY ADVANCEMENT"/>
    <x v="0"/>
    <s v="REFERENCE KEROSENE FURNACE"/>
    <s v="TEXAS"/>
    <x v="0"/>
    <x v="4"/>
    <s v="BIOMASS - WOOD"/>
    <x v="0"/>
    <n v="0"/>
  </r>
  <r>
    <s v="REFERENCE ELECTRIFICATION - MODERATE TECHNOLOGY ADVANCEMENT"/>
    <x v="0"/>
    <s v="REFERENCE KEROSENE FURNACE"/>
    <s v="TEXAS"/>
    <x v="0"/>
    <x v="4"/>
    <s v="KEROSENE FUEL"/>
    <x v="0"/>
    <n v="422.99826960848901"/>
  </r>
  <r>
    <s v="REFERENCE ELECTRIFICATION - MODERATE TECHNOLOGY ADVANCEMENT"/>
    <x v="0"/>
    <s v="REFERENCE KEROSENE FURNACE"/>
    <s v="TEXAS"/>
    <x v="0"/>
    <x v="5"/>
    <s v="ELECTRICITY"/>
    <x v="0"/>
    <n v="0"/>
  </r>
  <r>
    <s v="REFERENCE ELECTRIFICATION - MODERATE TECHNOLOGY ADVANCEMENT"/>
    <x v="0"/>
    <s v="REFERENCE KEROSENE FURNACE"/>
    <s v="TEXAS"/>
    <x v="0"/>
    <x v="5"/>
    <s v="DIESEL FUEL"/>
    <x v="0"/>
    <n v="0"/>
  </r>
  <r>
    <s v="REFERENCE ELECTRIFICATION - MODERATE TECHNOLOGY ADVANCEMENT"/>
    <x v="0"/>
    <s v="REFERENCE KEROSENE FURNACE"/>
    <s v="TEXAS"/>
    <x v="0"/>
    <x v="5"/>
    <s v="PIPELINE GAS"/>
    <x v="0"/>
    <n v="0"/>
  </r>
  <r>
    <s v="REFERENCE ELECTRIFICATION - MODERATE TECHNOLOGY ADVANCEMENT"/>
    <x v="0"/>
    <s v="REFERENCE KEROSENE FURNACE"/>
    <s v="TEXAS"/>
    <x v="0"/>
    <x v="5"/>
    <s v="LPG FUEL"/>
    <x v="0"/>
    <n v="0"/>
  </r>
  <r>
    <s v="REFERENCE ELECTRIFICATION - MODERATE TECHNOLOGY ADVANCEMENT"/>
    <x v="0"/>
    <s v="REFERENCE KEROSENE FURNACE"/>
    <s v="TEXAS"/>
    <x v="0"/>
    <x v="5"/>
    <s v="BIOMASS - WOOD"/>
    <x v="0"/>
    <n v="0"/>
  </r>
  <r>
    <s v="REFERENCE ELECTRIFICATION - MODERATE TECHNOLOGY ADVANCEMENT"/>
    <x v="0"/>
    <s v="REFERENCE KEROSENE FURNACE"/>
    <s v="TEXAS"/>
    <x v="0"/>
    <x v="5"/>
    <s v="KEROSENE FUEL"/>
    <x v="0"/>
    <n v="437.86744203304602"/>
  </r>
  <r>
    <s v="REFERENCE ELECTRIFICATION - MODERATE TECHNOLOGY ADVANCEMENT"/>
    <x v="0"/>
    <s v="REFERENCE KEROSENE FURNACE"/>
    <s v="TEXAS"/>
    <x v="0"/>
    <x v="6"/>
    <s v="ELECTRICITY"/>
    <x v="0"/>
    <n v="0"/>
  </r>
  <r>
    <s v="REFERENCE ELECTRIFICATION - MODERATE TECHNOLOGY ADVANCEMENT"/>
    <x v="0"/>
    <s v="REFERENCE KEROSENE FURNACE"/>
    <s v="TEXAS"/>
    <x v="0"/>
    <x v="6"/>
    <s v="DIESEL FUEL"/>
    <x v="0"/>
    <n v="0"/>
  </r>
  <r>
    <s v="REFERENCE ELECTRIFICATION - MODERATE TECHNOLOGY ADVANCEMENT"/>
    <x v="0"/>
    <s v="REFERENCE KEROSENE FURNACE"/>
    <s v="TEXAS"/>
    <x v="0"/>
    <x v="6"/>
    <s v="PIPELINE GAS"/>
    <x v="0"/>
    <n v="0"/>
  </r>
  <r>
    <s v="REFERENCE ELECTRIFICATION - MODERATE TECHNOLOGY ADVANCEMENT"/>
    <x v="0"/>
    <s v="REFERENCE KEROSENE FURNACE"/>
    <s v="TEXAS"/>
    <x v="0"/>
    <x v="6"/>
    <s v="LPG FUEL"/>
    <x v="0"/>
    <n v="0"/>
  </r>
  <r>
    <s v="REFERENCE ELECTRIFICATION - MODERATE TECHNOLOGY ADVANCEMENT"/>
    <x v="0"/>
    <s v="REFERENCE KEROSENE FURNACE"/>
    <s v="TEXAS"/>
    <x v="0"/>
    <x v="6"/>
    <s v="BIOMASS - WOOD"/>
    <x v="0"/>
    <n v="0"/>
  </r>
  <r>
    <s v="REFERENCE ELECTRIFICATION - MODERATE TECHNOLOGY ADVANCEMENT"/>
    <x v="0"/>
    <s v="REFERENCE KEROSENE FURNACE"/>
    <s v="TEXAS"/>
    <x v="0"/>
    <x v="6"/>
    <s v="KEROSENE FUEL"/>
    <x v="0"/>
    <n v="450.40780417426402"/>
  </r>
  <r>
    <s v="REFERENCE ELECTRIFICATION - MODERATE TECHNOLOGY ADVANCEMENT"/>
    <x v="0"/>
    <s v="REFERENCE KEROSENE FURNACE"/>
    <s v="TEXAS"/>
    <x v="0"/>
    <x v="7"/>
    <s v="ELECTRICITY"/>
    <x v="0"/>
    <n v="0"/>
  </r>
  <r>
    <s v="REFERENCE ELECTRIFICATION - MODERATE TECHNOLOGY ADVANCEMENT"/>
    <x v="0"/>
    <s v="REFERENCE KEROSENE FURNACE"/>
    <s v="TEXAS"/>
    <x v="0"/>
    <x v="7"/>
    <s v="DIESEL FUEL"/>
    <x v="0"/>
    <n v="0"/>
  </r>
  <r>
    <s v="REFERENCE ELECTRIFICATION - MODERATE TECHNOLOGY ADVANCEMENT"/>
    <x v="0"/>
    <s v="REFERENCE KEROSENE FURNACE"/>
    <s v="TEXAS"/>
    <x v="0"/>
    <x v="7"/>
    <s v="PIPELINE GAS"/>
    <x v="0"/>
    <n v="0"/>
  </r>
  <r>
    <s v="REFERENCE ELECTRIFICATION - MODERATE TECHNOLOGY ADVANCEMENT"/>
    <x v="0"/>
    <s v="REFERENCE KEROSENE FURNACE"/>
    <s v="TEXAS"/>
    <x v="0"/>
    <x v="7"/>
    <s v="LPG FUEL"/>
    <x v="0"/>
    <n v="0"/>
  </r>
  <r>
    <s v="REFERENCE ELECTRIFICATION - MODERATE TECHNOLOGY ADVANCEMENT"/>
    <x v="0"/>
    <s v="REFERENCE KEROSENE FURNACE"/>
    <s v="TEXAS"/>
    <x v="0"/>
    <x v="7"/>
    <s v="BIOMASS - WOOD"/>
    <x v="0"/>
    <n v="0"/>
  </r>
  <r>
    <s v="REFERENCE ELECTRIFICATION - MODERATE TECHNOLOGY ADVANCEMENT"/>
    <x v="0"/>
    <s v="REFERENCE KEROSENE FURNACE"/>
    <s v="TEXAS"/>
    <x v="0"/>
    <x v="7"/>
    <s v="KEROSENE FUEL"/>
    <x v="0"/>
    <n v="460.49647158133502"/>
  </r>
  <r>
    <s v="REFERENCE ELECTRIFICATION - MODERATE TECHNOLOGY ADVANCEMENT"/>
    <x v="0"/>
    <s v="REFERENCE KEROSENE FURNACE"/>
    <s v="TEXAS"/>
    <x v="0"/>
    <x v="8"/>
    <s v="ELECTRICITY"/>
    <x v="0"/>
    <n v="0"/>
  </r>
  <r>
    <s v="REFERENCE ELECTRIFICATION - MODERATE TECHNOLOGY ADVANCEMENT"/>
    <x v="0"/>
    <s v="REFERENCE KEROSENE FURNACE"/>
    <s v="TEXAS"/>
    <x v="0"/>
    <x v="8"/>
    <s v="DIESEL FUEL"/>
    <x v="0"/>
    <n v="0"/>
  </r>
  <r>
    <s v="REFERENCE ELECTRIFICATION - MODERATE TECHNOLOGY ADVANCEMENT"/>
    <x v="0"/>
    <s v="REFERENCE KEROSENE FURNACE"/>
    <s v="TEXAS"/>
    <x v="0"/>
    <x v="8"/>
    <s v="PIPELINE GAS"/>
    <x v="0"/>
    <n v="0"/>
  </r>
  <r>
    <s v="REFERENCE ELECTRIFICATION - MODERATE TECHNOLOGY ADVANCEMENT"/>
    <x v="0"/>
    <s v="REFERENCE KEROSENE FURNACE"/>
    <s v="TEXAS"/>
    <x v="0"/>
    <x v="8"/>
    <s v="LPG FUEL"/>
    <x v="0"/>
    <n v="0"/>
  </r>
  <r>
    <s v="REFERENCE ELECTRIFICATION - MODERATE TECHNOLOGY ADVANCEMENT"/>
    <x v="0"/>
    <s v="REFERENCE KEROSENE FURNACE"/>
    <s v="TEXAS"/>
    <x v="0"/>
    <x v="8"/>
    <s v="BIOMASS - WOOD"/>
    <x v="0"/>
    <n v="0"/>
  </r>
  <r>
    <s v="REFERENCE ELECTRIFICATION - MODERATE TECHNOLOGY ADVANCEMENT"/>
    <x v="0"/>
    <s v="REFERENCE KEROSENE FURNACE"/>
    <s v="TEXAS"/>
    <x v="0"/>
    <x v="8"/>
    <s v="KEROSENE FUEL"/>
    <x v="0"/>
    <n v="467.20324980994002"/>
  </r>
  <r>
    <s v="REFERENCE ELECTRIFICATION - MODERATE TECHNOLOGY ADVANCEMENT"/>
    <x v="0"/>
    <s v="REFERENCE KEROSENE FURNACE"/>
    <s v="TEXAS"/>
    <x v="0"/>
    <x v="9"/>
    <s v="ELECTRICITY"/>
    <x v="0"/>
    <n v="0"/>
  </r>
  <r>
    <s v="REFERENCE ELECTRIFICATION - MODERATE TECHNOLOGY ADVANCEMENT"/>
    <x v="0"/>
    <s v="REFERENCE KEROSENE FURNACE"/>
    <s v="TEXAS"/>
    <x v="0"/>
    <x v="9"/>
    <s v="DIESEL FUEL"/>
    <x v="0"/>
    <n v="0"/>
  </r>
  <r>
    <s v="REFERENCE ELECTRIFICATION - MODERATE TECHNOLOGY ADVANCEMENT"/>
    <x v="0"/>
    <s v="REFERENCE KEROSENE FURNACE"/>
    <s v="TEXAS"/>
    <x v="0"/>
    <x v="9"/>
    <s v="PIPELINE GAS"/>
    <x v="0"/>
    <n v="0"/>
  </r>
  <r>
    <s v="REFERENCE ELECTRIFICATION - MODERATE TECHNOLOGY ADVANCEMENT"/>
    <x v="0"/>
    <s v="REFERENCE KEROSENE FURNACE"/>
    <s v="TEXAS"/>
    <x v="0"/>
    <x v="9"/>
    <s v="LPG FUEL"/>
    <x v="0"/>
    <n v="0"/>
  </r>
  <r>
    <s v="REFERENCE ELECTRIFICATION - MODERATE TECHNOLOGY ADVANCEMENT"/>
    <x v="0"/>
    <s v="REFERENCE KEROSENE FURNACE"/>
    <s v="TEXAS"/>
    <x v="0"/>
    <x v="9"/>
    <s v="BIOMASS - WOOD"/>
    <x v="0"/>
    <n v="0"/>
  </r>
  <r>
    <s v="REFERENCE ELECTRIFICATION - MODERATE TECHNOLOGY ADVANCEMENT"/>
    <x v="0"/>
    <s v="REFERENCE KEROSENE FURNACE"/>
    <s v="TEXAS"/>
    <x v="0"/>
    <x v="9"/>
    <s v="KEROSENE FUEL"/>
    <x v="0"/>
    <n v="469.59866955087"/>
  </r>
  <r>
    <s v="REFERENCE ELECTRIFICATION - MODERATE TECHNOLOGY ADVANCEMENT"/>
    <x v="0"/>
    <s v="REFERENCE KEROSENE FURNACE"/>
    <s v="TEXAS"/>
    <x v="0"/>
    <x v="10"/>
    <s v="ELECTRICITY"/>
    <x v="0"/>
    <n v="0"/>
  </r>
  <r>
    <s v="REFERENCE ELECTRIFICATION - MODERATE TECHNOLOGY ADVANCEMENT"/>
    <x v="0"/>
    <s v="REFERENCE KEROSENE FURNACE"/>
    <s v="TEXAS"/>
    <x v="0"/>
    <x v="10"/>
    <s v="DIESEL FUEL"/>
    <x v="0"/>
    <n v="0"/>
  </r>
  <r>
    <s v="REFERENCE ELECTRIFICATION - MODERATE TECHNOLOGY ADVANCEMENT"/>
    <x v="0"/>
    <s v="REFERENCE KEROSENE FURNACE"/>
    <s v="TEXAS"/>
    <x v="0"/>
    <x v="10"/>
    <s v="PIPELINE GAS"/>
    <x v="0"/>
    <n v="0"/>
  </r>
  <r>
    <s v="REFERENCE ELECTRIFICATION - MODERATE TECHNOLOGY ADVANCEMENT"/>
    <x v="0"/>
    <s v="REFERENCE KEROSENE FURNACE"/>
    <s v="TEXAS"/>
    <x v="0"/>
    <x v="10"/>
    <s v="LPG FUEL"/>
    <x v="0"/>
    <n v="0"/>
  </r>
  <r>
    <s v="REFERENCE ELECTRIFICATION - MODERATE TECHNOLOGY ADVANCEMENT"/>
    <x v="0"/>
    <s v="REFERENCE KEROSENE FURNACE"/>
    <s v="TEXAS"/>
    <x v="0"/>
    <x v="10"/>
    <s v="BIOMASS - WOOD"/>
    <x v="0"/>
    <n v="0"/>
  </r>
  <r>
    <s v="REFERENCE ELECTRIFICATION - MODERATE TECHNOLOGY ADVANCEMENT"/>
    <x v="0"/>
    <s v="REFERENCE KEROSENE FURNACE"/>
    <s v="TEXAS"/>
    <x v="0"/>
    <x v="10"/>
    <s v="KEROSENE FUEL"/>
    <x v="0"/>
    <n v="467.63036701381799"/>
  </r>
  <r>
    <s v="REFERENCE ELECTRIFICATION - MODERATE TECHNOLOGY ADVANCEMENT"/>
    <x v="0"/>
    <s v="REFERENCE KEROSENE FURNACE"/>
    <s v="TEXAS"/>
    <x v="0"/>
    <x v="11"/>
    <s v="ELECTRICITY"/>
    <x v="0"/>
    <n v="0"/>
  </r>
  <r>
    <s v="REFERENCE ELECTRIFICATION - MODERATE TECHNOLOGY ADVANCEMENT"/>
    <x v="0"/>
    <s v="REFERENCE KEROSENE FURNACE"/>
    <s v="TEXAS"/>
    <x v="0"/>
    <x v="11"/>
    <s v="DIESEL FUEL"/>
    <x v="0"/>
    <n v="0"/>
  </r>
  <r>
    <s v="REFERENCE ELECTRIFICATION - MODERATE TECHNOLOGY ADVANCEMENT"/>
    <x v="0"/>
    <s v="REFERENCE KEROSENE FURNACE"/>
    <s v="TEXAS"/>
    <x v="0"/>
    <x v="11"/>
    <s v="PIPELINE GAS"/>
    <x v="0"/>
    <n v="0"/>
  </r>
  <r>
    <s v="REFERENCE ELECTRIFICATION - MODERATE TECHNOLOGY ADVANCEMENT"/>
    <x v="0"/>
    <s v="REFERENCE KEROSENE FURNACE"/>
    <s v="TEXAS"/>
    <x v="0"/>
    <x v="11"/>
    <s v="LPG FUEL"/>
    <x v="0"/>
    <n v="0"/>
  </r>
  <r>
    <s v="REFERENCE ELECTRIFICATION - MODERATE TECHNOLOGY ADVANCEMENT"/>
    <x v="0"/>
    <s v="REFERENCE KEROSENE FURNACE"/>
    <s v="TEXAS"/>
    <x v="0"/>
    <x v="11"/>
    <s v="BIOMASS - WOOD"/>
    <x v="0"/>
    <n v="0"/>
  </r>
  <r>
    <s v="REFERENCE ELECTRIFICATION - MODERATE TECHNOLOGY ADVANCEMENT"/>
    <x v="0"/>
    <s v="REFERENCE KEROSENE FURNACE"/>
    <s v="TEXAS"/>
    <x v="0"/>
    <x v="11"/>
    <s v="KEROSENE FUEL"/>
    <x v="0"/>
    <n v="459.96136308722498"/>
  </r>
  <r>
    <s v="REFERENCE ELECTRIFICATION - MODERATE TECHNOLOGY ADVANCEMENT"/>
    <x v="0"/>
    <s v="REFERENCE KEROSENE FURNACE"/>
    <s v="TEXAS"/>
    <x v="0"/>
    <x v="12"/>
    <s v="ELECTRICITY"/>
    <x v="0"/>
    <n v="0"/>
  </r>
  <r>
    <s v="REFERENCE ELECTRIFICATION - MODERATE TECHNOLOGY ADVANCEMENT"/>
    <x v="0"/>
    <s v="REFERENCE KEROSENE FURNACE"/>
    <s v="TEXAS"/>
    <x v="0"/>
    <x v="12"/>
    <s v="DIESEL FUEL"/>
    <x v="0"/>
    <n v="0"/>
  </r>
  <r>
    <s v="REFERENCE ELECTRIFICATION - MODERATE TECHNOLOGY ADVANCEMENT"/>
    <x v="0"/>
    <s v="REFERENCE KEROSENE FURNACE"/>
    <s v="TEXAS"/>
    <x v="0"/>
    <x v="12"/>
    <s v="PIPELINE GAS"/>
    <x v="0"/>
    <n v="0"/>
  </r>
  <r>
    <s v="REFERENCE ELECTRIFICATION - MODERATE TECHNOLOGY ADVANCEMENT"/>
    <x v="0"/>
    <s v="REFERENCE KEROSENE FURNACE"/>
    <s v="TEXAS"/>
    <x v="0"/>
    <x v="12"/>
    <s v="LPG FUEL"/>
    <x v="0"/>
    <n v="0"/>
  </r>
  <r>
    <s v="REFERENCE ELECTRIFICATION - MODERATE TECHNOLOGY ADVANCEMENT"/>
    <x v="0"/>
    <s v="REFERENCE KEROSENE FURNACE"/>
    <s v="TEXAS"/>
    <x v="0"/>
    <x v="12"/>
    <s v="BIOMASS - WOOD"/>
    <x v="0"/>
    <n v="0"/>
  </r>
  <r>
    <s v="REFERENCE ELECTRIFICATION - MODERATE TECHNOLOGY ADVANCEMENT"/>
    <x v="0"/>
    <s v="REFERENCE KEROSENE FURNACE"/>
    <s v="TEXAS"/>
    <x v="0"/>
    <x v="12"/>
    <s v="KEROSENE FUEL"/>
    <x v="0"/>
    <n v="445.60000838161699"/>
  </r>
  <r>
    <s v="REFERENCE ELECTRIFICATION - MODERATE TECHNOLOGY ADVANCEMENT"/>
    <x v="0"/>
    <s v="REFERENCE KEROSENE FURNACE"/>
    <s v="TEXAS"/>
    <x v="0"/>
    <x v="13"/>
    <s v="ELECTRICITY"/>
    <x v="0"/>
    <n v="0"/>
  </r>
  <r>
    <s v="REFERENCE ELECTRIFICATION - MODERATE TECHNOLOGY ADVANCEMENT"/>
    <x v="0"/>
    <s v="REFERENCE KEROSENE FURNACE"/>
    <s v="TEXAS"/>
    <x v="0"/>
    <x v="13"/>
    <s v="DIESEL FUEL"/>
    <x v="0"/>
    <n v="0"/>
  </r>
  <r>
    <s v="REFERENCE ELECTRIFICATION - MODERATE TECHNOLOGY ADVANCEMENT"/>
    <x v="0"/>
    <s v="REFERENCE KEROSENE FURNACE"/>
    <s v="TEXAS"/>
    <x v="0"/>
    <x v="13"/>
    <s v="PIPELINE GAS"/>
    <x v="0"/>
    <n v="0"/>
  </r>
  <r>
    <s v="REFERENCE ELECTRIFICATION - MODERATE TECHNOLOGY ADVANCEMENT"/>
    <x v="0"/>
    <s v="REFERENCE KEROSENE FURNACE"/>
    <s v="TEXAS"/>
    <x v="0"/>
    <x v="13"/>
    <s v="LPG FUEL"/>
    <x v="0"/>
    <n v="0"/>
  </r>
  <r>
    <s v="REFERENCE ELECTRIFICATION - MODERATE TECHNOLOGY ADVANCEMENT"/>
    <x v="0"/>
    <s v="REFERENCE KEROSENE FURNACE"/>
    <s v="TEXAS"/>
    <x v="0"/>
    <x v="13"/>
    <s v="BIOMASS - WOOD"/>
    <x v="0"/>
    <n v="0"/>
  </r>
  <r>
    <s v="REFERENCE ELECTRIFICATION - MODERATE TECHNOLOGY ADVANCEMENT"/>
    <x v="0"/>
    <s v="REFERENCE KEROSENE FURNACE"/>
    <s v="TEXAS"/>
    <x v="0"/>
    <x v="13"/>
    <s v="KEROSENE FUEL"/>
    <x v="0"/>
    <n v="424.88357540272602"/>
  </r>
  <r>
    <s v="REFERENCE ELECTRIFICATION - MODERATE TECHNOLOGY ADVANCEMENT"/>
    <x v="0"/>
    <s v="REFERENCE KEROSENE FURNACE"/>
    <s v="TEXAS"/>
    <x v="0"/>
    <x v="14"/>
    <s v="ELECTRICITY"/>
    <x v="0"/>
    <n v="0"/>
  </r>
  <r>
    <s v="REFERENCE ELECTRIFICATION - MODERATE TECHNOLOGY ADVANCEMENT"/>
    <x v="0"/>
    <s v="REFERENCE KEROSENE FURNACE"/>
    <s v="TEXAS"/>
    <x v="0"/>
    <x v="14"/>
    <s v="DIESEL FUEL"/>
    <x v="0"/>
    <n v="0"/>
  </r>
  <r>
    <s v="REFERENCE ELECTRIFICATION - MODERATE TECHNOLOGY ADVANCEMENT"/>
    <x v="0"/>
    <s v="REFERENCE KEROSENE FURNACE"/>
    <s v="TEXAS"/>
    <x v="0"/>
    <x v="14"/>
    <s v="PIPELINE GAS"/>
    <x v="0"/>
    <n v="0"/>
  </r>
  <r>
    <s v="REFERENCE ELECTRIFICATION - MODERATE TECHNOLOGY ADVANCEMENT"/>
    <x v="0"/>
    <s v="REFERENCE KEROSENE FURNACE"/>
    <s v="TEXAS"/>
    <x v="0"/>
    <x v="14"/>
    <s v="LPG FUEL"/>
    <x v="0"/>
    <n v="0"/>
  </r>
  <r>
    <s v="REFERENCE ELECTRIFICATION - MODERATE TECHNOLOGY ADVANCEMENT"/>
    <x v="0"/>
    <s v="REFERENCE KEROSENE FURNACE"/>
    <s v="TEXAS"/>
    <x v="0"/>
    <x v="14"/>
    <s v="BIOMASS - WOOD"/>
    <x v="0"/>
    <n v="0"/>
  </r>
  <r>
    <s v="REFERENCE ELECTRIFICATION - MODERATE TECHNOLOGY ADVANCEMENT"/>
    <x v="0"/>
    <s v="REFERENCE KEROSENE FURNACE"/>
    <s v="TEXAS"/>
    <x v="0"/>
    <x v="14"/>
    <s v="KEROSENE FUEL"/>
    <x v="0"/>
    <n v="398.280806452165"/>
  </r>
  <r>
    <s v="REFERENCE ELECTRIFICATION - MODERATE TECHNOLOGY ADVANCEMENT"/>
    <x v="0"/>
    <s v="REFERENCE KEROSENE FURNACE"/>
    <s v="TEXAS"/>
    <x v="0"/>
    <x v="15"/>
    <s v="ELECTRICITY"/>
    <x v="0"/>
    <n v="0"/>
  </r>
  <r>
    <s v="REFERENCE ELECTRIFICATION - MODERATE TECHNOLOGY ADVANCEMENT"/>
    <x v="0"/>
    <s v="REFERENCE KEROSENE FURNACE"/>
    <s v="TEXAS"/>
    <x v="0"/>
    <x v="15"/>
    <s v="DIESEL FUEL"/>
    <x v="0"/>
    <n v="0"/>
  </r>
  <r>
    <s v="REFERENCE ELECTRIFICATION - MODERATE TECHNOLOGY ADVANCEMENT"/>
    <x v="0"/>
    <s v="REFERENCE KEROSENE FURNACE"/>
    <s v="TEXAS"/>
    <x v="0"/>
    <x v="15"/>
    <s v="PIPELINE GAS"/>
    <x v="0"/>
    <n v="0"/>
  </r>
  <r>
    <s v="REFERENCE ELECTRIFICATION - MODERATE TECHNOLOGY ADVANCEMENT"/>
    <x v="0"/>
    <s v="REFERENCE KEROSENE FURNACE"/>
    <s v="TEXAS"/>
    <x v="0"/>
    <x v="15"/>
    <s v="LPG FUEL"/>
    <x v="0"/>
    <n v="0"/>
  </r>
  <r>
    <s v="REFERENCE ELECTRIFICATION - MODERATE TECHNOLOGY ADVANCEMENT"/>
    <x v="0"/>
    <s v="REFERENCE KEROSENE FURNACE"/>
    <s v="TEXAS"/>
    <x v="0"/>
    <x v="15"/>
    <s v="BIOMASS - WOOD"/>
    <x v="0"/>
    <n v="0"/>
  </r>
  <r>
    <s v="REFERENCE ELECTRIFICATION - MODERATE TECHNOLOGY ADVANCEMENT"/>
    <x v="0"/>
    <s v="REFERENCE KEROSENE FURNACE"/>
    <s v="TEXAS"/>
    <x v="0"/>
    <x v="15"/>
    <s v="KEROSENE FUEL"/>
    <x v="0"/>
    <n v="366.98176422682297"/>
  </r>
  <r>
    <s v="REFERENCE ELECTRIFICATION - MODERATE TECHNOLOGY ADVANCEMENT"/>
    <x v="0"/>
    <s v="REFERENCE KEROSENE FURNACE"/>
    <s v="TEXAS"/>
    <x v="0"/>
    <x v="16"/>
    <s v="ELECTRICITY"/>
    <x v="0"/>
    <n v="0"/>
  </r>
  <r>
    <s v="REFERENCE ELECTRIFICATION - MODERATE TECHNOLOGY ADVANCEMENT"/>
    <x v="0"/>
    <s v="REFERENCE KEROSENE FURNACE"/>
    <s v="TEXAS"/>
    <x v="0"/>
    <x v="16"/>
    <s v="DIESEL FUEL"/>
    <x v="0"/>
    <n v="0"/>
  </r>
  <r>
    <s v="REFERENCE ELECTRIFICATION - MODERATE TECHNOLOGY ADVANCEMENT"/>
    <x v="0"/>
    <s v="REFERENCE KEROSENE FURNACE"/>
    <s v="TEXAS"/>
    <x v="0"/>
    <x v="16"/>
    <s v="PIPELINE GAS"/>
    <x v="0"/>
    <n v="0"/>
  </r>
  <r>
    <s v="REFERENCE ELECTRIFICATION - MODERATE TECHNOLOGY ADVANCEMENT"/>
    <x v="0"/>
    <s v="REFERENCE KEROSENE FURNACE"/>
    <s v="TEXAS"/>
    <x v="0"/>
    <x v="16"/>
    <s v="LPG FUEL"/>
    <x v="0"/>
    <n v="0"/>
  </r>
  <r>
    <s v="REFERENCE ELECTRIFICATION - MODERATE TECHNOLOGY ADVANCEMENT"/>
    <x v="0"/>
    <s v="REFERENCE KEROSENE FURNACE"/>
    <s v="TEXAS"/>
    <x v="0"/>
    <x v="16"/>
    <s v="BIOMASS - WOOD"/>
    <x v="0"/>
    <n v="0"/>
  </r>
  <r>
    <s v="REFERENCE ELECTRIFICATION - MODERATE TECHNOLOGY ADVANCEMENT"/>
    <x v="0"/>
    <s v="REFERENCE KEROSENE FURNACE"/>
    <s v="TEXAS"/>
    <x v="0"/>
    <x v="16"/>
    <s v="KEROSENE FUEL"/>
    <x v="0"/>
    <n v="332.16683012894401"/>
  </r>
  <r>
    <s v="REFERENCE ELECTRIFICATION - MODERATE TECHNOLOGY ADVANCEMENT"/>
    <x v="0"/>
    <s v="REFERENCE KEROSENE FURNACE"/>
    <s v="TEXAS"/>
    <x v="0"/>
    <x v="17"/>
    <s v="ELECTRICITY"/>
    <x v="0"/>
    <n v="0"/>
  </r>
  <r>
    <s v="REFERENCE ELECTRIFICATION - MODERATE TECHNOLOGY ADVANCEMENT"/>
    <x v="0"/>
    <s v="REFERENCE KEROSENE FURNACE"/>
    <s v="TEXAS"/>
    <x v="0"/>
    <x v="17"/>
    <s v="DIESEL FUEL"/>
    <x v="0"/>
    <n v="0"/>
  </r>
  <r>
    <s v="REFERENCE ELECTRIFICATION - MODERATE TECHNOLOGY ADVANCEMENT"/>
    <x v="0"/>
    <s v="REFERENCE KEROSENE FURNACE"/>
    <s v="TEXAS"/>
    <x v="0"/>
    <x v="17"/>
    <s v="PIPELINE GAS"/>
    <x v="0"/>
    <n v="0"/>
  </r>
  <r>
    <s v="REFERENCE ELECTRIFICATION - MODERATE TECHNOLOGY ADVANCEMENT"/>
    <x v="0"/>
    <s v="REFERENCE KEROSENE FURNACE"/>
    <s v="TEXAS"/>
    <x v="0"/>
    <x v="17"/>
    <s v="LPG FUEL"/>
    <x v="0"/>
    <n v="0"/>
  </r>
  <r>
    <s v="REFERENCE ELECTRIFICATION - MODERATE TECHNOLOGY ADVANCEMENT"/>
    <x v="0"/>
    <s v="REFERENCE KEROSENE FURNACE"/>
    <s v="TEXAS"/>
    <x v="0"/>
    <x v="17"/>
    <s v="BIOMASS - WOOD"/>
    <x v="0"/>
    <n v="0"/>
  </r>
  <r>
    <s v="REFERENCE ELECTRIFICATION - MODERATE TECHNOLOGY ADVANCEMENT"/>
    <x v="0"/>
    <s v="REFERENCE KEROSENE FURNACE"/>
    <s v="TEXAS"/>
    <x v="0"/>
    <x v="17"/>
    <s v="KEROSENE FUEL"/>
    <x v="0"/>
    <n v="296.026530392197"/>
  </r>
  <r>
    <s v="REFERENCE ELECTRIFICATION - MODERATE TECHNOLOGY ADVANCEMENT"/>
    <x v="0"/>
    <s v="REFERENCE KEROSENE FURNACE"/>
    <s v="TEXAS"/>
    <x v="0"/>
    <x v="18"/>
    <s v="ELECTRICITY"/>
    <x v="0"/>
    <n v="0"/>
  </r>
  <r>
    <s v="REFERENCE ELECTRIFICATION - MODERATE TECHNOLOGY ADVANCEMENT"/>
    <x v="0"/>
    <s v="REFERENCE KEROSENE FURNACE"/>
    <s v="TEXAS"/>
    <x v="0"/>
    <x v="18"/>
    <s v="DIESEL FUEL"/>
    <x v="0"/>
    <n v="0"/>
  </r>
  <r>
    <s v="REFERENCE ELECTRIFICATION - MODERATE TECHNOLOGY ADVANCEMENT"/>
    <x v="0"/>
    <s v="REFERENCE KEROSENE FURNACE"/>
    <s v="TEXAS"/>
    <x v="0"/>
    <x v="18"/>
    <s v="PIPELINE GAS"/>
    <x v="0"/>
    <n v="0"/>
  </r>
  <r>
    <s v="REFERENCE ELECTRIFICATION - MODERATE TECHNOLOGY ADVANCEMENT"/>
    <x v="0"/>
    <s v="REFERENCE KEROSENE FURNACE"/>
    <s v="TEXAS"/>
    <x v="0"/>
    <x v="18"/>
    <s v="LPG FUEL"/>
    <x v="0"/>
    <n v="0"/>
  </r>
  <r>
    <s v="REFERENCE ELECTRIFICATION - MODERATE TECHNOLOGY ADVANCEMENT"/>
    <x v="0"/>
    <s v="REFERENCE KEROSENE FURNACE"/>
    <s v="TEXAS"/>
    <x v="0"/>
    <x v="18"/>
    <s v="BIOMASS - WOOD"/>
    <x v="0"/>
    <n v="0"/>
  </r>
  <r>
    <s v="REFERENCE ELECTRIFICATION - MODERATE TECHNOLOGY ADVANCEMENT"/>
    <x v="0"/>
    <s v="REFERENCE KEROSENE FURNACE"/>
    <s v="TEXAS"/>
    <x v="0"/>
    <x v="18"/>
    <s v="KEROSENE FUEL"/>
    <x v="0"/>
    <n v="260.329607012689"/>
  </r>
  <r>
    <s v="REFERENCE ELECTRIFICATION - MODERATE TECHNOLOGY ADVANCEMENT"/>
    <x v="0"/>
    <s v="REFERENCE KEROSENE FURNACE"/>
    <s v="TEXAS"/>
    <x v="0"/>
    <x v="19"/>
    <s v="ELECTRICITY"/>
    <x v="0"/>
    <n v="0"/>
  </r>
  <r>
    <s v="REFERENCE ELECTRIFICATION - MODERATE TECHNOLOGY ADVANCEMENT"/>
    <x v="0"/>
    <s v="REFERENCE KEROSENE FURNACE"/>
    <s v="TEXAS"/>
    <x v="0"/>
    <x v="19"/>
    <s v="DIESEL FUEL"/>
    <x v="0"/>
    <n v="0"/>
  </r>
  <r>
    <s v="REFERENCE ELECTRIFICATION - MODERATE TECHNOLOGY ADVANCEMENT"/>
    <x v="0"/>
    <s v="REFERENCE KEROSENE FURNACE"/>
    <s v="TEXAS"/>
    <x v="0"/>
    <x v="19"/>
    <s v="PIPELINE GAS"/>
    <x v="0"/>
    <n v="0"/>
  </r>
  <r>
    <s v="REFERENCE ELECTRIFICATION - MODERATE TECHNOLOGY ADVANCEMENT"/>
    <x v="0"/>
    <s v="REFERENCE KEROSENE FURNACE"/>
    <s v="TEXAS"/>
    <x v="0"/>
    <x v="19"/>
    <s v="LPG FUEL"/>
    <x v="0"/>
    <n v="0"/>
  </r>
  <r>
    <s v="REFERENCE ELECTRIFICATION - MODERATE TECHNOLOGY ADVANCEMENT"/>
    <x v="0"/>
    <s v="REFERENCE KEROSENE FURNACE"/>
    <s v="TEXAS"/>
    <x v="0"/>
    <x v="19"/>
    <s v="BIOMASS - WOOD"/>
    <x v="0"/>
    <n v="0"/>
  </r>
  <r>
    <s v="REFERENCE ELECTRIFICATION - MODERATE TECHNOLOGY ADVANCEMENT"/>
    <x v="0"/>
    <s v="REFERENCE KEROSENE FURNACE"/>
    <s v="TEXAS"/>
    <x v="0"/>
    <x v="19"/>
    <s v="KEROSENE FUEL"/>
    <x v="0"/>
    <n v="227.18378627599799"/>
  </r>
  <r>
    <s v="REFERENCE ELECTRIFICATION - MODERATE TECHNOLOGY ADVANCEMENT"/>
    <x v="0"/>
    <s v="REFERENCE KEROSENE FURNACE"/>
    <s v="TEXAS"/>
    <x v="0"/>
    <x v="20"/>
    <s v="ELECTRICITY"/>
    <x v="0"/>
    <n v="0"/>
  </r>
  <r>
    <s v="REFERENCE ELECTRIFICATION - MODERATE TECHNOLOGY ADVANCEMENT"/>
    <x v="0"/>
    <s v="REFERENCE KEROSENE FURNACE"/>
    <s v="TEXAS"/>
    <x v="0"/>
    <x v="20"/>
    <s v="DIESEL FUEL"/>
    <x v="0"/>
    <n v="0"/>
  </r>
  <r>
    <s v="REFERENCE ELECTRIFICATION - MODERATE TECHNOLOGY ADVANCEMENT"/>
    <x v="0"/>
    <s v="REFERENCE KEROSENE FURNACE"/>
    <s v="TEXAS"/>
    <x v="0"/>
    <x v="20"/>
    <s v="PIPELINE GAS"/>
    <x v="0"/>
    <n v="0"/>
  </r>
  <r>
    <s v="REFERENCE ELECTRIFICATION - MODERATE TECHNOLOGY ADVANCEMENT"/>
    <x v="0"/>
    <s v="REFERENCE KEROSENE FURNACE"/>
    <s v="TEXAS"/>
    <x v="0"/>
    <x v="20"/>
    <s v="LPG FUEL"/>
    <x v="0"/>
    <n v="0"/>
  </r>
  <r>
    <s v="REFERENCE ELECTRIFICATION - MODERATE TECHNOLOGY ADVANCEMENT"/>
    <x v="0"/>
    <s v="REFERENCE KEROSENE FURNACE"/>
    <s v="TEXAS"/>
    <x v="0"/>
    <x v="20"/>
    <s v="BIOMASS - WOOD"/>
    <x v="0"/>
    <n v="0"/>
  </r>
  <r>
    <s v="REFERENCE ELECTRIFICATION - MODERATE TECHNOLOGY ADVANCEMENT"/>
    <x v="0"/>
    <s v="REFERENCE KEROSENE FURNACE"/>
    <s v="TEXAS"/>
    <x v="0"/>
    <x v="20"/>
    <s v="KEROSENE FUEL"/>
    <x v="0"/>
    <n v="197.507487729345"/>
  </r>
  <r>
    <s v="REFERENCE ELECTRIFICATION - MODERATE TECHNOLOGY ADVANCEMENT"/>
    <x v="0"/>
    <s v="REFERENCE KEROSENE FURNACE"/>
    <s v="TEXAS"/>
    <x v="0"/>
    <x v="21"/>
    <s v="ELECTRICITY"/>
    <x v="0"/>
    <n v="0"/>
  </r>
  <r>
    <s v="REFERENCE ELECTRIFICATION - MODERATE TECHNOLOGY ADVANCEMENT"/>
    <x v="0"/>
    <s v="REFERENCE KEROSENE FURNACE"/>
    <s v="TEXAS"/>
    <x v="0"/>
    <x v="21"/>
    <s v="DIESEL FUEL"/>
    <x v="0"/>
    <n v="0"/>
  </r>
  <r>
    <s v="REFERENCE ELECTRIFICATION - MODERATE TECHNOLOGY ADVANCEMENT"/>
    <x v="0"/>
    <s v="REFERENCE KEROSENE FURNACE"/>
    <s v="TEXAS"/>
    <x v="0"/>
    <x v="21"/>
    <s v="PIPELINE GAS"/>
    <x v="0"/>
    <n v="0"/>
  </r>
  <r>
    <s v="REFERENCE ELECTRIFICATION - MODERATE TECHNOLOGY ADVANCEMENT"/>
    <x v="0"/>
    <s v="REFERENCE KEROSENE FURNACE"/>
    <s v="TEXAS"/>
    <x v="0"/>
    <x v="21"/>
    <s v="LPG FUEL"/>
    <x v="0"/>
    <n v="0"/>
  </r>
  <r>
    <s v="REFERENCE ELECTRIFICATION - MODERATE TECHNOLOGY ADVANCEMENT"/>
    <x v="0"/>
    <s v="REFERENCE KEROSENE FURNACE"/>
    <s v="TEXAS"/>
    <x v="0"/>
    <x v="21"/>
    <s v="BIOMASS - WOOD"/>
    <x v="0"/>
    <n v="0"/>
  </r>
  <r>
    <s v="REFERENCE ELECTRIFICATION - MODERATE TECHNOLOGY ADVANCEMENT"/>
    <x v="0"/>
    <s v="REFERENCE KEROSENE FURNACE"/>
    <s v="TEXAS"/>
    <x v="0"/>
    <x v="21"/>
    <s v="KEROSENE FUEL"/>
    <x v="0"/>
    <n v="171.591911716769"/>
  </r>
  <r>
    <s v="REFERENCE ELECTRIFICATION - MODERATE TECHNOLOGY ADVANCEMENT"/>
    <x v="0"/>
    <s v="REFERENCE KEROSENE FURNACE"/>
    <s v="TEXAS"/>
    <x v="0"/>
    <x v="22"/>
    <s v="ELECTRICITY"/>
    <x v="0"/>
    <n v="0"/>
  </r>
  <r>
    <s v="REFERENCE ELECTRIFICATION - MODERATE TECHNOLOGY ADVANCEMENT"/>
    <x v="0"/>
    <s v="REFERENCE KEROSENE FURNACE"/>
    <s v="TEXAS"/>
    <x v="0"/>
    <x v="22"/>
    <s v="DIESEL FUEL"/>
    <x v="0"/>
    <n v="0"/>
  </r>
  <r>
    <s v="REFERENCE ELECTRIFICATION - MODERATE TECHNOLOGY ADVANCEMENT"/>
    <x v="0"/>
    <s v="REFERENCE KEROSENE FURNACE"/>
    <s v="TEXAS"/>
    <x v="0"/>
    <x v="22"/>
    <s v="PIPELINE GAS"/>
    <x v="0"/>
    <n v="0"/>
  </r>
  <r>
    <s v="REFERENCE ELECTRIFICATION - MODERATE TECHNOLOGY ADVANCEMENT"/>
    <x v="0"/>
    <s v="REFERENCE KEROSENE FURNACE"/>
    <s v="TEXAS"/>
    <x v="0"/>
    <x v="22"/>
    <s v="LPG FUEL"/>
    <x v="0"/>
    <n v="0"/>
  </r>
  <r>
    <s v="REFERENCE ELECTRIFICATION - MODERATE TECHNOLOGY ADVANCEMENT"/>
    <x v="0"/>
    <s v="REFERENCE KEROSENE FURNACE"/>
    <s v="TEXAS"/>
    <x v="0"/>
    <x v="22"/>
    <s v="BIOMASS - WOOD"/>
    <x v="0"/>
    <n v="0"/>
  </r>
  <r>
    <s v="REFERENCE ELECTRIFICATION - MODERATE TECHNOLOGY ADVANCEMENT"/>
    <x v="0"/>
    <s v="REFERENCE KEROSENE FURNACE"/>
    <s v="TEXAS"/>
    <x v="0"/>
    <x v="22"/>
    <s v="KEROSENE FUEL"/>
    <x v="0"/>
    <n v="149.12277314912299"/>
  </r>
  <r>
    <s v="REFERENCE ELECTRIFICATION - MODERATE TECHNOLOGY ADVANCEMENT"/>
    <x v="0"/>
    <s v="REFERENCE KEROSENE FURNACE"/>
    <s v="TEXAS"/>
    <x v="0"/>
    <x v="23"/>
    <s v="ELECTRICITY"/>
    <x v="0"/>
    <n v="0"/>
  </r>
  <r>
    <s v="REFERENCE ELECTRIFICATION - MODERATE TECHNOLOGY ADVANCEMENT"/>
    <x v="0"/>
    <s v="REFERENCE KEROSENE FURNACE"/>
    <s v="TEXAS"/>
    <x v="0"/>
    <x v="23"/>
    <s v="DIESEL FUEL"/>
    <x v="0"/>
    <n v="0"/>
  </r>
  <r>
    <s v="REFERENCE ELECTRIFICATION - MODERATE TECHNOLOGY ADVANCEMENT"/>
    <x v="0"/>
    <s v="REFERENCE KEROSENE FURNACE"/>
    <s v="TEXAS"/>
    <x v="0"/>
    <x v="23"/>
    <s v="PIPELINE GAS"/>
    <x v="0"/>
    <n v="0"/>
  </r>
  <r>
    <s v="REFERENCE ELECTRIFICATION - MODERATE TECHNOLOGY ADVANCEMENT"/>
    <x v="0"/>
    <s v="REFERENCE KEROSENE FURNACE"/>
    <s v="TEXAS"/>
    <x v="0"/>
    <x v="23"/>
    <s v="LPG FUEL"/>
    <x v="0"/>
    <n v="0"/>
  </r>
  <r>
    <s v="REFERENCE ELECTRIFICATION - MODERATE TECHNOLOGY ADVANCEMENT"/>
    <x v="0"/>
    <s v="REFERENCE KEROSENE FURNACE"/>
    <s v="TEXAS"/>
    <x v="0"/>
    <x v="23"/>
    <s v="BIOMASS - WOOD"/>
    <x v="0"/>
    <n v="0"/>
  </r>
  <r>
    <s v="REFERENCE ELECTRIFICATION - MODERATE TECHNOLOGY ADVANCEMENT"/>
    <x v="0"/>
    <s v="REFERENCE KEROSENE FURNACE"/>
    <s v="TEXAS"/>
    <x v="0"/>
    <x v="23"/>
    <s v="KEROSENE FUEL"/>
    <x v="0"/>
    <n v="129.329462282625"/>
  </r>
  <r>
    <s v="REFERENCE ELECTRIFICATION - MODERATE TECHNOLOGY ADVANCEMENT"/>
    <x v="0"/>
    <s v="REFERENCE KEROSENE FURNACE"/>
    <s v="TEXAS"/>
    <x v="0"/>
    <x v="24"/>
    <s v="ELECTRICITY"/>
    <x v="0"/>
    <n v="0"/>
  </r>
  <r>
    <s v="REFERENCE ELECTRIFICATION - MODERATE TECHNOLOGY ADVANCEMENT"/>
    <x v="0"/>
    <s v="REFERENCE KEROSENE FURNACE"/>
    <s v="TEXAS"/>
    <x v="0"/>
    <x v="24"/>
    <s v="DIESEL FUEL"/>
    <x v="0"/>
    <n v="0"/>
  </r>
  <r>
    <s v="REFERENCE ELECTRIFICATION - MODERATE TECHNOLOGY ADVANCEMENT"/>
    <x v="0"/>
    <s v="REFERENCE KEROSENE FURNACE"/>
    <s v="TEXAS"/>
    <x v="0"/>
    <x v="24"/>
    <s v="PIPELINE GAS"/>
    <x v="0"/>
    <n v="0"/>
  </r>
  <r>
    <s v="REFERENCE ELECTRIFICATION - MODERATE TECHNOLOGY ADVANCEMENT"/>
    <x v="0"/>
    <s v="REFERENCE KEROSENE FURNACE"/>
    <s v="TEXAS"/>
    <x v="0"/>
    <x v="24"/>
    <s v="LPG FUEL"/>
    <x v="0"/>
    <n v="0"/>
  </r>
  <r>
    <s v="REFERENCE ELECTRIFICATION - MODERATE TECHNOLOGY ADVANCEMENT"/>
    <x v="0"/>
    <s v="REFERENCE KEROSENE FURNACE"/>
    <s v="TEXAS"/>
    <x v="0"/>
    <x v="24"/>
    <s v="BIOMASS - WOOD"/>
    <x v="0"/>
    <n v="0"/>
  </r>
  <r>
    <s v="REFERENCE ELECTRIFICATION - MODERATE TECHNOLOGY ADVANCEMENT"/>
    <x v="0"/>
    <s v="REFERENCE KEROSENE FURNACE"/>
    <s v="TEXAS"/>
    <x v="0"/>
    <x v="24"/>
    <s v="KEROSENE FUEL"/>
    <x v="0"/>
    <n v="111.584368482784"/>
  </r>
  <r>
    <s v="REFERENCE ELECTRIFICATION - MODERATE TECHNOLOGY ADVANCEMENT"/>
    <x v="0"/>
    <s v="REFERENCE KEROSENE FURNACE"/>
    <s v="TEXAS"/>
    <x v="0"/>
    <x v="25"/>
    <s v="ELECTRICITY"/>
    <x v="0"/>
    <n v="0"/>
  </r>
  <r>
    <s v="REFERENCE ELECTRIFICATION - MODERATE TECHNOLOGY ADVANCEMENT"/>
    <x v="0"/>
    <s v="REFERENCE KEROSENE FURNACE"/>
    <s v="TEXAS"/>
    <x v="0"/>
    <x v="25"/>
    <s v="DIESEL FUEL"/>
    <x v="0"/>
    <n v="0"/>
  </r>
  <r>
    <s v="REFERENCE ELECTRIFICATION - MODERATE TECHNOLOGY ADVANCEMENT"/>
    <x v="0"/>
    <s v="REFERENCE KEROSENE FURNACE"/>
    <s v="TEXAS"/>
    <x v="0"/>
    <x v="25"/>
    <s v="PIPELINE GAS"/>
    <x v="0"/>
    <n v="0"/>
  </r>
  <r>
    <s v="REFERENCE ELECTRIFICATION - MODERATE TECHNOLOGY ADVANCEMENT"/>
    <x v="0"/>
    <s v="REFERENCE KEROSENE FURNACE"/>
    <s v="TEXAS"/>
    <x v="0"/>
    <x v="25"/>
    <s v="LPG FUEL"/>
    <x v="0"/>
    <n v="0"/>
  </r>
  <r>
    <s v="REFERENCE ELECTRIFICATION - MODERATE TECHNOLOGY ADVANCEMENT"/>
    <x v="0"/>
    <s v="REFERENCE KEROSENE FURNACE"/>
    <s v="TEXAS"/>
    <x v="0"/>
    <x v="25"/>
    <s v="BIOMASS - WOOD"/>
    <x v="0"/>
    <n v="0"/>
  </r>
  <r>
    <s v="REFERENCE ELECTRIFICATION - MODERATE TECHNOLOGY ADVANCEMENT"/>
    <x v="0"/>
    <s v="REFERENCE KEROSENE FURNACE"/>
    <s v="TEXAS"/>
    <x v="0"/>
    <x v="25"/>
    <s v="KEROSENE FUEL"/>
    <x v="0"/>
    <n v="95.423644608339103"/>
  </r>
  <r>
    <s v="REFERENCE ELECTRIFICATION - MODERATE TECHNOLOGY ADVANCEMENT"/>
    <x v="0"/>
    <s v="REFERENCE KEROSENE FURNACE"/>
    <s v="TEXAS"/>
    <x v="0"/>
    <x v="26"/>
    <s v="ELECTRICITY"/>
    <x v="0"/>
    <n v="0"/>
  </r>
  <r>
    <s v="REFERENCE ELECTRIFICATION - MODERATE TECHNOLOGY ADVANCEMENT"/>
    <x v="0"/>
    <s v="REFERENCE KEROSENE FURNACE"/>
    <s v="TEXAS"/>
    <x v="0"/>
    <x v="26"/>
    <s v="DIESEL FUEL"/>
    <x v="0"/>
    <n v="0"/>
  </r>
  <r>
    <s v="REFERENCE ELECTRIFICATION - MODERATE TECHNOLOGY ADVANCEMENT"/>
    <x v="0"/>
    <s v="REFERENCE KEROSENE FURNACE"/>
    <s v="TEXAS"/>
    <x v="0"/>
    <x v="26"/>
    <s v="PIPELINE GAS"/>
    <x v="0"/>
    <n v="0"/>
  </r>
  <r>
    <s v="REFERENCE ELECTRIFICATION - MODERATE TECHNOLOGY ADVANCEMENT"/>
    <x v="0"/>
    <s v="REFERENCE KEROSENE FURNACE"/>
    <s v="TEXAS"/>
    <x v="0"/>
    <x v="26"/>
    <s v="LPG FUEL"/>
    <x v="0"/>
    <n v="0"/>
  </r>
  <r>
    <s v="REFERENCE ELECTRIFICATION - MODERATE TECHNOLOGY ADVANCEMENT"/>
    <x v="0"/>
    <s v="REFERENCE KEROSENE FURNACE"/>
    <s v="TEXAS"/>
    <x v="0"/>
    <x v="26"/>
    <s v="BIOMASS - WOOD"/>
    <x v="0"/>
    <n v="0"/>
  </r>
  <r>
    <s v="REFERENCE ELECTRIFICATION - MODERATE TECHNOLOGY ADVANCEMENT"/>
    <x v="0"/>
    <s v="REFERENCE KEROSENE FURNACE"/>
    <s v="TEXAS"/>
    <x v="0"/>
    <x v="26"/>
    <s v="KEROSENE FUEL"/>
    <x v="0"/>
    <n v="80.573169077801097"/>
  </r>
  <r>
    <s v="REFERENCE ELECTRIFICATION - MODERATE TECHNOLOGY ADVANCEMENT"/>
    <x v="0"/>
    <s v="REFERENCE KEROSENE FURNACE"/>
    <s v="TEXAS"/>
    <x v="0"/>
    <x v="27"/>
    <s v="ELECTRICITY"/>
    <x v="0"/>
    <n v="0"/>
  </r>
  <r>
    <s v="REFERENCE ELECTRIFICATION - MODERATE TECHNOLOGY ADVANCEMENT"/>
    <x v="0"/>
    <s v="REFERENCE KEROSENE FURNACE"/>
    <s v="TEXAS"/>
    <x v="0"/>
    <x v="27"/>
    <s v="DIESEL FUEL"/>
    <x v="0"/>
    <n v="0"/>
  </r>
  <r>
    <s v="REFERENCE ELECTRIFICATION - MODERATE TECHNOLOGY ADVANCEMENT"/>
    <x v="0"/>
    <s v="REFERENCE KEROSENE FURNACE"/>
    <s v="TEXAS"/>
    <x v="0"/>
    <x v="27"/>
    <s v="PIPELINE GAS"/>
    <x v="0"/>
    <n v="0"/>
  </r>
  <r>
    <s v="REFERENCE ELECTRIFICATION - MODERATE TECHNOLOGY ADVANCEMENT"/>
    <x v="0"/>
    <s v="REFERENCE KEROSENE FURNACE"/>
    <s v="TEXAS"/>
    <x v="0"/>
    <x v="27"/>
    <s v="LPG FUEL"/>
    <x v="0"/>
    <n v="0"/>
  </r>
  <r>
    <s v="REFERENCE ELECTRIFICATION - MODERATE TECHNOLOGY ADVANCEMENT"/>
    <x v="0"/>
    <s v="REFERENCE KEROSENE FURNACE"/>
    <s v="TEXAS"/>
    <x v="0"/>
    <x v="27"/>
    <s v="BIOMASS - WOOD"/>
    <x v="0"/>
    <n v="0"/>
  </r>
  <r>
    <s v="REFERENCE ELECTRIFICATION - MODERATE TECHNOLOGY ADVANCEMENT"/>
    <x v="0"/>
    <s v="REFERENCE KEROSENE FURNACE"/>
    <s v="TEXAS"/>
    <x v="0"/>
    <x v="27"/>
    <s v="KEROSENE FUEL"/>
    <x v="0"/>
    <n v="66.987482348621896"/>
  </r>
  <r>
    <s v="REFERENCE ELECTRIFICATION - MODERATE TECHNOLOGY ADVANCEMENT"/>
    <x v="0"/>
    <s v="REFERENCE KEROSENE FURNACE"/>
    <s v="TEXAS"/>
    <x v="0"/>
    <x v="28"/>
    <s v="ELECTRICITY"/>
    <x v="0"/>
    <n v="0"/>
  </r>
  <r>
    <s v="REFERENCE ELECTRIFICATION - MODERATE TECHNOLOGY ADVANCEMENT"/>
    <x v="0"/>
    <s v="REFERENCE KEROSENE FURNACE"/>
    <s v="TEXAS"/>
    <x v="0"/>
    <x v="28"/>
    <s v="DIESEL FUEL"/>
    <x v="0"/>
    <n v="0"/>
  </r>
  <r>
    <s v="REFERENCE ELECTRIFICATION - MODERATE TECHNOLOGY ADVANCEMENT"/>
    <x v="0"/>
    <s v="REFERENCE KEROSENE FURNACE"/>
    <s v="TEXAS"/>
    <x v="0"/>
    <x v="28"/>
    <s v="PIPELINE GAS"/>
    <x v="0"/>
    <n v="0"/>
  </r>
  <r>
    <s v="REFERENCE ELECTRIFICATION - MODERATE TECHNOLOGY ADVANCEMENT"/>
    <x v="0"/>
    <s v="REFERENCE KEROSENE FURNACE"/>
    <s v="TEXAS"/>
    <x v="0"/>
    <x v="28"/>
    <s v="LPG FUEL"/>
    <x v="0"/>
    <n v="0"/>
  </r>
  <r>
    <s v="REFERENCE ELECTRIFICATION - MODERATE TECHNOLOGY ADVANCEMENT"/>
    <x v="0"/>
    <s v="REFERENCE KEROSENE FURNACE"/>
    <s v="TEXAS"/>
    <x v="0"/>
    <x v="28"/>
    <s v="BIOMASS - WOOD"/>
    <x v="0"/>
    <n v="0"/>
  </r>
  <r>
    <s v="REFERENCE ELECTRIFICATION - MODERATE TECHNOLOGY ADVANCEMENT"/>
    <x v="0"/>
    <s v="REFERENCE KEROSENE FURNACE"/>
    <s v="TEXAS"/>
    <x v="0"/>
    <x v="28"/>
    <s v="KEROSENE FUEL"/>
    <x v="0"/>
    <n v="54.731764002840201"/>
  </r>
  <r>
    <s v="REFERENCE ELECTRIFICATION - MODERATE TECHNOLOGY ADVANCEMENT"/>
    <x v="0"/>
    <s v="REFERENCE KEROSENE FURNACE"/>
    <s v="TEXAS"/>
    <x v="0"/>
    <x v="29"/>
    <s v="ELECTRICITY"/>
    <x v="0"/>
    <n v="0"/>
  </r>
  <r>
    <s v="REFERENCE ELECTRIFICATION - MODERATE TECHNOLOGY ADVANCEMENT"/>
    <x v="0"/>
    <s v="REFERENCE KEROSENE FURNACE"/>
    <s v="TEXAS"/>
    <x v="0"/>
    <x v="29"/>
    <s v="DIESEL FUEL"/>
    <x v="0"/>
    <n v="0"/>
  </r>
  <r>
    <s v="REFERENCE ELECTRIFICATION - MODERATE TECHNOLOGY ADVANCEMENT"/>
    <x v="0"/>
    <s v="REFERENCE KEROSENE FURNACE"/>
    <s v="TEXAS"/>
    <x v="0"/>
    <x v="29"/>
    <s v="PIPELINE GAS"/>
    <x v="0"/>
    <n v="0"/>
  </r>
  <r>
    <s v="REFERENCE ELECTRIFICATION - MODERATE TECHNOLOGY ADVANCEMENT"/>
    <x v="0"/>
    <s v="REFERENCE KEROSENE FURNACE"/>
    <s v="TEXAS"/>
    <x v="0"/>
    <x v="29"/>
    <s v="LPG FUEL"/>
    <x v="0"/>
    <n v="0"/>
  </r>
  <r>
    <s v="REFERENCE ELECTRIFICATION - MODERATE TECHNOLOGY ADVANCEMENT"/>
    <x v="0"/>
    <s v="REFERENCE KEROSENE FURNACE"/>
    <s v="TEXAS"/>
    <x v="0"/>
    <x v="29"/>
    <s v="BIOMASS - WOOD"/>
    <x v="0"/>
    <n v="0"/>
  </r>
  <r>
    <s v="REFERENCE ELECTRIFICATION - MODERATE TECHNOLOGY ADVANCEMENT"/>
    <x v="0"/>
    <s v="REFERENCE KEROSENE FURNACE"/>
    <s v="TEXAS"/>
    <x v="0"/>
    <x v="29"/>
    <s v="KEROSENE FUEL"/>
    <x v="0"/>
    <n v="43.863697611930498"/>
  </r>
  <r>
    <s v="REFERENCE ELECTRIFICATION - MODERATE TECHNOLOGY ADVANCEMENT"/>
    <x v="0"/>
    <s v="REFERENCE KEROSENE FURNACE"/>
    <s v="TEXAS"/>
    <x v="0"/>
    <x v="30"/>
    <s v="ELECTRICITY"/>
    <x v="0"/>
    <n v="0"/>
  </r>
  <r>
    <s v="REFERENCE ELECTRIFICATION - MODERATE TECHNOLOGY ADVANCEMENT"/>
    <x v="0"/>
    <s v="REFERENCE KEROSENE FURNACE"/>
    <s v="TEXAS"/>
    <x v="0"/>
    <x v="30"/>
    <s v="DIESEL FUEL"/>
    <x v="0"/>
    <n v="0"/>
  </r>
  <r>
    <s v="REFERENCE ELECTRIFICATION - MODERATE TECHNOLOGY ADVANCEMENT"/>
    <x v="0"/>
    <s v="REFERENCE KEROSENE FURNACE"/>
    <s v="TEXAS"/>
    <x v="0"/>
    <x v="30"/>
    <s v="PIPELINE GAS"/>
    <x v="0"/>
    <n v="0"/>
  </r>
  <r>
    <s v="REFERENCE ELECTRIFICATION - MODERATE TECHNOLOGY ADVANCEMENT"/>
    <x v="0"/>
    <s v="REFERENCE KEROSENE FURNACE"/>
    <s v="TEXAS"/>
    <x v="0"/>
    <x v="30"/>
    <s v="LPG FUEL"/>
    <x v="0"/>
    <n v="0"/>
  </r>
  <r>
    <s v="REFERENCE ELECTRIFICATION - MODERATE TECHNOLOGY ADVANCEMENT"/>
    <x v="0"/>
    <s v="REFERENCE KEROSENE FURNACE"/>
    <s v="TEXAS"/>
    <x v="0"/>
    <x v="30"/>
    <s v="BIOMASS - WOOD"/>
    <x v="0"/>
    <n v="0"/>
  </r>
  <r>
    <s v="REFERENCE ELECTRIFICATION - MODERATE TECHNOLOGY ADVANCEMENT"/>
    <x v="0"/>
    <s v="REFERENCE KEROSENE FURNACE"/>
    <s v="TEXAS"/>
    <x v="0"/>
    <x v="30"/>
    <s v="KEROSENE FUEL"/>
    <x v="0"/>
    <n v="34.478815255518299"/>
  </r>
  <r>
    <s v="REFERENCE ELECTRIFICATION - MODERATE TECHNOLOGY ADVANCEMENT"/>
    <x v="0"/>
    <s v="REFERENCE KEROSENE FURNACE"/>
    <s v="TEXAS"/>
    <x v="0"/>
    <x v="31"/>
    <s v="ELECTRICITY"/>
    <x v="0"/>
    <n v="0"/>
  </r>
  <r>
    <s v="REFERENCE ELECTRIFICATION - MODERATE TECHNOLOGY ADVANCEMENT"/>
    <x v="0"/>
    <s v="REFERENCE KEROSENE FURNACE"/>
    <s v="TEXAS"/>
    <x v="0"/>
    <x v="31"/>
    <s v="DIESEL FUEL"/>
    <x v="0"/>
    <n v="0"/>
  </r>
  <r>
    <s v="REFERENCE ELECTRIFICATION - MODERATE TECHNOLOGY ADVANCEMENT"/>
    <x v="0"/>
    <s v="REFERENCE KEROSENE FURNACE"/>
    <s v="TEXAS"/>
    <x v="0"/>
    <x v="31"/>
    <s v="PIPELINE GAS"/>
    <x v="0"/>
    <n v="0"/>
  </r>
  <r>
    <s v="REFERENCE ELECTRIFICATION - MODERATE TECHNOLOGY ADVANCEMENT"/>
    <x v="0"/>
    <s v="REFERENCE KEROSENE FURNACE"/>
    <s v="TEXAS"/>
    <x v="0"/>
    <x v="31"/>
    <s v="LPG FUEL"/>
    <x v="0"/>
    <n v="0"/>
  </r>
  <r>
    <s v="REFERENCE ELECTRIFICATION - MODERATE TECHNOLOGY ADVANCEMENT"/>
    <x v="0"/>
    <s v="REFERENCE KEROSENE FURNACE"/>
    <s v="TEXAS"/>
    <x v="0"/>
    <x v="31"/>
    <s v="BIOMASS - WOOD"/>
    <x v="0"/>
    <n v="0"/>
  </r>
  <r>
    <s v="REFERENCE ELECTRIFICATION - MODERATE TECHNOLOGY ADVANCEMENT"/>
    <x v="0"/>
    <s v="REFERENCE KEROSENE FURNACE"/>
    <s v="TEXAS"/>
    <x v="0"/>
    <x v="31"/>
    <s v="KEROSENE FUEL"/>
    <x v="0"/>
    <n v="26.544648093218601"/>
  </r>
  <r>
    <s v="REFERENCE ELECTRIFICATION - MODERATE TECHNOLOGY ADVANCEMENT"/>
    <x v="0"/>
    <s v="REFERENCE KEROSENE FURNACE"/>
    <s v="TEXAS"/>
    <x v="0"/>
    <x v="32"/>
    <s v="ELECTRICITY"/>
    <x v="0"/>
    <n v="0"/>
  </r>
  <r>
    <s v="REFERENCE ELECTRIFICATION - MODERATE TECHNOLOGY ADVANCEMENT"/>
    <x v="0"/>
    <s v="REFERENCE KEROSENE FURNACE"/>
    <s v="TEXAS"/>
    <x v="0"/>
    <x v="32"/>
    <s v="DIESEL FUEL"/>
    <x v="0"/>
    <n v="0"/>
  </r>
  <r>
    <s v="REFERENCE ELECTRIFICATION - MODERATE TECHNOLOGY ADVANCEMENT"/>
    <x v="0"/>
    <s v="REFERENCE KEROSENE FURNACE"/>
    <s v="TEXAS"/>
    <x v="0"/>
    <x v="32"/>
    <s v="PIPELINE GAS"/>
    <x v="0"/>
    <n v="0"/>
  </r>
  <r>
    <s v="REFERENCE ELECTRIFICATION - MODERATE TECHNOLOGY ADVANCEMENT"/>
    <x v="0"/>
    <s v="REFERENCE KEROSENE FURNACE"/>
    <s v="TEXAS"/>
    <x v="0"/>
    <x v="32"/>
    <s v="LPG FUEL"/>
    <x v="0"/>
    <n v="0"/>
  </r>
  <r>
    <s v="REFERENCE ELECTRIFICATION - MODERATE TECHNOLOGY ADVANCEMENT"/>
    <x v="0"/>
    <s v="REFERENCE KEROSENE FURNACE"/>
    <s v="TEXAS"/>
    <x v="0"/>
    <x v="32"/>
    <s v="BIOMASS - WOOD"/>
    <x v="0"/>
    <n v="0"/>
  </r>
  <r>
    <s v="REFERENCE ELECTRIFICATION - MODERATE TECHNOLOGY ADVANCEMENT"/>
    <x v="0"/>
    <s v="REFERENCE KEROSENE FURNACE"/>
    <s v="TEXAS"/>
    <x v="0"/>
    <x v="32"/>
    <s v="KEROSENE FUEL"/>
    <x v="0"/>
    <n v="19.9978912239572"/>
  </r>
  <r>
    <s v="REFERENCE ELECTRIFICATION - MODERATE TECHNOLOGY ADVANCEMENT"/>
    <x v="0"/>
    <s v="REFERENCE KEROSENE FURNACE"/>
    <s v="TEXAS"/>
    <x v="0"/>
    <x v="33"/>
    <s v="ELECTRICITY"/>
    <x v="0"/>
    <n v="0"/>
  </r>
  <r>
    <s v="REFERENCE ELECTRIFICATION - MODERATE TECHNOLOGY ADVANCEMENT"/>
    <x v="0"/>
    <s v="REFERENCE KEROSENE FURNACE"/>
    <s v="TEXAS"/>
    <x v="0"/>
    <x v="33"/>
    <s v="DIESEL FUEL"/>
    <x v="0"/>
    <n v="0"/>
  </r>
  <r>
    <s v="REFERENCE ELECTRIFICATION - MODERATE TECHNOLOGY ADVANCEMENT"/>
    <x v="0"/>
    <s v="REFERENCE KEROSENE FURNACE"/>
    <s v="TEXAS"/>
    <x v="0"/>
    <x v="33"/>
    <s v="PIPELINE GAS"/>
    <x v="0"/>
    <n v="0"/>
  </r>
  <r>
    <s v="REFERENCE ELECTRIFICATION - MODERATE TECHNOLOGY ADVANCEMENT"/>
    <x v="0"/>
    <s v="REFERENCE KEROSENE FURNACE"/>
    <s v="TEXAS"/>
    <x v="0"/>
    <x v="33"/>
    <s v="LPG FUEL"/>
    <x v="0"/>
    <n v="0"/>
  </r>
  <r>
    <s v="REFERENCE ELECTRIFICATION - MODERATE TECHNOLOGY ADVANCEMENT"/>
    <x v="0"/>
    <s v="REFERENCE KEROSENE FURNACE"/>
    <s v="TEXAS"/>
    <x v="0"/>
    <x v="33"/>
    <s v="BIOMASS - WOOD"/>
    <x v="0"/>
    <n v="0"/>
  </r>
  <r>
    <s v="REFERENCE ELECTRIFICATION - MODERATE TECHNOLOGY ADVANCEMENT"/>
    <x v="0"/>
    <s v="REFERENCE KEROSENE FURNACE"/>
    <s v="TEXAS"/>
    <x v="0"/>
    <x v="33"/>
    <s v="KEROSENE FUEL"/>
    <x v="0"/>
    <n v="14.7322065132647"/>
  </r>
  <r>
    <s v="REFERENCE ELECTRIFICATION - MODERATE TECHNOLOGY ADVANCEMENT"/>
    <x v="0"/>
    <s v="REFERENCE NATURAL GAS FURNACE"/>
    <s v="TEXAS"/>
    <x v="0"/>
    <x v="0"/>
    <s v="ELECTRICITY"/>
    <x v="0"/>
    <n v="0"/>
  </r>
  <r>
    <s v="REFERENCE ELECTRIFICATION - MODERATE TECHNOLOGY ADVANCEMENT"/>
    <x v="0"/>
    <s v="REFERENCE NATURAL GAS FURNACE"/>
    <s v="TEXAS"/>
    <x v="0"/>
    <x v="0"/>
    <s v="DIESEL FUEL"/>
    <x v="0"/>
    <n v="0"/>
  </r>
  <r>
    <s v="REFERENCE ELECTRIFICATION - MODERATE TECHNOLOGY ADVANCEMENT"/>
    <x v="0"/>
    <s v="REFERENCE NATURAL GAS FURNACE"/>
    <s v="TEXAS"/>
    <x v="0"/>
    <x v="0"/>
    <s v="PIPELINE GAS"/>
    <x v="0"/>
    <n v="60002756.427640699"/>
  </r>
  <r>
    <s v="REFERENCE ELECTRIFICATION - MODERATE TECHNOLOGY ADVANCEMENT"/>
    <x v="0"/>
    <s v="REFERENCE NATURAL GAS FURNACE"/>
    <s v="TEXAS"/>
    <x v="0"/>
    <x v="0"/>
    <s v="LPG FUEL"/>
    <x v="0"/>
    <n v="0"/>
  </r>
  <r>
    <s v="REFERENCE ELECTRIFICATION - MODERATE TECHNOLOGY ADVANCEMENT"/>
    <x v="0"/>
    <s v="REFERENCE NATURAL GAS FURNACE"/>
    <s v="TEXAS"/>
    <x v="0"/>
    <x v="0"/>
    <s v="BIOMASS - WOOD"/>
    <x v="0"/>
    <n v="0"/>
  </r>
  <r>
    <s v="REFERENCE ELECTRIFICATION - MODERATE TECHNOLOGY ADVANCEMENT"/>
    <x v="0"/>
    <s v="REFERENCE NATURAL GAS FURNACE"/>
    <s v="TEXAS"/>
    <x v="0"/>
    <x v="0"/>
    <s v="KEROSENE FUEL"/>
    <x v="0"/>
    <n v="0"/>
  </r>
  <r>
    <s v="REFERENCE ELECTRIFICATION - MODERATE TECHNOLOGY ADVANCEMENT"/>
    <x v="0"/>
    <s v="REFERENCE NATURAL GAS FURNACE"/>
    <s v="TEXAS"/>
    <x v="0"/>
    <x v="1"/>
    <s v="ELECTRICITY"/>
    <x v="0"/>
    <n v="0"/>
  </r>
  <r>
    <s v="REFERENCE ELECTRIFICATION - MODERATE TECHNOLOGY ADVANCEMENT"/>
    <x v="0"/>
    <s v="REFERENCE NATURAL GAS FURNACE"/>
    <s v="TEXAS"/>
    <x v="0"/>
    <x v="1"/>
    <s v="DIESEL FUEL"/>
    <x v="0"/>
    <n v="0"/>
  </r>
  <r>
    <s v="REFERENCE ELECTRIFICATION - MODERATE TECHNOLOGY ADVANCEMENT"/>
    <x v="0"/>
    <s v="REFERENCE NATURAL GAS FURNACE"/>
    <s v="TEXAS"/>
    <x v="0"/>
    <x v="1"/>
    <s v="PIPELINE GAS"/>
    <x v="0"/>
    <n v="62396583.651913702"/>
  </r>
  <r>
    <s v="REFERENCE ELECTRIFICATION - MODERATE TECHNOLOGY ADVANCEMENT"/>
    <x v="0"/>
    <s v="REFERENCE NATURAL GAS FURNACE"/>
    <s v="TEXAS"/>
    <x v="0"/>
    <x v="1"/>
    <s v="LPG FUEL"/>
    <x v="0"/>
    <n v="0"/>
  </r>
  <r>
    <s v="REFERENCE ELECTRIFICATION - MODERATE TECHNOLOGY ADVANCEMENT"/>
    <x v="0"/>
    <s v="REFERENCE NATURAL GAS FURNACE"/>
    <s v="TEXAS"/>
    <x v="0"/>
    <x v="1"/>
    <s v="BIOMASS - WOOD"/>
    <x v="0"/>
    <n v="0"/>
  </r>
  <r>
    <s v="REFERENCE ELECTRIFICATION - MODERATE TECHNOLOGY ADVANCEMENT"/>
    <x v="0"/>
    <s v="REFERENCE NATURAL GAS FURNACE"/>
    <s v="TEXAS"/>
    <x v="0"/>
    <x v="1"/>
    <s v="KEROSENE FUEL"/>
    <x v="0"/>
    <n v="0"/>
  </r>
  <r>
    <s v="REFERENCE ELECTRIFICATION - MODERATE TECHNOLOGY ADVANCEMENT"/>
    <x v="0"/>
    <s v="REFERENCE NATURAL GAS FURNACE"/>
    <s v="TEXAS"/>
    <x v="0"/>
    <x v="2"/>
    <s v="ELECTRICITY"/>
    <x v="0"/>
    <n v="0"/>
  </r>
  <r>
    <s v="REFERENCE ELECTRIFICATION - MODERATE TECHNOLOGY ADVANCEMENT"/>
    <x v="0"/>
    <s v="REFERENCE NATURAL GAS FURNACE"/>
    <s v="TEXAS"/>
    <x v="0"/>
    <x v="2"/>
    <s v="DIESEL FUEL"/>
    <x v="0"/>
    <n v="0"/>
  </r>
  <r>
    <s v="REFERENCE ELECTRIFICATION - MODERATE TECHNOLOGY ADVANCEMENT"/>
    <x v="0"/>
    <s v="REFERENCE NATURAL GAS FURNACE"/>
    <s v="TEXAS"/>
    <x v="0"/>
    <x v="2"/>
    <s v="PIPELINE GAS"/>
    <x v="0"/>
    <n v="63095453.311200403"/>
  </r>
  <r>
    <s v="REFERENCE ELECTRIFICATION - MODERATE TECHNOLOGY ADVANCEMENT"/>
    <x v="0"/>
    <s v="REFERENCE NATURAL GAS FURNACE"/>
    <s v="TEXAS"/>
    <x v="0"/>
    <x v="2"/>
    <s v="LPG FUEL"/>
    <x v="0"/>
    <n v="0"/>
  </r>
  <r>
    <s v="REFERENCE ELECTRIFICATION - MODERATE TECHNOLOGY ADVANCEMENT"/>
    <x v="0"/>
    <s v="REFERENCE NATURAL GAS FURNACE"/>
    <s v="TEXAS"/>
    <x v="0"/>
    <x v="2"/>
    <s v="BIOMASS - WOOD"/>
    <x v="0"/>
    <n v="0"/>
  </r>
  <r>
    <s v="REFERENCE ELECTRIFICATION - MODERATE TECHNOLOGY ADVANCEMENT"/>
    <x v="0"/>
    <s v="REFERENCE NATURAL GAS FURNACE"/>
    <s v="TEXAS"/>
    <x v="0"/>
    <x v="2"/>
    <s v="KEROSENE FUEL"/>
    <x v="0"/>
    <n v="0"/>
  </r>
  <r>
    <s v="REFERENCE ELECTRIFICATION - MODERATE TECHNOLOGY ADVANCEMENT"/>
    <x v="0"/>
    <s v="REFERENCE NATURAL GAS FURNACE"/>
    <s v="TEXAS"/>
    <x v="0"/>
    <x v="3"/>
    <s v="ELECTRICITY"/>
    <x v="0"/>
    <n v="0"/>
  </r>
  <r>
    <s v="REFERENCE ELECTRIFICATION - MODERATE TECHNOLOGY ADVANCEMENT"/>
    <x v="0"/>
    <s v="REFERENCE NATURAL GAS FURNACE"/>
    <s v="TEXAS"/>
    <x v="0"/>
    <x v="3"/>
    <s v="DIESEL FUEL"/>
    <x v="0"/>
    <n v="0"/>
  </r>
  <r>
    <s v="REFERENCE ELECTRIFICATION - MODERATE TECHNOLOGY ADVANCEMENT"/>
    <x v="0"/>
    <s v="REFERENCE NATURAL GAS FURNACE"/>
    <s v="TEXAS"/>
    <x v="0"/>
    <x v="3"/>
    <s v="PIPELINE GAS"/>
    <x v="0"/>
    <n v="63749682.684977502"/>
  </r>
  <r>
    <s v="REFERENCE ELECTRIFICATION - MODERATE TECHNOLOGY ADVANCEMENT"/>
    <x v="0"/>
    <s v="REFERENCE NATURAL GAS FURNACE"/>
    <s v="TEXAS"/>
    <x v="0"/>
    <x v="3"/>
    <s v="LPG FUEL"/>
    <x v="0"/>
    <n v="0"/>
  </r>
  <r>
    <s v="REFERENCE ELECTRIFICATION - MODERATE TECHNOLOGY ADVANCEMENT"/>
    <x v="0"/>
    <s v="REFERENCE NATURAL GAS FURNACE"/>
    <s v="TEXAS"/>
    <x v="0"/>
    <x v="3"/>
    <s v="BIOMASS - WOOD"/>
    <x v="0"/>
    <n v="0"/>
  </r>
  <r>
    <s v="REFERENCE ELECTRIFICATION - MODERATE TECHNOLOGY ADVANCEMENT"/>
    <x v="0"/>
    <s v="REFERENCE NATURAL GAS FURNACE"/>
    <s v="TEXAS"/>
    <x v="0"/>
    <x v="3"/>
    <s v="KEROSENE FUEL"/>
    <x v="0"/>
    <n v="0"/>
  </r>
  <r>
    <s v="REFERENCE ELECTRIFICATION - MODERATE TECHNOLOGY ADVANCEMENT"/>
    <x v="0"/>
    <s v="REFERENCE NATURAL GAS FURNACE"/>
    <s v="TEXAS"/>
    <x v="0"/>
    <x v="4"/>
    <s v="ELECTRICITY"/>
    <x v="0"/>
    <n v="0"/>
  </r>
  <r>
    <s v="REFERENCE ELECTRIFICATION - MODERATE TECHNOLOGY ADVANCEMENT"/>
    <x v="0"/>
    <s v="REFERENCE NATURAL GAS FURNACE"/>
    <s v="TEXAS"/>
    <x v="0"/>
    <x v="4"/>
    <s v="DIESEL FUEL"/>
    <x v="0"/>
    <n v="0"/>
  </r>
  <r>
    <s v="REFERENCE ELECTRIFICATION - MODERATE TECHNOLOGY ADVANCEMENT"/>
    <x v="0"/>
    <s v="REFERENCE NATURAL GAS FURNACE"/>
    <s v="TEXAS"/>
    <x v="0"/>
    <x v="4"/>
    <s v="PIPELINE GAS"/>
    <x v="0"/>
    <n v="64377876.441739"/>
  </r>
  <r>
    <s v="REFERENCE ELECTRIFICATION - MODERATE TECHNOLOGY ADVANCEMENT"/>
    <x v="0"/>
    <s v="REFERENCE NATURAL GAS FURNACE"/>
    <s v="TEXAS"/>
    <x v="0"/>
    <x v="4"/>
    <s v="LPG FUEL"/>
    <x v="0"/>
    <n v="0"/>
  </r>
  <r>
    <s v="REFERENCE ELECTRIFICATION - MODERATE TECHNOLOGY ADVANCEMENT"/>
    <x v="0"/>
    <s v="REFERENCE NATURAL GAS FURNACE"/>
    <s v="TEXAS"/>
    <x v="0"/>
    <x v="4"/>
    <s v="BIOMASS - WOOD"/>
    <x v="0"/>
    <n v="0"/>
  </r>
  <r>
    <s v="REFERENCE ELECTRIFICATION - MODERATE TECHNOLOGY ADVANCEMENT"/>
    <x v="0"/>
    <s v="REFERENCE NATURAL GAS FURNACE"/>
    <s v="TEXAS"/>
    <x v="0"/>
    <x v="4"/>
    <s v="KEROSENE FUEL"/>
    <x v="0"/>
    <n v="0"/>
  </r>
  <r>
    <s v="REFERENCE ELECTRIFICATION - MODERATE TECHNOLOGY ADVANCEMENT"/>
    <x v="0"/>
    <s v="REFERENCE NATURAL GAS FURNACE"/>
    <s v="TEXAS"/>
    <x v="0"/>
    <x v="5"/>
    <s v="ELECTRICITY"/>
    <x v="0"/>
    <n v="0"/>
  </r>
  <r>
    <s v="REFERENCE ELECTRIFICATION - MODERATE TECHNOLOGY ADVANCEMENT"/>
    <x v="0"/>
    <s v="REFERENCE NATURAL GAS FURNACE"/>
    <s v="TEXAS"/>
    <x v="0"/>
    <x v="5"/>
    <s v="DIESEL FUEL"/>
    <x v="0"/>
    <n v="0"/>
  </r>
  <r>
    <s v="REFERENCE ELECTRIFICATION - MODERATE TECHNOLOGY ADVANCEMENT"/>
    <x v="0"/>
    <s v="REFERENCE NATURAL GAS FURNACE"/>
    <s v="TEXAS"/>
    <x v="0"/>
    <x v="5"/>
    <s v="PIPELINE GAS"/>
    <x v="0"/>
    <n v="64936319.324073598"/>
  </r>
  <r>
    <s v="REFERENCE ELECTRIFICATION - MODERATE TECHNOLOGY ADVANCEMENT"/>
    <x v="0"/>
    <s v="REFERENCE NATURAL GAS FURNACE"/>
    <s v="TEXAS"/>
    <x v="0"/>
    <x v="5"/>
    <s v="LPG FUEL"/>
    <x v="0"/>
    <n v="0"/>
  </r>
  <r>
    <s v="REFERENCE ELECTRIFICATION - MODERATE TECHNOLOGY ADVANCEMENT"/>
    <x v="0"/>
    <s v="REFERENCE NATURAL GAS FURNACE"/>
    <s v="TEXAS"/>
    <x v="0"/>
    <x v="5"/>
    <s v="BIOMASS - WOOD"/>
    <x v="0"/>
    <n v="0"/>
  </r>
  <r>
    <s v="REFERENCE ELECTRIFICATION - MODERATE TECHNOLOGY ADVANCEMENT"/>
    <x v="0"/>
    <s v="REFERENCE NATURAL GAS FURNACE"/>
    <s v="TEXAS"/>
    <x v="0"/>
    <x v="5"/>
    <s v="KEROSENE FUEL"/>
    <x v="0"/>
    <n v="0"/>
  </r>
  <r>
    <s v="REFERENCE ELECTRIFICATION - MODERATE TECHNOLOGY ADVANCEMENT"/>
    <x v="0"/>
    <s v="REFERENCE NATURAL GAS FURNACE"/>
    <s v="TEXAS"/>
    <x v="0"/>
    <x v="6"/>
    <s v="ELECTRICITY"/>
    <x v="0"/>
    <n v="0"/>
  </r>
  <r>
    <s v="REFERENCE ELECTRIFICATION - MODERATE TECHNOLOGY ADVANCEMENT"/>
    <x v="0"/>
    <s v="REFERENCE NATURAL GAS FURNACE"/>
    <s v="TEXAS"/>
    <x v="0"/>
    <x v="6"/>
    <s v="DIESEL FUEL"/>
    <x v="0"/>
    <n v="0"/>
  </r>
  <r>
    <s v="REFERENCE ELECTRIFICATION - MODERATE TECHNOLOGY ADVANCEMENT"/>
    <x v="0"/>
    <s v="REFERENCE NATURAL GAS FURNACE"/>
    <s v="TEXAS"/>
    <x v="0"/>
    <x v="6"/>
    <s v="PIPELINE GAS"/>
    <x v="0"/>
    <n v="65417727.729949102"/>
  </r>
  <r>
    <s v="REFERENCE ELECTRIFICATION - MODERATE TECHNOLOGY ADVANCEMENT"/>
    <x v="0"/>
    <s v="REFERENCE NATURAL GAS FURNACE"/>
    <s v="TEXAS"/>
    <x v="0"/>
    <x v="6"/>
    <s v="LPG FUEL"/>
    <x v="0"/>
    <n v="0"/>
  </r>
  <r>
    <s v="REFERENCE ELECTRIFICATION - MODERATE TECHNOLOGY ADVANCEMENT"/>
    <x v="0"/>
    <s v="REFERENCE NATURAL GAS FURNACE"/>
    <s v="TEXAS"/>
    <x v="0"/>
    <x v="6"/>
    <s v="BIOMASS - WOOD"/>
    <x v="0"/>
    <n v="0"/>
  </r>
  <r>
    <s v="REFERENCE ELECTRIFICATION - MODERATE TECHNOLOGY ADVANCEMENT"/>
    <x v="0"/>
    <s v="REFERENCE NATURAL GAS FURNACE"/>
    <s v="TEXAS"/>
    <x v="0"/>
    <x v="6"/>
    <s v="KEROSENE FUEL"/>
    <x v="0"/>
    <n v="0"/>
  </r>
  <r>
    <s v="REFERENCE ELECTRIFICATION - MODERATE TECHNOLOGY ADVANCEMENT"/>
    <x v="0"/>
    <s v="REFERENCE NATURAL GAS FURNACE"/>
    <s v="TEXAS"/>
    <x v="0"/>
    <x v="7"/>
    <s v="ELECTRICITY"/>
    <x v="0"/>
    <n v="0"/>
  </r>
  <r>
    <s v="REFERENCE ELECTRIFICATION - MODERATE TECHNOLOGY ADVANCEMENT"/>
    <x v="0"/>
    <s v="REFERENCE NATURAL GAS FURNACE"/>
    <s v="TEXAS"/>
    <x v="0"/>
    <x v="7"/>
    <s v="DIESEL FUEL"/>
    <x v="0"/>
    <n v="0"/>
  </r>
  <r>
    <s v="REFERENCE ELECTRIFICATION - MODERATE TECHNOLOGY ADVANCEMENT"/>
    <x v="0"/>
    <s v="REFERENCE NATURAL GAS FURNACE"/>
    <s v="TEXAS"/>
    <x v="0"/>
    <x v="7"/>
    <s v="PIPELINE GAS"/>
    <x v="0"/>
    <n v="65877362.138085201"/>
  </r>
  <r>
    <s v="REFERENCE ELECTRIFICATION - MODERATE TECHNOLOGY ADVANCEMENT"/>
    <x v="0"/>
    <s v="REFERENCE NATURAL GAS FURNACE"/>
    <s v="TEXAS"/>
    <x v="0"/>
    <x v="7"/>
    <s v="LPG FUEL"/>
    <x v="0"/>
    <n v="0"/>
  </r>
  <r>
    <s v="REFERENCE ELECTRIFICATION - MODERATE TECHNOLOGY ADVANCEMENT"/>
    <x v="0"/>
    <s v="REFERENCE NATURAL GAS FURNACE"/>
    <s v="TEXAS"/>
    <x v="0"/>
    <x v="7"/>
    <s v="BIOMASS - WOOD"/>
    <x v="0"/>
    <n v="0"/>
  </r>
  <r>
    <s v="REFERENCE ELECTRIFICATION - MODERATE TECHNOLOGY ADVANCEMENT"/>
    <x v="0"/>
    <s v="REFERENCE NATURAL GAS FURNACE"/>
    <s v="TEXAS"/>
    <x v="0"/>
    <x v="7"/>
    <s v="KEROSENE FUEL"/>
    <x v="0"/>
    <n v="0"/>
  </r>
  <r>
    <s v="REFERENCE ELECTRIFICATION - MODERATE TECHNOLOGY ADVANCEMENT"/>
    <x v="0"/>
    <s v="REFERENCE NATURAL GAS FURNACE"/>
    <s v="TEXAS"/>
    <x v="0"/>
    <x v="8"/>
    <s v="ELECTRICITY"/>
    <x v="0"/>
    <n v="0"/>
  </r>
  <r>
    <s v="REFERENCE ELECTRIFICATION - MODERATE TECHNOLOGY ADVANCEMENT"/>
    <x v="0"/>
    <s v="REFERENCE NATURAL GAS FURNACE"/>
    <s v="TEXAS"/>
    <x v="0"/>
    <x v="8"/>
    <s v="DIESEL FUEL"/>
    <x v="0"/>
    <n v="0"/>
  </r>
  <r>
    <s v="REFERENCE ELECTRIFICATION - MODERATE TECHNOLOGY ADVANCEMENT"/>
    <x v="0"/>
    <s v="REFERENCE NATURAL GAS FURNACE"/>
    <s v="TEXAS"/>
    <x v="0"/>
    <x v="8"/>
    <s v="PIPELINE GAS"/>
    <x v="0"/>
    <n v="66291645.341091603"/>
  </r>
  <r>
    <s v="REFERENCE ELECTRIFICATION - MODERATE TECHNOLOGY ADVANCEMENT"/>
    <x v="0"/>
    <s v="REFERENCE NATURAL GAS FURNACE"/>
    <s v="TEXAS"/>
    <x v="0"/>
    <x v="8"/>
    <s v="LPG FUEL"/>
    <x v="0"/>
    <n v="0"/>
  </r>
  <r>
    <s v="REFERENCE ELECTRIFICATION - MODERATE TECHNOLOGY ADVANCEMENT"/>
    <x v="0"/>
    <s v="REFERENCE NATURAL GAS FURNACE"/>
    <s v="TEXAS"/>
    <x v="0"/>
    <x v="8"/>
    <s v="BIOMASS - WOOD"/>
    <x v="0"/>
    <n v="0"/>
  </r>
  <r>
    <s v="REFERENCE ELECTRIFICATION - MODERATE TECHNOLOGY ADVANCEMENT"/>
    <x v="0"/>
    <s v="REFERENCE NATURAL GAS FURNACE"/>
    <s v="TEXAS"/>
    <x v="0"/>
    <x v="8"/>
    <s v="KEROSENE FUEL"/>
    <x v="0"/>
    <n v="0"/>
  </r>
  <r>
    <s v="REFERENCE ELECTRIFICATION - MODERATE TECHNOLOGY ADVANCEMENT"/>
    <x v="0"/>
    <s v="REFERENCE NATURAL GAS FURNACE"/>
    <s v="TEXAS"/>
    <x v="0"/>
    <x v="9"/>
    <s v="ELECTRICITY"/>
    <x v="0"/>
    <n v="0"/>
  </r>
  <r>
    <s v="REFERENCE ELECTRIFICATION - MODERATE TECHNOLOGY ADVANCEMENT"/>
    <x v="0"/>
    <s v="REFERENCE NATURAL GAS FURNACE"/>
    <s v="TEXAS"/>
    <x v="0"/>
    <x v="9"/>
    <s v="DIESEL FUEL"/>
    <x v="0"/>
    <n v="0"/>
  </r>
  <r>
    <s v="REFERENCE ELECTRIFICATION - MODERATE TECHNOLOGY ADVANCEMENT"/>
    <x v="0"/>
    <s v="REFERENCE NATURAL GAS FURNACE"/>
    <s v="TEXAS"/>
    <x v="0"/>
    <x v="9"/>
    <s v="PIPELINE GAS"/>
    <x v="0"/>
    <n v="66639067.979968101"/>
  </r>
  <r>
    <s v="REFERENCE ELECTRIFICATION - MODERATE TECHNOLOGY ADVANCEMENT"/>
    <x v="0"/>
    <s v="REFERENCE NATURAL GAS FURNACE"/>
    <s v="TEXAS"/>
    <x v="0"/>
    <x v="9"/>
    <s v="LPG FUEL"/>
    <x v="0"/>
    <n v="0"/>
  </r>
  <r>
    <s v="REFERENCE ELECTRIFICATION - MODERATE TECHNOLOGY ADVANCEMENT"/>
    <x v="0"/>
    <s v="REFERENCE NATURAL GAS FURNACE"/>
    <s v="TEXAS"/>
    <x v="0"/>
    <x v="9"/>
    <s v="BIOMASS - WOOD"/>
    <x v="0"/>
    <n v="0"/>
  </r>
  <r>
    <s v="REFERENCE ELECTRIFICATION - MODERATE TECHNOLOGY ADVANCEMENT"/>
    <x v="0"/>
    <s v="REFERENCE NATURAL GAS FURNACE"/>
    <s v="TEXAS"/>
    <x v="0"/>
    <x v="9"/>
    <s v="KEROSENE FUEL"/>
    <x v="0"/>
    <n v="0"/>
  </r>
  <r>
    <s v="REFERENCE ELECTRIFICATION - MODERATE TECHNOLOGY ADVANCEMENT"/>
    <x v="0"/>
    <s v="REFERENCE NATURAL GAS FURNACE"/>
    <s v="TEXAS"/>
    <x v="0"/>
    <x v="10"/>
    <s v="ELECTRICITY"/>
    <x v="0"/>
    <n v="0"/>
  </r>
  <r>
    <s v="REFERENCE ELECTRIFICATION - MODERATE TECHNOLOGY ADVANCEMENT"/>
    <x v="0"/>
    <s v="REFERENCE NATURAL GAS FURNACE"/>
    <s v="TEXAS"/>
    <x v="0"/>
    <x v="10"/>
    <s v="DIESEL FUEL"/>
    <x v="0"/>
    <n v="0"/>
  </r>
  <r>
    <s v="REFERENCE ELECTRIFICATION - MODERATE TECHNOLOGY ADVANCEMENT"/>
    <x v="0"/>
    <s v="REFERENCE NATURAL GAS FURNACE"/>
    <s v="TEXAS"/>
    <x v="0"/>
    <x v="10"/>
    <s v="PIPELINE GAS"/>
    <x v="0"/>
    <n v="67023608.736098997"/>
  </r>
  <r>
    <s v="REFERENCE ELECTRIFICATION - MODERATE TECHNOLOGY ADVANCEMENT"/>
    <x v="0"/>
    <s v="REFERENCE NATURAL GAS FURNACE"/>
    <s v="TEXAS"/>
    <x v="0"/>
    <x v="10"/>
    <s v="LPG FUEL"/>
    <x v="0"/>
    <n v="0"/>
  </r>
  <r>
    <s v="REFERENCE ELECTRIFICATION - MODERATE TECHNOLOGY ADVANCEMENT"/>
    <x v="0"/>
    <s v="REFERENCE NATURAL GAS FURNACE"/>
    <s v="TEXAS"/>
    <x v="0"/>
    <x v="10"/>
    <s v="BIOMASS - WOOD"/>
    <x v="0"/>
    <n v="0"/>
  </r>
  <r>
    <s v="REFERENCE ELECTRIFICATION - MODERATE TECHNOLOGY ADVANCEMENT"/>
    <x v="0"/>
    <s v="REFERENCE NATURAL GAS FURNACE"/>
    <s v="TEXAS"/>
    <x v="0"/>
    <x v="10"/>
    <s v="KEROSENE FUEL"/>
    <x v="0"/>
    <n v="0"/>
  </r>
  <r>
    <s v="REFERENCE ELECTRIFICATION - MODERATE TECHNOLOGY ADVANCEMENT"/>
    <x v="0"/>
    <s v="REFERENCE NATURAL GAS FURNACE"/>
    <s v="TEXAS"/>
    <x v="0"/>
    <x v="11"/>
    <s v="ELECTRICITY"/>
    <x v="0"/>
    <n v="0"/>
  </r>
  <r>
    <s v="REFERENCE ELECTRIFICATION - MODERATE TECHNOLOGY ADVANCEMENT"/>
    <x v="0"/>
    <s v="REFERENCE NATURAL GAS FURNACE"/>
    <s v="TEXAS"/>
    <x v="0"/>
    <x v="11"/>
    <s v="DIESEL FUEL"/>
    <x v="0"/>
    <n v="0"/>
  </r>
  <r>
    <s v="REFERENCE ELECTRIFICATION - MODERATE TECHNOLOGY ADVANCEMENT"/>
    <x v="0"/>
    <s v="REFERENCE NATURAL GAS FURNACE"/>
    <s v="TEXAS"/>
    <x v="0"/>
    <x v="11"/>
    <s v="PIPELINE GAS"/>
    <x v="0"/>
    <n v="67372050.868229493"/>
  </r>
  <r>
    <s v="REFERENCE ELECTRIFICATION - MODERATE TECHNOLOGY ADVANCEMENT"/>
    <x v="0"/>
    <s v="REFERENCE NATURAL GAS FURNACE"/>
    <s v="TEXAS"/>
    <x v="0"/>
    <x v="11"/>
    <s v="LPG FUEL"/>
    <x v="0"/>
    <n v="0"/>
  </r>
  <r>
    <s v="REFERENCE ELECTRIFICATION - MODERATE TECHNOLOGY ADVANCEMENT"/>
    <x v="0"/>
    <s v="REFERENCE NATURAL GAS FURNACE"/>
    <s v="TEXAS"/>
    <x v="0"/>
    <x v="11"/>
    <s v="BIOMASS - WOOD"/>
    <x v="0"/>
    <n v="0"/>
  </r>
  <r>
    <s v="REFERENCE ELECTRIFICATION - MODERATE TECHNOLOGY ADVANCEMENT"/>
    <x v="0"/>
    <s v="REFERENCE NATURAL GAS FURNACE"/>
    <s v="TEXAS"/>
    <x v="0"/>
    <x v="11"/>
    <s v="KEROSENE FUEL"/>
    <x v="0"/>
    <n v="0"/>
  </r>
  <r>
    <s v="REFERENCE ELECTRIFICATION - MODERATE TECHNOLOGY ADVANCEMENT"/>
    <x v="0"/>
    <s v="REFERENCE NATURAL GAS FURNACE"/>
    <s v="TEXAS"/>
    <x v="0"/>
    <x v="12"/>
    <s v="ELECTRICITY"/>
    <x v="0"/>
    <n v="0"/>
  </r>
  <r>
    <s v="REFERENCE ELECTRIFICATION - MODERATE TECHNOLOGY ADVANCEMENT"/>
    <x v="0"/>
    <s v="REFERENCE NATURAL GAS FURNACE"/>
    <s v="TEXAS"/>
    <x v="0"/>
    <x v="12"/>
    <s v="DIESEL FUEL"/>
    <x v="0"/>
    <n v="0"/>
  </r>
  <r>
    <s v="REFERENCE ELECTRIFICATION - MODERATE TECHNOLOGY ADVANCEMENT"/>
    <x v="0"/>
    <s v="REFERENCE NATURAL GAS FURNACE"/>
    <s v="TEXAS"/>
    <x v="0"/>
    <x v="12"/>
    <s v="PIPELINE GAS"/>
    <x v="0"/>
    <n v="67634236.518260598"/>
  </r>
  <r>
    <s v="REFERENCE ELECTRIFICATION - MODERATE TECHNOLOGY ADVANCEMENT"/>
    <x v="0"/>
    <s v="REFERENCE NATURAL GAS FURNACE"/>
    <s v="TEXAS"/>
    <x v="0"/>
    <x v="12"/>
    <s v="LPG FUEL"/>
    <x v="0"/>
    <n v="0"/>
  </r>
  <r>
    <s v="REFERENCE ELECTRIFICATION - MODERATE TECHNOLOGY ADVANCEMENT"/>
    <x v="0"/>
    <s v="REFERENCE NATURAL GAS FURNACE"/>
    <s v="TEXAS"/>
    <x v="0"/>
    <x v="12"/>
    <s v="BIOMASS - WOOD"/>
    <x v="0"/>
    <n v="0"/>
  </r>
  <r>
    <s v="REFERENCE ELECTRIFICATION - MODERATE TECHNOLOGY ADVANCEMENT"/>
    <x v="0"/>
    <s v="REFERENCE NATURAL GAS FURNACE"/>
    <s v="TEXAS"/>
    <x v="0"/>
    <x v="12"/>
    <s v="KEROSENE FUEL"/>
    <x v="0"/>
    <n v="0"/>
  </r>
  <r>
    <s v="REFERENCE ELECTRIFICATION - MODERATE TECHNOLOGY ADVANCEMENT"/>
    <x v="0"/>
    <s v="REFERENCE NATURAL GAS FURNACE"/>
    <s v="TEXAS"/>
    <x v="0"/>
    <x v="13"/>
    <s v="ELECTRICITY"/>
    <x v="0"/>
    <n v="0"/>
  </r>
  <r>
    <s v="REFERENCE ELECTRIFICATION - MODERATE TECHNOLOGY ADVANCEMENT"/>
    <x v="0"/>
    <s v="REFERENCE NATURAL GAS FURNACE"/>
    <s v="TEXAS"/>
    <x v="0"/>
    <x v="13"/>
    <s v="DIESEL FUEL"/>
    <x v="0"/>
    <n v="0"/>
  </r>
  <r>
    <s v="REFERENCE ELECTRIFICATION - MODERATE TECHNOLOGY ADVANCEMENT"/>
    <x v="0"/>
    <s v="REFERENCE NATURAL GAS FURNACE"/>
    <s v="TEXAS"/>
    <x v="0"/>
    <x v="13"/>
    <s v="PIPELINE GAS"/>
    <x v="0"/>
    <n v="67892996.495600596"/>
  </r>
  <r>
    <s v="REFERENCE ELECTRIFICATION - MODERATE TECHNOLOGY ADVANCEMENT"/>
    <x v="0"/>
    <s v="REFERENCE NATURAL GAS FURNACE"/>
    <s v="TEXAS"/>
    <x v="0"/>
    <x v="13"/>
    <s v="LPG FUEL"/>
    <x v="0"/>
    <n v="0"/>
  </r>
  <r>
    <s v="REFERENCE ELECTRIFICATION - MODERATE TECHNOLOGY ADVANCEMENT"/>
    <x v="0"/>
    <s v="REFERENCE NATURAL GAS FURNACE"/>
    <s v="TEXAS"/>
    <x v="0"/>
    <x v="13"/>
    <s v="BIOMASS - WOOD"/>
    <x v="0"/>
    <n v="0"/>
  </r>
  <r>
    <s v="REFERENCE ELECTRIFICATION - MODERATE TECHNOLOGY ADVANCEMENT"/>
    <x v="0"/>
    <s v="REFERENCE NATURAL GAS FURNACE"/>
    <s v="TEXAS"/>
    <x v="0"/>
    <x v="13"/>
    <s v="KEROSENE FUEL"/>
    <x v="0"/>
    <n v="0"/>
  </r>
  <r>
    <s v="REFERENCE ELECTRIFICATION - MODERATE TECHNOLOGY ADVANCEMENT"/>
    <x v="0"/>
    <s v="REFERENCE NATURAL GAS FURNACE"/>
    <s v="TEXAS"/>
    <x v="0"/>
    <x v="14"/>
    <s v="ELECTRICITY"/>
    <x v="0"/>
    <n v="0"/>
  </r>
  <r>
    <s v="REFERENCE ELECTRIFICATION - MODERATE TECHNOLOGY ADVANCEMENT"/>
    <x v="0"/>
    <s v="REFERENCE NATURAL GAS FURNACE"/>
    <s v="TEXAS"/>
    <x v="0"/>
    <x v="14"/>
    <s v="DIESEL FUEL"/>
    <x v="0"/>
    <n v="0"/>
  </r>
  <r>
    <s v="REFERENCE ELECTRIFICATION - MODERATE TECHNOLOGY ADVANCEMENT"/>
    <x v="0"/>
    <s v="REFERENCE NATURAL GAS FURNACE"/>
    <s v="TEXAS"/>
    <x v="0"/>
    <x v="14"/>
    <s v="PIPELINE GAS"/>
    <x v="0"/>
    <n v="68125555.862111494"/>
  </r>
  <r>
    <s v="REFERENCE ELECTRIFICATION - MODERATE TECHNOLOGY ADVANCEMENT"/>
    <x v="0"/>
    <s v="REFERENCE NATURAL GAS FURNACE"/>
    <s v="TEXAS"/>
    <x v="0"/>
    <x v="14"/>
    <s v="LPG FUEL"/>
    <x v="0"/>
    <n v="0"/>
  </r>
  <r>
    <s v="REFERENCE ELECTRIFICATION - MODERATE TECHNOLOGY ADVANCEMENT"/>
    <x v="0"/>
    <s v="REFERENCE NATURAL GAS FURNACE"/>
    <s v="TEXAS"/>
    <x v="0"/>
    <x v="14"/>
    <s v="BIOMASS - WOOD"/>
    <x v="0"/>
    <n v="0"/>
  </r>
  <r>
    <s v="REFERENCE ELECTRIFICATION - MODERATE TECHNOLOGY ADVANCEMENT"/>
    <x v="0"/>
    <s v="REFERENCE NATURAL GAS FURNACE"/>
    <s v="TEXAS"/>
    <x v="0"/>
    <x v="14"/>
    <s v="KEROSENE FUEL"/>
    <x v="0"/>
    <n v="0"/>
  </r>
  <r>
    <s v="REFERENCE ELECTRIFICATION - MODERATE TECHNOLOGY ADVANCEMENT"/>
    <x v="0"/>
    <s v="REFERENCE NATURAL GAS FURNACE"/>
    <s v="TEXAS"/>
    <x v="0"/>
    <x v="15"/>
    <s v="ELECTRICITY"/>
    <x v="0"/>
    <n v="0"/>
  </r>
  <r>
    <s v="REFERENCE ELECTRIFICATION - MODERATE TECHNOLOGY ADVANCEMENT"/>
    <x v="0"/>
    <s v="REFERENCE NATURAL GAS FURNACE"/>
    <s v="TEXAS"/>
    <x v="0"/>
    <x v="15"/>
    <s v="DIESEL FUEL"/>
    <x v="0"/>
    <n v="0"/>
  </r>
  <r>
    <s v="REFERENCE ELECTRIFICATION - MODERATE TECHNOLOGY ADVANCEMENT"/>
    <x v="0"/>
    <s v="REFERENCE NATURAL GAS FURNACE"/>
    <s v="TEXAS"/>
    <x v="0"/>
    <x v="15"/>
    <s v="PIPELINE GAS"/>
    <x v="0"/>
    <n v="68333247.547226399"/>
  </r>
  <r>
    <s v="REFERENCE ELECTRIFICATION - MODERATE TECHNOLOGY ADVANCEMENT"/>
    <x v="0"/>
    <s v="REFERENCE NATURAL GAS FURNACE"/>
    <s v="TEXAS"/>
    <x v="0"/>
    <x v="15"/>
    <s v="LPG FUEL"/>
    <x v="0"/>
    <n v="0"/>
  </r>
  <r>
    <s v="REFERENCE ELECTRIFICATION - MODERATE TECHNOLOGY ADVANCEMENT"/>
    <x v="0"/>
    <s v="REFERENCE NATURAL GAS FURNACE"/>
    <s v="TEXAS"/>
    <x v="0"/>
    <x v="15"/>
    <s v="BIOMASS - WOOD"/>
    <x v="0"/>
    <n v="0"/>
  </r>
  <r>
    <s v="REFERENCE ELECTRIFICATION - MODERATE TECHNOLOGY ADVANCEMENT"/>
    <x v="0"/>
    <s v="REFERENCE NATURAL GAS FURNACE"/>
    <s v="TEXAS"/>
    <x v="0"/>
    <x v="15"/>
    <s v="KEROSENE FUEL"/>
    <x v="0"/>
    <n v="0"/>
  </r>
  <r>
    <s v="REFERENCE ELECTRIFICATION - MODERATE TECHNOLOGY ADVANCEMENT"/>
    <x v="0"/>
    <s v="REFERENCE NATURAL GAS FURNACE"/>
    <s v="TEXAS"/>
    <x v="0"/>
    <x v="16"/>
    <s v="ELECTRICITY"/>
    <x v="0"/>
    <n v="0"/>
  </r>
  <r>
    <s v="REFERENCE ELECTRIFICATION - MODERATE TECHNOLOGY ADVANCEMENT"/>
    <x v="0"/>
    <s v="REFERENCE NATURAL GAS FURNACE"/>
    <s v="TEXAS"/>
    <x v="0"/>
    <x v="16"/>
    <s v="DIESEL FUEL"/>
    <x v="0"/>
    <n v="0"/>
  </r>
  <r>
    <s v="REFERENCE ELECTRIFICATION - MODERATE TECHNOLOGY ADVANCEMENT"/>
    <x v="0"/>
    <s v="REFERENCE NATURAL GAS FURNACE"/>
    <s v="TEXAS"/>
    <x v="0"/>
    <x v="16"/>
    <s v="PIPELINE GAS"/>
    <x v="0"/>
    <n v="68459855.223238394"/>
  </r>
  <r>
    <s v="REFERENCE ELECTRIFICATION - MODERATE TECHNOLOGY ADVANCEMENT"/>
    <x v="0"/>
    <s v="REFERENCE NATURAL GAS FURNACE"/>
    <s v="TEXAS"/>
    <x v="0"/>
    <x v="16"/>
    <s v="LPG FUEL"/>
    <x v="0"/>
    <n v="0"/>
  </r>
  <r>
    <s v="REFERENCE ELECTRIFICATION - MODERATE TECHNOLOGY ADVANCEMENT"/>
    <x v="0"/>
    <s v="REFERENCE NATURAL GAS FURNACE"/>
    <s v="TEXAS"/>
    <x v="0"/>
    <x v="16"/>
    <s v="BIOMASS - WOOD"/>
    <x v="0"/>
    <n v="0"/>
  </r>
  <r>
    <s v="REFERENCE ELECTRIFICATION - MODERATE TECHNOLOGY ADVANCEMENT"/>
    <x v="0"/>
    <s v="REFERENCE NATURAL GAS FURNACE"/>
    <s v="TEXAS"/>
    <x v="0"/>
    <x v="16"/>
    <s v="KEROSENE FUEL"/>
    <x v="0"/>
    <n v="0"/>
  </r>
  <r>
    <s v="REFERENCE ELECTRIFICATION - MODERATE TECHNOLOGY ADVANCEMENT"/>
    <x v="0"/>
    <s v="REFERENCE NATURAL GAS FURNACE"/>
    <s v="TEXAS"/>
    <x v="0"/>
    <x v="17"/>
    <s v="ELECTRICITY"/>
    <x v="0"/>
    <n v="0"/>
  </r>
  <r>
    <s v="REFERENCE ELECTRIFICATION - MODERATE TECHNOLOGY ADVANCEMENT"/>
    <x v="0"/>
    <s v="REFERENCE NATURAL GAS FURNACE"/>
    <s v="TEXAS"/>
    <x v="0"/>
    <x v="17"/>
    <s v="DIESEL FUEL"/>
    <x v="0"/>
    <n v="0"/>
  </r>
  <r>
    <s v="REFERENCE ELECTRIFICATION - MODERATE TECHNOLOGY ADVANCEMENT"/>
    <x v="0"/>
    <s v="REFERENCE NATURAL GAS FURNACE"/>
    <s v="TEXAS"/>
    <x v="0"/>
    <x v="17"/>
    <s v="PIPELINE GAS"/>
    <x v="0"/>
    <n v="68593423.171764299"/>
  </r>
  <r>
    <s v="REFERENCE ELECTRIFICATION - MODERATE TECHNOLOGY ADVANCEMENT"/>
    <x v="0"/>
    <s v="REFERENCE NATURAL GAS FURNACE"/>
    <s v="TEXAS"/>
    <x v="0"/>
    <x v="17"/>
    <s v="LPG FUEL"/>
    <x v="0"/>
    <n v="0"/>
  </r>
  <r>
    <s v="REFERENCE ELECTRIFICATION - MODERATE TECHNOLOGY ADVANCEMENT"/>
    <x v="0"/>
    <s v="REFERENCE NATURAL GAS FURNACE"/>
    <s v="TEXAS"/>
    <x v="0"/>
    <x v="17"/>
    <s v="BIOMASS - WOOD"/>
    <x v="0"/>
    <n v="0"/>
  </r>
  <r>
    <s v="REFERENCE ELECTRIFICATION - MODERATE TECHNOLOGY ADVANCEMENT"/>
    <x v="0"/>
    <s v="REFERENCE NATURAL GAS FURNACE"/>
    <s v="TEXAS"/>
    <x v="0"/>
    <x v="17"/>
    <s v="KEROSENE FUEL"/>
    <x v="0"/>
    <n v="0"/>
  </r>
  <r>
    <s v="REFERENCE ELECTRIFICATION - MODERATE TECHNOLOGY ADVANCEMENT"/>
    <x v="0"/>
    <s v="REFERENCE NATURAL GAS FURNACE"/>
    <s v="TEXAS"/>
    <x v="0"/>
    <x v="18"/>
    <s v="ELECTRICITY"/>
    <x v="0"/>
    <n v="0"/>
  </r>
  <r>
    <s v="REFERENCE ELECTRIFICATION - MODERATE TECHNOLOGY ADVANCEMENT"/>
    <x v="0"/>
    <s v="REFERENCE NATURAL GAS FURNACE"/>
    <s v="TEXAS"/>
    <x v="0"/>
    <x v="18"/>
    <s v="DIESEL FUEL"/>
    <x v="0"/>
    <n v="0"/>
  </r>
  <r>
    <s v="REFERENCE ELECTRIFICATION - MODERATE TECHNOLOGY ADVANCEMENT"/>
    <x v="0"/>
    <s v="REFERENCE NATURAL GAS FURNACE"/>
    <s v="TEXAS"/>
    <x v="0"/>
    <x v="18"/>
    <s v="PIPELINE GAS"/>
    <x v="0"/>
    <n v="68687945.626891106"/>
  </r>
  <r>
    <s v="REFERENCE ELECTRIFICATION - MODERATE TECHNOLOGY ADVANCEMENT"/>
    <x v="0"/>
    <s v="REFERENCE NATURAL GAS FURNACE"/>
    <s v="TEXAS"/>
    <x v="0"/>
    <x v="18"/>
    <s v="LPG FUEL"/>
    <x v="0"/>
    <n v="0"/>
  </r>
  <r>
    <s v="REFERENCE ELECTRIFICATION - MODERATE TECHNOLOGY ADVANCEMENT"/>
    <x v="0"/>
    <s v="REFERENCE NATURAL GAS FURNACE"/>
    <s v="TEXAS"/>
    <x v="0"/>
    <x v="18"/>
    <s v="BIOMASS - WOOD"/>
    <x v="0"/>
    <n v="0"/>
  </r>
  <r>
    <s v="REFERENCE ELECTRIFICATION - MODERATE TECHNOLOGY ADVANCEMENT"/>
    <x v="0"/>
    <s v="REFERENCE NATURAL GAS FURNACE"/>
    <s v="TEXAS"/>
    <x v="0"/>
    <x v="18"/>
    <s v="KEROSENE FUEL"/>
    <x v="0"/>
    <n v="0"/>
  </r>
  <r>
    <s v="REFERENCE ELECTRIFICATION - MODERATE TECHNOLOGY ADVANCEMENT"/>
    <x v="0"/>
    <s v="REFERENCE NATURAL GAS FURNACE"/>
    <s v="TEXAS"/>
    <x v="0"/>
    <x v="19"/>
    <s v="ELECTRICITY"/>
    <x v="0"/>
    <n v="0"/>
  </r>
  <r>
    <s v="REFERENCE ELECTRIFICATION - MODERATE TECHNOLOGY ADVANCEMENT"/>
    <x v="0"/>
    <s v="REFERENCE NATURAL GAS FURNACE"/>
    <s v="TEXAS"/>
    <x v="0"/>
    <x v="19"/>
    <s v="DIESEL FUEL"/>
    <x v="0"/>
    <n v="0"/>
  </r>
  <r>
    <s v="REFERENCE ELECTRIFICATION - MODERATE TECHNOLOGY ADVANCEMENT"/>
    <x v="0"/>
    <s v="REFERENCE NATURAL GAS FURNACE"/>
    <s v="TEXAS"/>
    <x v="0"/>
    <x v="19"/>
    <s v="PIPELINE GAS"/>
    <x v="0"/>
    <n v="68829476.608679295"/>
  </r>
  <r>
    <s v="REFERENCE ELECTRIFICATION - MODERATE TECHNOLOGY ADVANCEMENT"/>
    <x v="0"/>
    <s v="REFERENCE NATURAL GAS FURNACE"/>
    <s v="TEXAS"/>
    <x v="0"/>
    <x v="19"/>
    <s v="LPG FUEL"/>
    <x v="0"/>
    <n v="0"/>
  </r>
  <r>
    <s v="REFERENCE ELECTRIFICATION - MODERATE TECHNOLOGY ADVANCEMENT"/>
    <x v="0"/>
    <s v="REFERENCE NATURAL GAS FURNACE"/>
    <s v="TEXAS"/>
    <x v="0"/>
    <x v="19"/>
    <s v="BIOMASS - WOOD"/>
    <x v="0"/>
    <n v="0"/>
  </r>
  <r>
    <s v="REFERENCE ELECTRIFICATION - MODERATE TECHNOLOGY ADVANCEMENT"/>
    <x v="0"/>
    <s v="REFERENCE NATURAL GAS FURNACE"/>
    <s v="TEXAS"/>
    <x v="0"/>
    <x v="19"/>
    <s v="KEROSENE FUEL"/>
    <x v="0"/>
    <n v="0"/>
  </r>
  <r>
    <s v="REFERENCE ELECTRIFICATION - MODERATE TECHNOLOGY ADVANCEMENT"/>
    <x v="0"/>
    <s v="REFERENCE NATURAL GAS FURNACE"/>
    <s v="TEXAS"/>
    <x v="0"/>
    <x v="20"/>
    <s v="ELECTRICITY"/>
    <x v="0"/>
    <n v="0"/>
  </r>
  <r>
    <s v="REFERENCE ELECTRIFICATION - MODERATE TECHNOLOGY ADVANCEMENT"/>
    <x v="0"/>
    <s v="REFERENCE NATURAL GAS FURNACE"/>
    <s v="TEXAS"/>
    <x v="0"/>
    <x v="20"/>
    <s v="DIESEL FUEL"/>
    <x v="0"/>
    <n v="0"/>
  </r>
  <r>
    <s v="REFERENCE ELECTRIFICATION - MODERATE TECHNOLOGY ADVANCEMENT"/>
    <x v="0"/>
    <s v="REFERENCE NATURAL GAS FURNACE"/>
    <s v="TEXAS"/>
    <x v="0"/>
    <x v="20"/>
    <s v="PIPELINE GAS"/>
    <x v="0"/>
    <n v="68975434.320931301"/>
  </r>
  <r>
    <s v="REFERENCE ELECTRIFICATION - MODERATE TECHNOLOGY ADVANCEMENT"/>
    <x v="0"/>
    <s v="REFERENCE NATURAL GAS FURNACE"/>
    <s v="TEXAS"/>
    <x v="0"/>
    <x v="20"/>
    <s v="LPG FUEL"/>
    <x v="0"/>
    <n v="0"/>
  </r>
  <r>
    <s v="REFERENCE ELECTRIFICATION - MODERATE TECHNOLOGY ADVANCEMENT"/>
    <x v="0"/>
    <s v="REFERENCE NATURAL GAS FURNACE"/>
    <s v="TEXAS"/>
    <x v="0"/>
    <x v="20"/>
    <s v="BIOMASS - WOOD"/>
    <x v="0"/>
    <n v="0"/>
  </r>
  <r>
    <s v="REFERENCE ELECTRIFICATION - MODERATE TECHNOLOGY ADVANCEMENT"/>
    <x v="0"/>
    <s v="REFERENCE NATURAL GAS FURNACE"/>
    <s v="TEXAS"/>
    <x v="0"/>
    <x v="20"/>
    <s v="KEROSENE FUEL"/>
    <x v="0"/>
    <n v="0"/>
  </r>
  <r>
    <s v="REFERENCE ELECTRIFICATION - MODERATE TECHNOLOGY ADVANCEMENT"/>
    <x v="0"/>
    <s v="REFERENCE NATURAL GAS FURNACE"/>
    <s v="TEXAS"/>
    <x v="0"/>
    <x v="21"/>
    <s v="ELECTRICITY"/>
    <x v="0"/>
    <n v="0"/>
  </r>
  <r>
    <s v="REFERENCE ELECTRIFICATION - MODERATE TECHNOLOGY ADVANCEMENT"/>
    <x v="0"/>
    <s v="REFERENCE NATURAL GAS FURNACE"/>
    <s v="TEXAS"/>
    <x v="0"/>
    <x v="21"/>
    <s v="DIESEL FUEL"/>
    <x v="0"/>
    <n v="0"/>
  </r>
  <r>
    <s v="REFERENCE ELECTRIFICATION - MODERATE TECHNOLOGY ADVANCEMENT"/>
    <x v="0"/>
    <s v="REFERENCE NATURAL GAS FURNACE"/>
    <s v="TEXAS"/>
    <x v="0"/>
    <x v="21"/>
    <s v="PIPELINE GAS"/>
    <x v="0"/>
    <n v="69129486.113411203"/>
  </r>
  <r>
    <s v="REFERENCE ELECTRIFICATION - MODERATE TECHNOLOGY ADVANCEMENT"/>
    <x v="0"/>
    <s v="REFERENCE NATURAL GAS FURNACE"/>
    <s v="TEXAS"/>
    <x v="0"/>
    <x v="21"/>
    <s v="LPG FUEL"/>
    <x v="0"/>
    <n v="0"/>
  </r>
  <r>
    <s v="REFERENCE ELECTRIFICATION - MODERATE TECHNOLOGY ADVANCEMENT"/>
    <x v="0"/>
    <s v="REFERENCE NATURAL GAS FURNACE"/>
    <s v="TEXAS"/>
    <x v="0"/>
    <x v="21"/>
    <s v="BIOMASS - WOOD"/>
    <x v="0"/>
    <n v="0"/>
  </r>
  <r>
    <s v="REFERENCE ELECTRIFICATION - MODERATE TECHNOLOGY ADVANCEMENT"/>
    <x v="0"/>
    <s v="REFERENCE NATURAL GAS FURNACE"/>
    <s v="TEXAS"/>
    <x v="0"/>
    <x v="21"/>
    <s v="KEROSENE FUEL"/>
    <x v="0"/>
    <n v="0"/>
  </r>
  <r>
    <s v="REFERENCE ELECTRIFICATION - MODERATE TECHNOLOGY ADVANCEMENT"/>
    <x v="0"/>
    <s v="REFERENCE NATURAL GAS FURNACE"/>
    <s v="TEXAS"/>
    <x v="0"/>
    <x v="22"/>
    <s v="ELECTRICITY"/>
    <x v="0"/>
    <n v="0"/>
  </r>
  <r>
    <s v="REFERENCE ELECTRIFICATION - MODERATE TECHNOLOGY ADVANCEMENT"/>
    <x v="0"/>
    <s v="REFERENCE NATURAL GAS FURNACE"/>
    <s v="TEXAS"/>
    <x v="0"/>
    <x v="22"/>
    <s v="DIESEL FUEL"/>
    <x v="0"/>
    <n v="0"/>
  </r>
  <r>
    <s v="REFERENCE ELECTRIFICATION - MODERATE TECHNOLOGY ADVANCEMENT"/>
    <x v="0"/>
    <s v="REFERENCE NATURAL GAS FURNACE"/>
    <s v="TEXAS"/>
    <x v="0"/>
    <x v="22"/>
    <s v="PIPELINE GAS"/>
    <x v="0"/>
    <n v="69295506.887410894"/>
  </r>
  <r>
    <s v="REFERENCE ELECTRIFICATION - MODERATE TECHNOLOGY ADVANCEMENT"/>
    <x v="0"/>
    <s v="REFERENCE NATURAL GAS FURNACE"/>
    <s v="TEXAS"/>
    <x v="0"/>
    <x v="22"/>
    <s v="LPG FUEL"/>
    <x v="0"/>
    <n v="0"/>
  </r>
  <r>
    <s v="REFERENCE ELECTRIFICATION - MODERATE TECHNOLOGY ADVANCEMENT"/>
    <x v="0"/>
    <s v="REFERENCE NATURAL GAS FURNACE"/>
    <s v="TEXAS"/>
    <x v="0"/>
    <x v="22"/>
    <s v="BIOMASS - WOOD"/>
    <x v="0"/>
    <n v="0"/>
  </r>
  <r>
    <s v="REFERENCE ELECTRIFICATION - MODERATE TECHNOLOGY ADVANCEMENT"/>
    <x v="0"/>
    <s v="REFERENCE NATURAL GAS FURNACE"/>
    <s v="TEXAS"/>
    <x v="0"/>
    <x v="22"/>
    <s v="KEROSENE FUEL"/>
    <x v="0"/>
    <n v="0"/>
  </r>
  <r>
    <s v="REFERENCE ELECTRIFICATION - MODERATE TECHNOLOGY ADVANCEMENT"/>
    <x v="0"/>
    <s v="REFERENCE NATURAL GAS FURNACE"/>
    <s v="TEXAS"/>
    <x v="0"/>
    <x v="23"/>
    <s v="ELECTRICITY"/>
    <x v="0"/>
    <n v="0"/>
  </r>
  <r>
    <s v="REFERENCE ELECTRIFICATION - MODERATE TECHNOLOGY ADVANCEMENT"/>
    <x v="0"/>
    <s v="REFERENCE NATURAL GAS FURNACE"/>
    <s v="TEXAS"/>
    <x v="0"/>
    <x v="23"/>
    <s v="DIESEL FUEL"/>
    <x v="0"/>
    <n v="0"/>
  </r>
  <r>
    <s v="REFERENCE ELECTRIFICATION - MODERATE TECHNOLOGY ADVANCEMENT"/>
    <x v="0"/>
    <s v="REFERENCE NATURAL GAS FURNACE"/>
    <s v="TEXAS"/>
    <x v="0"/>
    <x v="23"/>
    <s v="PIPELINE GAS"/>
    <x v="0"/>
    <n v="69460047.405925706"/>
  </r>
  <r>
    <s v="REFERENCE ELECTRIFICATION - MODERATE TECHNOLOGY ADVANCEMENT"/>
    <x v="0"/>
    <s v="REFERENCE NATURAL GAS FURNACE"/>
    <s v="TEXAS"/>
    <x v="0"/>
    <x v="23"/>
    <s v="LPG FUEL"/>
    <x v="0"/>
    <n v="0"/>
  </r>
  <r>
    <s v="REFERENCE ELECTRIFICATION - MODERATE TECHNOLOGY ADVANCEMENT"/>
    <x v="0"/>
    <s v="REFERENCE NATURAL GAS FURNACE"/>
    <s v="TEXAS"/>
    <x v="0"/>
    <x v="23"/>
    <s v="BIOMASS - WOOD"/>
    <x v="0"/>
    <n v="0"/>
  </r>
  <r>
    <s v="REFERENCE ELECTRIFICATION - MODERATE TECHNOLOGY ADVANCEMENT"/>
    <x v="0"/>
    <s v="REFERENCE NATURAL GAS FURNACE"/>
    <s v="TEXAS"/>
    <x v="0"/>
    <x v="23"/>
    <s v="KEROSENE FUEL"/>
    <x v="0"/>
    <n v="0"/>
  </r>
  <r>
    <s v="REFERENCE ELECTRIFICATION - MODERATE TECHNOLOGY ADVANCEMENT"/>
    <x v="0"/>
    <s v="REFERENCE NATURAL GAS FURNACE"/>
    <s v="TEXAS"/>
    <x v="0"/>
    <x v="24"/>
    <s v="ELECTRICITY"/>
    <x v="0"/>
    <n v="0"/>
  </r>
  <r>
    <s v="REFERENCE ELECTRIFICATION - MODERATE TECHNOLOGY ADVANCEMENT"/>
    <x v="0"/>
    <s v="REFERENCE NATURAL GAS FURNACE"/>
    <s v="TEXAS"/>
    <x v="0"/>
    <x v="24"/>
    <s v="DIESEL FUEL"/>
    <x v="0"/>
    <n v="0"/>
  </r>
  <r>
    <s v="REFERENCE ELECTRIFICATION - MODERATE TECHNOLOGY ADVANCEMENT"/>
    <x v="0"/>
    <s v="REFERENCE NATURAL GAS FURNACE"/>
    <s v="TEXAS"/>
    <x v="0"/>
    <x v="24"/>
    <s v="PIPELINE GAS"/>
    <x v="0"/>
    <n v="69644673.036541805"/>
  </r>
  <r>
    <s v="REFERENCE ELECTRIFICATION - MODERATE TECHNOLOGY ADVANCEMENT"/>
    <x v="0"/>
    <s v="REFERENCE NATURAL GAS FURNACE"/>
    <s v="TEXAS"/>
    <x v="0"/>
    <x v="24"/>
    <s v="LPG FUEL"/>
    <x v="0"/>
    <n v="0"/>
  </r>
  <r>
    <s v="REFERENCE ELECTRIFICATION - MODERATE TECHNOLOGY ADVANCEMENT"/>
    <x v="0"/>
    <s v="REFERENCE NATURAL GAS FURNACE"/>
    <s v="TEXAS"/>
    <x v="0"/>
    <x v="24"/>
    <s v="BIOMASS - WOOD"/>
    <x v="0"/>
    <n v="0"/>
  </r>
  <r>
    <s v="REFERENCE ELECTRIFICATION - MODERATE TECHNOLOGY ADVANCEMENT"/>
    <x v="0"/>
    <s v="REFERENCE NATURAL GAS FURNACE"/>
    <s v="TEXAS"/>
    <x v="0"/>
    <x v="24"/>
    <s v="KEROSENE FUEL"/>
    <x v="0"/>
    <n v="0"/>
  </r>
  <r>
    <s v="REFERENCE ELECTRIFICATION - MODERATE TECHNOLOGY ADVANCEMENT"/>
    <x v="0"/>
    <s v="REFERENCE NATURAL GAS FURNACE"/>
    <s v="TEXAS"/>
    <x v="0"/>
    <x v="25"/>
    <s v="ELECTRICITY"/>
    <x v="0"/>
    <n v="0"/>
  </r>
  <r>
    <s v="REFERENCE ELECTRIFICATION - MODERATE TECHNOLOGY ADVANCEMENT"/>
    <x v="0"/>
    <s v="REFERENCE NATURAL GAS FURNACE"/>
    <s v="TEXAS"/>
    <x v="0"/>
    <x v="25"/>
    <s v="DIESEL FUEL"/>
    <x v="0"/>
    <n v="0"/>
  </r>
  <r>
    <s v="REFERENCE ELECTRIFICATION - MODERATE TECHNOLOGY ADVANCEMENT"/>
    <x v="0"/>
    <s v="REFERENCE NATURAL GAS FURNACE"/>
    <s v="TEXAS"/>
    <x v="0"/>
    <x v="25"/>
    <s v="PIPELINE GAS"/>
    <x v="0"/>
    <n v="69868397.566728994"/>
  </r>
  <r>
    <s v="REFERENCE ELECTRIFICATION - MODERATE TECHNOLOGY ADVANCEMENT"/>
    <x v="0"/>
    <s v="REFERENCE NATURAL GAS FURNACE"/>
    <s v="TEXAS"/>
    <x v="0"/>
    <x v="25"/>
    <s v="LPG FUEL"/>
    <x v="0"/>
    <n v="0"/>
  </r>
  <r>
    <s v="REFERENCE ELECTRIFICATION - MODERATE TECHNOLOGY ADVANCEMENT"/>
    <x v="0"/>
    <s v="REFERENCE NATURAL GAS FURNACE"/>
    <s v="TEXAS"/>
    <x v="0"/>
    <x v="25"/>
    <s v="BIOMASS - WOOD"/>
    <x v="0"/>
    <n v="0"/>
  </r>
  <r>
    <s v="REFERENCE ELECTRIFICATION - MODERATE TECHNOLOGY ADVANCEMENT"/>
    <x v="0"/>
    <s v="REFERENCE NATURAL GAS FURNACE"/>
    <s v="TEXAS"/>
    <x v="0"/>
    <x v="25"/>
    <s v="KEROSENE FUEL"/>
    <x v="0"/>
    <n v="0"/>
  </r>
  <r>
    <s v="REFERENCE ELECTRIFICATION - MODERATE TECHNOLOGY ADVANCEMENT"/>
    <x v="0"/>
    <s v="REFERENCE NATURAL GAS FURNACE"/>
    <s v="TEXAS"/>
    <x v="0"/>
    <x v="26"/>
    <s v="ELECTRICITY"/>
    <x v="0"/>
    <n v="0"/>
  </r>
  <r>
    <s v="REFERENCE ELECTRIFICATION - MODERATE TECHNOLOGY ADVANCEMENT"/>
    <x v="0"/>
    <s v="REFERENCE NATURAL GAS FURNACE"/>
    <s v="TEXAS"/>
    <x v="0"/>
    <x v="26"/>
    <s v="DIESEL FUEL"/>
    <x v="0"/>
    <n v="0"/>
  </r>
  <r>
    <s v="REFERENCE ELECTRIFICATION - MODERATE TECHNOLOGY ADVANCEMENT"/>
    <x v="0"/>
    <s v="REFERENCE NATURAL GAS FURNACE"/>
    <s v="TEXAS"/>
    <x v="0"/>
    <x v="26"/>
    <s v="PIPELINE GAS"/>
    <x v="0"/>
    <n v="70133029.206897005"/>
  </r>
  <r>
    <s v="REFERENCE ELECTRIFICATION - MODERATE TECHNOLOGY ADVANCEMENT"/>
    <x v="0"/>
    <s v="REFERENCE NATURAL GAS FURNACE"/>
    <s v="TEXAS"/>
    <x v="0"/>
    <x v="26"/>
    <s v="LPG FUEL"/>
    <x v="0"/>
    <n v="0"/>
  </r>
  <r>
    <s v="REFERENCE ELECTRIFICATION - MODERATE TECHNOLOGY ADVANCEMENT"/>
    <x v="0"/>
    <s v="REFERENCE NATURAL GAS FURNACE"/>
    <s v="TEXAS"/>
    <x v="0"/>
    <x v="26"/>
    <s v="BIOMASS - WOOD"/>
    <x v="0"/>
    <n v="0"/>
  </r>
  <r>
    <s v="REFERENCE ELECTRIFICATION - MODERATE TECHNOLOGY ADVANCEMENT"/>
    <x v="0"/>
    <s v="REFERENCE NATURAL GAS FURNACE"/>
    <s v="TEXAS"/>
    <x v="0"/>
    <x v="26"/>
    <s v="KEROSENE FUEL"/>
    <x v="0"/>
    <n v="0"/>
  </r>
  <r>
    <s v="REFERENCE ELECTRIFICATION - MODERATE TECHNOLOGY ADVANCEMENT"/>
    <x v="0"/>
    <s v="REFERENCE NATURAL GAS FURNACE"/>
    <s v="TEXAS"/>
    <x v="0"/>
    <x v="27"/>
    <s v="ELECTRICITY"/>
    <x v="0"/>
    <n v="0"/>
  </r>
  <r>
    <s v="REFERENCE ELECTRIFICATION - MODERATE TECHNOLOGY ADVANCEMENT"/>
    <x v="0"/>
    <s v="REFERENCE NATURAL GAS FURNACE"/>
    <s v="TEXAS"/>
    <x v="0"/>
    <x v="27"/>
    <s v="DIESEL FUEL"/>
    <x v="0"/>
    <n v="0"/>
  </r>
  <r>
    <s v="REFERENCE ELECTRIFICATION - MODERATE TECHNOLOGY ADVANCEMENT"/>
    <x v="0"/>
    <s v="REFERENCE NATURAL GAS FURNACE"/>
    <s v="TEXAS"/>
    <x v="0"/>
    <x v="27"/>
    <s v="PIPELINE GAS"/>
    <x v="0"/>
    <n v="70440418.494274497"/>
  </r>
  <r>
    <s v="REFERENCE ELECTRIFICATION - MODERATE TECHNOLOGY ADVANCEMENT"/>
    <x v="0"/>
    <s v="REFERENCE NATURAL GAS FURNACE"/>
    <s v="TEXAS"/>
    <x v="0"/>
    <x v="27"/>
    <s v="LPG FUEL"/>
    <x v="0"/>
    <n v="0"/>
  </r>
  <r>
    <s v="REFERENCE ELECTRIFICATION - MODERATE TECHNOLOGY ADVANCEMENT"/>
    <x v="0"/>
    <s v="REFERENCE NATURAL GAS FURNACE"/>
    <s v="TEXAS"/>
    <x v="0"/>
    <x v="27"/>
    <s v="BIOMASS - WOOD"/>
    <x v="0"/>
    <n v="0"/>
  </r>
  <r>
    <s v="REFERENCE ELECTRIFICATION - MODERATE TECHNOLOGY ADVANCEMENT"/>
    <x v="0"/>
    <s v="REFERENCE NATURAL GAS FURNACE"/>
    <s v="TEXAS"/>
    <x v="0"/>
    <x v="27"/>
    <s v="KEROSENE FUEL"/>
    <x v="0"/>
    <n v="0"/>
  </r>
  <r>
    <s v="REFERENCE ELECTRIFICATION - MODERATE TECHNOLOGY ADVANCEMENT"/>
    <x v="0"/>
    <s v="REFERENCE NATURAL GAS FURNACE"/>
    <s v="TEXAS"/>
    <x v="0"/>
    <x v="28"/>
    <s v="ELECTRICITY"/>
    <x v="0"/>
    <n v="0"/>
  </r>
  <r>
    <s v="REFERENCE ELECTRIFICATION - MODERATE TECHNOLOGY ADVANCEMENT"/>
    <x v="0"/>
    <s v="REFERENCE NATURAL GAS FURNACE"/>
    <s v="TEXAS"/>
    <x v="0"/>
    <x v="28"/>
    <s v="DIESEL FUEL"/>
    <x v="0"/>
    <n v="0"/>
  </r>
  <r>
    <s v="REFERENCE ELECTRIFICATION - MODERATE TECHNOLOGY ADVANCEMENT"/>
    <x v="0"/>
    <s v="REFERENCE NATURAL GAS FURNACE"/>
    <s v="TEXAS"/>
    <x v="0"/>
    <x v="28"/>
    <s v="PIPELINE GAS"/>
    <x v="0"/>
    <n v="70786938.661540806"/>
  </r>
  <r>
    <s v="REFERENCE ELECTRIFICATION - MODERATE TECHNOLOGY ADVANCEMENT"/>
    <x v="0"/>
    <s v="REFERENCE NATURAL GAS FURNACE"/>
    <s v="TEXAS"/>
    <x v="0"/>
    <x v="28"/>
    <s v="LPG FUEL"/>
    <x v="0"/>
    <n v="0"/>
  </r>
  <r>
    <s v="REFERENCE ELECTRIFICATION - MODERATE TECHNOLOGY ADVANCEMENT"/>
    <x v="0"/>
    <s v="REFERENCE NATURAL GAS FURNACE"/>
    <s v="TEXAS"/>
    <x v="0"/>
    <x v="28"/>
    <s v="BIOMASS - WOOD"/>
    <x v="0"/>
    <n v="0"/>
  </r>
  <r>
    <s v="REFERENCE ELECTRIFICATION - MODERATE TECHNOLOGY ADVANCEMENT"/>
    <x v="0"/>
    <s v="REFERENCE NATURAL GAS FURNACE"/>
    <s v="TEXAS"/>
    <x v="0"/>
    <x v="28"/>
    <s v="KEROSENE FUEL"/>
    <x v="0"/>
    <n v="0"/>
  </r>
  <r>
    <s v="REFERENCE ELECTRIFICATION - MODERATE TECHNOLOGY ADVANCEMENT"/>
    <x v="0"/>
    <s v="REFERENCE NATURAL GAS FURNACE"/>
    <s v="TEXAS"/>
    <x v="0"/>
    <x v="29"/>
    <s v="ELECTRICITY"/>
    <x v="0"/>
    <n v="0"/>
  </r>
  <r>
    <s v="REFERENCE ELECTRIFICATION - MODERATE TECHNOLOGY ADVANCEMENT"/>
    <x v="0"/>
    <s v="REFERENCE NATURAL GAS FURNACE"/>
    <s v="TEXAS"/>
    <x v="0"/>
    <x v="29"/>
    <s v="DIESEL FUEL"/>
    <x v="0"/>
    <n v="0"/>
  </r>
  <r>
    <s v="REFERENCE ELECTRIFICATION - MODERATE TECHNOLOGY ADVANCEMENT"/>
    <x v="0"/>
    <s v="REFERENCE NATURAL GAS FURNACE"/>
    <s v="TEXAS"/>
    <x v="0"/>
    <x v="29"/>
    <s v="PIPELINE GAS"/>
    <x v="0"/>
    <n v="71125949.828553006"/>
  </r>
  <r>
    <s v="REFERENCE ELECTRIFICATION - MODERATE TECHNOLOGY ADVANCEMENT"/>
    <x v="0"/>
    <s v="REFERENCE NATURAL GAS FURNACE"/>
    <s v="TEXAS"/>
    <x v="0"/>
    <x v="29"/>
    <s v="LPG FUEL"/>
    <x v="0"/>
    <n v="0"/>
  </r>
  <r>
    <s v="REFERENCE ELECTRIFICATION - MODERATE TECHNOLOGY ADVANCEMENT"/>
    <x v="0"/>
    <s v="REFERENCE NATURAL GAS FURNACE"/>
    <s v="TEXAS"/>
    <x v="0"/>
    <x v="29"/>
    <s v="BIOMASS - WOOD"/>
    <x v="0"/>
    <n v="0"/>
  </r>
  <r>
    <s v="REFERENCE ELECTRIFICATION - MODERATE TECHNOLOGY ADVANCEMENT"/>
    <x v="0"/>
    <s v="REFERENCE NATURAL GAS FURNACE"/>
    <s v="TEXAS"/>
    <x v="0"/>
    <x v="29"/>
    <s v="KEROSENE FUEL"/>
    <x v="0"/>
    <n v="0"/>
  </r>
  <r>
    <s v="REFERENCE ELECTRIFICATION - MODERATE TECHNOLOGY ADVANCEMENT"/>
    <x v="0"/>
    <s v="REFERENCE NATURAL GAS FURNACE"/>
    <s v="TEXAS"/>
    <x v="0"/>
    <x v="30"/>
    <s v="ELECTRICITY"/>
    <x v="0"/>
    <n v="0"/>
  </r>
  <r>
    <s v="REFERENCE ELECTRIFICATION - MODERATE TECHNOLOGY ADVANCEMENT"/>
    <x v="0"/>
    <s v="REFERENCE NATURAL GAS FURNACE"/>
    <s v="TEXAS"/>
    <x v="0"/>
    <x v="30"/>
    <s v="DIESEL FUEL"/>
    <x v="0"/>
    <n v="0"/>
  </r>
  <r>
    <s v="REFERENCE ELECTRIFICATION - MODERATE TECHNOLOGY ADVANCEMENT"/>
    <x v="0"/>
    <s v="REFERENCE NATURAL GAS FURNACE"/>
    <s v="TEXAS"/>
    <x v="0"/>
    <x v="30"/>
    <s v="PIPELINE GAS"/>
    <x v="0"/>
    <n v="71519389.067661405"/>
  </r>
  <r>
    <s v="REFERENCE ELECTRIFICATION - MODERATE TECHNOLOGY ADVANCEMENT"/>
    <x v="0"/>
    <s v="REFERENCE NATURAL GAS FURNACE"/>
    <s v="TEXAS"/>
    <x v="0"/>
    <x v="30"/>
    <s v="LPG FUEL"/>
    <x v="0"/>
    <n v="0"/>
  </r>
  <r>
    <s v="REFERENCE ELECTRIFICATION - MODERATE TECHNOLOGY ADVANCEMENT"/>
    <x v="0"/>
    <s v="REFERENCE NATURAL GAS FURNACE"/>
    <s v="TEXAS"/>
    <x v="0"/>
    <x v="30"/>
    <s v="BIOMASS - WOOD"/>
    <x v="0"/>
    <n v="0"/>
  </r>
  <r>
    <s v="REFERENCE ELECTRIFICATION - MODERATE TECHNOLOGY ADVANCEMENT"/>
    <x v="0"/>
    <s v="REFERENCE NATURAL GAS FURNACE"/>
    <s v="TEXAS"/>
    <x v="0"/>
    <x v="30"/>
    <s v="KEROSENE FUEL"/>
    <x v="0"/>
    <n v="0"/>
  </r>
  <r>
    <s v="REFERENCE ELECTRIFICATION - MODERATE TECHNOLOGY ADVANCEMENT"/>
    <x v="0"/>
    <s v="REFERENCE NATURAL GAS FURNACE"/>
    <s v="TEXAS"/>
    <x v="0"/>
    <x v="31"/>
    <s v="ELECTRICITY"/>
    <x v="0"/>
    <n v="0"/>
  </r>
  <r>
    <s v="REFERENCE ELECTRIFICATION - MODERATE TECHNOLOGY ADVANCEMENT"/>
    <x v="0"/>
    <s v="REFERENCE NATURAL GAS FURNACE"/>
    <s v="TEXAS"/>
    <x v="0"/>
    <x v="31"/>
    <s v="DIESEL FUEL"/>
    <x v="0"/>
    <n v="0"/>
  </r>
  <r>
    <s v="REFERENCE ELECTRIFICATION - MODERATE TECHNOLOGY ADVANCEMENT"/>
    <x v="0"/>
    <s v="REFERENCE NATURAL GAS FURNACE"/>
    <s v="TEXAS"/>
    <x v="0"/>
    <x v="31"/>
    <s v="PIPELINE GAS"/>
    <x v="0"/>
    <n v="71921441.857573599"/>
  </r>
  <r>
    <s v="REFERENCE ELECTRIFICATION - MODERATE TECHNOLOGY ADVANCEMENT"/>
    <x v="0"/>
    <s v="REFERENCE NATURAL GAS FURNACE"/>
    <s v="TEXAS"/>
    <x v="0"/>
    <x v="31"/>
    <s v="LPG FUEL"/>
    <x v="0"/>
    <n v="0"/>
  </r>
  <r>
    <s v="REFERENCE ELECTRIFICATION - MODERATE TECHNOLOGY ADVANCEMENT"/>
    <x v="0"/>
    <s v="REFERENCE NATURAL GAS FURNACE"/>
    <s v="TEXAS"/>
    <x v="0"/>
    <x v="31"/>
    <s v="BIOMASS - WOOD"/>
    <x v="0"/>
    <n v="0"/>
  </r>
  <r>
    <s v="REFERENCE ELECTRIFICATION - MODERATE TECHNOLOGY ADVANCEMENT"/>
    <x v="0"/>
    <s v="REFERENCE NATURAL GAS FURNACE"/>
    <s v="TEXAS"/>
    <x v="0"/>
    <x v="31"/>
    <s v="KEROSENE FUEL"/>
    <x v="0"/>
    <n v="0"/>
  </r>
  <r>
    <s v="REFERENCE ELECTRIFICATION - MODERATE TECHNOLOGY ADVANCEMENT"/>
    <x v="0"/>
    <s v="REFERENCE NATURAL GAS FURNACE"/>
    <s v="TEXAS"/>
    <x v="0"/>
    <x v="32"/>
    <s v="ELECTRICITY"/>
    <x v="0"/>
    <n v="0"/>
  </r>
  <r>
    <s v="REFERENCE ELECTRIFICATION - MODERATE TECHNOLOGY ADVANCEMENT"/>
    <x v="0"/>
    <s v="REFERENCE NATURAL GAS FURNACE"/>
    <s v="TEXAS"/>
    <x v="0"/>
    <x v="32"/>
    <s v="DIESEL FUEL"/>
    <x v="0"/>
    <n v="0"/>
  </r>
  <r>
    <s v="REFERENCE ELECTRIFICATION - MODERATE TECHNOLOGY ADVANCEMENT"/>
    <x v="0"/>
    <s v="REFERENCE NATURAL GAS FURNACE"/>
    <s v="TEXAS"/>
    <x v="0"/>
    <x v="32"/>
    <s v="PIPELINE GAS"/>
    <x v="0"/>
    <n v="72323233.917614505"/>
  </r>
  <r>
    <s v="REFERENCE ELECTRIFICATION - MODERATE TECHNOLOGY ADVANCEMENT"/>
    <x v="0"/>
    <s v="REFERENCE NATURAL GAS FURNACE"/>
    <s v="TEXAS"/>
    <x v="0"/>
    <x v="32"/>
    <s v="LPG FUEL"/>
    <x v="0"/>
    <n v="0"/>
  </r>
  <r>
    <s v="REFERENCE ELECTRIFICATION - MODERATE TECHNOLOGY ADVANCEMENT"/>
    <x v="0"/>
    <s v="REFERENCE NATURAL GAS FURNACE"/>
    <s v="TEXAS"/>
    <x v="0"/>
    <x v="32"/>
    <s v="BIOMASS - WOOD"/>
    <x v="0"/>
    <n v="0"/>
  </r>
  <r>
    <s v="REFERENCE ELECTRIFICATION - MODERATE TECHNOLOGY ADVANCEMENT"/>
    <x v="0"/>
    <s v="REFERENCE NATURAL GAS FURNACE"/>
    <s v="TEXAS"/>
    <x v="0"/>
    <x v="32"/>
    <s v="KEROSENE FUEL"/>
    <x v="0"/>
    <n v="0"/>
  </r>
  <r>
    <s v="REFERENCE ELECTRIFICATION - MODERATE TECHNOLOGY ADVANCEMENT"/>
    <x v="0"/>
    <s v="REFERENCE NATURAL GAS FURNACE"/>
    <s v="TEXAS"/>
    <x v="0"/>
    <x v="33"/>
    <s v="ELECTRICITY"/>
    <x v="0"/>
    <n v="0"/>
  </r>
  <r>
    <s v="REFERENCE ELECTRIFICATION - MODERATE TECHNOLOGY ADVANCEMENT"/>
    <x v="0"/>
    <s v="REFERENCE NATURAL GAS FURNACE"/>
    <s v="TEXAS"/>
    <x v="0"/>
    <x v="33"/>
    <s v="DIESEL FUEL"/>
    <x v="0"/>
    <n v="0"/>
  </r>
  <r>
    <s v="REFERENCE ELECTRIFICATION - MODERATE TECHNOLOGY ADVANCEMENT"/>
    <x v="0"/>
    <s v="REFERENCE NATURAL GAS FURNACE"/>
    <s v="TEXAS"/>
    <x v="0"/>
    <x v="33"/>
    <s v="PIPELINE GAS"/>
    <x v="0"/>
    <n v="72720120.269564405"/>
  </r>
  <r>
    <s v="REFERENCE ELECTRIFICATION - MODERATE TECHNOLOGY ADVANCEMENT"/>
    <x v="0"/>
    <s v="REFERENCE NATURAL GAS FURNACE"/>
    <s v="TEXAS"/>
    <x v="0"/>
    <x v="33"/>
    <s v="LPG FUEL"/>
    <x v="0"/>
    <n v="0"/>
  </r>
  <r>
    <s v="REFERENCE ELECTRIFICATION - MODERATE TECHNOLOGY ADVANCEMENT"/>
    <x v="0"/>
    <s v="REFERENCE NATURAL GAS FURNACE"/>
    <s v="TEXAS"/>
    <x v="0"/>
    <x v="33"/>
    <s v="BIOMASS - WOOD"/>
    <x v="0"/>
    <n v="0"/>
  </r>
  <r>
    <s v="REFERENCE ELECTRIFICATION - MODERATE TECHNOLOGY ADVANCEMENT"/>
    <x v="0"/>
    <s v="REFERENCE NATURAL GAS FURNACE"/>
    <s v="TEXAS"/>
    <x v="0"/>
    <x v="33"/>
    <s v="KEROSENE FUEL"/>
    <x v="0"/>
    <n v="0"/>
  </r>
  <r>
    <s v="REFERENCE ELECTRIFICATION - MODERATE TECHNOLOGY ADVANCEMENT"/>
    <x v="0"/>
    <s v="HIGH EFFICIENCY AIR SOURCE HEAT PUMP - HEATING"/>
    <s v="TEXAS"/>
    <x v="0"/>
    <x v="0"/>
    <s v="ELECTRICITY"/>
    <x v="0"/>
    <n v="0"/>
  </r>
  <r>
    <s v="REFERENCE ELECTRIFICATION - MODERATE TECHNOLOGY ADVANCEMENT"/>
    <x v="0"/>
    <s v="HIGH EFFICIENCY AIR SOURCE HEAT PUMP - HEATING"/>
    <s v="TEXAS"/>
    <x v="0"/>
    <x v="0"/>
    <s v="DIESEL FUEL"/>
    <x v="0"/>
    <n v="0"/>
  </r>
  <r>
    <s v="REFERENCE ELECTRIFICATION - MODERATE TECHNOLOGY ADVANCEMENT"/>
    <x v="0"/>
    <s v="HIGH EFFICIENCY AIR SOURCE HEAT PUMP - HEATING"/>
    <s v="TEXAS"/>
    <x v="0"/>
    <x v="0"/>
    <s v="PIPELINE GAS"/>
    <x v="0"/>
    <n v="0"/>
  </r>
  <r>
    <s v="REFERENCE ELECTRIFICATION - MODERATE TECHNOLOGY ADVANCEMENT"/>
    <x v="0"/>
    <s v="HIGH EFFICIENCY AIR SOURCE HEAT PUMP - HEATING"/>
    <s v="TEXAS"/>
    <x v="0"/>
    <x v="0"/>
    <s v="LPG FUEL"/>
    <x v="0"/>
    <n v="0"/>
  </r>
  <r>
    <s v="REFERENCE ELECTRIFICATION - MODERATE TECHNOLOGY ADVANCEMENT"/>
    <x v="0"/>
    <s v="HIGH EFFICIENCY AIR SOURCE HEAT PUMP - HEATING"/>
    <s v="TEXAS"/>
    <x v="0"/>
    <x v="0"/>
    <s v="BIOMASS - WOOD"/>
    <x v="0"/>
    <n v="0"/>
  </r>
  <r>
    <s v="REFERENCE ELECTRIFICATION - MODERATE TECHNOLOGY ADVANCEMENT"/>
    <x v="0"/>
    <s v="HIGH EFFICIENCY AIR SOURCE HEAT PUMP - HEATING"/>
    <s v="TEXAS"/>
    <x v="0"/>
    <x v="0"/>
    <s v="KEROSENE FUEL"/>
    <x v="0"/>
    <n v="0"/>
  </r>
  <r>
    <s v="REFERENCE ELECTRIFICATION - MODERATE TECHNOLOGY ADVANCEMENT"/>
    <x v="0"/>
    <s v="HIGH EFFICIENCY AIR SOURCE HEAT PUMP - HEATING"/>
    <s v="TEXAS"/>
    <x v="0"/>
    <x v="1"/>
    <s v="ELECTRICITY"/>
    <x v="0"/>
    <n v="0"/>
  </r>
  <r>
    <s v="REFERENCE ELECTRIFICATION - MODERATE TECHNOLOGY ADVANCEMENT"/>
    <x v="0"/>
    <s v="HIGH EFFICIENCY AIR SOURCE HEAT PUMP - HEATING"/>
    <s v="TEXAS"/>
    <x v="0"/>
    <x v="1"/>
    <s v="DIESEL FUEL"/>
    <x v="0"/>
    <n v="0"/>
  </r>
  <r>
    <s v="REFERENCE ELECTRIFICATION - MODERATE TECHNOLOGY ADVANCEMENT"/>
    <x v="0"/>
    <s v="HIGH EFFICIENCY AIR SOURCE HEAT PUMP - HEATING"/>
    <s v="TEXAS"/>
    <x v="0"/>
    <x v="1"/>
    <s v="PIPELINE GAS"/>
    <x v="0"/>
    <n v="0"/>
  </r>
  <r>
    <s v="REFERENCE ELECTRIFICATION - MODERATE TECHNOLOGY ADVANCEMENT"/>
    <x v="0"/>
    <s v="HIGH EFFICIENCY AIR SOURCE HEAT PUMP - HEATING"/>
    <s v="TEXAS"/>
    <x v="0"/>
    <x v="1"/>
    <s v="LPG FUEL"/>
    <x v="0"/>
    <n v="0"/>
  </r>
  <r>
    <s v="REFERENCE ELECTRIFICATION - MODERATE TECHNOLOGY ADVANCEMENT"/>
    <x v="0"/>
    <s v="HIGH EFFICIENCY AIR SOURCE HEAT PUMP - HEATING"/>
    <s v="TEXAS"/>
    <x v="0"/>
    <x v="1"/>
    <s v="BIOMASS - WOOD"/>
    <x v="0"/>
    <n v="0"/>
  </r>
  <r>
    <s v="REFERENCE ELECTRIFICATION - MODERATE TECHNOLOGY ADVANCEMENT"/>
    <x v="0"/>
    <s v="HIGH EFFICIENCY AIR SOURCE HEAT PUMP - HEATING"/>
    <s v="TEXAS"/>
    <x v="0"/>
    <x v="1"/>
    <s v="KEROSENE FUEL"/>
    <x v="0"/>
    <n v="0"/>
  </r>
  <r>
    <s v="REFERENCE ELECTRIFICATION - MODERATE TECHNOLOGY ADVANCEMENT"/>
    <x v="0"/>
    <s v="HIGH EFFICIENCY AIR SOURCE HEAT PUMP - HEATING"/>
    <s v="TEXAS"/>
    <x v="0"/>
    <x v="2"/>
    <s v="ELECTRICITY"/>
    <x v="0"/>
    <n v="0"/>
  </r>
  <r>
    <s v="REFERENCE ELECTRIFICATION - MODERATE TECHNOLOGY ADVANCEMENT"/>
    <x v="0"/>
    <s v="HIGH EFFICIENCY AIR SOURCE HEAT PUMP - HEATING"/>
    <s v="TEXAS"/>
    <x v="0"/>
    <x v="2"/>
    <s v="DIESEL FUEL"/>
    <x v="0"/>
    <n v="0"/>
  </r>
  <r>
    <s v="REFERENCE ELECTRIFICATION - MODERATE TECHNOLOGY ADVANCEMENT"/>
    <x v="0"/>
    <s v="HIGH EFFICIENCY AIR SOURCE HEAT PUMP - HEATING"/>
    <s v="TEXAS"/>
    <x v="0"/>
    <x v="2"/>
    <s v="PIPELINE GAS"/>
    <x v="0"/>
    <n v="0"/>
  </r>
  <r>
    <s v="REFERENCE ELECTRIFICATION - MODERATE TECHNOLOGY ADVANCEMENT"/>
    <x v="0"/>
    <s v="HIGH EFFICIENCY AIR SOURCE HEAT PUMP - HEATING"/>
    <s v="TEXAS"/>
    <x v="0"/>
    <x v="2"/>
    <s v="LPG FUEL"/>
    <x v="0"/>
    <n v="0"/>
  </r>
  <r>
    <s v="REFERENCE ELECTRIFICATION - MODERATE TECHNOLOGY ADVANCEMENT"/>
    <x v="0"/>
    <s v="HIGH EFFICIENCY AIR SOURCE HEAT PUMP - HEATING"/>
    <s v="TEXAS"/>
    <x v="0"/>
    <x v="2"/>
    <s v="BIOMASS - WOOD"/>
    <x v="0"/>
    <n v="0"/>
  </r>
  <r>
    <s v="REFERENCE ELECTRIFICATION - MODERATE TECHNOLOGY ADVANCEMENT"/>
    <x v="0"/>
    <s v="HIGH EFFICIENCY AIR SOURCE HEAT PUMP - HEATING"/>
    <s v="TEXAS"/>
    <x v="0"/>
    <x v="2"/>
    <s v="KEROSENE FUEL"/>
    <x v="0"/>
    <n v="0"/>
  </r>
  <r>
    <s v="REFERENCE ELECTRIFICATION - MODERATE TECHNOLOGY ADVANCEMENT"/>
    <x v="0"/>
    <s v="HIGH EFFICIENCY AIR SOURCE HEAT PUMP - HEATING"/>
    <s v="TEXAS"/>
    <x v="0"/>
    <x v="3"/>
    <s v="ELECTRICITY"/>
    <x v="0"/>
    <n v="0"/>
  </r>
  <r>
    <s v="REFERENCE ELECTRIFICATION - MODERATE TECHNOLOGY ADVANCEMENT"/>
    <x v="0"/>
    <s v="HIGH EFFICIENCY AIR SOURCE HEAT PUMP - HEATING"/>
    <s v="TEXAS"/>
    <x v="0"/>
    <x v="3"/>
    <s v="DIESEL FUEL"/>
    <x v="0"/>
    <n v="0"/>
  </r>
  <r>
    <s v="REFERENCE ELECTRIFICATION - MODERATE TECHNOLOGY ADVANCEMENT"/>
    <x v="0"/>
    <s v="HIGH EFFICIENCY AIR SOURCE HEAT PUMP - HEATING"/>
    <s v="TEXAS"/>
    <x v="0"/>
    <x v="3"/>
    <s v="PIPELINE GAS"/>
    <x v="0"/>
    <n v="0"/>
  </r>
  <r>
    <s v="REFERENCE ELECTRIFICATION - MODERATE TECHNOLOGY ADVANCEMENT"/>
    <x v="0"/>
    <s v="HIGH EFFICIENCY AIR SOURCE HEAT PUMP - HEATING"/>
    <s v="TEXAS"/>
    <x v="0"/>
    <x v="3"/>
    <s v="LPG FUEL"/>
    <x v="0"/>
    <n v="0"/>
  </r>
  <r>
    <s v="REFERENCE ELECTRIFICATION - MODERATE TECHNOLOGY ADVANCEMENT"/>
    <x v="0"/>
    <s v="HIGH EFFICIENCY AIR SOURCE HEAT PUMP - HEATING"/>
    <s v="TEXAS"/>
    <x v="0"/>
    <x v="3"/>
    <s v="BIOMASS - WOOD"/>
    <x v="0"/>
    <n v="0"/>
  </r>
  <r>
    <s v="REFERENCE ELECTRIFICATION - MODERATE TECHNOLOGY ADVANCEMENT"/>
    <x v="0"/>
    <s v="HIGH EFFICIENCY AIR SOURCE HEAT PUMP - HEATING"/>
    <s v="TEXAS"/>
    <x v="0"/>
    <x v="3"/>
    <s v="KEROSENE FUEL"/>
    <x v="0"/>
    <n v="0"/>
  </r>
  <r>
    <s v="REFERENCE ELECTRIFICATION - MODERATE TECHNOLOGY ADVANCEMENT"/>
    <x v="0"/>
    <s v="HIGH EFFICIENCY AIR SOURCE HEAT PUMP - HEATING"/>
    <s v="TEXAS"/>
    <x v="0"/>
    <x v="4"/>
    <s v="ELECTRICITY"/>
    <x v="0"/>
    <n v="0"/>
  </r>
  <r>
    <s v="REFERENCE ELECTRIFICATION - MODERATE TECHNOLOGY ADVANCEMENT"/>
    <x v="0"/>
    <s v="HIGH EFFICIENCY AIR SOURCE HEAT PUMP - HEATING"/>
    <s v="TEXAS"/>
    <x v="0"/>
    <x v="4"/>
    <s v="DIESEL FUEL"/>
    <x v="0"/>
    <n v="0"/>
  </r>
  <r>
    <s v="REFERENCE ELECTRIFICATION - MODERATE TECHNOLOGY ADVANCEMENT"/>
    <x v="0"/>
    <s v="HIGH EFFICIENCY AIR SOURCE HEAT PUMP - HEATING"/>
    <s v="TEXAS"/>
    <x v="0"/>
    <x v="4"/>
    <s v="PIPELINE GAS"/>
    <x v="0"/>
    <n v="0"/>
  </r>
  <r>
    <s v="REFERENCE ELECTRIFICATION - MODERATE TECHNOLOGY ADVANCEMENT"/>
    <x v="0"/>
    <s v="HIGH EFFICIENCY AIR SOURCE HEAT PUMP - HEATING"/>
    <s v="TEXAS"/>
    <x v="0"/>
    <x v="4"/>
    <s v="LPG FUEL"/>
    <x v="0"/>
    <n v="0"/>
  </r>
  <r>
    <s v="REFERENCE ELECTRIFICATION - MODERATE TECHNOLOGY ADVANCEMENT"/>
    <x v="0"/>
    <s v="HIGH EFFICIENCY AIR SOURCE HEAT PUMP - HEATING"/>
    <s v="TEXAS"/>
    <x v="0"/>
    <x v="4"/>
    <s v="BIOMASS - WOOD"/>
    <x v="0"/>
    <n v="0"/>
  </r>
  <r>
    <s v="REFERENCE ELECTRIFICATION - MODERATE TECHNOLOGY ADVANCEMENT"/>
    <x v="0"/>
    <s v="HIGH EFFICIENCY AIR SOURCE HEAT PUMP - HEATING"/>
    <s v="TEXAS"/>
    <x v="0"/>
    <x v="4"/>
    <s v="KEROSENE FUEL"/>
    <x v="0"/>
    <n v="0"/>
  </r>
  <r>
    <s v="REFERENCE ELECTRIFICATION - MODERATE TECHNOLOGY ADVANCEMENT"/>
    <x v="0"/>
    <s v="HIGH EFFICIENCY AIR SOURCE HEAT PUMP - HEATING"/>
    <s v="TEXAS"/>
    <x v="0"/>
    <x v="5"/>
    <s v="ELECTRICITY"/>
    <x v="0"/>
    <n v="0"/>
  </r>
  <r>
    <s v="REFERENCE ELECTRIFICATION - MODERATE TECHNOLOGY ADVANCEMENT"/>
    <x v="0"/>
    <s v="HIGH EFFICIENCY AIR SOURCE HEAT PUMP - HEATING"/>
    <s v="TEXAS"/>
    <x v="0"/>
    <x v="5"/>
    <s v="DIESEL FUEL"/>
    <x v="0"/>
    <n v="0"/>
  </r>
  <r>
    <s v="REFERENCE ELECTRIFICATION - MODERATE TECHNOLOGY ADVANCEMENT"/>
    <x v="0"/>
    <s v="HIGH EFFICIENCY AIR SOURCE HEAT PUMP - HEATING"/>
    <s v="TEXAS"/>
    <x v="0"/>
    <x v="5"/>
    <s v="PIPELINE GAS"/>
    <x v="0"/>
    <n v="0"/>
  </r>
  <r>
    <s v="REFERENCE ELECTRIFICATION - MODERATE TECHNOLOGY ADVANCEMENT"/>
    <x v="0"/>
    <s v="HIGH EFFICIENCY AIR SOURCE HEAT PUMP - HEATING"/>
    <s v="TEXAS"/>
    <x v="0"/>
    <x v="5"/>
    <s v="LPG FUEL"/>
    <x v="0"/>
    <n v="0"/>
  </r>
  <r>
    <s v="REFERENCE ELECTRIFICATION - MODERATE TECHNOLOGY ADVANCEMENT"/>
    <x v="0"/>
    <s v="HIGH EFFICIENCY AIR SOURCE HEAT PUMP - HEATING"/>
    <s v="TEXAS"/>
    <x v="0"/>
    <x v="5"/>
    <s v="BIOMASS - WOOD"/>
    <x v="0"/>
    <n v="0"/>
  </r>
  <r>
    <s v="REFERENCE ELECTRIFICATION - MODERATE TECHNOLOGY ADVANCEMENT"/>
    <x v="0"/>
    <s v="HIGH EFFICIENCY AIR SOURCE HEAT PUMP - HEATING"/>
    <s v="TEXAS"/>
    <x v="0"/>
    <x v="5"/>
    <s v="KEROSENE FUEL"/>
    <x v="0"/>
    <n v="0"/>
  </r>
  <r>
    <s v="REFERENCE ELECTRIFICATION - MODERATE TECHNOLOGY ADVANCEMENT"/>
    <x v="0"/>
    <s v="HIGH EFFICIENCY AIR SOURCE HEAT PUMP - HEATING"/>
    <s v="TEXAS"/>
    <x v="0"/>
    <x v="6"/>
    <s v="ELECTRICITY"/>
    <x v="0"/>
    <n v="0"/>
  </r>
  <r>
    <s v="REFERENCE ELECTRIFICATION - MODERATE TECHNOLOGY ADVANCEMENT"/>
    <x v="0"/>
    <s v="HIGH EFFICIENCY AIR SOURCE HEAT PUMP - HEATING"/>
    <s v="TEXAS"/>
    <x v="0"/>
    <x v="6"/>
    <s v="DIESEL FUEL"/>
    <x v="0"/>
    <n v="0"/>
  </r>
  <r>
    <s v="REFERENCE ELECTRIFICATION - MODERATE TECHNOLOGY ADVANCEMENT"/>
    <x v="0"/>
    <s v="HIGH EFFICIENCY AIR SOURCE HEAT PUMP - HEATING"/>
    <s v="TEXAS"/>
    <x v="0"/>
    <x v="6"/>
    <s v="PIPELINE GAS"/>
    <x v="0"/>
    <n v="0"/>
  </r>
  <r>
    <s v="REFERENCE ELECTRIFICATION - MODERATE TECHNOLOGY ADVANCEMENT"/>
    <x v="0"/>
    <s v="HIGH EFFICIENCY AIR SOURCE HEAT PUMP - HEATING"/>
    <s v="TEXAS"/>
    <x v="0"/>
    <x v="6"/>
    <s v="LPG FUEL"/>
    <x v="0"/>
    <n v="0"/>
  </r>
  <r>
    <s v="REFERENCE ELECTRIFICATION - MODERATE TECHNOLOGY ADVANCEMENT"/>
    <x v="0"/>
    <s v="HIGH EFFICIENCY AIR SOURCE HEAT PUMP - HEATING"/>
    <s v="TEXAS"/>
    <x v="0"/>
    <x v="6"/>
    <s v="BIOMASS - WOOD"/>
    <x v="0"/>
    <n v="0"/>
  </r>
  <r>
    <s v="REFERENCE ELECTRIFICATION - MODERATE TECHNOLOGY ADVANCEMENT"/>
    <x v="0"/>
    <s v="HIGH EFFICIENCY AIR SOURCE HEAT PUMP - HEATING"/>
    <s v="TEXAS"/>
    <x v="0"/>
    <x v="6"/>
    <s v="KEROSENE FUEL"/>
    <x v="0"/>
    <n v="0"/>
  </r>
  <r>
    <s v="REFERENCE ELECTRIFICATION - MODERATE TECHNOLOGY ADVANCEMENT"/>
    <x v="0"/>
    <s v="HIGH EFFICIENCY AIR SOURCE HEAT PUMP - HEATING"/>
    <s v="TEXAS"/>
    <x v="0"/>
    <x v="7"/>
    <s v="ELECTRICITY"/>
    <x v="0"/>
    <n v="0"/>
  </r>
  <r>
    <s v="REFERENCE ELECTRIFICATION - MODERATE TECHNOLOGY ADVANCEMENT"/>
    <x v="0"/>
    <s v="HIGH EFFICIENCY AIR SOURCE HEAT PUMP - HEATING"/>
    <s v="TEXAS"/>
    <x v="0"/>
    <x v="7"/>
    <s v="DIESEL FUEL"/>
    <x v="0"/>
    <n v="0"/>
  </r>
  <r>
    <s v="REFERENCE ELECTRIFICATION - MODERATE TECHNOLOGY ADVANCEMENT"/>
    <x v="0"/>
    <s v="HIGH EFFICIENCY AIR SOURCE HEAT PUMP - HEATING"/>
    <s v="TEXAS"/>
    <x v="0"/>
    <x v="7"/>
    <s v="PIPELINE GAS"/>
    <x v="0"/>
    <n v="0"/>
  </r>
  <r>
    <s v="REFERENCE ELECTRIFICATION - MODERATE TECHNOLOGY ADVANCEMENT"/>
    <x v="0"/>
    <s v="HIGH EFFICIENCY AIR SOURCE HEAT PUMP - HEATING"/>
    <s v="TEXAS"/>
    <x v="0"/>
    <x v="7"/>
    <s v="LPG FUEL"/>
    <x v="0"/>
    <n v="0"/>
  </r>
  <r>
    <s v="REFERENCE ELECTRIFICATION - MODERATE TECHNOLOGY ADVANCEMENT"/>
    <x v="0"/>
    <s v="HIGH EFFICIENCY AIR SOURCE HEAT PUMP - HEATING"/>
    <s v="TEXAS"/>
    <x v="0"/>
    <x v="7"/>
    <s v="BIOMASS - WOOD"/>
    <x v="0"/>
    <n v="0"/>
  </r>
  <r>
    <s v="REFERENCE ELECTRIFICATION - MODERATE TECHNOLOGY ADVANCEMENT"/>
    <x v="0"/>
    <s v="HIGH EFFICIENCY AIR SOURCE HEAT PUMP - HEATING"/>
    <s v="TEXAS"/>
    <x v="0"/>
    <x v="7"/>
    <s v="KEROSENE FUEL"/>
    <x v="0"/>
    <n v="0"/>
  </r>
  <r>
    <s v="REFERENCE ELECTRIFICATION - MODERATE TECHNOLOGY ADVANCEMENT"/>
    <x v="0"/>
    <s v="HIGH EFFICIENCY AIR SOURCE HEAT PUMP - HEATING"/>
    <s v="TEXAS"/>
    <x v="0"/>
    <x v="8"/>
    <s v="ELECTRICITY"/>
    <x v="0"/>
    <n v="0"/>
  </r>
  <r>
    <s v="REFERENCE ELECTRIFICATION - MODERATE TECHNOLOGY ADVANCEMENT"/>
    <x v="0"/>
    <s v="HIGH EFFICIENCY AIR SOURCE HEAT PUMP - HEATING"/>
    <s v="TEXAS"/>
    <x v="0"/>
    <x v="8"/>
    <s v="DIESEL FUEL"/>
    <x v="0"/>
    <n v="0"/>
  </r>
  <r>
    <s v="REFERENCE ELECTRIFICATION - MODERATE TECHNOLOGY ADVANCEMENT"/>
    <x v="0"/>
    <s v="HIGH EFFICIENCY AIR SOURCE HEAT PUMP - HEATING"/>
    <s v="TEXAS"/>
    <x v="0"/>
    <x v="8"/>
    <s v="PIPELINE GAS"/>
    <x v="0"/>
    <n v="0"/>
  </r>
  <r>
    <s v="REFERENCE ELECTRIFICATION - MODERATE TECHNOLOGY ADVANCEMENT"/>
    <x v="0"/>
    <s v="HIGH EFFICIENCY AIR SOURCE HEAT PUMP - HEATING"/>
    <s v="TEXAS"/>
    <x v="0"/>
    <x v="8"/>
    <s v="LPG FUEL"/>
    <x v="0"/>
    <n v="0"/>
  </r>
  <r>
    <s v="REFERENCE ELECTRIFICATION - MODERATE TECHNOLOGY ADVANCEMENT"/>
    <x v="0"/>
    <s v="HIGH EFFICIENCY AIR SOURCE HEAT PUMP - HEATING"/>
    <s v="TEXAS"/>
    <x v="0"/>
    <x v="8"/>
    <s v="BIOMASS - WOOD"/>
    <x v="0"/>
    <n v="0"/>
  </r>
  <r>
    <s v="REFERENCE ELECTRIFICATION - MODERATE TECHNOLOGY ADVANCEMENT"/>
    <x v="0"/>
    <s v="HIGH EFFICIENCY AIR SOURCE HEAT PUMP - HEATING"/>
    <s v="TEXAS"/>
    <x v="0"/>
    <x v="8"/>
    <s v="KEROSENE FUEL"/>
    <x v="0"/>
    <n v="0"/>
  </r>
  <r>
    <s v="REFERENCE ELECTRIFICATION - MODERATE TECHNOLOGY ADVANCEMENT"/>
    <x v="0"/>
    <s v="HIGH EFFICIENCY AIR SOURCE HEAT PUMP - HEATING"/>
    <s v="TEXAS"/>
    <x v="0"/>
    <x v="9"/>
    <s v="ELECTRICITY"/>
    <x v="0"/>
    <n v="0"/>
  </r>
  <r>
    <s v="REFERENCE ELECTRIFICATION - MODERATE TECHNOLOGY ADVANCEMENT"/>
    <x v="0"/>
    <s v="HIGH EFFICIENCY AIR SOURCE HEAT PUMP - HEATING"/>
    <s v="TEXAS"/>
    <x v="0"/>
    <x v="9"/>
    <s v="DIESEL FUEL"/>
    <x v="0"/>
    <n v="0"/>
  </r>
  <r>
    <s v="REFERENCE ELECTRIFICATION - MODERATE TECHNOLOGY ADVANCEMENT"/>
    <x v="0"/>
    <s v="HIGH EFFICIENCY AIR SOURCE HEAT PUMP - HEATING"/>
    <s v="TEXAS"/>
    <x v="0"/>
    <x v="9"/>
    <s v="PIPELINE GAS"/>
    <x v="0"/>
    <n v="0"/>
  </r>
  <r>
    <s v="REFERENCE ELECTRIFICATION - MODERATE TECHNOLOGY ADVANCEMENT"/>
    <x v="0"/>
    <s v="HIGH EFFICIENCY AIR SOURCE HEAT PUMP - HEATING"/>
    <s v="TEXAS"/>
    <x v="0"/>
    <x v="9"/>
    <s v="LPG FUEL"/>
    <x v="0"/>
    <n v="0"/>
  </r>
  <r>
    <s v="REFERENCE ELECTRIFICATION - MODERATE TECHNOLOGY ADVANCEMENT"/>
    <x v="0"/>
    <s v="HIGH EFFICIENCY AIR SOURCE HEAT PUMP - HEATING"/>
    <s v="TEXAS"/>
    <x v="0"/>
    <x v="9"/>
    <s v="BIOMASS - WOOD"/>
    <x v="0"/>
    <n v="0"/>
  </r>
  <r>
    <s v="REFERENCE ELECTRIFICATION - MODERATE TECHNOLOGY ADVANCEMENT"/>
    <x v="0"/>
    <s v="HIGH EFFICIENCY AIR SOURCE HEAT PUMP - HEATING"/>
    <s v="TEXAS"/>
    <x v="0"/>
    <x v="9"/>
    <s v="KEROSENE FUEL"/>
    <x v="0"/>
    <n v="0"/>
  </r>
  <r>
    <s v="REFERENCE ELECTRIFICATION - MODERATE TECHNOLOGY ADVANCEMENT"/>
    <x v="0"/>
    <s v="HIGH EFFICIENCY AIR SOURCE HEAT PUMP - HEATING"/>
    <s v="TEXAS"/>
    <x v="0"/>
    <x v="10"/>
    <s v="ELECTRICITY"/>
    <x v="0"/>
    <n v="0"/>
  </r>
  <r>
    <s v="REFERENCE ELECTRIFICATION - MODERATE TECHNOLOGY ADVANCEMENT"/>
    <x v="0"/>
    <s v="HIGH EFFICIENCY AIR SOURCE HEAT PUMP - HEATING"/>
    <s v="TEXAS"/>
    <x v="0"/>
    <x v="10"/>
    <s v="DIESEL FUEL"/>
    <x v="0"/>
    <n v="0"/>
  </r>
  <r>
    <s v="REFERENCE ELECTRIFICATION - MODERATE TECHNOLOGY ADVANCEMENT"/>
    <x v="0"/>
    <s v="HIGH EFFICIENCY AIR SOURCE HEAT PUMP - HEATING"/>
    <s v="TEXAS"/>
    <x v="0"/>
    <x v="10"/>
    <s v="PIPELINE GAS"/>
    <x v="0"/>
    <n v="0"/>
  </r>
  <r>
    <s v="REFERENCE ELECTRIFICATION - MODERATE TECHNOLOGY ADVANCEMENT"/>
    <x v="0"/>
    <s v="HIGH EFFICIENCY AIR SOURCE HEAT PUMP - HEATING"/>
    <s v="TEXAS"/>
    <x v="0"/>
    <x v="10"/>
    <s v="LPG FUEL"/>
    <x v="0"/>
    <n v="0"/>
  </r>
  <r>
    <s v="REFERENCE ELECTRIFICATION - MODERATE TECHNOLOGY ADVANCEMENT"/>
    <x v="0"/>
    <s v="HIGH EFFICIENCY AIR SOURCE HEAT PUMP - HEATING"/>
    <s v="TEXAS"/>
    <x v="0"/>
    <x v="10"/>
    <s v="BIOMASS - WOOD"/>
    <x v="0"/>
    <n v="0"/>
  </r>
  <r>
    <s v="REFERENCE ELECTRIFICATION - MODERATE TECHNOLOGY ADVANCEMENT"/>
    <x v="0"/>
    <s v="HIGH EFFICIENCY AIR SOURCE HEAT PUMP - HEATING"/>
    <s v="TEXAS"/>
    <x v="0"/>
    <x v="10"/>
    <s v="KEROSENE FUEL"/>
    <x v="0"/>
    <n v="0"/>
  </r>
  <r>
    <s v="REFERENCE ELECTRIFICATION - MODERATE TECHNOLOGY ADVANCEMENT"/>
    <x v="0"/>
    <s v="HIGH EFFICIENCY AIR SOURCE HEAT PUMP - HEATING"/>
    <s v="TEXAS"/>
    <x v="0"/>
    <x v="11"/>
    <s v="ELECTRICITY"/>
    <x v="0"/>
    <n v="0"/>
  </r>
  <r>
    <s v="REFERENCE ELECTRIFICATION - MODERATE TECHNOLOGY ADVANCEMENT"/>
    <x v="0"/>
    <s v="HIGH EFFICIENCY AIR SOURCE HEAT PUMP - HEATING"/>
    <s v="TEXAS"/>
    <x v="0"/>
    <x v="11"/>
    <s v="DIESEL FUEL"/>
    <x v="0"/>
    <n v="0"/>
  </r>
  <r>
    <s v="REFERENCE ELECTRIFICATION - MODERATE TECHNOLOGY ADVANCEMENT"/>
    <x v="0"/>
    <s v="HIGH EFFICIENCY AIR SOURCE HEAT PUMP - HEATING"/>
    <s v="TEXAS"/>
    <x v="0"/>
    <x v="11"/>
    <s v="PIPELINE GAS"/>
    <x v="0"/>
    <n v="0"/>
  </r>
  <r>
    <s v="REFERENCE ELECTRIFICATION - MODERATE TECHNOLOGY ADVANCEMENT"/>
    <x v="0"/>
    <s v="HIGH EFFICIENCY AIR SOURCE HEAT PUMP - HEATING"/>
    <s v="TEXAS"/>
    <x v="0"/>
    <x v="11"/>
    <s v="LPG FUEL"/>
    <x v="0"/>
    <n v="0"/>
  </r>
  <r>
    <s v="REFERENCE ELECTRIFICATION - MODERATE TECHNOLOGY ADVANCEMENT"/>
    <x v="0"/>
    <s v="HIGH EFFICIENCY AIR SOURCE HEAT PUMP - HEATING"/>
    <s v="TEXAS"/>
    <x v="0"/>
    <x v="11"/>
    <s v="BIOMASS - WOOD"/>
    <x v="0"/>
    <n v="0"/>
  </r>
  <r>
    <s v="REFERENCE ELECTRIFICATION - MODERATE TECHNOLOGY ADVANCEMENT"/>
    <x v="0"/>
    <s v="HIGH EFFICIENCY AIR SOURCE HEAT PUMP - HEATING"/>
    <s v="TEXAS"/>
    <x v="0"/>
    <x v="11"/>
    <s v="KEROSENE FUEL"/>
    <x v="0"/>
    <n v="0"/>
  </r>
  <r>
    <s v="REFERENCE ELECTRIFICATION - MODERATE TECHNOLOGY ADVANCEMENT"/>
    <x v="0"/>
    <s v="HIGH EFFICIENCY AIR SOURCE HEAT PUMP - HEATING"/>
    <s v="TEXAS"/>
    <x v="0"/>
    <x v="12"/>
    <s v="ELECTRICITY"/>
    <x v="0"/>
    <n v="0"/>
  </r>
  <r>
    <s v="REFERENCE ELECTRIFICATION - MODERATE TECHNOLOGY ADVANCEMENT"/>
    <x v="0"/>
    <s v="HIGH EFFICIENCY AIR SOURCE HEAT PUMP - HEATING"/>
    <s v="TEXAS"/>
    <x v="0"/>
    <x v="12"/>
    <s v="DIESEL FUEL"/>
    <x v="0"/>
    <n v="0"/>
  </r>
  <r>
    <s v="REFERENCE ELECTRIFICATION - MODERATE TECHNOLOGY ADVANCEMENT"/>
    <x v="0"/>
    <s v="HIGH EFFICIENCY AIR SOURCE HEAT PUMP - HEATING"/>
    <s v="TEXAS"/>
    <x v="0"/>
    <x v="12"/>
    <s v="PIPELINE GAS"/>
    <x v="0"/>
    <n v="0"/>
  </r>
  <r>
    <s v="REFERENCE ELECTRIFICATION - MODERATE TECHNOLOGY ADVANCEMENT"/>
    <x v="0"/>
    <s v="HIGH EFFICIENCY AIR SOURCE HEAT PUMP - HEATING"/>
    <s v="TEXAS"/>
    <x v="0"/>
    <x v="12"/>
    <s v="LPG FUEL"/>
    <x v="0"/>
    <n v="0"/>
  </r>
  <r>
    <s v="REFERENCE ELECTRIFICATION - MODERATE TECHNOLOGY ADVANCEMENT"/>
    <x v="0"/>
    <s v="HIGH EFFICIENCY AIR SOURCE HEAT PUMP - HEATING"/>
    <s v="TEXAS"/>
    <x v="0"/>
    <x v="12"/>
    <s v="BIOMASS - WOOD"/>
    <x v="0"/>
    <n v="0"/>
  </r>
  <r>
    <s v="REFERENCE ELECTRIFICATION - MODERATE TECHNOLOGY ADVANCEMENT"/>
    <x v="0"/>
    <s v="HIGH EFFICIENCY AIR SOURCE HEAT PUMP - HEATING"/>
    <s v="TEXAS"/>
    <x v="0"/>
    <x v="12"/>
    <s v="KEROSENE FUEL"/>
    <x v="0"/>
    <n v="0"/>
  </r>
  <r>
    <s v="REFERENCE ELECTRIFICATION - MODERATE TECHNOLOGY ADVANCEMENT"/>
    <x v="0"/>
    <s v="HIGH EFFICIENCY AIR SOURCE HEAT PUMP - HEATING"/>
    <s v="TEXAS"/>
    <x v="0"/>
    <x v="13"/>
    <s v="ELECTRICITY"/>
    <x v="0"/>
    <n v="0"/>
  </r>
  <r>
    <s v="REFERENCE ELECTRIFICATION - MODERATE TECHNOLOGY ADVANCEMENT"/>
    <x v="0"/>
    <s v="HIGH EFFICIENCY AIR SOURCE HEAT PUMP - HEATING"/>
    <s v="TEXAS"/>
    <x v="0"/>
    <x v="13"/>
    <s v="DIESEL FUEL"/>
    <x v="0"/>
    <n v="0"/>
  </r>
  <r>
    <s v="REFERENCE ELECTRIFICATION - MODERATE TECHNOLOGY ADVANCEMENT"/>
    <x v="0"/>
    <s v="HIGH EFFICIENCY AIR SOURCE HEAT PUMP - HEATING"/>
    <s v="TEXAS"/>
    <x v="0"/>
    <x v="13"/>
    <s v="PIPELINE GAS"/>
    <x v="0"/>
    <n v="0"/>
  </r>
  <r>
    <s v="REFERENCE ELECTRIFICATION - MODERATE TECHNOLOGY ADVANCEMENT"/>
    <x v="0"/>
    <s v="HIGH EFFICIENCY AIR SOURCE HEAT PUMP - HEATING"/>
    <s v="TEXAS"/>
    <x v="0"/>
    <x v="13"/>
    <s v="LPG FUEL"/>
    <x v="0"/>
    <n v="0"/>
  </r>
  <r>
    <s v="REFERENCE ELECTRIFICATION - MODERATE TECHNOLOGY ADVANCEMENT"/>
    <x v="0"/>
    <s v="HIGH EFFICIENCY AIR SOURCE HEAT PUMP - HEATING"/>
    <s v="TEXAS"/>
    <x v="0"/>
    <x v="13"/>
    <s v="BIOMASS - WOOD"/>
    <x v="0"/>
    <n v="0"/>
  </r>
  <r>
    <s v="REFERENCE ELECTRIFICATION - MODERATE TECHNOLOGY ADVANCEMENT"/>
    <x v="0"/>
    <s v="HIGH EFFICIENCY AIR SOURCE HEAT PUMP - HEATING"/>
    <s v="TEXAS"/>
    <x v="0"/>
    <x v="13"/>
    <s v="KEROSENE FUEL"/>
    <x v="0"/>
    <n v="0"/>
  </r>
  <r>
    <s v="REFERENCE ELECTRIFICATION - MODERATE TECHNOLOGY ADVANCEMENT"/>
    <x v="0"/>
    <s v="HIGH EFFICIENCY AIR SOURCE HEAT PUMP - HEATING"/>
    <s v="TEXAS"/>
    <x v="0"/>
    <x v="14"/>
    <s v="ELECTRICITY"/>
    <x v="0"/>
    <n v="0"/>
  </r>
  <r>
    <s v="REFERENCE ELECTRIFICATION - MODERATE TECHNOLOGY ADVANCEMENT"/>
    <x v="0"/>
    <s v="HIGH EFFICIENCY AIR SOURCE HEAT PUMP - HEATING"/>
    <s v="TEXAS"/>
    <x v="0"/>
    <x v="14"/>
    <s v="DIESEL FUEL"/>
    <x v="0"/>
    <n v="0"/>
  </r>
  <r>
    <s v="REFERENCE ELECTRIFICATION - MODERATE TECHNOLOGY ADVANCEMENT"/>
    <x v="0"/>
    <s v="HIGH EFFICIENCY AIR SOURCE HEAT PUMP - HEATING"/>
    <s v="TEXAS"/>
    <x v="0"/>
    <x v="14"/>
    <s v="PIPELINE GAS"/>
    <x v="0"/>
    <n v="0"/>
  </r>
  <r>
    <s v="REFERENCE ELECTRIFICATION - MODERATE TECHNOLOGY ADVANCEMENT"/>
    <x v="0"/>
    <s v="HIGH EFFICIENCY AIR SOURCE HEAT PUMP - HEATING"/>
    <s v="TEXAS"/>
    <x v="0"/>
    <x v="14"/>
    <s v="LPG FUEL"/>
    <x v="0"/>
    <n v="0"/>
  </r>
  <r>
    <s v="REFERENCE ELECTRIFICATION - MODERATE TECHNOLOGY ADVANCEMENT"/>
    <x v="0"/>
    <s v="HIGH EFFICIENCY AIR SOURCE HEAT PUMP - HEATING"/>
    <s v="TEXAS"/>
    <x v="0"/>
    <x v="14"/>
    <s v="BIOMASS - WOOD"/>
    <x v="0"/>
    <n v="0"/>
  </r>
  <r>
    <s v="REFERENCE ELECTRIFICATION - MODERATE TECHNOLOGY ADVANCEMENT"/>
    <x v="0"/>
    <s v="HIGH EFFICIENCY AIR SOURCE HEAT PUMP - HEATING"/>
    <s v="TEXAS"/>
    <x v="0"/>
    <x v="14"/>
    <s v="KEROSENE FUEL"/>
    <x v="0"/>
    <n v="0"/>
  </r>
  <r>
    <s v="REFERENCE ELECTRIFICATION - MODERATE TECHNOLOGY ADVANCEMENT"/>
    <x v="0"/>
    <s v="HIGH EFFICIENCY AIR SOURCE HEAT PUMP - HEATING"/>
    <s v="TEXAS"/>
    <x v="0"/>
    <x v="15"/>
    <s v="ELECTRICITY"/>
    <x v="0"/>
    <n v="0"/>
  </r>
  <r>
    <s v="REFERENCE ELECTRIFICATION - MODERATE TECHNOLOGY ADVANCEMENT"/>
    <x v="0"/>
    <s v="HIGH EFFICIENCY AIR SOURCE HEAT PUMP - HEATING"/>
    <s v="TEXAS"/>
    <x v="0"/>
    <x v="15"/>
    <s v="DIESEL FUEL"/>
    <x v="0"/>
    <n v="0"/>
  </r>
  <r>
    <s v="REFERENCE ELECTRIFICATION - MODERATE TECHNOLOGY ADVANCEMENT"/>
    <x v="0"/>
    <s v="HIGH EFFICIENCY AIR SOURCE HEAT PUMP - HEATING"/>
    <s v="TEXAS"/>
    <x v="0"/>
    <x v="15"/>
    <s v="PIPELINE GAS"/>
    <x v="0"/>
    <n v="0"/>
  </r>
  <r>
    <s v="REFERENCE ELECTRIFICATION - MODERATE TECHNOLOGY ADVANCEMENT"/>
    <x v="0"/>
    <s v="HIGH EFFICIENCY AIR SOURCE HEAT PUMP - HEATING"/>
    <s v="TEXAS"/>
    <x v="0"/>
    <x v="15"/>
    <s v="LPG FUEL"/>
    <x v="0"/>
    <n v="0"/>
  </r>
  <r>
    <s v="REFERENCE ELECTRIFICATION - MODERATE TECHNOLOGY ADVANCEMENT"/>
    <x v="0"/>
    <s v="HIGH EFFICIENCY AIR SOURCE HEAT PUMP - HEATING"/>
    <s v="TEXAS"/>
    <x v="0"/>
    <x v="15"/>
    <s v="BIOMASS - WOOD"/>
    <x v="0"/>
    <n v="0"/>
  </r>
  <r>
    <s v="REFERENCE ELECTRIFICATION - MODERATE TECHNOLOGY ADVANCEMENT"/>
    <x v="0"/>
    <s v="HIGH EFFICIENCY AIR SOURCE HEAT PUMP - HEATING"/>
    <s v="TEXAS"/>
    <x v="0"/>
    <x v="15"/>
    <s v="KEROSENE FUEL"/>
    <x v="0"/>
    <n v="0"/>
  </r>
  <r>
    <s v="REFERENCE ELECTRIFICATION - MODERATE TECHNOLOGY ADVANCEMENT"/>
    <x v="0"/>
    <s v="HIGH EFFICIENCY AIR SOURCE HEAT PUMP - HEATING"/>
    <s v="TEXAS"/>
    <x v="0"/>
    <x v="16"/>
    <s v="ELECTRICITY"/>
    <x v="0"/>
    <n v="0"/>
  </r>
  <r>
    <s v="REFERENCE ELECTRIFICATION - MODERATE TECHNOLOGY ADVANCEMENT"/>
    <x v="0"/>
    <s v="HIGH EFFICIENCY AIR SOURCE HEAT PUMP - HEATING"/>
    <s v="TEXAS"/>
    <x v="0"/>
    <x v="16"/>
    <s v="DIESEL FUEL"/>
    <x v="0"/>
    <n v="0"/>
  </r>
  <r>
    <s v="REFERENCE ELECTRIFICATION - MODERATE TECHNOLOGY ADVANCEMENT"/>
    <x v="0"/>
    <s v="HIGH EFFICIENCY AIR SOURCE HEAT PUMP - HEATING"/>
    <s v="TEXAS"/>
    <x v="0"/>
    <x v="16"/>
    <s v="PIPELINE GAS"/>
    <x v="0"/>
    <n v="0"/>
  </r>
  <r>
    <s v="REFERENCE ELECTRIFICATION - MODERATE TECHNOLOGY ADVANCEMENT"/>
    <x v="0"/>
    <s v="HIGH EFFICIENCY AIR SOURCE HEAT PUMP - HEATING"/>
    <s v="TEXAS"/>
    <x v="0"/>
    <x v="16"/>
    <s v="LPG FUEL"/>
    <x v="0"/>
    <n v="0"/>
  </r>
  <r>
    <s v="REFERENCE ELECTRIFICATION - MODERATE TECHNOLOGY ADVANCEMENT"/>
    <x v="0"/>
    <s v="HIGH EFFICIENCY AIR SOURCE HEAT PUMP - HEATING"/>
    <s v="TEXAS"/>
    <x v="0"/>
    <x v="16"/>
    <s v="BIOMASS - WOOD"/>
    <x v="0"/>
    <n v="0"/>
  </r>
  <r>
    <s v="REFERENCE ELECTRIFICATION - MODERATE TECHNOLOGY ADVANCEMENT"/>
    <x v="0"/>
    <s v="HIGH EFFICIENCY AIR SOURCE HEAT PUMP - HEATING"/>
    <s v="TEXAS"/>
    <x v="0"/>
    <x v="16"/>
    <s v="KEROSENE FUEL"/>
    <x v="0"/>
    <n v="0"/>
  </r>
  <r>
    <s v="REFERENCE ELECTRIFICATION - MODERATE TECHNOLOGY ADVANCEMENT"/>
    <x v="0"/>
    <s v="HIGH EFFICIENCY AIR SOURCE HEAT PUMP - HEATING"/>
    <s v="TEXAS"/>
    <x v="0"/>
    <x v="17"/>
    <s v="ELECTRICITY"/>
    <x v="0"/>
    <n v="0"/>
  </r>
  <r>
    <s v="REFERENCE ELECTRIFICATION - MODERATE TECHNOLOGY ADVANCEMENT"/>
    <x v="0"/>
    <s v="HIGH EFFICIENCY AIR SOURCE HEAT PUMP - HEATING"/>
    <s v="TEXAS"/>
    <x v="0"/>
    <x v="17"/>
    <s v="DIESEL FUEL"/>
    <x v="0"/>
    <n v="0"/>
  </r>
  <r>
    <s v="REFERENCE ELECTRIFICATION - MODERATE TECHNOLOGY ADVANCEMENT"/>
    <x v="0"/>
    <s v="HIGH EFFICIENCY AIR SOURCE HEAT PUMP - HEATING"/>
    <s v="TEXAS"/>
    <x v="0"/>
    <x v="17"/>
    <s v="PIPELINE GAS"/>
    <x v="0"/>
    <n v="0"/>
  </r>
  <r>
    <s v="REFERENCE ELECTRIFICATION - MODERATE TECHNOLOGY ADVANCEMENT"/>
    <x v="0"/>
    <s v="HIGH EFFICIENCY AIR SOURCE HEAT PUMP - HEATING"/>
    <s v="TEXAS"/>
    <x v="0"/>
    <x v="17"/>
    <s v="LPG FUEL"/>
    <x v="0"/>
    <n v="0"/>
  </r>
  <r>
    <s v="REFERENCE ELECTRIFICATION - MODERATE TECHNOLOGY ADVANCEMENT"/>
    <x v="0"/>
    <s v="HIGH EFFICIENCY AIR SOURCE HEAT PUMP - HEATING"/>
    <s v="TEXAS"/>
    <x v="0"/>
    <x v="17"/>
    <s v="BIOMASS - WOOD"/>
    <x v="0"/>
    <n v="0"/>
  </r>
  <r>
    <s v="REFERENCE ELECTRIFICATION - MODERATE TECHNOLOGY ADVANCEMENT"/>
    <x v="0"/>
    <s v="HIGH EFFICIENCY AIR SOURCE HEAT PUMP - HEATING"/>
    <s v="TEXAS"/>
    <x v="0"/>
    <x v="17"/>
    <s v="KEROSENE FUEL"/>
    <x v="0"/>
    <n v="0"/>
  </r>
  <r>
    <s v="REFERENCE ELECTRIFICATION - MODERATE TECHNOLOGY ADVANCEMENT"/>
    <x v="0"/>
    <s v="HIGH EFFICIENCY AIR SOURCE HEAT PUMP - HEATING"/>
    <s v="TEXAS"/>
    <x v="0"/>
    <x v="18"/>
    <s v="ELECTRICITY"/>
    <x v="0"/>
    <n v="0"/>
  </r>
  <r>
    <s v="REFERENCE ELECTRIFICATION - MODERATE TECHNOLOGY ADVANCEMENT"/>
    <x v="0"/>
    <s v="HIGH EFFICIENCY AIR SOURCE HEAT PUMP - HEATING"/>
    <s v="TEXAS"/>
    <x v="0"/>
    <x v="18"/>
    <s v="DIESEL FUEL"/>
    <x v="0"/>
    <n v="0"/>
  </r>
  <r>
    <s v="REFERENCE ELECTRIFICATION - MODERATE TECHNOLOGY ADVANCEMENT"/>
    <x v="0"/>
    <s v="HIGH EFFICIENCY AIR SOURCE HEAT PUMP - HEATING"/>
    <s v="TEXAS"/>
    <x v="0"/>
    <x v="18"/>
    <s v="PIPELINE GAS"/>
    <x v="0"/>
    <n v="0"/>
  </r>
  <r>
    <s v="REFERENCE ELECTRIFICATION - MODERATE TECHNOLOGY ADVANCEMENT"/>
    <x v="0"/>
    <s v="HIGH EFFICIENCY AIR SOURCE HEAT PUMP - HEATING"/>
    <s v="TEXAS"/>
    <x v="0"/>
    <x v="18"/>
    <s v="LPG FUEL"/>
    <x v="0"/>
    <n v="0"/>
  </r>
  <r>
    <s v="REFERENCE ELECTRIFICATION - MODERATE TECHNOLOGY ADVANCEMENT"/>
    <x v="0"/>
    <s v="HIGH EFFICIENCY AIR SOURCE HEAT PUMP - HEATING"/>
    <s v="TEXAS"/>
    <x v="0"/>
    <x v="18"/>
    <s v="BIOMASS - WOOD"/>
    <x v="0"/>
    <n v="0"/>
  </r>
  <r>
    <s v="REFERENCE ELECTRIFICATION - MODERATE TECHNOLOGY ADVANCEMENT"/>
    <x v="0"/>
    <s v="HIGH EFFICIENCY AIR SOURCE HEAT PUMP - HEATING"/>
    <s v="TEXAS"/>
    <x v="0"/>
    <x v="18"/>
    <s v="KEROSENE FUEL"/>
    <x v="0"/>
    <n v="0"/>
  </r>
  <r>
    <s v="REFERENCE ELECTRIFICATION - MODERATE TECHNOLOGY ADVANCEMENT"/>
    <x v="0"/>
    <s v="HIGH EFFICIENCY AIR SOURCE HEAT PUMP - HEATING"/>
    <s v="TEXAS"/>
    <x v="0"/>
    <x v="19"/>
    <s v="ELECTRICITY"/>
    <x v="0"/>
    <n v="0"/>
  </r>
  <r>
    <s v="REFERENCE ELECTRIFICATION - MODERATE TECHNOLOGY ADVANCEMENT"/>
    <x v="0"/>
    <s v="HIGH EFFICIENCY AIR SOURCE HEAT PUMP - HEATING"/>
    <s v="TEXAS"/>
    <x v="0"/>
    <x v="19"/>
    <s v="DIESEL FUEL"/>
    <x v="0"/>
    <n v="0"/>
  </r>
  <r>
    <s v="REFERENCE ELECTRIFICATION - MODERATE TECHNOLOGY ADVANCEMENT"/>
    <x v="0"/>
    <s v="HIGH EFFICIENCY AIR SOURCE HEAT PUMP - HEATING"/>
    <s v="TEXAS"/>
    <x v="0"/>
    <x v="19"/>
    <s v="PIPELINE GAS"/>
    <x v="0"/>
    <n v="0"/>
  </r>
  <r>
    <s v="REFERENCE ELECTRIFICATION - MODERATE TECHNOLOGY ADVANCEMENT"/>
    <x v="0"/>
    <s v="HIGH EFFICIENCY AIR SOURCE HEAT PUMP - HEATING"/>
    <s v="TEXAS"/>
    <x v="0"/>
    <x v="19"/>
    <s v="LPG FUEL"/>
    <x v="0"/>
    <n v="0"/>
  </r>
  <r>
    <s v="REFERENCE ELECTRIFICATION - MODERATE TECHNOLOGY ADVANCEMENT"/>
    <x v="0"/>
    <s v="HIGH EFFICIENCY AIR SOURCE HEAT PUMP - HEATING"/>
    <s v="TEXAS"/>
    <x v="0"/>
    <x v="19"/>
    <s v="BIOMASS - WOOD"/>
    <x v="0"/>
    <n v="0"/>
  </r>
  <r>
    <s v="REFERENCE ELECTRIFICATION - MODERATE TECHNOLOGY ADVANCEMENT"/>
    <x v="0"/>
    <s v="HIGH EFFICIENCY AIR SOURCE HEAT PUMP - HEATING"/>
    <s v="TEXAS"/>
    <x v="0"/>
    <x v="19"/>
    <s v="KEROSENE FUEL"/>
    <x v="0"/>
    <n v="0"/>
  </r>
  <r>
    <s v="REFERENCE ELECTRIFICATION - MODERATE TECHNOLOGY ADVANCEMENT"/>
    <x v="0"/>
    <s v="HIGH EFFICIENCY AIR SOURCE HEAT PUMP - HEATING"/>
    <s v="TEXAS"/>
    <x v="0"/>
    <x v="20"/>
    <s v="ELECTRICITY"/>
    <x v="0"/>
    <n v="0"/>
  </r>
  <r>
    <s v="REFERENCE ELECTRIFICATION - MODERATE TECHNOLOGY ADVANCEMENT"/>
    <x v="0"/>
    <s v="HIGH EFFICIENCY AIR SOURCE HEAT PUMP - HEATING"/>
    <s v="TEXAS"/>
    <x v="0"/>
    <x v="20"/>
    <s v="DIESEL FUEL"/>
    <x v="0"/>
    <n v="0"/>
  </r>
  <r>
    <s v="REFERENCE ELECTRIFICATION - MODERATE TECHNOLOGY ADVANCEMENT"/>
    <x v="0"/>
    <s v="HIGH EFFICIENCY AIR SOURCE HEAT PUMP - HEATING"/>
    <s v="TEXAS"/>
    <x v="0"/>
    <x v="20"/>
    <s v="PIPELINE GAS"/>
    <x v="0"/>
    <n v="0"/>
  </r>
  <r>
    <s v="REFERENCE ELECTRIFICATION - MODERATE TECHNOLOGY ADVANCEMENT"/>
    <x v="0"/>
    <s v="HIGH EFFICIENCY AIR SOURCE HEAT PUMP - HEATING"/>
    <s v="TEXAS"/>
    <x v="0"/>
    <x v="20"/>
    <s v="LPG FUEL"/>
    <x v="0"/>
    <n v="0"/>
  </r>
  <r>
    <s v="REFERENCE ELECTRIFICATION - MODERATE TECHNOLOGY ADVANCEMENT"/>
    <x v="0"/>
    <s v="HIGH EFFICIENCY AIR SOURCE HEAT PUMP - HEATING"/>
    <s v="TEXAS"/>
    <x v="0"/>
    <x v="20"/>
    <s v="BIOMASS - WOOD"/>
    <x v="0"/>
    <n v="0"/>
  </r>
  <r>
    <s v="REFERENCE ELECTRIFICATION - MODERATE TECHNOLOGY ADVANCEMENT"/>
    <x v="0"/>
    <s v="HIGH EFFICIENCY AIR SOURCE HEAT PUMP - HEATING"/>
    <s v="TEXAS"/>
    <x v="0"/>
    <x v="20"/>
    <s v="KEROSENE FUEL"/>
    <x v="0"/>
    <n v="0"/>
  </r>
  <r>
    <s v="REFERENCE ELECTRIFICATION - MODERATE TECHNOLOGY ADVANCEMENT"/>
    <x v="0"/>
    <s v="HIGH EFFICIENCY AIR SOURCE HEAT PUMP - HEATING"/>
    <s v="TEXAS"/>
    <x v="0"/>
    <x v="21"/>
    <s v="ELECTRICITY"/>
    <x v="0"/>
    <n v="0"/>
  </r>
  <r>
    <s v="REFERENCE ELECTRIFICATION - MODERATE TECHNOLOGY ADVANCEMENT"/>
    <x v="0"/>
    <s v="HIGH EFFICIENCY AIR SOURCE HEAT PUMP - HEATING"/>
    <s v="TEXAS"/>
    <x v="0"/>
    <x v="21"/>
    <s v="DIESEL FUEL"/>
    <x v="0"/>
    <n v="0"/>
  </r>
  <r>
    <s v="REFERENCE ELECTRIFICATION - MODERATE TECHNOLOGY ADVANCEMENT"/>
    <x v="0"/>
    <s v="HIGH EFFICIENCY AIR SOURCE HEAT PUMP - HEATING"/>
    <s v="TEXAS"/>
    <x v="0"/>
    <x v="21"/>
    <s v="PIPELINE GAS"/>
    <x v="0"/>
    <n v="0"/>
  </r>
  <r>
    <s v="REFERENCE ELECTRIFICATION - MODERATE TECHNOLOGY ADVANCEMENT"/>
    <x v="0"/>
    <s v="HIGH EFFICIENCY AIR SOURCE HEAT PUMP - HEATING"/>
    <s v="TEXAS"/>
    <x v="0"/>
    <x v="21"/>
    <s v="LPG FUEL"/>
    <x v="0"/>
    <n v="0"/>
  </r>
  <r>
    <s v="REFERENCE ELECTRIFICATION - MODERATE TECHNOLOGY ADVANCEMENT"/>
    <x v="0"/>
    <s v="HIGH EFFICIENCY AIR SOURCE HEAT PUMP - HEATING"/>
    <s v="TEXAS"/>
    <x v="0"/>
    <x v="21"/>
    <s v="BIOMASS - WOOD"/>
    <x v="0"/>
    <n v="0"/>
  </r>
  <r>
    <s v="REFERENCE ELECTRIFICATION - MODERATE TECHNOLOGY ADVANCEMENT"/>
    <x v="0"/>
    <s v="HIGH EFFICIENCY AIR SOURCE HEAT PUMP - HEATING"/>
    <s v="TEXAS"/>
    <x v="0"/>
    <x v="21"/>
    <s v="KEROSENE FUEL"/>
    <x v="0"/>
    <n v="0"/>
  </r>
  <r>
    <s v="REFERENCE ELECTRIFICATION - MODERATE TECHNOLOGY ADVANCEMENT"/>
    <x v="0"/>
    <s v="HIGH EFFICIENCY AIR SOURCE HEAT PUMP - HEATING"/>
    <s v="TEXAS"/>
    <x v="0"/>
    <x v="22"/>
    <s v="ELECTRICITY"/>
    <x v="0"/>
    <n v="0"/>
  </r>
  <r>
    <s v="REFERENCE ELECTRIFICATION - MODERATE TECHNOLOGY ADVANCEMENT"/>
    <x v="0"/>
    <s v="HIGH EFFICIENCY AIR SOURCE HEAT PUMP - HEATING"/>
    <s v="TEXAS"/>
    <x v="0"/>
    <x v="22"/>
    <s v="DIESEL FUEL"/>
    <x v="0"/>
    <n v="0"/>
  </r>
  <r>
    <s v="REFERENCE ELECTRIFICATION - MODERATE TECHNOLOGY ADVANCEMENT"/>
    <x v="0"/>
    <s v="HIGH EFFICIENCY AIR SOURCE HEAT PUMP - HEATING"/>
    <s v="TEXAS"/>
    <x v="0"/>
    <x v="22"/>
    <s v="PIPELINE GAS"/>
    <x v="0"/>
    <n v="0"/>
  </r>
  <r>
    <s v="REFERENCE ELECTRIFICATION - MODERATE TECHNOLOGY ADVANCEMENT"/>
    <x v="0"/>
    <s v="HIGH EFFICIENCY AIR SOURCE HEAT PUMP - HEATING"/>
    <s v="TEXAS"/>
    <x v="0"/>
    <x v="22"/>
    <s v="LPG FUEL"/>
    <x v="0"/>
    <n v="0"/>
  </r>
  <r>
    <s v="REFERENCE ELECTRIFICATION - MODERATE TECHNOLOGY ADVANCEMENT"/>
    <x v="0"/>
    <s v="HIGH EFFICIENCY AIR SOURCE HEAT PUMP - HEATING"/>
    <s v="TEXAS"/>
    <x v="0"/>
    <x v="22"/>
    <s v="BIOMASS - WOOD"/>
    <x v="0"/>
    <n v="0"/>
  </r>
  <r>
    <s v="REFERENCE ELECTRIFICATION - MODERATE TECHNOLOGY ADVANCEMENT"/>
    <x v="0"/>
    <s v="HIGH EFFICIENCY AIR SOURCE HEAT PUMP - HEATING"/>
    <s v="TEXAS"/>
    <x v="0"/>
    <x v="22"/>
    <s v="KEROSENE FUEL"/>
    <x v="0"/>
    <n v="0"/>
  </r>
  <r>
    <s v="REFERENCE ELECTRIFICATION - MODERATE TECHNOLOGY ADVANCEMENT"/>
    <x v="0"/>
    <s v="HIGH EFFICIENCY AIR SOURCE HEAT PUMP - HEATING"/>
    <s v="TEXAS"/>
    <x v="0"/>
    <x v="23"/>
    <s v="ELECTRICITY"/>
    <x v="0"/>
    <n v="0"/>
  </r>
  <r>
    <s v="REFERENCE ELECTRIFICATION - MODERATE TECHNOLOGY ADVANCEMENT"/>
    <x v="0"/>
    <s v="HIGH EFFICIENCY AIR SOURCE HEAT PUMP - HEATING"/>
    <s v="TEXAS"/>
    <x v="0"/>
    <x v="23"/>
    <s v="DIESEL FUEL"/>
    <x v="0"/>
    <n v="0"/>
  </r>
  <r>
    <s v="REFERENCE ELECTRIFICATION - MODERATE TECHNOLOGY ADVANCEMENT"/>
    <x v="0"/>
    <s v="HIGH EFFICIENCY AIR SOURCE HEAT PUMP - HEATING"/>
    <s v="TEXAS"/>
    <x v="0"/>
    <x v="23"/>
    <s v="PIPELINE GAS"/>
    <x v="0"/>
    <n v="0"/>
  </r>
  <r>
    <s v="REFERENCE ELECTRIFICATION - MODERATE TECHNOLOGY ADVANCEMENT"/>
    <x v="0"/>
    <s v="HIGH EFFICIENCY AIR SOURCE HEAT PUMP - HEATING"/>
    <s v="TEXAS"/>
    <x v="0"/>
    <x v="23"/>
    <s v="LPG FUEL"/>
    <x v="0"/>
    <n v="0"/>
  </r>
  <r>
    <s v="REFERENCE ELECTRIFICATION - MODERATE TECHNOLOGY ADVANCEMENT"/>
    <x v="0"/>
    <s v="HIGH EFFICIENCY AIR SOURCE HEAT PUMP - HEATING"/>
    <s v="TEXAS"/>
    <x v="0"/>
    <x v="23"/>
    <s v="BIOMASS - WOOD"/>
    <x v="0"/>
    <n v="0"/>
  </r>
  <r>
    <s v="REFERENCE ELECTRIFICATION - MODERATE TECHNOLOGY ADVANCEMENT"/>
    <x v="0"/>
    <s v="HIGH EFFICIENCY AIR SOURCE HEAT PUMP - HEATING"/>
    <s v="TEXAS"/>
    <x v="0"/>
    <x v="23"/>
    <s v="KEROSENE FUEL"/>
    <x v="0"/>
    <n v="0"/>
  </r>
  <r>
    <s v="REFERENCE ELECTRIFICATION - MODERATE TECHNOLOGY ADVANCEMENT"/>
    <x v="0"/>
    <s v="HIGH EFFICIENCY AIR SOURCE HEAT PUMP - HEATING"/>
    <s v="TEXAS"/>
    <x v="0"/>
    <x v="24"/>
    <s v="ELECTRICITY"/>
    <x v="0"/>
    <n v="0"/>
  </r>
  <r>
    <s v="REFERENCE ELECTRIFICATION - MODERATE TECHNOLOGY ADVANCEMENT"/>
    <x v="0"/>
    <s v="HIGH EFFICIENCY AIR SOURCE HEAT PUMP - HEATING"/>
    <s v="TEXAS"/>
    <x v="0"/>
    <x v="24"/>
    <s v="DIESEL FUEL"/>
    <x v="0"/>
    <n v="0"/>
  </r>
  <r>
    <s v="REFERENCE ELECTRIFICATION - MODERATE TECHNOLOGY ADVANCEMENT"/>
    <x v="0"/>
    <s v="HIGH EFFICIENCY AIR SOURCE HEAT PUMP - HEATING"/>
    <s v="TEXAS"/>
    <x v="0"/>
    <x v="24"/>
    <s v="PIPELINE GAS"/>
    <x v="0"/>
    <n v="0"/>
  </r>
  <r>
    <s v="REFERENCE ELECTRIFICATION - MODERATE TECHNOLOGY ADVANCEMENT"/>
    <x v="0"/>
    <s v="HIGH EFFICIENCY AIR SOURCE HEAT PUMP - HEATING"/>
    <s v="TEXAS"/>
    <x v="0"/>
    <x v="24"/>
    <s v="LPG FUEL"/>
    <x v="0"/>
    <n v="0"/>
  </r>
  <r>
    <s v="REFERENCE ELECTRIFICATION - MODERATE TECHNOLOGY ADVANCEMENT"/>
    <x v="0"/>
    <s v="HIGH EFFICIENCY AIR SOURCE HEAT PUMP - HEATING"/>
    <s v="TEXAS"/>
    <x v="0"/>
    <x v="24"/>
    <s v="BIOMASS - WOOD"/>
    <x v="0"/>
    <n v="0"/>
  </r>
  <r>
    <s v="REFERENCE ELECTRIFICATION - MODERATE TECHNOLOGY ADVANCEMENT"/>
    <x v="0"/>
    <s v="HIGH EFFICIENCY AIR SOURCE HEAT PUMP - HEATING"/>
    <s v="TEXAS"/>
    <x v="0"/>
    <x v="24"/>
    <s v="KEROSENE FUEL"/>
    <x v="0"/>
    <n v="0"/>
  </r>
  <r>
    <s v="REFERENCE ELECTRIFICATION - MODERATE TECHNOLOGY ADVANCEMENT"/>
    <x v="0"/>
    <s v="HIGH EFFICIENCY AIR SOURCE HEAT PUMP - HEATING"/>
    <s v="TEXAS"/>
    <x v="0"/>
    <x v="25"/>
    <s v="ELECTRICITY"/>
    <x v="0"/>
    <n v="0"/>
  </r>
  <r>
    <s v="REFERENCE ELECTRIFICATION - MODERATE TECHNOLOGY ADVANCEMENT"/>
    <x v="0"/>
    <s v="HIGH EFFICIENCY AIR SOURCE HEAT PUMP - HEATING"/>
    <s v="TEXAS"/>
    <x v="0"/>
    <x v="25"/>
    <s v="DIESEL FUEL"/>
    <x v="0"/>
    <n v="0"/>
  </r>
  <r>
    <s v="REFERENCE ELECTRIFICATION - MODERATE TECHNOLOGY ADVANCEMENT"/>
    <x v="0"/>
    <s v="HIGH EFFICIENCY AIR SOURCE HEAT PUMP - HEATING"/>
    <s v="TEXAS"/>
    <x v="0"/>
    <x v="25"/>
    <s v="PIPELINE GAS"/>
    <x v="0"/>
    <n v="0"/>
  </r>
  <r>
    <s v="REFERENCE ELECTRIFICATION - MODERATE TECHNOLOGY ADVANCEMENT"/>
    <x v="0"/>
    <s v="HIGH EFFICIENCY AIR SOURCE HEAT PUMP - HEATING"/>
    <s v="TEXAS"/>
    <x v="0"/>
    <x v="25"/>
    <s v="LPG FUEL"/>
    <x v="0"/>
    <n v="0"/>
  </r>
  <r>
    <s v="REFERENCE ELECTRIFICATION - MODERATE TECHNOLOGY ADVANCEMENT"/>
    <x v="0"/>
    <s v="HIGH EFFICIENCY AIR SOURCE HEAT PUMP - HEATING"/>
    <s v="TEXAS"/>
    <x v="0"/>
    <x v="25"/>
    <s v="BIOMASS - WOOD"/>
    <x v="0"/>
    <n v="0"/>
  </r>
  <r>
    <s v="REFERENCE ELECTRIFICATION - MODERATE TECHNOLOGY ADVANCEMENT"/>
    <x v="0"/>
    <s v="HIGH EFFICIENCY AIR SOURCE HEAT PUMP - HEATING"/>
    <s v="TEXAS"/>
    <x v="0"/>
    <x v="25"/>
    <s v="KEROSENE FUEL"/>
    <x v="0"/>
    <n v="0"/>
  </r>
  <r>
    <s v="REFERENCE ELECTRIFICATION - MODERATE TECHNOLOGY ADVANCEMENT"/>
    <x v="0"/>
    <s v="HIGH EFFICIENCY AIR SOURCE HEAT PUMP - HEATING"/>
    <s v="TEXAS"/>
    <x v="0"/>
    <x v="26"/>
    <s v="ELECTRICITY"/>
    <x v="0"/>
    <n v="0"/>
  </r>
  <r>
    <s v="REFERENCE ELECTRIFICATION - MODERATE TECHNOLOGY ADVANCEMENT"/>
    <x v="0"/>
    <s v="HIGH EFFICIENCY AIR SOURCE HEAT PUMP - HEATING"/>
    <s v="TEXAS"/>
    <x v="0"/>
    <x v="26"/>
    <s v="DIESEL FUEL"/>
    <x v="0"/>
    <n v="0"/>
  </r>
  <r>
    <s v="REFERENCE ELECTRIFICATION - MODERATE TECHNOLOGY ADVANCEMENT"/>
    <x v="0"/>
    <s v="HIGH EFFICIENCY AIR SOURCE HEAT PUMP - HEATING"/>
    <s v="TEXAS"/>
    <x v="0"/>
    <x v="26"/>
    <s v="PIPELINE GAS"/>
    <x v="0"/>
    <n v="0"/>
  </r>
  <r>
    <s v="REFERENCE ELECTRIFICATION - MODERATE TECHNOLOGY ADVANCEMENT"/>
    <x v="0"/>
    <s v="HIGH EFFICIENCY AIR SOURCE HEAT PUMP - HEATING"/>
    <s v="TEXAS"/>
    <x v="0"/>
    <x v="26"/>
    <s v="LPG FUEL"/>
    <x v="0"/>
    <n v="0"/>
  </r>
  <r>
    <s v="REFERENCE ELECTRIFICATION - MODERATE TECHNOLOGY ADVANCEMENT"/>
    <x v="0"/>
    <s v="HIGH EFFICIENCY AIR SOURCE HEAT PUMP - HEATING"/>
    <s v="TEXAS"/>
    <x v="0"/>
    <x v="26"/>
    <s v="BIOMASS - WOOD"/>
    <x v="0"/>
    <n v="0"/>
  </r>
  <r>
    <s v="REFERENCE ELECTRIFICATION - MODERATE TECHNOLOGY ADVANCEMENT"/>
    <x v="0"/>
    <s v="HIGH EFFICIENCY AIR SOURCE HEAT PUMP - HEATING"/>
    <s v="TEXAS"/>
    <x v="0"/>
    <x v="26"/>
    <s v="KEROSENE FUEL"/>
    <x v="0"/>
    <n v="0"/>
  </r>
  <r>
    <s v="REFERENCE ELECTRIFICATION - MODERATE TECHNOLOGY ADVANCEMENT"/>
    <x v="0"/>
    <s v="HIGH EFFICIENCY AIR SOURCE HEAT PUMP - HEATING"/>
    <s v="TEXAS"/>
    <x v="0"/>
    <x v="27"/>
    <s v="ELECTRICITY"/>
    <x v="0"/>
    <n v="0"/>
  </r>
  <r>
    <s v="REFERENCE ELECTRIFICATION - MODERATE TECHNOLOGY ADVANCEMENT"/>
    <x v="0"/>
    <s v="HIGH EFFICIENCY AIR SOURCE HEAT PUMP - HEATING"/>
    <s v="TEXAS"/>
    <x v="0"/>
    <x v="27"/>
    <s v="DIESEL FUEL"/>
    <x v="0"/>
    <n v="0"/>
  </r>
  <r>
    <s v="REFERENCE ELECTRIFICATION - MODERATE TECHNOLOGY ADVANCEMENT"/>
    <x v="0"/>
    <s v="HIGH EFFICIENCY AIR SOURCE HEAT PUMP - HEATING"/>
    <s v="TEXAS"/>
    <x v="0"/>
    <x v="27"/>
    <s v="PIPELINE GAS"/>
    <x v="0"/>
    <n v="0"/>
  </r>
  <r>
    <s v="REFERENCE ELECTRIFICATION - MODERATE TECHNOLOGY ADVANCEMENT"/>
    <x v="0"/>
    <s v="HIGH EFFICIENCY AIR SOURCE HEAT PUMP - HEATING"/>
    <s v="TEXAS"/>
    <x v="0"/>
    <x v="27"/>
    <s v="LPG FUEL"/>
    <x v="0"/>
    <n v="0"/>
  </r>
  <r>
    <s v="REFERENCE ELECTRIFICATION - MODERATE TECHNOLOGY ADVANCEMENT"/>
    <x v="0"/>
    <s v="HIGH EFFICIENCY AIR SOURCE HEAT PUMP - HEATING"/>
    <s v="TEXAS"/>
    <x v="0"/>
    <x v="27"/>
    <s v="BIOMASS - WOOD"/>
    <x v="0"/>
    <n v="0"/>
  </r>
  <r>
    <s v="REFERENCE ELECTRIFICATION - MODERATE TECHNOLOGY ADVANCEMENT"/>
    <x v="0"/>
    <s v="HIGH EFFICIENCY AIR SOURCE HEAT PUMP - HEATING"/>
    <s v="TEXAS"/>
    <x v="0"/>
    <x v="27"/>
    <s v="KEROSENE FUEL"/>
    <x v="0"/>
    <n v="0"/>
  </r>
  <r>
    <s v="REFERENCE ELECTRIFICATION - MODERATE TECHNOLOGY ADVANCEMENT"/>
    <x v="0"/>
    <s v="HIGH EFFICIENCY AIR SOURCE HEAT PUMP - HEATING"/>
    <s v="TEXAS"/>
    <x v="0"/>
    <x v="28"/>
    <s v="ELECTRICITY"/>
    <x v="0"/>
    <n v="0"/>
  </r>
  <r>
    <s v="REFERENCE ELECTRIFICATION - MODERATE TECHNOLOGY ADVANCEMENT"/>
    <x v="0"/>
    <s v="HIGH EFFICIENCY AIR SOURCE HEAT PUMP - HEATING"/>
    <s v="TEXAS"/>
    <x v="0"/>
    <x v="28"/>
    <s v="DIESEL FUEL"/>
    <x v="0"/>
    <n v="0"/>
  </r>
  <r>
    <s v="REFERENCE ELECTRIFICATION - MODERATE TECHNOLOGY ADVANCEMENT"/>
    <x v="0"/>
    <s v="HIGH EFFICIENCY AIR SOURCE HEAT PUMP - HEATING"/>
    <s v="TEXAS"/>
    <x v="0"/>
    <x v="28"/>
    <s v="PIPELINE GAS"/>
    <x v="0"/>
    <n v="0"/>
  </r>
  <r>
    <s v="REFERENCE ELECTRIFICATION - MODERATE TECHNOLOGY ADVANCEMENT"/>
    <x v="0"/>
    <s v="HIGH EFFICIENCY AIR SOURCE HEAT PUMP - HEATING"/>
    <s v="TEXAS"/>
    <x v="0"/>
    <x v="28"/>
    <s v="LPG FUEL"/>
    <x v="0"/>
    <n v="0"/>
  </r>
  <r>
    <s v="REFERENCE ELECTRIFICATION - MODERATE TECHNOLOGY ADVANCEMENT"/>
    <x v="0"/>
    <s v="HIGH EFFICIENCY AIR SOURCE HEAT PUMP - HEATING"/>
    <s v="TEXAS"/>
    <x v="0"/>
    <x v="28"/>
    <s v="BIOMASS - WOOD"/>
    <x v="0"/>
    <n v="0"/>
  </r>
  <r>
    <s v="REFERENCE ELECTRIFICATION - MODERATE TECHNOLOGY ADVANCEMENT"/>
    <x v="0"/>
    <s v="HIGH EFFICIENCY AIR SOURCE HEAT PUMP - HEATING"/>
    <s v="TEXAS"/>
    <x v="0"/>
    <x v="28"/>
    <s v="KEROSENE FUEL"/>
    <x v="0"/>
    <n v="0"/>
  </r>
  <r>
    <s v="REFERENCE ELECTRIFICATION - MODERATE TECHNOLOGY ADVANCEMENT"/>
    <x v="0"/>
    <s v="HIGH EFFICIENCY AIR SOURCE HEAT PUMP - HEATING"/>
    <s v="TEXAS"/>
    <x v="0"/>
    <x v="29"/>
    <s v="ELECTRICITY"/>
    <x v="0"/>
    <n v="0"/>
  </r>
  <r>
    <s v="REFERENCE ELECTRIFICATION - MODERATE TECHNOLOGY ADVANCEMENT"/>
    <x v="0"/>
    <s v="HIGH EFFICIENCY AIR SOURCE HEAT PUMP - HEATING"/>
    <s v="TEXAS"/>
    <x v="0"/>
    <x v="29"/>
    <s v="DIESEL FUEL"/>
    <x v="0"/>
    <n v="0"/>
  </r>
  <r>
    <s v="REFERENCE ELECTRIFICATION - MODERATE TECHNOLOGY ADVANCEMENT"/>
    <x v="0"/>
    <s v="HIGH EFFICIENCY AIR SOURCE HEAT PUMP - HEATING"/>
    <s v="TEXAS"/>
    <x v="0"/>
    <x v="29"/>
    <s v="PIPELINE GAS"/>
    <x v="0"/>
    <n v="0"/>
  </r>
  <r>
    <s v="REFERENCE ELECTRIFICATION - MODERATE TECHNOLOGY ADVANCEMENT"/>
    <x v="0"/>
    <s v="HIGH EFFICIENCY AIR SOURCE HEAT PUMP - HEATING"/>
    <s v="TEXAS"/>
    <x v="0"/>
    <x v="29"/>
    <s v="LPG FUEL"/>
    <x v="0"/>
    <n v="0"/>
  </r>
  <r>
    <s v="REFERENCE ELECTRIFICATION - MODERATE TECHNOLOGY ADVANCEMENT"/>
    <x v="0"/>
    <s v="HIGH EFFICIENCY AIR SOURCE HEAT PUMP - HEATING"/>
    <s v="TEXAS"/>
    <x v="0"/>
    <x v="29"/>
    <s v="BIOMASS - WOOD"/>
    <x v="0"/>
    <n v="0"/>
  </r>
  <r>
    <s v="REFERENCE ELECTRIFICATION - MODERATE TECHNOLOGY ADVANCEMENT"/>
    <x v="0"/>
    <s v="HIGH EFFICIENCY AIR SOURCE HEAT PUMP - HEATING"/>
    <s v="TEXAS"/>
    <x v="0"/>
    <x v="29"/>
    <s v="KEROSENE FUEL"/>
    <x v="0"/>
    <n v="0"/>
  </r>
  <r>
    <s v="REFERENCE ELECTRIFICATION - MODERATE TECHNOLOGY ADVANCEMENT"/>
    <x v="0"/>
    <s v="HIGH EFFICIENCY AIR SOURCE HEAT PUMP - HEATING"/>
    <s v="TEXAS"/>
    <x v="0"/>
    <x v="30"/>
    <s v="ELECTRICITY"/>
    <x v="0"/>
    <n v="0"/>
  </r>
  <r>
    <s v="REFERENCE ELECTRIFICATION - MODERATE TECHNOLOGY ADVANCEMENT"/>
    <x v="0"/>
    <s v="HIGH EFFICIENCY AIR SOURCE HEAT PUMP - HEATING"/>
    <s v="TEXAS"/>
    <x v="0"/>
    <x v="30"/>
    <s v="DIESEL FUEL"/>
    <x v="0"/>
    <n v="0"/>
  </r>
  <r>
    <s v="REFERENCE ELECTRIFICATION - MODERATE TECHNOLOGY ADVANCEMENT"/>
    <x v="0"/>
    <s v="HIGH EFFICIENCY AIR SOURCE HEAT PUMP - HEATING"/>
    <s v="TEXAS"/>
    <x v="0"/>
    <x v="30"/>
    <s v="PIPELINE GAS"/>
    <x v="0"/>
    <n v="0"/>
  </r>
  <r>
    <s v="REFERENCE ELECTRIFICATION - MODERATE TECHNOLOGY ADVANCEMENT"/>
    <x v="0"/>
    <s v="HIGH EFFICIENCY AIR SOURCE HEAT PUMP - HEATING"/>
    <s v="TEXAS"/>
    <x v="0"/>
    <x v="30"/>
    <s v="LPG FUEL"/>
    <x v="0"/>
    <n v="0"/>
  </r>
  <r>
    <s v="REFERENCE ELECTRIFICATION - MODERATE TECHNOLOGY ADVANCEMENT"/>
    <x v="0"/>
    <s v="HIGH EFFICIENCY AIR SOURCE HEAT PUMP - HEATING"/>
    <s v="TEXAS"/>
    <x v="0"/>
    <x v="30"/>
    <s v="BIOMASS - WOOD"/>
    <x v="0"/>
    <n v="0"/>
  </r>
  <r>
    <s v="REFERENCE ELECTRIFICATION - MODERATE TECHNOLOGY ADVANCEMENT"/>
    <x v="0"/>
    <s v="HIGH EFFICIENCY AIR SOURCE HEAT PUMP - HEATING"/>
    <s v="TEXAS"/>
    <x v="0"/>
    <x v="30"/>
    <s v="KEROSENE FUEL"/>
    <x v="0"/>
    <n v="0"/>
  </r>
  <r>
    <s v="REFERENCE ELECTRIFICATION - MODERATE TECHNOLOGY ADVANCEMENT"/>
    <x v="0"/>
    <s v="HIGH EFFICIENCY AIR SOURCE HEAT PUMP - HEATING"/>
    <s v="TEXAS"/>
    <x v="0"/>
    <x v="31"/>
    <s v="ELECTRICITY"/>
    <x v="0"/>
    <n v="0"/>
  </r>
  <r>
    <s v="REFERENCE ELECTRIFICATION - MODERATE TECHNOLOGY ADVANCEMENT"/>
    <x v="0"/>
    <s v="HIGH EFFICIENCY AIR SOURCE HEAT PUMP - HEATING"/>
    <s v="TEXAS"/>
    <x v="0"/>
    <x v="31"/>
    <s v="DIESEL FUEL"/>
    <x v="0"/>
    <n v="0"/>
  </r>
  <r>
    <s v="REFERENCE ELECTRIFICATION - MODERATE TECHNOLOGY ADVANCEMENT"/>
    <x v="0"/>
    <s v="HIGH EFFICIENCY AIR SOURCE HEAT PUMP - HEATING"/>
    <s v="TEXAS"/>
    <x v="0"/>
    <x v="31"/>
    <s v="PIPELINE GAS"/>
    <x v="0"/>
    <n v="0"/>
  </r>
  <r>
    <s v="REFERENCE ELECTRIFICATION - MODERATE TECHNOLOGY ADVANCEMENT"/>
    <x v="0"/>
    <s v="HIGH EFFICIENCY AIR SOURCE HEAT PUMP - HEATING"/>
    <s v="TEXAS"/>
    <x v="0"/>
    <x v="31"/>
    <s v="LPG FUEL"/>
    <x v="0"/>
    <n v="0"/>
  </r>
  <r>
    <s v="REFERENCE ELECTRIFICATION - MODERATE TECHNOLOGY ADVANCEMENT"/>
    <x v="0"/>
    <s v="HIGH EFFICIENCY AIR SOURCE HEAT PUMP - HEATING"/>
    <s v="TEXAS"/>
    <x v="0"/>
    <x v="31"/>
    <s v="BIOMASS - WOOD"/>
    <x v="0"/>
    <n v="0"/>
  </r>
  <r>
    <s v="REFERENCE ELECTRIFICATION - MODERATE TECHNOLOGY ADVANCEMENT"/>
    <x v="0"/>
    <s v="HIGH EFFICIENCY AIR SOURCE HEAT PUMP - HEATING"/>
    <s v="TEXAS"/>
    <x v="0"/>
    <x v="31"/>
    <s v="KEROSENE FUEL"/>
    <x v="0"/>
    <n v="0"/>
  </r>
  <r>
    <s v="REFERENCE ELECTRIFICATION - MODERATE TECHNOLOGY ADVANCEMENT"/>
    <x v="0"/>
    <s v="HIGH EFFICIENCY AIR SOURCE HEAT PUMP - HEATING"/>
    <s v="TEXAS"/>
    <x v="0"/>
    <x v="32"/>
    <s v="ELECTRICITY"/>
    <x v="0"/>
    <n v="0"/>
  </r>
  <r>
    <s v="REFERENCE ELECTRIFICATION - MODERATE TECHNOLOGY ADVANCEMENT"/>
    <x v="0"/>
    <s v="HIGH EFFICIENCY AIR SOURCE HEAT PUMP - HEATING"/>
    <s v="TEXAS"/>
    <x v="0"/>
    <x v="32"/>
    <s v="DIESEL FUEL"/>
    <x v="0"/>
    <n v="0"/>
  </r>
  <r>
    <s v="REFERENCE ELECTRIFICATION - MODERATE TECHNOLOGY ADVANCEMENT"/>
    <x v="0"/>
    <s v="HIGH EFFICIENCY AIR SOURCE HEAT PUMP - HEATING"/>
    <s v="TEXAS"/>
    <x v="0"/>
    <x v="32"/>
    <s v="PIPELINE GAS"/>
    <x v="0"/>
    <n v="0"/>
  </r>
  <r>
    <s v="REFERENCE ELECTRIFICATION - MODERATE TECHNOLOGY ADVANCEMENT"/>
    <x v="0"/>
    <s v="HIGH EFFICIENCY AIR SOURCE HEAT PUMP - HEATING"/>
    <s v="TEXAS"/>
    <x v="0"/>
    <x v="32"/>
    <s v="LPG FUEL"/>
    <x v="0"/>
    <n v="0"/>
  </r>
  <r>
    <s v="REFERENCE ELECTRIFICATION - MODERATE TECHNOLOGY ADVANCEMENT"/>
    <x v="0"/>
    <s v="HIGH EFFICIENCY AIR SOURCE HEAT PUMP - HEATING"/>
    <s v="TEXAS"/>
    <x v="0"/>
    <x v="32"/>
    <s v="BIOMASS - WOOD"/>
    <x v="0"/>
    <n v="0"/>
  </r>
  <r>
    <s v="REFERENCE ELECTRIFICATION - MODERATE TECHNOLOGY ADVANCEMENT"/>
    <x v="0"/>
    <s v="HIGH EFFICIENCY AIR SOURCE HEAT PUMP - HEATING"/>
    <s v="TEXAS"/>
    <x v="0"/>
    <x v="32"/>
    <s v="KEROSENE FUEL"/>
    <x v="0"/>
    <n v="0"/>
  </r>
  <r>
    <s v="REFERENCE ELECTRIFICATION - MODERATE TECHNOLOGY ADVANCEMENT"/>
    <x v="0"/>
    <s v="HIGH EFFICIENCY AIR SOURCE HEAT PUMP - HEATING"/>
    <s v="TEXAS"/>
    <x v="0"/>
    <x v="33"/>
    <s v="ELECTRICITY"/>
    <x v="0"/>
    <n v="0"/>
  </r>
  <r>
    <s v="REFERENCE ELECTRIFICATION - MODERATE TECHNOLOGY ADVANCEMENT"/>
    <x v="0"/>
    <s v="HIGH EFFICIENCY AIR SOURCE HEAT PUMP - HEATING"/>
    <s v="TEXAS"/>
    <x v="0"/>
    <x v="33"/>
    <s v="DIESEL FUEL"/>
    <x v="0"/>
    <n v="0"/>
  </r>
  <r>
    <s v="REFERENCE ELECTRIFICATION - MODERATE TECHNOLOGY ADVANCEMENT"/>
    <x v="0"/>
    <s v="HIGH EFFICIENCY AIR SOURCE HEAT PUMP - HEATING"/>
    <s v="TEXAS"/>
    <x v="0"/>
    <x v="33"/>
    <s v="PIPELINE GAS"/>
    <x v="0"/>
    <n v="0"/>
  </r>
  <r>
    <s v="REFERENCE ELECTRIFICATION - MODERATE TECHNOLOGY ADVANCEMENT"/>
    <x v="0"/>
    <s v="HIGH EFFICIENCY AIR SOURCE HEAT PUMP - HEATING"/>
    <s v="TEXAS"/>
    <x v="0"/>
    <x v="33"/>
    <s v="LPG FUEL"/>
    <x v="0"/>
    <n v="0"/>
  </r>
  <r>
    <s v="REFERENCE ELECTRIFICATION - MODERATE TECHNOLOGY ADVANCEMENT"/>
    <x v="0"/>
    <s v="HIGH EFFICIENCY AIR SOURCE HEAT PUMP - HEATING"/>
    <s v="TEXAS"/>
    <x v="0"/>
    <x v="33"/>
    <s v="BIOMASS - WOOD"/>
    <x v="0"/>
    <n v="0"/>
  </r>
  <r>
    <s v="REFERENCE ELECTRIFICATION - MODERATE TECHNOLOGY ADVANCEMENT"/>
    <x v="0"/>
    <s v="HIGH EFFICIENCY AIR SOURCE HEAT PUMP - HEATING"/>
    <s v="TEXAS"/>
    <x v="0"/>
    <x v="33"/>
    <s v="KEROSENE FUEL"/>
    <x v="0"/>
    <n v="0"/>
  </r>
  <r>
    <s v="REFERENCE ELECTRIFICATION - MODERATE TECHNOLOGY ADVANCEMENT"/>
    <x v="0"/>
    <s v="HIGH EFFICIENCY GEOTHERMAL HEAT PUMP - HEATING"/>
    <s v="TEXAS"/>
    <x v="0"/>
    <x v="0"/>
    <s v="ELECTRICITY"/>
    <x v="0"/>
    <n v="0"/>
  </r>
  <r>
    <s v="REFERENCE ELECTRIFICATION - MODERATE TECHNOLOGY ADVANCEMENT"/>
    <x v="0"/>
    <s v="HIGH EFFICIENCY GEOTHERMAL HEAT PUMP - HEATING"/>
    <s v="TEXAS"/>
    <x v="0"/>
    <x v="0"/>
    <s v="DIESEL FUEL"/>
    <x v="0"/>
    <n v="0"/>
  </r>
  <r>
    <s v="REFERENCE ELECTRIFICATION - MODERATE TECHNOLOGY ADVANCEMENT"/>
    <x v="0"/>
    <s v="HIGH EFFICIENCY GEOTHERMAL HEAT PUMP - HEATING"/>
    <s v="TEXAS"/>
    <x v="0"/>
    <x v="0"/>
    <s v="PIPELINE GAS"/>
    <x v="0"/>
    <n v="0"/>
  </r>
  <r>
    <s v="REFERENCE ELECTRIFICATION - MODERATE TECHNOLOGY ADVANCEMENT"/>
    <x v="0"/>
    <s v="HIGH EFFICIENCY GEOTHERMAL HEAT PUMP - HEATING"/>
    <s v="TEXAS"/>
    <x v="0"/>
    <x v="0"/>
    <s v="LPG FUEL"/>
    <x v="0"/>
    <n v="0"/>
  </r>
  <r>
    <s v="REFERENCE ELECTRIFICATION - MODERATE TECHNOLOGY ADVANCEMENT"/>
    <x v="0"/>
    <s v="HIGH EFFICIENCY GEOTHERMAL HEAT PUMP - HEATING"/>
    <s v="TEXAS"/>
    <x v="0"/>
    <x v="0"/>
    <s v="BIOMASS - WOOD"/>
    <x v="0"/>
    <n v="0"/>
  </r>
  <r>
    <s v="REFERENCE ELECTRIFICATION - MODERATE TECHNOLOGY ADVANCEMENT"/>
    <x v="0"/>
    <s v="HIGH EFFICIENCY GEOTHERMAL HEAT PUMP - HEATING"/>
    <s v="TEXAS"/>
    <x v="0"/>
    <x v="0"/>
    <s v="KEROSENE FUEL"/>
    <x v="0"/>
    <n v="0"/>
  </r>
  <r>
    <s v="REFERENCE ELECTRIFICATION - MODERATE TECHNOLOGY ADVANCEMENT"/>
    <x v="0"/>
    <s v="HIGH EFFICIENCY GEOTHERMAL HEAT PUMP - HEATING"/>
    <s v="TEXAS"/>
    <x v="0"/>
    <x v="1"/>
    <s v="ELECTRICITY"/>
    <x v="0"/>
    <n v="0"/>
  </r>
  <r>
    <s v="REFERENCE ELECTRIFICATION - MODERATE TECHNOLOGY ADVANCEMENT"/>
    <x v="0"/>
    <s v="HIGH EFFICIENCY GEOTHERMAL HEAT PUMP - HEATING"/>
    <s v="TEXAS"/>
    <x v="0"/>
    <x v="1"/>
    <s v="DIESEL FUEL"/>
    <x v="0"/>
    <n v="0"/>
  </r>
  <r>
    <s v="REFERENCE ELECTRIFICATION - MODERATE TECHNOLOGY ADVANCEMENT"/>
    <x v="0"/>
    <s v="HIGH EFFICIENCY GEOTHERMAL HEAT PUMP - HEATING"/>
    <s v="TEXAS"/>
    <x v="0"/>
    <x v="1"/>
    <s v="PIPELINE GAS"/>
    <x v="0"/>
    <n v="0"/>
  </r>
  <r>
    <s v="REFERENCE ELECTRIFICATION - MODERATE TECHNOLOGY ADVANCEMENT"/>
    <x v="0"/>
    <s v="HIGH EFFICIENCY GEOTHERMAL HEAT PUMP - HEATING"/>
    <s v="TEXAS"/>
    <x v="0"/>
    <x v="1"/>
    <s v="LPG FUEL"/>
    <x v="0"/>
    <n v="0"/>
  </r>
  <r>
    <s v="REFERENCE ELECTRIFICATION - MODERATE TECHNOLOGY ADVANCEMENT"/>
    <x v="0"/>
    <s v="HIGH EFFICIENCY GEOTHERMAL HEAT PUMP - HEATING"/>
    <s v="TEXAS"/>
    <x v="0"/>
    <x v="1"/>
    <s v="BIOMASS - WOOD"/>
    <x v="0"/>
    <n v="0"/>
  </r>
  <r>
    <s v="REFERENCE ELECTRIFICATION - MODERATE TECHNOLOGY ADVANCEMENT"/>
    <x v="0"/>
    <s v="HIGH EFFICIENCY GEOTHERMAL HEAT PUMP - HEATING"/>
    <s v="TEXAS"/>
    <x v="0"/>
    <x v="1"/>
    <s v="KEROSENE FUEL"/>
    <x v="0"/>
    <n v="0"/>
  </r>
  <r>
    <s v="REFERENCE ELECTRIFICATION - MODERATE TECHNOLOGY ADVANCEMENT"/>
    <x v="0"/>
    <s v="HIGH EFFICIENCY GEOTHERMAL HEAT PUMP - HEATING"/>
    <s v="TEXAS"/>
    <x v="0"/>
    <x v="2"/>
    <s v="ELECTRICITY"/>
    <x v="0"/>
    <n v="0"/>
  </r>
  <r>
    <s v="REFERENCE ELECTRIFICATION - MODERATE TECHNOLOGY ADVANCEMENT"/>
    <x v="0"/>
    <s v="HIGH EFFICIENCY GEOTHERMAL HEAT PUMP - HEATING"/>
    <s v="TEXAS"/>
    <x v="0"/>
    <x v="2"/>
    <s v="DIESEL FUEL"/>
    <x v="0"/>
    <n v="0"/>
  </r>
  <r>
    <s v="REFERENCE ELECTRIFICATION - MODERATE TECHNOLOGY ADVANCEMENT"/>
    <x v="0"/>
    <s v="HIGH EFFICIENCY GEOTHERMAL HEAT PUMP - HEATING"/>
    <s v="TEXAS"/>
    <x v="0"/>
    <x v="2"/>
    <s v="PIPELINE GAS"/>
    <x v="0"/>
    <n v="0"/>
  </r>
  <r>
    <s v="REFERENCE ELECTRIFICATION - MODERATE TECHNOLOGY ADVANCEMENT"/>
    <x v="0"/>
    <s v="HIGH EFFICIENCY GEOTHERMAL HEAT PUMP - HEATING"/>
    <s v="TEXAS"/>
    <x v="0"/>
    <x v="2"/>
    <s v="LPG FUEL"/>
    <x v="0"/>
    <n v="0"/>
  </r>
  <r>
    <s v="REFERENCE ELECTRIFICATION - MODERATE TECHNOLOGY ADVANCEMENT"/>
    <x v="0"/>
    <s v="HIGH EFFICIENCY GEOTHERMAL HEAT PUMP - HEATING"/>
    <s v="TEXAS"/>
    <x v="0"/>
    <x v="2"/>
    <s v="BIOMASS - WOOD"/>
    <x v="0"/>
    <n v="0"/>
  </r>
  <r>
    <s v="REFERENCE ELECTRIFICATION - MODERATE TECHNOLOGY ADVANCEMENT"/>
    <x v="0"/>
    <s v="HIGH EFFICIENCY GEOTHERMAL HEAT PUMP - HEATING"/>
    <s v="TEXAS"/>
    <x v="0"/>
    <x v="2"/>
    <s v="KEROSENE FUEL"/>
    <x v="0"/>
    <n v="0"/>
  </r>
  <r>
    <s v="REFERENCE ELECTRIFICATION - MODERATE TECHNOLOGY ADVANCEMENT"/>
    <x v="0"/>
    <s v="HIGH EFFICIENCY GEOTHERMAL HEAT PUMP - HEATING"/>
    <s v="TEXAS"/>
    <x v="0"/>
    <x v="3"/>
    <s v="ELECTRICITY"/>
    <x v="0"/>
    <n v="0"/>
  </r>
  <r>
    <s v="REFERENCE ELECTRIFICATION - MODERATE TECHNOLOGY ADVANCEMENT"/>
    <x v="0"/>
    <s v="HIGH EFFICIENCY GEOTHERMAL HEAT PUMP - HEATING"/>
    <s v="TEXAS"/>
    <x v="0"/>
    <x v="3"/>
    <s v="DIESEL FUEL"/>
    <x v="0"/>
    <n v="0"/>
  </r>
  <r>
    <s v="REFERENCE ELECTRIFICATION - MODERATE TECHNOLOGY ADVANCEMENT"/>
    <x v="0"/>
    <s v="HIGH EFFICIENCY GEOTHERMAL HEAT PUMP - HEATING"/>
    <s v="TEXAS"/>
    <x v="0"/>
    <x v="3"/>
    <s v="PIPELINE GAS"/>
    <x v="0"/>
    <n v="0"/>
  </r>
  <r>
    <s v="REFERENCE ELECTRIFICATION - MODERATE TECHNOLOGY ADVANCEMENT"/>
    <x v="0"/>
    <s v="HIGH EFFICIENCY GEOTHERMAL HEAT PUMP - HEATING"/>
    <s v="TEXAS"/>
    <x v="0"/>
    <x v="3"/>
    <s v="LPG FUEL"/>
    <x v="0"/>
    <n v="0"/>
  </r>
  <r>
    <s v="REFERENCE ELECTRIFICATION - MODERATE TECHNOLOGY ADVANCEMENT"/>
    <x v="0"/>
    <s v="HIGH EFFICIENCY GEOTHERMAL HEAT PUMP - HEATING"/>
    <s v="TEXAS"/>
    <x v="0"/>
    <x v="3"/>
    <s v="BIOMASS - WOOD"/>
    <x v="0"/>
    <n v="0"/>
  </r>
  <r>
    <s v="REFERENCE ELECTRIFICATION - MODERATE TECHNOLOGY ADVANCEMENT"/>
    <x v="0"/>
    <s v="HIGH EFFICIENCY GEOTHERMAL HEAT PUMP - HEATING"/>
    <s v="TEXAS"/>
    <x v="0"/>
    <x v="3"/>
    <s v="KEROSENE FUEL"/>
    <x v="0"/>
    <n v="0"/>
  </r>
  <r>
    <s v="REFERENCE ELECTRIFICATION - MODERATE TECHNOLOGY ADVANCEMENT"/>
    <x v="0"/>
    <s v="HIGH EFFICIENCY GEOTHERMAL HEAT PUMP - HEATING"/>
    <s v="TEXAS"/>
    <x v="0"/>
    <x v="4"/>
    <s v="ELECTRICITY"/>
    <x v="0"/>
    <n v="0"/>
  </r>
  <r>
    <s v="REFERENCE ELECTRIFICATION - MODERATE TECHNOLOGY ADVANCEMENT"/>
    <x v="0"/>
    <s v="HIGH EFFICIENCY GEOTHERMAL HEAT PUMP - HEATING"/>
    <s v="TEXAS"/>
    <x v="0"/>
    <x v="4"/>
    <s v="DIESEL FUEL"/>
    <x v="0"/>
    <n v="0"/>
  </r>
  <r>
    <s v="REFERENCE ELECTRIFICATION - MODERATE TECHNOLOGY ADVANCEMENT"/>
    <x v="0"/>
    <s v="HIGH EFFICIENCY GEOTHERMAL HEAT PUMP - HEATING"/>
    <s v="TEXAS"/>
    <x v="0"/>
    <x v="4"/>
    <s v="PIPELINE GAS"/>
    <x v="0"/>
    <n v="0"/>
  </r>
  <r>
    <s v="REFERENCE ELECTRIFICATION - MODERATE TECHNOLOGY ADVANCEMENT"/>
    <x v="0"/>
    <s v="HIGH EFFICIENCY GEOTHERMAL HEAT PUMP - HEATING"/>
    <s v="TEXAS"/>
    <x v="0"/>
    <x v="4"/>
    <s v="LPG FUEL"/>
    <x v="0"/>
    <n v="0"/>
  </r>
  <r>
    <s v="REFERENCE ELECTRIFICATION - MODERATE TECHNOLOGY ADVANCEMENT"/>
    <x v="0"/>
    <s v="HIGH EFFICIENCY GEOTHERMAL HEAT PUMP - HEATING"/>
    <s v="TEXAS"/>
    <x v="0"/>
    <x v="4"/>
    <s v="BIOMASS - WOOD"/>
    <x v="0"/>
    <n v="0"/>
  </r>
  <r>
    <s v="REFERENCE ELECTRIFICATION - MODERATE TECHNOLOGY ADVANCEMENT"/>
    <x v="0"/>
    <s v="HIGH EFFICIENCY GEOTHERMAL HEAT PUMP - HEATING"/>
    <s v="TEXAS"/>
    <x v="0"/>
    <x v="4"/>
    <s v="KEROSENE FUEL"/>
    <x v="0"/>
    <n v="0"/>
  </r>
  <r>
    <s v="REFERENCE ELECTRIFICATION - MODERATE TECHNOLOGY ADVANCEMENT"/>
    <x v="0"/>
    <s v="HIGH EFFICIENCY GEOTHERMAL HEAT PUMP - HEATING"/>
    <s v="TEXAS"/>
    <x v="0"/>
    <x v="5"/>
    <s v="ELECTRICITY"/>
    <x v="0"/>
    <n v="0"/>
  </r>
  <r>
    <s v="REFERENCE ELECTRIFICATION - MODERATE TECHNOLOGY ADVANCEMENT"/>
    <x v="0"/>
    <s v="HIGH EFFICIENCY GEOTHERMAL HEAT PUMP - HEATING"/>
    <s v="TEXAS"/>
    <x v="0"/>
    <x v="5"/>
    <s v="DIESEL FUEL"/>
    <x v="0"/>
    <n v="0"/>
  </r>
  <r>
    <s v="REFERENCE ELECTRIFICATION - MODERATE TECHNOLOGY ADVANCEMENT"/>
    <x v="0"/>
    <s v="HIGH EFFICIENCY GEOTHERMAL HEAT PUMP - HEATING"/>
    <s v="TEXAS"/>
    <x v="0"/>
    <x v="5"/>
    <s v="PIPELINE GAS"/>
    <x v="0"/>
    <n v="0"/>
  </r>
  <r>
    <s v="REFERENCE ELECTRIFICATION - MODERATE TECHNOLOGY ADVANCEMENT"/>
    <x v="0"/>
    <s v="HIGH EFFICIENCY GEOTHERMAL HEAT PUMP - HEATING"/>
    <s v="TEXAS"/>
    <x v="0"/>
    <x v="5"/>
    <s v="LPG FUEL"/>
    <x v="0"/>
    <n v="0"/>
  </r>
  <r>
    <s v="REFERENCE ELECTRIFICATION - MODERATE TECHNOLOGY ADVANCEMENT"/>
    <x v="0"/>
    <s v="HIGH EFFICIENCY GEOTHERMAL HEAT PUMP - HEATING"/>
    <s v="TEXAS"/>
    <x v="0"/>
    <x v="5"/>
    <s v="BIOMASS - WOOD"/>
    <x v="0"/>
    <n v="0"/>
  </r>
  <r>
    <s v="REFERENCE ELECTRIFICATION - MODERATE TECHNOLOGY ADVANCEMENT"/>
    <x v="0"/>
    <s v="HIGH EFFICIENCY GEOTHERMAL HEAT PUMP - HEATING"/>
    <s v="TEXAS"/>
    <x v="0"/>
    <x v="5"/>
    <s v="KEROSENE FUEL"/>
    <x v="0"/>
    <n v="0"/>
  </r>
  <r>
    <s v="REFERENCE ELECTRIFICATION - MODERATE TECHNOLOGY ADVANCEMENT"/>
    <x v="0"/>
    <s v="HIGH EFFICIENCY GEOTHERMAL HEAT PUMP - HEATING"/>
    <s v="TEXAS"/>
    <x v="0"/>
    <x v="6"/>
    <s v="ELECTRICITY"/>
    <x v="0"/>
    <n v="0"/>
  </r>
  <r>
    <s v="REFERENCE ELECTRIFICATION - MODERATE TECHNOLOGY ADVANCEMENT"/>
    <x v="0"/>
    <s v="HIGH EFFICIENCY GEOTHERMAL HEAT PUMP - HEATING"/>
    <s v="TEXAS"/>
    <x v="0"/>
    <x v="6"/>
    <s v="DIESEL FUEL"/>
    <x v="0"/>
    <n v="0"/>
  </r>
  <r>
    <s v="REFERENCE ELECTRIFICATION - MODERATE TECHNOLOGY ADVANCEMENT"/>
    <x v="0"/>
    <s v="HIGH EFFICIENCY GEOTHERMAL HEAT PUMP - HEATING"/>
    <s v="TEXAS"/>
    <x v="0"/>
    <x v="6"/>
    <s v="PIPELINE GAS"/>
    <x v="0"/>
    <n v="0"/>
  </r>
  <r>
    <s v="REFERENCE ELECTRIFICATION - MODERATE TECHNOLOGY ADVANCEMENT"/>
    <x v="0"/>
    <s v="HIGH EFFICIENCY GEOTHERMAL HEAT PUMP - HEATING"/>
    <s v="TEXAS"/>
    <x v="0"/>
    <x v="6"/>
    <s v="LPG FUEL"/>
    <x v="0"/>
    <n v="0"/>
  </r>
  <r>
    <s v="REFERENCE ELECTRIFICATION - MODERATE TECHNOLOGY ADVANCEMENT"/>
    <x v="0"/>
    <s v="HIGH EFFICIENCY GEOTHERMAL HEAT PUMP - HEATING"/>
    <s v="TEXAS"/>
    <x v="0"/>
    <x v="6"/>
    <s v="BIOMASS - WOOD"/>
    <x v="0"/>
    <n v="0"/>
  </r>
  <r>
    <s v="REFERENCE ELECTRIFICATION - MODERATE TECHNOLOGY ADVANCEMENT"/>
    <x v="0"/>
    <s v="HIGH EFFICIENCY GEOTHERMAL HEAT PUMP - HEATING"/>
    <s v="TEXAS"/>
    <x v="0"/>
    <x v="6"/>
    <s v="KEROSENE FUEL"/>
    <x v="0"/>
    <n v="0"/>
  </r>
  <r>
    <s v="REFERENCE ELECTRIFICATION - MODERATE TECHNOLOGY ADVANCEMENT"/>
    <x v="0"/>
    <s v="HIGH EFFICIENCY GEOTHERMAL HEAT PUMP - HEATING"/>
    <s v="TEXAS"/>
    <x v="0"/>
    <x v="7"/>
    <s v="ELECTRICITY"/>
    <x v="0"/>
    <n v="0"/>
  </r>
  <r>
    <s v="REFERENCE ELECTRIFICATION - MODERATE TECHNOLOGY ADVANCEMENT"/>
    <x v="0"/>
    <s v="HIGH EFFICIENCY GEOTHERMAL HEAT PUMP - HEATING"/>
    <s v="TEXAS"/>
    <x v="0"/>
    <x v="7"/>
    <s v="DIESEL FUEL"/>
    <x v="0"/>
    <n v="0"/>
  </r>
  <r>
    <s v="REFERENCE ELECTRIFICATION - MODERATE TECHNOLOGY ADVANCEMENT"/>
    <x v="0"/>
    <s v="HIGH EFFICIENCY GEOTHERMAL HEAT PUMP - HEATING"/>
    <s v="TEXAS"/>
    <x v="0"/>
    <x v="7"/>
    <s v="PIPELINE GAS"/>
    <x v="0"/>
    <n v="0"/>
  </r>
  <r>
    <s v="REFERENCE ELECTRIFICATION - MODERATE TECHNOLOGY ADVANCEMENT"/>
    <x v="0"/>
    <s v="HIGH EFFICIENCY GEOTHERMAL HEAT PUMP - HEATING"/>
    <s v="TEXAS"/>
    <x v="0"/>
    <x v="7"/>
    <s v="LPG FUEL"/>
    <x v="0"/>
    <n v="0"/>
  </r>
  <r>
    <s v="REFERENCE ELECTRIFICATION - MODERATE TECHNOLOGY ADVANCEMENT"/>
    <x v="0"/>
    <s v="HIGH EFFICIENCY GEOTHERMAL HEAT PUMP - HEATING"/>
    <s v="TEXAS"/>
    <x v="0"/>
    <x v="7"/>
    <s v="BIOMASS - WOOD"/>
    <x v="0"/>
    <n v="0"/>
  </r>
  <r>
    <s v="REFERENCE ELECTRIFICATION - MODERATE TECHNOLOGY ADVANCEMENT"/>
    <x v="0"/>
    <s v="HIGH EFFICIENCY GEOTHERMAL HEAT PUMP - HEATING"/>
    <s v="TEXAS"/>
    <x v="0"/>
    <x v="7"/>
    <s v="KEROSENE FUEL"/>
    <x v="0"/>
    <n v="0"/>
  </r>
  <r>
    <s v="REFERENCE ELECTRIFICATION - MODERATE TECHNOLOGY ADVANCEMENT"/>
    <x v="0"/>
    <s v="HIGH EFFICIENCY GEOTHERMAL HEAT PUMP - HEATING"/>
    <s v="TEXAS"/>
    <x v="0"/>
    <x v="8"/>
    <s v="ELECTRICITY"/>
    <x v="0"/>
    <n v="0"/>
  </r>
  <r>
    <s v="REFERENCE ELECTRIFICATION - MODERATE TECHNOLOGY ADVANCEMENT"/>
    <x v="0"/>
    <s v="HIGH EFFICIENCY GEOTHERMAL HEAT PUMP - HEATING"/>
    <s v="TEXAS"/>
    <x v="0"/>
    <x v="8"/>
    <s v="DIESEL FUEL"/>
    <x v="0"/>
    <n v="0"/>
  </r>
  <r>
    <s v="REFERENCE ELECTRIFICATION - MODERATE TECHNOLOGY ADVANCEMENT"/>
    <x v="0"/>
    <s v="HIGH EFFICIENCY GEOTHERMAL HEAT PUMP - HEATING"/>
    <s v="TEXAS"/>
    <x v="0"/>
    <x v="8"/>
    <s v="PIPELINE GAS"/>
    <x v="0"/>
    <n v="0"/>
  </r>
  <r>
    <s v="REFERENCE ELECTRIFICATION - MODERATE TECHNOLOGY ADVANCEMENT"/>
    <x v="0"/>
    <s v="HIGH EFFICIENCY GEOTHERMAL HEAT PUMP - HEATING"/>
    <s v="TEXAS"/>
    <x v="0"/>
    <x v="8"/>
    <s v="LPG FUEL"/>
    <x v="0"/>
    <n v="0"/>
  </r>
  <r>
    <s v="REFERENCE ELECTRIFICATION - MODERATE TECHNOLOGY ADVANCEMENT"/>
    <x v="0"/>
    <s v="HIGH EFFICIENCY GEOTHERMAL HEAT PUMP - HEATING"/>
    <s v="TEXAS"/>
    <x v="0"/>
    <x v="8"/>
    <s v="BIOMASS - WOOD"/>
    <x v="0"/>
    <n v="0"/>
  </r>
  <r>
    <s v="REFERENCE ELECTRIFICATION - MODERATE TECHNOLOGY ADVANCEMENT"/>
    <x v="0"/>
    <s v="HIGH EFFICIENCY GEOTHERMAL HEAT PUMP - HEATING"/>
    <s v="TEXAS"/>
    <x v="0"/>
    <x v="8"/>
    <s v="KEROSENE FUEL"/>
    <x v="0"/>
    <n v="0"/>
  </r>
  <r>
    <s v="REFERENCE ELECTRIFICATION - MODERATE TECHNOLOGY ADVANCEMENT"/>
    <x v="0"/>
    <s v="HIGH EFFICIENCY GEOTHERMAL HEAT PUMP - HEATING"/>
    <s v="TEXAS"/>
    <x v="0"/>
    <x v="9"/>
    <s v="ELECTRICITY"/>
    <x v="0"/>
    <n v="0"/>
  </r>
  <r>
    <s v="REFERENCE ELECTRIFICATION - MODERATE TECHNOLOGY ADVANCEMENT"/>
    <x v="0"/>
    <s v="HIGH EFFICIENCY GEOTHERMAL HEAT PUMP - HEATING"/>
    <s v="TEXAS"/>
    <x v="0"/>
    <x v="9"/>
    <s v="DIESEL FUEL"/>
    <x v="0"/>
    <n v="0"/>
  </r>
  <r>
    <s v="REFERENCE ELECTRIFICATION - MODERATE TECHNOLOGY ADVANCEMENT"/>
    <x v="0"/>
    <s v="HIGH EFFICIENCY GEOTHERMAL HEAT PUMP - HEATING"/>
    <s v="TEXAS"/>
    <x v="0"/>
    <x v="9"/>
    <s v="PIPELINE GAS"/>
    <x v="0"/>
    <n v="0"/>
  </r>
  <r>
    <s v="REFERENCE ELECTRIFICATION - MODERATE TECHNOLOGY ADVANCEMENT"/>
    <x v="0"/>
    <s v="HIGH EFFICIENCY GEOTHERMAL HEAT PUMP - HEATING"/>
    <s v="TEXAS"/>
    <x v="0"/>
    <x v="9"/>
    <s v="LPG FUEL"/>
    <x v="0"/>
    <n v="0"/>
  </r>
  <r>
    <s v="REFERENCE ELECTRIFICATION - MODERATE TECHNOLOGY ADVANCEMENT"/>
    <x v="0"/>
    <s v="HIGH EFFICIENCY GEOTHERMAL HEAT PUMP - HEATING"/>
    <s v="TEXAS"/>
    <x v="0"/>
    <x v="9"/>
    <s v="BIOMASS - WOOD"/>
    <x v="0"/>
    <n v="0"/>
  </r>
  <r>
    <s v="REFERENCE ELECTRIFICATION - MODERATE TECHNOLOGY ADVANCEMENT"/>
    <x v="0"/>
    <s v="HIGH EFFICIENCY GEOTHERMAL HEAT PUMP - HEATING"/>
    <s v="TEXAS"/>
    <x v="0"/>
    <x v="9"/>
    <s v="KEROSENE FUEL"/>
    <x v="0"/>
    <n v="0"/>
  </r>
  <r>
    <s v="REFERENCE ELECTRIFICATION - MODERATE TECHNOLOGY ADVANCEMENT"/>
    <x v="0"/>
    <s v="HIGH EFFICIENCY GEOTHERMAL HEAT PUMP - HEATING"/>
    <s v="TEXAS"/>
    <x v="0"/>
    <x v="10"/>
    <s v="ELECTRICITY"/>
    <x v="0"/>
    <n v="0"/>
  </r>
  <r>
    <s v="REFERENCE ELECTRIFICATION - MODERATE TECHNOLOGY ADVANCEMENT"/>
    <x v="0"/>
    <s v="HIGH EFFICIENCY GEOTHERMAL HEAT PUMP - HEATING"/>
    <s v="TEXAS"/>
    <x v="0"/>
    <x v="10"/>
    <s v="DIESEL FUEL"/>
    <x v="0"/>
    <n v="0"/>
  </r>
  <r>
    <s v="REFERENCE ELECTRIFICATION - MODERATE TECHNOLOGY ADVANCEMENT"/>
    <x v="0"/>
    <s v="HIGH EFFICIENCY GEOTHERMAL HEAT PUMP - HEATING"/>
    <s v="TEXAS"/>
    <x v="0"/>
    <x v="10"/>
    <s v="PIPELINE GAS"/>
    <x v="0"/>
    <n v="0"/>
  </r>
  <r>
    <s v="REFERENCE ELECTRIFICATION - MODERATE TECHNOLOGY ADVANCEMENT"/>
    <x v="0"/>
    <s v="HIGH EFFICIENCY GEOTHERMAL HEAT PUMP - HEATING"/>
    <s v="TEXAS"/>
    <x v="0"/>
    <x v="10"/>
    <s v="LPG FUEL"/>
    <x v="0"/>
    <n v="0"/>
  </r>
  <r>
    <s v="REFERENCE ELECTRIFICATION - MODERATE TECHNOLOGY ADVANCEMENT"/>
    <x v="0"/>
    <s v="HIGH EFFICIENCY GEOTHERMAL HEAT PUMP - HEATING"/>
    <s v="TEXAS"/>
    <x v="0"/>
    <x v="10"/>
    <s v="BIOMASS - WOOD"/>
    <x v="0"/>
    <n v="0"/>
  </r>
  <r>
    <s v="REFERENCE ELECTRIFICATION - MODERATE TECHNOLOGY ADVANCEMENT"/>
    <x v="0"/>
    <s v="HIGH EFFICIENCY GEOTHERMAL HEAT PUMP - HEATING"/>
    <s v="TEXAS"/>
    <x v="0"/>
    <x v="10"/>
    <s v="KEROSENE FUEL"/>
    <x v="0"/>
    <n v="0"/>
  </r>
  <r>
    <s v="REFERENCE ELECTRIFICATION - MODERATE TECHNOLOGY ADVANCEMENT"/>
    <x v="0"/>
    <s v="HIGH EFFICIENCY GEOTHERMAL HEAT PUMP - HEATING"/>
    <s v="TEXAS"/>
    <x v="0"/>
    <x v="11"/>
    <s v="ELECTRICITY"/>
    <x v="0"/>
    <n v="0"/>
  </r>
  <r>
    <s v="REFERENCE ELECTRIFICATION - MODERATE TECHNOLOGY ADVANCEMENT"/>
    <x v="0"/>
    <s v="HIGH EFFICIENCY GEOTHERMAL HEAT PUMP - HEATING"/>
    <s v="TEXAS"/>
    <x v="0"/>
    <x v="11"/>
    <s v="DIESEL FUEL"/>
    <x v="0"/>
    <n v="0"/>
  </r>
  <r>
    <s v="REFERENCE ELECTRIFICATION - MODERATE TECHNOLOGY ADVANCEMENT"/>
    <x v="0"/>
    <s v="HIGH EFFICIENCY GEOTHERMAL HEAT PUMP - HEATING"/>
    <s v="TEXAS"/>
    <x v="0"/>
    <x v="11"/>
    <s v="PIPELINE GAS"/>
    <x v="0"/>
    <n v="0"/>
  </r>
  <r>
    <s v="REFERENCE ELECTRIFICATION - MODERATE TECHNOLOGY ADVANCEMENT"/>
    <x v="0"/>
    <s v="HIGH EFFICIENCY GEOTHERMAL HEAT PUMP - HEATING"/>
    <s v="TEXAS"/>
    <x v="0"/>
    <x v="11"/>
    <s v="LPG FUEL"/>
    <x v="0"/>
    <n v="0"/>
  </r>
  <r>
    <s v="REFERENCE ELECTRIFICATION - MODERATE TECHNOLOGY ADVANCEMENT"/>
    <x v="0"/>
    <s v="HIGH EFFICIENCY GEOTHERMAL HEAT PUMP - HEATING"/>
    <s v="TEXAS"/>
    <x v="0"/>
    <x v="11"/>
    <s v="BIOMASS - WOOD"/>
    <x v="0"/>
    <n v="0"/>
  </r>
  <r>
    <s v="REFERENCE ELECTRIFICATION - MODERATE TECHNOLOGY ADVANCEMENT"/>
    <x v="0"/>
    <s v="HIGH EFFICIENCY GEOTHERMAL HEAT PUMP - HEATING"/>
    <s v="TEXAS"/>
    <x v="0"/>
    <x v="11"/>
    <s v="KEROSENE FUEL"/>
    <x v="0"/>
    <n v="0"/>
  </r>
  <r>
    <s v="REFERENCE ELECTRIFICATION - MODERATE TECHNOLOGY ADVANCEMENT"/>
    <x v="0"/>
    <s v="HIGH EFFICIENCY GEOTHERMAL HEAT PUMP - HEATING"/>
    <s v="TEXAS"/>
    <x v="0"/>
    <x v="12"/>
    <s v="ELECTRICITY"/>
    <x v="0"/>
    <n v="0"/>
  </r>
  <r>
    <s v="REFERENCE ELECTRIFICATION - MODERATE TECHNOLOGY ADVANCEMENT"/>
    <x v="0"/>
    <s v="HIGH EFFICIENCY GEOTHERMAL HEAT PUMP - HEATING"/>
    <s v="TEXAS"/>
    <x v="0"/>
    <x v="12"/>
    <s v="DIESEL FUEL"/>
    <x v="0"/>
    <n v="0"/>
  </r>
  <r>
    <s v="REFERENCE ELECTRIFICATION - MODERATE TECHNOLOGY ADVANCEMENT"/>
    <x v="0"/>
    <s v="HIGH EFFICIENCY GEOTHERMAL HEAT PUMP - HEATING"/>
    <s v="TEXAS"/>
    <x v="0"/>
    <x v="12"/>
    <s v="PIPELINE GAS"/>
    <x v="0"/>
    <n v="0"/>
  </r>
  <r>
    <s v="REFERENCE ELECTRIFICATION - MODERATE TECHNOLOGY ADVANCEMENT"/>
    <x v="0"/>
    <s v="HIGH EFFICIENCY GEOTHERMAL HEAT PUMP - HEATING"/>
    <s v="TEXAS"/>
    <x v="0"/>
    <x v="12"/>
    <s v="LPG FUEL"/>
    <x v="0"/>
    <n v="0"/>
  </r>
  <r>
    <s v="REFERENCE ELECTRIFICATION - MODERATE TECHNOLOGY ADVANCEMENT"/>
    <x v="0"/>
    <s v="HIGH EFFICIENCY GEOTHERMAL HEAT PUMP - HEATING"/>
    <s v="TEXAS"/>
    <x v="0"/>
    <x v="12"/>
    <s v="BIOMASS - WOOD"/>
    <x v="0"/>
    <n v="0"/>
  </r>
  <r>
    <s v="REFERENCE ELECTRIFICATION - MODERATE TECHNOLOGY ADVANCEMENT"/>
    <x v="0"/>
    <s v="HIGH EFFICIENCY GEOTHERMAL HEAT PUMP - HEATING"/>
    <s v="TEXAS"/>
    <x v="0"/>
    <x v="12"/>
    <s v="KEROSENE FUEL"/>
    <x v="0"/>
    <n v="0"/>
  </r>
  <r>
    <s v="REFERENCE ELECTRIFICATION - MODERATE TECHNOLOGY ADVANCEMENT"/>
    <x v="0"/>
    <s v="HIGH EFFICIENCY GEOTHERMAL HEAT PUMP - HEATING"/>
    <s v="TEXAS"/>
    <x v="0"/>
    <x v="13"/>
    <s v="ELECTRICITY"/>
    <x v="0"/>
    <n v="0"/>
  </r>
  <r>
    <s v="REFERENCE ELECTRIFICATION - MODERATE TECHNOLOGY ADVANCEMENT"/>
    <x v="0"/>
    <s v="HIGH EFFICIENCY GEOTHERMAL HEAT PUMP - HEATING"/>
    <s v="TEXAS"/>
    <x v="0"/>
    <x v="13"/>
    <s v="DIESEL FUEL"/>
    <x v="0"/>
    <n v="0"/>
  </r>
  <r>
    <s v="REFERENCE ELECTRIFICATION - MODERATE TECHNOLOGY ADVANCEMENT"/>
    <x v="0"/>
    <s v="HIGH EFFICIENCY GEOTHERMAL HEAT PUMP - HEATING"/>
    <s v="TEXAS"/>
    <x v="0"/>
    <x v="13"/>
    <s v="PIPELINE GAS"/>
    <x v="0"/>
    <n v="0"/>
  </r>
  <r>
    <s v="REFERENCE ELECTRIFICATION - MODERATE TECHNOLOGY ADVANCEMENT"/>
    <x v="0"/>
    <s v="HIGH EFFICIENCY GEOTHERMAL HEAT PUMP - HEATING"/>
    <s v="TEXAS"/>
    <x v="0"/>
    <x v="13"/>
    <s v="LPG FUEL"/>
    <x v="0"/>
    <n v="0"/>
  </r>
  <r>
    <s v="REFERENCE ELECTRIFICATION - MODERATE TECHNOLOGY ADVANCEMENT"/>
    <x v="0"/>
    <s v="HIGH EFFICIENCY GEOTHERMAL HEAT PUMP - HEATING"/>
    <s v="TEXAS"/>
    <x v="0"/>
    <x v="13"/>
    <s v="BIOMASS - WOOD"/>
    <x v="0"/>
    <n v="0"/>
  </r>
  <r>
    <s v="REFERENCE ELECTRIFICATION - MODERATE TECHNOLOGY ADVANCEMENT"/>
    <x v="0"/>
    <s v="HIGH EFFICIENCY GEOTHERMAL HEAT PUMP - HEATING"/>
    <s v="TEXAS"/>
    <x v="0"/>
    <x v="13"/>
    <s v="KEROSENE FUEL"/>
    <x v="0"/>
    <n v="0"/>
  </r>
  <r>
    <s v="REFERENCE ELECTRIFICATION - MODERATE TECHNOLOGY ADVANCEMENT"/>
    <x v="0"/>
    <s v="HIGH EFFICIENCY GEOTHERMAL HEAT PUMP - HEATING"/>
    <s v="TEXAS"/>
    <x v="0"/>
    <x v="14"/>
    <s v="ELECTRICITY"/>
    <x v="0"/>
    <n v="0"/>
  </r>
  <r>
    <s v="REFERENCE ELECTRIFICATION - MODERATE TECHNOLOGY ADVANCEMENT"/>
    <x v="0"/>
    <s v="HIGH EFFICIENCY GEOTHERMAL HEAT PUMP - HEATING"/>
    <s v="TEXAS"/>
    <x v="0"/>
    <x v="14"/>
    <s v="DIESEL FUEL"/>
    <x v="0"/>
    <n v="0"/>
  </r>
  <r>
    <s v="REFERENCE ELECTRIFICATION - MODERATE TECHNOLOGY ADVANCEMENT"/>
    <x v="0"/>
    <s v="HIGH EFFICIENCY GEOTHERMAL HEAT PUMP - HEATING"/>
    <s v="TEXAS"/>
    <x v="0"/>
    <x v="14"/>
    <s v="PIPELINE GAS"/>
    <x v="0"/>
    <n v="0"/>
  </r>
  <r>
    <s v="REFERENCE ELECTRIFICATION - MODERATE TECHNOLOGY ADVANCEMENT"/>
    <x v="0"/>
    <s v="HIGH EFFICIENCY GEOTHERMAL HEAT PUMP - HEATING"/>
    <s v="TEXAS"/>
    <x v="0"/>
    <x v="14"/>
    <s v="LPG FUEL"/>
    <x v="0"/>
    <n v="0"/>
  </r>
  <r>
    <s v="REFERENCE ELECTRIFICATION - MODERATE TECHNOLOGY ADVANCEMENT"/>
    <x v="0"/>
    <s v="HIGH EFFICIENCY GEOTHERMAL HEAT PUMP - HEATING"/>
    <s v="TEXAS"/>
    <x v="0"/>
    <x v="14"/>
    <s v="BIOMASS - WOOD"/>
    <x v="0"/>
    <n v="0"/>
  </r>
  <r>
    <s v="REFERENCE ELECTRIFICATION - MODERATE TECHNOLOGY ADVANCEMENT"/>
    <x v="0"/>
    <s v="HIGH EFFICIENCY GEOTHERMAL HEAT PUMP - HEATING"/>
    <s v="TEXAS"/>
    <x v="0"/>
    <x v="14"/>
    <s v="KEROSENE FUEL"/>
    <x v="0"/>
    <n v="0"/>
  </r>
  <r>
    <s v="REFERENCE ELECTRIFICATION - MODERATE TECHNOLOGY ADVANCEMENT"/>
    <x v="0"/>
    <s v="HIGH EFFICIENCY GEOTHERMAL HEAT PUMP - HEATING"/>
    <s v="TEXAS"/>
    <x v="0"/>
    <x v="15"/>
    <s v="ELECTRICITY"/>
    <x v="0"/>
    <n v="0"/>
  </r>
  <r>
    <s v="REFERENCE ELECTRIFICATION - MODERATE TECHNOLOGY ADVANCEMENT"/>
    <x v="0"/>
    <s v="HIGH EFFICIENCY GEOTHERMAL HEAT PUMP - HEATING"/>
    <s v="TEXAS"/>
    <x v="0"/>
    <x v="15"/>
    <s v="DIESEL FUEL"/>
    <x v="0"/>
    <n v="0"/>
  </r>
  <r>
    <s v="REFERENCE ELECTRIFICATION - MODERATE TECHNOLOGY ADVANCEMENT"/>
    <x v="0"/>
    <s v="HIGH EFFICIENCY GEOTHERMAL HEAT PUMP - HEATING"/>
    <s v="TEXAS"/>
    <x v="0"/>
    <x v="15"/>
    <s v="PIPELINE GAS"/>
    <x v="0"/>
    <n v="0"/>
  </r>
  <r>
    <s v="REFERENCE ELECTRIFICATION - MODERATE TECHNOLOGY ADVANCEMENT"/>
    <x v="0"/>
    <s v="HIGH EFFICIENCY GEOTHERMAL HEAT PUMP - HEATING"/>
    <s v="TEXAS"/>
    <x v="0"/>
    <x v="15"/>
    <s v="LPG FUEL"/>
    <x v="0"/>
    <n v="0"/>
  </r>
  <r>
    <s v="REFERENCE ELECTRIFICATION - MODERATE TECHNOLOGY ADVANCEMENT"/>
    <x v="0"/>
    <s v="HIGH EFFICIENCY GEOTHERMAL HEAT PUMP - HEATING"/>
    <s v="TEXAS"/>
    <x v="0"/>
    <x v="15"/>
    <s v="BIOMASS - WOOD"/>
    <x v="0"/>
    <n v="0"/>
  </r>
  <r>
    <s v="REFERENCE ELECTRIFICATION - MODERATE TECHNOLOGY ADVANCEMENT"/>
    <x v="0"/>
    <s v="HIGH EFFICIENCY GEOTHERMAL HEAT PUMP - HEATING"/>
    <s v="TEXAS"/>
    <x v="0"/>
    <x v="15"/>
    <s v="KEROSENE FUEL"/>
    <x v="0"/>
    <n v="0"/>
  </r>
  <r>
    <s v="REFERENCE ELECTRIFICATION - MODERATE TECHNOLOGY ADVANCEMENT"/>
    <x v="0"/>
    <s v="HIGH EFFICIENCY GEOTHERMAL HEAT PUMP - HEATING"/>
    <s v="TEXAS"/>
    <x v="0"/>
    <x v="16"/>
    <s v="ELECTRICITY"/>
    <x v="0"/>
    <n v="0"/>
  </r>
  <r>
    <s v="REFERENCE ELECTRIFICATION - MODERATE TECHNOLOGY ADVANCEMENT"/>
    <x v="0"/>
    <s v="HIGH EFFICIENCY GEOTHERMAL HEAT PUMP - HEATING"/>
    <s v="TEXAS"/>
    <x v="0"/>
    <x v="16"/>
    <s v="DIESEL FUEL"/>
    <x v="0"/>
    <n v="0"/>
  </r>
  <r>
    <s v="REFERENCE ELECTRIFICATION - MODERATE TECHNOLOGY ADVANCEMENT"/>
    <x v="0"/>
    <s v="HIGH EFFICIENCY GEOTHERMAL HEAT PUMP - HEATING"/>
    <s v="TEXAS"/>
    <x v="0"/>
    <x v="16"/>
    <s v="PIPELINE GAS"/>
    <x v="0"/>
    <n v="0"/>
  </r>
  <r>
    <s v="REFERENCE ELECTRIFICATION - MODERATE TECHNOLOGY ADVANCEMENT"/>
    <x v="0"/>
    <s v="HIGH EFFICIENCY GEOTHERMAL HEAT PUMP - HEATING"/>
    <s v="TEXAS"/>
    <x v="0"/>
    <x v="16"/>
    <s v="LPG FUEL"/>
    <x v="0"/>
    <n v="0"/>
  </r>
  <r>
    <s v="REFERENCE ELECTRIFICATION - MODERATE TECHNOLOGY ADVANCEMENT"/>
    <x v="0"/>
    <s v="HIGH EFFICIENCY GEOTHERMAL HEAT PUMP - HEATING"/>
    <s v="TEXAS"/>
    <x v="0"/>
    <x v="16"/>
    <s v="BIOMASS - WOOD"/>
    <x v="0"/>
    <n v="0"/>
  </r>
  <r>
    <s v="REFERENCE ELECTRIFICATION - MODERATE TECHNOLOGY ADVANCEMENT"/>
    <x v="0"/>
    <s v="HIGH EFFICIENCY GEOTHERMAL HEAT PUMP - HEATING"/>
    <s v="TEXAS"/>
    <x v="0"/>
    <x v="16"/>
    <s v="KEROSENE FUEL"/>
    <x v="0"/>
    <n v="0"/>
  </r>
  <r>
    <s v="REFERENCE ELECTRIFICATION - MODERATE TECHNOLOGY ADVANCEMENT"/>
    <x v="0"/>
    <s v="HIGH EFFICIENCY GEOTHERMAL HEAT PUMP - HEATING"/>
    <s v="TEXAS"/>
    <x v="0"/>
    <x v="17"/>
    <s v="ELECTRICITY"/>
    <x v="0"/>
    <n v="0"/>
  </r>
  <r>
    <s v="REFERENCE ELECTRIFICATION - MODERATE TECHNOLOGY ADVANCEMENT"/>
    <x v="0"/>
    <s v="HIGH EFFICIENCY GEOTHERMAL HEAT PUMP - HEATING"/>
    <s v="TEXAS"/>
    <x v="0"/>
    <x v="17"/>
    <s v="DIESEL FUEL"/>
    <x v="0"/>
    <n v="0"/>
  </r>
  <r>
    <s v="REFERENCE ELECTRIFICATION - MODERATE TECHNOLOGY ADVANCEMENT"/>
    <x v="0"/>
    <s v="HIGH EFFICIENCY GEOTHERMAL HEAT PUMP - HEATING"/>
    <s v="TEXAS"/>
    <x v="0"/>
    <x v="17"/>
    <s v="PIPELINE GAS"/>
    <x v="0"/>
    <n v="0"/>
  </r>
  <r>
    <s v="REFERENCE ELECTRIFICATION - MODERATE TECHNOLOGY ADVANCEMENT"/>
    <x v="0"/>
    <s v="HIGH EFFICIENCY GEOTHERMAL HEAT PUMP - HEATING"/>
    <s v="TEXAS"/>
    <x v="0"/>
    <x v="17"/>
    <s v="LPG FUEL"/>
    <x v="0"/>
    <n v="0"/>
  </r>
  <r>
    <s v="REFERENCE ELECTRIFICATION - MODERATE TECHNOLOGY ADVANCEMENT"/>
    <x v="0"/>
    <s v="HIGH EFFICIENCY GEOTHERMAL HEAT PUMP - HEATING"/>
    <s v="TEXAS"/>
    <x v="0"/>
    <x v="17"/>
    <s v="BIOMASS - WOOD"/>
    <x v="0"/>
    <n v="0"/>
  </r>
  <r>
    <s v="REFERENCE ELECTRIFICATION - MODERATE TECHNOLOGY ADVANCEMENT"/>
    <x v="0"/>
    <s v="HIGH EFFICIENCY GEOTHERMAL HEAT PUMP - HEATING"/>
    <s v="TEXAS"/>
    <x v="0"/>
    <x v="17"/>
    <s v="KEROSENE FUEL"/>
    <x v="0"/>
    <n v="0"/>
  </r>
  <r>
    <s v="REFERENCE ELECTRIFICATION - MODERATE TECHNOLOGY ADVANCEMENT"/>
    <x v="0"/>
    <s v="HIGH EFFICIENCY GEOTHERMAL HEAT PUMP - HEATING"/>
    <s v="TEXAS"/>
    <x v="0"/>
    <x v="18"/>
    <s v="ELECTRICITY"/>
    <x v="0"/>
    <n v="0"/>
  </r>
  <r>
    <s v="REFERENCE ELECTRIFICATION - MODERATE TECHNOLOGY ADVANCEMENT"/>
    <x v="0"/>
    <s v="HIGH EFFICIENCY GEOTHERMAL HEAT PUMP - HEATING"/>
    <s v="TEXAS"/>
    <x v="0"/>
    <x v="18"/>
    <s v="DIESEL FUEL"/>
    <x v="0"/>
    <n v="0"/>
  </r>
  <r>
    <s v="REFERENCE ELECTRIFICATION - MODERATE TECHNOLOGY ADVANCEMENT"/>
    <x v="0"/>
    <s v="HIGH EFFICIENCY GEOTHERMAL HEAT PUMP - HEATING"/>
    <s v="TEXAS"/>
    <x v="0"/>
    <x v="18"/>
    <s v="PIPELINE GAS"/>
    <x v="0"/>
    <n v="0"/>
  </r>
  <r>
    <s v="REFERENCE ELECTRIFICATION - MODERATE TECHNOLOGY ADVANCEMENT"/>
    <x v="0"/>
    <s v="HIGH EFFICIENCY GEOTHERMAL HEAT PUMP - HEATING"/>
    <s v="TEXAS"/>
    <x v="0"/>
    <x v="18"/>
    <s v="LPG FUEL"/>
    <x v="0"/>
    <n v="0"/>
  </r>
  <r>
    <s v="REFERENCE ELECTRIFICATION - MODERATE TECHNOLOGY ADVANCEMENT"/>
    <x v="0"/>
    <s v="HIGH EFFICIENCY GEOTHERMAL HEAT PUMP - HEATING"/>
    <s v="TEXAS"/>
    <x v="0"/>
    <x v="18"/>
    <s v="BIOMASS - WOOD"/>
    <x v="0"/>
    <n v="0"/>
  </r>
  <r>
    <s v="REFERENCE ELECTRIFICATION - MODERATE TECHNOLOGY ADVANCEMENT"/>
    <x v="0"/>
    <s v="HIGH EFFICIENCY GEOTHERMAL HEAT PUMP - HEATING"/>
    <s v="TEXAS"/>
    <x v="0"/>
    <x v="18"/>
    <s v="KEROSENE FUEL"/>
    <x v="0"/>
    <n v="0"/>
  </r>
  <r>
    <s v="REFERENCE ELECTRIFICATION - MODERATE TECHNOLOGY ADVANCEMENT"/>
    <x v="0"/>
    <s v="HIGH EFFICIENCY GEOTHERMAL HEAT PUMP - HEATING"/>
    <s v="TEXAS"/>
    <x v="0"/>
    <x v="19"/>
    <s v="ELECTRICITY"/>
    <x v="0"/>
    <n v="0"/>
  </r>
  <r>
    <s v="REFERENCE ELECTRIFICATION - MODERATE TECHNOLOGY ADVANCEMENT"/>
    <x v="0"/>
    <s v="HIGH EFFICIENCY GEOTHERMAL HEAT PUMP - HEATING"/>
    <s v="TEXAS"/>
    <x v="0"/>
    <x v="19"/>
    <s v="DIESEL FUEL"/>
    <x v="0"/>
    <n v="0"/>
  </r>
  <r>
    <s v="REFERENCE ELECTRIFICATION - MODERATE TECHNOLOGY ADVANCEMENT"/>
    <x v="0"/>
    <s v="HIGH EFFICIENCY GEOTHERMAL HEAT PUMP - HEATING"/>
    <s v="TEXAS"/>
    <x v="0"/>
    <x v="19"/>
    <s v="PIPELINE GAS"/>
    <x v="0"/>
    <n v="0"/>
  </r>
  <r>
    <s v="REFERENCE ELECTRIFICATION - MODERATE TECHNOLOGY ADVANCEMENT"/>
    <x v="0"/>
    <s v="HIGH EFFICIENCY GEOTHERMAL HEAT PUMP - HEATING"/>
    <s v="TEXAS"/>
    <x v="0"/>
    <x v="19"/>
    <s v="LPG FUEL"/>
    <x v="0"/>
    <n v="0"/>
  </r>
  <r>
    <s v="REFERENCE ELECTRIFICATION - MODERATE TECHNOLOGY ADVANCEMENT"/>
    <x v="0"/>
    <s v="HIGH EFFICIENCY GEOTHERMAL HEAT PUMP - HEATING"/>
    <s v="TEXAS"/>
    <x v="0"/>
    <x v="19"/>
    <s v="BIOMASS - WOOD"/>
    <x v="0"/>
    <n v="0"/>
  </r>
  <r>
    <s v="REFERENCE ELECTRIFICATION - MODERATE TECHNOLOGY ADVANCEMENT"/>
    <x v="0"/>
    <s v="HIGH EFFICIENCY GEOTHERMAL HEAT PUMP - HEATING"/>
    <s v="TEXAS"/>
    <x v="0"/>
    <x v="19"/>
    <s v="KEROSENE FUEL"/>
    <x v="0"/>
    <n v="0"/>
  </r>
  <r>
    <s v="REFERENCE ELECTRIFICATION - MODERATE TECHNOLOGY ADVANCEMENT"/>
    <x v="0"/>
    <s v="HIGH EFFICIENCY GEOTHERMAL HEAT PUMP - HEATING"/>
    <s v="TEXAS"/>
    <x v="0"/>
    <x v="20"/>
    <s v="ELECTRICITY"/>
    <x v="0"/>
    <n v="0"/>
  </r>
  <r>
    <s v="REFERENCE ELECTRIFICATION - MODERATE TECHNOLOGY ADVANCEMENT"/>
    <x v="0"/>
    <s v="HIGH EFFICIENCY GEOTHERMAL HEAT PUMP - HEATING"/>
    <s v="TEXAS"/>
    <x v="0"/>
    <x v="20"/>
    <s v="DIESEL FUEL"/>
    <x v="0"/>
    <n v="0"/>
  </r>
  <r>
    <s v="REFERENCE ELECTRIFICATION - MODERATE TECHNOLOGY ADVANCEMENT"/>
    <x v="0"/>
    <s v="HIGH EFFICIENCY GEOTHERMAL HEAT PUMP - HEATING"/>
    <s v="TEXAS"/>
    <x v="0"/>
    <x v="20"/>
    <s v="PIPELINE GAS"/>
    <x v="0"/>
    <n v="0"/>
  </r>
  <r>
    <s v="REFERENCE ELECTRIFICATION - MODERATE TECHNOLOGY ADVANCEMENT"/>
    <x v="0"/>
    <s v="HIGH EFFICIENCY GEOTHERMAL HEAT PUMP - HEATING"/>
    <s v="TEXAS"/>
    <x v="0"/>
    <x v="20"/>
    <s v="LPG FUEL"/>
    <x v="0"/>
    <n v="0"/>
  </r>
  <r>
    <s v="REFERENCE ELECTRIFICATION - MODERATE TECHNOLOGY ADVANCEMENT"/>
    <x v="0"/>
    <s v="HIGH EFFICIENCY GEOTHERMAL HEAT PUMP - HEATING"/>
    <s v="TEXAS"/>
    <x v="0"/>
    <x v="20"/>
    <s v="BIOMASS - WOOD"/>
    <x v="0"/>
    <n v="0"/>
  </r>
  <r>
    <s v="REFERENCE ELECTRIFICATION - MODERATE TECHNOLOGY ADVANCEMENT"/>
    <x v="0"/>
    <s v="HIGH EFFICIENCY GEOTHERMAL HEAT PUMP - HEATING"/>
    <s v="TEXAS"/>
    <x v="0"/>
    <x v="20"/>
    <s v="KEROSENE FUEL"/>
    <x v="0"/>
    <n v="0"/>
  </r>
  <r>
    <s v="REFERENCE ELECTRIFICATION - MODERATE TECHNOLOGY ADVANCEMENT"/>
    <x v="0"/>
    <s v="HIGH EFFICIENCY GEOTHERMAL HEAT PUMP - HEATING"/>
    <s v="TEXAS"/>
    <x v="0"/>
    <x v="21"/>
    <s v="ELECTRICITY"/>
    <x v="0"/>
    <n v="0"/>
  </r>
  <r>
    <s v="REFERENCE ELECTRIFICATION - MODERATE TECHNOLOGY ADVANCEMENT"/>
    <x v="0"/>
    <s v="HIGH EFFICIENCY GEOTHERMAL HEAT PUMP - HEATING"/>
    <s v="TEXAS"/>
    <x v="0"/>
    <x v="21"/>
    <s v="DIESEL FUEL"/>
    <x v="0"/>
    <n v="0"/>
  </r>
  <r>
    <s v="REFERENCE ELECTRIFICATION - MODERATE TECHNOLOGY ADVANCEMENT"/>
    <x v="0"/>
    <s v="HIGH EFFICIENCY GEOTHERMAL HEAT PUMP - HEATING"/>
    <s v="TEXAS"/>
    <x v="0"/>
    <x v="21"/>
    <s v="PIPELINE GAS"/>
    <x v="0"/>
    <n v="0"/>
  </r>
  <r>
    <s v="REFERENCE ELECTRIFICATION - MODERATE TECHNOLOGY ADVANCEMENT"/>
    <x v="0"/>
    <s v="HIGH EFFICIENCY GEOTHERMAL HEAT PUMP - HEATING"/>
    <s v="TEXAS"/>
    <x v="0"/>
    <x v="21"/>
    <s v="LPG FUEL"/>
    <x v="0"/>
    <n v="0"/>
  </r>
  <r>
    <s v="REFERENCE ELECTRIFICATION - MODERATE TECHNOLOGY ADVANCEMENT"/>
    <x v="0"/>
    <s v="HIGH EFFICIENCY GEOTHERMAL HEAT PUMP - HEATING"/>
    <s v="TEXAS"/>
    <x v="0"/>
    <x v="21"/>
    <s v="BIOMASS - WOOD"/>
    <x v="0"/>
    <n v="0"/>
  </r>
  <r>
    <s v="REFERENCE ELECTRIFICATION - MODERATE TECHNOLOGY ADVANCEMENT"/>
    <x v="0"/>
    <s v="HIGH EFFICIENCY GEOTHERMAL HEAT PUMP - HEATING"/>
    <s v="TEXAS"/>
    <x v="0"/>
    <x v="21"/>
    <s v="KEROSENE FUEL"/>
    <x v="0"/>
    <n v="0"/>
  </r>
  <r>
    <s v="REFERENCE ELECTRIFICATION - MODERATE TECHNOLOGY ADVANCEMENT"/>
    <x v="0"/>
    <s v="HIGH EFFICIENCY GEOTHERMAL HEAT PUMP - HEATING"/>
    <s v="TEXAS"/>
    <x v="0"/>
    <x v="22"/>
    <s v="ELECTRICITY"/>
    <x v="0"/>
    <n v="0"/>
  </r>
  <r>
    <s v="REFERENCE ELECTRIFICATION - MODERATE TECHNOLOGY ADVANCEMENT"/>
    <x v="0"/>
    <s v="HIGH EFFICIENCY GEOTHERMAL HEAT PUMP - HEATING"/>
    <s v="TEXAS"/>
    <x v="0"/>
    <x v="22"/>
    <s v="DIESEL FUEL"/>
    <x v="0"/>
    <n v="0"/>
  </r>
  <r>
    <s v="REFERENCE ELECTRIFICATION - MODERATE TECHNOLOGY ADVANCEMENT"/>
    <x v="0"/>
    <s v="HIGH EFFICIENCY GEOTHERMAL HEAT PUMP - HEATING"/>
    <s v="TEXAS"/>
    <x v="0"/>
    <x v="22"/>
    <s v="PIPELINE GAS"/>
    <x v="0"/>
    <n v="0"/>
  </r>
  <r>
    <s v="REFERENCE ELECTRIFICATION - MODERATE TECHNOLOGY ADVANCEMENT"/>
    <x v="0"/>
    <s v="HIGH EFFICIENCY GEOTHERMAL HEAT PUMP - HEATING"/>
    <s v="TEXAS"/>
    <x v="0"/>
    <x v="22"/>
    <s v="LPG FUEL"/>
    <x v="0"/>
    <n v="0"/>
  </r>
  <r>
    <s v="REFERENCE ELECTRIFICATION - MODERATE TECHNOLOGY ADVANCEMENT"/>
    <x v="0"/>
    <s v="HIGH EFFICIENCY GEOTHERMAL HEAT PUMP - HEATING"/>
    <s v="TEXAS"/>
    <x v="0"/>
    <x v="22"/>
    <s v="BIOMASS - WOOD"/>
    <x v="0"/>
    <n v="0"/>
  </r>
  <r>
    <s v="REFERENCE ELECTRIFICATION - MODERATE TECHNOLOGY ADVANCEMENT"/>
    <x v="0"/>
    <s v="HIGH EFFICIENCY GEOTHERMAL HEAT PUMP - HEATING"/>
    <s v="TEXAS"/>
    <x v="0"/>
    <x v="22"/>
    <s v="KEROSENE FUEL"/>
    <x v="0"/>
    <n v="0"/>
  </r>
  <r>
    <s v="REFERENCE ELECTRIFICATION - MODERATE TECHNOLOGY ADVANCEMENT"/>
    <x v="0"/>
    <s v="HIGH EFFICIENCY GEOTHERMAL HEAT PUMP - HEATING"/>
    <s v="TEXAS"/>
    <x v="0"/>
    <x v="23"/>
    <s v="ELECTRICITY"/>
    <x v="0"/>
    <n v="0"/>
  </r>
  <r>
    <s v="REFERENCE ELECTRIFICATION - MODERATE TECHNOLOGY ADVANCEMENT"/>
    <x v="0"/>
    <s v="HIGH EFFICIENCY GEOTHERMAL HEAT PUMP - HEATING"/>
    <s v="TEXAS"/>
    <x v="0"/>
    <x v="23"/>
    <s v="DIESEL FUEL"/>
    <x v="0"/>
    <n v="0"/>
  </r>
  <r>
    <s v="REFERENCE ELECTRIFICATION - MODERATE TECHNOLOGY ADVANCEMENT"/>
    <x v="0"/>
    <s v="HIGH EFFICIENCY GEOTHERMAL HEAT PUMP - HEATING"/>
    <s v="TEXAS"/>
    <x v="0"/>
    <x v="23"/>
    <s v="PIPELINE GAS"/>
    <x v="0"/>
    <n v="0"/>
  </r>
  <r>
    <s v="REFERENCE ELECTRIFICATION - MODERATE TECHNOLOGY ADVANCEMENT"/>
    <x v="0"/>
    <s v="HIGH EFFICIENCY GEOTHERMAL HEAT PUMP - HEATING"/>
    <s v="TEXAS"/>
    <x v="0"/>
    <x v="23"/>
    <s v="LPG FUEL"/>
    <x v="0"/>
    <n v="0"/>
  </r>
  <r>
    <s v="REFERENCE ELECTRIFICATION - MODERATE TECHNOLOGY ADVANCEMENT"/>
    <x v="0"/>
    <s v="HIGH EFFICIENCY GEOTHERMAL HEAT PUMP - HEATING"/>
    <s v="TEXAS"/>
    <x v="0"/>
    <x v="23"/>
    <s v="BIOMASS - WOOD"/>
    <x v="0"/>
    <n v="0"/>
  </r>
  <r>
    <s v="REFERENCE ELECTRIFICATION - MODERATE TECHNOLOGY ADVANCEMENT"/>
    <x v="0"/>
    <s v="HIGH EFFICIENCY GEOTHERMAL HEAT PUMP - HEATING"/>
    <s v="TEXAS"/>
    <x v="0"/>
    <x v="23"/>
    <s v="KEROSENE FUEL"/>
    <x v="0"/>
    <n v="0"/>
  </r>
  <r>
    <s v="REFERENCE ELECTRIFICATION - MODERATE TECHNOLOGY ADVANCEMENT"/>
    <x v="0"/>
    <s v="HIGH EFFICIENCY GEOTHERMAL HEAT PUMP - HEATING"/>
    <s v="TEXAS"/>
    <x v="0"/>
    <x v="24"/>
    <s v="ELECTRICITY"/>
    <x v="0"/>
    <n v="0"/>
  </r>
  <r>
    <s v="REFERENCE ELECTRIFICATION - MODERATE TECHNOLOGY ADVANCEMENT"/>
    <x v="0"/>
    <s v="HIGH EFFICIENCY GEOTHERMAL HEAT PUMP - HEATING"/>
    <s v="TEXAS"/>
    <x v="0"/>
    <x v="24"/>
    <s v="DIESEL FUEL"/>
    <x v="0"/>
    <n v="0"/>
  </r>
  <r>
    <s v="REFERENCE ELECTRIFICATION - MODERATE TECHNOLOGY ADVANCEMENT"/>
    <x v="0"/>
    <s v="HIGH EFFICIENCY GEOTHERMAL HEAT PUMP - HEATING"/>
    <s v="TEXAS"/>
    <x v="0"/>
    <x v="24"/>
    <s v="PIPELINE GAS"/>
    <x v="0"/>
    <n v="0"/>
  </r>
  <r>
    <s v="REFERENCE ELECTRIFICATION - MODERATE TECHNOLOGY ADVANCEMENT"/>
    <x v="0"/>
    <s v="HIGH EFFICIENCY GEOTHERMAL HEAT PUMP - HEATING"/>
    <s v="TEXAS"/>
    <x v="0"/>
    <x v="24"/>
    <s v="LPG FUEL"/>
    <x v="0"/>
    <n v="0"/>
  </r>
  <r>
    <s v="REFERENCE ELECTRIFICATION - MODERATE TECHNOLOGY ADVANCEMENT"/>
    <x v="0"/>
    <s v="HIGH EFFICIENCY GEOTHERMAL HEAT PUMP - HEATING"/>
    <s v="TEXAS"/>
    <x v="0"/>
    <x v="24"/>
    <s v="BIOMASS - WOOD"/>
    <x v="0"/>
    <n v="0"/>
  </r>
  <r>
    <s v="REFERENCE ELECTRIFICATION - MODERATE TECHNOLOGY ADVANCEMENT"/>
    <x v="0"/>
    <s v="HIGH EFFICIENCY GEOTHERMAL HEAT PUMP - HEATING"/>
    <s v="TEXAS"/>
    <x v="0"/>
    <x v="24"/>
    <s v="KEROSENE FUEL"/>
    <x v="0"/>
    <n v="0"/>
  </r>
  <r>
    <s v="REFERENCE ELECTRIFICATION - MODERATE TECHNOLOGY ADVANCEMENT"/>
    <x v="0"/>
    <s v="HIGH EFFICIENCY GEOTHERMAL HEAT PUMP - HEATING"/>
    <s v="TEXAS"/>
    <x v="0"/>
    <x v="25"/>
    <s v="ELECTRICITY"/>
    <x v="0"/>
    <n v="0"/>
  </r>
  <r>
    <s v="REFERENCE ELECTRIFICATION - MODERATE TECHNOLOGY ADVANCEMENT"/>
    <x v="0"/>
    <s v="HIGH EFFICIENCY GEOTHERMAL HEAT PUMP - HEATING"/>
    <s v="TEXAS"/>
    <x v="0"/>
    <x v="25"/>
    <s v="DIESEL FUEL"/>
    <x v="0"/>
    <n v="0"/>
  </r>
  <r>
    <s v="REFERENCE ELECTRIFICATION - MODERATE TECHNOLOGY ADVANCEMENT"/>
    <x v="0"/>
    <s v="HIGH EFFICIENCY GEOTHERMAL HEAT PUMP - HEATING"/>
    <s v="TEXAS"/>
    <x v="0"/>
    <x v="25"/>
    <s v="PIPELINE GAS"/>
    <x v="0"/>
    <n v="0"/>
  </r>
  <r>
    <s v="REFERENCE ELECTRIFICATION - MODERATE TECHNOLOGY ADVANCEMENT"/>
    <x v="0"/>
    <s v="HIGH EFFICIENCY GEOTHERMAL HEAT PUMP - HEATING"/>
    <s v="TEXAS"/>
    <x v="0"/>
    <x v="25"/>
    <s v="LPG FUEL"/>
    <x v="0"/>
    <n v="0"/>
  </r>
  <r>
    <s v="REFERENCE ELECTRIFICATION - MODERATE TECHNOLOGY ADVANCEMENT"/>
    <x v="0"/>
    <s v="HIGH EFFICIENCY GEOTHERMAL HEAT PUMP - HEATING"/>
    <s v="TEXAS"/>
    <x v="0"/>
    <x v="25"/>
    <s v="BIOMASS - WOOD"/>
    <x v="0"/>
    <n v="0"/>
  </r>
  <r>
    <s v="REFERENCE ELECTRIFICATION - MODERATE TECHNOLOGY ADVANCEMENT"/>
    <x v="0"/>
    <s v="HIGH EFFICIENCY GEOTHERMAL HEAT PUMP - HEATING"/>
    <s v="TEXAS"/>
    <x v="0"/>
    <x v="25"/>
    <s v="KEROSENE FUEL"/>
    <x v="0"/>
    <n v="0"/>
  </r>
  <r>
    <s v="REFERENCE ELECTRIFICATION - MODERATE TECHNOLOGY ADVANCEMENT"/>
    <x v="0"/>
    <s v="HIGH EFFICIENCY GEOTHERMAL HEAT PUMP - HEATING"/>
    <s v="TEXAS"/>
    <x v="0"/>
    <x v="26"/>
    <s v="ELECTRICITY"/>
    <x v="0"/>
    <n v="0"/>
  </r>
  <r>
    <s v="REFERENCE ELECTRIFICATION - MODERATE TECHNOLOGY ADVANCEMENT"/>
    <x v="0"/>
    <s v="HIGH EFFICIENCY GEOTHERMAL HEAT PUMP - HEATING"/>
    <s v="TEXAS"/>
    <x v="0"/>
    <x v="26"/>
    <s v="DIESEL FUEL"/>
    <x v="0"/>
    <n v="0"/>
  </r>
  <r>
    <s v="REFERENCE ELECTRIFICATION - MODERATE TECHNOLOGY ADVANCEMENT"/>
    <x v="0"/>
    <s v="HIGH EFFICIENCY GEOTHERMAL HEAT PUMP - HEATING"/>
    <s v="TEXAS"/>
    <x v="0"/>
    <x v="26"/>
    <s v="PIPELINE GAS"/>
    <x v="0"/>
    <n v="0"/>
  </r>
  <r>
    <s v="REFERENCE ELECTRIFICATION - MODERATE TECHNOLOGY ADVANCEMENT"/>
    <x v="0"/>
    <s v="HIGH EFFICIENCY GEOTHERMAL HEAT PUMP - HEATING"/>
    <s v="TEXAS"/>
    <x v="0"/>
    <x v="26"/>
    <s v="LPG FUEL"/>
    <x v="0"/>
    <n v="0"/>
  </r>
  <r>
    <s v="REFERENCE ELECTRIFICATION - MODERATE TECHNOLOGY ADVANCEMENT"/>
    <x v="0"/>
    <s v="HIGH EFFICIENCY GEOTHERMAL HEAT PUMP - HEATING"/>
    <s v="TEXAS"/>
    <x v="0"/>
    <x v="26"/>
    <s v="BIOMASS - WOOD"/>
    <x v="0"/>
    <n v="0"/>
  </r>
  <r>
    <s v="REFERENCE ELECTRIFICATION - MODERATE TECHNOLOGY ADVANCEMENT"/>
    <x v="0"/>
    <s v="HIGH EFFICIENCY GEOTHERMAL HEAT PUMP - HEATING"/>
    <s v="TEXAS"/>
    <x v="0"/>
    <x v="26"/>
    <s v="KEROSENE FUEL"/>
    <x v="0"/>
    <n v="0"/>
  </r>
  <r>
    <s v="REFERENCE ELECTRIFICATION - MODERATE TECHNOLOGY ADVANCEMENT"/>
    <x v="0"/>
    <s v="HIGH EFFICIENCY GEOTHERMAL HEAT PUMP - HEATING"/>
    <s v="TEXAS"/>
    <x v="0"/>
    <x v="27"/>
    <s v="ELECTRICITY"/>
    <x v="0"/>
    <n v="0"/>
  </r>
  <r>
    <s v="REFERENCE ELECTRIFICATION - MODERATE TECHNOLOGY ADVANCEMENT"/>
    <x v="0"/>
    <s v="HIGH EFFICIENCY GEOTHERMAL HEAT PUMP - HEATING"/>
    <s v="TEXAS"/>
    <x v="0"/>
    <x v="27"/>
    <s v="DIESEL FUEL"/>
    <x v="0"/>
    <n v="0"/>
  </r>
  <r>
    <s v="REFERENCE ELECTRIFICATION - MODERATE TECHNOLOGY ADVANCEMENT"/>
    <x v="0"/>
    <s v="HIGH EFFICIENCY GEOTHERMAL HEAT PUMP - HEATING"/>
    <s v="TEXAS"/>
    <x v="0"/>
    <x v="27"/>
    <s v="PIPELINE GAS"/>
    <x v="0"/>
    <n v="0"/>
  </r>
  <r>
    <s v="REFERENCE ELECTRIFICATION - MODERATE TECHNOLOGY ADVANCEMENT"/>
    <x v="0"/>
    <s v="HIGH EFFICIENCY GEOTHERMAL HEAT PUMP - HEATING"/>
    <s v="TEXAS"/>
    <x v="0"/>
    <x v="27"/>
    <s v="LPG FUEL"/>
    <x v="0"/>
    <n v="0"/>
  </r>
  <r>
    <s v="REFERENCE ELECTRIFICATION - MODERATE TECHNOLOGY ADVANCEMENT"/>
    <x v="0"/>
    <s v="HIGH EFFICIENCY GEOTHERMAL HEAT PUMP - HEATING"/>
    <s v="TEXAS"/>
    <x v="0"/>
    <x v="27"/>
    <s v="BIOMASS - WOOD"/>
    <x v="0"/>
    <n v="0"/>
  </r>
  <r>
    <s v="REFERENCE ELECTRIFICATION - MODERATE TECHNOLOGY ADVANCEMENT"/>
    <x v="0"/>
    <s v="HIGH EFFICIENCY GEOTHERMAL HEAT PUMP - HEATING"/>
    <s v="TEXAS"/>
    <x v="0"/>
    <x v="27"/>
    <s v="KEROSENE FUEL"/>
    <x v="0"/>
    <n v="0"/>
  </r>
  <r>
    <s v="REFERENCE ELECTRIFICATION - MODERATE TECHNOLOGY ADVANCEMENT"/>
    <x v="0"/>
    <s v="HIGH EFFICIENCY GEOTHERMAL HEAT PUMP - HEATING"/>
    <s v="TEXAS"/>
    <x v="0"/>
    <x v="28"/>
    <s v="ELECTRICITY"/>
    <x v="0"/>
    <n v="0"/>
  </r>
  <r>
    <s v="REFERENCE ELECTRIFICATION - MODERATE TECHNOLOGY ADVANCEMENT"/>
    <x v="0"/>
    <s v="HIGH EFFICIENCY GEOTHERMAL HEAT PUMP - HEATING"/>
    <s v="TEXAS"/>
    <x v="0"/>
    <x v="28"/>
    <s v="DIESEL FUEL"/>
    <x v="0"/>
    <n v="0"/>
  </r>
  <r>
    <s v="REFERENCE ELECTRIFICATION - MODERATE TECHNOLOGY ADVANCEMENT"/>
    <x v="0"/>
    <s v="HIGH EFFICIENCY GEOTHERMAL HEAT PUMP - HEATING"/>
    <s v="TEXAS"/>
    <x v="0"/>
    <x v="28"/>
    <s v="PIPELINE GAS"/>
    <x v="0"/>
    <n v="0"/>
  </r>
  <r>
    <s v="REFERENCE ELECTRIFICATION - MODERATE TECHNOLOGY ADVANCEMENT"/>
    <x v="0"/>
    <s v="HIGH EFFICIENCY GEOTHERMAL HEAT PUMP - HEATING"/>
    <s v="TEXAS"/>
    <x v="0"/>
    <x v="28"/>
    <s v="LPG FUEL"/>
    <x v="0"/>
    <n v="0"/>
  </r>
  <r>
    <s v="REFERENCE ELECTRIFICATION - MODERATE TECHNOLOGY ADVANCEMENT"/>
    <x v="0"/>
    <s v="HIGH EFFICIENCY GEOTHERMAL HEAT PUMP - HEATING"/>
    <s v="TEXAS"/>
    <x v="0"/>
    <x v="28"/>
    <s v="BIOMASS - WOOD"/>
    <x v="0"/>
    <n v="0"/>
  </r>
  <r>
    <s v="REFERENCE ELECTRIFICATION - MODERATE TECHNOLOGY ADVANCEMENT"/>
    <x v="0"/>
    <s v="HIGH EFFICIENCY GEOTHERMAL HEAT PUMP - HEATING"/>
    <s v="TEXAS"/>
    <x v="0"/>
    <x v="28"/>
    <s v="KEROSENE FUEL"/>
    <x v="0"/>
    <n v="0"/>
  </r>
  <r>
    <s v="REFERENCE ELECTRIFICATION - MODERATE TECHNOLOGY ADVANCEMENT"/>
    <x v="0"/>
    <s v="HIGH EFFICIENCY GEOTHERMAL HEAT PUMP - HEATING"/>
    <s v="TEXAS"/>
    <x v="0"/>
    <x v="29"/>
    <s v="ELECTRICITY"/>
    <x v="0"/>
    <n v="0"/>
  </r>
  <r>
    <s v="REFERENCE ELECTRIFICATION - MODERATE TECHNOLOGY ADVANCEMENT"/>
    <x v="0"/>
    <s v="HIGH EFFICIENCY GEOTHERMAL HEAT PUMP - HEATING"/>
    <s v="TEXAS"/>
    <x v="0"/>
    <x v="29"/>
    <s v="DIESEL FUEL"/>
    <x v="0"/>
    <n v="0"/>
  </r>
  <r>
    <s v="REFERENCE ELECTRIFICATION - MODERATE TECHNOLOGY ADVANCEMENT"/>
    <x v="0"/>
    <s v="HIGH EFFICIENCY GEOTHERMAL HEAT PUMP - HEATING"/>
    <s v="TEXAS"/>
    <x v="0"/>
    <x v="29"/>
    <s v="PIPELINE GAS"/>
    <x v="0"/>
    <n v="0"/>
  </r>
  <r>
    <s v="REFERENCE ELECTRIFICATION - MODERATE TECHNOLOGY ADVANCEMENT"/>
    <x v="0"/>
    <s v="HIGH EFFICIENCY GEOTHERMAL HEAT PUMP - HEATING"/>
    <s v="TEXAS"/>
    <x v="0"/>
    <x v="29"/>
    <s v="LPG FUEL"/>
    <x v="0"/>
    <n v="0"/>
  </r>
  <r>
    <s v="REFERENCE ELECTRIFICATION - MODERATE TECHNOLOGY ADVANCEMENT"/>
    <x v="0"/>
    <s v="HIGH EFFICIENCY GEOTHERMAL HEAT PUMP - HEATING"/>
    <s v="TEXAS"/>
    <x v="0"/>
    <x v="29"/>
    <s v="BIOMASS - WOOD"/>
    <x v="0"/>
    <n v="0"/>
  </r>
  <r>
    <s v="REFERENCE ELECTRIFICATION - MODERATE TECHNOLOGY ADVANCEMENT"/>
    <x v="0"/>
    <s v="HIGH EFFICIENCY GEOTHERMAL HEAT PUMP - HEATING"/>
    <s v="TEXAS"/>
    <x v="0"/>
    <x v="29"/>
    <s v="KEROSENE FUEL"/>
    <x v="0"/>
    <n v="0"/>
  </r>
  <r>
    <s v="REFERENCE ELECTRIFICATION - MODERATE TECHNOLOGY ADVANCEMENT"/>
    <x v="0"/>
    <s v="HIGH EFFICIENCY GEOTHERMAL HEAT PUMP - HEATING"/>
    <s v="TEXAS"/>
    <x v="0"/>
    <x v="30"/>
    <s v="ELECTRICITY"/>
    <x v="0"/>
    <n v="0"/>
  </r>
  <r>
    <s v="REFERENCE ELECTRIFICATION - MODERATE TECHNOLOGY ADVANCEMENT"/>
    <x v="0"/>
    <s v="HIGH EFFICIENCY GEOTHERMAL HEAT PUMP - HEATING"/>
    <s v="TEXAS"/>
    <x v="0"/>
    <x v="30"/>
    <s v="DIESEL FUEL"/>
    <x v="0"/>
    <n v="0"/>
  </r>
  <r>
    <s v="REFERENCE ELECTRIFICATION - MODERATE TECHNOLOGY ADVANCEMENT"/>
    <x v="0"/>
    <s v="HIGH EFFICIENCY GEOTHERMAL HEAT PUMP - HEATING"/>
    <s v="TEXAS"/>
    <x v="0"/>
    <x v="30"/>
    <s v="PIPELINE GAS"/>
    <x v="0"/>
    <n v="0"/>
  </r>
  <r>
    <s v="REFERENCE ELECTRIFICATION - MODERATE TECHNOLOGY ADVANCEMENT"/>
    <x v="0"/>
    <s v="HIGH EFFICIENCY GEOTHERMAL HEAT PUMP - HEATING"/>
    <s v="TEXAS"/>
    <x v="0"/>
    <x v="30"/>
    <s v="LPG FUEL"/>
    <x v="0"/>
    <n v="0"/>
  </r>
  <r>
    <s v="REFERENCE ELECTRIFICATION - MODERATE TECHNOLOGY ADVANCEMENT"/>
    <x v="0"/>
    <s v="HIGH EFFICIENCY GEOTHERMAL HEAT PUMP - HEATING"/>
    <s v="TEXAS"/>
    <x v="0"/>
    <x v="30"/>
    <s v="BIOMASS - WOOD"/>
    <x v="0"/>
    <n v="0"/>
  </r>
  <r>
    <s v="REFERENCE ELECTRIFICATION - MODERATE TECHNOLOGY ADVANCEMENT"/>
    <x v="0"/>
    <s v="HIGH EFFICIENCY GEOTHERMAL HEAT PUMP - HEATING"/>
    <s v="TEXAS"/>
    <x v="0"/>
    <x v="30"/>
    <s v="KEROSENE FUEL"/>
    <x v="0"/>
    <n v="0"/>
  </r>
  <r>
    <s v="REFERENCE ELECTRIFICATION - MODERATE TECHNOLOGY ADVANCEMENT"/>
    <x v="0"/>
    <s v="HIGH EFFICIENCY GEOTHERMAL HEAT PUMP - HEATING"/>
    <s v="TEXAS"/>
    <x v="0"/>
    <x v="31"/>
    <s v="ELECTRICITY"/>
    <x v="0"/>
    <n v="0"/>
  </r>
  <r>
    <s v="REFERENCE ELECTRIFICATION - MODERATE TECHNOLOGY ADVANCEMENT"/>
    <x v="0"/>
    <s v="HIGH EFFICIENCY GEOTHERMAL HEAT PUMP - HEATING"/>
    <s v="TEXAS"/>
    <x v="0"/>
    <x v="31"/>
    <s v="DIESEL FUEL"/>
    <x v="0"/>
    <n v="0"/>
  </r>
  <r>
    <s v="REFERENCE ELECTRIFICATION - MODERATE TECHNOLOGY ADVANCEMENT"/>
    <x v="0"/>
    <s v="HIGH EFFICIENCY GEOTHERMAL HEAT PUMP - HEATING"/>
    <s v="TEXAS"/>
    <x v="0"/>
    <x v="31"/>
    <s v="PIPELINE GAS"/>
    <x v="0"/>
    <n v="0"/>
  </r>
  <r>
    <s v="REFERENCE ELECTRIFICATION - MODERATE TECHNOLOGY ADVANCEMENT"/>
    <x v="0"/>
    <s v="HIGH EFFICIENCY GEOTHERMAL HEAT PUMP - HEATING"/>
    <s v="TEXAS"/>
    <x v="0"/>
    <x v="31"/>
    <s v="LPG FUEL"/>
    <x v="0"/>
    <n v="0"/>
  </r>
  <r>
    <s v="REFERENCE ELECTRIFICATION - MODERATE TECHNOLOGY ADVANCEMENT"/>
    <x v="0"/>
    <s v="HIGH EFFICIENCY GEOTHERMAL HEAT PUMP - HEATING"/>
    <s v="TEXAS"/>
    <x v="0"/>
    <x v="31"/>
    <s v="BIOMASS - WOOD"/>
    <x v="0"/>
    <n v="0"/>
  </r>
  <r>
    <s v="REFERENCE ELECTRIFICATION - MODERATE TECHNOLOGY ADVANCEMENT"/>
    <x v="0"/>
    <s v="HIGH EFFICIENCY GEOTHERMAL HEAT PUMP - HEATING"/>
    <s v="TEXAS"/>
    <x v="0"/>
    <x v="31"/>
    <s v="KEROSENE FUEL"/>
    <x v="0"/>
    <n v="0"/>
  </r>
  <r>
    <s v="REFERENCE ELECTRIFICATION - MODERATE TECHNOLOGY ADVANCEMENT"/>
    <x v="0"/>
    <s v="HIGH EFFICIENCY GEOTHERMAL HEAT PUMP - HEATING"/>
    <s v="TEXAS"/>
    <x v="0"/>
    <x v="32"/>
    <s v="ELECTRICITY"/>
    <x v="0"/>
    <n v="0"/>
  </r>
  <r>
    <s v="REFERENCE ELECTRIFICATION - MODERATE TECHNOLOGY ADVANCEMENT"/>
    <x v="0"/>
    <s v="HIGH EFFICIENCY GEOTHERMAL HEAT PUMP - HEATING"/>
    <s v="TEXAS"/>
    <x v="0"/>
    <x v="32"/>
    <s v="DIESEL FUEL"/>
    <x v="0"/>
    <n v="0"/>
  </r>
  <r>
    <s v="REFERENCE ELECTRIFICATION - MODERATE TECHNOLOGY ADVANCEMENT"/>
    <x v="0"/>
    <s v="HIGH EFFICIENCY GEOTHERMAL HEAT PUMP - HEATING"/>
    <s v="TEXAS"/>
    <x v="0"/>
    <x v="32"/>
    <s v="PIPELINE GAS"/>
    <x v="0"/>
    <n v="0"/>
  </r>
  <r>
    <s v="REFERENCE ELECTRIFICATION - MODERATE TECHNOLOGY ADVANCEMENT"/>
    <x v="0"/>
    <s v="HIGH EFFICIENCY GEOTHERMAL HEAT PUMP - HEATING"/>
    <s v="TEXAS"/>
    <x v="0"/>
    <x v="32"/>
    <s v="LPG FUEL"/>
    <x v="0"/>
    <n v="0"/>
  </r>
  <r>
    <s v="REFERENCE ELECTRIFICATION - MODERATE TECHNOLOGY ADVANCEMENT"/>
    <x v="0"/>
    <s v="HIGH EFFICIENCY GEOTHERMAL HEAT PUMP - HEATING"/>
    <s v="TEXAS"/>
    <x v="0"/>
    <x v="32"/>
    <s v="BIOMASS - WOOD"/>
    <x v="0"/>
    <n v="0"/>
  </r>
  <r>
    <s v="REFERENCE ELECTRIFICATION - MODERATE TECHNOLOGY ADVANCEMENT"/>
    <x v="0"/>
    <s v="HIGH EFFICIENCY GEOTHERMAL HEAT PUMP - HEATING"/>
    <s v="TEXAS"/>
    <x v="0"/>
    <x v="32"/>
    <s v="KEROSENE FUEL"/>
    <x v="0"/>
    <n v="0"/>
  </r>
  <r>
    <s v="REFERENCE ELECTRIFICATION - MODERATE TECHNOLOGY ADVANCEMENT"/>
    <x v="0"/>
    <s v="HIGH EFFICIENCY GEOTHERMAL HEAT PUMP - HEATING"/>
    <s v="TEXAS"/>
    <x v="0"/>
    <x v="33"/>
    <s v="ELECTRICITY"/>
    <x v="0"/>
    <n v="0"/>
  </r>
  <r>
    <s v="REFERENCE ELECTRIFICATION - MODERATE TECHNOLOGY ADVANCEMENT"/>
    <x v="0"/>
    <s v="HIGH EFFICIENCY GEOTHERMAL HEAT PUMP - HEATING"/>
    <s v="TEXAS"/>
    <x v="0"/>
    <x v="33"/>
    <s v="DIESEL FUEL"/>
    <x v="0"/>
    <n v="0"/>
  </r>
  <r>
    <s v="REFERENCE ELECTRIFICATION - MODERATE TECHNOLOGY ADVANCEMENT"/>
    <x v="0"/>
    <s v="HIGH EFFICIENCY GEOTHERMAL HEAT PUMP - HEATING"/>
    <s v="TEXAS"/>
    <x v="0"/>
    <x v="33"/>
    <s v="PIPELINE GAS"/>
    <x v="0"/>
    <n v="0"/>
  </r>
  <r>
    <s v="REFERENCE ELECTRIFICATION - MODERATE TECHNOLOGY ADVANCEMENT"/>
    <x v="0"/>
    <s v="HIGH EFFICIENCY GEOTHERMAL HEAT PUMP - HEATING"/>
    <s v="TEXAS"/>
    <x v="0"/>
    <x v="33"/>
    <s v="LPG FUEL"/>
    <x v="0"/>
    <n v="0"/>
  </r>
  <r>
    <s v="REFERENCE ELECTRIFICATION - MODERATE TECHNOLOGY ADVANCEMENT"/>
    <x v="0"/>
    <s v="HIGH EFFICIENCY GEOTHERMAL HEAT PUMP - HEATING"/>
    <s v="TEXAS"/>
    <x v="0"/>
    <x v="33"/>
    <s v="BIOMASS - WOOD"/>
    <x v="0"/>
    <n v="0"/>
  </r>
  <r>
    <s v="REFERENCE ELECTRIFICATION - MODERATE TECHNOLOGY ADVANCEMENT"/>
    <x v="0"/>
    <s v="HIGH EFFICIENCY GEOTHERMAL HEAT PUMP - HEATING"/>
    <s v="TEXAS"/>
    <x v="0"/>
    <x v="33"/>
    <s v="KEROSENE FUEL"/>
    <x v="0"/>
    <n v="0"/>
  </r>
  <r>
    <s v="REFERENCE ELECTRIFICATION - MODERATE TECHNOLOGY ADVANCEMENT"/>
    <x v="0"/>
    <s v="INCANDESCENT GSL"/>
    <s v="TEXAS"/>
    <x v="1"/>
    <x v="0"/>
    <s v="ELECTRICITY"/>
    <x v="1"/>
    <n v="34736971643.806702"/>
  </r>
  <r>
    <s v="REFERENCE ELECTRIFICATION - MODERATE TECHNOLOGY ADVANCEMENT"/>
    <x v="0"/>
    <s v="INCANDESCENT GSL"/>
    <s v="TEXAS"/>
    <x v="1"/>
    <x v="1"/>
    <s v="ELECTRICITY"/>
    <x v="1"/>
    <n v="16605408155.899099"/>
  </r>
  <r>
    <s v="REFERENCE ELECTRIFICATION - MODERATE TECHNOLOGY ADVANCEMENT"/>
    <x v="0"/>
    <s v="INCANDESCENT GSL"/>
    <s v="TEXAS"/>
    <x v="1"/>
    <x v="2"/>
    <s v="ELECTRICITY"/>
    <x v="1"/>
    <n v="7660702666.191"/>
  </r>
  <r>
    <s v="REFERENCE ELECTRIFICATION - MODERATE TECHNOLOGY ADVANCEMENT"/>
    <x v="0"/>
    <s v="INCANDESCENT GSL"/>
    <s v="TEXAS"/>
    <x v="1"/>
    <x v="3"/>
    <s v="ELECTRICITY"/>
    <x v="1"/>
    <n v="2369625558.3233299"/>
  </r>
  <r>
    <s v="REFERENCE ELECTRIFICATION - MODERATE TECHNOLOGY ADVANCEMENT"/>
    <x v="0"/>
    <s v="INCANDESCENT GSL"/>
    <s v="TEXAS"/>
    <x v="1"/>
    <x v="4"/>
    <s v="ELECTRICITY"/>
    <x v="1"/>
    <n v="439073090.09818202"/>
  </r>
  <r>
    <s v="REFERENCE ELECTRIFICATION - MODERATE TECHNOLOGY ADVANCEMENT"/>
    <x v="0"/>
    <s v="INCANDESCENT GSL"/>
    <s v="TEXAS"/>
    <x v="1"/>
    <x v="5"/>
    <s v="ELECTRICITY"/>
    <x v="1"/>
    <n v="14101433.601885701"/>
  </r>
  <r>
    <s v="REFERENCE ELECTRIFICATION - MODERATE TECHNOLOGY ADVANCEMENT"/>
    <x v="0"/>
    <s v="INCANDESCENT GSL"/>
    <s v="TEXAS"/>
    <x v="1"/>
    <x v="6"/>
    <s v="ELECTRICITY"/>
    <x v="1"/>
    <n v="330.08985310867399"/>
  </r>
  <r>
    <s v="REFERENCE ELECTRIFICATION - MODERATE TECHNOLOGY ADVANCEMENT"/>
    <x v="0"/>
    <s v="INCANDESCENT GSL"/>
    <s v="TEXAS"/>
    <x v="1"/>
    <x v="7"/>
    <s v="ELECTRICITY"/>
    <x v="1"/>
    <n v="9.6896439387268801E-11"/>
  </r>
  <r>
    <s v="REFERENCE ELECTRIFICATION - MODERATE TECHNOLOGY ADVANCEMENT"/>
    <x v="0"/>
    <s v="INCANDESCENT GSL"/>
    <s v="TEXAS"/>
    <x v="1"/>
    <x v="8"/>
    <s v="ELECTRICITY"/>
    <x v="1"/>
    <n v="0"/>
  </r>
  <r>
    <s v="REFERENCE ELECTRIFICATION - MODERATE TECHNOLOGY ADVANCEMENT"/>
    <x v="0"/>
    <s v="INCANDESCENT GSL"/>
    <s v="TEXAS"/>
    <x v="1"/>
    <x v="9"/>
    <s v="ELECTRICITY"/>
    <x v="1"/>
    <n v="0"/>
  </r>
  <r>
    <s v="REFERENCE ELECTRIFICATION - MODERATE TECHNOLOGY ADVANCEMENT"/>
    <x v="0"/>
    <s v="INCANDESCENT GSL"/>
    <s v="TEXAS"/>
    <x v="1"/>
    <x v="10"/>
    <s v="ELECTRICITY"/>
    <x v="1"/>
    <n v="0"/>
  </r>
  <r>
    <s v="REFERENCE ELECTRIFICATION - MODERATE TECHNOLOGY ADVANCEMENT"/>
    <x v="0"/>
    <s v="INCANDESCENT GSL"/>
    <s v="TEXAS"/>
    <x v="1"/>
    <x v="11"/>
    <s v="ELECTRICITY"/>
    <x v="1"/>
    <n v="0"/>
  </r>
  <r>
    <s v="REFERENCE ELECTRIFICATION - MODERATE TECHNOLOGY ADVANCEMENT"/>
    <x v="0"/>
    <s v="INCANDESCENT GSL"/>
    <s v="TEXAS"/>
    <x v="1"/>
    <x v="12"/>
    <s v="ELECTRICITY"/>
    <x v="1"/>
    <n v="0"/>
  </r>
  <r>
    <s v="REFERENCE ELECTRIFICATION - MODERATE TECHNOLOGY ADVANCEMENT"/>
    <x v="0"/>
    <s v="INCANDESCENT GSL"/>
    <s v="TEXAS"/>
    <x v="1"/>
    <x v="13"/>
    <s v="ELECTRICITY"/>
    <x v="1"/>
    <n v="0"/>
  </r>
  <r>
    <s v="REFERENCE ELECTRIFICATION - MODERATE TECHNOLOGY ADVANCEMENT"/>
    <x v="0"/>
    <s v="INCANDESCENT GSL"/>
    <s v="TEXAS"/>
    <x v="1"/>
    <x v="14"/>
    <s v="ELECTRICITY"/>
    <x v="1"/>
    <n v="0"/>
  </r>
  <r>
    <s v="REFERENCE ELECTRIFICATION - MODERATE TECHNOLOGY ADVANCEMENT"/>
    <x v="0"/>
    <s v="INCANDESCENT GSL"/>
    <s v="TEXAS"/>
    <x v="1"/>
    <x v="15"/>
    <s v="ELECTRICITY"/>
    <x v="1"/>
    <n v="0"/>
  </r>
  <r>
    <s v="REFERENCE ELECTRIFICATION - MODERATE TECHNOLOGY ADVANCEMENT"/>
    <x v="0"/>
    <s v="INCANDESCENT GSL"/>
    <s v="TEXAS"/>
    <x v="1"/>
    <x v="16"/>
    <s v="ELECTRICITY"/>
    <x v="1"/>
    <n v="0"/>
  </r>
  <r>
    <s v="REFERENCE ELECTRIFICATION - MODERATE TECHNOLOGY ADVANCEMENT"/>
    <x v="0"/>
    <s v="INCANDESCENT GSL"/>
    <s v="TEXAS"/>
    <x v="1"/>
    <x v="17"/>
    <s v="ELECTRICITY"/>
    <x v="1"/>
    <n v="0"/>
  </r>
  <r>
    <s v="REFERENCE ELECTRIFICATION - MODERATE TECHNOLOGY ADVANCEMENT"/>
    <x v="0"/>
    <s v="INCANDESCENT GSL"/>
    <s v="TEXAS"/>
    <x v="1"/>
    <x v="18"/>
    <s v="ELECTRICITY"/>
    <x v="1"/>
    <n v="0"/>
  </r>
  <r>
    <s v="REFERENCE ELECTRIFICATION - MODERATE TECHNOLOGY ADVANCEMENT"/>
    <x v="0"/>
    <s v="INCANDESCENT GSL"/>
    <s v="TEXAS"/>
    <x v="1"/>
    <x v="19"/>
    <s v="ELECTRICITY"/>
    <x v="1"/>
    <n v="0"/>
  </r>
  <r>
    <s v="REFERENCE ELECTRIFICATION - MODERATE TECHNOLOGY ADVANCEMENT"/>
    <x v="0"/>
    <s v="INCANDESCENT GSL"/>
    <s v="TEXAS"/>
    <x v="1"/>
    <x v="20"/>
    <s v="ELECTRICITY"/>
    <x v="1"/>
    <n v="0"/>
  </r>
  <r>
    <s v="REFERENCE ELECTRIFICATION - MODERATE TECHNOLOGY ADVANCEMENT"/>
    <x v="0"/>
    <s v="INCANDESCENT GSL"/>
    <s v="TEXAS"/>
    <x v="1"/>
    <x v="21"/>
    <s v="ELECTRICITY"/>
    <x v="1"/>
    <n v="0"/>
  </r>
  <r>
    <s v="REFERENCE ELECTRIFICATION - MODERATE TECHNOLOGY ADVANCEMENT"/>
    <x v="0"/>
    <s v="INCANDESCENT GSL"/>
    <s v="TEXAS"/>
    <x v="1"/>
    <x v="22"/>
    <s v="ELECTRICITY"/>
    <x v="1"/>
    <n v="0"/>
  </r>
  <r>
    <s v="REFERENCE ELECTRIFICATION - MODERATE TECHNOLOGY ADVANCEMENT"/>
    <x v="0"/>
    <s v="INCANDESCENT GSL"/>
    <s v="TEXAS"/>
    <x v="1"/>
    <x v="23"/>
    <s v="ELECTRICITY"/>
    <x v="1"/>
    <n v="0"/>
  </r>
  <r>
    <s v="REFERENCE ELECTRIFICATION - MODERATE TECHNOLOGY ADVANCEMENT"/>
    <x v="0"/>
    <s v="INCANDESCENT GSL"/>
    <s v="TEXAS"/>
    <x v="1"/>
    <x v="24"/>
    <s v="ELECTRICITY"/>
    <x v="1"/>
    <n v="0"/>
  </r>
  <r>
    <s v="REFERENCE ELECTRIFICATION - MODERATE TECHNOLOGY ADVANCEMENT"/>
    <x v="0"/>
    <s v="INCANDESCENT GSL"/>
    <s v="TEXAS"/>
    <x v="1"/>
    <x v="25"/>
    <s v="ELECTRICITY"/>
    <x v="1"/>
    <n v="0"/>
  </r>
  <r>
    <s v="REFERENCE ELECTRIFICATION - MODERATE TECHNOLOGY ADVANCEMENT"/>
    <x v="0"/>
    <s v="INCANDESCENT GSL"/>
    <s v="TEXAS"/>
    <x v="1"/>
    <x v="26"/>
    <s v="ELECTRICITY"/>
    <x v="1"/>
    <n v="0"/>
  </r>
  <r>
    <s v="REFERENCE ELECTRIFICATION - MODERATE TECHNOLOGY ADVANCEMENT"/>
    <x v="0"/>
    <s v="INCANDESCENT GSL"/>
    <s v="TEXAS"/>
    <x v="1"/>
    <x v="27"/>
    <s v="ELECTRICITY"/>
    <x v="1"/>
    <n v="0"/>
  </r>
  <r>
    <s v="REFERENCE ELECTRIFICATION - MODERATE TECHNOLOGY ADVANCEMENT"/>
    <x v="0"/>
    <s v="INCANDESCENT GSL"/>
    <s v="TEXAS"/>
    <x v="1"/>
    <x v="28"/>
    <s v="ELECTRICITY"/>
    <x v="1"/>
    <n v="0"/>
  </r>
  <r>
    <s v="REFERENCE ELECTRIFICATION - MODERATE TECHNOLOGY ADVANCEMENT"/>
    <x v="0"/>
    <s v="INCANDESCENT GSL"/>
    <s v="TEXAS"/>
    <x v="1"/>
    <x v="29"/>
    <s v="ELECTRICITY"/>
    <x v="1"/>
    <n v="0"/>
  </r>
  <r>
    <s v="REFERENCE ELECTRIFICATION - MODERATE TECHNOLOGY ADVANCEMENT"/>
    <x v="0"/>
    <s v="INCANDESCENT GSL"/>
    <s v="TEXAS"/>
    <x v="1"/>
    <x v="30"/>
    <s v="ELECTRICITY"/>
    <x v="1"/>
    <n v="0"/>
  </r>
  <r>
    <s v="REFERENCE ELECTRIFICATION - MODERATE TECHNOLOGY ADVANCEMENT"/>
    <x v="0"/>
    <s v="INCANDESCENT GSL"/>
    <s v="TEXAS"/>
    <x v="1"/>
    <x v="31"/>
    <s v="ELECTRICITY"/>
    <x v="1"/>
    <n v="0"/>
  </r>
  <r>
    <s v="REFERENCE ELECTRIFICATION - MODERATE TECHNOLOGY ADVANCEMENT"/>
    <x v="0"/>
    <s v="INCANDESCENT GSL"/>
    <s v="TEXAS"/>
    <x v="1"/>
    <x v="32"/>
    <s v="ELECTRICITY"/>
    <x v="1"/>
    <n v="0"/>
  </r>
  <r>
    <s v="REFERENCE ELECTRIFICATION - MODERATE TECHNOLOGY ADVANCEMENT"/>
    <x v="0"/>
    <s v="INCANDESCENT GSL"/>
    <s v="TEXAS"/>
    <x v="1"/>
    <x v="33"/>
    <s v="ELECTRICITY"/>
    <x v="1"/>
    <n v="0"/>
  </r>
  <r>
    <s v="REFERENCE ELECTRIFICATION - MODERATE TECHNOLOGY ADVANCEMENT"/>
    <x v="0"/>
    <s v="CFL GSL"/>
    <s v="TEXAS"/>
    <x v="1"/>
    <x v="0"/>
    <s v="ELECTRICITY"/>
    <x v="1"/>
    <n v="148415726180.711"/>
  </r>
  <r>
    <s v="REFERENCE ELECTRIFICATION - MODERATE TECHNOLOGY ADVANCEMENT"/>
    <x v="0"/>
    <s v="CFL GSL"/>
    <s v="TEXAS"/>
    <x v="1"/>
    <x v="1"/>
    <s v="ELECTRICITY"/>
    <x v="1"/>
    <n v="169430448889.33401"/>
  </r>
  <r>
    <s v="REFERENCE ELECTRIFICATION - MODERATE TECHNOLOGY ADVANCEMENT"/>
    <x v="0"/>
    <s v="CFL GSL"/>
    <s v="TEXAS"/>
    <x v="1"/>
    <x v="2"/>
    <s v="ELECTRICITY"/>
    <x v="1"/>
    <n v="181242186580.633"/>
  </r>
  <r>
    <s v="REFERENCE ELECTRIFICATION - MODERATE TECHNOLOGY ADVANCEMENT"/>
    <x v="0"/>
    <s v="CFL GSL"/>
    <s v="TEXAS"/>
    <x v="1"/>
    <x v="3"/>
    <s v="ELECTRICITY"/>
    <x v="1"/>
    <n v="189340669818.69299"/>
  </r>
  <r>
    <s v="REFERENCE ELECTRIFICATION - MODERATE TECHNOLOGY ADVANCEMENT"/>
    <x v="0"/>
    <s v="CFL GSL"/>
    <s v="TEXAS"/>
    <x v="1"/>
    <x v="4"/>
    <s v="ELECTRICITY"/>
    <x v="1"/>
    <n v="194187256243.55701"/>
  </r>
  <r>
    <s v="REFERENCE ELECTRIFICATION - MODERATE TECHNOLOGY ADVANCEMENT"/>
    <x v="0"/>
    <s v="CFL GSL"/>
    <s v="TEXAS"/>
    <x v="1"/>
    <x v="5"/>
    <s v="ELECTRICITY"/>
    <x v="1"/>
    <n v="197463817325.86301"/>
  </r>
  <r>
    <s v="REFERENCE ELECTRIFICATION - MODERATE TECHNOLOGY ADVANCEMENT"/>
    <x v="0"/>
    <s v="CFL GSL"/>
    <s v="TEXAS"/>
    <x v="1"/>
    <x v="6"/>
    <s v="ELECTRICITY"/>
    <x v="1"/>
    <n v="200415650798.63501"/>
  </r>
  <r>
    <s v="REFERENCE ELECTRIFICATION - MODERATE TECHNOLOGY ADVANCEMENT"/>
    <x v="0"/>
    <s v="CFL GSL"/>
    <s v="TEXAS"/>
    <x v="1"/>
    <x v="7"/>
    <s v="ELECTRICITY"/>
    <x v="1"/>
    <n v="203419048412.31"/>
  </r>
  <r>
    <s v="REFERENCE ELECTRIFICATION - MODERATE TECHNOLOGY ADVANCEMENT"/>
    <x v="0"/>
    <s v="CFL GSL"/>
    <s v="TEXAS"/>
    <x v="1"/>
    <x v="8"/>
    <s v="ELECTRICITY"/>
    <x v="1"/>
    <n v="206407006798.31799"/>
  </r>
  <r>
    <s v="REFERENCE ELECTRIFICATION - MODERATE TECHNOLOGY ADVANCEMENT"/>
    <x v="0"/>
    <s v="CFL GSL"/>
    <s v="TEXAS"/>
    <x v="1"/>
    <x v="9"/>
    <s v="ELECTRICITY"/>
    <x v="1"/>
    <n v="209451066112.50101"/>
  </r>
  <r>
    <s v="REFERENCE ELECTRIFICATION - MODERATE TECHNOLOGY ADVANCEMENT"/>
    <x v="0"/>
    <s v="CFL GSL"/>
    <s v="TEXAS"/>
    <x v="1"/>
    <x v="10"/>
    <s v="ELECTRICITY"/>
    <x v="1"/>
    <n v="212510592488.341"/>
  </r>
  <r>
    <s v="REFERENCE ELECTRIFICATION - MODERATE TECHNOLOGY ADVANCEMENT"/>
    <x v="0"/>
    <s v="CFL GSL"/>
    <s v="TEXAS"/>
    <x v="1"/>
    <x v="11"/>
    <s v="ELECTRICITY"/>
    <x v="1"/>
    <n v="215573431096.78201"/>
  </r>
  <r>
    <s v="REFERENCE ELECTRIFICATION - MODERATE TECHNOLOGY ADVANCEMENT"/>
    <x v="0"/>
    <s v="CFL GSL"/>
    <s v="TEXAS"/>
    <x v="1"/>
    <x v="12"/>
    <s v="ELECTRICITY"/>
    <x v="1"/>
    <n v="218651603590.513"/>
  </r>
  <r>
    <s v="REFERENCE ELECTRIFICATION - MODERATE TECHNOLOGY ADVANCEMENT"/>
    <x v="0"/>
    <s v="CFL GSL"/>
    <s v="TEXAS"/>
    <x v="1"/>
    <x v="13"/>
    <s v="ELECTRICITY"/>
    <x v="1"/>
    <n v="221733075732.888"/>
  </r>
  <r>
    <s v="REFERENCE ELECTRIFICATION - MODERATE TECHNOLOGY ADVANCEMENT"/>
    <x v="0"/>
    <s v="CFL GSL"/>
    <s v="TEXAS"/>
    <x v="1"/>
    <x v="14"/>
    <s v="ELECTRICITY"/>
    <x v="1"/>
    <n v="224918706693.72501"/>
  </r>
  <r>
    <s v="REFERENCE ELECTRIFICATION - MODERATE TECHNOLOGY ADVANCEMENT"/>
    <x v="0"/>
    <s v="CFL GSL"/>
    <s v="TEXAS"/>
    <x v="1"/>
    <x v="15"/>
    <s v="ELECTRICITY"/>
    <x v="1"/>
    <n v="228070710973.17401"/>
  </r>
  <r>
    <s v="REFERENCE ELECTRIFICATION - MODERATE TECHNOLOGY ADVANCEMENT"/>
    <x v="0"/>
    <s v="CFL GSL"/>
    <s v="TEXAS"/>
    <x v="1"/>
    <x v="16"/>
    <s v="ELECTRICITY"/>
    <x v="1"/>
    <n v="231301122244.073"/>
  </r>
  <r>
    <s v="REFERENCE ELECTRIFICATION - MODERATE TECHNOLOGY ADVANCEMENT"/>
    <x v="0"/>
    <s v="CFL GSL"/>
    <s v="TEXAS"/>
    <x v="1"/>
    <x v="17"/>
    <s v="ELECTRICITY"/>
    <x v="1"/>
    <n v="234548635892.103"/>
  </r>
  <r>
    <s v="REFERENCE ELECTRIFICATION - MODERATE TECHNOLOGY ADVANCEMENT"/>
    <x v="0"/>
    <s v="CFL GSL"/>
    <s v="TEXAS"/>
    <x v="1"/>
    <x v="18"/>
    <s v="ELECTRICITY"/>
    <x v="1"/>
    <n v="237867462803.17899"/>
  </r>
  <r>
    <s v="REFERENCE ELECTRIFICATION - MODERATE TECHNOLOGY ADVANCEMENT"/>
    <x v="0"/>
    <s v="CFL GSL"/>
    <s v="TEXAS"/>
    <x v="1"/>
    <x v="19"/>
    <s v="ELECTRICITY"/>
    <x v="1"/>
    <n v="240878968047.20599"/>
  </r>
  <r>
    <s v="REFERENCE ELECTRIFICATION - MODERATE TECHNOLOGY ADVANCEMENT"/>
    <x v="0"/>
    <s v="CFL GSL"/>
    <s v="TEXAS"/>
    <x v="1"/>
    <x v="20"/>
    <s v="ELECTRICITY"/>
    <x v="1"/>
    <n v="243910142426.23801"/>
  </r>
  <r>
    <s v="REFERENCE ELECTRIFICATION - MODERATE TECHNOLOGY ADVANCEMENT"/>
    <x v="0"/>
    <s v="CFL GSL"/>
    <s v="TEXAS"/>
    <x v="1"/>
    <x v="21"/>
    <s v="ELECTRICITY"/>
    <x v="1"/>
    <n v="246947319074.13"/>
  </r>
  <r>
    <s v="REFERENCE ELECTRIFICATION - MODERATE TECHNOLOGY ADVANCEMENT"/>
    <x v="0"/>
    <s v="CFL GSL"/>
    <s v="TEXAS"/>
    <x v="1"/>
    <x v="22"/>
    <s v="ELECTRICITY"/>
    <x v="1"/>
    <n v="249972099677.40201"/>
  </r>
  <r>
    <s v="REFERENCE ELECTRIFICATION - MODERATE TECHNOLOGY ADVANCEMENT"/>
    <x v="0"/>
    <s v="CFL GSL"/>
    <s v="TEXAS"/>
    <x v="1"/>
    <x v="23"/>
    <s v="ELECTRICITY"/>
    <x v="1"/>
    <n v="252979131841.13901"/>
  </r>
  <r>
    <s v="REFERENCE ELECTRIFICATION - MODERATE TECHNOLOGY ADVANCEMENT"/>
    <x v="0"/>
    <s v="CFL GSL"/>
    <s v="TEXAS"/>
    <x v="1"/>
    <x v="24"/>
    <s v="ELECTRICITY"/>
    <x v="1"/>
    <n v="257023177231.647"/>
  </r>
  <r>
    <s v="REFERENCE ELECTRIFICATION - MODERATE TECHNOLOGY ADVANCEMENT"/>
    <x v="0"/>
    <s v="CFL GSL"/>
    <s v="TEXAS"/>
    <x v="1"/>
    <x v="25"/>
    <s v="ELECTRICITY"/>
    <x v="1"/>
    <n v="261096044600.69601"/>
  </r>
  <r>
    <s v="REFERENCE ELECTRIFICATION - MODERATE TECHNOLOGY ADVANCEMENT"/>
    <x v="0"/>
    <s v="CFL GSL"/>
    <s v="TEXAS"/>
    <x v="1"/>
    <x v="26"/>
    <s v="ELECTRICITY"/>
    <x v="1"/>
    <n v="265200199877.966"/>
  </r>
  <r>
    <s v="REFERENCE ELECTRIFICATION - MODERATE TECHNOLOGY ADVANCEMENT"/>
    <x v="0"/>
    <s v="CFL GSL"/>
    <s v="TEXAS"/>
    <x v="1"/>
    <x v="27"/>
    <s v="ELECTRICITY"/>
    <x v="1"/>
    <n v="269338665029.293"/>
  </r>
  <r>
    <s v="REFERENCE ELECTRIFICATION - MODERATE TECHNOLOGY ADVANCEMENT"/>
    <x v="0"/>
    <s v="CFL GSL"/>
    <s v="TEXAS"/>
    <x v="1"/>
    <x v="28"/>
    <s v="ELECTRICITY"/>
    <x v="1"/>
    <n v="273514002179.46701"/>
  </r>
  <r>
    <s v="REFERENCE ELECTRIFICATION - MODERATE TECHNOLOGY ADVANCEMENT"/>
    <x v="0"/>
    <s v="CFL GSL"/>
    <s v="TEXAS"/>
    <x v="1"/>
    <x v="29"/>
    <s v="ELECTRICITY"/>
    <x v="1"/>
    <n v="277728847083.68799"/>
  </r>
  <r>
    <s v="REFERENCE ELECTRIFICATION - MODERATE TECHNOLOGY ADVANCEMENT"/>
    <x v="0"/>
    <s v="CFL GSL"/>
    <s v="TEXAS"/>
    <x v="1"/>
    <x v="30"/>
    <s v="ELECTRICITY"/>
    <x v="1"/>
    <n v="281984483936.11603"/>
  </r>
  <r>
    <s v="REFERENCE ELECTRIFICATION - MODERATE TECHNOLOGY ADVANCEMENT"/>
    <x v="0"/>
    <s v="CFL GSL"/>
    <s v="TEXAS"/>
    <x v="1"/>
    <x v="31"/>
    <s v="ELECTRICITY"/>
    <x v="1"/>
    <n v="286282960560.57898"/>
  </r>
  <r>
    <s v="REFERENCE ELECTRIFICATION - MODERATE TECHNOLOGY ADVANCEMENT"/>
    <x v="0"/>
    <s v="CFL GSL"/>
    <s v="TEXAS"/>
    <x v="1"/>
    <x v="32"/>
    <s v="ELECTRICITY"/>
    <x v="1"/>
    <n v="290627182758.66498"/>
  </r>
  <r>
    <s v="REFERENCE ELECTRIFICATION - MODERATE TECHNOLOGY ADVANCEMENT"/>
    <x v="0"/>
    <s v="CFL GSL"/>
    <s v="TEXAS"/>
    <x v="1"/>
    <x v="33"/>
    <s v="ELECTRICITY"/>
    <x v="1"/>
    <n v="295020006227.04602"/>
  </r>
  <r>
    <s v="REFERENCE ELECTRIFICATION - MODERATE TECHNOLOGY ADVANCEMENT"/>
    <x v="0"/>
    <s v="LED GSL"/>
    <s v="TEXAS"/>
    <x v="1"/>
    <x v="0"/>
    <s v="ELECTRICITY"/>
    <x v="1"/>
    <n v="3611601561.0962801"/>
  </r>
  <r>
    <s v="REFERENCE ELECTRIFICATION - MODERATE TECHNOLOGY ADVANCEMENT"/>
    <x v="0"/>
    <s v="LED GSL"/>
    <s v="TEXAS"/>
    <x v="1"/>
    <x v="1"/>
    <s v="ELECTRICITY"/>
    <x v="1"/>
    <n v="3579212127.7028599"/>
  </r>
  <r>
    <s v="REFERENCE ELECTRIFICATION - MODERATE TECHNOLOGY ADVANCEMENT"/>
    <x v="0"/>
    <s v="LED GSL"/>
    <s v="TEXAS"/>
    <x v="1"/>
    <x v="2"/>
    <s v="ELECTRICITY"/>
    <x v="1"/>
    <n v="3544463270.0430598"/>
  </r>
  <r>
    <s v="REFERENCE ELECTRIFICATION - MODERATE TECHNOLOGY ADVANCEMENT"/>
    <x v="0"/>
    <s v="LED GSL"/>
    <s v="TEXAS"/>
    <x v="1"/>
    <x v="3"/>
    <s v="ELECTRICITY"/>
    <x v="1"/>
    <n v="3507485520.15028"/>
  </r>
  <r>
    <s v="REFERENCE ELECTRIFICATION - MODERATE TECHNOLOGY ADVANCEMENT"/>
    <x v="0"/>
    <s v="LED GSL"/>
    <s v="TEXAS"/>
    <x v="1"/>
    <x v="4"/>
    <s v="ELECTRICITY"/>
    <x v="1"/>
    <n v="3470713410.3721199"/>
  </r>
  <r>
    <s v="REFERENCE ELECTRIFICATION - MODERATE TECHNOLOGY ADVANCEMENT"/>
    <x v="0"/>
    <s v="LED GSL"/>
    <s v="TEXAS"/>
    <x v="1"/>
    <x v="5"/>
    <s v="ELECTRICITY"/>
    <x v="1"/>
    <n v="3430082371.8126101"/>
  </r>
  <r>
    <s v="REFERENCE ELECTRIFICATION - MODERATE TECHNOLOGY ADVANCEMENT"/>
    <x v="0"/>
    <s v="LED GSL"/>
    <s v="TEXAS"/>
    <x v="1"/>
    <x v="6"/>
    <s v="ELECTRICITY"/>
    <x v="1"/>
    <n v="3389465734.5014801"/>
  </r>
  <r>
    <s v="REFERENCE ELECTRIFICATION - MODERATE TECHNOLOGY ADVANCEMENT"/>
    <x v="0"/>
    <s v="LED GSL"/>
    <s v="TEXAS"/>
    <x v="1"/>
    <x v="7"/>
    <s v="ELECTRICITY"/>
    <x v="1"/>
    <n v="3349686178.4183502"/>
  </r>
  <r>
    <s v="REFERENCE ELECTRIFICATION - MODERATE TECHNOLOGY ADVANCEMENT"/>
    <x v="0"/>
    <s v="LED GSL"/>
    <s v="TEXAS"/>
    <x v="1"/>
    <x v="8"/>
    <s v="ELECTRICITY"/>
    <x v="1"/>
    <n v="3310030678.5166898"/>
  </r>
  <r>
    <s v="REFERENCE ELECTRIFICATION - MODERATE TECHNOLOGY ADVANCEMENT"/>
    <x v="0"/>
    <s v="LED GSL"/>
    <s v="TEXAS"/>
    <x v="1"/>
    <x v="9"/>
    <s v="ELECTRICITY"/>
    <x v="1"/>
    <n v="3272981087.6950798"/>
  </r>
  <r>
    <s v="REFERENCE ELECTRIFICATION - MODERATE TECHNOLOGY ADVANCEMENT"/>
    <x v="0"/>
    <s v="LED GSL"/>
    <s v="TEXAS"/>
    <x v="1"/>
    <x v="10"/>
    <s v="ELECTRICITY"/>
    <x v="1"/>
    <n v="3239047145.1217999"/>
  </r>
  <r>
    <s v="REFERENCE ELECTRIFICATION - MODERATE TECHNOLOGY ADVANCEMENT"/>
    <x v="0"/>
    <s v="LED GSL"/>
    <s v="TEXAS"/>
    <x v="1"/>
    <x v="11"/>
    <s v="ELECTRICITY"/>
    <x v="1"/>
    <n v="3208497485.37392"/>
  </r>
  <r>
    <s v="REFERENCE ELECTRIFICATION - MODERATE TECHNOLOGY ADVANCEMENT"/>
    <x v="0"/>
    <s v="LED GSL"/>
    <s v="TEXAS"/>
    <x v="1"/>
    <x v="12"/>
    <s v="ELECTRICITY"/>
    <x v="1"/>
    <n v="3180277019.3017502"/>
  </r>
  <r>
    <s v="REFERENCE ELECTRIFICATION - MODERATE TECHNOLOGY ADVANCEMENT"/>
    <x v="0"/>
    <s v="LED GSL"/>
    <s v="TEXAS"/>
    <x v="1"/>
    <x v="13"/>
    <s v="ELECTRICITY"/>
    <x v="1"/>
    <n v="3152666038.9832702"/>
  </r>
  <r>
    <s v="REFERENCE ELECTRIFICATION - MODERATE TECHNOLOGY ADVANCEMENT"/>
    <x v="0"/>
    <s v="LED GSL"/>
    <s v="TEXAS"/>
    <x v="1"/>
    <x v="14"/>
    <s v="ELECTRICITY"/>
    <x v="1"/>
    <n v="3127758742.8168502"/>
  </r>
  <r>
    <s v="REFERENCE ELECTRIFICATION - MODERATE TECHNOLOGY ADVANCEMENT"/>
    <x v="0"/>
    <s v="LED GSL"/>
    <s v="TEXAS"/>
    <x v="1"/>
    <x v="15"/>
    <s v="ELECTRICITY"/>
    <x v="1"/>
    <n v="3104527712.1780801"/>
  </r>
  <r>
    <s v="REFERENCE ELECTRIFICATION - MODERATE TECHNOLOGY ADVANCEMENT"/>
    <x v="0"/>
    <s v="LED GSL"/>
    <s v="TEXAS"/>
    <x v="1"/>
    <x v="16"/>
    <s v="ELECTRICITY"/>
    <x v="1"/>
    <n v="3082724114.9823799"/>
  </r>
  <r>
    <s v="REFERENCE ELECTRIFICATION - MODERATE TECHNOLOGY ADVANCEMENT"/>
    <x v="0"/>
    <s v="LED GSL"/>
    <s v="TEXAS"/>
    <x v="1"/>
    <x v="17"/>
    <s v="ELECTRICITY"/>
    <x v="1"/>
    <n v="3059327235.9878898"/>
  </r>
  <r>
    <s v="REFERENCE ELECTRIFICATION - MODERATE TECHNOLOGY ADVANCEMENT"/>
    <x v="0"/>
    <s v="LED GSL"/>
    <s v="TEXAS"/>
    <x v="1"/>
    <x v="18"/>
    <s v="ELECTRICITY"/>
    <x v="1"/>
    <n v="3034375133.3311501"/>
  </r>
  <r>
    <s v="REFERENCE ELECTRIFICATION - MODERATE TECHNOLOGY ADVANCEMENT"/>
    <x v="0"/>
    <s v="LED GSL"/>
    <s v="TEXAS"/>
    <x v="1"/>
    <x v="19"/>
    <s v="ELECTRICITY"/>
    <x v="1"/>
    <n v="3003967111.2561202"/>
  </r>
  <r>
    <s v="REFERENCE ELECTRIFICATION - MODERATE TECHNOLOGY ADVANCEMENT"/>
    <x v="0"/>
    <s v="LED GSL"/>
    <s v="TEXAS"/>
    <x v="1"/>
    <x v="20"/>
    <s v="ELECTRICITY"/>
    <x v="1"/>
    <n v="2973093060.6291399"/>
  </r>
  <r>
    <s v="REFERENCE ELECTRIFICATION - MODERATE TECHNOLOGY ADVANCEMENT"/>
    <x v="0"/>
    <s v="LED GSL"/>
    <s v="TEXAS"/>
    <x v="1"/>
    <x v="21"/>
    <s v="ELECTRICITY"/>
    <x v="1"/>
    <n v="2941216593.68362"/>
  </r>
  <r>
    <s v="REFERENCE ELECTRIFICATION - MODERATE TECHNOLOGY ADVANCEMENT"/>
    <x v="0"/>
    <s v="LED GSL"/>
    <s v="TEXAS"/>
    <x v="1"/>
    <x v="22"/>
    <s v="ELECTRICITY"/>
    <x v="1"/>
    <n v="2908163816.9114399"/>
  </r>
  <r>
    <s v="REFERENCE ELECTRIFICATION - MODERATE TECHNOLOGY ADVANCEMENT"/>
    <x v="0"/>
    <s v="LED GSL"/>
    <s v="TEXAS"/>
    <x v="1"/>
    <x v="23"/>
    <s v="ELECTRICITY"/>
    <x v="1"/>
    <n v="2873668351.6956601"/>
  </r>
  <r>
    <s v="REFERENCE ELECTRIFICATION - MODERATE TECHNOLOGY ADVANCEMENT"/>
    <x v="0"/>
    <s v="LED GSL"/>
    <s v="TEXAS"/>
    <x v="1"/>
    <x v="24"/>
    <s v="ELECTRICITY"/>
    <x v="1"/>
    <n v="2849629765.9431601"/>
  </r>
  <r>
    <s v="REFERENCE ELECTRIFICATION - MODERATE TECHNOLOGY ADVANCEMENT"/>
    <x v="0"/>
    <s v="LED GSL"/>
    <s v="TEXAS"/>
    <x v="1"/>
    <x v="25"/>
    <s v="ELECTRICITY"/>
    <x v="1"/>
    <n v="2824001733.9814401"/>
  </r>
  <r>
    <s v="REFERENCE ELECTRIFICATION - MODERATE TECHNOLOGY ADVANCEMENT"/>
    <x v="0"/>
    <s v="LED GSL"/>
    <s v="TEXAS"/>
    <x v="1"/>
    <x v="26"/>
    <s v="ELECTRICITY"/>
    <x v="1"/>
    <n v="2796043864.5538602"/>
  </r>
  <r>
    <s v="REFERENCE ELECTRIFICATION - MODERATE TECHNOLOGY ADVANCEMENT"/>
    <x v="0"/>
    <s v="LED GSL"/>
    <s v="TEXAS"/>
    <x v="1"/>
    <x v="27"/>
    <s v="ELECTRICITY"/>
    <x v="1"/>
    <n v="2765224277.14925"/>
  </r>
  <r>
    <s v="REFERENCE ELECTRIFICATION - MODERATE TECHNOLOGY ADVANCEMENT"/>
    <x v="0"/>
    <s v="LED GSL"/>
    <s v="TEXAS"/>
    <x v="1"/>
    <x v="28"/>
    <s v="ELECTRICITY"/>
    <x v="1"/>
    <n v="2731544710.2055502"/>
  </r>
  <r>
    <s v="REFERENCE ELECTRIFICATION - MODERATE TECHNOLOGY ADVANCEMENT"/>
    <x v="0"/>
    <s v="LED GSL"/>
    <s v="TEXAS"/>
    <x v="1"/>
    <x v="29"/>
    <s v="ELECTRICITY"/>
    <x v="1"/>
    <n v="2695115752.74895"/>
  </r>
  <r>
    <s v="REFERENCE ELECTRIFICATION - MODERATE TECHNOLOGY ADVANCEMENT"/>
    <x v="0"/>
    <s v="LED GSL"/>
    <s v="TEXAS"/>
    <x v="1"/>
    <x v="30"/>
    <s v="ELECTRICITY"/>
    <x v="1"/>
    <n v="2656124869.9212799"/>
  </r>
  <r>
    <s v="REFERENCE ELECTRIFICATION - MODERATE TECHNOLOGY ADVANCEMENT"/>
    <x v="0"/>
    <s v="LED GSL"/>
    <s v="TEXAS"/>
    <x v="1"/>
    <x v="31"/>
    <s v="ELECTRICITY"/>
    <x v="1"/>
    <n v="2614991238.4749899"/>
  </r>
  <r>
    <s v="REFERENCE ELECTRIFICATION - MODERATE TECHNOLOGY ADVANCEMENT"/>
    <x v="0"/>
    <s v="LED GSL"/>
    <s v="TEXAS"/>
    <x v="1"/>
    <x v="32"/>
    <s v="ELECTRICITY"/>
    <x v="1"/>
    <n v="2571610500.0567298"/>
  </r>
  <r>
    <s v="REFERENCE ELECTRIFICATION - MODERATE TECHNOLOGY ADVANCEMENT"/>
    <x v="0"/>
    <s v="LED GSL"/>
    <s v="TEXAS"/>
    <x v="1"/>
    <x v="33"/>
    <s v="ELECTRICITY"/>
    <x v="1"/>
    <n v="2525583966.2642999"/>
  </r>
  <r>
    <s v="REFERENCE ELECTRIFICATION - MODERATE TECHNOLOGY ADVANCEMENT"/>
    <x v="0"/>
    <s v="REFERENCE GAS WATER HEATER"/>
    <s v="TEXAS"/>
    <x v="2"/>
    <x v="0"/>
    <s v="ELECTRICITY"/>
    <x v="0"/>
    <n v="0"/>
  </r>
  <r>
    <s v="REFERENCE ELECTRIFICATION - MODERATE TECHNOLOGY ADVANCEMENT"/>
    <x v="0"/>
    <s v="REFERENCE GAS WATER HEATER"/>
    <s v="TEXAS"/>
    <x v="2"/>
    <x v="0"/>
    <s v="DIESEL FUEL"/>
    <x v="0"/>
    <n v="0"/>
  </r>
  <r>
    <s v="REFERENCE ELECTRIFICATION - MODERATE TECHNOLOGY ADVANCEMENT"/>
    <x v="0"/>
    <s v="REFERENCE GAS WATER HEATER"/>
    <s v="TEXAS"/>
    <x v="2"/>
    <x v="0"/>
    <s v="PIPELINE GAS"/>
    <x v="0"/>
    <n v="48592861.278832003"/>
  </r>
  <r>
    <s v="REFERENCE ELECTRIFICATION - MODERATE TECHNOLOGY ADVANCEMENT"/>
    <x v="0"/>
    <s v="REFERENCE GAS WATER HEATER"/>
    <s v="TEXAS"/>
    <x v="2"/>
    <x v="0"/>
    <s v="LPG FUEL"/>
    <x v="0"/>
    <n v="0"/>
  </r>
  <r>
    <s v="REFERENCE ELECTRIFICATION - MODERATE TECHNOLOGY ADVANCEMENT"/>
    <x v="0"/>
    <s v="REFERENCE GAS WATER HEATER"/>
    <s v="TEXAS"/>
    <x v="2"/>
    <x v="0"/>
    <s v="SOLAR "/>
    <x v="0"/>
    <n v="0"/>
  </r>
  <r>
    <s v="REFERENCE ELECTRIFICATION - MODERATE TECHNOLOGY ADVANCEMENT"/>
    <x v="0"/>
    <s v="REFERENCE GAS WATER HEATER"/>
    <s v="TEXAS"/>
    <x v="2"/>
    <x v="0"/>
    <n v="9999"/>
    <x v="0"/>
    <n v="0"/>
  </r>
  <r>
    <s v="REFERENCE ELECTRIFICATION - MODERATE TECHNOLOGY ADVANCEMENT"/>
    <x v="0"/>
    <s v="REFERENCE GAS WATER HEATER"/>
    <s v="TEXAS"/>
    <x v="2"/>
    <x v="1"/>
    <s v="ELECTRICITY"/>
    <x v="0"/>
    <n v="0"/>
  </r>
  <r>
    <s v="REFERENCE ELECTRIFICATION - MODERATE TECHNOLOGY ADVANCEMENT"/>
    <x v="0"/>
    <s v="REFERENCE GAS WATER HEATER"/>
    <s v="TEXAS"/>
    <x v="2"/>
    <x v="1"/>
    <s v="DIESEL FUEL"/>
    <x v="0"/>
    <n v="0"/>
  </r>
  <r>
    <s v="REFERENCE ELECTRIFICATION - MODERATE TECHNOLOGY ADVANCEMENT"/>
    <x v="0"/>
    <s v="REFERENCE GAS WATER HEATER"/>
    <s v="TEXAS"/>
    <x v="2"/>
    <x v="1"/>
    <s v="PIPELINE GAS"/>
    <x v="0"/>
    <n v="48848784.462885901"/>
  </r>
  <r>
    <s v="REFERENCE ELECTRIFICATION - MODERATE TECHNOLOGY ADVANCEMENT"/>
    <x v="0"/>
    <s v="REFERENCE GAS WATER HEATER"/>
    <s v="TEXAS"/>
    <x v="2"/>
    <x v="1"/>
    <s v="LPG FUEL"/>
    <x v="0"/>
    <n v="0"/>
  </r>
  <r>
    <s v="REFERENCE ELECTRIFICATION - MODERATE TECHNOLOGY ADVANCEMENT"/>
    <x v="0"/>
    <s v="REFERENCE GAS WATER HEATER"/>
    <s v="TEXAS"/>
    <x v="2"/>
    <x v="1"/>
    <s v="SOLAR "/>
    <x v="0"/>
    <n v="0"/>
  </r>
  <r>
    <s v="REFERENCE ELECTRIFICATION - MODERATE TECHNOLOGY ADVANCEMENT"/>
    <x v="0"/>
    <s v="REFERENCE GAS WATER HEATER"/>
    <s v="TEXAS"/>
    <x v="2"/>
    <x v="1"/>
    <n v="9999"/>
    <x v="0"/>
    <n v="0"/>
  </r>
  <r>
    <s v="REFERENCE ELECTRIFICATION - MODERATE TECHNOLOGY ADVANCEMENT"/>
    <x v="0"/>
    <s v="REFERENCE GAS WATER HEATER"/>
    <s v="TEXAS"/>
    <x v="2"/>
    <x v="2"/>
    <s v="ELECTRICITY"/>
    <x v="0"/>
    <n v="0"/>
  </r>
  <r>
    <s v="REFERENCE ELECTRIFICATION - MODERATE TECHNOLOGY ADVANCEMENT"/>
    <x v="0"/>
    <s v="REFERENCE GAS WATER HEATER"/>
    <s v="TEXAS"/>
    <x v="2"/>
    <x v="2"/>
    <s v="DIESEL FUEL"/>
    <x v="0"/>
    <n v="0"/>
  </r>
  <r>
    <s v="REFERENCE ELECTRIFICATION - MODERATE TECHNOLOGY ADVANCEMENT"/>
    <x v="0"/>
    <s v="REFERENCE GAS WATER HEATER"/>
    <s v="TEXAS"/>
    <x v="2"/>
    <x v="2"/>
    <s v="PIPELINE GAS"/>
    <x v="0"/>
    <n v="49086370.594577603"/>
  </r>
  <r>
    <s v="REFERENCE ELECTRIFICATION - MODERATE TECHNOLOGY ADVANCEMENT"/>
    <x v="0"/>
    <s v="REFERENCE GAS WATER HEATER"/>
    <s v="TEXAS"/>
    <x v="2"/>
    <x v="2"/>
    <s v="LPG FUEL"/>
    <x v="0"/>
    <n v="0"/>
  </r>
  <r>
    <s v="REFERENCE ELECTRIFICATION - MODERATE TECHNOLOGY ADVANCEMENT"/>
    <x v="0"/>
    <s v="REFERENCE GAS WATER HEATER"/>
    <s v="TEXAS"/>
    <x v="2"/>
    <x v="2"/>
    <s v="SOLAR "/>
    <x v="0"/>
    <n v="0"/>
  </r>
  <r>
    <s v="REFERENCE ELECTRIFICATION - MODERATE TECHNOLOGY ADVANCEMENT"/>
    <x v="0"/>
    <s v="REFERENCE GAS WATER HEATER"/>
    <s v="TEXAS"/>
    <x v="2"/>
    <x v="2"/>
    <n v="9999"/>
    <x v="0"/>
    <n v="0"/>
  </r>
  <r>
    <s v="REFERENCE ELECTRIFICATION - MODERATE TECHNOLOGY ADVANCEMENT"/>
    <x v="0"/>
    <s v="REFERENCE GAS WATER HEATER"/>
    <s v="TEXAS"/>
    <x v="2"/>
    <x v="3"/>
    <s v="ELECTRICITY"/>
    <x v="0"/>
    <n v="0"/>
  </r>
  <r>
    <s v="REFERENCE ELECTRIFICATION - MODERATE TECHNOLOGY ADVANCEMENT"/>
    <x v="0"/>
    <s v="REFERENCE GAS WATER HEATER"/>
    <s v="TEXAS"/>
    <x v="2"/>
    <x v="3"/>
    <s v="DIESEL FUEL"/>
    <x v="0"/>
    <n v="0"/>
  </r>
  <r>
    <s v="REFERENCE ELECTRIFICATION - MODERATE TECHNOLOGY ADVANCEMENT"/>
    <x v="0"/>
    <s v="REFERENCE GAS WATER HEATER"/>
    <s v="TEXAS"/>
    <x v="2"/>
    <x v="3"/>
    <s v="PIPELINE GAS"/>
    <x v="0"/>
    <n v="49296464.076793298"/>
  </r>
  <r>
    <s v="REFERENCE ELECTRIFICATION - MODERATE TECHNOLOGY ADVANCEMENT"/>
    <x v="0"/>
    <s v="REFERENCE GAS WATER HEATER"/>
    <s v="TEXAS"/>
    <x v="2"/>
    <x v="3"/>
    <s v="LPG FUEL"/>
    <x v="0"/>
    <n v="0"/>
  </r>
  <r>
    <s v="REFERENCE ELECTRIFICATION - MODERATE TECHNOLOGY ADVANCEMENT"/>
    <x v="0"/>
    <s v="REFERENCE GAS WATER HEATER"/>
    <s v="TEXAS"/>
    <x v="2"/>
    <x v="3"/>
    <s v="SOLAR "/>
    <x v="0"/>
    <n v="0"/>
  </r>
  <r>
    <s v="REFERENCE ELECTRIFICATION - MODERATE TECHNOLOGY ADVANCEMENT"/>
    <x v="0"/>
    <s v="REFERENCE GAS WATER HEATER"/>
    <s v="TEXAS"/>
    <x v="2"/>
    <x v="3"/>
    <n v="9999"/>
    <x v="0"/>
    <n v="0"/>
  </r>
  <r>
    <s v="REFERENCE ELECTRIFICATION - MODERATE TECHNOLOGY ADVANCEMENT"/>
    <x v="0"/>
    <s v="REFERENCE GAS WATER HEATER"/>
    <s v="TEXAS"/>
    <x v="2"/>
    <x v="4"/>
    <s v="ELECTRICITY"/>
    <x v="0"/>
    <n v="0"/>
  </r>
  <r>
    <s v="REFERENCE ELECTRIFICATION - MODERATE TECHNOLOGY ADVANCEMENT"/>
    <x v="0"/>
    <s v="REFERENCE GAS WATER HEATER"/>
    <s v="TEXAS"/>
    <x v="2"/>
    <x v="4"/>
    <s v="DIESEL FUEL"/>
    <x v="0"/>
    <n v="0"/>
  </r>
  <r>
    <s v="REFERENCE ELECTRIFICATION - MODERATE TECHNOLOGY ADVANCEMENT"/>
    <x v="0"/>
    <s v="REFERENCE GAS WATER HEATER"/>
    <s v="TEXAS"/>
    <x v="2"/>
    <x v="4"/>
    <s v="PIPELINE GAS"/>
    <x v="0"/>
    <n v="49499545.031130902"/>
  </r>
  <r>
    <s v="REFERENCE ELECTRIFICATION - MODERATE TECHNOLOGY ADVANCEMENT"/>
    <x v="0"/>
    <s v="REFERENCE GAS WATER HEATER"/>
    <s v="TEXAS"/>
    <x v="2"/>
    <x v="4"/>
    <s v="LPG FUEL"/>
    <x v="0"/>
    <n v="0"/>
  </r>
  <r>
    <s v="REFERENCE ELECTRIFICATION - MODERATE TECHNOLOGY ADVANCEMENT"/>
    <x v="0"/>
    <s v="REFERENCE GAS WATER HEATER"/>
    <s v="TEXAS"/>
    <x v="2"/>
    <x v="4"/>
    <s v="SOLAR "/>
    <x v="0"/>
    <n v="0"/>
  </r>
  <r>
    <s v="REFERENCE ELECTRIFICATION - MODERATE TECHNOLOGY ADVANCEMENT"/>
    <x v="0"/>
    <s v="REFERENCE GAS WATER HEATER"/>
    <s v="TEXAS"/>
    <x v="2"/>
    <x v="4"/>
    <n v="9999"/>
    <x v="0"/>
    <n v="0"/>
  </r>
  <r>
    <s v="REFERENCE ELECTRIFICATION - MODERATE TECHNOLOGY ADVANCEMENT"/>
    <x v="0"/>
    <s v="REFERENCE GAS WATER HEATER"/>
    <s v="TEXAS"/>
    <x v="2"/>
    <x v="5"/>
    <s v="ELECTRICITY"/>
    <x v="0"/>
    <n v="0"/>
  </r>
  <r>
    <s v="REFERENCE ELECTRIFICATION - MODERATE TECHNOLOGY ADVANCEMENT"/>
    <x v="0"/>
    <s v="REFERENCE GAS WATER HEATER"/>
    <s v="TEXAS"/>
    <x v="2"/>
    <x v="5"/>
    <s v="DIESEL FUEL"/>
    <x v="0"/>
    <n v="0"/>
  </r>
  <r>
    <s v="REFERENCE ELECTRIFICATION - MODERATE TECHNOLOGY ADVANCEMENT"/>
    <x v="0"/>
    <s v="REFERENCE GAS WATER HEATER"/>
    <s v="TEXAS"/>
    <x v="2"/>
    <x v="5"/>
    <s v="PIPELINE GAS"/>
    <x v="0"/>
    <n v="49692500.3172158"/>
  </r>
  <r>
    <s v="REFERENCE ELECTRIFICATION - MODERATE TECHNOLOGY ADVANCEMENT"/>
    <x v="0"/>
    <s v="REFERENCE GAS WATER HEATER"/>
    <s v="TEXAS"/>
    <x v="2"/>
    <x v="5"/>
    <s v="LPG FUEL"/>
    <x v="0"/>
    <n v="0"/>
  </r>
  <r>
    <s v="REFERENCE ELECTRIFICATION - MODERATE TECHNOLOGY ADVANCEMENT"/>
    <x v="0"/>
    <s v="REFERENCE GAS WATER HEATER"/>
    <s v="TEXAS"/>
    <x v="2"/>
    <x v="5"/>
    <s v="SOLAR "/>
    <x v="0"/>
    <n v="0"/>
  </r>
  <r>
    <s v="REFERENCE ELECTRIFICATION - MODERATE TECHNOLOGY ADVANCEMENT"/>
    <x v="0"/>
    <s v="REFERENCE GAS WATER HEATER"/>
    <s v="TEXAS"/>
    <x v="2"/>
    <x v="5"/>
    <n v="9999"/>
    <x v="0"/>
    <n v="0"/>
  </r>
  <r>
    <s v="REFERENCE ELECTRIFICATION - MODERATE TECHNOLOGY ADVANCEMENT"/>
    <x v="0"/>
    <s v="REFERENCE GAS WATER HEATER"/>
    <s v="TEXAS"/>
    <x v="2"/>
    <x v="6"/>
    <s v="ELECTRICITY"/>
    <x v="0"/>
    <n v="0"/>
  </r>
  <r>
    <s v="REFERENCE ELECTRIFICATION - MODERATE TECHNOLOGY ADVANCEMENT"/>
    <x v="0"/>
    <s v="REFERENCE GAS WATER HEATER"/>
    <s v="TEXAS"/>
    <x v="2"/>
    <x v="6"/>
    <s v="DIESEL FUEL"/>
    <x v="0"/>
    <n v="0"/>
  </r>
  <r>
    <s v="REFERENCE ELECTRIFICATION - MODERATE TECHNOLOGY ADVANCEMENT"/>
    <x v="0"/>
    <s v="REFERENCE GAS WATER HEATER"/>
    <s v="TEXAS"/>
    <x v="2"/>
    <x v="6"/>
    <s v="PIPELINE GAS"/>
    <x v="0"/>
    <n v="49890136.651825897"/>
  </r>
  <r>
    <s v="REFERENCE ELECTRIFICATION - MODERATE TECHNOLOGY ADVANCEMENT"/>
    <x v="0"/>
    <s v="REFERENCE GAS WATER HEATER"/>
    <s v="TEXAS"/>
    <x v="2"/>
    <x v="6"/>
    <s v="LPG FUEL"/>
    <x v="0"/>
    <n v="0"/>
  </r>
  <r>
    <s v="REFERENCE ELECTRIFICATION - MODERATE TECHNOLOGY ADVANCEMENT"/>
    <x v="0"/>
    <s v="REFERENCE GAS WATER HEATER"/>
    <s v="TEXAS"/>
    <x v="2"/>
    <x v="6"/>
    <s v="SOLAR "/>
    <x v="0"/>
    <n v="0"/>
  </r>
  <r>
    <s v="REFERENCE ELECTRIFICATION - MODERATE TECHNOLOGY ADVANCEMENT"/>
    <x v="0"/>
    <s v="REFERENCE GAS WATER HEATER"/>
    <s v="TEXAS"/>
    <x v="2"/>
    <x v="6"/>
    <n v="9999"/>
    <x v="0"/>
    <n v="0"/>
  </r>
  <r>
    <s v="REFERENCE ELECTRIFICATION - MODERATE TECHNOLOGY ADVANCEMENT"/>
    <x v="0"/>
    <s v="REFERENCE GAS WATER HEATER"/>
    <s v="TEXAS"/>
    <x v="2"/>
    <x v="7"/>
    <s v="ELECTRICITY"/>
    <x v="0"/>
    <n v="0"/>
  </r>
  <r>
    <s v="REFERENCE ELECTRIFICATION - MODERATE TECHNOLOGY ADVANCEMENT"/>
    <x v="0"/>
    <s v="REFERENCE GAS WATER HEATER"/>
    <s v="TEXAS"/>
    <x v="2"/>
    <x v="7"/>
    <s v="DIESEL FUEL"/>
    <x v="0"/>
    <n v="0"/>
  </r>
  <r>
    <s v="REFERENCE ELECTRIFICATION - MODERATE TECHNOLOGY ADVANCEMENT"/>
    <x v="0"/>
    <s v="REFERENCE GAS WATER HEATER"/>
    <s v="TEXAS"/>
    <x v="2"/>
    <x v="7"/>
    <s v="PIPELINE GAS"/>
    <x v="0"/>
    <n v="50106886.731433697"/>
  </r>
  <r>
    <s v="REFERENCE ELECTRIFICATION - MODERATE TECHNOLOGY ADVANCEMENT"/>
    <x v="0"/>
    <s v="REFERENCE GAS WATER HEATER"/>
    <s v="TEXAS"/>
    <x v="2"/>
    <x v="7"/>
    <s v="LPG FUEL"/>
    <x v="0"/>
    <n v="0"/>
  </r>
  <r>
    <s v="REFERENCE ELECTRIFICATION - MODERATE TECHNOLOGY ADVANCEMENT"/>
    <x v="0"/>
    <s v="REFERENCE GAS WATER HEATER"/>
    <s v="TEXAS"/>
    <x v="2"/>
    <x v="7"/>
    <s v="SOLAR "/>
    <x v="0"/>
    <n v="0"/>
  </r>
  <r>
    <s v="REFERENCE ELECTRIFICATION - MODERATE TECHNOLOGY ADVANCEMENT"/>
    <x v="0"/>
    <s v="REFERENCE GAS WATER HEATER"/>
    <s v="TEXAS"/>
    <x v="2"/>
    <x v="7"/>
    <n v="9999"/>
    <x v="0"/>
    <n v="0"/>
  </r>
  <r>
    <s v="REFERENCE ELECTRIFICATION - MODERATE TECHNOLOGY ADVANCEMENT"/>
    <x v="0"/>
    <s v="REFERENCE GAS WATER HEATER"/>
    <s v="TEXAS"/>
    <x v="2"/>
    <x v="8"/>
    <s v="ELECTRICITY"/>
    <x v="0"/>
    <n v="0"/>
  </r>
  <r>
    <s v="REFERENCE ELECTRIFICATION - MODERATE TECHNOLOGY ADVANCEMENT"/>
    <x v="0"/>
    <s v="REFERENCE GAS WATER HEATER"/>
    <s v="TEXAS"/>
    <x v="2"/>
    <x v="8"/>
    <s v="DIESEL FUEL"/>
    <x v="0"/>
    <n v="0"/>
  </r>
  <r>
    <s v="REFERENCE ELECTRIFICATION - MODERATE TECHNOLOGY ADVANCEMENT"/>
    <x v="0"/>
    <s v="REFERENCE GAS WATER HEATER"/>
    <s v="TEXAS"/>
    <x v="2"/>
    <x v="8"/>
    <s v="PIPELINE GAS"/>
    <x v="0"/>
    <n v="50353548.576998197"/>
  </r>
  <r>
    <s v="REFERENCE ELECTRIFICATION - MODERATE TECHNOLOGY ADVANCEMENT"/>
    <x v="0"/>
    <s v="REFERENCE GAS WATER HEATER"/>
    <s v="TEXAS"/>
    <x v="2"/>
    <x v="8"/>
    <s v="LPG FUEL"/>
    <x v="0"/>
    <n v="0"/>
  </r>
  <r>
    <s v="REFERENCE ELECTRIFICATION - MODERATE TECHNOLOGY ADVANCEMENT"/>
    <x v="0"/>
    <s v="REFERENCE GAS WATER HEATER"/>
    <s v="TEXAS"/>
    <x v="2"/>
    <x v="8"/>
    <s v="SOLAR "/>
    <x v="0"/>
    <n v="0"/>
  </r>
  <r>
    <s v="REFERENCE ELECTRIFICATION - MODERATE TECHNOLOGY ADVANCEMENT"/>
    <x v="0"/>
    <s v="REFERENCE GAS WATER HEATER"/>
    <s v="TEXAS"/>
    <x v="2"/>
    <x v="8"/>
    <n v="9999"/>
    <x v="0"/>
    <n v="0"/>
  </r>
  <r>
    <s v="REFERENCE ELECTRIFICATION - MODERATE TECHNOLOGY ADVANCEMENT"/>
    <x v="0"/>
    <s v="REFERENCE GAS WATER HEATER"/>
    <s v="TEXAS"/>
    <x v="2"/>
    <x v="9"/>
    <s v="ELECTRICITY"/>
    <x v="0"/>
    <n v="0"/>
  </r>
  <r>
    <s v="REFERENCE ELECTRIFICATION - MODERATE TECHNOLOGY ADVANCEMENT"/>
    <x v="0"/>
    <s v="REFERENCE GAS WATER HEATER"/>
    <s v="TEXAS"/>
    <x v="2"/>
    <x v="9"/>
    <s v="DIESEL FUEL"/>
    <x v="0"/>
    <n v="0"/>
  </r>
  <r>
    <s v="REFERENCE ELECTRIFICATION - MODERATE TECHNOLOGY ADVANCEMENT"/>
    <x v="0"/>
    <s v="REFERENCE GAS WATER HEATER"/>
    <s v="TEXAS"/>
    <x v="2"/>
    <x v="9"/>
    <s v="PIPELINE GAS"/>
    <x v="0"/>
    <n v="50641340.030061297"/>
  </r>
  <r>
    <s v="REFERENCE ELECTRIFICATION - MODERATE TECHNOLOGY ADVANCEMENT"/>
    <x v="0"/>
    <s v="REFERENCE GAS WATER HEATER"/>
    <s v="TEXAS"/>
    <x v="2"/>
    <x v="9"/>
    <s v="LPG FUEL"/>
    <x v="0"/>
    <n v="0"/>
  </r>
  <r>
    <s v="REFERENCE ELECTRIFICATION - MODERATE TECHNOLOGY ADVANCEMENT"/>
    <x v="0"/>
    <s v="REFERENCE GAS WATER HEATER"/>
    <s v="TEXAS"/>
    <x v="2"/>
    <x v="9"/>
    <s v="SOLAR "/>
    <x v="0"/>
    <n v="0"/>
  </r>
  <r>
    <s v="REFERENCE ELECTRIFICATION - MODERATE TECHNOLOGY ADVANCEMENT"/>
    <x v="0"/>
    <s v="REFERENCE GAS WATER HEATER"/>
    <s v="TEXAS"/>
    <x v="2"/>
    <x v="9"/>
    <n v="9999"/>
    <x v="0"/>
    <n v="0"/>
  </r>
  <r>
    <s v="REFERENCE ELECTRIFICATION - MODERATE TECHNOLOGY ADVANCEMENT"/>
    <x v="0"/>
    <s v="REFERENCE GAS WATER HEATER"/>
    <s v="TEXAS"/>
    <x v="2"/>
    <x v="10"/>
    <s v="ELECTRICITY"/>
    <x v="0"/>
    <n v="0"/>
  </r>
  <r>
    <s v="REFERENCE ELECTRIFICATION - MODERATE TECHNOLOGY ADVANCEMENT"/>
    <x v="0"/>
    <s v="REFERENCE GAS WATER HEATER"/>
    <s v="TEXAS"/>
    <x v="2"/>
    <x v="10"/>
    <s v="DIESEL FUEL"/>
    <x v="0"/>
    <n v="0"/>
  </r>
  <r>
    <s v="REFERENCE ELECTRIFICATION - MODERATE TECHNOLOGY ADVANCEMENT"/>
    <x v="0"/>
    <s v="REFERENCE GAS WATER HEATER"/>
    <s v="TEXAS"/>
    <x v="2"/>
    <x v="10"/>
    <s v="PIPELINE GAS"/>
    <x v="0"/>
    <n v="50957964.676265202"/>
  </r>
  <r>
    <s v="REFERENCE ELECTRIFICATION - MODERATE TECHNOLOGY ADVANCEMENT"/>
    <x v="0"/>
    <s v="REFERENCE GAS WATER HEATER"/>
    <s v="TEXAS"/>
    <x v="2"/>
    <x v="10"/>
    <s v="LPG FUEL"/>
    <x v="0"/>
    <n v="0"/>
  </r>
  <r>
    <s v="REFERENCE ELECTRIFICATION - MODERATE TECHNOLOGY ADVANCEMENT"/>
    <x v="0"/>
    <s v="REFERENCE GAS WATER HEATER"/>
    <s v="TEXAS"/>
    <x v="2"/>
    <x v="10"/>
    <s v="SOLAR "/>
    <x v="0"/>
    <n v="0"/>
  </r>
  <r>
    <s v="REFERENCE ELECTRIFICATION - MODERATE TECHNOLOGY ADVANCEMENT"/>
    <x v="0"/>
    <s v="REFERENCE GAS WATER HEATER"/>
    <s v="TEXAS"/>
    <x v="2"/>
    <x v="10"/>
    <n v="9999"/>
    <x v="0"/>
    <n v="0"/>
  </r>
  <r>
    <s v="REFERENCE ELECTRIFICATION - MODERATE TECHNOLOGY ADVANCEMENT"/>
    <x v="0"/>
    <s v="REFERENCE GAS WATER HEATER"/>
    <s v="TEXAS"/>
    <x v="2"/>
    <x v="11"/>
    <s v="ELECTRICITY"/>
    <x v="0"/>
    <n v="0"/>
  </r>
  <r>
    <s v="REFERENCE ELECTRIFICATION - MODERATE TECHNOLOGY ADVANCEMENT"/>
    <x v="0"/>
    <s v="REFERENCE GAS WATER HEATER"/>
    <s v="TEXAS"/>
    <x v="2"/>
    <x v="11"/>
    <s v="DIESEL FUEL"/>
    <x v="0"/>
    <n v="0"/>
  </r>
  <r>
    <s v="REFERENCE ELECTRIFICATION - MODERATE TECHNOLOGY ADVANCEMENT"/>
    <x v="0"/>
    <s v="REFERENCE GAS WATER HEATER"/>
    <s v="TEXAS"/>
    <x v="2"/>
    <x v="11"/>
    <s v="PIPELINE GAS"/>
    <x v="0"/>
    <n v="51285994.308558702"/>
  </r>
  <r>
    <s v="REFERENCE ELECTRIFICATION - MODERATE TECHNOLOGY ADVANCEMENT"/>
    <x v="0"/>
    <s v="REFERENCE GAS WATER HEATER"/>
    <s v="TEXAS"/>
    <x v="2"/>
    <x v="11"/>
    <s v="LPG FUEL"/>
    <x v="0"/>
    <n v="0"/>
  </r>
  <r>
    <s v="REFERENCE ELECTRIFICATION - MODERATE TECHNOLOGY ADVANCEMENT"/>
    <x v="0"/>
    <s v="REFERENCE GAS WATER HEATER"/>
    <s v="TEXAS"/>
    <x v="2"/>
    <x v="11"/>
    <s v="SOLAR "/>
    <x v="0"/>
    <n v="0"/>
  </r>
  <r>
    <s v="REFERENCE ELECTRIFICATION - MODERATE TECHNOLOGY ADVANCEMENT"/>
    <x v="0"/>
    <s v="REFERENCE GAS WATER HEATER"/>
    <s v="TEXAS"/>
    <x v="2"/>
    <x v="11"/>
    <n v="9999"/>
    <x v="0"/>
    <n v="0"/>
  </r>
  <r>
    <s v="REFERENCE ELECTRIFICATION - MODERATE TECHNOLOGY ADVANCEMENT"/>
    <x v="0"/>
    <s v="REFERENCE GAS WATER HEATER"/>
    <s v="TEXAS"/>
    <x v="2"/>
    <x v="12"/>
    <s v="ELECTRICITY"/>
    <x v="0"/>
    <n v="0"/>
  </r>
  <r>
    <s v="REFERENCE ELECTRIFICATION - MODERATE TECHNOLOGY ADVANCEMENT"/>
    <x v="0"/>
    <s v="REFERENCE GAS WATER HEATER"/>
    <s v="TEXAS"/>
    <x v="2"/>
    <x v="12"/>
    <s v="DIESEL FUEL"/>
    <x v="0"/>
    <n v="0"/>
  </r>
  <r>
    <s v="REFERENCE ELECTRIFICATION - MODERATE TECHNOLOGY ADVANCEMENT"/>
    <x v="0"/>
    <s v="REFERENCE GAS WATER HEATER"/>
    <s v="TEXAS"/>
    <x v="2"/>
    <x v="12"/>
    <s v="PIPELINE GAS"/>
    <x v="0"/>
    <n v="51606906.071711399"/>
  </r>
  <r>
    <s v="REFERENCE ELECTRIFICATION - MODERATE TECHNOLOGY ADVANCEMENT"/>
    <x v="0"/>
    <s v="REFERENCE GAS WATER HEATER"/>
    <s v="TEXAS"/>
    <x v="2"/>
    <x v="12"/>
    <s v="LPG FUEL"/>
    <x v="0"/>
    <n v="0"/>
  </r>
  <r>
    <s v="REFERENCE ELECTRIFICATION - MODERATE TECHNOLOGY ADVANCEMENT"/>
    <x v="0"/>
    <s v="REFERENCE GAS WATER HEATER"/>
    <s v="TEXAS"/>
    <x v="2"/>
    <x v="12"/>
    <s v="SOLAR "/>
    <x v="0"/>
    <n v="0"/>
  </r>
  <r>
    <s v="REFERENCE ELECTRIFICATION - MODERATE TECHNOLOGY ADVANCEMENT"/>
    <x v="0"/>
    <s v="REFERENCE GAS WATER HEATER"/>
    <s v="TEXAS"/>
    <x v="2"/>
    <x v="12"/>
    <n v="9999"/>
    <x v="0"/>
    <n v="0"/>
  </r>
  <r>
    <s v="REFERENCE ELECTRIFICATION - MODERATE TECHNOLOGY ADVANCEMENT"/>
    <x v="0"/>
    <s v="REFERENCE GAS WATER HEATER"/>
    <s v="TEXAS"/>
    <x v="2"/>
    <x v="13"/>
    <s v="ELECTRICITY"/>
    <x v="0"/>
    <n v="0"/>
  </r>
  <r>
    <s v="REFERENCE ELECTRIFICATION - MODERATE TECHNOLOGY ADVANCEMENT"/>
    <x v="0"/>
    <s v="REFERENCE GAS WATER HEATER"/>
    <s v="TEXAS"/>
    <x v="2"/>
    <x v="13"/>
    <s v="DIESEL FUEL"/>
    <x v="0"/>
    <n v="0"/>
  </r>
  <r>
    <s v="REFERENCE ELECTRIFICATION - MODERATE TECHNOLOGY ADVANCEMENT"/>
    <x v="0"/>
    <s v="REFERENCE GAS WATER HEATER"/>
    <s v="TEXAS"/>
    <x v="2"/>
    <x v="13"/>
    <s v="PIPELINE GAS"/>
    <x v="0"/>
    <n v="51925059.135066301"/>
  </r>
  <r>
    <s v="REFERENCE ELECTRIFICATION - MODERATE TECHNOLOGY ADVANCEMENT"/>
    <x v="0"/>
    <s v="REFERENCE GAS WATER HEATER"/>
    <s v="TEXAS"/>
    <x v="2"/>
    <x v="13"/>
    <s v="LPG FUEL"/>
    <x v="0"/>
    <n v="0"/>
  </r>
  <r>
    <s v="REFERENCE ELECTRIFICATION - MODERATE TECHNOLOGY ADVANCEMENT"/>
    <x v="0"/>
    <s v="REFERENCE GAS WATER HEATER"/>
    <s v="TEXAS"/>
    <x v="2"/>
    <x v="13"/>
    <s v="SOLAR "/>
    <x v="0"/>
    <n v="0"/>
  </r>
  <r>
    <s v="REFERENCE ELECTRIFICATION - MODERATE TECHNOLOGY ADVANCEMENT"/>
    <x v="0"/>
    <s v="REFERENCE GAS WATER HEATER"/>
    <s v="TEXAS"/>
    <x v="2"/>
    <x v="13"/>
    <n v="9999"/>
    <x v="0"/>
    <n v="0"/>
  </r>
  <r>
    <s v="REFERENCE ELECTRIFICATION - MODERATE TECHNOLOGY ADVANCEMENT"/>
    <x v="0"/>
    <s v="REFERENCE GAS WATER HEATER"/>
    <s v="TEXAS"/>
    <x v="2"/>
    <x v="14"/>
    <s v="ELECTRICITY"/>
    <x v="0"/>
    <n v="0"/>
  </r>
  <r>
    <s v="REFERENCE ELECTRIFICATION - MODERATE TECHNOLOGY ADVANCEMENT"/>
    <x v="0"/>
    <s v="REFERENCE GAS WATER HEATER"/>
    <s v="TEXAS"/>
    <x v="2"/>
    <x v="14"/>
    <s v="DIESEL FUEL"/>
    <x v="0"/>
    <n v="0"/>
  </r>
  <r>
    <s v="REFERENCE ELECTRIFICATION - MODERATE TECHNOLOGY ADVANCEMENT"/>
    <x v="0"/>
    <s v="REFERENCE GAS WATER HEATER"/>
    <s v="TEXAS"/>
    <x v="2"/>
    <x v="14"/>
    <s v="PIPELINE GAS"/>
    <x v="0"/>
    <n v="52238474.856038302"/>
  </r>
  <r>
    <s v="REFERENCE ELECTRIFICATION - MODERATE TECHNOLOGY ADVANCEMENT"/>
    <x v="0"/>
    <s v="REFERENCE GAS WATER HEATER"/>
    <s v="TEXAS"/>
    <x v="2"/>
    <x v="14"/>
    <s v="LPG FUEL"/>
    <x v="0"/>
    <n v="0"/>
  </r>
  <r>
    <s v="REFERENCE ELECTRIFICATION - MODERATE TECHNOLOGY ADVANCEMENT"/>
    <x v="0"/>
    <s v="REFERENCE GAS WATER HEATER"/>
    <s v="TEXAS"/>
    <x v="2"/>
    <x v="14"/>
    <s v="SOLAR "/>
    <x v="0"/>
    <n v="0"/>
  </r>
  <r>
    <s v="REFERENCE ELECTRIFICATION - MODERATE TECHNOLOGY ADVANCEMENT"/>
    <x v="0"/>
    <s v="REFERENCE GAS WATER HEATER"/>
    <s v="TEXAS"/>
    <x v="2"/>
    <x v="14"/>
    <n v="9999"/>
    <x v="0"/>
    <n v="0"/>
  </r>
  <r>
    <s v="REFERENCE ELECTRIFICATION - MODERATE TECHNOLOGY ADVANCEMENT"/>
    <x v="0"/>
    <s v="REFERENCE GAS WATER HEATER"/>
    <s v="TEXAS"/>
    <x v="2"/>
    <x v="15"/>
    <s v="ELECTRICITY"/>
    <x v="0"/>
    <n v="0"/>
  </r>
  <r>
    <s v="REFERENCE ELECTRIFICATION - MODERATE TECHNOLOGY ADVANCEMENT"/>
    <x v="0"/>
    <s v="REFERENCE GAS WATER HEATER"/>
    <s v="TEXAS"/>
    <x v="2"/>
    <x v="15"/>
    <s v="DIESEL FUEL"/>
    <x v="0"/>
    <n v="0"/>
  </r>
  <r>
    <s v="REFERENCE ELECTRIFICATION - MODERATE TECHNOLOGY ADVANCEMENT"/>
    <x v="0"/>
    <s v="REFERENCE GAS WATER HEATER"/>
    <s v="TEXAS"/>
    <x v="2"/>
    <x v="15"/>
    <s v="PIPELINE GAS"/>
    <x v="0"/>
    <n v="52536565.483926602"/>
  </r>
  <r>
    <s v="REFERENCE ELECTRIFICATION - MODERATE TECHNOLOGY ADVANCEMENT"/>
    <x v="0"/>
    <s v="REFERENCE GAS WATER HEATER"/>
    <s v="TEXAS"/>
    <x v="2"/>
    <x v="15"/>
    <s v="LPG FUEL"/>
    <x v="0"/>
    <n v="0"/>
  </r>
  <r>
    <s v="REFERENCE ELECTRIFICATION - MODERATE TECHNOLOGY ADVANCEMENT"/>
    <x v="0"/>
    <s v="REFERENCE GAS WATER HEATER"/>
    <s v="TEXAS"/>
    <x v="2"/>
    <x v="15"/>
    <s v="SOLAR "/>
    <x v="0"/>
    <n v="0"/>
  </r>
  <r>
    <s v="REFERENCE ELECTRIFICATION - MODERATE TECHNOLOGY ADVANCEMENT"/>
    <x v="0"/>
    <s v="REFERENCE GAS WATER HEATER"/>
    <s v="TEXAS"/>
    <x v="2"/>
    <x v="15"/>
    <n v="9999"/>
    <x v="0"/>
    <n v="0"/>
  </r>
  <r>
    <s v="REFERENCE ELECTRIFICATION - MODERATE TECHNOLOGY ADVANCEMENT"/>
    <x v="0"/>
    <s v="REFERENCE GAS WATER HEATER"/>
    <s v="TEXAS"/>
    <x v="2"/>
    <x v="16"/>
    <s v="ELECTRICITY"/>
    <x v="0"/>
    <n v="0"/>
  </r>
  <r>
    <s v="REFERENCE ELECTRIFICATION - MODERATE TECHNOLOGY ADVANCEMENT"/>
    <x v="0"/>
    <s v="REFERENCE GAS WATER HEATER"/>
    <s v="TEXAS"/>
    <x v="2"/>
    <x v="16"/>
    <s v="DIESEL FUEL"/>
    <x v="0"/>
    <n v="0"/>
  </r>
  <r>
    <s v="REFERENCE ELECTRIFICATION - MODERATE TECHNOLOGY ADVANCEMENT"/>
    <x v="0"/>
    <s v="REFERENCE GAS WATER HEATER"/>
    <s v="TEXAS"/>
    <x v="2"/>
    <x v="16"/>
    <s v="PIPELINE GAS"/>
    <x v="0"/>
    <n v="52821526.572682798"/>
  </r>
  <r>
    <s v="REFERENCE ELECTRIFICATION - MODERATE TECHNOLOGY ADVANCEMENT"/>
    <x v="0"/>
    <s v="REFERENCE GAS WATER HEATER"/>
    <s v="TEXAS"/>
    <x v="2"/>
    <x v="16"/>
    <s v="LPG FUEL"/>
    <x v="0"/>
    <n v="0"/>
  </r>
  <r>
    <s v="REFERENCE ELECTRIFICATION - MODERATE TECHNOLOGY ADVANCEMENT"/>
    <x v="0"/>
    <s v="REFERENCE GAS WATER HEATER"/>
    <s v="TEXAS"/>
    <x v="2"/>
    <x v="16"/>
    <s v="SOLAR "/>
    <x v="0"/>
    <n v="0"/>
  </r>
  <r>
    <s v="REFERENCE ELECTRIFICATION - MODERATE TECHNOLOGY ADVANCEMENT"/>
    <x v="0"/>
    <s v="REFERENCE GAS WATER HEATER"/>
    <s v="TEXAS"/>
    <x v="2"/>
    <x v="16"/>
    <n v="9999"/>
    <x v="0"/>
    <n v="0"/>
  </r>
  <r>
    <s v="REFERENCE ELECTRIFICATION - MODERATE TECHNOLOGY ADVANCEMENT"/>
    <x v="0"/>
    <s v="REFERENCE GAS WATER HEATER"/>
    <s v="TEXAS"/>
    <x v="2"/>
    <x v="17"/>
    <s v="ELECTRICITY"/>
    <x v="0"/>
    <n v="0"/>
  </r>
  <r>
    <s v="REFERENCE ELECTRIFICATION - MODERATE TECHNOLOGY ADVANCEMENT"/>
    <x v="0"/>
    <s v="REFERENCE GAS WATER HEATER"/>
    <s v="TEXAS"/>
    <x v="2"/>
    <x v="17"/>
    <s v="DIESEL FUEL"/>
    <x v="0"/>
    <n v="0"/>
  </r>
  <r>
    <s v="REFERENCE ELECTRIFICATION - MODERATE TECHNOLOGY ADVANCEMENT"/>
    <x v="0"/>
    <s v="REFERENCE GAS WATER HEATER"/>
    <s v="TEXAS"/>
    <x v="2"/>
    <x v="17"/>
    <s v="PIPELINE GAS"/>
    <x v="0"/>
    <n v="53114025.752319597"/>
  </r>
  <r>
    <s v="REFERENCE ELECTRIFICATION - MODERATE TECHNOLOGY ADVANCEMENT"/>
    <x v="0"/>
    <s v="REFERENCE GAS WATER HEATER"/>
    <s v="TEXAS"/>
    <x v="2"/>
    <x v="17"/>
    <s v="LPG FUEL"/>
    <x v="0"/>
    <n v="0"/>
  </r>
  <r>
    <s v="REFERENCE ELECTRIFICATION - MODERATE TECHNOLOGY ADVANCEMENT"/>
    <x v="0"/>
    <s v="REFERENCE GAS WATER HEATER"/>
    <s v="TEXAS"/>
    <x v="2"/>
    <x v="17"/>
    <s v="SOLAR "/>
    <x v="0"/>
    <n v="0"/>
  </r>
  <r>
    <s v="REFERENCE ELECTRIFICATION - MODERATE TECHNOLOGY ADVANCEMENT"/>
    <x v="0"/>
    <s v="REFERENCE GAS WATER HEATER"/>
    <s v="TEXAS"/>
    <x v="2"/>
    <x v="17"/>
    <n v="9999"/>
    <x v="0"/>
    <n v="0"/>
  </r>
  <r>
    <s v="REFERENCE ELECTRIFICATION - MODERATE TECHNOLOGY ADVANCEMENT"/>
    <x v="0"/>
    <s v="REFERENCE GAS WATER HEATER"/>
    <s v="TEXAS"/>
    <x v="2"/>
    <x v="18"/>
    <s v="ELECTRICITY"/>
    <x v="0"/>
    <n v="0"/>
  </r>
  <r>
    <s v="REFERENCE ELECTRIFICATION - MODERATE TECHNOLOGY ADVANCEMENT"/>
    <x v="0"/>
    <s v="REFERENCE GAS WATER HEATER"/>
    <s v="TEXAS"/>
    <x v="2"/>
    <x v="18"/>
    <s v="DIESEL FUEL"/>
    <x v="0"/>
    <n v="0"/>
  </r>
  <r>
    <s v="REFERENCE ELECTRIFICATION - MODERATE TECHNOLOGY ADVANCEMENT"/>
    <x v="0"/>
    <s v="REFERENCE GAS WATER HEATER"/>
    <s v="TEXAS"/>
    <x v="2"/>
    <x v="18"/>
    <s v="PIPELINE GAS"/>
    <x v="0"/>
    <n v="53422132.010044701"/>
  </r>
  <r>
    <s v="REFERENCE ELECTRIFICATION - MODERATE TECHNOLOGY ADVANCEMENT"/>
    <x v="0"/>
    <s v="REFERENCE GAS WATER HEATER"/>
    <s v="TEXAS"/>
    <x v="2"/>
    <x v="18"/>
    <s v="LPG FUEL"/>
    <x v="0"/>
    <n v="0"/>
  </r>
  <r>
    <s v="REFERENCE ELECTRIFICATION - MODERATE TECHNOLOGY ADVANCEMENT"/>
    <x v="0"/>
    <s v="REFERENCE GAS WATER HEATER"/>
    <s v="TEXAS"/>
    <x v="2"/>
    <x v="18"/>
    <s v="SOLAR "/>
    <x v="0"/>
    <n v="0"/>
  </r>
  <r>
    <s v="REFERENCE ELECTRIFICATION - MODERATE TECHNOLOGY ADVANCEMENT"/>
    <x v="0"/>
    <s v="REFERENCE GAS WATER HEATER"/>
    <s v="TEXAS"/>
    <x v="2"/>
    <x v="18"/>
    <n v="9999"/>
    <x v="0"/>
    <n v="0"/>
  </r>
  <r>
    <s v="REFERENCE ELECTRIFICATION - MODERATE TECHNOLOGY ADVANCEMENT"/>
    <x v="0"/>
    <s v="REFERENCE GAS WATER HEATER"/>
    <s v="TEXAS"/>
    <x v="2"/>
    <x v="19"/>
    <s v="ELECTRICITY"/>
    <x v="0"/>
    <n v="0"/>
  </r>
  <r>
    <s v="REFERENCE ELECTRIFICATION - MODERATE TECHNOLOGY ADVANCEMENT"/>
    <x v="0"/>
    <s v="REFERENCE GAS WATER HEATER"/>
    <s v="TEXAS"/>
    <x v="2"/>
    <x v="19"/>
    <s v="DIESEL FUEL"/>
    <x v="0"/>
    <n v="0"/>
  </r>
  <r>
    <s v="REFERENCE ELECTRIFICATION - MODERATE TECHNOLOGY ADVANCEMENT"/>
    <x v="0"/>
    <s v="REFERENCE GAS WATER HEATER"/>
    <s v="TEXAS"/>
    <x v="2"/>
    <x v="19"/>
    <s v="PIPELINE GAS"/>
    <x v="0"/>
    <n v="53747241.8566304"/>
  </r>
  <r>
    <s v="REFERENCE ELECTRIFICATION - MODERATE TECHNOLOGY ADVANCEMENT"/>
    <x v="0"/>
    <s v="REFERENCE GAS WATER HEATER"/>
    <s v="TEXAS"/>
    <x v="2"/>
    <x v="19"/>
    <s v="LPG FUEL"/>
    <x v="0"/>
    <n v="0"/>
  </r>
  <r>
    <s v="REFERENCE ELECTRIFICATION - MODERATE TECHNOLOGY ADVANCEMENT"/>
    <x v="0"/>
    <s v="REFERENCE GAS WATER HEATER"/>
    <s v="TEXAS"/>
    <x v="2"/>
    <x v="19"/>
    <s v="SOLAR "/>
    <x v="0"/>
    <n v="0"/>
  </r>
  <r>
    <s v="REFERENCE ELECTRIFICATION - MODERATE TECHNOLOGY ADVANCEMENT"/>
    <x v="0"/>
    <s v="REFERENCE GAS WATER HEATER"/>
    <s v="TEXAS"/>
    <x v="2"/>
    <x v="19"/>
    <n v="9999"/>
    <x v="0"/>
    <n v="0"/>
  </r>
  <r>
    <s v="REFERENCE ELECTRIFICATION - MODERATE TECHNOLOGY ADVANCEMENT"/>
    <x v="0"/>
    <s v="REFERENCE GAS WATER HEATER"/>
    <s v="TEXAS"/>
    <x v="2"/>
    <x v="20"/>
    <s v="ELECTRICITY"/>
    <x v="0"/>
    <n v="0"/>
  </r>
  <r>
    <s v="REFERENCE ELECTRIFICATION - MODERATE TECHNOLOGY ADVANCEMENT"/>
    <x v="0"/>
    <s v="REFERENCE GAS WATER HEATER"/>
    <s v="TEXAS"/>
    <x v="2"/>
    <x v="20"/>
    <s v="DIESEL FUEL"/>
    <x v="0"/>
    <n v="0"/>
  </r>
  <r>
    <s v="REFERENCE ELECTRIFICATION - MODERATE TECHNOLOGY ADVANCEMENT"/>
    <x v="0"/>
    <s v="REFERENCE GAS WATER HEATER"/>
    <s v="TEXAS"/>
    <x v="2"/>
    <x v="20"/>
    <s v="PIPELINE GAS"/>
    <x v="0"/>
    <n v="54076955.880595297"/>
  </r>
  <r>
    <s v="REFERENCE ELECTRIFICATION - MODERATE TECHNOLOGY ADVANCEMENT"/>
    <x v="0"/>
    <s v="REFERENCE GAS WATER HEATER"/>
    <s v="TEXAS"/>
    <x v="2"/>
    <x v="20"/>
    <s v="LPG FUEL"/>
    <x v="0"/>
    <n v="0"/>
  </r>
  <r>
    <s v="REFERENCE ELECTRIFICATION - MODERATE TECHNOLOGY ADVANCEMENT"/>
    <x v="0"/>
    <s v="REFERENCE GAS WATER HEATER"/>
    <s v="TEXAS"/>
    <x v="2"/>
    <x v="20"/>
    <s v="SOLAR "/>
    <x v="0"/>
    <n v="0"/>
  </r>
  <r>
    <s v="REFERENCE ELECTRIFICATION - MODERATE TECHNOLOGY ADVANCEMENT"/>
    <x v="0"/>
    <s v="REFERENCE GAS WATER HEATER"/>
    <s v="TEXAS"/>
    <x v="2"/>
    <x v="20"/>
    <n v="9999"/>
    <x v="0"/>
    <n v="0"/>
  </r>
  <r>
    <s v="REFERENCE ELECTRIFICATION - MODERATE TECHNOLOGY ADVANCEMENT"/>
    <x v="0"/>
    <s v="REFERENCE GAS WATER HEATER"/>
    <s v="TEXAS"/>
    <x v="2"/>
    <x v="21"/>
    <s v="ELECTRICITY"/>
    <x v="0"/>
    <n v="0"/>
  </r>
  <r>
    <s v="REFERENCE ELECTRIFICATION - MODERATE TECHNOLOGY ADVANCEMENT"/>
    <x v="0"/>
    <s v="REFERENCE GAS WATER HEATER"/>
    <s v="TEXAS"/>
    <x v="2"/>
    <x v="21"/>
    <s v="DIESEL FUEL"/>
    <x v="0"/>
    <n v="0"/>
  </r>
  <r>
    <s v="REFERENCE ELECTRIFICATION - MODERATE TECHNOLOGY ADVANCEMENT"/>
    <x v="0"/>
    <s v="REFERENCE GAS WATER HEATER"/>
    <s v="TEXAS"/>
    <x v="2"/>
    <x v="21"/>
    <s v="PIPELINE GAS"/>
    <x v="0"/>
    <n v="54407751.368640304"/>
  </r>
  <r>
    <s v="REFERENCE ELECTRIFICATION - MODERATE TECHNOLOGY ADVANCEMENT"/>
    <x v="0"/>
    <s v="REFERENCE GAS WATER HEATER"/>
    <s v="TEXAS"/>
    <x v="2"/>
    <x v="21"/>
    <s v="LPG FUEL"/>
    <x v="0"/>
    <n v="0"/>
  </r>
  <r>
    <s v="REFERENCE ELECTRIFICATION - MODERATE TECHNOLOGY ADVANCEMENT"/>
    <x v="0"/>
    <s v="REFERENCE GAS WATER HEATER"/>
    <s v="TEXAS"/>
    <x v="2"/>
    <x v="21"/>
    <s v="SOLAR "/>
    <x v="0"/>
    <n v="0"/>
  </r>
  <r>
    <s v="REFERENCE ELECTRIFICATION - MODERATE TECHNOLOGY ADVANCEMENT"/>
    <x v="0"/>
    <s v="REFERENCE GAS WATER HEATER"/>
    <s v="TEXAS"/>
    <x v="2"/>
    <x v="21"/>
    <n v="9999"/>
    <x v="0"/>
    <n v="0"/>
  </r>
  <r>
    <s v="REFERENCE ELECTRIFICATION - MODERATE TECHNOLOGY ADVANCEMENT"/>
    <x v="0"/>
    <s v="REFERENCE GAS WATER HEATER"/>
    <s v="TEXAS"/>
    <x v="2"/>
    <x v="22"/>
    <s v="ELECTRICITY"/>
    <x v="0"/>
    <n v="0"/>
  </r>
  <r>
    <s v="REFERENCE ELECTRIFICATION - MODERATE TECHNOLOGY ADVANCEMENT"/>
    <x v="0"/>
    <s v="REFERENCE GAS WATER HEATER"/>
    <s v="TEXAS"/>
    <x v="2"/>
    <x v="22"/>
    <s v="DIESEL FUEL"/>
    <x v="0"/>
    <n v="0"/>
  </r>
  <r>
    <s v="REFERENCE ELECTRIFICATION - MODERATE TECHNOLOGY ADVANCEMENT"/>
    <x v="0"/>
    <s v="REFERENCE GAS WATER HEATER"/>
    <s v="TEXAS"/>
    <x v="2"/>
    <x v="22"/>
    <s v="PIPELINE GAS"/>
    <x v="0"/>
    <n v="54734577.871424101"/>
  </r>
  <r>
    <s v="REFERENCE ELECTRIFICATION - MODERATE TECHNOLOGY ADVANCEMENT"/>
    <x v="0"/>
    <s v="REFERENCE GAS WATER HEATER"/>
    <s v="TEXAS"/>
    <x v="2"/>
    <x v="22"/>
    <s v="LPG FUEL"/>
    <x v="0"/>
    <n v="0"/>
  </r>
  <r>
    <s v="REFERENCE ELECTRIFICATION - MODERATE TECHNOLOGY ADVANCEMENT"/>
    <x v="0"/>
    <s v="REFERENCE GAS WATER HEATER"/>
    <s v="TEXAS"/>
    <x v="2"/>
    <x v="22"/>
    <s v="SOLAR "/>
    <x v="0"/>
    <n v="0"/>
  </r>
  <r>
    <s v="REFERENCE ELECTRIFICATION - MODERATE TECHNOLOGY ADVANCEMENT"/>
    <x v="0"/>
    <s v="REFERENCE GAS WATER HEATER"/>
    <s v="TEXAS"/>
    <x v="2"/>
    <x v="22"/>
    <n v="9999"/>
    <x v="0"/>
    <n v="0"/>
  </r>
  <r>
    <s v="REFERENCE ELECTRIFICATION - MODERATE TECHNOLOGY ADVANCEMENT"/>
    <x v="0"/>
    <s v="REFERENCE GAS WATER HEATER"/>
    <s v="TEXAS"/>
    <x v="2"/>
    <x v="23"/>
    <s v="ELECTRICITY"/>
    <x v="0"/>
    <n v="0"/>
  </r>
  <r>
    <s v="REFERENCE ELECTRIFICATION - MODERATE TECHNOLOGY ADVANCEMENT"/>
    <x v="0"/>
    <s v="REFERENCE GAS WATER HEATER"/>
    <s v="TEXAS"/>
    <x v="2"/>
    <x v="23"/>
    <s v="DIESEL FUEL"/>
    <x v="0"/>
    <n v="0"/>
  </r>
  <r>
    <s v="REFERENCE ELECTRIFICATION - MODERATE TECHNOLOGY ADVANCEMENT"/>
    <x v="0"/>
    <s v="REFERENCE GAS WATER HEATER"/>
    <s v="TEXAS"/>
    <x v="2"/>
    <x v="23"/>
    <s v="PIPELINE GAS"/>
    <x v="0"/>
    <n v="55056834.134283803"/>
  </r>
  <r>
    <s v="REFERENCE ELECTRIFICATION - MODERATE TECHNOLOGY ADVANCEMENT"/>
    <x v="0"/>
    <s v="REFERENCE GAS WATER HEATER"/>
    <s v="TEXAS"/>
    <x v="2"/>
    <x v="23"/>
    <s v="LPG FUEL"/>
    <x v="0"/>
    <n v="0"/>
  </r>
  <r>
    <s v="REFERENCE ELECTRIFICATION - MODERATE TECHNOLOGY ADVANCEMENT"/>
    <x v="0"/>
    <s v="REFERENCE GAS WATER HEATER"/>
    <s v="TEXAS"/>
    <x v="2"/>
    <x v="23"/>
    <s v="SOLAR "/>
    <x v="0"/>
    <n v="0"/>
  </r>
  <r>
    <s v="REFERENCE ELECTRIFICATION - MODERATE TECHNOLOGY ADVANCEMENT"/>
    <x v="0"/>
    <s v="REFERENCE GAS WATER HEATER"/>
    <s v="TEXAS"/>
    <x v="2"/>
    <x v="23"/>
    <n v="9999"/>
    <x v="0"/>
    <n v="0"/>
  </r>
  <r>
    <s v="REFERENCE ELECTRIFICATION - MODERATE TECHNOLOGY ADVANCEMENT"/>
    <x v="0"/>
    <s v="REFERENCE GAS WATER HEATER"/>
    <s v="TEXAS"/>
    <x v="2"/>
    <x v="24"/>
    <s v="ELECTRICITY"/>
    <x v="0"/>
    <n v="0"/>
  </r>
  <r>
    <s v="REFERENCE ELECTRIFICATION - MODERATE TECHNOLOGY ADVANCEMENT"/>
    <x v="0"/>
    <s v="REFERENCE GAS WATER HEATER"/>
    <s v="TEXAS"/>
    <x v="2"/>
    <x v="24"/>
    <s v="DIESEL FUEL"/>
    <x v="0"/>
    <n v="0"/>
  </r>
  <r>
    <s v="REFERENCE ELECTRIFICATION - MODERATE TECHNOLOGY ADVANCEMENT"/>
    <x v="0"/>
    <s v="REFERENCE GAS WATER HEATER"/>
    <s v="TEXAS"/>
    <x v="2"/>
    <x v="24"/>
    <s v="PIPELINE GAS"/>
    <x v="0"/>
    <n v="55571621.281964101"/>
  </r>
  <r>
    <s v="REFERENCE ELECTRIFICATION - MODERATE TECHNOLOGY ADVANCEMENT"/>
    <x v="0"/>
    <s v="REFERENCE GAS WATER HEATER"/>
    <s v="TEXAS"/>
    <x v="2"/>
    <x v="24"/>
    <s v="LPG FUEL"/>
    <x v="0"/>
    <n v="0"/>
  </r>
  <r>
    <s v="REFERENCE ELECTRIFICATION - MODERATE TECHNOLOGY ADVANCEMENT"/>
    <x v="0"/>
    <s v="REFERENCE GAS WATER HEATER"/>
    <s v="TEXAS"/>
    <x v="2"/>
    <x v="24"/>
    <s v="SOLAR "/>
    <x v="0"/>
    <n v="0"/>
  </r>
  <r>
    <s v="REFERENCE ELECTRIFICATION - MODERATE TECHNOLOGY ADVANCEMENT"/>
    <x v="0"/>
    <s v="REFERENCE GAS WATER HEATER"/>
    <s v="TEXAS"/>
    <x v="2"/>
    <x v="24"/>
    <n v="9999"/>
    <x v="0"/>
    <n v="0"/>
  </r>
  <r>
    <s v="REFERENCE ELECTRIFICATION - MODERATE TECHNOLOGY ADVANCEMENT"/>
    <x v="0"/>
    <s v="REFERENCE GAS WATER HEATER"/>
    <s v="TEXAS"/>
    <x v="2"/>
    <x v="25"/>
    <s v="ELECTRICITY"/>
    <x v="0"/>
    <n v="0"/>
  </r>
  <r>
    <s v="REFERENCE ELECTRIFICATION - MODERATE TECHNOLOGY ADVANCEMENT"/>
    <x v="0"/>
    <s v="REFERENCE GAS WATER HEATER"/>
    <s v="TEXAS"/>
    <x v="2"/>
    <x v="25"/>
    <s v="DIESEL FUEL"/>
    <x v="0"/>
    <n v="0"/>
  </r>
  <r>
    <s v="REFERENCE ELECTRIFICATION - MODERATE TECHNOLOGY ADVANCEMENT"/>
    <x v="0"/>
    <s v="REFERENCE GAS WATER HEATER"/>
    <s v="TEXAS"/>
    <x v="2"/>
    <x v="25"/>
    <s v="PIPELINE GAS"/>
    <x v="0"/>
    <n v="56089676.737447701"/>
  </r>
  <r>
    <s v="REFERENCE ELECTRIFICATION - MODERATE TECHNOLOGY ADVANCEMENT"/>
    <x v="0"/>
    <s v="REFERENCE GAS WATER HEATER"/>
    <s v="TEXAS"/>
    <x v="2"/>
    <x v="25"/>
    <s v="LPG FUEL"/>
    <x v="0"/>
    <n v="0"/>
  </r>
  <r>
    <s v="REFERENCE ELECTRIFICATION - MODERATE TECHNOLOGY ADVANCEMENT"/>
    <x v="0"/>
    <s v="REFERENCE GAS WATER HEATER"/>
    <s v="TEXAS"/>
    <x v="2"/>
    <x v="25"/>
    <s v="SOLAR "/>
    <x v="0"/>
    <n v="0"/>
  </r>
  <r>
    <s v="REFERENCE ELECTRIFICATION - MODERATE TECHNOLOGY ADVANCEMENT"/>
    <x v="0"/>
    <s v="REFERENCE GAS WATER HEATER"/>
    <s v="TEXAS"/>
    <x v="2"/>
    <x v="25"/>
    <n v="9999"/>
    <x v="0"/>
    <n v="0"/>
  </r>
  <r>
    <s v="REFERENCE ELECTRIFICATION - MODERATE TECHNOLOGY ADVANCEMENT"/>
    <x v="0"/>
    <s v="REFERENCE GAS WATER HEATER"/>
    <s v="TEXAS"/>
    <x v="2"/>
    <x v="26"/>
    <s v="ELECTRICITY"/>
    <x v="0"/>
    <n v="0"/>
  </r>
  <r>
    <s v="REFERENCE ELECTRIFICATION - MODERATE TECHNOLOGY ADVANCEMENT"/>
    <x v="0"/>
    <s v="REFERENCE GAS WATER HEATER"/>
    <s v="TEXAS"/>
    <x v="2"/>
    <x v="26"/>
    <s v="DIESEL FUEL"/>
    <x v="0"/>
    <n v="0"/>
  </r>
  <r>
    <s v="REFERENCE ELECTRIFICATION - MODERATE TECHNOLOGY ADVANCEMENT"/>
    <x v="0"/>
    <s v="REFERENCE GAS WATER HEATER"/>
    <s v="TEXAS"/>
    <x v="2"/>
    <x v="26"/>
    <s v="PIPELINE GAS"/>
    <x v="0"/>
    <n v="56613041.218350798"/>
  </r>
  <r>
    <s v="REFERENCE ELECTRIFICATION - MODERATE TECHNOLOGY ADVANCEMENT"/>
    <x v="0"/>
    <s v="REFERENCE GAS WATER HEATER"/>
    <s v="TEXAS"/>
    <x v="2"/>
    <x v="26"/>
    <s v="LPG FUEL"/>
    <x v="0"/>
    <n v="0"/>
  </r>
  <r>
    <s v="REFERENCE ELECTRIFICATION - MODERATE TECHNOLOGY ADVANCEMENT"/>
    <x v="0"/>
    <s v="REFERENCE GAS WATER HEATER"/>
    <s v="TEXAS"/>
    <x v="2"/>
    <x v="26"/>
    <s v="SOLAR "/>
    <x v="0"/>
    <n v="0"/>
  </r>
  <r>
    <s v="REFERENCE ELECTRIFICATION - MODERATE TECHNOLOGY ADVANCEMENT"/>
    <x v="0"/>
    <s v="REFERENCE GAS WATER HEATER"/>
    <s v="TEXAS"/>
    <x v="2"/>
    <x v="26"/>
    <n v="9999"/>
    <x v="0"/>
    <n v="0"/>
  </r>
  <r>
    <s v="REFERENCE ELECTRIFICATION - MODERATE TECHNOLOGY ADVANCEMENT"/>
    <x v="0"/>
    <s v="REFERENCE GAS WATER HEATER"/>
    <s v="TEXAS"/>
    <x v="2"/>
    <x v="27"/>
    <s v="ELECTRICITY"/>
    <x v="0"/>
    <n v="0"/>
  </r>
  <r>
    <s v="REFERENCE ELECTRIFICATION - MODERATE TECHNOLOGY ADVANCEMENT"/>
    <x v="0"/>
    <s v="REFERENCE GAS WATER HEATER"/>
    <s v="TEXAS"/>
    <x v="2"/>
    <x v="27"/>
    <s v="DIESEL FUEL"/>
    <x v="0"/>
    <n v="0"/>
  </r>
  <r>
    <s v="REFERENCE ELECTRIFICATION - MODERATE TECHNOLOGY ADVANCEMENT"/>
    <x v="0"/>
    <s v="REFERENCE GAS WATER HEATER"/>
    <s v="TEXAS"/>
    <x v="2"/>
    <x v="27"/>
    <s v="PIPELINE GAS"/>
    <x v="0"/>
    <n v="57143182.718003698"/>
  </r>
  <r>
    <s v="REFERENCE ELECTRIFICATION - MODERATE TECHNOLOGY ADVANCEMENT"/>
    <x v="0"/>
    <s v="REFERENCE GAS WATER HEATER"/>
    <s v="TEXAS"/>
    <x v="2"/>
    <x v="27"/>
    <s v="LPG FUEL"/>
    <x v="0"/>
    <n v="0"/>
  </r>
  <r>
    <s v="REFERENCE ELECTRIFICATION - MODERATE TECHNOLOGY ADVANCEMENT"/>
    <x v="0"/>
    <s v="REFERENCE GAS WATER HEATER"/>
    <s v="TEXAS"/>
    <x v="2"/>
    <x v="27"/>
    <s v="SOLAR "/>
    <x v="0"/>
    <n v="0"/>
  </r>
  <r>
    <s v="REFERENCE ELECTRIFICATION - MODERATE TECHNOLOGY ADVANCEMENT"/>
    <x v="0"/>
    <s v="REFERENCE GAS WATER HEATER"/>
    <s v="TEXAS"/>
    <x v="2"/>
    <x v="27"/>
    <n v="9999"/>
    <x v="0"/>
    <n v="0"/>
  </r>
  <r>
    <s v="REFERENCE ELECTRIFICATION - MODERATE TECHNOLOGY ADVANCEMENT"/>
    <x v="0"/>
    <s v="REFERENCE GAS WATER HEATER"/>
    <s v="TEXAS"/>
    <x v="2"/>
    <x v="28"/>
    <s v="ELECTRICITY"/>
    <x v="0"/>
    <n v="0"/>
  </r>
  <r>
    <s v="REFERENCE ELECTRIFICATION - MODERATE TECHNOLOGY ADVANCEMENT"/>
    <x v="0"/>
    <s v="REFERENCE GAS WATER HEATER"/>
    <s v="TEXAS"/>
    <x v="2"/>
    <x v="28"/>
    <s v="DIESEL FUEL"/>
    <x v="0"/>
    <n v="0"/>
  </r>
  <r>
    <s v="REFERENCE ELECTRIFICATION - MODERATE TECHNOLOGY ADVANCEMENT"/>
    <x v="0"/>
    <s v="REFERENCE GAS WATER HEATER"/>
    <s v="TEXAS"/>
    <x v="2"/>
    <x v="28"/>
    <s v="PIPELINE GAS"/>
    <x v="0"/>
    <n v="57680477.796025701"/>
  </r>
  <r>
    <s v="REFERENCE ELECTRIFICATION - MODERATE TECHNOLOGY ADVANCEMENT"/>
    <x v="0"/>
    <s v="REFERENCE GAS WATER HEATER"/>
    <s v="TEXAS"/>
    <x v="2"/>
    <x v="28"/>
    <s v="LPG FUEL"/>
    <x v="0"/>
    <n v="0"/>
  </r>
  <r>
    <s v="REFERENCE ELECTRIFICATION - MODERATE TECHNOLOGY ADVANCEMENT"/>
    <x v="0"/>
    <s v="REFERENCE GAS WATER HEATER"/>
    <s v="TEXAS"/>
    <x v="2"/>
    <x v="28"/>
    <s v="SOLAR "/>
    <x v="0"/>
    <n v="0"/>
  </r>
  <r>
    <s v="REFERENCE ELECTRIFICATION - MODERATE TECHNOLOGY ADVANCEMENT"/>
    <x v="0"/>
    <s v="REFERENCE GAS WATER HEATER"/>
    <s v="TEXAS"/>
    <x v="2"/>
    <x v="28"/>
    <n v="9999"/>
    <x v="0"/>
    <n v="0"/>
  </r>
  <r>
    <s v="REFERENCE ELECTRIFICATION - MODERATE TECHNOLOGY ADVANCEMENT"/>
    <x v="0"/>
    <s v="REFERENCE GAS WATER HEATER"/>
    <s v="TEXAS"/>
    <x v="2"/>
    <x v="29"/>
    <s v="ELECTRICITY"/>
    <x v="0"/>
    <n v="0"/>
  </r>
  <r>
    <s v="REFERENCE ELECTRIFICATION - MODERATE TECHNOLOGY ADVANCEMENT"/>
    <x v="0"/>
    <s v="REFERENCE GAS WATER HEATER"/>
    <s v="TEXAS"/>
    <x v="2"/>
    <x v="29"/>
    <s v="DIESEL FUEL"/>
    <x v="0"/>
    <n v="0"/>
  </r>
  <r>
    <s v="REFERENCE ELECTRIFICATION - MODERATE TECHNOLOGY ADVANCEMENT"/>
    <x v="0"/>
    <s v="REFERENCE GAS WATER HEATER"/>
    <s v="TEXAS"/>
    <x v="2"/>
    <x v="29"/>
    <s v="PIPELINE GAS"/>
    <x v="0"/>
    <n v="58224740.093283303"/>
  </r>
  <r>
    <s v="REFERENCE ELECTRIFICATION - MODERATE TECHNOLOGY ADVANCEMENT"/>
    <x v="0"/>
    <s v="REFERENCE GAS WATER HEATER"/>
    <s v="TEXAS"/>
    <x v="2"/>
    <x v="29"/>
    <s v="LPG FUEL"/>
    <x v="0"/>
    <n v="0"/>
  </r>
  <r>
    <s v="REFERENCE ELECTRIFICATION - MODERATE TECHNOLOGY ADVANCEMENT"/>
    <x v="0"/>
    <s v="REFERENCE GAS WATER HEATER"/>
    <s v="TEXAS"/>
    <x v="2"/>
    <x v="29"/>
    <s v="SOLAR "/>
    <x v="0"/>
    <n v="0"/>
  </r>
  <r>
    <s v="REFERENCE ELECTRIFICATION - MODERATE TECHNOLOGY ADVANCEMENT"/>
    <x v="0"/>
    <s v="REFERENCE GAS WATER HEATER"/>
    <s v="TEXAS"/>
    <x v="2"/>
    <x v="29"/>
    <n v="9999"/>
    <x v="0"/>
    <n v="0"/>
  </r>
  <r>
    <s v="REFERENCE ELECTRIFICATION - MODERATE TECHNOLOGY ADVANCEMENT"/>
    <x v="0"/>
    <s v="REFERENCE GAS WATER HEATER"/>
    <s v="TEXAS"/>
    <x v="2"/>
    <x v="30"/>
    <s v="ELECTRICITY"/>
    <x v="0"/>
    <n v="0"/>
  </r>
  <r>
    <s v="REFERENCE ELECTRIFICATION - MODERATE TECHNOLOGY ADVANCEMENT"/>
    <x v="0"/>
    <s v="REFERENCE GAS WATER HEATER"/>
    <s v="TEXAS"/>
    <x v="2"/>
    <x v="30"/>
    <s v="DIESEL FUEL"/>
    <x v="0"/>
    <n v="0"/>
  </r>
  <r>
    <s v="REFERENCE ELECTRIFICATION - MODERATE TECHNOLOGY ADVANCEMENT"/>
    <x v="0"/>
    <s v="REFERENCE GAS WATER HEATER"/>
    <s v="TEXAS"/>
    <x v="2"/>
    <x v="30"/>
    <s v="PIPELINE GAS"/>
    <x v="0"/>
    <n v="58776587.1460106"/>
  </r>
  <r>
    <s v="REFERENCE ELECTRIFICATION - MODERATE TECHNOLOGY ADVANCEMENT"/>
    <x v="0"/>
    <s v="REFERENCE GAS WATER HEATER"/>
    <s v="TEXAS"/>
    <x v="2"/>
    <x v="30"/>
    <s v="LPG FUEL"/>
    <x v="0"/>
    <n v="0"/>
  </r>
  <r>
    <s v="REFERENCE ELECTRIFICATION - MODERATE TECHNOLOGY ADVANCEMENT"/>
    <x v="0"/>
    <s v="REFERENCE GAS WATER HEATER"/>
    <s v="TEXAS"/>
    <x v="2"/>
    <x v="30"/>
    <s v="SOLAR "/>
    <x v="0"/>
    <n v="0"/>
  </r>
  <r>
    <s v="REFERENCE ELECTRIFICATION - MODERATE TECHNOLOGY ADVANCEMENT"/>
    <x v="0"/>
    <s v="REFERENCE GAS WATER HEATER"/>
    <s v="TEXAS"/>
    <x v="2"/>
    <x v="30"/>
    <n v="9999"/>
    <x v="0"/>
    <n v="0"/>
  </r>
  <r>
    <s v="REFERENCE ELECTRIFICATION - MODERATE TECHNOLOGY ADVANCEMENT"/>
    <x v="0"/>
    <s v="REFERENCE GAS WATER HEATER"/>
    <s v="TEXAS"/>
    <x v="2"/>
    <x v="31"/>
    <s v="ELECTRICITY"/>
    <x v="0"/>
    <n v="0"/>
  </r>
  <r>
    <s v="REFERENCE ELECTRIFICATION - MODERATE TECHNOLOGY ADVANCEMENT"/>
    <x v="0"/>
    <s v="REFERENCE GAS WATER HEATER"/>
    <s v="TEXAS"/>
    <x v="2"/>
    <x v="31"/>
    <s v="DIESEL FUEL"/>
    <x v="0"/>
    <n v="0"/>
  </r>
  <r>
    <s v="REFERENCE ELECTRIFICATION - MODERATE TECHNOLOGY ADVANCEMENT"/>
    <x v="0"/>
    <s v="REFERENCE GAS WATER HEATER"/>
    <s v="TEXAS"/>
    <x v="2"/>
    <x v="31"/>
    <s v="PIPELINE GAS"/>
    <x v="0"/>
    <n v="59335071.922807403"/>
  </r>
  <r>
    <s v="REFERENCE ELECTRIFICATION - MODERATE TECHNOLOGY ADVANCEMENT"/>
    <x v="0"/>
    <s v="REFERENCE GAS WATER HEATER"/>
    <s v="TEXAS"/>
    <x v="2"/>
    <x v="31"/>
    <s v="LPG FUEL"/>
    <x v="0"/>
    <n v="0"/>
  </r>
  <r>
    <s v="REFERENCE ELECTRIFICATION - MODERATE TECHNOLOGY ADVANCEMENT"/>
    <x v="0"/>
    <s v="REFERENCE GAS WATER HEATER"/>
    <s v="TEXAS"/>
    <x v="2"/>
    <x v="31"/>
    <s v="SOLAR "/>
    <x v="0"/>
    <n v="0"/>
  </r>
  <r>
    <s v="REFERENCE ELECTRIFICATION - MODERATE TECHNOLOGY ADVANCEMENT"/>
    <x v="0"/>
    <s v="REFERENCE GAS WATER HEATER"/>
    <s v="TEXAS"/>
    <x v="2"/>
    <x v="31"/>
    <n v="9999"/>
    <x v="0"/>
    <n v="0"/>
  </r>
  <r>
    <s v="REFERENCE ELECTRIFICATION - MODERATE TECHNOLOGY ADVANCEMENT"/>
    <x v="0"/>
    <s v="REFERENCE GAS WATER HEATER"/>
    <s v="TEXAS"/>
    <x v="2"/>
    <x v="32"/>
    <s v="ELECTRICITY"/>
    <x v="0"/>
    <n v="0"/>
  </r>
  <r>
    <s v="REFERENCE ELECTRIFICATION - MODERATE TECHNOLOGY ADVANCEMENT"/>
    <x v="0"/>
    <s v="REFERENCE GAS WATER HEATER"/>
    <s v="TEXAS"/>
    <x v="2"/>
    <x v="32"/>
    <s v="DIESEL FUEL"/>
    <x v="0"/>
    <n v="0"/>
  </r>
  <r>
    <s v="REFERENCE ELECTRIFICATION - MODERATE TECHNOLOGY ADVANCEMENT"/>
    <x v="0"/>
    <s v="REFERENCE GAS WATER HEATER"/>
    <s v="TEXAS"/>
    <x v="2"/>
    <x v="32"/>
    <s v="PIPELINE GAS"/>
    <x v="0"/>
    <n v="59901079.599064097"/>
  </r>
  <r>
    <s v="REFERENCE ELECTRIFICATION - MODERATE TECHNOLOGY ADVANCEMENT"/>
    <x v="0"/>
    <s v="REFERENCE GAS WATER HEATER"/>
    <s v="TEXAS"/>
    <x v="2"/>
    <x v="32"/>
    <s v="LPG FUEL"/>
    <x v="0"/>
    <n v="0"/>
  </r>
  <r>
    <s v="REFERENCE ELECTRIFICATION - MODERATE TECHNOLOGY ADVANCEMENT"/>
    <x v="0"/>
    <s v="REFERENCE GAS WATER HEATER"/>
    <s v="TEXAS"/>
    <x v="2"/>
    <x v="32"/>
    <s v="SOLAR "/>
    <x v="0"/>
    <n v="0"/>
  </r>
  <r>
    <s v="REFERENCE ELECTRIFICATION - MODERATE TECHNOLOGY ADVANCEMENT"/>
    <x v="0"/>
    <s v="REFERENCE GAS WATER HEATER"/>
    <s v="TEXAS"/>
    <x v="2"/>
    <x v="32"/>
    <n v="9999"/>
    <x v="0"/>
    <n v="0"/>
  </r>
  <r>
    <s v="REFERENCE ELECTRIFICATION - MODERATE TECHNOLOGY ADVANCEMENT"/>
    <x v="0"/>
    <s v="REFERENCE GAS WATER HEATER"/>
    <s v="TEXAS"/>
    <x v="2"/>
    <x v="33"/>
    <s v="ELECTRICITY"/>
    <x v="0"/>
    <n v="0"/>
  </r>
  <r>
    <s v="REFERENCE ELECTRIFICATION - MODERATE TECHNOLOGY ADVANCEMENT"/>
    <x v="0"/>
    <s v="REFERENCE GAS WATER HEATER"/>
    <s v="TEXAS"/>
    <x v="2"/>
    <x v="33"/>
    <s v="DIESEL FUEL"/>
    <x v="0"/>
    <n v="0"/>
  </r>
  <r>
    <s v="REFERENCE ELECTRIFICATION - MODERATE TECHNOLOGY ADVANCEMENT"/>
    <x v="0"/>
    <s v="REFERENCE GAS WATER HEATER"/>
    <s v="TEXAS"/>
    <x v="2"/>
    <x v="33"/>
    <s v="PIPELINE GAS"/>
    <x v="0"/>
    <n v="60475248.527621098"/>
  </r>
  <r>
    <s v="REFERENCE ELECTRIFICATION - MODERATE TECHNOLOGY ADVANCEMENT"/>
    <x v="0"/>
    <s v="REFERENCE GAS WATER HEATER"/>
    <s v="TEXAS"/>
    <x v="2"/>
    <x v="33"/>
    <s v="LPG FUEL"/>
    <x v="0"/>
    <n v="0"/>
  </r>
  <r>
    <s v="REFERENCE ELECTRIFICATION - MODERATE TECHNOLOGY ADVANCEMENT"/>
    <x v="0"/>
    <s v="REFERENCE GAS WATER HEATER"/>
    <s v="TEXAS"/>
    <x v="2"/>
    <x v="33"/>
    <s v="SOLAR "/>
    <x v="0"/>
    <n v="0"/>
  </r>
  <r>
    <s v="REFERENCE ELECTRIFICATION - MODERATE TECHNOLOGY ADVANCEMENT"/>
    <x v="0"/>
    <s v="REFERENCE GAS WATER HEATER"/>
    <s v="TEXAS"/>
    <x v="2"/>
    <x v="33"/>
    <n v="9999"/>
    <x v="0"/>
    <n v="0"/>
  </r>
  <r>
    <s v="REFERENCE ELECTRIFICATION - MODERATE TECHNOLOGY ADVANCEMENT"/>
    <x v="0"/>
    <s v="REFERENCE DISTILLATE WATER HEATER"/>
    <s v="TEXAS"/>
    <x v="2"/>
    <x v="0"/>
    <s v="ELECTRICITY"/>
    <x v="0"/>
    <n v="0"/>
  </r>
  <r>
    <s v="REFERENCE ELECTRIFICATION - MODERATE TECHNOLOGY ADVANCEMENT"/>
    <x v="0"/>
    <s v="REFERENCE DISTILLATE WATER HEATER"/>
    <s v="TEXAS"/>
    <x v="2"/>
    <x v="0"/>
    <s v="DIESEL FUEL"/>
    <x v="0"/>
    <n v="3172.2544933292502"/>
  </r>
  <r>
    <s v="REFERENCE ELECTRIFICATION - MODERATE TECHNOLOGY ADVANCEMENT"/>
    <x v="0"/>
    <s v="REFERENCE DISTILLATE WATER HEATER"/>
    <s v="TEXAS"/>
    <x v="2"/>
    <x v="0"/>
    <s v="PIPELINE GAS"/>
    <x v="0"/>
    <n v="0"/>
  </r>
  <r>
    <s v="REFERENCE ELECTRIFICATION - MODERATE TECHNOLOGY ADVANCEMENT"/>
    <x v="0"/>
    <s v="REFERENCE DISTILLATE WATER HEATER"/>
    <s v="TEXAS"/>
    <x v="2"/>
    <x v="0"/>
    <s v="LPG FUEL"/>
    <x v="0"/>
    <n v="0"/>
  </r>
  <r>
    <s v="REFERENCE ELECTRIFICATION - MODERATE TECHNOLOGY ADVANCEMENT"/>
    <x v="0"/>
    <s v="REFERENCE DISTILLATE WATER HEATER"/>
    <s v="TEXAS"/>
    <x v="2"/>
    <x v="0"/>
    <s v="SOLAR "/>
    <x v="0"/>
    <n v="0"/>
  </r>
  <r>
    <s v="REFERENCE ELECTRIFICATION - MODERATE TECHNOLOGY ADVANCEMENT"/>
    <x v="0"/>
    <s v="REFERENCE DISTILLATE WATER HEATER"/>
    <s v="TEXAS"/>
    <x v="2"/>
    <x v="0"/>
    <n v="9999"/>
    <x v="0"/>
    <n v="0"/>
  </r>
  <r>
    <s v="REFERENCE ELECTRIFICATION - MODERATE TECHNOLOGY ADVANCEMENT"/>
    <x v="0"/>
    <s v="REFERENCE DISTILLATE WATER HEATER"/>
    <s v="TEXAS"/>
    <x v="2"/>
    <x v="1"/>
    <s v="ELECTRICITY"/>
    <x v="0"/>
    <n v="0"/>
  </r>
  <r>
    <s v="REFERENCE ELECTRIFICATION - MODERATE TECHNOLOGY ADVANCEMENT"/>
    <x v="0"/>
    <s v="REFERENCE DISTILLATE WATER HEATER"/>
    <s v="TEXAS"/>
    <x v="2"/>
    <x v="1"/>
    <s v="DIESEL FUEL"/>
    <x v="0"/>
    <n v="3232.6286444847001"/>
  </r>
  <r>
    <s v="REFERENCE ELECTRIFICATION - MODERATE TECHNOLOGY ADVANCEMENT"/>
    <x v="0"/>
    <s v="REFERENCE DISTILLATE WATER HEATER"/>
    <s v="TEXAS"/>
    <x v="2"/>
    <x v="1"/>
    <s v="PIPELINE GAS"/>
    <x v="0"/>
    <n v="0"/>
  </r>
  <r>
    <s v="REFERENCE ELECTRIFICATION - MODERATE TECHNOLOGY ADVANCEMENT"/>
    <x v="0"/>
    <s v="REFERENCE DISTILLATE WATER HEATER"/>
    <s v="TEXAS"/>
    <x v="2"/>
    <x v="1"/>
    <s v="LPG FUEL"/>
    <x v="0"/>
    <n v="0"/>
  </r>
  <r>
    <s v="REFERENCE ELECTRIFICATION - MODERATE TECHNOLOGY ADVANCEMENT"/>
    <x v="0"/>
    <s v="REFERENCE DISTILLATE WATER HEATER"/>
    <s v="TEXAS"/>
    <x v="2"/>
    <x v="1"/>
    <s v="SOLAR "/>
    <x v="0"/>
    <n v="0"/>
  </r>
  <r>
    <s v="REFERENCE ELECTRIFICATION - MODERATE TECHNOLOGY ADVANCEMENT"/>
    <x v="0"/>
    <s v="REFERENCE DISTILLATE WATER HEATER"/>
    <s v="TEXAS"/>
    <x v="2"/>
    <x v="1"/>
    <n v="9999"/>
    <x v="0"/>
    <n v="0"/>
  </r>
  <r>
    <s v="REFERENCE ELECTRIFICATION - MODERATE TECHNOLOGY ADVANCEMENT"/>
    <x v="0"/>
    <s v="REFERENCE DISTILLATE WATER HEATER"/>
    <s v="TEXAS"/>
    <x v="2"/>
    <x v="2"/>
    <s v="ELECTRICITY"/>
    <x v="0"/>
    <n v="0"/>
  </r>
  <r>
    <s v="REFERENCE ELECTRIFICATION - MODERATE TECHNOLOGY ADVANCEMENT"/>
    <x v="0"/>
    <s v="REFERENCE DISTILLATE WATER HEATER"/>
    <s v="TEXAS"/>
    <x v="2"/>
    <x v="2"/>
    <s v="DIESEL FUEL"/>
    <x v="0"/>
    <n v="3246.60708778771"/>
  </r>
  <r>
    <s v="REFERENCE ELECTRIFICATION - MODERATE TECHNOLOGY ADVANCEMENT"/>
    <x v="0"/>
    <s v="REFERENCE DISTILLATE WATER HEATER"/>
    <s v="TEXAS"/>
    <x v="2"/>
    <x v="2"/>
    <s v="PIPELINE GAS"/>
    <x v="0"/>
    <n v="0"/>
  </r>
  <r>
    <s v="REFERENCE ELECTRIFICATION - MODERATE TECHNOLOGY ADVANCEMENT"/>
    <x v="0"/>
    <s v="REFERENCE DISTILLATE WATER HEATER"/>
    <s v="TEXAS"/>
    <x v="2"/>
    <x v="2"/>
    <s v="LPG FUEL"/>
    <x v="0"/>
    <n v="0"/>
  </r>
  <r>
    <s v="REFERENCE ELECTRIFICATION - MODERATE TECHNOLOGY ADVANCEMENT"/>
    <x v="0"/>
    <s v="REFERENCE DISTILLATE WATER HEATER"/>
    <s v="TEXAS"/>
    <x v="2"/>
    <x v="2"/>
    <s v="SOLAR "/>
    <x v="0"/>
    <n v="0"/>
  </r>
  <r>
    <s v="REFERENCE ELECTRIFICATION - MODERATE TECHNOLOGY ADVANCEMENT"/>
    <x v="0"/>
    <s v="REFERENCE DISTILLATE WATER HEATER"/>
    <s v="TEXAS"/>
    <x v="2"/>
    <x v="2"/>
    <n v="9999"/>
    <x v="0"/>
    <n v="0"/>
  </r>
  <r>
    <s v="REFERENCE ELECTRIFICATION - MODERATE TECHNOLOGY ADVANCEMENT"/>
    <x v="0"/>
    <s v="REFERENCE DISTILLATE WATER HEATER"/>
    <s v="TEXAS"/>
    <x v="2"/>
    <x v="3"/>
    <s v="ELECTRICITY"/>
    <x v="0"/>
    <n v="0"/>
  </r>
  <r>
    <s v="REFERENCE ELECTRIFICATION - MODERATE TECHNOLOGY ADVANCEMENT"/>
    <x v="0"/>
    <s v="REFERENCE DISTILLATE WATER HEATER"/>
    <s v="TEXAS"/>
    <x v="2"/>
    <x v="3"/>
    <s v="DIESEL FUEL"/>
    <x v="0"/>
    <n v="3213.5036195243601"/>
  </r>
  <r>
    <s v="REFERENCE ELECTRIFICATION - MODERATE TECHNOLOGY ADVANCEMENT"/>
    <x v="0"/>
    <s v="REFERENCE DISTILLATE WATER HEATER"/>
    <s v="TEXAS"/>
    <x v="2"/>
    <x v="3"/>
    <s v="PIPELINE GAS"/>
    <x v="0"/>
    <n v="0"/>
  </r>
  <r>
    <s v="REFERENCE ELECTRIFICATION - MODERATE TECHNOLOGY ADVANCEMENT"/>
    <x v="0"/>
    <s v="REFERENCE DISTILLATE WATER HEATER"/>
    <s v="TEXAS"/>
    <x v="2"/>
    <x v="3"/>
    <s v="LPG FUEL"/>
    <x v="0"/>
    <n v="0"/>
  </r>
  <r>
    <s v="REFERENCE ELECTRIFICATION - MODERATE TECHNOLOGY ADVANCEMENT"/>
    <x v="0"/>
    <s v="REFERENCE DISTILLATE WATER HEATER"/>
    <s v="TEXAS"/>
    <x v="2"/>
    <x v="3"/>
    <s v="SOLAR "/>
    <x v="0"/>
    <n v="0"/>
  </r>
  <r>
    <s v="REFERENCE ELECTRIFICATION - MODERATE TECHNOLOGY ADVANCEMENT"/>
    <x v="0"/>
    <s v="REFERENCE DISTILLATE WATER HEATER"/>
    <s v="TEXAS"/>
    <x v="2"/>
    <x v="3"/>
    <n v="9999"/>
    <x v="0"/>
    <n v="0"/>
  </r>
  <r>
    <s v="REFERENCE ELECTRIFICATION - MODERATE TECHNOLOGY ADVANCEMENT"/>
    <x v="0"/>
    <s v="REFERENCE DISTILLATE WATER HEATER"/>
    <s v="TEXAS"/>
    <x v="2"/>
    <x v="4"/>
    <s v="ELECTRICITY"/>
    <x v="0"/>
    <n v="0"/>
  </r>
  <r>
    <s v="REFERENCE ELECTRIFICATION - MODERATE TECHNOLOGY ADVANCEMENT"/>
    <x v="0"/>
    <s v="REFERENCE DISTILLATE WATER HEATER"/>
    <s v="TEXAS"/>
    <x v="2"/>
    <x v="4"/>
    <s v="DIESEL FUEL"/>
    <x v="0"/>
    <n v="3139.51170714711"/>
  </r>
  <r>
    <s v="REFERENCE ELECTRIFICATION - MODERATE TECHNOLOGY ADVANCEMENT"/>
    <x v="0"/>
    <s v="REFERENCE DISTILLATE WATER HEATER"/>
    <s v="TEXAS"/>
    <x v="2"/>
    <x v="4"/>
    <s v="PIPELINE GAS"/>
    <x v="0"/>
    <n v="0"/>
  </r>
  <r>
    <s v="REFERENCE ELECTRIFICATION - MODERATE TECHNOLOGY ADVANCEMENT"/>
    <x v="0"/>
    <s v="REFERENCE DISTILLATE WATER HEATER"/>
    <s v="TEXAS"/>
    <x v="2"/>
    <x v="4"/>
    <s v="LPG FUEL"/>
    <x v="0"/>
    <n v="0"/>
  </r>
  <r>
    <s v="REFERENCE ELECTRIFICATION - MODERATE TECHNOLOGY ADVANCEMENT"/>
    <x v="0"/>
    <s v="REFERENCE DISTILLATE WATER HEATER"/>
    <s v="TEXAS"/>
    <x v="2"/>
    <x v="4"/>
    <s v="SOLAR "/>
    <x v="0"/>
    <n v="0"/>
  </r>
  <r>
    <s v="REFERENCE ELECTRIFICATION - MODERATE TECHNOLOGY ADVANCEMENT"/>
    <x v="0"/>
    <s v="REFERENCE DISTILLATE WATER HEATER"/>
    <s v="TEXAS"/>
    <x v="2"/>
    <x v="4"/>
    <n v="9999"/>
    <x v="0"/>
    <n v="0"/>
  </r>
  <r>
    <s v="REFERENCE ELECTRIFICATION - MODERATE TECHNOLOGY ADVANCEMENT"/>
    <x v="0"/>
    <s v="REFERENCE DISTILLATE WATER HEATER"/>
    <s v="TEXAS"/>
    <x v="2"/>
    <x v="5"/>
    <s v="ELECTRICITY"/>
    <x v="0"/>
    <n v="0"/>
  </r>
  <r>
    <s v="REFERENCE ELECTRIFICATION - MODERATE TECHNOLOGY ADVANCEMENT"/>
    <x v="0"/>
    <s v="REFERENCE DISTILLATE WATER HEATER"/>
    <s v="TEXAS"/>
    <x v="2"/>
    <x v="5"/>
    <s v="DIESEL FUEL"/>
    <x v="0"/>
    <n v="3031.9137823287101"/>
  </r>
  <r>
    <s v="REFERENCE ELECTRIFICATION - MODERATE TECHNOLOGY ADVANCEMENT"/>
    <x v="0"/>
    <s v="REFERENCE DISTILLATE WATER HEATER"/>
    <s v="TEXAS"/>
    <x v="2"/>
    <x v="5"/>
    <s v="PIPELINE GAS"/>
    <x v="0"/>
    <n v="0"/>
  </r>
  <r>
    <s v="REFERENCE ELECTRIFICATION - MODERATE TECHNOLOGY ADVANCEMENT"/>
    <x v="0"/>
    <s v="REFERENCE DISTILLATE WATER HEATER"/>
    <s v="TEXAS"/>
    <x v="2"/>
    <x v="5"/>
    <s v="LPG FUEL"/>
    <x v="0"/>
    <n v="0"/>
  </r>
  <r>
    <s v="REFERENCE ELECTRIFICATION - MODERATE TECHNOLOGY ADVANCEMENT"/>
    <x v="0"/>
    <s v="REFERENCE DISTILLATE WATER HEATER"/>
    <s v="TEXAS"/>
    <x v="2"/>
    <x v="5"/>
    <s v="SOLAR "/>
    <x v="0"/>
    <n v="0"/>
  </r>
  <r>
    <s v="REFERENCE ELECTRIFICATION - MODERATE TECHNOLOGY ADVANCEMENT"/>
    <x v="0"/>
    <s v="REFERENCE DISTILLATE WATER HEATER"/>
    <s v="TEXAS"/>
    <x v="2"/>
    <x v="5"/>
    <n v="9999"/>
    <x v="0"/>
    <n v="0"/>
  </r>
  <r>
    <s v="REFERENCE ELECTRIFICATION - MODERATE TECHNOLOGY ADVANCEMENT"/>
    <x v="0"/>
    <s v="REFERENCE DISTILLATE WATER HEATER"/>
    <s v="TEXAS"/>
    <x v="2"/>
    <x v="6"/>
    <s v="ELECTRICITY"/>
    <x v="0"/>
    <n v="0"/>
  </r>
  <r>
    <s v="REFERENCE ELECTRIFICATION - MODERATE TECHNOLOGY ADVANCEMENT"/>
    <x v="0"/>
    <s v="REFERENCE DISTILLATE WATER HEATER"/>
    <s v="TEXAS"/>
    <x v="2"/>
    <x v="6"/>
    <s v="DIESEL FUEL"/>
    <x v="0"/>
    <n v="2902.4268745677"/>
  </r>
  <r>
    <s v="REFERENCE ELECTRIFICATION - MODERATE TECHNOLOGY ADVANCEMENT"/>
    <x v="0"/>
    <s v="REFERENCE DISTILLATE WATER HEATER"/>
    <s v="TEXAS"/>
    <x v="2"/>
    <x v="6"/>
    <s v="PIPELINE GAS"/>
    <x v="0"/>
    <n v="0"/>
  </r>
  <r>
    <s v="REFERENCE ELECTRIFICATION - MODERATE TECHNOLOGY ADVANCEMENT"/>
    <x v="0"/>
    <s v="REFERENCE DISTILLATE WATER HEATER"/>
    <s v="TEXAS"/>
    <x v="2"/>
    <x v="6"/>
    <s v="LPG FUEL"/>
    <x v="0"/>
    <n v="0"/>
  </r>
  <r>
    <s v="REFERENCE ELECTRIFICATION - MODERATE TECHNOLOGY ADVANCEMENT"/>
    <x v="0"/>
    <s v="REFERENCE DISTILLATE WATER HEATER"/>
    <s v="TEXAS"/>
    <x v="2"/>
    <x v="6"/>
    <s v="SOLAR "/>
    <x v="0"/>
    <n v="0"/>
  </r>
  <r>
    <s v="REFERENCE ELECTRIFICATION - MODERATE TECHNOLOGY ADVANCEMENT"/>
    <x v="0"/>
    <s v="REFERENCE DISTILLATE WATER HEATER"/>
    <s v="TEXAS"/>
    <x v="2"/>
    <x v="6"/>
    <n v="9999"/>
    <x v="0"/>
    <n v="0"/>
  </r>
  <r>
    <s v="REFERENCE ELECTRIFICATION - MODERATE TECHNOLOGY ADVANCEMENT"/>
    <x v="0"/>
    <s v="REFERENCE DISTILLATE WATER HEATER"/>
    <s v="TEXAS"/>
    <x v="2"/>
    <x v="7"/>
    <s v="ELECTRICITY"/>
    <x v="0"/>
    <n v="0"/>
  </r>
  <r>
    <s v="REFERENCE ELECTRIFICATION - MODERATE TECHNOLOGY ADVANCEMENT"/>
    <x v="0"/>
    <s v="REFERENCE DISTILLATE WATER HEATER"/>
    <s v="TEXAS"/>
    <x v="2"/>
    <x v="7"/>
    <s v="DIESEL FUEL"/>
    <x v="0"/>
    <n v="2763.8845853381799"/>
  </r>
  <r>
    <s v="REFERENCE ELECTRIFICATION - MODERATE TECHNOLOGY ADVANCEMENT"/>
    <x v="0"/>
    <s v="REFERENCE DISTILLATE WATER HEATER"/>
    <s v="TEXAS"/>
    <x v="2"/>
    <x v="7"/>
    <s v="PIPELINE GAS"/>
    <x v="0"/>
    <n v="0"/>
  </r>
  <r>
    <s v="REFERENCE ELECTRIFICATION - MODERATE TECHNOLOGY ADVANCEMENT"/>
    <x v="0"/>
    <s v="REFERENCE DISTILLATE WATER HEATER"/>
    <s v="TEXAS"/>
    <x v="2"/>
    <x v="7"/>
    <s v="LPG FUEL"/>
    <x v="0"/>
    <n v="0"/>
  </r>
  <r>
    <s v="REFERENCE ELECTRIFICATION - MODERATE TECHNOLOGY ADVANCEMENT"/>
    <x v="0"/>
    <s v="REFERENCE DISTILLATE WATER HEATER"/>
    <s v="TEXAS"/>
    <x v="2"/>
    <x v="7"/>
    <s v="SOLAR "/>
    <x v="0"/>
    <n v="0"/>
  </r>
  <r>
    <s v="REFERENCE ELECTRIFICATION - MODERATE TECHNOLOGY ADVANCEMENT"/>
    <x v="0"/>
    <s v="REFERENCE DISTILLATE WATER HEATER"/>
    <s v="TEXAS"/>
    <x v="2"/>
    <x v="7"/>
    <n v="9999"/>
    <x v="0"/>
    <n v="0"/>
  </r>
  <r>
    <s v="REFERENCE ELECTRIFICATION - MODERATE TECHNOLOGY ADVANCEMENT"/>
    <x v="0"/>
    <s v="REFERENCE DISTILLATE WATER HEATER"/>
    <s v="TEXAS"/>
    <x v="2"/>
    <x v="8"/>
    <s v="ELECTRICITY"/>
    <x v="0"/>
    <n v="0"/>
  </r>
  <r>
    <s v="REFERENCE ELECTRIFICATION - MODERATE TECHNOLOGY ADVANCEMENT"/>
    <x v="0"/>
    <s v="REFERENCE DISTILLATE WATER HEATER"/>
    <s v="TEXAS"/>
    <x v="2"/>
    <x v="8"/>
    <s v="DIESEL FUEL"/>
    <x v="0"/>
    <n v="2628.7603663741902"/>
  </r>
  <r>
    <s v="REFERENCE ELECTRIFICATION - MODERATE TECHNOLOGY ADVANCEMENT"/>
    <x v="0"/>
    <s v="REFERENCE DISTILLATE WATER HEATER"/>
    <s v="TEXAS"/>
    <x v="2"/>
    <x v="8"/>
    <s v="PIPELINE GAS"/>
    <x v="0"/>
    <n v="0"/>
  </r>
  <r>
    <s v="REFERENCE ELECTRIFICATION - MODERATE TECHNOLOGY ADVANCEMENT"/>
    <x v="0"/>
    <s v="REFERENCE DISTILLATE WATER HEATER"/>
    <s v="TEXAS"/>
    <x v="2"/>
    <x v="8"/>
    <s v="LPG FUEL"/>
    <x v="0"/>
    <n v="0"/>
  </r>
  <r>
    <s v="REFERENCE ELECTRIFICATION - MODERATE TECHNOLOGY ADVANCEMENT"/>
    <x v="0"/>
    <s v="REFERENCE DISTILLATE WATER HEATER"/>
    <s v="TEXAS"/>
    <x v="2"/>
    <x v="8"/>
    <s v="SOLAR "/>
    <x v="0"/>
    <n v="0"/>
  </r>
  <r>
    <s v="REFERENCE ELECTRIFICATION - MODERATE TECHNOLOGY ADVANCEMENT"/>
    <x v="0"/>
    <s v="REFERENCE DISTILLATE WATER HEATER"/>
    <s v="TEXAS"/>
    <x v="2"/>
    <x v="8"/>
    <n v="9999"/>
    <x v="0"/>
    <n v="0"/>
  </r>
  <r>
    <s v="REFERENCE ELECTRIFICATION - MODERATE TECHNOLOGY ADVANCEMENT"/>
    <x v="0"/>
    <s v="REFERENCE DISTILLATE WATER HEATER"/>
    <s v="TEXAS"/>
    <x v="2"/>
    <x v="9"/>
    <s v="ELECTRICITY"/>
    <x v="0"/>
    <n v="0"/>
  </r>
  <r>
    <s v="REFERENCE ELECTRIFICATION - MODERATE TECHNOLOGY ADVANCEMENT"/>
    <x v="0"/>
    <s v="REFERENCE DISTILLATE WATER HEATER"/>
    <s v="TEXAS"/>
    <x v="2"/>
    <x v="9"/>
    <s v="DIESEL FUEL"/>
    <x v="0"/>
    <n v="2507.7737890325998"/>
  </r>
  <r>
    <s v="REFERENCE ELECTRIFICATION - MODERATE TECHNOLOGY ADVANCEMENT"/>
    <x v="0"/>
    <s v="REFERENCE DISTILLATE WATER HEATER"/>
    <s v="TEXAS"/>
    <x v="2"/>
    <x v="9"/>
    <s v="PIPELINE GAS"/>
    <x v="0"/>
    <n v="0"/>
  </r>
  <r>
    <s v="REFERENCE ELECTRIFICATION - MODERATE TECHNOLOGY ADVANCEMENT"/>
    <x v="0"/>
    <s v="REFERENCE DISTILLATE WATER HEATER"/>
    <s v="TEXAS"/>
    <x v="2"/>
    <x v="9"/>
    <s v="LPG FUEL"/>
    <x v="0"/>
    <n v="0"/>
  </r>
  <r>
    <s v="REFERENCE ELECTRIFICATION - MODERATE TECHNOLOGY ADVANCEMENT"/>
    <x v="0"/>
    <s v="REFERENCE DISTILLATE WATER HEATER"/>
    <s v="TEXAS"/>
    <x v="2"/>
    <x v="9"/>
    <s v="SOLAR "/>
    <x v="0"/>
    <n v="0"/>
  </r>
  <r>
    <s v="REFERENCE ELECTRIFICATION - MODERATE TECHNOLOGY ADVANCEMENT"/>
    <x v="0"/>
    <s v="REFERENCE DISTILLATE WATER HEATER"/>
    <s v="TEXAS"/>
    <x v="2"/>
    <x v="9"/>
    <n v="9999"/>
    <x v="0"/>
    <n v="0"/>
  </r>
  <r>
    <s v="REFERENCE ELECTRIFICATION - MODERATE TECHNOLOGY ADVANCEMENT"/>
    <x v="0"/>
    <s v="REFERENCE DISTILLATE WATER HEATER"/>
    <s v="TEXAS"/>
    <x v="2"/>
    <x v="10"/>
    <s v="ELECTRICITY"/>
    <x v="0"/>
    <n v="0"/>
  </r>
  <r>
    <s v="REFERENCE ELECTRIFICATION - MODERATE TECHNOLOGY ADVANCEMENT"/>
    <x v="0"/>
    <s v="REFERENCE DISTILLATE WATER HEATER"/>
    <s v="TEXAS"/>
    <x v="2"/>
    <x v="10"/>
    <s v="DIESEL FUEL"/>
    <x v="0"/>
    <n v="2407.3483652832701"/>
  </r>
  <r>
    <s v="REFERENCE ELECTRIFICATION - MODERATE TECHNOLOGY ADVANCEMENT"/>
    <x v="0"/>
    <s v="REFERENCE DISTILLATE WATER HEATER"/>
    <s v="TEXAS"/>
    <x v="2"/>
    <x v="10"/>
    <s v="PIPELINE GAS"/>
    <x v="0"/>
    <n v="0"/>
  </r>
  <r>
    <s v="REFERENCE ELECTRIFICATION - MODERATE TECHNOLOGY ADVANCEMENT"/>
    <x v="0"/>
    <s v="REFERENCE DISTILLATE WATER HEATER"/>
    <s v="TEXAS"/>
    <x v="2"/>
    <x v="10"/>
    <s v="LPG FUEL"/>
    <x v="0"/>
    <n v="0"/>
  </r>
  <r>
    <s v="REFERENCE ELECTRIFICATION - MODERATE TECHNOLOGY ADVANCEMENT"/>
    <x v="0"/>
    <s v="REFERENCE DISTILLATE WATER HEATER"/>
    <s v="TEXAS"/>
    <x v="2"/>
    <x v="10"/>
    <s v="SOLAR "/>
    <x v="0"/>
    <n v="0"/>
  </r>
  <r>
    <s v="REFERENCE ELECTRIFICATION - MODERATE TECHNOLOGY ADVANCEMENT"/>
    <x v="0"/>
    <s v="REFERENCE DISTILLATE WATER HEATER"/>
    <s v="TEXAS"/>
    <x v="2"/>
    <x v="10"/>
    <n v="9999"/>
    <x v="0"/>
    <n v="0"/>
  </r>
  <r>
    <s v="REFERENCE ELECTRIFICATION - MODERATE TECHNOLOGY ADVANCEMENT"/>
    <x v="0"/>
    <s v="REFERENCE DISTILLATE WATER HEATER"/>
    <s v="TEXAS"/>
    <x v="2"/>
    <x v="11"/>
    <s v="ELECTRICITY"/>
    <x v="0"/>
    <n v="0"/>
  </r>
  <r>
    <s v="REFERENCE ELECTRIFICATION - MODERATE TECHNOLOGY ADVANCEMENT"/>
    <x v="0"/>
    <s v="REFERENCE DISTILLATE WATER HEATER"/>
    <s v="TEXAS"/>
    <x v="2"/>
    <x v="11"/>
    <s v="DIESEL FUEL"/>
    <x v="0"/>
    <n v="2330.05372855732"/>
  </r>
  <r>
    <s v="REFERENCE ELECTRIFICATION - MODERATE TECHNOLOGY ADVANCEMENT"/>
    <x v="0"/>
    <s v="REFERENCE DISTILLATE WATER HEATER"/>
    <s v="TEXAS"/>
    <x v="2"/>
    <x v="11"/>
    <s v="PIPELINE GAS"/>
    <x v="0"/>
    <n v="0"/>
  </r>
  <r>
    <s v="REFERENCE ELECTRIFICATION - MODERATE TECHNOLOGY ADVANCEMENT"/>
    <x v="0"/>
    <s v="REFERENCE DISTILLATE WATER HEATER"/>
    <s v="TEXAS"/>
    <x v="2"/>
    <x v="11"/>
    <s v="LPG FUEL"/>
    <x v="0"/>
    <n v="0"/>
  </r>
  <r>
    <s v="REFERENCE ELECTRIFICATION - MODERATE TECHNOLOGY ADVANCEMENT"/>
    <x v="0"/>
    <s v="REFERENCE DISTILLATE WATER HEATER"/>
    <s v="TEXAS"/>
    <x v="2"/>
    <x v="11"/>
    <s v="SOLAR "/>
    <x v="0"/>
    <n v="0"/>
  </r>
  <r>
    <s v="REFERENCE ELECTRIFICATION - MODERATE TECHNOLOGY ADVANCEMENT"/>
    <x v="0"/>
    <s v="REFERENCE DISTILLATE WATER HEATER"/>
    <s v="TEXAS"/>
    <x v="2"/>
    <x v="11"/>
    <n v="9999"/>
    <x v="0"/>
    <n v="0"/>
  </r>
  <r>
    <s v="REFERENCE ELECTRIFICATION - MODERATE TECHNOLOGY ADVANCEMENT"/>
    <x v="0"/>
    <s v="REFERENCE DISTILLATE WATER HEATER"/>
    <s v="TEXAS"/>
    <x v="2"/>
    <x v="12"/>
    <s v="ELECTRICITY"/>
    <x v="0"/>
    <n v="0"/>
  </r>
  <r>
    <s v="REFERENCE ELECTRIFICATION - MODERATE TECHNOLOGY ADVANCEMENT"/>
    <x v="0"/>
    <s v="REFERENCE DISTILLATE WATER HEATER"/>
    <s v="TEXAS"/>
    <x v="2"/>
    <x v="12"/>
    <s v="DIESEL FUEL"/>
    <x v="0"/>
    <n v="2275.13132400325"/>
  </r>
  <r>
    <s v="REFERENCE ELECTRIFICATION - MODERATE TECHNOLOGY ADVANCEMENT"/>
    <x v="0"/>
    <s v="REFERENCE DISTILLATE WATER HEATER"/>
    <s v="TEXAS"/>
    <x v="2"/>
    <x v="12"/>
    <s v="PIPELINE GAS"/>
    <x v="0"/>
    <n v="0"/>
  </r>
  <r>
    <s v="REFERENCE ELECTRIFICATION - MODERATE TECHNOLOGY ADVANCEMENT"/>
    <x v="0"/>
    <s v="REFERENCE DISTILLATE WATER HEATER"/>
    <s v="TEXAS"/>
    <x v="2"/>
    <x v="12"/>
    <s v="LPG FUEL"/>
    <x v="0"/>
    <n v="0"/>
  </r>
  <r>
    <s v="REFERENCE ELECTRIFICATION - MODERATE TECHNOLOGY ADVANCEMENT"/>
    <x v="0"/>
    <s v="REFERENCE DISTILLATE WATER HEATER"/>
    <s v="TEXAS"/>
    <x v="2"/>
    <x v="12"/>
    <s v="SOLAR "/>
    <x v="0"/>
    <n v="0"/>
  </r>
  <r>
    <s v="REFERENCE ELECTRIFICATION - MODERATE TECHNOLOGY ADVANCEMENT"/>
    <x v="0"/>
    <s v="REFERENCE DISTILLATE WATER HEATER"/>
    <s v="TEXAS"/>
    <x v="2"/>
    <x v="12"/>
    <n v="9999"/>
    <x v="0"/>
    <n v="0"/>
  </r>
  <r>
    <s v="REFERENCE ELECTRIFICATION - MODERATE TECHNOLOGY ADVANCEMENT"/>
    <x v="0"/>
    <s v="REFERENCE DISTILLATE WATER HEATER"/>
    <s v="TEXAS"/>
    <x v="2"/>
    <x v="13"/>
    <s v="ELECTRICITY"/>
    <x v="0"/>
    <n v="0"/>
  </r>
  <r>
    <s v="REFERENCE ELECTRIFICATION - MODERATE TECHNOLOGY ADVANCEMENT"/>
    <x v="0"/>
    <s v="REFERENCE DISTILLATE WATER HEATER"/>
    <s v="TEXAS"/>
    <x v="2"/>
    <x v="13"/>
    <s v="DIESEL FUEL"/>
    <x v="0"/>
    <n v="2240.4918431324099"/>
  </r>
  <r>
    <s v="REFERENCE ELECTRIFICATION - MODERATE TECHNOLOGY ADVANCEMENT"/>
    <x v="0"/>
    <s v="REFERENCE DISTILLATE WATER HEATER"/>
    <s v="TEXAS"/>
    <x v="2"/>
    <x v="13"/>
    <s v="PIPELINE GAS"/>
    <x v="0"/>
    <n v="0"/>
  </r>
  <r>
    <s v="REFERENCE ELECTRIFICATION - MODERATE TECHNOLOGY ADVANCEMENT"/>
    <x v="0"/>
    <s v="REFERENCE DISTILLATE WATER HEATER"/>
    <s v="TEXAS"/>
    <x v="2"/>
    <x v="13"/>
    <s v="LPG FUEL"/>
    <x v="0"/>
    <n v="0"/>
  </r>
  <r>
    <s v="REFERENCE ELECTRIFICATION - MODERATE TECHNOLOGY ADVANCEMENT"/>
    <x v="0"/>
    <s v="REFERENCE DISTILLATE WATER HEATER"/>
    <s v="TEXAS"/>
    <x v="2"/>
    <x v="13"/>
    <s v="SOLAR "/>
    <x v="0"/>
    <n v="0"/>
  </r>
  <r>
    <s v="REFERENCE ELECTRIFICATION - MODERATE TECHNOLOGY ADVANCEMENT"/>
    <x v="0"/>
    <s v="REFERENCE DISTILLATE WATER HEATER"/>
    <s v="TEXAS"/>
    <x v="2"/>
    <x v="13"/>
    <n v="9999"/>
    <x v="0"/>
    <n v="0"/>
  </r>
  <r>
    <s v="REFERENCE ELECTRIFICATION - MODERATE TECHNOLOGY ADVANCEMENT"/>
    <x v="0"/>
    <s v="REFERENCE DISTILLATE WATER HEATER"/>
    <s v="TEXAS"/>
    <x v="2"/>
    <x v="14"/>
    <s v="ELECTRICITY"/>
    <x v="0"/>
    <n v="0"/>
  </r>
  <r>
    <s v="REFERENCE ELECTRIFICATION - MODERATE TECHNOLOGY ADVANCEMENT"/>
    <x v="0"/>
    <s v="REFERENCE DISTILLATE WATER HEATER"/>
    <s v="TEXAS"/>
    <x v="2"/>
    <x v="14"/>
    <s v="DIESEL FUEL"/>
    <x v="0"/>
    <n v="2222.2295378997301"/>
  </r>
  <r>
    <s v="REFERENCE ELECTRIFICATION - MODERATE TECHNOLOGY ADVANCEMENT"/>
    <x v="0"/>
    <s v="REFERENCE DISTILLATE WATER HEATER"/>
    <s v="TEXAS"/>
    <x v="2"/>
    <x v="14"/>
    <s v="PIPELINE GAS"/>
    <x v="0"/>
    <n v="0"/>
  </r>
  <r>
    <s v="REFERENCE ELECTRIFICATION - MODERATE TECHNOLOGY ADVANCEMENT"/>
    <x v="0"/>
    <s v="REFERENCE DISTILLATE WATER HEATER"/>
    <s v="TEXAS"/>
    <x v="2"/>
    <x v="14"/>
    <s v="LPG FUEL"/>
    <x v="0"/>
    <n v="0"/>
  </r>
  <r>
    <s v="REFERENCE ELECTRIFICATION - MODERATE TECHNOLOGY ADVANCEMENT"/>
    <x v="0"/>
    <s v="REFERENCE DISTILLATE WATER HEATER"/>
    <s v="TEXAS"/>
    <x v="2"/>
    <x v="14"/>
    <s v="SOLAR "/>
    <x v="0"/>
    <n v="0"/>
  </r>
  <r>
    <s v="REFERENCE ELECTRIFICATION - MODERATE TECHNOLOGY ADVANCEMENT"/>
    <x v="0"/>
    <s v="REFERENCE DISTILLATE WATER HEATER"/>
    <s v="TEXAS"/>
    <x v="2"/>
    <x v="14"/>
    <n v="9999"/>
    <x v="0"/>
    <n v="0"/>
  </r>
  <r>
    <s v="REFERENCE ELECTRIFICATION - MODERATE TECHNOLOGY ADVANCEMENT"/>
    <x v="0"/>
    <s v="REFERENCE DISTILLATE WATER HEATER"/>
    <s v="TEXAS"/>
    <x v="2"/>
    <x v="15"/>
    <s v="ELECTRICITY"/>
    <x v="0"/>
    <n v="0"/>
  </r>
  <r>
    <s v="REFERENCE ELECTRIFICATION - MODERATE TECHNOLOGY ADVANCEMENT"/>
    <x v="0"/>
    <s v="REFERENCE DISTILLATE WATER HEATER"/>
    <s v="TEXAS"/>
    <x v="2"/>
    <x v="15"/>
    <s v="DIESEL FUEL"/>
    <x v="0"/>
    <n v="2215.4572995461299"/>
  </r>
  <r>
    <s v="REFERENCE ELECTRIFICATION - MODERATE TECHNOLOGY ADVANCEMENT"/>
    <x v="0"/>
    <s v="REFERENCE DISTILLATE WATER HEATER"/>
    <s v="TEXAS"/>
    <x v="2"/>
    <x v="15"/>
    <s v="PIPELINE GAS"/>
    <x v="0"/>
    <n v="0"/>
  </r>
  <r>
    <s v="REFERENCE ELECTRIFICATION - MODERATE TECHNOLOGY ADVANCEMENT"/>
    <x v="0"/>
    <s v="REFERENCE DISTILLATE WATER HEATER"/>
    <s v="TEXAS"/>
    <x v="2"/>
    <x v="15"/>
    <s v="LPG FUEL"/>
    <x v="0"/>
    <n v="0"/>
  </r>
  <r>
    <s v="REFERENCE ELECTRIFICATION - MODERATE TECHNOLOGY ADVANCEMENT"/>
    <x v="0"/>
    <s v="REFERENCE DISTILLATE WATER HEATER"/>
    <s v="TEXAS"/>
    <x v="2"/>
    <x v="15"/>
    <s v="SOLAR "/>
    <x v="0"/>
    <n v="0"/>
  </r>
  <r>
    <s v="REFERENCE ELECTRIFICATION - MODERATE TECHNOLOGY ADVANCEMENT"/>
    <x v="0"/>
    <s v="REFERENCE DISTILLATE WATER HEATER"/>
    <s v="TEXAS"/>
    <x v="2"/>
    <x v="15"/>
    <n v="9999"/>
    <x v="0"/>
    <n v="0"/>
  </r>
  <r>
    <s v="REFERENCE ELECTRIFICATION - MODERATE TECHNOLOGY ADVANCEMENT"/>
    <x v="0"/>
    <s v="REFERENCE DISTILLATE WATER HEATER"/>
    <s v="TEXAS"/>
    <x v="2"/>
    <x v="16"/>
    <s v="ELECTRICITY"/>
    <x v="0"/>
    <n v="0"/>
  </r>
  <r>
    <s v="REFERENCE ELECTRIFICATION - MODERATE TECHNOLOGY ADVANCEMENT"/>
    <x v="0"/>
    <s v="REFERENCE DISTILLATE WATER HEATER"/>
    <s v="TEXAS"/>
    <x v="2"/>
    <x v="16"/>
    <s v="DIESEL FUEL"/>
    <x v="0"/>
    <n v="2216.1443956840299"/>
  </r>
  <r>
    <s v="REFERENCE ELECTRIFICATION - MODERATE TECHNOLOGY ADVANCEMENT"/>
    <x v="0"/>
    <s v="REFERENCE DISTILLATE WATER HEATER"/>
    <s v="TEXAS"/>
    <x v="2"/>
    <x v="16"/>
    <s v="PIPELINE GAS"/>
    <x v="0"/>
    <n v="0"/>
  </r>
  <r>
    <s v="REFERENCE ELECTRIFICATION - MODERATE TECHNOLOGY ADVANCEMENT"/>
    <x v="0"/>
    <s v="REFERENCE DISTILLATE WATER HEATER"/>
    <s v="TEXAS"/>
    <x v="2"/>
    <x v="16"/>
    <s v="LPG FUEL"/>
    <x v="0"/>
    <n v="0"/>
  </r>
  <r>
    <s v="REFERENCE ELECTRIFICATION - MODERATE TECHNOLOGY ADVANCEMENT"/>
    <x v="0"/>
    <s v="REFERENCE DISTILLATE WATER HEATER"/>
    <s v="TEXAS"/>
    <x v="2"/>
    <x v="16"/>
    <s v="SOLAR "/>
    <x v="0"/>
    <n v="0"/>
  </r>
  <r>
    <s v="REFERENCE ELECTRIFICATION - MODERATE TECHNOLOGY ADVANCEMENT"/>
    <x v="0"/>
    <s v="REFERENCE DISTILLATE WATER HEATER"/>
    <s v="TEXAS"/>
    <x v="2"/>
    <x v="16"/>
    <n v="9999"/>
    <x v="0"/>
    <n v="0"/>
  </r>
  <r>
    <s v="REFERENCE ELECTRIFICATION - MODERATE TECHNOLOGY ADVANCEMENT"/>
    <x v="0"/>
    <s v="REFERENCE DISTILLATE WATER HEATER"/>
    <s v="TEXAS"/>
    <x v="2"/>
    <x v="17"/>
    <s v="ELECTRICITY"/>
    <x v="0"/>
    <n v="0"/>
  </r>
  <r>
    <s v="REFERENCE ELECTRIFICATION - MODERATE TECHNOLOGY ADVANCEMENT"/>
    <x v="0"/>
    <s v="REFERENCE DISTILLATE WATER HEATER"/>
    <s v="TEXAS"/>
    <x v="2"/>
    <x v="17"/>
    <s v="DIESEL FUEL"/>
    <x v="0"/>
    <n v="2222.0081116481902"/>
  </r>
  <r>
    <s v="REFERENCE ELECTRIFICATION - MODERATE TECHNOLOGY ADVANCEMENT"/>
    <x v="0"/>
    <s v="REFERENCE DISTILLATE WATER HEATER"/>
    <s v="TEXAS"/>
    <x v="2"/>
    <x v="17"/>
    <s v="PIPELINE GAS"/>
    <x v="0"/>
    <n v="0"/>
  </r>
  <r>
    <s v="REFERENCE ELECTRIFICATION - MODERATE TECHNOLOGY ADVANCEMENT"/>
    <x v="0"/>
    <s v="REFERENCE DISTILLATE WATER HEATER"/>
    <s v="TEXAS"/>
    <x v="2"/>
    <x v="17"/>
    <s v="LPG FUEL"/>
    <x v="0"/>
    <n v="0"/>
  </r>
  <r>
    <s v="REFERENCE ELECTRIFICATION - MODERATE TECHNOLOGY ADVANCEMENT"/>
    <x v="0"/>
    <s v="REFERENCE DISTILLATE WATER HEATER"/>
    <s v="TEXAS"/>
    <x v="2"/>
    <x v="17"/>
    <s v="SOLAR "/>
    <x v="0"/>
    <n v="0"/>
  </r>
  <r>
    <s v="REFERENCE ELECTRIFICATION - MODERATE TECHNOLOGY ADVANCEMENT"/>
    <x v="0"/>
    <s v="REFERENCE DISTILLATE WATER HEATER"/>
    <s v="TEXAS"/>
    <x v="2"/>
    <x v="17"/>
    <n v="9999"/>
    <x v="0"/>
    <n v="0"/>
  </r>
  <r>
    <s v="REFERENCE ELECTRIFICATION - MODERATE TECHNOLOGY ADVANCEMENT"/>
    <x v="0"/>
    <s v="REFERENCE DISTILLATE WATER HEATER"/>
    <s v="TEXAS"/>
    <x v="2"/>
    <x v="18"/>
    <s v="ELECTRICITY"/>
    <x v="0"/>
    <n v="0"/>
  </r>
  <r>
    <s v="REFERENCE ELECTRIFICATION - MODERATE TECHNOLOGY ADVANCEMENT"/>
    <x v="0"/>
    <s v="REFERENCE DISTILLATE WATER HEATER"/>
    <s v="TEXAS"/>
    <x v="2"/>
    <x v="18"/>
    <s v="DIESEL FUEL"/>
    <x v="0"/>
    <n v="2231.1852894387698"/>
  </r>
  <r>
    <s v="REFERENCE ELECTRIFICATION - MODERATE TECHNOLOGY ADVANCEMENT"/>
    <x v="0"/>
    <s v="REFERENCE DISTILLATE WATER HEATER"/>
    <s v="TEXAS"/>
    <x v="2"/>
    <x v="18"/>
    <s v="PIPELINE GAS"/>
    <x v="0"/>
    <n v="0"/>
  </r>
  <r>
    <s v="REFERENCE ELECTRIFICATION - MODERATE TECHNOLOGY ADVANCEMENT"/>
    <x v="0"/>
    <s v="REFERENCE DISTILLATE WATER HEATER"/>
    <s v="TEXAS"/>
    <x v="2"/>
    <x v="18"/>
    <s v="LPG FUEL"/>
    <x v="0"/>
    <n v="0"/>
  </r>
  <r>
    <s v="REFERENCE ELECTRIFICATION - MODERATE TECHNOLOGY ADVANCEMENT"/>
    <x v="0"/>
    <s v="REFERENCE DISTILLATE WATER HEATER"/>
    <s v="TEXAS"/>
    <x v="2"/>
    <x v="18"/>
    <s v="SOLAR "/>
    <x v="0"/>
    <n v="0"/>
  </r>
  <r>
    <s v="REFERENCE ELECTRIFICATION - MODERATE TECHNOLOGY ADVANCEMENT"/>
    <x v="0"/>
    <s v="REFERENCE DISTILLATE WATER HEATER"/>
    <s v="TEXAS"/>
    <x v="2"/>
    <x v="18"/>
    <n v="9999"/>
    <x v="0"/>
    <n v="0"/>
  </r>
  <r>
    <s v="REFERENCE ELECTRIFICATION - MODERATE TECHNOLOGY ADVANCEMENT"/>
    <x v="0"/>
    <s v="REFERENCE DISTILLATE WATER HEATER"/>
    <s v="TEXAS"/>
    <x v="2"/>
    <x v="19"/>
    <s v="ELECTRICITY"/>
    <x v="0"/>
    <n v="0"/>
  </r>
  <r>
    <s v="REFERENCE ELECTRIFICATION - MODERATE TECHNOLOGY ADVANCEMENT"/>
    <x v="0"/>
    <s v="REFERENCE DISTILLATE WATER HEATER"/>
    <s v="TEXAS"/>
    <x v="2"/>
    <x v="19"/>
    <s v="DIESEL FUEL"/>
    <x v="0"/>
    <n v="2242.3970562259201"/>
  </r>
  <r>
    <s v="REFERENCE ELECTRIFICATION - MODERATE TECHNOLOGY ADVANCEMENT"/>
    <x v="0"/>
    <s v="REFERENCE DISTILLATE WATER HEATER"/>
    <s v="TEXAS"/>
    <x v="2"/>
    <x v="19"/>
    <s v="PIPELINE GAS"/>
    <x v="0"/>
    <n v="0"/>
  </r>
  <r>
    <s v="REFERENCE ELECTRIFICATION - MODERATE TECHNOLOGY ADVANCEMENT"/>
    <x v="0"/>
    <s v="REFERENCE DISTILLATE WATER HEATER"/>
    <s v="TEXAS"/>
    <x v="2"/>
    <x v="19"/>
    <s v="LPG FUEL"/>
    <x v="0"/>
    <n v="0"/>
  </r>
  <r>
    <s v="REFERENCE ELECTRIFICATION - MODERATE TECHNOLOGY ADVANCEMENT"/>
    <x v="0"/>
    <s v="REFERENCE DISTILLATE WATER HEATER"/>
    <s v="TEXAS"/>
    <x v="2"/>
    <x v="19"/>
    <s v="SOLAR "/>
    <x v="0"/>
    <n v="0"/>
  </r>
  <r>
    <s v="REFERENCE ELECTRIFICATION - MODERATE TECHNOLOGY ADVANCEMENT"/>
    <x v="0"/>
    <s v="REFERENCE DISTILLATE WATER HEATER"/>
    <s v="TEXAS"/>
    <x v="2"/>
    <x v="19"/>
    <n v="9999"/>
    <x v="0"/>
    <n v="0"/>
  </r>
  <r>
    <s v="REFERENCE ELECTRIFICATION - MODERATE TECHNOLOGY ADVANCEMENT"/>
    <x v="0"/>
    <s v="REFERENCE DISTILLATE WATER HEATER"/>
    <s v="TEXAS"/>
    <x v="2"/>
    <x v="20"/>
    <s v="ELECTRICITY"/>
    <x v="0"/>
    <n v="0"/>
  </r>
  <r>
    <s v="REFERENCE ELECTRIFICATION - MODERATE TECHNOLOGY ADVANCEMENT"/>
    <x v="0"/>
    <s v="REFERENCE DISTILLATE WATER HEATER"/>
    <s v="TEXAS"/>
    <x v="2"/>
    <x v="20"/>
    <s v="DIESEL FUEL"/>
    <x v="0"/>
    <n v="2254.3913564415602"/>
  </r>
  <r>
    <s v="REFERENCE ELECTRIFICATION - MODERATE TECHNOLOGY ADVANCEMENT"/>
    <x v="0"/>
    <s v="REFERENCE DISTILLATE WATER HEATER"/>
    <s v="TEXAS"/>
    <x v="2"/>
    <x v="20"/>
    <s v="PIPELINE GAS"/>
    <x v="0"/>
    <n v="0"/>
  </r>
  <r>
    <s v="REFERENCE ELECTRIFICATION - MODERATE TECHNOLOGY ADVANCEMENT"/>
    <x v="0"/>
    <s v="REFERENCE DISTILLATE WATER HEATER"/>
    <s v="TEXAS"/>
    <x v="2"/>
    <x v="20"/>
    <s v="LPG FUEL"/>
    <x v="0"/>
    <n v="0"/>
  </r>
  <r>
    <s v="REFERENCE ELECTRIFICATION - MODERATE TECHNOLOGY ADVANCEMENT"/>
    <x v="0"/>
    <s v="REFERENCE DISTILLATE WATER HEATER"/>
    <s v="TEXAS"/>
    <x v="2"/>
    <x v="20"/>
    <s v="SOLAR "/>
    <x v="0"/>
    <n v="0"/>
  </r>
  <r>
    <s v="REFERENCE ELECTRIFICATION - MODERATE TECHNOLOGY ADVANCEMENT"/>
    <x v="0"/>
    <s v="REFERENCE DISTILLATE WATER HEATER"/>
    <s v="TEXAS"/>
    <x v="2"/>
    <x v="20"/>
    <n v="9999"/>
    <x v="0"/>
    <n v="0"/>
  </r>
  <r>
    <s v="REFERENCE ELECTRIFICATION - MODERATE TECHNOLOGY ADVANCEMENT"/>
    <x v="0"/>
    <s v="REFERENCE DISTILLATE WATER HEATER"/>
    <s v="TEXAS"/>
    <x v="2"/>
    <x v="21"/>
    <s v="ELECTRICITY"/>
    <x v="0"/>
    <n v="0"/>
  </r>
  <r>
    <s v="REFERENCE ELECTRIFICATION - MODERATE TECHNOLOGY ADVANCEMENT"/>
    <x v="0"/>
    <s v="REFERENCE DISTILLATE WATER HEATER"/>
    <s v="TEXAS"/>
    <x v="2"/>
    <x v="21"/>
    <s v="DIESEL FUEL"/>
    <x v="0"/>
    <n v="2266.6789939614901"/>
  </r>
  <r>
    <s v="REFERENCE ELECTRIFICATION - MODERATE TECHNOLOGY ADVANCEMENT"/>
    <x v="0"/>
    <s v="REFERENCE DISTILLATE WATER HEATER"/>
    <s v="TEXAS"/>
    <x v="2"/>
    <x v="21"/>
    <s v="PIPELINE GAS"/>
    <x v="0"/>
    <n v="0"/>
  </r>
  <r>
    <s v="REFERENCE ELECTRIFICATION - MODERATE TECHNOLOGY ADVANCEMENT"/>
    <x v="0"/>
    <s v="REFERENCE DISTILLATE WATER HEATER"/>
    <s v="TEXAS"/>
    <x v="2"/>
    <x v="21"/>
    <s v="LPG FUEL"/>
    <x v="0"/>
    <n v="0"/>
  </r>
  <r>
    <s v="REFERENCE ELECTRIFICATION - MODERATE TECHNOLOGY ADVANCEMENT"/>
    <x v="0"/>
    <s v="REFERENCE DISTILLATE WATER HEATER"/>
    <s v="TEXAS"/>
    <x v="2"/>
    <x v="21"/>
    <s v="SOLAR "/>
    <x v="0"/>
    <n v="0"/>
  </r>
  <r>
    <s v="REFERENCE ELECTRIFICATION - MODERATE TECHNOLOGY ADVANCEMENT"/>
    <x v="0"/>
    <s v="REFERENCE DISTILLATE WATER HEATER"/>
    <s v="TEXAS"/>
    <x v="2"/>
    <x v="21"/>
    <n v="9999"/>
    <x v="0"/>
    <n v="0"/>
  </r>
  <r>
    <s v="REFERENCE ELECTRIFICATION - MODERATE TECHNOLOGY ADVANCEMENT"/>
    <x v="0"/>
    <s v="REFERENCE DISTILLATE WATER HEATER"/>
    <s v="TEXAS"/>
    <x v="2"/>
    <x v="22"/>
    <s v="ELECTRICITY"/>
    <x v="0"/>
    <n v="0"/>
  </r>
  <r>
    <s v="REFERENCE ELECTRIFICATION - MODERATE TECHNOLOGY ADVANCEMENT"/>
    <x v="0"/>
    <s v="REFERENCE DISTILLATE WATER HEATER"/>
    <s v="TEXAS"/>
    <x v="2"/>
    <x v="22"/>
    <s v="DIESEL FUEL"/>
    <x v="0"/>
    <n v="2278.8911711568298"/>
  </r>
  <r>
    <s v="REFERENCE ELECTRIFICATION - MODERATE TECHNOLOGY ADVANCEMENT"/>
    <x v="0"/>
    <s v="REFERENCE DISTILLATE WATER HEATER"/>
    <s v="TEXAS"/>
    <x v="2"/>
    <x v="22"/>
    <s v="PIPELINE GAS"/>
    <x v="0"/>
    <n v="0"/>
  </r>
  <r>
    <s v="REFERENCE ELECTRIFICATION - MODERATE TECHNOLOGY ADVANCEMENT"/>
    <x v="0"/>
    <s v="REFERENCE DISTILLATE WATER HEATER"/>
    <s v="TEXAS"/>
    <x v="2"/>
    <x v="22"/>
    <s v="LPG FUEL"/>
    <x v="0"/>
    <n v="0"/>
  </r>
  <r>
    <s v="REFERENCE ELECTRIFICATION - MODERATE TECHNOLOGY ADVANCEMENT"/>
    <x v="0"/>
    <s v="REFERENCE DISTILLATE WATER HEATER"/>
    <s v="TEXAS"/>
    <x v="2"/>
    <x v="22"/>
    <s v="SOLAR "/>
    <x v="0"/>
    <n v="0"/>
  </r>
  <r>
    <s v="REFERENCE ELECTRIFICATION - MODERATE TECHNOLOGY ADVANCEMENT"/>
    <x v="0"/>
    <s v="REFERENCE DISTILLATE WATER HEATER"/>
    <s v="TEXAS"/>
    <x v="2"/>
    <x v="22"/>
    <n v="9999"/>
    <x v="0"/>
    <n v="0"/>
  </r>
  <r>
    <s v="REFERENCE ELECTRIFICATION - MODERATE TECHNOLOGY ADVANCEMENT"/>
    <x v="0"/>
    <s v="REFERENCE DISTILLATE WATER HEATER"/>
    <s v="TEXAS"/>
    <x v="2"/>
    <x v="23"/>
    <s v="ELECTRICITY"/>
    <x v="0"/>
    <n v="0"/>
  </r>
  <r>
    <s v="REFERENCE ELECTRIFICATION - MODERATE TECHNOLOGY ADVANCEMENT"/>
    <x v="0"/>
    <s v="REFERENCE DISTILLATE WATER HEATER"/>
    <s v="TEXAS"/>
    <x v="2"/>
    <x v="23"/>
    <s v="DIESEL FUEL"/>
    <x v="0"/>
    <n v="2290.9256595636698"/>
  </r>
  <r>
    <s v="REFERENCE ELECTRIFICATION - MODERATE TECHNOLOGY ADVANCEMENT"/>
    <x v="0"/>
    <s v="REFERENCE DISTILLATE WATER HEATER"/>
    <s v="TEXAS"/>
    <x v="2"/>
    <x v="23"/>
    <s v="PIPELINE GAS"/>
    <x v="0"/>
    <n v="0"/>
  </r>
  <r>
    <s v="REFERENCE ELECTRIFICATION - MODERATE TECHNOLOGY ADVANCEMENT"/>
    <x v="0"/>
    <s v="REFERENCE DISTILLATE WATER HEATER"/>
    <s v="TEXAS"/>
    <x v="2"/>
    <x v="23"/>
    <s v="LPG FUEL"/>
    <x v="0"/>
    <n v="0"/>
  </r>
  <r>
    <s v="REFERENCE ELECTRIFICATION - MODERATE TECHNOLOGY ADVANCEMENT"/>
    <x v="0"/>
    <s v="REFERENCE DISTILLATE WATER HEATER"/>
    <s v="TEXAS"/>
    <x v="2"/>
    <x v="23"/>
    <s v="SOLAR "/>
    <x v="0"/>
    <n v="0"/>
  </r>
  <r>
    <s v="REFERENCE ELECTRIFICATION - MODERATE TECHNOLOGY ADVANCEMENT"/>
    <x v="0"/>
    <s v="REFERENCE DISTILLATE WATER HEATER"/>
    <s v="TEXAS"/>
    <x v="2"/>
    <x v="23"/>
    <n v="9999"/>
    <x v="0"/>
    <n v="0"/>
  </r>
  <r>
    <s v="REFERENCE ELECTRIFICATION - MODERATE TECHNOLOGY ADVANCEMENT"/>
    <x v="0"/>
    <s v="REFERENCE DISTILLATE WATER HEATER"/>
    <s v="TEXAS"/>
    <x v="2"/>
    <x v="24"/>
    <s v="ELECTRICITY"/>
    <x v="0"/>
    <n v="0"/>
  </r>
  <r>
    <s v="REFERENCE ELECTRIFICATION - MODERATE TECHNOLOGY ADVANCEMENT"/>
    <x v="0"/>
    <s v="REFERENCE DISTILLATE WATER HEATER"/>
    <s v="TEXAS"/>
    <x v="2"/>
    <x v="24"/>
    <s v="DIESEL FUEL"/>
    <x v="0"/>
    <n v="2312.3674400639802"/>
  </r>
  <r>
    <s v="REFERENCE ELECTRIFICATION - MODERATE TECHNOLOGY ADVANCEMENT"/>
    <x v="0"/>
    <s v="REFERENCE DISTILLATE WATER HEATER"/>
    <s v="TEXAS"/>
    <x v="2"/>
    <x v="24"/>
    <s v="PIPELINE GAS"/>
    <x v="0"/>
    <n v="0"/>
  </r>
  <r>
    <s v="REFERENCE ELECTRIFICATION - MODERATE TECHNOLOGY ADVANCEMENT"/>
    <x v="0"/>
    <s v="REFERENCE DISTILLATE WATER HEATER"/>
    <s v="TEXAS"/>
    <x v="2"/>
    <x v="24"/>
    <s v="LPG FUEL"/>
    <x v="0"/>
    <n v="0"/>
  </r>
  <r>
    <s v="REFERENCE ELECTRIFICATION - MODERATE TECHNOLOGY ADVANCEMENT"/>
    <x v="0"/>
    <s v="REFERENCE DISTILLATE WATER HEATER"/>
    <s v="TEXAS"/>
    <x v="2"/>
    <x v="24"/>
    <s v="SOLAR "/>
    <x v="0"/>
    <n v="0"/>
  </r>
  <r>
    <s v="REFERENCE ELECTRIFICATION - MODERATE TECHNOLOGY ADVANCEMENT"/>
    <x v="0"/>
    <s v="REFERENCE DISTILLATE WATER HEATER"/>
    <s v="TEXAS"/>
    <x v="2"/>
    <x v="24"/>
    <n v="9999"/>
    <x v="0"/>
    <n v="0"/>
  </r>
  <r>
    <s v="REFERENCE ELECTRIFICATION - MODERATE TECHNOLOGY ADVANCEMENT"/>
    <x v="0"/>
    <s v="REFERENCE DISTILLATE WATER HEATER"/>
    <s v="TEXAS"/>
    <x v="2"/>
    <x v="25"/>
    <s v="ELECTRICITY"/>
    <x v="0"/>
    <n v="0"/>
  </r>
  <r>
    <s v="REFERENCE ELECTRIFICATION - MODERATE TECHNOLOGY ADVANCEMENT"/>
    <x v="0"/>
    <s v="REFERENCE DISTILLATE WATER HEATER"/>
    <s v="TEXAS"/>
    <x v="2"/>
    <x v="25"/>
    <s v="DIESEL FUEL"/>
    <x v="0"/>
    <n v="2333.9567981139999"/>
  </r>
  <r>
    <s v="REFERENCE ELECTRIFICATION - MODERATE TECHNOLOGY ADVANCEMENT"/>
    <x v="0"/>
    <s v="REFERENCE DISTILLATE WATER HEATER"/>
    <s v="TEXAS"/>
    <x v="2"/>
    <x v="25"/>
    <s v="PIPELINE GAS"/>
    <x v="0"/>
    <n v="0"/>
  </r>
  <r>
    <s v="REFERENCE ELECTRIFICATION - MODERATE TECHNOLOGY ADVANCEMENT"/>
    <x v="0"/>
    <s v="REFERENCE DISTILLATE WATER HEATER"/>
    <s v="TEXAS"/>
    <x v="2"/>
    <x v="25"/>
    <s v="LPG FUEL"/>
    <x v="0"/>
    <n v="0"/>
  </r>
  <r>
    <s v="REFERENCE ELECTRIFICATION - MODERATE TECHNOLOGY ADVANCEMENT"/>
    <x v="0"/>
    <s v="REFERENCE DISTILLATE WATER HEATER"/>
    <s v="TEXAS"/>
    <x v="2"/>
    <x v="25"/>
    <s v="SOLAR "/>
    <x v="0"/>
    <n v="0"/>
  </r>
  <r>
    <s v="REFERENCE ELECTRIFICATION - MODERATE TECHNOLOGY ADVANCEMENT"/>
    <x v="0"/>
    <s v="REFERENCE DISTILLATE WATER HEATER"/>
    <s v="TEXAS"/>
    <x v="2"/>
    <x v="25"/>
    <n v="9999"/>
    <x v="0"/>
    <n v="0"/>
  </r>
  <r>
    <s v="REFERENCE ELECTRIFICATION - MODERATE TECHNOLOGY ADVANCEMENT"/>
    <x v="0"/>
    <s v="REFERENCE DISTILLATE WATER HEATER"/>
    <s v="TEXAS"/>
    <x v="2"/>
    <x v="26"/>
    <s v="ELECTRICITY"/>
    <x v="0"/>
    <n v="0"/>
  </r>
  <r>
    <s v="REFERENCE ELECTRIFICATION - MODERATE TECHNOLOGY ADVANCEMENT"/>
    <x v="0"/>
    <s v="REFERENCE DISTILLATE WATER HEATER"/>
    <s v="TEXAS"/>
    <x v="2"/>
    <x v="26"/>
    <s v="DIESEL FUEL"/>
    <x v="0"/>
    <n v="2355.7861089005901"/>
  </r>
  <r>
    <s v="REFERENCE ELECTRIFICATION - MODERATE TECHNOLOGY ADVANCEMENT"/>
    <x v="0"/>
    <s v="REFERENCE DISTILLATE WATER HEATER"/>
    <s v="TEXAS"/>
    <x v="2"/>
    <x v="26"/>
    <s v="PIPELINE GAS"/>
    <x v="0"/>
    <n v="0"/>
  </r>
  <r>
    <s v="REFERENCE ELECTRIFICATION - MODERATE TECHNOLOGY ADVANCEMENT"/>
    <x v="0"/>
    <s v="REFERENCE DISTILLATE WATER HEATER"/>
    <s v="TEXAS"/>
    <x v="2"/>
    <x v="26"/>
    <s v="LPG FUEL"/>
    <x v="0"/>
    <n v="0"/>
  </r>
  <r>
    <s v="REFERENCE ELECTRIFICATION - MODERATE TECHNOLOGY ADVANCEMENT"/>
    <x v="0"/>
    <s v="REFERENCE DISTILLATE WATER HEATER"/>
    <s v="TEXAS"/>
    <x v="2"/>
    <x v="26"/>
    <s v="SOLAR "/>
    <x v="0"/>
    <n v="0"/>
  </r>
  <r>
    <s v="REFERENCE ELECTRIFICATION - MODERATE TECHNOLOGY ADVANCEMENT"/>
    <x v="0"/>
    <s v="REFERENCE DISTILLATE WATER HEATER"/>
    <s v="TEXAS"/>
    <x v="2"/>
    <x v="26"/>
    <n v="9999"/>
    <x v="0"/>
    <n v="0"/>
  </r>
  <r>
    <s v="REFERENCE ELECTRIFICATION - MODERATE TECHNOLOGY ADVANCEMENT"/>
    <x v="0"/>
    <s v="REFERENCE DISTILLATE WATER HEATER"/>
    <s v="TEXAS"/>
    <x v="2"/>
    <x v="27"/>
    <s v="ELECTRICITY"/>
    <x v="0"/>
    <n v="0"/>
  </r>
  <r>
    <s v="REFERENCE ELECTRIFICATION - MODERATE TECHNOLOGY ADVANCEMENT"/>
    <x v="0"/>
    <s v="REFERENCE DISTILLATE WATER HEATER"/>
    <s v="TEXAS"/>
    <x v="2"/>
    <x v="27"/>
    <s v="DIESEL FUEL"/>
    <x v="0"/>
    <n v="2377.9227075890599"/>
  </r>
  <r>
    <s v="REFERENCE ELECTRIFICATION - MODERATE TECHNOLOGY ADVANCEMENT"/>
    <x v="0"/>
    <s v="REFERENCE DISTILLATE WATER HEATER"/>
    <s v="TEXAS"/>
    <x v="2"/>
    <x v="27"/>
    <s v="PIPELINE GAS"/>
    <x v="0"/>
    <n v="0"/>
  </r>
  <r>
    <s v="REFERENCE ELECTRIFICATION - MODERATE TECHNOLOGY ADVANCEMENT"/>
    <x v="0"/>
    <s v="REFERENCE DISTILLATE WATER HEATER"/>
    <s v="TEXAS"/>
    <x v="2"/>
    <x v="27"/>
    <s v="LPG FUEL"/>
    <x v="0"/>
    <n v="0"/>
  </r>
  <r>
    <s v="REFERENCE ELECTRIFICATION - MODERATE TECHNOLOGY ADVANCEMENT"/>
    <x v="0"/>
    <s v="REFERENCE DISTILLATE WATER HEATER"/>
    <s v="TEXAS"/>
    <x v="2"/>
    <x v="27"/>
    <s v="SOLAR "/>
    <x v="0"/>
    <n v="0"/>
  </r>
  <r>
    <s v="REFERENCE ELECTRIFICATION - MODERATE TECHNOLOGY ADVANCEMENT"/>
    <x v="0"/>
    <s v="REFERENCE DISTILLATE WATER HEATER"/>
    <s v="TEXAS"/>
    <x v="2"/>
    <x v="27"/>
    <n v="9999"/>
    <x v="0"/>
    <n v="0"/>
  </r>
  <r>
    <s v="REFERENCE ELECTRIFICATION - MODERATE TECHNOLOGY ADVANCEMENT"/>
    <x v="0"/>
    <s v="REFERENCE DISTILLATE WATER HEATER"/>
    <s v="TEXAS"/>
    <x v="2"/>
    <x v="28"/>
    <s v="ELECTRICITY"/>
    <x v="0"/>
    <n v="0"/>
  </r>
  <r>
    <s v="REFERENCE ELECTRIFICATION - MODERATE TECHNOLOGY ADVANCEMENT"/>
    <x v="0"/>
    <s v="REFERENCE DISTILLATE WATER HEATER"/>
    <s v="TEXAS"/>
    <x v="2"/>
    <x v="28"/>
    <s v="DIESEL FUEL"/>
    <x v="0"/>
    <n v="2400.3903572106501"/>
  </r>
  <r>
    <s v="REFERENCE ELECTRIFICATION - MODERATE TECHNOLOGY ADVANCEMENT"/>
    <x v="0"/>
    <s v="REFERENCE DISTILLATE WATER HEATER"/>
    <s v="TEXAS"/>
    <x v="2"/>
    <x v="28"/>
    <s v="PIPELINE GAS"/>
    <x v="0"/>
    <n v="0"/>
  </r>
  <r>
    <s v="REFERENCE ELECTRIFICATION - MODERATE TECHNOLOGY ADVANCEMENT"/>
    <x v="0"/>
    <s v="REFERENCE DISTILLATE WATER HEATER"/>
    <s v="TEXAS"/>
    <x v="2"/>
    <x v="28"/>
    <s v="LPG FUEL"/>
    <x v="0"/>
    <n v="0"/>
  </r>
  <r>
    <s v="REFERENCE ELECTRIFICATION - MODERATE TECHNOLOGY ADVANCEMENT"/>
    <x v="0"/>
    <s v="REFERENCE DISTILLATE WATER HEATER"/>
    <s v="TEXAS"/>
    <x v="2"/>
    <x v="28"/>
    <s v="SOLAR "/>
    <x v="0"/>
    <n v="0"/>
  </r>
  <r>
    <s v="REFERENCE ELECTRIFICATION - MODERATE TECHNOLOGY ADVANCEMENT"/>
    <x v="0"/>
    <s v="REFERENCE DISTILLATE WATER HEATER"/>
    <s v="TEXAS"/>
    <x v="2"/>
    <x v="28"/>
    <n v="9999"/>
    <x v="0"/>
    <n v="0"/>
  </r>
  <r>
    <s v="REFERENCE ELECTRIFICATION - MODERATE TECHNOLOGY ADVANCEMENT"/>
    <x v="0"/>
    <s v="REFERENCE DISTILLATE WATER HEATER"/>
    <s v="TEXAS"/>
    <x v="2"/>
    <x v="29"/>
    <s v="ELECTRICITY"/>
    <x v="0"/>
    <n v="0"/>
  </r>
  <r>
    <s v="REFERENCE ELECTRIFICATION - MODERATE TECHNOLOGY ADVANCEMENT"/>
    <x v="0"/>
    <s v="REFERENCE DISTILLATE WATER HEATER"/>
    <s v="TEXAS"/>
    <x v="2"/>
    <x v="29"/>
    <s v="DIESEL FUEL"/>
    <x v="0"/>
    <n v="2423.1621886057201"/>
  </r>
  <r>
    <s v="REFERENCE ELECTRIFICATION - MODERATE TECHNOLOGY ADVANCEMENT"/>
    <x v="0"/>
    <s v="REFERENCE DISTILLATE WATER HEATER"/>
    <s v="TEXAS"/>
    <x v="2"/>
    <x v="29"/>
    <s v="PIPELINE GAS"/>
    <x v="0"/>
    <n v="0"/>
  </r>
  <r>
    <s v="REFERENCE ELECTRIFICATION - MODERATE TECHNOLOGY ADVANCEMENT"/>
    <x v="0"/>
    <s v="REFERENCE DISTILLATE WATER HEATER"/>
    <s v="TEXAS"/>
    <x v="2"/>
    <x v="29"/>
    <s v="LPG FUEL"/>
    <x v="0"/>
    <n v="0"/>
  </r>
  <r>
    <s v="REFERENCE ELECTRIFICATION - MODERATE TECHNOLOGY ADVANCEMENT"/>
    <x v="0"/>
    <s v="REFERENCE DISTILLATE WATER HEATER"/>
    <s v="TEXAS"/>
    <x v="2"/>
    <x v="29"/>
    <s v="SOLAR "/>
    <x v="0"/>
    <n v="0"/>
  </r>
  <r>
    <s v="REFERENCE ELECTRIFICATION - MODERATE TECHNOLOGY ADVANCEMENT"/>
    <x v="0"/>
    <s v="REFERENCE DISTILLATE WATER HEATER"/>
    <s v="TEXAS"/>
    <x v="2"/>
    <x v="29"/>
    <n v="9999"/>
    <x v="0"/>
    <n v="0"/>
  </r>
  <r>
    <s v="REFERENCE ELECTRIFICATION - MODERATE TECHNOLOGY ADVANCEMENT"/>
    <x v="0"/>
    <s v="REFERENCE DISTILLATE WATER HEATER"/>
    <s v="TEXAS"/>
    <x v="2"/>
    <x v="30"/>
    <s v="ELECTRICITY"/>
    <x v="0"/>
    <n v="0"/>
  </r>
  <r>
    <s v="REFERENCE ELECTRIFICATION - MODERATE TECHNOLOGY ADVANCEMENT"/>
    <x v="0"/>
    <s v="REFERENCE DISTILLATE WATER HEATER"/>
    <s v="TEXAS"/>
    <x v="2"/>
    <x v="30"/>
    <s v="DIESEL FUEL"/>
    <x v="0"/>
    <n v="2446.2488653174601"/>
  </r>
  <r>
    <s v="REFERENCE ELECTRIFICATION - MODERATE TECHNOLOGY ADVANCEMENT"/>
    <x v="0"/>
    <s v="REFERENCE DISTILLATE WATER HEATER"/>
    <s v="TEXAS"/>
    <x v="2"/>
    <x v="30"/>
    <s v="PIPELINE GAS"/>
    <x v="0"/>
    <n v="0"/>
  </r>
  <r>
    <s v="REFERENCE ELECTRIFICATION - MODERATE TECHNOLOGY ADVANCEMENT"/>
    <x v="0"/>
    <s v="REFERENCE DISTILLATE WATER HEATER"/>
    <s v="TEXAS"/>
    <x v="2"/>
    <x v="30"/>
    <s v="LPG FUEL"/>
    <x v="0"/>
    <n v="0"/>
  </r>
  <r>
    <s v="REFERENCE ELECTRIFICATION - MODERATE TECHNOLOGY ADVANCEMENT"/>
    <x v="0"/>
    <s v="REFERENCE DISTILLATE WATER HEATER"/>
    <s v="TEXAS"/>
    <x v="2"/>
    <x v="30"/>
    <s v="SOLAR "/>
    <x v="0"/>
    <n v="0"/>
  </r>
  <r>
    <s v="REFERENCE ELECTRIFICATION - MODERATE TECHNOLOGY ADVANCEMENT"/>
    <x v="0"/>
    <s v="REFERENCE DISTILLATE WATER HEATER"/>
    <s v="TEXAS"/>
    <x v="2"/>
    <x v="30"/>
    <n v="9999"/>
    <x v="0"/>
    <n v="0"/>
  </r>
  <r>
    <s v="REFERENCE ELECTRIFICATION - MODERATE TECHNOLOGY ADVANCEMENT"/>
    <x v="0"/>
    <s v="REFERENCE DISTILLATE WATER HEATER"/>
    <s v="TEXAS"/>
    <x v="2"/>
    <x v="31"/>
    <s v="ELECTRICITY"/>
    <x v="0"/>
    <n v="0"/>
  </r>
  <r>
    <s v="REFERENCE ELECTRIFICATION - MODERATE TECHNOLOGY ADVANCEMENT"/>
    <x v="0"/>
    <s v="REFERENCE DISTILLATE WATER HEATER"/>
    <s v="TEXAS"/>
    <x v="2"/>
    <x v="31"/>
    <s v="DIESEL FUEL"/>
    <x v="0"/>
    <n v="2469.6085893577601"/>
  </r>
  <r>
    <s v="REFERENCE ELECTRIFICATION - MODERATE TECHNOLOGY ADVANCEMENT"/>
    <x v="0"/>
    <s v="REFERENCE DISTILLATE WATER HEATER"/>
    <s v="TEXAS"/>
    <x v="2"/>
    <x v="31"/>
    <s v="PIPELINE GAS"/>
    <x v="0"/>
    <n v="0"/>
  </r>
  <r>
    <s v="REFERENCE ELECTRIFICATION - MODERATE TECHNOLOGY ADVANCEMENT"/>
    <x v="0"/>
    <s v="REFERENCE DISTILLATE WATER HEATER"/>
    <s v="TEXAS"/>
    <x v="2"/>
    <x v="31"/>
    <s v="LPG FUEL"/>
    <x v="0"/>
    <n v="0"/>
  </r>
  <r>
    <s v="REFERENCE ELECTRIFICATION - MODERATE TECHNOLOGY ADVANCEMENT"/>
    <x v="0"/>
    <s v="REFERENCE DISTILLATE WATER HEATER"/>
    <s v="TEXAS"/>
    <x v="2"/>
    <x v="31"/>
    <s v="SOLAR "/>
    <x v="0"/>
    <n v="0"/>
  </r>
  <r>
    <s v="REFERENCE ELECTRIFICATION - MODERATE TECHNOLOGY ADVANCEMENT"/>
    <x v="0"/>
    <s v="REFERENCE DISTILLATE WATER HEATER"/>
    <s v="TEXAS"/>
    <x v="2"/>
    <x v="31"/>
    <n v="9999"/>
    <x v="0"/>
    <n v="0"/>
  </r>
  <r>
    <s v="REFERENCE ELECTRIFICATION - MODERATE TECHNOLOGY ADVANCEMENT"/>
    <x v="0"/>
    <s v="REFERENCE DISTILLATE WATER HEATER"/>
    <s v="TEXAS"/>
    <x v="2"/>
    <x v="32"/>
    <s v="ELECTRICITY"/>
    <x v="0"/>
    <n v="0"/>
  </r>
  <r>
    <s v="REFERENCE ELECTRIFICATION - MODERATE TECHNOLOGY ADVANCEMENT"/>
    <x v="0"/>
    <s v="REFERENCE DISTILLATE WATER HEATER"/>
    <s v="TEXAS"/>
    <x v="2"/>
    <x v="32"/>
    <s v="DIESEL FUEL"/>
    <x v="0"/>
    <n v="2493.2611374929002"/>
  </r>
  <r>
    <s v="REFERENCE ELECTRIFICATION - MODERATE TECHNOLOGY ADVANCEMENT"/>
    <x v="0"/>
    <s v="REFERENCE DISTILLATE WATER HEATER"/>
    <s v="TEXAS"/>
    <x v="2"/>
    <x v="32"/>
    <s v="PIPELINE GAS"/>
    <x v="0"/>
    <n v="0"/>
  </r>
  <r>
    <s v="REFERENCE ELECTRIFICATION - MODERATE TECHNOLOGY ADVANCEMENT"/>
    <x v="0"/>
    <s v="REFERENCE DISTILLATE WATER HEATER"/>
    <s v="TEXAS"/>
    <x v="2"/>
    <x v="32"/>
    <s v="LPG FUEL"/>
    <x v="0"/>
    <n v="0"/>
  </r>
  <r>
    <s v="REFERENCE ELECTRIFICATION - MODERATE TECHNOLOGY ADVANCEMENT"/>
    <x v="0"/>
    <s v="REFERENCE DISTILLATE WATER HEATER"/>
    <s v="TEXAS"/>
    <x v="2"/>
    <x v="32"/>
    <s v="SOLAR "/>
    <x v="0"/>
    <n v="0"/>
  </r>
  <r>
    <s v="REFERENCE ELECTRIFICATION - MODERATE TECHNOLOGY ADVANCEMENT"/>
    <x v="0"/>
    <s v="REFERENCE DISTILLATE WATER HEATER"/>
    <s v="TEXAS"/>
    <x v="2"/>
    <x v="32"/>
    <n v="9999"/>
    <x v="0"/>
    <n v="0"/>
  </r>
  <r>
    <s v="REFERENCE ELECTRIFICATION - MODERATE TECHNOLOGY ADVANCEMENT"/>
    <x v="0"/>
    <s v="REFERENCE DISTILLATE WATER HEATER"/>
    <s v="TEXAS"/>
    <x v="2"/>
    <x v="33"/>
    <s v="ELECTRICITY"/>
    <x v="0"/>
    <n v="0"/>
  </r>
  <r>
    <s v="REFERENCE ELECTRIFICATION - MODERATE TECHNOLOGY ADVANCEMENT"/>
    <x v="0"/>
    <s v="REFERENCE DISTILLATE WATER HEATER"/>
    <s v="TEXAS"/>
    <x v="2"/>
    <x v="33"/>
    <s v="DIESEL FUEL"/>
    <x v="0"/>
    <n v="2517.23576614786"/>
  </r>
  <r>
    <s v="REFERENCE ELECTRIFICATION - MODERATE TECHNOLOGY ADVANCEMENT"/>
    <x v="0"/>
    <s v="REFERENCE DISTILLATE WATER HEATER"/>
    <s v="TEXAS"/>
    <x v="2"/>
    <x v="33"/>
    <s v="PIPELINE GAS"/>
    <x v="0"/>
    <n v="0"/>
  </r>
  <r>
    <s v="REFERENCE ELECTRIFICATION - MODERATE TECHNOLOGY ADVANCEMENT"/>
    <x v="0"/>
    <s v="REFERENCE DISTILLATE WATER HEATER"/>
    <s v="TEXAS"/>
    <x v="2"/>
    <x v="33"/>
    <s v="LPG FUEL"/>
    <x v="0"/>
    <n v="0"/>
  </r>
  <r>
    <s v="REFERENCE ELECTRIFICATION - MODERATE TECHNOLOGY ADVANCEMENT"/>
    <x v="0"/>
    <s v="REFERENCE DISTILLATE WATER HEATER"/>
    <s v="TEXAS"/>
    <x v="2"/>
    <x v="33"/>
    <s v="SOLAR "/>
    <x v="0"/>
    <n v="0"/>
  </r>
  <r>
    <s v="REFERENCE ELECTRIFICATION - MODERATE TECHNOLOGY ADVANCEMENT"/>
    <x v="0"/>
    <s v="REFERENCE DISTILLATE WATER HEATER"/>
    <s v="TEXAS"/>
    <x v="2"/>
    <x v="33"/>
    <n v="9999"/>
    <x v="0"/>
    <n v="0"/>
  </r>
  <r>
    <s v="REFERENCE ELECTRIFICATION - MODERATE TECHNOLOGY ADVANCEMENT"/>
    <x v="0"/>
    <s v="REFERENCE LPG WATER HEATER"/>
    <s v="TEXAS"/>
    <x v="2"/>
    <x v="0"/>
    <s v="ELECTRICITY"/>
    <x v="0"/>
    <n v="0"/>
  </r>
  <r>
    <s v="REFERENCE ELECTRIFICATION - MODERATE TECHNOLOGY ADVANCEMENT"/>
    <x v="0"/>
    <s v="REFERENCE LPG WATER HEATER"/>
    <s v="TEXAS"/>
    <x v="2"/>
    <x v="0"/>
    <s v="DIESEL FUEL"/>
    <x v="0"/>
    <n v="0"/>
  </r>
  <r>
    <s v="REFERENCE ELECTRIFICATION - MODERATE TECHNOLOGY ADVANCEMENT"/>
    <x v="0"/>
    <s v="REFERENCE LPG WATER HEATER"/>
    <s v="TEXAS"/>
    <x v="2"/>
    <x v="0"/>
    <s v="PIPELINE GAS"/>
    <x v="0"/>
    <n v="0"/>
  </r>
  <r>
    <s v="REFERENCE ELECTRIFICATION - MODERATE TECHNOLOGY ADVANCEMENT"/>
    <x v="0"/>
    <s v="REFERENCE LPG WATER HEATER"/>
    <s v="TEXAS"/>
    <x v="2"/>
    <x v="0"/>
    <s v="LPG FUEL"/>
    <x v="0"/>
    <n v="2460719.27813196"/>
  </r>
  <r>
    <s v="REFERENCE ELECTRIFICATION - MODERATE TECHNOLOGY ADVANCEMENT"/>
    <x v="0"/>
    <s v="REFERENCE LPG WATER HEATER"/>
    <s v="TEXAS"/>
    <x v="2"/>
    <x v="0"/>
    <s v="SOLAR "/>
    <x v="0"/>
    <n v="0"/>
  </r>
  <r>
    <s v="REFERENCE ELECTRIFICATION - MODERATE TECHNOLOGY ADVANCEMENT"/>
    <x v="0"/>
    <s v="REFERENCE LPG WATER HEATER"/>
    <s v="TEXAS"/>
    <x v="2"/>
    <x v="0"/>
    <n v="9999"/>
    <x v="0"/>
    <n v="0"/>
  </r>
  <r>
    <s v="REFERENCE ELECTRIFICATION - MODERATE TECHNOLOGY ADVANCEMENT"/>
    <x v="0"/>
    <s v="REFERENCE LPG WATER HEATER"/>
    <s v="TEXAS"/>
    <x v="2"/>
    <x v="1"/>
    <s v="ELECTRICITY"/>
    <x v="0"/>
    <n v="0"/>
  </r>
  <r>
    <s v="REFERENCE ELECTRIFICATION - MODERATE TECHNOLOGY ADVANCEMENT"/>
    <x v="0"/>
    <s v="REFERENCE LPG WATER HEATER"/>
    <s v="TEXAS"/>
    <x v="2"/>
    <x v="1"/>
    <s v="DIESEL FUEL"/>
    <x v="0"/>
    <n v="0"/>
  </r>
  <r>
    <s v="REFERENCE ELECTRIFICATION - MODERATE TECHNOLOGY ADVANCEMENT"/>
    <x v="0"/>
    <s v="REFERENCE LPG WATER HEATER"/>
    <s v="TEXAS"/>
    <x v="2"/>
    <x v="1"/>
    <s v="PIPELINE GAS"/>
    <x v="0"/>
    <n v="0"/>
  </r>
  <r>
    <s v="REFERENCE ELECTRIFICATION - MODERATE TECHNOLOGY ADVANCEMENT"/>
    <x v="0"/>
    <s v="REFERENCE LPG WATER HEATER"/>
    <s v="TEXAS"/>
    <x v="2"/>
    <x v="1"/>
    <s v="LPG FUEL"/>
    <x v="0"/>
    <n v="2335347.12508826"/>
  </r>
  <r>
    <s v="REFERENCE ELECTRIFICATION - MODERATE TECHNOLOGY ADVANCEMENT"/>
    <x v="0"/>
    <s v="REFERENCE LPG WATER HEATER"/>
    <s v="TEXAS"/>
    <x v="2"/>
    <x v="1"/>
    <s v="SOLAR "/>
    <x v="0"/>
    <n v="0"/>
  </r>
  <r>
    <s v="REFERENCE ELECTRIFICATION - MODERATE TECHNOLOGY ADVANCEMENT"/>
    <x v="0"/>
    <s v="REFERENCE LPG WATER HEATER"/>
    <s v="TEXAS"/>
    <x v="2"/>
    <x v="1"/>
    <n v="9999"/>
    <x v="0"/>
    <n v="0"/>
  </r>
  <r>
    <s v="REFERENCE ELECTRIFICATION - MODERATE TECHNOLOGY ADVANCEMENT"/>
    <x v="0"/>
    <s v="REFERENCE LPG WATER HEATER"/>
    <s v="TEXAS"/>
    <x v="2"/>
    <x v="2"/>
    <s v="ELECTRICITY"/>
    <x v="0"/>
    <n v="0"/>
  </r>
  <r>
    <s v="REFERENCE ELECTRIFICATION - MODERATE TECHNOLOGY ADVANCEMENT"/>
    <x v="0"/>
    <s v="REFERENCE LPG WATER HEATER"/>
    <s v="TEXAS"/>
    <x v="2"/>
    <x v="2"/>
    <s v="DIESEL FUEL"/>
    <x v="0"/>
    <n v="0"/>
  </r>
  <r>
    <s v="REFERENCE ELECTRIFICATION - MODERATE TECHNOLOGY ADVANCEMENT"/>
    <x v="0"/>
    <s v="REFERENCE LPG WATER HEATER"/>
    <s v="TEXAS"/>
    <x v="2"/>
    <x v="2"/>
    <s v="PIPELINE GAS"/>
    <x v="0"/>
    <n v="0"/>
  </r>
  <r>
    <s v="REFERENCE ELECTRIFICATION - MODERATE TECHNOLOGY ADVANCEMENT"/>
    <x v="0"/>
    <s v="REFERENCE LPG WATER HEATER"/>
    <s v="TEXAS"/>
    <x v="2"/>
    <x v="2"/>
    <s v="LPG FUEL"/>
    <x v="0"/>
    <n v="2234101.54034848"/>
  </r>
  <r>
    <s v="REFERENCE ELECTRIFICATION - MODERATE TECHNOLOGY ADVANCEMENT"/>
    <x v="0"/>
    <s v="REFERENCE LPG WATER HEATER"/>
    <s v="TEXAS"/>
    <x v="2"/>
    <x v="2"/>
    <s v="SOLAR "/>
    <x v="0"/>
    <n v="0"/>
  </r>
  <r>
    <s v="REFERENCE ELECTRIFICATION - MODERATE TECHNOLOGY ADVANCEMENT"/>
    <x v="0"/>
    <s v="REFERENCE LPG WATER HEATER"/>
    <s v="TEXAS"/>
    <x v="2"/>
    <x v="2"/>
    <n v="9999"/>
    <x v="0"/>
    <n v="0"/>
  </r>
  <r>
    <s v="REFERENCE ELECTRIFICATION - MODERATE TECHNOLOGY ADVANCEMENT"/>
    <x v="0"/>
    <s v="REFERENCE LPG WATER HEATER"/>
    <s v="TEXAS"/>
    <x v="2"/>
    <x v="3"/>
    <s v="ELECTRICITY"/>
    <x v="0"/>
    <n v="0"/>
  </r>
  <r>
    <s v="REFERENCE ELECTRIFICATION - MODERATE TECHNOLOGY ADVANCEMENT"/>
    <x v="0"/>
    <s v="REFERENCE LPG WATER HEATER"/>
    <s v="TEXAS"/>
    <x v="2"/>
    <x v="3"/>
    <s v="DIESEL FUEL"/>
    <x v="0"/>
    <n v="0"/>
  </r>
  <r>
    <s v="REFERENCE ELECTRIFICATION - MODERATE TECHNOLOGY ADVANCEMENT"/>
    <x v="0"/>
    <s v="REFERENCE LPG WATER HEATER"/>
    <s v="TEXAS"/>
    <x v="2"/>
    <x v="3"/>
    <s v="PIPELINE GAS"/>
    <x v="0"/>
    <n v="0"/>
  </r>
  <r>
    <s v="REFERENCE ELECTRIFICATION - MODERATE TECHNOLOGY ADVANCEMENT"/>
    <x v="0"/>
    <s v="REFERENCE LPG WATER HEATER"/>
    <s v="TEXAS"/>
    <x v="2"/>
    <x v="3"/>
    <s v="LPG FUEL"/>
    <x v="0"/>
    <n v="2155150.8654573802"/>
  </r>
  <r>
    <s v="REFERENCE ELECTRIFICATION - MODERATE TECHNOLOGY ADVANCEMENT"/>
    <x v="0"/>
    <s v="REFERENCE LPG WATER HEATER"/>
    <s v="TEXAS"/>
    <x v="2"/>
    <x v="3"/>
    <s v="SOLAR "/>
    <x v="0"/>
    <n v="0"/>
  </r>
  <r>
    <s v="REFERENCE ELECTRIFICATION - MODERATE TECHNOLOGY ADVANCEMENT"/>
    <x v="0"/>
    <s v="REFERENCE LPG WATER HEATER"/>
    <s v="TEXAS"/>
    <x v="2"/>
    <x v="3"/>
    <n v="9999"/>
    <x v="0"/>
    <n v="0"/>
  </r>
  <r>
    <s v="REFERENCE ELECTRIFICATION - MODERATE TECHNOLOGY ADVANCEMENT"/>
    <x v="0"/>
    <s v="REFERENCE LPG WATER HEATER"/>
    <s v="TEXAS"/>
    <x v="2"/>
    <x v="4"/>
    <s v="ELECTRICITY"/>
    <x v="0"/>
    <n v="0"/>
  </r>
  <r>
    <s v="REFERENCE ELECTRIFICATION - MODERATE TECHNOLOGY ADVANCEMENT"/>
    <x v="0"/>
    <s v="REFERENCE LPG WATER HEATER"/>
    <s v="TEXAS"/>
    <x v="2"/>
    <x v="4"/>
    <s v="DIESEL FUEL"/>
    <x v="0"/>
    <n v="0"/>
  </r>
  <r>
    <s v="REFERENCE ELECTRIFICATION - MODERATE TECHNOLOGY ADVANCEMENT"/>
    <x v="0"/>
    <s v="REFERENCE LPG WATER HEATER"/>
    <s v="TEXAS"/>
    <x v="2"/>
    <x v="4"/>
    <s v="PIPELINE GAS"/>
    <x v="0"/>
    <n v="0"/>
  </r>
  <r>
    <s v="REFERENCE ELECTRIFICATION - MODERATE TECHNOLOGY ADVANCEMENT"/>
    <x v="0"/>
    <s v="REFERENCE LPG WATER HEATER"/>
    <s v="TEXAS"/>
    <x v="2"/>
    <x v="4"/>
    <s v="LPG FUEL"/>
    <x v="0"/>
    <n v="2097132.1273471499"/>
  </r>
  <r>
    <s v="REFERENCE ELECTRIFICATION - MODERATE TECHNOLOGY ADVANCEMENT"/>
    <x v="0"/>
    <s v="REFERENCE LPG WATER HEATER"/>
    <s v="TEXAS"/>
    <x v="2"/>
    <x v="4"/>
    <s v="SOLAR "/>
    <x v="0"/>
    <n v="0"/>
  </r>
  <r>
    <s v="REFERENCE ELECTRIFICATION - MODERATE TECHNOLOGY ADVANCEMENT"/>
    <x v="0"/>
    <s v="REFERENCE LPG WATER HEATER"/>
    <s v="TEXAS"/>
    <x v="2"/>
    <x v="4"/>
    <n v="9999"/>
    <x v="0"/>
    <n v="0"/>
  </r>
  <r>
    <s v="REFERENCE ELECTRIFICATION - MODERATE TECHNOLOGY ADVANCEMENT"/>
    <x v="0"/>
    <s v="REFERENCE LPG WATER HEATER"/>
    <s v="TEXAS"/>
    <x v="2"/>
    <x v="5"/>
    <s v="ELECTRICITY"/>
    <x v="0"/>
    <n v="0"/>
  </r>
  <r>
    <s v="REFERENCE ELECTRIFICATION - MODERATE TECHNOLOGY ADVANCEMENT"/>
    <x v="0"/>
    <s v="REFERENCE LPG WATER HEATER"/>
    <s v="TEXAS"/>
    <x v="2"/>
    <x v="5"/>
    <s v="DIESEL FUEL"/>
    <x v="0"/>
    <n v="0"/>
  </r>
  <r>
    <s v="REFERENCE ELECTRIFICATION - MODERATE TECHNOLOGY ADVANCEMENT"/>
    <x v="0"/>
    <s v="REFERENCE LPG WATER HEATER"/>
    <s v="TEXAS"/>
    <x v="2"/>
    <x v="5"/>
    <s v="PIPELINE GAS"/>
    <x v="0"/>
    <n v="0"/>
  </r>
  <r>
    <s v="REFERENCE ELECTRIFICATION - MODERATE TECHNOLOGY ADVANCEMENT"/>
    <x v="0"/>
    <s v="REFERENCE LPG WATER HEATER"/>
    <s v="TEXAS"/>
    <x v="2"/>
    <x v="5"/>
    <s v="LPG FUEL"/>
    <x v="0"/>
    <n v="2056628.78061018"/>
  </r>
  <r>
    <s v="REFERENCE ELECTRIFICATION - MODERATE TECHNOLOGY ADVANCEMENT"/>
    <x v="0"/>
    <s v="REFERENCE LPG WATER HEATER"/>
    <s v="TEXAS"/>
    <x v="2"/>
    <x v="5"/>
    <s v="SOLAR "/>
    <x v="0"/>
    <n v="0"/>
  </r>
  <r>
    <s v="REFERENCE ELECTRIFICATION - MODERATE TECHNOLOGY ADVANCEMENT"/>
    <x v="0"/>
    <s v="REFERENCE LPG WATER HEATER"/>
    <s v="TEXAS"/>
    <x v="2"/>
    <x v="5"/>
    <n v="9999"/>
    <x v="0"/>
    <n v="0"/>
  </r>
  <r>
    <s v="REFERENCE ELECTRIFICATION - MODERATE TECHNOLOGY ADVANCEMENT"/>
    <x v="0"/>
    <s v="REFERENCE LPG WATER HEATER"/>
    <s v="TEXAS"/>
    <x v="2"/>
    <x v="6"/>
    <s v="ELECTRICITY"/>
    <x v="0"/>
    <n v="0"/>
  </r>
  <r>
    <s v="REFERENCE ELECTRIFICATION - MODERATE TECHNOLOGY ADVANCEMENT"/>
    <x v="0"/>
    <s v="REFERENCE LPG WATER HEATER"/>
    <s v="TEXAS"/>
    <x v="2"/>
    <x v="6"/>
    <s v="DIESEL FUEL"/>
    <x v="0"/>
    <n v="0"/>
  </r>
  <r>
    <s v="REFERENCE ELECTRIFICATION - MODERATE TECHNOLOGY ADVANCEMENT"/>
    <x v="0"/>
    <s v="REFERENCE LPG WATER HEATER"/>
    <s v="TEXAS"/>
    <x v="2"/>
    <x v="6"/>
    <s v="PIPELINE GAS"/>
    <x v="0"/>
    <n v="0"/>
  </r>
  <r>
    <s v="REFERENCE ELECTRIFICATION - MODERATE TECHNOLOGY ADVANCEMENT"/>
    <x v="0"/>
    <s v="REFERENCE LPG WATER HEATER"/>
    <s v="TEXAS"/>
    <x v="2"/>
    <x v="6"/>
    <s v="LPG FUEL"/>
    <x v="0"/>
    <n v="2030652.9236314399"/>
  </r>
  <r>
    <s v="REFERENCE ELECTRIFICATION - MODERATE TECHNOLOGY ADVANCEMENT"/>
    <x v="0"/>
    <s v="REFERENCE LPG WATER HEATER"/>
    <s v="TEXAS"/>
    <x v="2"/>
    <x v="6"/>
    <s v="SOLAR "/>
    <x v="0"/>
    <n v="0"/>
  </r>
  <r>
    <s v="REFERENCE ELECTRIFICATION - MODERATE TECHNOLOGY ADVANCEMENT"/>
    <x v="0"/>
    <s v="REFERENCE LPG WATER HEATER"/>
    <s v="TEXAS"/>
    <x v="2"/>
    <x v="6"/>
    <n v="9999"/>
    <x v="0"/>
    <n v="0"/>
  </r>
  <r>
    <s v="REFERENCE ELECTRIFICATION - MODERATE TECHNOLOGY ADVANCEMENT"/>
    <x v="0"/>
    <s v="REFERENCE LPG WATER HEATER"/>
    <s v="TEXAS"/>
    <x v="2"/>
    <x v="7"/>
    <s v="ELECTRICITY"/>
    <x v="0"/>
    <n v="0"/>
  </r>
  <r>
    <s v="REFERENCE ELECTRIFICATION - MODERATE TECHNOLOGY ADVANCEMENT"/>
    <x v="0"/>
    <s v="REFERENCE LPG WATER HEATER"/>
    <s v="TEXAS"/>
    <x v="2"/>
    <x v="7"/>
    <s v="DIESEL FUEL"/>
    <x v="0"/>
    <n v="0"/>
  </r>
  <r>
    <s v="REFERENCE ELECTRIFICATION - MODERATE TECHNOLOGY ADVANCEMENT"/>
    <x v="0"/>
    <s v="REFERENCE LPG WATER HEATER"/>
    <s v="TEXAS"/>
    <x v="2"/>
    <x v="7"/>
    <s v="PIPELINE GAS"/>
    <x v="0"/>
    <n v="0"/>
  </r>
  <r>
    <s v="REFERENCE ELECTRIFICATION - MODERATE TECHNOLOGY ADVANCEMENT"/>
    <x v="0"/>
    <s v="REFERENCE LPG WATER HEATER"/>
    <s v="TEXAS"/>
    <x v="2"/>
    <x v="7"/>
    <s v="LPG FUEL"/>
    <x v="0"/>
    <n v="2016177.8235546099"/>
  </r>
  <r>
    <s v="REFERENCE ELECTRIFICATION - MODERATE TECHNOLOGY ADVANCEMENT"/>
    <x v="0"/>
    <s v="REFERENCE LPG WATER HEATER"/>
    <s v="TEXAS"/>
    <x v="2"/>
    <x v="7"/>
    <s v="SOLAR "/>
    <x v="0"/>
    <n v="0"/>
  </r>
  <r>
    <s v="REFERENCE ELECTRIFICATION - MODERATE TECHNOLOGY ADVANCEMENT"/>
    <x v="0"/>
    <s v="REFERENCE LPG WATER HEATER"/>
    <s v="TEXAS"/>
    <x v="2"/>
    <x v="7"/>
    <n v="9999"/>
    <x v="0"/>
    <n v="0"/>
  </r>
  <r>
    <s v="REFERENCE ELECTRIFICATION - MODERATE TECHNOLOGY ADVANCEMENT"/>
    <x v="0"/>
    <s v="REFERENCE LPG WATER HEATER"/>
    <s v="TEXAS"/>
    <x v="2"/>
    <x v="8"/>
    <s v="ELECTRICITY"/>
    <x v="0"/>
    <n v="0"/>
  </r>
  <r>
    <s v="REFERENCE ELECTRIFICATION - MODERATE TECHNOLOGY ADVANCEMENT"/>
    <x v="0"/>
    <s v="REFERENCE LPG WATER HEATER"/>
    <s v="TEXAS"/>
    <x v="2"/>
    <x v="8"/>
    <s v="DIESEL FUEL"/>
    <x v="0"/>
    <n v="0"/>
  </r>
  <r>
    <s v="REFERENCE ELECTRIFICATION - MODERATE TECHNOLOGY ADVANCEMENT"/>
    <x v="0"/>
    <s v="REFERENCE LPG WATER HEATER"/>
    <s v="TEXAS"/>
    <x v="2"/>
    <x v="8"/>
    <s v="PIPELINE GAS"/>
    <x v="0"/>
    <n v="0"/>
  </r>
  <r>
    <s v="REFERENCE ELECTRIFICATION - MODERATE TECHNOLOGY ADVANCEMENT"/>
    <x v="0"/>
    <s v="REFERENCE LPG WATER HEATER"/>
    <s v="TEXAS"/>
    <x v="2"/>
    <x v="8"/>
    <s v="LPG FUEL"/>
    <x v="0"/>
    <n v="2010491.72196521"/>
  </r>
  <r>
    <s v="REFERENCE ELECTRIFICATION - MODERATE TECHNOLOGY ADVANCEMENT"/>
    <x v="0"/>
    <s v="REFERENCE LPG WATER HEATER"/>
    <s v="TEXAS"/>
    <x v="2"/>
    <x v="8"/>
    <s v="SOLAR "/>
    <x v="0"/>
    <n v="0"/>
  </r>
  <r>
    <s v="REFERENCE ELECTRIFICATION - MODERATE TECHNOLOGY ADVANCEMENT"/>
    <x v="0"/>
    <s v="REFERENCE LPG WATER HEATER"/>
    <s v="TEXAS"/>
    <x v="2"/>
    <x v="8"/>
    <n v="9999"/>
    <x v="0"/>
    <n v="0"/>
  </r>
  <r>
    <s v="REFERENCE ELECTRIFICATION - MODERATE TECHNOLOGY ADVANCEMENT"/>
    <x v="0"/>
    <s v="REFERENCE LPG WATER HEATER"/>
    <s v="TEXAS"/>
    <x v="2"/>
    <x v="9"/>
    <s v="ELECTRICITY"/>
    <x v="0"/>
    <n v="0"/>
  </r>
  <r>
    <s v="REFERENCE ELECTRIFICATION - MODERATE TECHNOLOGY ADVANCEMENT"/>
    <x v="0"/>
    <s v="REFERENCE LPG WATER HEATER"/>
    <s v="TEXAS"/>
    <x v="2"/>
    <x v="9"/>
    <s v="DIESEL FUEL"/>
    <x v="0"/>
    <n v="0"/>
  </r>
  <r>
    <s v="REFERENCE ELECTRIFICATION - MODERATE TECHNOLOGY ADVANCEMENT"/>
    <x v="0"/>
    <s v="REFERENCE LPG WATER HEATER"/>
    <s v="TEXAS"/>
    <x v="2"/>
    <x v="9"/>
    <s v="PIPELINE GAS"/>
    <x v="0"/>
    <n v="0"/>
  </r>
  <r>
    <s v="REFERENCE ELECTRIFICATION - MODERATE TECHNOLOGY ADVANCEMENT"/>
    <x v="0"/>
    <s v="REFERENCE LPG WATER HEATER"/>
    <s v="TEXAS"/>
    <x v="2"/>
    <x v="9"/>
    <s v="LPG FUEL"/>
    <x v="0"/>
    <n v="2011602.6614157499"/>
  </r>
  <r>
    <s v="REFERENCE ELECTRIFICATION - MODERATE TECHNOLOGY ADVANCEMENT"/>
    <x v="0"/>
    <s v="REFERENCE LPG WATER HEATER"/>
    <s v="TEXAS"/>
    <x v="2"/>
    <x v="9"/>
    <s v="SOLAR "/>
    <x v="0"/>
    <n v="0"/>
  </r>
  <r>
    <s v="REFERENCE ELECTRIFICATION - MODERATE TECHNOLOGY ADVANCEMENT"/>
    <x v="0"/>
    <s v="REFERENCE LPG WATER HEATER"/>
    <s v="TEXAS"/>
    <x v="2"/>
    <x v="9"/>
    <n v="9999"/>
    <x v="0"/>
    <n v="0"/>
  </r>
  <r>
    <s v="REFERENCE ELECTRIFICATION - MODERATE TECHNOLOGY ADVANCEMENT"/>
    <x v="0"/>
    <s v="REFERENCE LPG WATER HEATER"/>
    <s v="TEXAS"/>
    <x v="2"/>
    <x v="10"/>
    <s v="ELECTRICITY"/>
    <x v="0"/>
    <n v="0"/>
  </r>
  <r>
    <s v="REFERENCE ELECTRIFICATION - MODERATE TECHNOLOGY ADVANCEMENT"/>
    <x v="0"/>
    <s v="REFERENCE LPG WATER HEATER"/>
    <s v="TEXAS"/>
    <x v="2"/>
    <x v="10"/>
    <s v="DIESEL FUEL"/>
    <x v="0"/>
    <n v="0"/>
  </r>
  <r>
    <s v="REFERENCE ELECTRIFICATION - MODERATE TECHNOLOGY ADVANCEMENT"/>
    <x v="0"/>
    <s v="REFERENCE LPG WATER HEATER"/>
    <s v="TEXAS"/>
    <x v="2"/>
    <x v="10"/>
    <s v="PIPELINE GAS"/>
    <x v="0"/>
    <n v="0"/>
  </r>
  <r>
    <s v="REFERENCE ELECTRIFICATION - MODERATE TECHNOLOGY ADVANCEMENT"/>
    <x v="0"/>
    <s v="REFERENCE LPG WATER HEATER"/>
    <s v="TEXAS"/>
    <x v="2"/>
    <x v="10"/>
    <s v="LPG FUEL"/>
    <x v="0"/>
    <n v="2017205.09937882"/>
  </r>
  <r>
    <s v="REFERENCE ELECTRIFICATION - MODERATE TECHNOLOGY ADVANCEMENT"/>
    <x v="0"/>
    <s v="REFERENCE LPG WATER HEATER"/>
    <s v="TEXAS"/>
    <x v="2"/>
    <x v="10"/>
    <s v="SOLAR "/>
    <x v="0"/>
    <n v="0"/>
  </r>
  <r>
    <s v="REFERENCE ELECTRIFICATION - MODERATE TECHNOLOGY ADVANCEMENT"/>
    <x v="0"/>
    <s v="REFERENCE LPG WATER HEATER"/>
    <s v="TEXAS"/>
    <x v="2"/>
    <x v="10"/>
    <n v="9999"/>
    <x v="0"/>
    <n v="0"/>
  </r>
  <r>
    <s v="REFERENCE ELECTRIFICATION - MODERATE TECHNOLOGY ADVANCEMENT"/>
    <x v="0"/>
    <s v="REFERENCE LPG WATER HEATER"/>
    <s v="TEXAS"/>
    <x v="2"/>
    <x v="11"/>
    <s v="ELECTRICITY"/>
    <x v="0"/>
    <n v="0"/>
  </r>
  <r>
    <s v="REFERENCE ELECTRIFICATION - MODERATE TECHNOLOGY ADVANCEMENT"/>
    <x v="0"/>
    <s v="REFERENCE LPG WATER HEATER"/>
    <s v="TEXAS"/>
    <x v="2"/>
    <x v="11"/>
    <s v="DIESEL FUEL"/>
    <x v="0"/>
    <n v="0"/>
  </r>
  <r>
    <s v="REFERENCE ELECTRIFICATION - MODERATE TECHNOLOGY ADVANCEMENT"/>
    <x v="0"/>
    <s v="REFERENCE LPG WATER HEATER"/>
    <s v="TEXAS"/>
    <x v="2"/>
    <x v="11"/>
    <s v="PIPELINE GAS"/>
    <x v="0"/>
    <n v="0"/>
  </r>
  <r>
    <s v="REFERENCE ELECTRIFICATION - MODERATE TECHNOLOGY ADVANCEMENT"/>
    <x v="0"/>
    <s v="REFERENCE LPG WATER HEATER"/>
    <s v="TEXAS"/>
    <x v="2"/>
    <x v="11"/>
    <s v="LPG FUEL"/>
    <x v="0"/>
    <n v="2025308.52279789"/>
  </r>
  <r>
    <s v="REFERENCE ELECTRIFICATION - MODERATE TECHNOLOGY ADVANCEMENT"/>
    <x v="0"/>
    <s v="REFERENCE LPG WATER HEATER"/>
    <s v="TEXAS"/>
    <x v="2"/>
    <x v="11"/>
    <s v="SOLAR "/>
    <x v="0"/>
    <n v="0"/>
  </r>
  <r>
    <s v="REFERENCE ELECTRIFICATION - MODERATE TECHNOLOGY ADVANCEMENT"/>
    <x v="0"/>
    <s v="REFERENCE LPG WATER HEATER"/>
    <s v="TEXAS"/>
    <x v="2"/>
    <x v="11"/>
    <n v="9999"/>
    <x v="0"/>
    <n v="0"/>
  </r>
  <r>
    <s v="REFERENCE ELECTRIFICATION - MODERATE TECHNOLOGY ADVANCEMENT"/>
    <x v="0"/>
    <s v="REFERENCE LPG WATER HEATER"/>
    <s v="TEXAS"/>
    <x v="2"/>
    <x v="12"/>
    <s v="ELECTRICITY"/>
    <x v="0"/>
    <n v="0"/>
  </r>
  <r>
    <s v="REFERENCE ELECTRIFICATION - MODERATE TECHNOLOGY ADVANCEMENT"/>
    <x v="0"/>
    <s v="REFERENCE LPG WATER HEATER"/>
    <s v="TEXAS"/>
    <x v="2"/>
    <x v="12"/>
    <s v="DIESEL FUEL"/>
    <x v="0"/>
    <n v="0"/>
  </r>
  <r>
    <s v="REFERENCE ELECTRIFICATION - MODERATE TECHNOLOGY ADVANCEMENT"/>
    <x v="0"/>
    <s v="REFERENCE LPG WATER HEATER"/>
    <s v="TEXAS"/>
    <x v="2"/>
    <x v="12"/>
    <s v="PIPELINE GAS"/>
    <x v="0"/>
    <n v="0"/>
  </r>
  <r>
    <s v="REFERENCE ELECTRIFICATION - MODERATE TECHNOLOGY ADVANCEMENT"/>
    <x v="0"/>
    <s v="REFERENCE LPG WATER HEATER"/>
    <s v="TEXAS"/>
    <x v="2"/>
    <x v="12"/>
    <s v="LPG FUEL"/>
    <x v="0"/>
    <n v="2034325.26956008"/>
  </r>
  <r>
    <s v="REFERENCE ELECTRIFICATION - MODERATE TECHNOLOGY ADVANCEMENT"/>
    <x v="0"/>
    <s v="REFERENCE LPG WATER HEATER"/>
    <s v="TEXAS"/>
    <x v="2"/>
    <x v="12"/>
    <s v="SOLAR "/>
    <x v="0"/>
    <n v="0"/>
  </r>
  <r>
    <s v="REFERENCE ELECTRIFICATION - MODERATE TECHNOLOGY ADVANCEMENT"/>
    <x v="0"/>
    <s v="REFERENCE LPG WATER HEATER"/>
    <s v="TEXAS"/>
    <x v="2"/>
    <x v="12"/>
    <n v="9999"/>
    <x v="0"/>
    <n v="0"/>
  </r>
  <r>
    <s v="REFERENCE ELECTRIFICATION - MODERATE TECHNOLOGY ADVANCEMENT"/>
    <x v="0"/>
    <s v="REFERENCE LPG WATER HEATER"/>
    <s v="TEXAS"/>
    <x v="2"/>
    <x v="13"/>
    <s v="ELECTRICITY"/>
    <x v="0"/>
    <n v="0"/>
  </r>
  <r>
    <s v="REFERENCE ELECTRIFICATION - MODERATE TECHNOLOGY ADVANCEMENT"/>
    <x v="0"/>
    <s v="REFERENCE LPG WATER HEATER"/>
    <s v="TEXAS"/>
    <x v="2"/>
    <x v="13"/>
    <s v="DIESEL FUEL"/>
    <x v="0"/>
    <n v="0"/>
  </r>
  <r>
    <s v="REFERENCE ELECTRIFICATION - MODERATE TECHNOLOGY ADVANCEMENT"/>
    <x v="0"/>
    <s v="REFERENCE LPG WATER HEATER"/>
    <s v="TEXAS"/>
    <x v="2"/>
    <x v="13"/>
    <s v="PIPELINE GAS"/>
    <x v="0"/>
    <n v="0"/>
  </r>
  <r>
    <s v="REFERENCE ELECTRIFICATION - MODERATE TECHNOLOGY ADVANCEMENT"/>
    <x v="0"/>
    <s v="REFERENCE LPG WATER HEATER"/>
    <s v="TEXAS"/>
    <x v="2"/>
    <x v="13"/>
    <s v="LPG FUEL"/>
    <x v="0"/>
    <n v="2043955.9909915"/>
  </r>
  <r>
    <s v="REFERENCE ELECTRIFICATION - MODERATE TECHNOLOGY ADVANCEMENT"/>
    <x v="0"/>
    <s v="REFERENCE LPG WATER HEATER"/>
    <s v="TEXAS"/>
    <x v="2"/>
    <x v="13"/>
    <s v="SOLAR "/>
    <x v="0"/>
    <n v="0"/>
  </r>
  <r>
    <s v="REFERENCE ELECTRIFICATION - MODERATE TECHNOLOGY ADVANCEMENT"/>
    <x v="0"/>
    <s v="REFERENCE LPG WATER HEATER"/>
    <s v="TEXAS"/>
    <x v="2"/>
    <x v="13"/>
    <n v="9999"/>
    <x v="0"/>
    <n v="0"/>
  </r>
  <r>
    <s v="REFERENCE ELECTRIFICATION - MODERATE TECHNOLOGY ADVANCEMENT"/>
    <x v="0"/>
    <s v="REFERENCE LPG WATER HEATER"/>
    <s v="TEXAS"/>
    <x v="2"/>
    <x v="14"/>
    <s v="ELECTRICITY"/>
    <x v="0"/>
    <n v="0"/>
  </r>
  <r>
    <s v="REFERENCE ELECTRIFICATION - MODERATE TECHNOLOGY ADVANCEMENT"/>
    <x v="0"/>
    <s v="REFERENCE LPG WATER HEATER"/>
    <s v="TEXAS"/>
    <x v="2"/>
    <x v="14"/>
    <s v="DIESEL FUEL"/>
    <x v="0"/>
    <n v="0"/>
  </r>
  <r>
    <s v="REFERENCE ELECTRIFICATION - MODERATE TECHNOLOGY ADVANCEMENT"/>
    <x v="0"/>
    <s v="REFERENCE LPG WATER HEATER"/>
    <s v="TEXAS"/>
    <x v="2"/>
    <x v="14"/>
    <s v="PIPELINE GAS"/>
    <x v="0"/>
    <n v="0"/>
  </r>
  <r>
    <s v="REFERENCE ELECTRIFICATION - MODERATE TECHNOLOGY ADVANCEMENT"/>
    <x v="0"/>
    <s v="REFERENCE LPG WATER HEATER"/>
    <s v="TEXAS"/>
    <x v="2"/>
    <x v="14"/>
    <s v="LPG FUEL"/>
    <x v="0"/>
    <n v="2053848.09423304"/>
  </r>
  <r>
    <s v="REFERENCE ELECTRIFICATION - MODERATE TECHNOLOGY ADVANCEMENT"/>
    <x v="0"/>
    <s v="REFERENCE LPG WATER HEATER"/>
    <s v="TEXAS"/>
    <x v="2"/>
    <x v="14"/>
    <s v="SOLAR "/>
    <x v="0"/>
    <n v="0"/>
  </r>
  <r>
    <s v="REFERENCE ELECTRIFICATION - MODERATE TECHNOLOGY ADVANCEMENT"/>
    <x v="0"/>
    <s v="REFERENCE LPG WATER HEATER"/>
    <s v="TEXAS"/>
    <x v="2"/>
    <x v="14"/>
    <n v="9999"/>
    <x v="0"/>
    <n v="0"/>
  </r>
  <r>
    <s v="REFERENCE ELECTRIFICATION - MODERATE TECHNOLOGY ADVANCEMENT"/>
    <x v="0"/>
    <s v="REFERENCE LPG WATER HEATER"/>
    <s v="TEXAS"/>
    <x v="2"/>
    <x v="15"/>
    <s v="ELECTRICITY"/>
    <x v="0"/>
    <n v="0"/>
  </r>
  <r>
    <s v="REFERENCE ELECTRIFICATION - MODERATE TECHNOLOGY ADVANCEMENT"/>
    <x v="0"/>
    <s v="REFERENCE LPG WATER HEATER"/>
    <s v="TEXAS"/>
    <x v="2"/>
    <x v="15"/>
    <s v="DIESEL FUEL"/>
    <x v="0"/>
    <n v="0"/>
  </r>
  <r>
    <s v="REFERENCE ELECTRIFICATION - MODERATE TECHNOLOGY ADVANCEMENT"/>
    <x v="0"/>
    <s v="REFERENCE LPG WATER HEATER"/>
    <s v="TEXAS"/>
    <x v="2"/>
    <x v="15"/>
    <s v="PIPELINE GAS"/>
    <x v="0"/>
    <n v="0"/>
  </r>
  <r>
    <s v="REFERENCE ELECTRIFICATION - MODERATE TECHNOLOGY ADVANCEMENT"/>
    <x v="0"/>
    <s v="REFERENCE LPG WATER HEATER"/>
    <s v="TEXAS"/>
    <x v="2"/>
    <x v="15"/>
    <s v="LPG FUEL"/>
    <x v="0"/>
    <n v="2063408.18856444"/>
  </r>
  <r>
    <s v="REFERENCE ELECTRIFICATION - MODERATE TECHNOLOGY ADVANCEMENT"/>
    <x v="0"/>
    <s v="REFERENCE LPG WATER HEATER"/>
    <s v="TEXAS"/>
    <x v="2"/>
    <x v="15"/>
    <s v="SOLAR "/>
    <x v="0"/>
    <n v="0"/>
  </r>
  <r>
    <s v="REFERENCE ELECTRIFICATION - MODERATE TECHNOLOGY ADVANCEMENT"/>
    <x v="0"/>
    <s v="REFERENCE LPG WATER HEATER"/>
    <s v="TEXAS"/>
    <x v="2"/>
    <x v="15"/>
    <n v="9999"/>
    <x v="0"/>
    <n v="0"/>
  </r>
  <r>
    <s v="REFERENCE ELECTRIFICATION - MODERATE TECHNOLOGY ADVANCEMENT"/>
    <x v="0"/>
    <s v="REFERENCE LPG WATER HEATER"/>
    <s v="TEXAS"/>
    <x v="2"/>
    <x v="16"/>
    <s v="ELECTRICITY"/>
    <x v="0"/>
    <n v="0"/>
  </r>
  <r>
    <s v="REFERENCE ELECTRIFICATION - MODERATE TECHNOLOGY ADVANCEMENT"/>
    <x v="0"/>
    <s v="REFERENCE LPG WATER HEATER"/>
    <s v="TEXAS"/>
    <x v="2"/>
    <x v="16"/>
    <s v="DIESEL FUEL"/>
    <x v="0"/>
    <n v="0"/>
  </r>
  <r>
    <s v="REFERENCE ELECTRIFICATION - MODERATE TECHNOLOGY ADVANCEMENT"/>
    <x v="0"/>
    <s v="REFERENCE LPG WATER HEATER"/>
    <s v="TEXAS"/>
    <x v="2"/>
    <x v="16"/>
    <s v="PIPELINE GAS"/>
    <x v="0"/>
    <n v="0"/>
  </r>
  <r>
    <s v="REFERENCE ELECTRIFICATION - MODERATE TECHNOLOGY ADVANCEMENT"/>
    <x v="0"/>
    <s v="REFERENCE LPG WATER HEATER"/>
    <s v="TEXAS"/>
    <x v="2"/>
    <x v="16"/>
    <s v="LPG FUEL"/>
    <x v="0"/>
    <n v="2072593.7488569601"/>
  </r>
  <r>
    <s v="REFERENCE ELECTRIFICATION - MODERATE TECHNOLOGY ADVANCEMENT"/>
    <x v="0"/>
    <s v="REFERENCE LPG WATER HEATER"/>
    <s v="TEXAS"/>
    <x v="2"/>
    <x v="16"/>
    <s v="SOLAR "/>
    <x v="0"/>
    <n v="0"/>
  </r>
  <r>
    <s v="REFERENCE ELECTRIFICATION - MODERATE TECHNOLOGY ADVANCEMENT"/>
    <x v="0"/>
    <s v="REFERENCE LPG WATER HEATER"/>
    <s v="TEXAS"/>
    <x v="2"/>
    <x v="16"/>
    <n v="9999"/>
    <x v="0"/>
    <n v="0"/>
  </r>
  <r>
    <s v="REFERENCE ELECTRIFICATION - MODERATE TECHNOLOGY ADVANCEMENT"/>
    <x v="0"/>
    <s v="REFERENCE LPG WATER HEATER"/>
    <s v="TEXAS"/>
    <x v="2"/>
    <x v="17"/>
    <s v="ELECTRICITY"/>
    <x v="0"/>
    <n v="0"/>
  </r>
  <r>
    <s v="REFERENCE ELECTRIFICATION - MODERATE TECHNOLOGY ADVANCEMENT"/>
    <x v="0"/>
    <s v="REFERENCE LPG WATER HEATER"/>
    <s v="TEXAS"/>
    <x v="2"/>
    <x v="17"/>
    <s v="DIESEL FUEL"/>
    <x v="0"/>
    <n v="0"/>
  </r>
  <r>
    <s v="REFERENCE ELECTRIFICATION - MODERATE TECHNOLOGY ADVANCEMENT"/>
    <x v="0"/>
    <s v="REFERENCE LPG WATER HEATER"/>
    <s v="TEXAS"/>
    <x v="2"/>
    <x v="17"/>
    <s v="PIPELINE GAS"/>
    <x v="0"/>
    <n v="0"/>
  </r>
  <r>
    <s v="REFERENCE ELECTRIFICATION - MODERATE TECHNOLOGY ADVANCEMENT"/>
    <x v="0"/>
    <s v="REFERENCE LPG WATER HEATER"/>
    <s v="TEXAS"/>
    <x v="2"/>
    <x v="17"/>
    <s v="LPG FUEL"/>
    <x v="0"/>
    <n v="2082173.7879745599"/>
  </r>
  <r>
    <s v="REFERENCE ELECTRIFICATION - MODERATE TECHNOLOGY ADVANCEMENT"/>
    <x v="0"/>
    <s v="REFERENCE LPG WATER HEATER"/>
    <s v="TEXAS"/>
    <x v="2"/>
    <x v="17"/>
    <s v="SOLAR "/>
    <x v="0"/>
    <n v="0"/>
  </r>
  <r>
    <s v="REFERENCE ELECTRIFICATION - MODERATE TECHNOLOGY ADVANCEMENT"/>
    <x v="0"/>
    <s v="REFERENCE LPG WATER HEATER"/>
    <s v="TEXAS"/>
    <x v="2"/>
    <x v="17"/>
    <n v="9999"/>
    <x v="0"/>
    <n v="0"/>
  </r>
  <r>
    <s v="REFERENCE ELECTRIFICATION - MODERATE TECHNOLOGY ADVANCEMENT"/>
    <x v="0"/>
    <s v="REFERENCE LPG WATER HEATER"/>
    <s v="TEXAS"/>
    <x v="2"/>
    <x v="18"/>
    <s v="ELECTRICITY"/>
    <x v="0"/>
    <n v="0"/>
  </r>
  <r>
    <s v="REFERENCE ELECTRIFICATION - MODERATE TECHNOLOGY ADVANCEMENT"/>
    <x v="0"/>
    <s v="REFERENCE LPG WATER HEATER"/>
    <s v="TEXAS"/>
    <x v="2"/>
    <x v="18"/>
    <s v="DIESEL FUEL"/>
    <x v="0"/>
    <n v="0"/>
  </r>
  <r>
    <s v="REFERENCE ELECTRIFICATION - MODERATE TECHNOLOGY ADVANCEMENT"/>
    <x v="0"/>
    <s v="REFERENCE LPG WATER HEATER"/>
    <s v="TEXAS"/>
    <x v="2"/>
    <x v="18"/>
    <s v="PIPELINE GAS"/>
    <x v="0"/>
    <n v="0"/>
  </r>
  <r>
    <s v="REFERENCE ELECTRIFICATION - MODERATE TECHNOLOGY ADVANCEMENT"/>
    <x v="0"/>
    <s v="REFERENCE LPG WATER HEATER"/>
    <s v="TEXAS"/>
    <x v="2"/>
    <x v="18"/>
    <s v="LPG FUEL"/>
    <x v="0"/>
    <n v="2092416.94442608"/>
  </r>
  <r>
    <s v="REFERENCE ELECTRIFICATION - MODERATE TECHNOLOGY ADVANCEMENT"/>
    <x v="0"/>
    <s v="REFERENCE LPG WATER HEATER"/>
    <s v="TEXAS"/>
    <x v="2"/>
    <x v="18"/>
    <s v="SOLAR "/>
    <x v="0"/>
    <n v="0"/>
  </r>
  <r>
    <s v="REFERENCE ELECTRIFICATION - MODERATE TECHNOLOGY ADVANCEMENT"/>
    <x v="0"/>
    <s v="REFERENCE LPG WATER HEATER"/>
    <s v="TEXAS"/>
    <x v="2"/>
    <x v="18"/>
    <n v="9999"/>
    <x v="0"/>
    <n v="0"/>
  </r>
  <r>
    <s v="REFERENCE ELECTRIFICATION - MODERATE TECHNOLOGY ADVANCEMENT"/>
    <x v="0"/>
    <s v="REFERENCE LPG WATER HEATER"/>
    <s v="TEXAS"/>
    <x v="2"/>
    <x v="19"/>
    <s v="ELECTRICITY"/>
    <x v="0"/>
    <n v="0"/>
  </r>
  <r>
    <s v="REFERENCE ELECTRIFICATION - MODERATE TECHNOLOGY ADVANCEMENT"/>
    <x v="0"/>
    <s v="REFERENCE LPG WATER HEATER"/>
    <s v="TEXAS"/>
    <x v="2"/>
    <x v="19"/>
    <s v="DIESEL FUEL"/>
    <x v="0"/>
    <n v="0"/>
  </r>
  <r>
    <s v="REFERENCE ELECTRIFICATION - MODERATE TECHNOLOGY ADVANCEMENT"/>
    <x v="0"/>
    <s v="REFERENCE LPG WATER HEATER"/>
    <s v="TEXAS"/>
    <x v="2"/>
    <x v="19"/>
    <s v="PIPELINE GAS"/>
    <x v="0"/>
    <n v="0"/>
  </r>
  <r>
    <s v="REFERENCE ELECTRIFICATION - MODERATE TECHNOLOGY ADVANCEMENT"/>
    <x v="0"/>
    <s v="REFERENCE LPG WATER HEATER"/>
    <s v="TEXAS"/>
    <x v="2"/>
    <x v="19"/>
    <s v="LPG FUEL"/>
    <x v="0"/>
    <n v="2103361.04750842"/>
  </r>
  <r>
    <s v="REFERENCE ELECTRIFICATION - MODERATE TECHNOLOGY ADVANCEMENT"/>
    <x v="0"/>
    <s v="REFERENCE LPG WATER HEATER"/>
    <s v="TEXAS"/>
    <x v="2"/>
    <x v="19"/>
    <s v="SOLAR "/>
    <x v="0"/>
    <n v="0"/>
  </r>
  <r>
    <s v="REFERENCE ELECTRIFICATION - MODERATE TECHNOLOGY ADVANCEMENT"/>
    <x v="0"/>
    <s v="REFERENCE LPG WATER HEATER"/>
    <s v="TEXAS"/>
    <x v="2"/>
    <x v="19"/>
    <n v="9999"/>
    <x v="0"/>
    <n v="0"/>
  </r>
  <r>
    <s v="REFERENCE ELECTRIFICATION - MODERATE TECHNOLOGY ADVANCEMENT"/>
    <x v="0"/>
    <s v="REFERENCE LPG WATER HEATER"/>
    <s v="TEXAS"/>
    <x v="2"/>
    <x v="20"/>
    <s v="ELECTRICITY"/>
    <x v="0"/>
    <n v="0"/>
  </r>
  <r>
    <s v="REFERENCE ELECTRIFICATION - MODERATE TECHNOLOGY ADVANCEMENT"/>
    <x v="0"/>
    <s v="REFERENCE LPG WATER HEATER"/>
    <s v="TEXAS"/>
    <x v="2"/>
    <x v="20"/>
    <s v="DIESEL FUEL"/>
    <x v="0"/>
    <n v="0"/>
  </r>
  <r>
    <s v="REFERENCE ELECTRIFICATION - MODERATE TECHNOLOGY ADVANCEMENT"/>
    <x v="0"/>
    <s v="REFERENCE LPG WATER HEATER"/>
    <s v="TEXAS"/>
    <x v="2"/>
    <x v="20"/>
    <s v="PIPELINE GAS"/>
    <x v="0"/>
    <n v="0"/>
  </r>
  <r>
    <s v="REFERENCE ELECTRIFICATION - MODERATE TECHNOLOGY ADVANCEMENT"/>
    <x v="0"/>
    <s v="REFERENCE LPG WATER HEATER"/>
    <s v="TEXAS"/>
    <x v="2"/>
    <x v="20"/>
    <s v="LPG FUEL"/>
    <x v="0"/>
    <n v="2114490.9926229198"/>
  </r>
  <r>
    <s v="REFERENCE ELECTRIFICATION - MODERATE TECHNOLOGY ADVANCEMENT"/>
    <x v="0"/>
    <s v="REFERENCE LPG WATER HEATER"/>
    <s v="TEXAS"/>
    <x v="2"/>
    <x v="20"/>
    <s v="SOLAR "/>
    <x v="0"/>
    <n v="0"/>
  </r>
  <r>
    <s v="REFERENCE ELECTRIFICATION - MODERATE TECHNOLOGY ADVANCEMENT"/>
    <x v="0"/>
    <s v="REFERENCE LPG WATER HEATER"/>
    <s v="TEXAS"/>
    <x v="2"/>
    <x v="20"/>
    <n v="9999"/>
    <x v="0"/>
    <n v="0"/>
  </r>
  <r>
    <s v="REFERENCE ELECTRIFICATION - MODERATE TECHNOLOGY ADVANCEMENT"/>
    <x v="0"/>
    <s v="REFERENCE LPG WATER HEATER"/>
    <s v="TEXAS"/>
    <x v="2"/>
    <x v="21"/>
    <s v="ELECTRICITY"/>
    <x v="0"/>
    <n v="0"/>
  </r>
  <r>
    <s v="REFERENCE ELECTRIFICATION - MODERATE TECHNOLOGY ADVANCEMENT"/>
    <x v="0"/>
    <s v="REFERENCE LPG WATER HEATER"/>
    <s v="TEXAS"/>
    <x v="2"/>
    <x v="21"/>
    <s v="DIESEL FUEL"/>
    <x v="0"/>
    <n v="0"/>
  </r>
  <r>
    <s v="REFERENCE ELECTRIFICATION - MODERATE TECHNOLOGY ADVANCEMENT"/>
    <x v="0"/>
    <s v="REFERENCE LPG WATER HEATER"/>
    <s v="TEXAS"/>
    <x v="2"/>
    <x v="21"/>
    <s v="PIPELINE GAS"/>
    <x v="0"/>
    <n v="0"/>
  </r>
  <r>
    <s v="REFERENCE ELECTRIFICATION - MODERATE TECHNOLOGY ADVANCEMENT"/>
    <x v="0"/>
    <s v="REFERENCE LPG WATER HEATER"/>
    <s v="TEXAS"/>
    <x v="2"/>
    <x v="21"/>
    <s v="LPG FUEL"/>
    <x v="0"/>
    <n v="2125685.3315371401"/>
  </r>
  <r>
    <s v="REFERENCE ELECTRIFICATION - MODERATE TECHNOLOGY ADVANCEMENT"/>
    <x v="0"/>
    <s v="REFERENCE LPG WATER HEATER"/>
    <s v="TEXAS"/>
    <x v="2"/>
    <x v="21"/>
    <s v="SOLAR "/>
    <x v="0"/>
    <n v="0"/>
  </r>
  <r>
    <s v="REFERENCE ELECTRIFICATION - MODERATE TECHNOLOGY ADVANCEMENT"/>
    <x v="0"/>
    <s v="REFERENCE LPG WATER HEATER"/>
    <s v="TEXAS"/>
    <x v="2"/>
    <x v="21"/>
    <n v="9999"/>
    <x v="0"/>
    <n v="0"/>
  </r>
  <r>
    <s v="REFERENCE ELECTRIFICATION - MODERATE TECHNOLOGY ADVANCEMENT"/>
    <x v="0"/>
    <s v="REFERENCE LPG WATER HEATER"/>
    <s v="TEXAS"/>
    <x v="2"/>
    <x v="22"/>
    <s v="ELECTRICITY"/>
    <x v="0"/>
    <n v="0"/>
  </r>
  <r>
    <s v="REFERENCE ELECTRIFICATION - MODERATE TECHNOLOGY ADVANCEMENT"/>
    <x v="0"/>
    <s v="REFERENCE LPG WATER HEATER"/>
    <s v="TEXAS"/>
    <x v="2"/>
    <x v="22"/>
    <s v="DIESEL FUEL"/>
    <x v="0"/>
    <n v="0"/>
  </r>
  <r>
    <s v="REFERENCE ELECTRIFICATION - MODERATE TECHNOLOGY ADVANCEMENT"/>
    <x v="0"/>
    <s v="REFERENCE LPG WATER HEATER"/>
    <s v="TEXAS"/>
    <x v="2"/>
    <x v="22"/>
    <s v="PIPELINE GAS"/>
    <x v="0"/>
    <n v="0"/>
  </r>
  <r>
    <s v="REFERENCE ELECTRIFICATION - MODERATE TECHNOLOGY ADVANCEMENT"/>
    <x v="0"/>
    <s v="REFERENCE LPG WATER HEATER"/>
    <s v="TEXAS"/>
    <x v="2"/>
    <x v="22"/>
    <s v="LPG FUEL"/>
    <x v="0"/>
    <n v="2136732.0402502199"/>
  </r>
  <r>
    <s v="REFERENCE ELECTRIFICATION - MODERATE TECHNOLOGY ADVANCEMENT"/>
    <x v="0"/>
    <s v="REFERENCE LPG WATER HEATER"/>
    <s v="TEXAS"/>
    <x v="2"/>
    <x v="22"/>
    <s v="SOLAR "/>
    <x v="0"/>
    <n v="0"/>
  </r>
  <r>
    <s v="REFERENCE ELECTRIFICATION - MODERATE TECHNOLOGY ADVANCEMENT"/>
    <x v="0"/>
    <s v="REFERENCE LPG WATER HEATER"/>
    <s v="TEXAS"/>
    <x v="2"/>
    <x v="22"/>
    <n v="9999"/>
    <x v="0"/>
    <n v="0"/>
  </r>
  <r>
    <s v="REFERENCE ELECTRIFICATION - MODERATE TECHNOLOGY ADVANCEMENT"/>
    <x v="0"/>
    <s v="REFERENCE LPG WATER HEATER"/>
    <s v="TEXAS"/>
    <x v="2"/>
    <x v="23"/>
    <s v="ELECTRICITY"/>
    <x v="0"/>
    <n v="0"/>
  </r>
  <r>
    <s v="REFERENCE ELECTRIFICATION - MODERATE TECHNOLOGY ADVANCEMENT"/>
    <x v="0"/>
    <s v="REFERENCE LPG WATER HEATER"/>
    <s v="TEXAS"/>
    <x v="2"/>
    <x v="23"/>
    <s v="DIESEL FUEL"/>
    <x v="0"/>
    <n v="0"/>
  </r>
  <r>
    <s v="REFERENCE ELECTRIFICATION - MODERATE TECHNOLOGY ADVANCEMENT"/>
    <x v="0"/>
    <s v="REFERENCE LPG WATER HEATER"/>
    <s v="TEXAS"/>
    <x v="2"/>
    <x v="23"/>
    <s v="PIPELINE GAS"/>
    <x v="0"/>
    <n v="0"/>
  </r>
  <r>
    <s v="REFERENCE ELECTRIFICATION - MODERATE TECHNOLOGY ADVANCEMENT"/>
    <x v="0"/>
    <s v="REFERENCE LPG WATER HEATER"/>
    <s v="TEXAS"/>
    <x v="2"/>
    <x v="23"/>
    <s v="LPG FUEL"/>
    <x v="0"/>
    <n v="2147578.5508293798"/>
  </r>
  <r>
    <s v="REFERENCE ELECTRIFICATION - MODERATE TECHNOLOGY ADVANCEMENT"/>
    <x v="0"/>
    <s v="REFERENCE LPG WATER HEATER"/>
    <s v="TEXAS"/>
    <x v="2"/>
    <x v="23"/>
    <s v="SOLAR "/>
    <x v="0"/>
    <n v="0"/>
  </r>
  <r>
    <s v="REFERENCE ELECTRIFICATION - MODERATE TECHNOLOGY ADVANCEMENT"/>
    <x v="0"/>
    <s v="REFERENCE LPG WATER HEATER"/>
    <s v="TEXAS"/>
    <x v="2"/>
    <x v="23"/>
    <n v="9999"/>
    <x v="0"/>
    <n v="0"/>
  </r>
  <r>
    <s v="REFERENCE ELECTRIFICATION - MODERATE TECHNOLOGY ADVANCEMENT"/>
    <x v="0"/>
    <s v="REFERENCE LPG WATER HEATER"/>
    <s v="TEXAS"/>
    <x v="2"/>
    <x v="24"/>
    <s v="ELECTRICITY"/>
    <x v="0"/>
    <n v="0"/>
  </r>
  <r>
    <s v="REFERENCE ELECTRIFICATION - MODERATE TECHNOLOGY ADVANCEMENT"/>
    <x v="0"/>
    <s v="REFERENCE LPG WATER HEATER"/>
    <s v="TEXAS"/>
    <x v="2"/>
    <x v="24"/>
    <s v="DIESEL FUEL"/>
    <x v="0"/>
    <n v="0"/>
  </r>
  <r>
    <s v="REFERENCE ELECTRIFICATION - MODERATE TECHNOLOGY ADVANCEMENT"/>
    <x v="0"/>
    <s v="REFERENCE LPG WATER HEATER"/>
    <s v="TEXAS"/>
    <x v="2"/>
    <x v="24"/>
    <s v="PIPELINE GAS"/>
    <x v="0"/>
    <n v="0"/>
  </r>
  <r>
    <s v="REFERENCE ELECTRIFICATION - MODERATE TECHNOLOGY ADVANCEMENT"/>
    <x v="0"/>
    <s v="REFERENCE LPG WATER HEATER"/>
    <s v="TEXAS"/>
    <x v="2"/>
    <x v="24"/>
    <s v="LPG FUEL"/>
    <x v="0"/>
    <n v="2167793.9455884099"/>
  </r>
  <r>
    <s v="REFERENCE ELECTRIFICATION - MODERATE TECHNOLOGY ADVANCEMENT"/>
    <x v="0"/>
    <s v="REFERENCE LPG WATER HEATER"/>
    <s v="TEXAS"/>
    <x v="2"/>
    <x v="24"/>
    <s v="SOLAR "/>
    <x v="0"/>
    <n v="0"/>
  </r>
  <r>
    <s v="REFERENCE ELECTRIFICATION - MODERATE TECHNOLOGY ADVANCEMENT"/>
    <x v="0"/>
    <s v="REFERENCE LPG WATER HEATER"/>
    <s v="TEXAS"/>
    <x v="2"/>
    <x v="24"/>
    <n v="9999"/>
    <x v="0"/>
    <n v="0"/>
  </r>
  <r>
    <s v="REFERENCE ELECTRIFICATION - MODERATE TECHNOLOGY ADVANCEMENT"/>
    <x v="0"/>
    <s v="REFERENCE LPG WATER HEATER"/>
    <s v="TEXAS"/>
    <x v="2"/>
    <x v="25"/>
    <s v="ELECTRICITY"/>
    <x v="0"/>
    <n v="0"/>
  </r>
  <r>
    <s v="REFERENCE ELECTRIFICATION - MODERATE TECHNOLOGY ADVANCEMENT"/>
    <x v="0"/>
    <s v="REFERENCE LPG WATER HEATER"/>
    <s v="TEXAS"/>
    <x v="2"/>
    <x v="25"/>
    <s v="DIESEL FUEL"/>
    <x v="0"/>
    <n v="0"/>
  </r>
  <r>
    <s v="REFERENCE ELECTRIFICATION - MODERATE TECHNOLOGY ADVANCEMENT"/>
    <x v="0"/>
    <s v="REFERENCE LPG WATER HEATER"/>
    <s v="TEXAS"/>
    <x v="2"/>
    <x v="25"/>
    <s v="PIPELINE GAS"/>
    <x v="0"/>
    <n v="0"/>
  </r>
  <r>
    <s v="REFERENCE ELECTRIFICATION - MODERATE TECHNOLOGY ADVANCEMENT"/>
    <x v="0"/>
    <s v="REFERENCE LPG WATER HEATER"/>
    <s v="TEXAS"/>
    <x v="2"/>
    <x v="25"/>
    <s v="LPG FUEL"/>
    <x v="0"/>
    <n v="2188097.26223419"/>
  </r>
  <r>
    <s v="REFERENCE ELECTRIFICATION - MODERATE TECHNOLOGY ADVANCEMENT"/>
    <x v="0"/>
    <s v="REFERENCE LPG WATER HEATER"/>
    <s v="TEXAS"/>
    <x v="2"/>
    <x v="25"/>
    <s v="SOLAR "/>
    <x v="0"/>
    <n v="0"/>
  </r>
  <r>
    <s v="REFERENCE ELECTRIFICATION - MODERATE TECHNOLOGY ADVANCEMENT"/>
    <x v="0"/>
    <s v="REFERENCE LPG WATER HEATER"/>
    <s v="TEXAS"/>
    <x v="2"/>
    <x v="25"/>
    <n v="9999"/>
    <x v="0"/>
    <n v="0"/>
  </r>
  <r>
    <s v="REFERENCE ELECTRIFICATION - MODERATE TECHNOLOGY ADVANCEMENT"/>
    <x v="0"/>
    <s v="REFERENCE LPG WATER HEATER"/>
    <s v="TEXAS"/>
    <x v="2"/>
    <x v="26"/>
    <s v="ELECTRICITY"/>
    <x v="0"/>
    <n v="0"/>
  </r>
  <r>
    <s v="REFERENCE ELECTRIFICATION - MODERATE TECHNOLOGY ADVANCEMENT"/>
    <x v="0"/>
    <s v="REFERENCE LPG WATER HEATER"/>
    <s v="TEXAS"/>
    <x v="2"/>
    <x v="26"/>
    <s v="DIESEL FUEL"/>
    <x v="0"/>
    <n v="0"/>
  </r>
  <r>
    <s v="REFERENCE ELECTRIFICATION - MODERATE TECHNOLOGY ADVANCEMENT"/>
    <x v="0"/>
    <s v="REFERENCE LPG WATER HEATER"/>
    <s v="TEXAS"/>
    <x v="2"/>
    <x v="26"/>
    <s v="PIPELINE GAS"/>
    <x v="0"/>
    <n v="0"/>
  </r>
  <r>
    <s v="REFERENCE ELECTRIFICATION - MODERATE TECHNOLOGY ADVANCEMENT"/>
    <x v="0"/>
    <s v="REFERENCE LPG WATER HEATER"/>
    <s v="TEXAS"/>
    <x v="2"/>
    <x v="26"/>
    <s v="LPG FUEL"/>
    <x v="0"/>
    <n v="2208570.5647757598"/>
  </r>
  <r>
    <s v="REFERENCE ELECTRIFICATION - MODERATE TECHNOLOGY ADVANCEMENT"/>
    <x v="0"/>
    <s v="REFERENCE LPG WATER HEATER"/>
    <s v="TEXAS"/>
    <x v="2"/>
    <x v="26"/>
    <s v="SOLAR "/>
    <x v="0"/>
    <n v="0"/>
  </r>
  <r>
    <s v="REFERENCE ELECTRIFICATION - MODERATE TECHNOLOGY ADVANCEMENT"/>
    <x v="0"/>
    <s v="REFERENCE LPG WATER HEATER"/>
    <s v="TEXAS"/>
    <x v="2"/>
    <x v="26"/>
    <n v="9999"/>
    <x v="0"/>
    <n v="0"/>
  </r>
  <r>
    <s v="REFERENCE ELECTRIFICATION - MODERATE TECHNOLOGY ADVANCEMENT"/>
    <x v="0"/>
    <s v="REFERENCE LPG WATER HEATER"/>
    <s v="TEXAS"/>
    <x v="2"/>
    <x v="27"/>
    <s v="ELECTRICITY"/>
    <x v="0"/>
    <n v="0"/>
  </r>
  <r>
    <s v="REFERENCE ELECTRIFICATION - MODERATE TECHNOLOGY ADVANCEMENT"/>
    <x v="0"/>
    <s v="REFERENCE LPG WATER HEATER"/>
    <s v="TEXAS"/>
    <x v="2"/>
    <x v="27"/>
    <s v="DIESEL FUEL"/>
    <x v="0"/>
    <n v="0"/>
  </r>
  <r>
    <s v="REFERENCE ELECTRIFICATION - MODERATE TECHNOLOGY ADVANCEMENT"/>
    <x v="0"/>
    <s v="REFERENCE LPG WATER HEATER"/>
    <s v="TEXAS"/>
    <x v="2"/>
    <x v="27"/>
    <s v="PIPELINE GAS"/>
    <x v="0"/>
    <n v="0"/>
  </r>
  <r>
    <s v="REFERENCE ELECTRIFICATION - MODERATE TECHNOLOGY ADVANCEMENT"/>
    <x v="0"/>
    <s v="REFERENCE LPG WATER HEATER"/>
    <s v="TEXAS"/>
    <x v="2"/>
    <x v="27"/>
    <s v="LPG FUEL"/>
    <x v="0"/>
    <n v="2229276.8097954602"/>
  </r>
  <r>
    <s v="REFERENCE ELECTRIFICATION - MODERATE TECHNOLOGY ADVANCEMENT"/>
    <x v="0"/>
    <s v="REFERENCE LPG WATER HEATER"/>
    <s v="TEXAS"/>
    <x v="2"/>
    <x v="27"/>
    <s v="SOLAR "/>
    <x v="0"/>
    <n v="0"/>
  </r>
  <r>
    <s v="REFERENCE ELECTRIFICATION - MODERATE TECHNOLOGY ADVANCEMENT"/>
    <x v="0"/>
    <s v="REFERENCE LPG WATER HEATER"/>
    <s v="TEXAS"/>
    <x v="2"/>
    <x v="27"/>
    <n v="9999"/>
    <x v="0"/>
    <n v="0"/>
  </r>
  <r>
    <s v="REFERENCE ELECTRIFICATION - MODERATE TECHNOLOGY ADVANCEMENT"/>
    <x v="0"/>
    <s v="REFERENCE LPG WATER HEATER"/>
    <s v="TEXAS"/>
    <x v="2"/>
    <x v="28"/>
    <s v="ELECTRICITY"/>
    <x v="0"/>
    <n v="0"/>
  </r>
  <r>
    <s v="REFERENCE ELECTRIFICATION - MODERATE TECHNOLOGY ADVANCEMENT"/>
    <x v="0"/>
    <s v="REFERENCE LPG WATER HEATER"/>
    <s v="TEXAS"/>
    <x v="2"/>
    <x v="28"/>
    <s v="DIESEL FUEL"/>
    <x v="0"/>
    <n v="0"/>
  </r>
  <r>
    <s v="REFERENCE ELECTRIFICATION - MODERATE TECHNOLOGY ADVANCEMENT"/>
    <x v="0"/>
    <s v="REFERENCE LPG WATER HEATER"/>
    <s v="TEXAS"/>
    <x v="2"/>
    <x v="28"/>
    <s v="PIPELINE GAS"/>
    <x v="0"/>
    <n v="0"/>
  </r>
  <r>
    <s v="REFERENCE ELECTRIFICATION - MODERATE TECHNOLOGY ADVANCEMENT"/>
    <x v="0"/>
    <s v="REFERENCE LPG WATER HEATER"/>
    <s v="TEXAS"/>
    <x v="2"/>
    <x v="28"/>
    <s v="LPG FUEL"/>
    <x v="0"/>
    <n v="2250237.8448487301"/>
  </r>
  <r>
    <s v="REFERENCE ELECTRIFICATION - MODERATE TECHNOLOGY ADVANCEMENT"/>
    <x v="0"/>
    <s v="REFERENCE LPG WATER HEATER"/>
    <s v="TEXAS"/>
    <x v="2"/>
    <x v="28"/>
    <s v="SOLAR "/>
    <x v="0"/>
    <n v="0"/>
  </r>
  <r>
    <s v="REFERENCE ELECTRIFICATION - MODERATE TECHNOLOGY ADVANCEMENT"/>
    <x v="0"/>
    <s v="REFERENCE LPG WATER HEATER"/>
    <s v="TEXAS"/>
    <x v="2"/>
    <x v="28"/>
    <n v="9999"/>
    <x v="0"/>
    <n v="0"/>
  </r>
  <r>
    <s v="REFERENCE ELECTRIFICATION - MODERATE TECHNOLOGY ADVANCEMENT"/>
    <x v="0"/>
    <s v="REFERENCE LPG WATER HEATER"/>
    <s v="TEXAS"/>
    <x v="2"/>
    <x v="29"/>
    <s v="ELECTRICITY"/>
    <x v="0"/>
    <n v="0"/>
  </r>
  <r>
    <s v="REFERENCE ELECTRIFICATION - MODERATE TECHNOLOGY ADVANCEMENT"/>
    <x v="0"/>
    <s v="REFERENCE LPG WATER HEATER"/>
    <s v="TEXAS"/>
    <x v="2"/>
    <x v="29"/>
    <s v="DIESEL FUEL"/>
    <x v="0"/>
    <n v="0"/>
  </r>
  <r>
    <s v="REFERENCE ELECTRIFICATION - MODERATE TECHNOLOGY ADVANCEMENT"/>
    <x v="0"/>
    <s v="REFERENCE LPG WATER HEATER"/>
    <s v="TEXAS"/>
    <x v="2"/>
    <x v="29"/>
    <s v="PIPELINE GAS"/>
    <x v="0"/>
    <n v="0"/>
  </r>
  <r>
    <s v="REFERENCE ELECTRIFICATION - MODERATE TECHNOLOGY ADVANCEMENT"/>
    <x v="0"/>
    <s v="REFERENCE LPG WATER HEATER"/>
    <s v="TEXAS"/>
    <x v="2"/>
    <x v="29"/>
    <s v="LPG FUEL"/>
    <x v="0"/>
    <n v="2271453.3976010801"/>
  </r>
  <r>
    <s v="REFERENCE ELECTRIFICATION - MODERATE TECHNOLOGY ADVANCEMENT"/>
    <x v="0"/>
    <s v="REFERENCE LPG WATER HEATER"/>
    <s v="TEXAS"/>
    <x v="2"/>
    <x v="29"/>
    <s v="SOLAR "/>
    <x v="0"/>
    <n v="0"/>
  </r>
  <r>
    <s v="REFERENCE ELECTRIFICATION - MODERATE TECHNOLOGY ADVANCEMENT"/>
    <x v="0"/>
    <s v="REFERENCE LPG WATER HEATER"/>
    <s v="TEXAS"/>
    <x v="2"/>
    <x v="29"/>
    <n v="9999"/>
    <x v="0"/>
    <n v="0"/>
  </r>
  <r>
    <s v="REFERENCE ELECTRIFICATION - MODERATE TECHNOLOGY ADVANCEMENT"/>
    <x v="0"/>
    <s v="REFERENCE LPG WATER HEATER"/>
    <s v="TEXAS"/>
    <x v="2"/>
    <x v="30"/>
    <s v="ELECTRICITY"/>
    <x v="0"/>
    <n v="0"/>
  </r>
  <r>
    <s v="REFERENCE ELECTRIFICATION - MODERATE TECHNOLOGY ADVANCEMENT"/>
    <x v="0"/>
    <s v="REFERENCE LPG WATER HEATER"/>
    <s v="TEXAS"/>
    <x v="2"/>
    <x v="30"/>
    <s v="DIESEL FUEL"/>
    <x v="0"/>
    <n v="0"/>
  </r>
  <r>
    <s v="REFERENCE ELECTRIFICATION - MODERATE TECHNOLOGY ADVANCEMENT"/>
    <x v="0"/>
    <s v="REFERENCE LPG WATER HEATER"/>
    <s v="TEXAS"/>
    <x v="2"/>
    <x v="30"/>
    <s v="PIPELINE GAS"/>
    <x v="0"/>
    <n v="0"/>
  </r>
  <r>
    <s v="REFERENCE ELECTRIFICATION - MODERATE TECHNOLOGY ADVANCEMENT"/>
    <x v="0"/>
    <s v="REFERENCE LPG WATER HEATER"/>
    <s v="TEXAS"/>
    <x v="2"/>
    <x v="30"/>
    <s v="LPG FUEL"/>
    <x v="0"/>
    <n v="2292953.6032217401"/>
  </r>
  <r>
    <s v="REFERENCE ELECTRIFICATION - MODERATE TECHNOLOGY ADVANCEMENT"/>
    <x v="0"/>
    <s v="REFERENCE LPG WATER HEATER"/>
    <s v="TEXAS"/>
    <x v="2"/>
    <x v="30"/>
    <s v="SOLAR "/>
    <x v="0"/>
    <n v="0"/>
  </r>
  <r>
    <s v="REFERENCE ELECTRIFICATION - MODERATE TECHNOLOGY ADVANCEMENT"/>
    <x v="0"/>
    <s v="REFERENCE LPG WATER HEATER"/>
    <s v="TEXAS"/>
    <x v="2"/>
    <x v="30"/>
    <n v="9999"/>
    <x v="0"/>
    <n v="0"/>
  </r>
  <r>
    <s v="REFERENCE ELECTRIFICATION - MODERATE TECHNOLOGY ADVANCEMENT"/>
    <x v="0"/>
    <s v="REFERENCE LPG WATER HEATER"/>
    <s v="TEXAS"/>
    <x v="2"/>
    <x v="31"/>
    <s v="ELECTRICITY"/>
    <x v="0"/>
    <n v="0"/>
  </r>
  <r>
    <s v="REFERENCE ELECTRIFICATION - MODERATE TECHNOLOGY ADVANCEMENT"/>
    <x v="0"/>
    <s v="REFERENCE LPG WATER HEATER"/>
    <s v="TEXAS"/>
    <x v="2"/>
    <x v="31"/>
    <s v="DIESEL FUEL"/>
    <x v="0"/>
    <n v="0"/>
  </r>
  <r>
    <s v="REFERENCE ELECTRIFICATION - MODERATE TECHNOLOGY ADVANCEMENT"/>
    <x v="0"/>
    <s v="REFERENCE LPG WATER HEATER"/>
    <s v="TEXAS"/>
    <x v="2"/>
    <x v="31"/>
    <s v="PIPELINE GAS"/>
    <x v="0"/>
    <n v="0"/>
  </r>
  <r>
    <s v="REFERENCE ELECTRIFICATION - MODERATE TECHNOLOGY ADVANCEMENT"/>
    <x v="0"/>
    <s v="REFERENCE LPG WATER HEATER"/>
    <s v="TEXAS"/>
    <x v="2"/>
    <x v="31"/>
    <s v="LPG FUEL"/>
    <x v="0"/>
    <n v="2314709.5367541402"/>
  </r>
  <r>
    <s v="REFERENCE ELECTRIFICATION - MODERATE TECHNOLOGY ADVANCEMENT"/>
    <x v="0"/>
    <s v="REFERENCE LPG WATER HEATER"/>
    <s v="TEXAS"/>
    <x v="2"/>
    <x v="31"/>
    <s v="SOLAR "/>
    <x v="0"/>
    <n v="0"/>
  </r>
  <r>
    <s v="REFERENCE ELECTRIFICATION - MODERATE TECHNOLOGY ADVANCEMENT"/>
    <x v="0"/>
    <s v="REFERENCE LPG WATER HEATER"/>
    <s v="TEXAS"/>
    <x v="2"/>
    <x v="31"/>
    <n v="9999"/>
    <x v="0"/>
    <n v="0"/>
  </r>
  <r>
    <s v="REFERENCE ELECTRIFICATION - MODERATE TECHNOLOGY ADVANCEMENT"/>
    <x v="0"/>
    <s v="REFERENCE LPG WATER HEATER"/>
    <s v="TEXAS"/>
    <x v="2"/>
    <x v="32"/>
    <s v="ELECTRICITY"/>
    <x v="0"/>
    <n v="0"/>
  </r>
  <r>
    <s v="REFERENCE ELECTRIFICATION - MODERATE TECHNOLOGY ADVANCEMENT"/>
    <x v="0"/>
    <s v="REFERENCE LPG WATER HEATER"/>
    <s v="TEXAS"/>
    <x v="2"/>
    <x v="32"/>
    <s v="DIESEL FUEL"/>
    <x v="0"/>
    <n v="0"/>
  </r>
  <r>
    <s v="REFERENCE ELECTRIFICATION - MODERATE TECHNOLOGY ADVANCEMENT"/>
    <x v="0"/>
    <s v="REFERENCE LPG WATER HEATER"/>
    <s v="TEXAS"/>
    <x v="2"/>
    <x v="32"/>
    <s v="PIPELINE GAS"/>
    <x v="0"/>
    <n v="0"/>
  </r>
  <r>
    <s v="REFERENCE ELECTRIFICATION - MODERATE TECHNOLOGY ADVANCEMENT"/>
    <x v="0"/>
    <s v="REFERENCE LPG WATER HEATER"/>
    <s v="TEXAS"/>
    <x v="2"/>
    <x v="32"/>
    <s v="LPG FUEL"/>
    <x v="0"/>
    <n v="2336760.3723749002"/>
  </r>
  <r>
    <s v="REFERENCE ELECTRIFICATION - MODERATE TECHNOLOGY ADVANCEMENT"/>
    <x v="0"/>
    <s v="REFERENCE LPG WATER HEATER"/>
    <s v="TEXAS"/>
    <x v="2"/>
    <x v="32"/>
    <s v="SOLAR "/>
    <x v="0"/>
    <n v="0"/>
  </r>
  <r>
    <s v="REFERENCE ELECTRIFICATION - MODERATE TECHNOLOGY ADVANCEMENT"/>
    <x v="0"/>
    <s v="REFERENCE LPG WATER HEATER"/>
    <s v="TEXAS"/>
    <x v="2"/>
    <x v="32"/>
    <n v="9999"/>
    <x v="0"/>
    <n v="0"/>
  </r>
  <r>
    <s v="REFERENCE ELECTRIFICATION - MODERATE TECHNOLOGY ADVANCEMENT"/>
    <x v="0"/>
    <s v="REFERENCE LPG WATER HEATER"/>
    <s v="TEXAS"/>
    <x v="2"/>
    <x v="33"/>
    <s v="ELECTRICITY"/>
    <x v="0"/>
    <n v="0"/>
  </r>
  <r>
    <s v="REFERENCE ELECTRIFICATION - MODERATE TECHNOLOGY ADVANCEMENT"/>
    <x v="0"/>
    <s v="REFERENCE LPG WATER HEATER"/>
    <s v="TEXAS"/>
    <x v="2"/>
    <x v="33"/>
    <s v="DIESEL FUEL"/>
    <x v="0"/>
    <n v="0"/>
  </r>
  <r>
    <s v="REFERENCE ELECTRIFICATION - MODERATE TECHNOLOGY ADVANCEMENT"/>
    <x v="0"/>
    <s v="REFERENCE LPG WATER HEATER"/>
    <s v="TEXAS"/>
    <x v="2"/>
    <x v="33"/>
    <s v="PIPELINE GAS"/>
    <x v="0"/>
    <n v="0"/>
  </r>
  <r>
    <s v="REFERENCE ELECTRIFICATION - MODERATE TECHNOLOGY ADVANCEMENT"/>
    <x v="0"/>
    <s v="REFERENCE LPG WATER HEATER"/>
    <s v="TEXAS"/>
    <x v="2"/>
    <x v="33"/>
    <s v="LPG FUEL"/>
    <x v="0"/>
    <n v="2359142.3791061402"/>
  </r>
  <r>
    <s v="REFERENCE ELECTRIFICATION - MODERATE TECHNOLOGY ADVANCEMENT"/>
    <x v="0"/>
    <s v="REFERENCE LPG WATER HEATER"/>
    <s v="TEXAS"/>
    <x v="2"/>
    <x v="33"/>
    <s v="SOLAR "/>
    <x v="0"/>
    <n v="0"/>
  </r>
  <r>
    <s v="REFERENCE ELECTRIFICATION - MODERATE TECHNOLOGY ADVANCEMENT"/>
    <x v="0"/>
    <s v="REFERENCE LPG WATER HEATER"/>
    <s v="TEXAS"/>
    <x v="2"/>
    <x v="33"/>
    <n v="9999"/>
    <x v="0"/>
    <n v="0"/>
  </r>
  <r>
    <s v="REFERENCE ELECTRIFICATION - MODERATE TECHNOLOGY ADVANCEMENT"/>
    <x v="0"/>
    <s v="REFERENCE ELECTRIC RESISTANCE WATER HEATER"/>
    <s v="TEXAS"/>
    <x v="2"/>
    <x v="0"/>
    <s v="ELECTRICITY"/>
    <x v="0"/>
    <n v="37069461.748292997"/>
  </r>
  <r>
    <s v="REFERENCE ELECTRIFICATION - MODERATE TECHNOLOGY ADVANCEMENT"/>
    <x v="0"/>
    <s v="REFERENCE ELECTRIC RESISTANCE WATER HEATER"/>
    <s v="TEXAS"/>
    <x v="2"/>
    <x v="0"/>
    <s v="DIESEL FUEL"/>
    <x v="0"/>
    <n v="0"/>
  </r>
  <r>
    <s v="REFERENCE ELECTRIFICATION - MODERATE TECHNOLOGY ADVANCEMENT"/>
    <x v="0"/>
    <s v="REFERENCE ELECTRIC RESISTANCE WATER HEATER"/>
    <s v="TEXAS"/>
    <x v="2"/>
    <x v="0"/>
    <s v="PIPELINE GAS"/>
    <x v="0"/>
    <n v="0"/>
  </r>
  <r>
    <s v="REFERENCE ELECTRIFICATION - MODERATE TECHNOLOGY ADVANCEMENT"/>
    <x v="0"/>
    <s v="REFERENCE ELECTRIC RESISTANCE WATER HEATER"/>
    <s v="TEXAS"/>
    <x v="2"/>
    <x v="0"/>
    <s v="LPG FUEL"/>
    <x v="0"/>
    <n v="0"/>
  </r>
  <r>
    <s v="REFERENCE ELECTRIFICATION - MODERATE TECHNOLOGY ADVANCEMENT"/>
    <x v="0"/>
    <s v="REFERENCE ELECTRIC RESISTANCE WATER HEATER"/>
    <s v="TEXAS"/>
    <x v="2"/>
    <x v="0"/>
    <s v="SOLAR "/>
    <x v="0"/>
    <n v="0"/>
  </r>
  <r>
    <s v="REFERENCE ELECTRIFICATION - MODERATE TECHNOLOGY ADVANCEMENT"/>
    <x v="0"/>
    <s v="REFERENCE ELECTRIC RESISTANCE WATER HEATER"/>
    <s v="TEXAS"/>
    <x v="2"/>
    <x v="0"/>
    <n v="9999"/>
    <x v="0"/>
    <n v="0"/>
  </r>
  <r>
    <s v="REFERENCE ELECTRIFICATION - MODERATE TECHNOLOGY ADVANCEMENT"/>
    <x v="0"/>
    <s v="REFERENCE ELECTRIC RESISTANCE WATER HEATER"/>
    <s v="TEXAS"/>
    <x v="2"/>
    <x v="1"/>
    <s v="ELECTRICITY"/>
    <x v="0"/>
    <n v="37167570.279514499"/>
  </r>
  <r>
    <s v="REFERENCE ELECTRIFICATION - MODERATE TECHNOLOGY ADVANCEMENT"/>
    <x v="0"/>
    <s v="REFERENCE ELECTRIC RESISTANCE WATER HEATER"/>
    <s v="TEXAS"/>
    <x v="2"/>
    <x v="1"/>
    <s v="DIESEL FUEL"/>
    <x v="0"/>
    <n v="0"/>
  </r>
  <r>
    <s v="REFERENCE ELECTRIFICATION - MODERATE TECHNOLOGY ADVANCEMENT"/>
    <x v="0"/>
    <s v="REFERENCE ELECTRIC RESISTANCE WATER HEATER"/>
    <s v="TEXAS"/>
    <x v="2"/>
    <x v="1"/>
    <s v="PIPELINE GAS"/>
    <x v="0"/>
    <n v="0"/>
  </r>
  <r>
    <s v="REFERENCE ELECTRIFICATION - MODERATE TECHNOLOGY ADVANCEMENT"/>
    <x v="0"/>
    <s v="REFERENCE ELECTRIC RESISTANCE WATER HEATER"/>
    <s v="TEXAS"/>
    <x v="2"/>
    <x v="1"/>
    <s v="LPG FUEL"/>
    <x v="0"/>
    <n v="0"/>
  </r>
  <r>
    <s v="REFERENCE ELECTRIFICATION - MODERATE TECHNOLOGY ADVANCEMENT"/>
    <x v="0"/>
    <s v="REFERENCE ELECTRIC RESISTANCE WATER HEATER"/>
    <s v="TEXAS"/>
    <x v="2"/>
    <x v="1"/>
    <s v="SOLAR "/>
    <x v="0"/>
    <n v="0"/>
  </r>
  <r>
    <s v="REFERENCE ELECTRIFICATION - MODERATE TECHNOLOGY ADVANCEMENT"/>
    <x v="0"/>
    <s v="REFERENCE ELECTRIC RESISTANCE WATER HEATER"/>
    <s v="TEXAS"/>
    <x v="2"/>
    <x v="1"/>
    <n v="9999"/>
    <x v="0"/>
    <n v="0"/>
  </r>
  <r>
    <s v="REFERENCE ELECTRIFICATION - MODERATE TECHNOLOGY ADVANCEMENT"/>
    <x v="0"/>
    <s v="REFERENCE ELECTRIC RESISTANCE WATER HEATER"/>
    <s v="TEXAS"/>
    <x v="2"/>
    <x v="2"/>
    <s v="ELECTRICITY"/>
    <x v="0"/>
    <n v="37246628.0414619"/>
  </r>
  <r>
    <s v="REFERENCE ELECTRIFICATION - MODERATE TECHNOLOGY ADVANCEMENT"/>
    <x v="0"/>
    <s v="REFERENCE ELECTRIC RESISTANCE WATER HEATER"/>
    <s v="TEXAS"/>
    <x v="2"/>
    <x v="2"/>
    <s v="DIESEL FUEL"/>
    <x v="0"/>
    <n v="0"/>
  </r>
  <r>
    <s v="REFERENCE ELECTRIFICATION - MODERATE TECHNOLOGY ADVANCEMENT"/>
    <x v="0"/>
    <s v="REFERENCE ELECTRIC RESISTANCE WATER HEATER"/>
    <s v="TEXAS"/>
    <x v="2"/>
    <x v="2"/>
    <s v="PIPELINE GAS"/>
    <x v="0"/>
    <n v="0"/>
  </r>
  <r>
    <s v="REFERENCE ELECTRIFICATION - MODERATE TECHNOLOGY ADVANCEMENT"/>
    <x v="0"/>
    <s v="REFERENCE ELECTRIC RESISTANCE WATER HEATER"/>
    <s v="TEXAS"/>
    <x v="2"/>
    <x v="2"/>
    <s v="LPG FUEL"/>
    <x v="0"/>
    <n v="0"/>
  </r>
  <r>
    <s v="REFERENCE ELECTRIFICATION - MODERATE TECHNOLOGY ADVANCEMENT"/>
    <x v="0"/>
    <s v="REFERENCE ELECTRIC RESISTANCE WATER HEATER"/>
    <s v="TEXAS"/>
    <x v="2"/>
    <x v="2"/>
    <s v="SOLAR "/>
    <x v="0"/>
    <n v="0"/>
  </r>
  <r>
    <s v="REFERENCE ELECTRIFICATION - MODERATE TECHNOLOGY ADVANCEMENT"/>
    <x v="0"/>
    <s v="REFERENCE ELECTRIC RESISTANCE WATER HEATER"/>
    <s v="TEXAS"/>
    <x v="2"/>
    <x v="2"/>
    <n v="9999"/>
    <x v="0"/>
    <n v="0"/>
  </r>
  <r>
    <s v="REFERENCE ELECTRIFICATION - MODERATE TECHNOLOGY ADVANCEMENT"/>
    <x v="0"/>
    <s v="REFERENCE ELECTRIC RESISTANCE WATER HEATER"/>
    <s v="TEXAS"/>
    <x v="2"/>
    <x v="3"/>
    <s v="ELECTRICITY"/>
    <x v="0"/>
    <n v="37299714.991986603"/>
  </r>
  <r>
    <s v="REFERENCE ELECTRIFICATION - MODERATE TECHNOLOGY ADVANCEMENT"/>
    <x v="0"/>
    <s v="REFERENCE ELECTRIC RESISTANCE WATER HEATER"/>
    <s v="TEXAS"/>
    <x v="2"/>
    <x v="3"/>
    <s v="DIESEL FUEL"/>
    <x v="0"/>
    <n v="0"/>
  </r>
  <r>
    <s v="REFERENCE ELECTRIFICATION - MODERATE TECHNOLOGY ADVANCEMENT"/>
    <x v="0"/>
    <s v="REFERENCE ELECTRIC RESISTANCE WATER HEATER"/>
    <s v="TEXAS"/>
    <x v="2"/>
    <x v="3"/>
    <s v="PIPELINE GAS"/>
    <x v="0"/>
    <n v="0"/>
  </r>
  <r>
    <s v="REFERENCE ELECTRIFICATION - MODERATE TECHNOLOGY ADVANCEMENT"/>
    <x v="0"/>
    <s v="REFERENCE ELECTRIC RESISTANCE WATER HEATER"/>
    <s v="TEXAS"/>
    <x v="2"/>
    <x v="3"/>
    <s v="LPG FUEL"/>
    <x v="0"/>
    <n v="0"/>
  </r>
  <r>
    <s v="REFERENCE ELECTRIFICATION - MODERATE TECHNOLOGY ADVANCEMENT"/>
    <x v="0"/>
    <s v="REFERENCE ELECTRIC RESISTANCE WATER HEATER"/>
    <s v="TEXAS"/>
    <x v="2"/>
    <x v="3"/>
    <s v="SOLAR "/>
    <x v="0"/>
    <n v="0"/>
  </r>
  <r>
    <s v="REFERENCE ELECTRIFICATION - MODERATE TECHNOLOGY ADVANCEMENT"/>
    <x v="0"/>
    <s v="REFERENCE ELECTRIC RESISTANCE WATER HEATER"/>
    <s v="TEXAS"/>
    <x v="2"/>
    <x v="3"/>
    <n v="9999"/>
    <x v="0"/>
    <n v="0"/>
  </r>
  <r>
    <s v="REFERENCE ELECTRIFICATION - MODERATE TECHNOLOGY ADVANCEMENT"/>
    <x v="0"/>
    <s v="REFERENCE ELECTRIC RESISTANCE WATER HEATER"/>
    <s v="TEXAS"/>
    <x v="2"/>
    <x v="4"/>
    <s v="ELECTRICITY"/>
    <x v="0"/>
    <n v="37327598.071356803"/>
  </r>
  <r>
    <s v="REFERENCE ELECTRIFICATION - MODERATE TECHNOLOGY ADVANCEMENT"/>
    <x v="0"/>
    <s v="REFERENCE ELECTRIC RESISTANCE WATER HEATER"/>
    <s v="TEXAS"/>
    <x v="2"/>
    <x v="4"/>
    <s v="DIESEL FUEL"/>
    <x v="0"/>
    <n v="0"/>
  </r>
  <r>
    <s v="REFERENCE ELECTRIFICATION - MODERATE TECHNOLOGY ADVANCEMENT"/>
    <x v="0"/>
    <s v="REFERENCE ELECTRIC RESISTANCE WATER HEATER"/>
    <s v="TEXAS"/>
    <x v="2"/>
    <x v="4"/>
    <s v="PIPELINE GAS"/>
    <x v="0"/>
    <n v="0"/>
  </r>
  <r>
    <s v="REFERENCE ELECTRIFICATION - MODERATE TECHNOLOGY ADVANCEMENT"/>
    <x v="0"/>
    <s v="REFERENCE ELECTRIC RESISTANCE WATER HEATER"/>
    <s v="TEXAS"/>
    <x v="2"/>
    <x v="4"/>
    <s v="LPG FUEL"/>
    <x v="0"/>
    <n v="0"/>
  </r>
  <r>
    <s v="REFERENCE ELECTRIFICATION - MODERATE TECHNOLOGY ADVANCEMENT"/>
    <x v="0"/>
    <s v="REFERENCE ELECTRIC RESISTANCE WATER HEATER"/>
    <s v="TEXAS"/>
    <x v="2"/>
    <x v="4"/>
    <s v="SOLAR "/>
    <x v="0"/>
    <n v="0"/>
  </r>
  <r>
    <s v="REFERENCE ELECTRIFICATION - MODERATE TECHNOLOGY ADVANCEMENT"/>
    <x v="0"/>
    <s v="REFERENCE ELECTRIC RESISTANCE WATER HEATER"/>
    <s v="TEXAS"/>
    <x v="2"/>
    <x v="4"/>
    <n v="9999"/>
    <x v="0"/>
    <n v="0"/>
  </r>
  <r>
    <s v="REFERENCE ELECTRIFICATION - MODERATE TECHNOLOGY ADVANCEMENT"/>
    <x v="0"/>
    <s v="REFERENCE ELECTRIC RESISTANCE WATER HEATER"/>
    <s v="TEXAS"/>
    <x v="2"/>
    <x v="5"/>
    <s v="ELECTRICITY"/>
    <x v="0"/>
    <n v="37333057.697494797"/>
  </r>
  <r>
    <s v="REFERENCE ELECTRIFICATION - MODERATE TECHNOLOGY ADVANCEMENT"/>
    <x v="0"/>
    <s v="REFERENCE ELECTRIC RESISTANCE WATER HEATER"/>
    <s v="TEXAS"/>
    <x v="2"/>
    <x v="5"/>
    <s v="DIESEL FUEL"/>
    <x v="0"/>
    <n v="0"/>
  </r>
  <r>
    <s v="REFERENCE ELECTRIFICATION - MODERATE TECHNOLOGY ADVANCEMENT"/>
    <x v="0"/>
    <s v="REFERENCE ELECTRIC RESISTANCE WATER HEATER"/>
    <s v="TEXAS"/>
    <x v="2"/>
    <x v="5"/>
    <s v="PIPELINE GAS"/>
    <x v="0"/>
    <n v="0"/>
  </r>
  <r>
    <s v="REFERENCE ELECTRIFICATION - MODERATE TECHNOLOGY ADVANCEMENT"/>
    <x v="0"/>
    <s v="REFERENCE ELECTRIC RESISTANCE WATER HEATER"/>
    <s v="TEXAS"/>
    <x v="2"/>
    <x v="5"/>
    <s v="LPG FUEL"/>
    <x v="0"/>
    <n v="0"/>
  </r>
  <r>
    <s v="REFERENCE ELECTRIFICATION - MODERATE TECHNOLOGY ADVANCEMENT"/>
    <x v="0"/>
    <s v="REFERENCE ELECTRIC RESISTANCE WATER HEATER"/>
    <s v="TEXAS"/>
    <x v="2"/>
    <x v="5"/>
    <s v="SOLAR "/>
    <x v="0"/>
    <n v="0"/>
  </r>
  <r>
    <s v="REFERENCE ELECTRIFICATION - MODERATE TECHNOLOGY ADVANCEMENT"/>
    <x v="0"/>
    <s v="REFERENCE ELECTRIC RESISTANCE WATER HEATER"/>
    <s v="TEXAS"/>
    <x v="2"/>
    <x v="5"/>
    <n v="9999"/>
    <x v="0"/>
    <n v="0"/>
  </r>
  <r>
    <s v="REFERENCE ELECTRIFICATION - MODERATE TECHNOLOGY ADVANCEMENT"/>
    <x v="0"/>
    <s v="REFERENCE ELECTRIC RESISTANCE WATER HEATER"/>
    <s v="TEXAS"/>
    <x v="2"/>
    <x v="6"/>
    <s v="ELECTRICITY"/>
    <x v="0"/>
    <n v="37333929.809228703"/>
  </r>
  <r>
    <s v="REFERENCE ELECTRIFICATION - MODERATE TECHNOLOGY ADVANCEMENT"/>
    <x v="0"/>
    <s v="REFERENCE ELECTRIC RESISTANCE WATER HEATER"/>
    <s v="TEXAS"/>
    <x v="2"/>
    <x v="6"/>
    <s v="DIESEL FUEL"/>
    <x v="0"/>
    <n v="0"/>
  </r>
  <r>
    <s v="REFERENCE ELECTRIFICATION - MODERATE TECHNOLOGY ADVANCEMENT"/>
    <x v="0"/>
    <s v="REFERENCE ELECTRIC RESISTANCE WATER HEATER"/>
    <s v="TEXAS"/>
    <x v="2"/>
    <x v="6"/>
    <s v="PIPELINE GAS"/>
    <x v="0"/>
    <n v="0"/>
  </r>
  <r>
    <s v="REFERENCE ELECTRIFICATION - MODERATE TECHNOLOGY ADVANCEMENT"/>
    <x v="0"/>
    <s v="REFERENCE ELECTRIC RESISTANCE WATER HEATER"/>
    <s v="TEXAS"/>
    <x v="2"/>
    <x v="6"/>
    <s v="LPG FUEL"/>
    <x v="0"/>
    <n v="0"/>
  </r>
  <r>
    <s v="REFERENCE ELECTRIFICATION - MODERATE TECHNOLOGY ADVANCEMENT"/>
    <x v="0"/>
    <s v="REFERENCE ELECTRIC RESISTANCE WATER HEATER"/>
    <s v="TEXAS"/>
    <x v="2"/>
    <x v="6"/>
    <s v="SOLAR "/>
    <x v="0"/>
    <n v="0"/>
  </r>
  <r>
    <s v="REFERENCE ELECTRIFICATION - MODERATE TECHNOLOGY ADVANCEMENT"/>
    <x v="0"/>
    <s v="REFERENCE ELECTRIC RESISTANCE WATER HEATER"/>
    <s v="TEXAS"/>
    <x v="2"/>
    <x v="6"/>
    <n v="9999"/>
    <x v="0"/>
    <n v="0"/>
  </r>
  <r>
    <s v="REFERENCE ELECTRIFICATION - MODERATE TECHNOLOGY ADVANCEMENT"/>
    <x v="0"/>
    <s v="REFERENCE ELECTRIC RESISTANCE WATER HEATER"/>
    <s v="TEXAS"/>
    <x v="2"/>
    <x v="7"/>
    <s v="ELECTRICITY"/>
    <x v="0"/>
    <n v="37352209.139196597"/>
  </r>
  <r>
    <s v="REFERENCE ELECTRIFICATION - MODERATE TECHNOLOGY ADVANCEMENT"/>
    <x v="0"/>
    <s v="REFERENCE ELECTRIC RESISTANCE WATER HEATER"/>
    <s v="TEXAS"/>
    <x v="2"/>
    <x v="7"/>
    <s v="DIESEL FUEL"/>
    <x v="0"/>
    <n v="0"/>
  </r>
  <r>
    <s v="REFERENCE ELECTRIFICATION - MODERATE TECHNOLOGY ADVANCEMENT"/>
    <x v="0"/>
    <s v="REFERENCE ELECTRIC RESISTANCE WATER HEATER"/>
    <s v="TEXAS"/>
    <x v="2"/>
    <x v="7"/>
    <s v="PIPELINE GAS"/>
    <x v="0"/>
    <n v="0"/>
  </r>
  <r>
    <s v="REFERENCE ELECTRIFICATION - MODERATE TECHNOLOGY ADVANCEMENT"/>
    <x v="0"/>
    <s v="REFERENCE ELECTRIC RESISTANCE WATER HEATER"/>
    <s v="TEXAS"/>
    <x v="2"/>
    <x v="7"/>
    <s v="LPG FUEL"/>
    <x v="0"/>
    <n v="0"/>
  </r>
  <r>
    <s v="REFERENCE ELECTRIFICATION - MODERATE TECHNOLOGY ADVANCEMENT"/>
    <x v="0"/>
    <s v="REFERENCE ELECTRIC RESISTANCE WATER HEATER"/>
    <s v="TEXAS"/>
    <x v="2"/>
    <x v="7"/>
    <s v="SOLAR "/>
    <x v="0"/>
    <n v="0"/>
  </r>
  <r>
    <s v="REFERENCE ELECTRIFICATION - MODERATE TECHNOLOGY ADVANCEMENT"/>
    <x v="0"/>
    <s v="REFERENCE ELECTRIC RESISTANCE WATER HEATER"/>
    <s v="TEXAS"/>
    <x v="2"/>
    <x v="7"/>
    <n v="9999"/>
    <x v="0"/>
    <n v="0"/>
  </r>
  <r>
    <s v="REFERENCE ELECTRIFICATION - MODERATE TECHNOLOGY ADVANCEMENT"/>
    <x v="0"/>
    <s v="REFERENCE ELECTRIC RESISTANCE WATER HEATER"/>
    <s v="TEXAS"/>
    <x v="2"/>
    <x v="8"/>
    <s v="ELECTRICITY"/>
    <x v="0"/>
    <n v="37397319.302103601"/>
  </r>
  <r>
    <s v="REFERENCE ELECTRIFICATION - MODERATE TECHNOLOGY ADVANCEMENT"/>
    <x v="0"/>
    <s v="REFERENCE ELECTRIC RESISTANCE WATER HEATER"/>
    <s v="TEXAS"/>
    <x v="2"/>
    <x v="8"/>
    <s v="DIESEL FUEL"/>
    <x v="0"/>
    <n v="0"/>
  </r>
  <r>
    <s v="REFERENCE ELECTRIFICATION - MODERATE TECHNOLOGY ADVANCEMENT"/>
    <x v="0"/>
    <s v="REFERENCE ELECTRIC RESISTANCE WATER HEATER"/>
    <s v="TEXAS"/>
    <x v="2"/>
    <x v="8"/>
    <s v="PIPELINE GAS"/>
    <x v="0"/>
    <n v="0"/>
  </r>
  <r>
    <s v="REFERENCE ELECTRIFICATION - MODERATE TECHNOLOGY ADVANCEMENT"/>
    <x v="0"/>
    <s v="REFERENCE ELECTRIC RESISTANCE WATER HEATER"/>
    <s v="TEXAS"/>
    <x v="2"/>
    <x v="8"/>
    <s v="LPG FUEL"/>
    <x v="0"/>
    <n v="0"/>
  </r>
  <r>
    <s v="REFERENCE ELECTRIFICATION - MODERATE TECHNOLOGY ADVANCEMENT"/>
    <x v="0"/>
    <s v="REFERENCE ELECTRIC RESISTANCE WATER HEATER"/>
    <s v="TEXAS"/>
    <x v="2"/>
    <x v="8"/>
    <s v="SOLAR "/>
    <x v="0"/>
    <n v="0"/>
  </r>
  <r>
    <s v="REFERENCE ELECTRIFICATION - MODERATE TECHNOLOGY ADVANCEMENT"/>
    <x v="0"/>
    <s v="REFERENCE ELECTRIC RESISTANCE WATER HEATER"/>
    <s v="TEXAS"/>
    <x v="2"/>
    <x v="8"/>
    <n v="9999"/>
    <x v="0"/>
    <n v="0"/>
  </r>
  <r>
    <s v="REFERENCE ELECTRIFICATION - MODERATE TECHNOLOGY ADVANCEMENT"/>
    <x v="0"/>
    <s v="REFERENCE ELECTRIC RESISTANCE WATER HEATER"/>
    <s v="TEXAS"/>
    <x v="2"/>
    <x v="9"/>
    <s v="ELECTRICITY"/>
    <x v="0"/>
    <n v="37476306.111055396"/>
  </r>
  <r>
    <s v="REFERENCE ELECTRIFICATION - MODERATE TECHNOLOGY ADVANCEMENT"/>
    <x v="0"/>
    <s v="REFERENCE ELECTRIC RESISTANCE WATER HEATER"/>
    <s v="TEXAS"/>
    <x v="2"/>
    <x v="9"/>
    <s v="DIESEL FUEL"/>
    <x v="0"/>
    <n v="0"/>
  </r>
  <r>
    <s v="REFERENCE ELECTRIFICATION - MODERATE TECHNOLOGY ADVANCEMENT"/>
    <x v="0"/>
    <s v="REFERENCE ELECTRIC RESISTANCE WATER HEATER"/>
    <s v="TEXAS"/>
    <x v="2"/>
    <x v="9"/>
    <s v="PIPELINE GAS"/>
    <x v="0"/>
    <n v="0"/>
  </r>
  <r>
    <s v="REFERENCE ELECTRIFICATION - MODERATE TECHNOLOGY ADVANCEMENT"/>
    <x v="0"/>
    <s v="REFERENCE ELECTRIC RESISTANCE WATER HEATER"/>
    <s v="TEXAS"/>
    <x v="2"/>
    <x v="9"/>
    <s v="LPG FUEL"/>
    <x v="0"/>
    <n v="0"/>
  </r>
  <r>
    <s v="REFERENCE ELECTRIFICATION - MODERATE TECHNOLOGY ADVANCEMENT"/>
    <x v="0"/>
    <s v="REFERENCE ELECTRIC RESISTANCE WATER HEATER"/>
    <s v="TEXAS"/>
    <x v="2"/>
    <x v="9"/>
    <s v="SOLAR "/>
    <x v="0"/>
    <n v="0"/>
  </r>
  <r>
    <s v="REFERENCE ELECTRIFICATION - MODERATE TECHNOLOGY ADVANCEMENT"/>
    <x v="0"/>
    <s v="REFERENCE ELECTRIC RESISTANCE WATER HEATER"/>
    <s v="TEXAS"/>
    <x v="2"/>
    <x v="9"/>
    <n v="9999"/>
    <x v="0"/>
    <n v="0"/>
  </r>
  <r>
    <s v="REFERENCE ELECTRIFICATION - MODERATE TECHNOLOGY ADVANCEMENT"/>
    <x v="0"/>
    <s v="REFERENCE ELECTRIC RESISTANCE WATER HEATER"/>
    <s v="TEXAS"/>
    <x v="2"/>
    <x v="10"/>
    <s v="ELECTRICITY"/>
    <x v="0"/>
    <n v="37585818.671450801"/>
  </r>
  <r>
    <s v="REFERENCE ELECTRIFICATION - MODERATE TECHNOLOGY ADVANCEMENT"/>
    <x v="0"/>
    <s v="REFERENCE ELECTRIC RESISTANCE WATER HEATER"/>
    <s v="TEXAS"/>
    <x v="2"/>
    <x v="10"/>
    <s v="DIESEL FUEL"/>
    <x v="0"/>
    <n v="0"/>
  </r>
  <r>
    <s v="REFERENCE ELECTRIFICATION - MODERATE TECHNOLOGY ADVANCEMENT"/>
    <x v="0"/>
    <s v="REFERENCE ELECTRIC RESISTANCE WATER HEATER"/>
    <s v="TEXAS"/>
    <x v="2"/>
    <x v="10"/>
    <s v="PIPELINE GAS"/>
    <x v="0"/>
    <n v="0"/>
  </r>
  <r>
    <s v="REFERENCE ELECTRIFICATION - MODERATE TECHNOLOGY ADVANCEMENT"/>
    <x v="0"/>
    <s v="REFERENCE ELECTRIC RESISTANCE WATER HEATER"/>
    <s v="TEXAS"/>
    <x v="2"/>
    <x v="10"/>
    <s v="LPG FUEL"/>
    <x v="0"/>
    <n v="0"/>
  </r>
  <r>
    <s v="REFERENCE ELECTRIFICATION - MODERATE TECHNOLOGY ADVANCEMENT"/>
    <x v="0"/>
    <s v="REFERENCE ELECTRIC RESISTANCE WATER HEATER"/>
    <s v="TEXAS"/>
    <x v="2"/>
    <x v="10"/>
    <s v="SOLAR "/>
    <x v="0"/>
    <n v="0"/>
  </r>
  <r>
    <s v="REFERENCE ELECTRIFICATION - MODERATE TECHNOLOGY ADVANCEMENT"/>
    <x v="0"/>
    <s v="REFERENCE ELECTRIC RESISTANCE WATER HEATER"/>
    <s v="TEXAS"/>
    <x v="2"/>
    <x v="10"/>
    <n v="9999"/>
    <x v="0"/>
    <n v="0"/>
  </r>
  <r>
    <s v="REFERENCE ELECTRIFICATION - MODERATE TECHNOLOGY ADVANCEMENT"/>
    <x v="0"/>
    <s v="REFERENCE ELECTRIC RESISTANCE WATER HEATER"/>
    <s v="TEXAS"/>
    <x v="2"/>
    <x v="11"/>
    <s v="ELECTRICITY"/>
    <x v="0"/>
    <n v="37726938.917686701"/>
  </r>
  <r>
    <s v="REFERENCE ELECTRIFICATION - MODERATE TECHNOLOGY ADVANCEMENT"/>
    <x v="0"/>
    <s v="REFERENCE ELECTRIC RESISTANCE WATER HEATER"/>
    <s v="TEXAS"/>
    <x v="2"/>
    <x v="11"/>
    <s v="DIESEL FUEL"/>
    <x v="0"/>
    <n v="0"/>
  </r>
  <r>
    <s v="REFERENCE ELECTRIFICATION - MODERATE TECHNOLOGY ADVANCEMENT"/>
    <x v="0"/>
    <s v="REFERENCE ELECTRIC RESISTANCE WATER HEATER"/>
    <s v="TEXAS"/>
    <x v="2"/>
    <x v="11"/>
    <s v="PIPELINE GAS"/>
    <x v="0"/>
    <n v="0"/>
  </r>
  <r>
    <s v="REFERENCE ELECTRIFICATION - MODERATE TECHNOLOGY ADVANCEMENT"/>
    <x v="0"/>
    <s v="REFERENCE ELECTRIC RESISTANCE WATER HEATER"/>
    <s v="TEXAS"/>
    <x v="2"/>
    <x v="11"/>
    <s v="LPG FUEL"/>
    <x v="0"/>
    <n v="0"/>
  </r>
  <r>
    <s v="REFERENCE ELECTRIFICATION - MODERATE TECHNOLOGY ADVANCEMENT"/>
    <x v="0"/>
    <s v="REFERENCE ELECTRIC RESISTANCE WATER HEATER"/>
    <s v="TEXAS"/>
    <x v="2"/>
    <x v="11"/>
    <s v="SOLAR "/>
    <x v="0"/>
    <n v="0"/>
  </r>
  <r>
    <s v="REFERENCE ELECTRIFICATION - MODERATE TECHNOLOGY ADVANCEMENT"/>
    <x v="0"/>
    <s v="REFERENCE ELECTRIC RESISTANCE WATER HEATER"/>
    <s v="TEXAS"/>
    <x v="2"/>
    <x v="11"/>
    <n v="9999"/>
    <x v="0"/>
    <n v="0"/>
  </r>
  <r>
    <s v="REFERENCE ELECTRIFICATION - MODERATE TECHNOLOGY ADVANCEMENT"/>
    <x v="0"/>
    <s v="REFERENCE ELECTRIC RESISTANCE WATER HEATER"/>
    <s v="TEXAS"/>
    <x v="2"/>
    <x v="12"/>
    <s v="ELECTRICITY"/>
    <x v="0"/>
    <n v="37891431.477384403"/>
  </r>
  <r>
    <s v="REFERENCE ELECTRIFICATION - MODERATE TECHNOLOGY ADVANCEMENT"/>
    <x v="0"/>
    <s v="REFERENCE ELECTRIC RESISTANCE WATER HEATER"/>
    <s v="TEXAS"/>
    <x v="2"/>
    <x v="12"/>
    <s v="DIESEL FUEL"/>
    <x v="0"/>
    <n v="0"/>
  </r>
  <r>
    <s v="REFERENCE ELECTRIFICATION - MODERATE TECHNOLOGY ADVANCEMENT"/>
    <x v="0"/>
    <s v="REFERENCE ELECTRIC RESISTANCE WATER HEATER"/>
    <s v="TEXAS"/>
    <x v="2"/>
    <x v="12"/>
    <s v="PIPELINE GAS"/>
    <x v="0"/>
    <n v="0"/>
  </r>
  <r>
    <s v="REFERENCE ELECTRIFICATION - MODERATE TECHNOLOGY ADVANCEMENT"/>
    <x v="0"/>
    <s v="REFERENCE ELECTRIC RESISTANCE WATER HEATER"/>
    <s v="TEXAS"/>
    <x v="2"/>
    <x v="12"/>
    <s v="LPG FUEL"/>
    <x v="0"/>
    <n v="0"/>
  </r>
  <r>
    <s v="REFERENCE ELECTRIFICATION - MODERATE TECHNOLOGY ADVANCEMENT"/>
    <x v="0"/>
    <s v="REFERENCE ELECTRIC RESISTANCE WATER HEATER"/>
    <s v="TEXAS"/>
    <x v="2"/>
    <x v="12"/>
    <s v="SOLAR "/>
    <x v="0"/>
    <n v="0"/>
  </r>
  <r>
    <s v="REFERENCE ELECTRIFICATION - MODERATE TECHNOLOGY ADVANCEMENT"/>
    <x v="0"/>
    <s v="REFERENCE ELECTRIC RESISTANCE WATER HEATER"/>
    <s v="TEXAS"/>
    <x v="2"/>
    <x v="12"/>
    <n v="9999"/>
    <x v="0"/>
    <n v="0"/>
  </r>
  <r>
    <s v="REFERENCE ELECTRIFICATION - MODERATE TECHNOLOGY ADVANCEMENT"/>
    <x v="0"/>
    <s v="REFERENCE ELECTRIC RESISTANCE WATER HEATER"/>
    <s v="TEXAS"/>
    <x v="2"/>
    <x v="13"/>
    <s v="ELECTRICITY"/>
    <x v="0"/>
    <n v="38080150.590962201"/>
  </r>
  <r>
    <s v="REFERENCE ELECTRIFICATION - MODERATE TECHNOLOGY ADVANCEMENT"/>
    <x v="0"/>
    <s v="REFERENCE ELECTRIC RESISTANCE WATER HEATER"/>
    <s v="TEXAS"/>
    <x v="2"/>
    <x v="13"/>
    <s v="DIESEL FUEL"/>
    <x v="0"/>
    <n v="0"/>
  </r>
  <r>
    <s v="REFERENCE ELECTRIFICATION - MODERATE TECHNOLOGY ADVANCEMENT"/>
    <x v="0"/>
    <s v="REFERENCE ELECTRIC RESISTANCE WATER HEATER"/>
    <s v="TEXAS"/>
    <x v="2"/>
    <x v="13"/>
    <s v="PIPELINE GAS"/>
    <x v="0"/>
    <n v="0"/>
  </r>
  <r>
    <s v="REFERENCE ELECTRIFICATION - MODERATE TECHNOLOGY ADVANCEMENT"/>
    <x v="0"/>
    <s v="REFERENCE ELECTRIC RESISTANCE WATER HEATER"/>
    <s v="TEXAS"/>
    <x v="2"/>
    <x v="13"/>
    <s v="LPG FUEL"/>
    <x v="0"/>
    <n v="0"/>
  </r>
  <r>
    <s v="REFERENCE ELECTRIFICATION - MODERATE TECHNOLOGY ADVANCEMENT"/>
    <x v="0"/>
    <s v="REFERENCE ELECTRIC RESISTANCE WATER HEATER"/>
    <s v="TEXAS"/>
    <x v="2"/>
    <x v="13"/>
    <s v="SOLAR "/>
    <x v="0"/>
    <n v="0"/>
  </r>
  <r>
    <s v="REFERENCE ELECTRIFICATION - MODERATE TECHNOLOGY ADVANCEMENT"/>
    <x v="0"/>
    <s v="REFERENCE ELECTRIC RESISTANCE WATER HEATER"/>
    <s v="TEXAS"/>
    <x v="2"/>
    <x v="13"/>
    <n v="9999"/>
    <x v="0"/>
    <n v="0"/>
  </r>
  <r>
    <s v="REFERENCE ELECTRIFICATION - MODERATE TECHNOLOGY ADVANCEMENT"/>
    <x v="0"/>
    <s v="REFERENCE ELECTRIC RESISTANCE WATER HEATER"/>
    <s v="TEXAS"/>
    <x v="2"/>
    <x v="14"/>
    <s v="ELECTRICITY"/>
    <x v="0"/>
    <n v="38293992.137728997"/>
  </r>
  <r>
    <s v="REFERENCE ELECTRIFICATION - MODERATE TECHNOLOGY ADVANCEMENT"/>
    <x v="0"/>
    <s v="REFERENCE ELECTRIC RESISTANCE WATER HEATER"/>
    <s v="TEXAS"/>
    <x v="2"/>
    <x v="14"/>
    <s v="DIESEL FUEL"/>
    <x v="0"/>
    <n v="0"/>
  </r>
  <r>
    <s v="REFERENCE ELECTRIFICATION - MODERATE TECHNOLOGY ADVANCEMENT"/>
    <x v="0"/>
    <s v="REFERENCE ELECTRIC RESISTANCE WATER HEATER"/>
    <s v="TEXAS"/>
    <x v="2"/>
    <x v="14"/>
    <s v="PIPELINE GAS"/>
    <x v="0"/>
    <n v="0"/>
  </r>
  <r>
    <s v="REFERENCE ELECTRIFICATION - MODERATE TECHNOLOGY ADVANCEMENT"/>
    <x v="0"/>
    <s v="REFERENCE ELECTRIC RESISTANCE WATER HEATER"/>
    <s v="TEXAS"/>
    <x v="2"/>
    <x v="14"/>
    <s v="LPG FUEL"/>
    <x v="0"/>
    <n v="0"/>
  </r>
  <r>
    <s v="REFERENCE ELECTRIFICATION - MODERATE TECHNOLOGY ADVANCEMENT"/>
    <x v="0"/>
    <s v="REFERENCE ELECTRIC RESISTANCE WATER HEATER"/>
    <s v="TEXAS"/>
    <x v="2"/>
    <x v="14"/>
    <s v="SOLAR "/>
    <x v="0"/>
    <n v="0"/>
  </r>
  <r>
    <s v="REFERENCE ELECTRIFICATION - MODERATE TECHNOLOGY ADVANCEMENT"/>
    <x v="0"/>
    <s v="REFERENCE ELECTRIC RESISTANCE WATER HEATER"/>
    <s v="TEXAS"/>
    <x v="2"/>
    <x v="14"/>
    <n v="9999"/>
    <x v="0"/>
    <n v="0"/>
  </r>
  <r>
    <s v="REFERENCE ELECTRIFICATION - MODERATE TECHNOLOGY ADVANCEMENT"/>
    <x v="0"/>
    <s v="REFERENCE ELECTRIC RESISTANCE WATER HEATER"/>
    <s v="TEXAS"/>
    <x v="2"/>
    <x v="15"/>
    <s v="ELECTRICITY"/>
    <x v="0"/>
    <n v="38527511.723367199"/>
  </r>
  <r>
    <s v="REFERENCE ELECTRIFICATION - MODERATE TECHNOLOGY ADVANCEMENT"/>
    <x v="0"/>
    <s v="REFERENCE ELECTRIC RESISTANCE WATER HEATER"/>
    <s v="TEXAS"/>
    <x v="2"/>
    <x v="15"/>
    <s v="DIESEL FUEL"/>
    <x v="0"/>
    <n v="0"/>
  </r>
  <r>
    <s v="REFERENCE ELECTRIFICATION - MODERATE TECHNOLOGY ADVANCEMENT"/>
    <x v="0"/>
    <s v="REFERENCE ELECTRIC RESISTANCE WATER HEATER"/>
    <s v="TEXAS"/>
    <x v="2"/>
    <x v="15"/>
    <s v="PIPELINE GAS"/>
    <x v="0"/>
    <n v="0"/>
  </r>
  <r>
    <s v="REFERENCE ELECTRIFICATION - MODERATE TECHNOLOGY ADVANCEMENT"/>
    <x v="0"/>
    <s v="REFERENCE ELECTRIC RESISTANCE WATER HEATER"/>
    <s v="TEXAS"/>
    <x v="2"/>
    <x v="15"/>
    <s v="LPG FUEL"/>
    <x v="0"/>
    <n v="0"/>
  </r>
  <r>
    <s v="REFERENCE ELECTRIFICATION - MODERATE TECHNOLOGY ADVANCEMENT"/>
    <x v="0"/>
    <s v="REFERENCE ELECTRIC RESISTANCE WATER HEATER"/>
    <s v="TEXAS"/>
    <x v="2"/>
    <x v="15"/>
    <s v="SOLAR "/>
    <x v="0"/>
    <n v="0"/>
  </r>
  <r>
    <s v="REFERENCE ELECTRIFICATION - MODERATE TECHNOLOGY ADVANCEMENT"/>
    <x v="0"/>
    <s v="REFERENCE ELECTRIC RESISTANCE WATER HEATER"/>
    <s v="TEXAS"/>
    <x v="2"/>
    <x v="15"/>
    <n v="9999"/>
    <x v="0"/>
    <n v="0"/>
  </r>
  <r>
    <s v="REFERENCE ELECTRIFICATION - MODERATE TECHNOLOGY ADVANCEMENT"/>
    <x v="0"/>
    <s v="REFERENCE ELECTRIC RESISTANCE WATER HEATER"/>
    <s v="TEXAS"/>
    <x v="2"/>
    <x v="16"/>
    <s v="ELECTRICITY"/>
    <x v="0"/>
    <n v="38773267.036598697"/>
  </r>
  <r>
    <s v="REFERENCE ELECTRIFICATION - MODERATE TECHNOLOGY ADVANCEMENT"/>
    <x v="0"/>
    <s v="REFERENCE ELECTRIC RESISTANCE WATER HEATER"/>
    <s v="TEXAS"/>
    <x v="2"/>
    <x v="16"/>
    <s v="DIESEL FUEL"/>
    <x v="0"/>
    <n v="0"/>
  </r>
  <r>
    <s v="REFERENCE ELECTRIFICATION - MODERATE TECHNOLOGY ADVANCEMENT"/>
    <x v="0"/>
    <s v="REFERENCE ELECTRIC RESISTANCE WATER HEATER"/>
    <s v="TEXAS"/>
    <x v="2"/>
    <x v="16"/>
    <s v="PIPELINE GAS"/>
    <x v="0"/>
    <n v="0"/>
  </r>
  <r>
    <s v="REFERENCE ELECTRIFICATION - MODERATE TECHNOLOGY ADVANCEMENT"/>
    <x v="0"/>
    <s v="REFERENCE ELECTRIC RESISTANCE WATER HEATER"/>
    <s v="TEXAS"/>
    <x v="2"/>
    <x v="16"/>
    <s v="LPG FUEL"/>
    <x v="0"/>
    <n v="0"/>
  </r>
  <r>
    <s v="REFERENCE ELECTRIFICATION - MODERATE TECHNOLOGY ADVANCEMENT"/>
    <x v="0"/>
    <s v="REFERENCE ELECTRIC RESISTANCE WATER HEATER"/>
    <s v="TEXAS"/>
    <x v="2"/>
    <x v="16"/>
    <s v="SOLAR "/>
    <x v="0"/>
    <n v="0"/>
  </r>
  <r>
    <s v="REFERENCE ELECTRIFICATION - MODERATE TECHNOLOGY ADVANCEMENT"/>
    <x v="0"/>
    <s v="REFERENCE ELECTRIC RESISTANCE WATER HEATER"/>
    <s v="TEXAS"/>
    <x v="2"/>
    <x v="16"/>
    <n v="9999"/>
    <x v="0"/>
    <n v="0"/>
  </r>
  <r>
    <s v="REFERENCE ELECTRIFICATION - MODERATE TECHNOLOGY ADVANCEMENT"/>
    <x v="0"/>
    <s v="REFERENCE ELECTRIC RESISTANCE WATER HEATER"/>
    <s v="TEXAS"/>
    <x v="2"/>
    <x v="17"/>
    <s v="ELECTRICITY"/>
    <x v="0"/>
    <n v="39033432.954636499"/>
  </r>
  <r>
    <s v="REFERENCE ELECTRIFICATION - MODERATE TECHNOLOGY ADVANCEMENT"/>
    <x v="0"/>
    <s v="REFERENCE ELECTRIC RESISTANCE WATER HEATER"/>
    <s v="TEXAS"/>
    <x v="2"/>
    <x v="17"/>
    <s v="DIESEL FUEL"/>
    <x v="0"/>
    <n v="0"/>
  </r>
  <r>
    <s v="REFERENCE ELECTRIFICATION - MODERATE TECHNOLOGY ADVANCEMENT"/>
    <x v="0"/>
    <s v="REFERENCE ELECTRIC RESISTANCE WATER HEATER"/>
    <s v="TEXAS"/>
    <x v="2"/>
    <x v="17"/>
    <s v="PIPELINE GAS"/>
    <x v="0"/>
    <n v="0"/>
  </r>
  <r>
    <s v="REFERENCE ELECTRIFICATION - MODERATE TECHNOLOGY ADVANCEMENT"/>
    <x v="0"/>
    <s v="REFERENCE ELECTRIC RESISTANCE WATER HEATER"/>
    <s v="TEXAS"/>
    <x v="2"/>
    <x v="17"/>
    <s v="LPG FUEL"/>
    <x v="0"/>
    <n v="0"/>
  </r>
  <r>
    <s v="REFERENCE ELECTRIFICATION - MODERATE TECHNOLOGY ADVANCEMENT"/>
    <x v="0"/>
    <s v="REFERENCE ELECTRIC RESISTANCE WATER HEATER"/>
    <s v="TEXAS"/>
    <x v="2"/>
    <x v="17"/>
    <s v="SOLAR "/>
    <x v="0"/>
    <n v="0"/>
  </r>
  <r>
    <s v="REFERENCE ELECTRIFICATION - MODERATE TECHNOLOGY ADVANCEMENT"/>
    <x v="0"/>
    <s v="REFERENCE ELECTRIC RESISTANCE WATER HEATER"/>
    <s v="TEXAS"/>
    <x v="2"/>
    <x v="17"/>
    <n v="9999"/>
    <x v="0"/>
    <n v="0"/>
  </r>
  <r>
    <s v="REFERENCE ELECTRIFICATION - MODERATE TECHNOLOGY ADVANCEMENT"/>
    <x v="0"/>
    <s v="REFERENCE ELECTRIC RESISTANCE WATER HEATER"/>
    <s v="TEXAS"/>
    <x v="2"/>
    <x v="18"/>
    <s v="ELECTRICITY"/>
    <x v="0"/>
    <n v="39307794.840997003"/>
  </r>
  <r>
    <s v="REFERENCE ELECTRIFICATION - MODERATE TECHNOLOGY ADVANCEMENT"/>
    <x v="0"/>
    <s v="REFERENCE ELECTRIC RESISTANCE WATER HEATER"/>
    <s v="TEXAS"/>
    <x v="2"/>
    <x v="18"/>
    <s v="DIESEL FUEL"/>
    <x v="0"/>
    <n v="0"/>
  </r>
  <r>
    <s v="REFERENCE ELECTRIFICATION - MODERATE TECHNOLOGY ADVANCEMENT"/>
    <x v="0"/>
    <s v="REFERENCE ELECTRIC RESISTANCE WATER HEATER"/>
    <s v="TEXAS"/>
    <x v="2"/>
    <x v="18"/>
    <s v="PIPELINE GAS"/>
    <x v="0"/>
    <n v="0"/>
  </r>
  <r>
    <s v="REFERENCE ELECTRIFICATION - MODERATE TECHNOLOGY ADVANCEMENT"/>
    <x v="0"/>
    <s v="REFERENCE ELECTRIC RESISTANCE WATER HEATER"/>
    <s v="TEXAS"/>
    <x v="2"/>
    <x v="18"/>
    <s v="LPG FUEL"/>
    <x v="0"/>
    <n v="0"/>
  </r>
  <r>
    <s v="REFERENCE ELECTRIFICATION - MODERATE TECHNOLOGY ADVANCEMENT"/>
    <x v="0"/>
    <s v="REFERENCE ELECTRIC RESISTANCE WATER HEATER"/>
    <s v="TEXAS"/>
    <x v="2"/>
    <x v="18"/>
    <s v="SOLAR "/>
    <x v="0"/>
    <n v="0"/>
  </r>
  <r>
    <s v="REFERENCE ELECTRIFICATION - MODERATE TECHNOLOGY ADVANCEMENT"/>
    <x v="0"/>
    <s v="REFERENCE ELECTRIC RESISTANCE WATER HEATER"/>
    <s v="TEXAS"/>
    <x v="2"/>
    <x v="18"/>
    <n v="9999"/>
    <x v="0"/>
    <n v="0"/>
  </r>
  <r>
    <s v="REFERENCE ELECTRIFICATION - MODERATE TECHNOLOGY ADVANCEMENT"/>
    <x v="0"/>
    <s v="REFERENCE ELECTRIC RESISTANCE WATER HEATER"/>
    <s v="TEXAS"/>
    <x v="2"/>
    <x v="19"/>
    <s v="ELECTRICITY"/>
    <x v="0"/>
    <n v="39597050.1993341"/>
  </r>
  <r>
    <s v="REFERENCE ELECTRIFICATION - MODERATE TECHNOLOGY ADVANCEMENT"/>
    <x v="0"/>
    <s v="REFERENCE ELECTRIC RESISTANCE WATER HEATER"/>
    <s v="TEXAS"/>
    <x v="2"/>
    <x v="19"/>
    <s v="DIESEL FUEL"/>
    <x v="0"/>
    <n v="0"/>
  </r>
  <r>
    <s v="REFERENCE ELECTRIFICATION - MODERATE TECHNOLOGY ADVANCEMENT"/>
    <x v="0"/>
    <s v="REFERENCE ELECTRIC RESISTANCE WATER HEATER"/>
    <s v="TEXAS"/>
    <x v="2"/>
    <x v="19"/>
    <s v="PIPELINE GAS"/>
    <x v="0"/>
    <n v="0"/>
  </r>
  <r>
    <s v="REFERENCE ELECTRIFICATION - MODERATE TECHNOLOGY ADVANCEMENT"/>
    <x v="0"/>
    <s v="REFERENCE ELECTRIC RESISTANCE WATER HEATER"/>
    <s v="TEXAS"/>
    <x v="2"/>
    <x v="19"/>
    <s v="LPG FUEL"/>
    <x v="0"/>
    <n v="0"/>
  </r>
  <r>
    <s v="REFERENCE ELECTRIFICATION - MODERATE TECHNOLOGY ADVANCEMENT"/>
    <x v="0"/>
    <s v="REFERENCE ELECTRIC RESISTANCE WATER HEATER"/>
    <s v="TEXAS"/>
    <x v="2"/>
    <x v="19"/>
    <s v="SOLAR "/>
    <x v="0"/>
    <n v="0"/>
  </r>
  <r>
    <s v="REFERENCE ELECTRIFICATION - MODERATE TECHNOLOGY ADVANCEMENT"/>
    <x v="0"/>
    <s v="REFERENCE ELECTRIC RESISTANCE WATER HEATER"/>
    <s v="TEXAS"/>
    <x v="2"/>
    <x v="19"/>
    <n v="9999"/>
    <x v="0"/>
    <n v="0"/>
  </r>
  <r>
    <s v="REFERENCE ELECTRIFICATION - MODERATE TECHNOLOGY ADVANCEMENT"/>
    <x v="0"/>
    <s v="REFERENCE ELECTRIC RESISTANCE WATER HEATER"/>
    <s v="TEXAS"/>
    <x v="2"/>
    <x v="20"/>
    <s v="ELECTRICITY"/>
    <x v="0"/>
    <n v="39889601.222895198"/>
  </r>
  <r>
    <s v="REFERENCE ELECTRIFICATION - MODERATE TECHNOLOGY ADVANCEMENT"/>
    <x v="0"/>
    <s v="REFERENCE ELECTRIC RESISTANCE WATER HEATER"/>
    <s v="TEXAS"/>
    <x v="2"/>
    <x v="20"/>
    <s v="DIESEL FUEL"/>
    <x v="0"/>
    <n v="0"/>
  </r>
  <r>
    <s v="REFERENCE ELECTRIFICATION - MODERATE TECHNOLOGY ADVANCEMENT"/>
    <x v="0"/>
    <s v="REFERENCE ELECTRIC RESISTANCE WATER HEATER"/>
    <s v="TEXAS"/>
    <x v="2"/>
    <x v="20"/>
    <s v="PIPELINE GAS"/>
    <x v="0"/>
    <n v="0"/>
  </r>
  <r>
    <s v="REFERENCE ELECTRIFICATION - MODERATE TECHNOLOGY ADVANCEMENT"/>
    <x v="0"/>
    <s v="REFERENCE ELECTRIC RESISTANCE WATER HEATER"/>
    <s v="TEXAS"/>
    <x v="2"/>
    <x v="20"/>
    <s v="LPG FUEL"/>
    <x v="0"/>
    <n v="0"/>
  </r>
  <r>
    <s v="REFERENCE ELECTRIFICATION - MODERATE TECHNOLOGY ADVANCEMENT"/>
    <x v="0"/>
    <s v="REFERENCE ELECTRIC RESISTANCE WATER HEATER"/>
    <s v="TEXAS"/>
    <x v="2"/>
    <x v="20"/>
    <s v="SOLAR "/>
    <x v="0"/>
    <n v="0"/>
  </r>
  <r>
    <s v="REFERENCE ELECTRIFICATION - MODERATE TECHNOLOGY ADVANCEMENT"/>
    <x v="0"/>
    <s v="REFERENCE ELECTRIC RESISTANCE WATER HEATER"/>
    <s v="TEXAS"/>
    <x v="2"/>
    <x v="20"/>
    <n v="9999"/>
    <x v="0"/>
    <n v="0"/>
  </r>
  <r>
    <s v="REFERENCE ELECTRIFICATION - MODERATE TECHNOLOGY ADVANCEMENT"/>
    <x v="0"/>
    <s v="REFERENCE ELECTRIC RESISTANCE WATER HEATER"/>
    <s v="TEXAS"/>
    <x v="2"/>
    <x v="21"/>
    <s v="ELECTRICITY"/>
    <x v="0"/>
    <n v="40178100.650925197"/>
  </r>
  <r>
    <s v="REFERENCE ELECTRIFICATION - MODERATE TECHNOLOGY ADVANCEMENT"/>
    <x v="0"/>
    <s v="REFERENCE ELECTRIC RESISTANCE WATER HEATER"/>
    <s v="TEXAS"/>
    <x v="2"/>
    <x v="21"/>
    <s v="DIESEL FUEL"/>
    <x v="0"/>
    <n v="0"/>
  </r>
  <r>
    <s v="REFERENCE ELECTRIFICATION - MODERATE TECHNOLOGY ADVANCEMENT"/>
    <x v="0"/>
    <s v="REFERENCE ELECTRIC RESISTANCE WATER HEATER"/>
    <s v="TEXAS"/>
    <x v="2"/>
    <x v="21"/>
    <s v="PIPELINE GAS"/>
    <x v="0"/>
    <n v="0"/>
  </r>
  <r>
    <s v="REFERENCE ELECTRIFICATION - MODERATE TECHNOLOGY ADVANCEMENT"/>
    <x v="0"/>
    <s v="REFERENCE ELECTRIC RESISTANCE WATER HEATER"/>
    <s v="TEXAS"/>
    <x v="2"/>
    <x v="21"/>
    <s v="LPG FUEL"/>
    <x v="0"/>
    <n v="0"/>
  </r>
  <r>
    <s v="REFERENCE ELECTRIFICATION - MODERATE TECHNOLOGY ADVANCEMENT"/>
    <x v="0"/>
    <s v="REFERENCE ELECTRIC RESISTANCE WATER HEATER"/>
    <s v="TEXAS"/>
    <x v="2"/>
    <x v="21"/>
    <s v="SOLAR "/>
    <x v="0"/>
    <n v="0"/>
  </r>
  <r>
    <s v="REFERENCE ELECTRIFICATION - MODERATE TECHNOLOGY ADVANCEMENT"/>
    <x v="0"/>
    <s v="REFERENCE ELECTRIC RESISTANCE WATER HEATER"/>
    <s v="TEXAS"/>
    <x v="2"/>
    <x v="21"/>
    <n v="9999"/>
    <x v="0"/>
    <n v="0"/>
  </r>
  <r>
    <s v="REFERENCE ELECTRIFICATION - MODERATE TECHNOLOGY ADVANCEMENT"/>
    <x v="0"/>
    <s v="REFERENCE ELECTRIC RESISTANCE WATER HEATER"/>
    <s v="TEXAS"/>
    <x v="2"/>
    <x v="22"/>
    <s v="ELECTRICITY"/>
    <x v="0"/>
    <n v="40461533.756441101"/>
  </r>
  <r>
    <s v="REFERENCE ELECTRIFICATION - MODERATE TECHNOLOGY ADVANCEMENT"/>
    <x v="0"/>
    <s v="REFERENCE ELECTRIC RESISTANCE WATER HEATER"/>
    <s v="TEXAS"/>
    <x v="2"/>
    <x v="22"/>
    <s v="DIESEL FUEL"/>
    <x v="0"/>
    <n v="0"/>
  </r>
  <r>
    <s v="REFERENCE ELECTRIFICATION - MODERATE TECHNOLOGY ADVANCEMENT"/>
    <x v="0"/>
    <s v="REFERENCE ELECTRIC RESISTANCE WATER HEATER"/>
    <s v="TEXAS"/>
    <x v="2"/>
    <x v="22"/>
    <s v="PIPELINE GAS"/>
    <x v="0"/>
    <n v="0"/>
  </r>
  <r>
    <s v="REFERENCE ELECTRIFICATION - MODERATE TECHNOLOGY ADVANCEMENT"/>
    <x v="0"/>
    <s v="REFERENCE ELECTRIC RESISTANCE WATER HEATER"/>
    <s v="TEXAS"/>
    <x v="2"/>
    <x v="22"/>
    <s v="LPG FUEL"/>
    <x v="0"/>
    <n v="0"/>
  </r>
  <r>
    <s v="REFERENCE ELECTRIFICATION - MODERATE TECHNOLOGY ADVANCEMENT"/>
    <x v="0"/>
    <s v="REFERENCE ELECTRIC RESISTANCE WATER HEATER"/>
    <s v="TEXAS"/>
    <x v="2"/>
    <x v="22"/>
    <s v="SOLAR "/>
    <x v="0"/>
    <n v="0"/>
  </r>
  <r>
    <s v="REFERENCE ELECTRIFICATION - MODERATE TECHNOLOGY ADVANCEMENT"/>
    <x v="0"/>
    <s v="REFERENCE ELECTRIC RESISTANCE WATER HEATER"/>
    <s v="TEXAS"/>
    <x v="2"/>
    <x v="22"/>
    <n v="9999"/>
    <x v="0"/>
    <n v="0"/>
  </r>
  <r>
    <s v="REFERENCE ELECTRIFICATION - MODERATE TECHNOLOGY ADVANCEMENT"/>
    <x v="0"/>
    <s v="REFERENCE ELECTRIC RESISTANCE WATER HEATER"/>
    <s v="TEXAS"/>
    <x v="2"/>
    <x v="23"/>
    <s v="ELECTRICITY"/>
    <x v="0"/>
    <n v="40741147.622653402"/>
  </r>
  <r>
    <s v="REFERENCE ELECTRIFICATION - MODERATE TECHNOLOGY ADVANCEMENT"/>
    <x v="0"/>
    <s v="REFERENCE ELECTRIC RESISTANCE WATER HEATER"/>
    <s v="TEXAS"/>
    <x v="2"/>
    <x v="23"/>
    <s v="DIESEL FUEL"/>
    <x v="0"/>
    <n v="0"/>
  </r>
  <r>
    <s v="REFERENCE ELECTRIFICATION - MODERATE TECHNOLOGY ADVANCEMENT"/>
    <x v="0"/>
    <s v="REFERENCE ELECTRIC RESISTANCE WATER HEATER"/>
    <s v="TEXAS"/>
    <x v="2"/>
    <x v="23"/>
    <s v="PIPELINE GAS"/>
    <x v="0"/>
    <n v="0"/>
  </r>
  <r>
    <s v="REFERENCE ELECTRIFICATION - MODERATE TECHNOLOGY ADVANCEMENT"/>
    <x v="0"/>
    <s v="REFERENCE ELECTRIC RESISTANCE WATER HEATER"/>
    <s v="TEXAS"/>
    <x v="2"/>
    <x v="23"/>
    <s v="LPG FUEL"/>
    <x v="0"/>
    <n v="0"/>
  </r>
  <r>
    <s v="REFERENCE ELECTRIFICATION - MODERATE TECHNOLOGY ADVANCEMENT"/>
    <x v="0"/>
    <s v="REFERENCE ELECTRIC RESISTANCE WATER HEATER"/>
    <s v="TEXAS"/>
    <x v="2"/>
    <x v="23"/>
    <s v="SOLAR "/>
    <x v="0"/>
    <n v="0"/>
  </r>
  <r>
    <s v="REFERENCE ELECTRIFICATION - MODERATE TECHNOLOGY ADVANCEMENT"/>
    <x v="0"/>
    <s v="REFERENCE ELECTRIC RESISTANCE WATER HEATER"/>
    <s v="TEXAS"/>
    <x v="2"/>
    <x v="23"/>
    <n v="9999"/>
    <x v="0"/>
    <n v="0"/>
  </r>
  <r>
    <s v="REFERENCE ELECTRIFICATION - MODERATE TECHNOLOGY ADVANCEMENT"/>
    <x v="0"/>
    <s v="REFERENCE ELECTRIC RESISTANCE WATER HEATER"/>
    <s v="TEXAS"/>
    <x v="2"/>
    <x v="24"/>
    <s v="ELECTRICITY"/>
    <x v="0"/>
    <n v="41123273.005237497"/>
  </r>
  <r>
    <s v="REFERENCE ELECTRIFICATION - MODERATE TECHNOLOGY ADVANCEMENT"/>
    <x v="0"/>
    <s v="REFERENCE ELECTRIC RESISTANCE WATER HEATER"/>
    <s v="TEXAS"/>
    <x v="2"/>
    <x v="24"/>
    <s v="DIESEL FUEL"/>
    <x v="0"/>
    <n v="0"/>
  </r>
  <r>
    <s v="REFERENCE ELECTRIFICATION - MODERATE TECHNOLOGY ADVANCEMENT"/>
    <x v="0"/>
    <s v="REFERENCE ELECTRIC RESISTANCE WATER HEATER"/>
    <s v="TEXAS"/>
    <x v="2"/>
    <x v="24"/>
    <s v="PIPELINE GAS"/>
    <x v="0"/>
    <n v="0"/>
  </r>
  <r>
    <s v="REFERENCE ELECTRIFICATION - MODERATE TECHNOLOGY ADVANCEMENT"/>
    <x v="0"/>
    <s v="REFERENCE ELECTRIC RESISTANCE WATER HEATER"/>
    <s v="TEXAS"/>
    <x v="2"/>
    <x v="24"/>
    <s v="LPG FUEL"/>
    <x v="0"/>
    <n v="0"/>
  </r>
  <r>
    <s v="REFERENCE ELECTRIFICATION - MODERATE TECHNOLOGY ADVANCEMENT"/>
    <x v="0"/>
    <s v="REFERENCE ELECTRIC RESISTANCE WATER HEATER"/>
    <s v="TEXAS"/>
    <x v="2"/>
    <x v="24"/>
    <s v="SOLAR "/>
    <x v="0"/>
    <n v="0"/>
  </r>
  <r>
    <s v="REFERENCE ELECTRIFICATION - MODERATE TECHNOLOGY ADVANCEMENT"/>
    <x v="0"/>
    <s v="REFERENCE ELECTRIC RESISTANCE WATER HEATER"/>
    <s v="TEXAS"/>
    <x v="2"/>
    <x v="24"/>
    <n v="9999"/>
    <x v="0"/>
    <n v="0"/>
  </r>
  <r>
    <s v="REFERENCE ELECTRIFICATION - MODERATE TECHNOLOGY ADVANCEMENT"/>
    <x v="0"/>
    <s v="REFERENCE ELECTRIC RESISTANCE WATER HEATER"/>
    <s v="TEXAS"/>
    <x v="2"/>
    <x v="25"/>
    <s v="ELECTRICITY"/>
    <x v="0"/>
    <n v="41507489.503532402"/>
  </r>
  <r>
    <s v="REFERENCE ELECTRIFICATION - MODERATE TECHNOLOGY ADVANCEMENT"/>
    <x v="0"/>
    <s v="REFERENCE ELECTRIC RESISTANCE WATER HEATER"/>
    <s v="TEXAS"/>
    <x v="2"/>
    <x v="25"/>
    <s v="DIESEL FUEL"/>
    <x v="0"/>
    <n v="0"/>
  </r>
  <r>
    <s v="REFERENCE ELECTRIFICATION - MODERATE TECHNOLOGY ADVANCEMENT"/>
    <x v="0"/>
    <s v="REFERENCE ELECTRIC RESISTANCE WATER HEATER"/>
    <s v="TEXAS"/>
    <x v="2"/>
    <x v="25"/>
    <s v="PIPELINE GAS"/>
    <x v="0"/>
    <n v="0"/>
  </r>
  <r>
    <s v="REFERENCE ELECTRIFICATION - MODERATE TECHNOLOGY ADVANCEMENT"/>
    <x v="0"/>
    <s v="REFERENCE ELECTRIC RESISTANCE WATER HEATER"/>
    <s v="TEXAS"/>
    <x v="2"/>
    <x v="25"/>
    <s v="LPG FUEL"/>
    <x v="0"/>
    <n v="0"/>
  </r>
  <r>
    <s v="REFERENCE ELECTRIFICATION - MODERATE TECHNOLOGY ADVANCEMENT"/>
    <x v="0"/>
    <s v="REFERENCE ELECTRIC RESISTANCE WATER HEATER"/>
    <s v="TEXAS"/>
    <x v="2"/>
    <x v="25"/>
    <s v="SOLAR "/>
    <x v="0"/>
    <n v="0"/>
  </r>
  <r>
    <s v="REFERENCE ELECTRIFICATION - MODERATE TECHNOLOGY ADVANCEMENT"/>
    <x v="0"/>
    <s v="REFERENCE ELECTRIC RESISTANCE WATER HEATER"/>
    <s v="TEXAS"/>
    <x v="2"/>
    <x v="25"/>
    <n v="9999"/>
    <x v="0"/>
    <n v="0"/>
  </r>
  <r>
    <s v="REFERENCE ELECTRIFICATION - MODERATE TECHNOLOGY ADVANCEMENT"/>
    <x v="0"/>
    <s v="REFERENCE ELECTRIC RESISTANCE WATER HEATER"/>
    <s v="TEXAS"/>
    <x v="2"/>
    <x v="26"/>
    <s v="ELECTRICITY"/>
    <x v="0"/>
    <n v="41894203.029032797"/>
  </r>
  <r>
    <s v="REFERENCE ELECTRIFICATION - MODERATE TECHNOLOGY ADVANCEMENT"/>
    <x v="0"/>
    <s v="REFERENCE ELECTRIC RESISTANCE WATER HEATER"/>
    <s v="TEXAS"/>
    <x v="2"/>
    <x v="26"/>
    <s v="DIESEL FUEL"/>
    <x v="0"/>
    <n v="0"/>
  </r>
  <r>
    <s v="REFERENCE ELECTRIFICATION - MODERATE TECHNOLOGY ADVANCEMENT"/>
    <x v="0"/>
    <s v="REFERENCE ELECTRIC RESISTANCE WATER HEATER"/>
    <s v="TEXAS"/>
    <x v="2"/>
    <x v="26"/>
    <s v="PIPELINE GAS"/>
    <x v="0"/>
    <n v="0"/>
  </r>
  <r>
    <s v="REFERENCE ELECTRIFICATION - MODERATE TECHNOLOGY ADVANCEMENT"/>
    <x v="0"/>
    <s v="REFERENCE ELECTRIC RESISTANCE WATER HEATER"/>
    <s v="TEXAS"/>
    <x v="2"/>
    <x v="26"/>
    <s v="LPG FUEL"/>
    <x v="0"/>
    <n v="0"/>
  </r>
  <r>
    <s v="REFERENCE ELECTRIFICATION - MODERATE TECHNOLOGY ADVANCEMENT"/>
    <x v="0"/>
    <s v="REFERENCE ELECTRIC RESISTANCE WATER HEATER"/>
    <s v="TEXAS"/>
    <x v="2"/>
    <x v="26"/>
    <s v="SOLAR "/>
    <x v="0"/>
    <n v="0"/>
  </r>
  <r>
    <s v="REFERENCE ELECTRIFICATION - MODERATE TECHNOLOGY ADVANCEMENT"/>
    <x v="0"/>
    <s v="REFERENCE ELECTRIC RESISTANCE WATER HEATER"/>
    <s v="TEXAS"/>
    <x v="2"/>
    <x v="26"/>
    <n v="9999"/>
    <x v="0"/>
    <n v="0"/>
  </r>
  <r>
    <s v="REFERENCE ELECTRIFICATION - MODERATE TECHNOLOGY ADVANCEMENT"/>
    <x v="0"/>
    <s v="REFERENCE ELECTRIC RESISTANCE WATER HEATER"/>
    <s v="TEXAS"/>
    <x v="2"/>
    <x v="27"/>
    <s v="ELECTRICITY"/>
    <x v="0"/>
    <n v="42284332.037435599"/>
  </r>
  <r>
    <s v="REFERENCE ELECTRIFICATION - MODERATE TECHNOLOGY ADVANCEMENT"/>
    <x v="0"/>
    <s v="REFERENCE ELECTRIC RESISTANCE WATER HEATER"/>
    <s v="TEXAS"/>
    <x v="2"/>
    <x v="27"/>
    <s v="DIESEL FUEL"/>
    <x v="0"/>
    <n v="0"/>
  </r>
  <r>
    <s v="REFERENCE ELECTRIFICATION - MODERATE TECHNOLOGY ADVANCEMENT"/>
    <x v="0"/>
    <s v="REFERENCE ELECTRIC RESISTANCE WATER HEATER"/>
    <s v="TEXAS"/>
    <x v="2"/>
    <x v="27"/>
    <s v="PIPELINE GAS"/>
    <x v="0"/>
    <n v="0"/>
  </r>
  <r>
    <s v="REFERENCE ELECTRIFICATION - MODERATE TECHNOLOGY ADVANCEMENT"/>
    <x v="0"/>
    <s v="REFERENCE ELECTRIC RESISTANCE WATER HEATER"/>
    <s v="TEXAS"/>
    <x v="2"/>
    <x v="27"/>
    <s v="LPG FUEL"/>
    <x v="0"/>
    <n v="0"/>
  </r>
  <r>
    <s v="REFERENCE ELECTRIFICATION - MODERATE TECHNOLOGY ADVANCEMENT"/>
    <x v="0"/>
    <s v="REFERENCE ELECTRIC RESISTANCE WATER HEATER"/>
    <s v="TEXAS"/>
    <x v="2"/>
    <x v="27"/>
    <s v="SOLAR "/>
    <x v="0"/>
    <n v="0"/>
  </r>
  <r>
    <s v="REFERENCE ELECTRIFICATION - MODERATE TECHNOLOGY ADVANCEMENT"/>
    <x v="0"/>
    <s v="REFERENCE ELECTRIC RESISTANCE WATER HEATER"/>
    <s v="TEXAS"/>
    <x v="2"/>
    <x v="27"/>
    <n v="9999"/>
    <x v="0"/>
    <n v="0"/>
  </r>
  <r>
    <s v="REFERENCE ELECTRIFICATION - MODERATE TECHNOLOGY ADVANCEMENT"/>
    <x v="0"/>
    <s v="REFERENCE ELECTRIC RESISTANCE WATER HEATER"/>
    <s v="TEXAS"/>
    <x v="2"/>
    <x v="28"/>
    <s v="ELECTRICITY"/>
    <x v="0"/>
    <n v="42679442.533931501"/>
  </r>
  <r>
    <s v="REFERENCE ELECTRIFICATION - MODERATE TECHNOLOGY ADVANCEMENT"/>
    <x v="0"/>
    <s v="REFERENCE ELECTRIC RESISTANCE WATER HEATER"/>
    <s v="TEXAS"/>
    <x v="2"/>
    <x v="28"/>
    <s v="DIESEL FUEL"/>
    <x v="0"/>
    <n v="0"/>
  </r>
  <r>
    <s v="REFERENCE ELECTRIFICATION - MODERATE TECHNOLOGY ADVANCEMENT"/>
    <x v="0"/>
    <s v="REFERENCE ELECTRIC RESISTANCE WATER HEATER"/>
    <s v="TEXAS"/>
    <x v="2"/>
    <x v="28"/>
    <s v="PIPELINE GAS"/>
    <x v="0"/>
    <n v="0"/>
  </r>
  <r>
    <s v="REFERENCE ELECTRIFICATION - MODERATE TECHNOLOGY ADVANCEMENT"/>
    <x v="0"/>
    <s v="REFERENCE ELECTRIC RESISTANCE WATER HEATER"/>
    <s v="TEXAS"/>
    <x v="2"/>
    <x v="28"/>
    <s v="LPG FUEL"/>
    <x v="0"/>
    <n v="0"/>
  </r>
  <r>
    <s v="REFERENCE ELECTRIFICATION - MODERATE TECHNOLOGY ADVANCEMENT"/>
    <x v="0"/>
    <s v="REFERENCE ELECTRIC RESISTANCE WATER HEATER"/>
    <s v="TEXAS"/>
    <x v="2"/>
    <x v="28"/>
    <s v="SOLAR "/>
    <x v="0"/>
    <n v="0"/>
  </r>
  <r>
    <s v="REFERENCE ELECTRIFICATION - MODERATE TECHNOLOGY ADVANCEMENT"/>
    <x v="0"/>
    <s v="REFERENCE ELECTRIC RESISTANCE WATER HEATER"/>
    <s v="TEXAS"/>
    <x v="2"/>
    <x v="28"/>
    <n v="9999"/>
    <x v="0"/>
    <n v="0"/>
  </r>
  <r>
    <s v="REFERENCE ELECTRIFICATION - MODERATE TECHNOLOGY ADVANCEMENT"/>
    <x v="0"/>
    <s v="REFERENCE ELECTRIC RESISTANCE WATER HEATER"/>
    <s v="TEXAS"/>
    <x v="2"/>
    <x v="29"/>
    <s v="ELECTRICITY"/>
    <x v="0"/>
    <n v="43080213.386272803"/>
  </r>
  <r>
    <s v="REFERENCE ELECTRIFICATION - MODERATE TECHNOLOGY ADVANCEMENT"/>
    <x v="0"/>
    <s v="REFERENCE ELECTRIC RESISTANCE WATER HEATER"/>
    <s v="TEXAS"/>
    <x v="2"/>
    <x v="29"/>
    <s v="DIESEL FUEL"/>
    <x v="0"/>
    <n v="0"/>
  </r>
  <r>
    <s v="REFERENCE ELECTRIFICATION - MODERATE TECHNOLOGY ADVANCEMENT"/>
    <x v="0"/>
    <s v="REFERENCE ELECTRIC RESISTANCE WATER HEATER"/>
    <s v="TEXAS"/>
    <x v="2"/>
    <x v="29"/>
    <s v="PIPELINE GAS"/>
    <x v="0"/>
    <n v="0"/>
  </r>
  <r>
    <s v="REFERENCE ELECTRIFICATION - MODERATE TECHNOLOGY ADVANCEMENT"/>
    <x v="0"/>
    <s v="REFERENCE ELECTRIC RESISTANCE WATER HEATER"/>
    <s v="TEXAS"/>
    <x v="2"/>
    <x v="29"/>
    <s v="LPG FUEL"/>
    <x v="0"/>
    <n v="0"/>
  </r>
  <r>
    <s v="REFERENCE ELECTRIFICATION - MODERATE TECHNOLOGY ADVANCEMENT"/>
    <x v="0"/>
    <s v="REFERENCE ELECTRIC RESISTANCE WATER HEATER"/>
    <s v="TEXAS"/>
    <x v="2"/>
    <x v="29"/>
    <s v="SOLAR "/>
    <x v="0"/>
    <n v="0"/>
  </r>
  <r>
    <s v="REFERENCE ELECTRIFICATION - MODERATE TECHNOLOGY ADVANCEMENT"/>
    <x v="0"/>
    <s v="REFERENCE ELECTRIC RESISTANCE WATER HEATER"/>
    <s v="TEXAS"/>
    <x v="2"/>
    <x v="29"/>
    <n v="9999"/>
    <x v="0"/>
    <n v="0"/>
  </r>
  <r>
    <s v="REFERENCE ELECTRIFICATION - MODERATE TECHNOLOGY ADVANCEMENT"/>
    <x v="0"/>
    <s v="REFERENCE ELECTRIC RESISTANCE WATER HEATER"/>
    <s v="TEXAS"/>
    <x v="2"/>
    <x v="30"/>
    <s v="ELECTRICITY"/>
    <x v="0"/>
    <n v="43487698.7657215"/>
  </r>
  <r>
    <s v="REFERENCE ELECTRIFICATION - MODERATE TECHNOLOGY ADVANCEMENT"/>
    <x v="0"/>
    <s v="REFERENCE ELECTRIC RESISTANCE WATER HEATER"/>
    <s v="TEXAS"/>
    <x v="2"/>
    <x v="30"/>
    <s v="DIESEL FUEL"/>
    <x v="0"/>
    <n v="0"/>
  </r>
  <r>
    <s v="REFERENCE ELECTRIFICATION - MODERATE TECHNOLOGY ADVANCEMENT"/>
    <x v="0"/>
    <s v="REFERENCE ELECTRIC RESISTANCE WATER HEATER"/>
    <s v="TEXAS"/>
    <x v="2"/>
    <x v="30"/>
    <s v="PIPELINE GAS"/>
    <x v="0"/>
    <n v="0"/>
  </r>
  <r>
    <s v="REFERENCE ELECTRIFICATION - MODERATE TECHNOLOGY ADVANCEMENT"/>
    <x v="0"/>
    <s v="REFERENCE ELECTRIC RESISTANCE WATER HEATER"/>
    <s v="TEXAS"/>
    <x v="2"/>
    <x v="30"/>
    <s v="LPG FUEL"/>
    <x v="0"/>
    <n v="0"/>
  </r>
  <r>
    <s v="REFERENCE ELECTRIFICATION - MODERATE TECHNOLOGY ADVANCEMENT"/>
    <x v="0"/>
    <s v="REFERENCE ELECTRIC RESISTANCE WATER HEATER"/>
    <s v="TEXAS"/>
    <x v="2"/>
    <x v="30"/>
    <s v="SOLAR "/>
    <x v="0"/>
    <n v="0"/>
  </r>
  <r>
    <s v="REFERENCE ELECTRIFICATION - MODERATE TECHNOLOGY ADVANCEMENT"/>
    <x v="0"/>
    <s v="REFERENCE ELECTRIC RESISTANCE WATER HEATER"/>
    <s v="TEXAS"/>
    <x v="2"/>
    <x v="30"/>
    <n v="9999"/>
    <x v="0"/>
    <n v="0"/>
  </r>
  <r>
    <s v="REFERENCE ELECTRIFICATION - MODERATE TECHNOLOGY ADVANCEMENT"/>
    <x v="0"/>
    <s v="REFERENCE ELECTRIC RESISTANCE WATER HEATER"/>
    <s v="TEXAS"/>
    <x v="2"/>
    <x v="31"/>
    <s v="ELECTRICITY"/>
    <x v="0"/>
    <n v="43903101.836026698"/>
  </r>
  <r>
    <s v="REFERENCE ELECTRIFICATION - MODERATE TECHNOLOGY ADVANCEMENT"/>
    <x v="0"/>
    <s v="REFERENCE ELECTRIC RESISTANCE WATER HEATER"/>
    <s v="TEXAS"/>
    <x v="2"/>
    <x v="31"/>
    <s v="DIESEL FUEL"/>
    <x v="0"/>
    <n v="0"/>
  </r>
  <r>
    <s v="REFERENCE ELECTRIFICATION - MODERATE TECHNOLOGY ADVANCEMENT"/>
    <x v="0"/>
    <s v="REFERENCE ELECTRIC RESISTANCE WATER HEATER"/>
    <s v="TEXAS"/>
    <x v="2"/>
    <x v="31"/>
    <s v="PIPELINE GAS"/>
    <x v="0"/>
    <n v="0"/>
  </r>
  <r>
    <s v="REFERENCE ELECTRIFICATION - MODERATE TECHNOLOGY ADVANCEMENT"/>
    <x v="0"/>
    <s v="REFERENCE ELECTRIC RESISTANCE WATER HEATER"/>
    <s v="TEXAS"/>
    <x v="2"/>
    <x v="31"/>
    <s v="LPG FUEL"/>
    <x v="0"/>
    <n v="0"/>
  </r>
  <r>
    <s v="REFERENCE ELECTRIFICATION - MODERATE TECHNOLOGY ADVANCEMENT"/>
    <x v="0"/>
    <s v="REFERENCE ELECTRIC RESISTANCE WATER HEATER"/>
    <s v="TEXAS"/>
    <x v="2"/>
    <x v="31"/>
    <s v="SOLAR "/>
    <x v="0"/>
    <n v="0"/>
  </r>
  <r>
    <s v="REFERENCE ELECTRIFICATION - MODERATE TECHNOLOGY ADVANCEMENT"/>
    <x v="0"/>
    <s v="REFERENCE ELECTRIC RESISTANCE WATER HEATER"/>
    <s v="TEXAS"/>
    <x v="2"/>
    <x v="31"/>
    <n v="9999"/>
    <x v="0"/>
    <n v="0"/>
  </r>
  <r>
    <s v="REFERENCE ELECTRIFICATION - MODERATE TECHNOLOGY ADVANCEMENT"/>
    <x v="0"/>
    <s v="REFERENCE ELECTRIC RESISTANCE WATER HEATER"/>
    <s v="TEXAS"/>
    <x v="2"/>
    <x v="32"/>
    <s v="ELECTRICITY"/>
    <x v="0"/>
    <n v="44325645.913357101"/>
  </r>
  <r>
    <s v="REFERENCE ELECTRIFICATION - MODERATE TECHNOLOGY ADVANCEMENT"/>
    <x v="0"/>
    <s v="REFERENCE ELECTRIC RESISTANCE WATER HEATER"/>
    <s v="TEXAS"/>
    <x v="2"/>
    <x v="32"/>
    <s v="DIESEL FUEL"/>
    <x v="0"/>
    <n v="0"/>
  </r>
  <r>
    <s v="REFERENCE ELECTRIFICATION - MODERATE TECHNOLOGY ADVANCEMENT"/>
    <x v="0"/>
    <s v="REFERENCE ELECTRIC RESISTANCE WATER HEATER"/>
    <s v="TEXAS"/>
    <x v="2"/>
    <x v="32"/>
    <s v="PIPELINE GAS"/>
    <x v="0"/>
    <n v="0"/>
  </r>
  <r>
    <s v="REFERENCE ELECTRIFICATION - MODERATE TECHNOLOGY ADVANCEMENT"/>
    <x v="0"/>
    <s v="REFERENCE ELECTRIC RESISTANCE WATER HEATER"/>
    <s v="TEXAS"/>
    <x v="2"/>
    <x v="32"/>
    <s v="LPG FUEL"/>
    <x v="0"/>
    <n v="0"/>
  </r>
  <r>
    <s v="REFERENCE ELECTRIFICATION - MODERATE TECHNOLOGY ADVANCEMENT"/>
    <x v="0"/>
    <s v="REFERENCE ELECTRIC RESISTANCE WATER HEATER"/>
    <s v="TEXAS"/>
    <x v="2"/>
    <x v="32"/>
    <s v="SOLAR "/>
    <x v="0"/>
    <n v="0"/>
  </r>
  <r>
    <s v="REFERENCE ELECTRIFICATION - MODERATE TECHNOLOGY ADVANCEMENT"/>
    <x v="0"/>
    <s v="REFERENCE ELECTRIC RESISTANCE WATER HEATER"/>
    <s v="TEXAS"/>
    <x v="2"/>
    <x v="32"/>
    <n v="9999"/>
    <x v="0"/>
    <n v="0"/>
  </r>
  <r>
    <s v="REFERENCE ELECTRIFICATION - MODERATE TECHNOLOGY ADVANCEMENT"/>
    <x v="0"/>
    <s v="REFERENCE ELECTRIC RESISTANCE WATER HEATER"/>
    <s v="TEXAS"/>
    <x v="2"/>
    <x v="33"/>
    <s v="ELECTRICITY"/>
    <x v="0"/>
    <n v="44754497.245969698"/>
  </r>
  <r>
    <s v="REFERENCE ELECTRIFICATION - MODERATE TECHNOLOGY ADVANCEMENT"/>
    <x v="0"/>
    <s v="REFERENCE ELECTRIC RESISTANCE WATER HEATER"/>
    <s v="TEXAS"/>
    <x v="2"/>
    <x v="33"/>
    <s v="DIESEL FUEL"/>
    <x v="0"/>
    <n v="0"/>
  </r>
  <r>
    <s v="REFERENCE ELECTRIFICATION - MODERATE TECHNOLOGY ADVANCEMENT"/>
    <x v="0"/>
    <s v="REFERENCE ELECTRIC RESISTANCE WATER HEATER"/>
    <s v="TEXAS"/>
    <x v="2"/>
    <x v="33"/>
    <s v="PIPELINE GAS"/>
    <x v="0"/>
    <n v="0"/>
  </r>
  <r>
    <s v="REFERENCE ELECTRIFICATION - MODERATE TECHNOLOGY ADVANCEMENT"/>
    <x v="0"/>
    <s v="REFERENCE ELECTRIC RESISTANCE WATER HEATER"/>
    <s v="TEXAS"/>
    <x v="2"/>
    <x v="33"/>
    <s v="LPG FUEL"/>
    <x v="0"/>
    <n v="0"/>
  </r>
  <r>
    <s v="REFERENCE ELECTRIFICATION - MODERATE TECHNOLOGY ADVANCEMENT"/>
    <x v="0"/>
    <s v="REFERENCE ELECTRIC RESISTANCE WATER HEATER"/>
    <s v="TEXAS"/>
    <x v="2"/>
    <x v="33"/>
    <s v="SOLAR "/>
    <x v="0"/>
    <n v="0"/>
  </r>
  <r>
    <s v="REFERENCE ELECTRIFICATION - MODERATE TECHNOLOGY ADVANCEMENT"/>
    <x v="0"/>
    <s v="REFERENCE ELECTRIC RESISTANCE WATER HEATER"/>
    <s v="TEXAS"/>
    <x v="2"/>
    <x v="33"/>
    <n v="9999"/>
    <x v="0"/>
    <n v="0"/>
  </r>
  <r>
    <s v="REFERENCE ELECTRIFICATION - MODERATE TECHNOLOGY ADVANCEMENT"/>
    <x v="0"/>
    <s v="REFERENCE ELECTRIC HEAT PUMP WATER HEATER"/>
    <s v="TEXAS"/>
    <x v="2"/>
    <x v="0"/>
    <s v="ELECTRICITY"/>
    <x v="0"/>
    <n v="0"/>
  </r>
  <r>
    <s v="REFERENCE ELECTRIFICATION - MODERATE TECHNOLOGY ADVANCEMENT"/>
    <x v="0"/>
    <s v="REFERENCE ELECTRIC HEAT PUMP WATER HEATER"/>
    <s v="TEXAS"/>
    <x v="2"/>
    <x v="0"/>
    <s v="DIESEL FUEL"/>
    <x v="0"/>
    <n v="0"/>
  </r>
  <r>
    <s v="REFERENCE ELECTRIFICATION - MODERATE TECHNOLOGY ADVANCEMENT"/>
    <x v="0"/>
    <s v="REFERENCE ELECTRIC HEAT PUMP WATER HEATER"/>
    <s v="TEXAS"/>
    <x v="2"/>
    <x v="0"/>
    <s v="PIPELINE GAS"/>
    <x v="0"/>
    <n v="0"/>
  </r>
  <r>
    <s v="REFERENCE ELECTRIFICATION - MODERATE TECHNOLOGY ADVANCEMENT"/>
    <x v="0"/>
    <s v="REFERENCE ELECTRIC HEAT PUMP WATER HEATER"/>
    <s v="TEXAS"/>
    <x v="2"/>
    <x v="0"/>
    <s v="LPG FUEL"/>
    <x v="0"/>
    <n v="0"/>
  </r>
  <r>
    <s v="REFERENCE ELECTRIFICATION - MODERATE TECHNOLOGY ADVANCEMENT"/>
    <x v="0"/>
    <s v="REFERENCE ELECTRIC HEAT PUMP WATER HEATER"/>
    <s v="TEXAS"/>
    <x v="2"/>
    <x v="0"/>
    <s v="SOLAR "/>
    <x v="0"/>
    <n v="0"/>
  </r>
  <r>
    <s v="REFERENCE ELECTRIFICATION - MODERATE TECHNOLOGY ADVANCEMENT"/>
    <x v="0"/>
    <s v="REFERENCE ELECTRIC HEAT PUMP WATER HEATER"/>
    <s v="TEXAS"/>
    <x v="2"/>
    <x v="0"/>
    <n v="9999"/>
    <x v="0"/>
    <n v="0"/>
  </r>
  <r>
    <s v="REFERENCE ELECTRIFICATION - MODERATE TECHNOLOGY ADVANCEMENT"/>
    <x v="0"/>
    <s v="REFERENCE ELECTRIC HEAT PUMP WATER HEATER"/>
    <s v="TEXAS"/>
    <x v="2"/>
    <x v="1"/>
    <s v="ELECTRICITY"/>
    <x v="0"/>
    <n v="1211.0862980404399"/>
  </r>
  <r>
    <s v="REFERENCE ELECTRIFICATION - MODERATE TECHNOLOGY ADVANCEMENT"/>
    <x v="0"/>
    <s v="REFERENCE ELECTRIC HEAT PUMP WATER HEATER"/>
    <s v="TEXAS"/>
    <x v="2"/>
    <x v="1"/>
    <s v="DIESEL FUEL"/>
    <x v="0"/>
    <n v="0"/>
  </r>
  <r>
    <s v="REFERENCE ELECTRIFICATION - MODERATE TECHNOLOGY ADVANCEMENT"/>
    <x v="0"/>
    <s v="REFERENCE ELECTRIC HEAT PUMP WATER HEATER"/>
    <s v="TEXAS"/>
    <x v="2"/>
    <x v="1"/>
    <s v="PIPELINE GAS"/>
    <x v="0"/>
    <n v="0"/>
  </r>
  <r>
    <s v="REFERENCE ELECTRIFICATION - MODERATE TECHNOLOGY ADVANCEMENT"/>
    <x v="0"/>
    <s v="REFERENCE ELECTRIC HEAT PUMP WATER HEATER"/>
    <s v="TEXAS"/>
    <x v="2"/>
    <x v="1"/>
    <s v="LPG FUEL"/>
    <x v="0"/>
    <n v="0"/>
  </r>
  <r>
    <s v="REFERENCE ELECTRIFICATION - MODERATE TECHNOLOGY ADVANCEMENT"/>
    <x v="0"/>
    <s v="REFERENCE ELECTRIC HEAT PUMP WATER HEATER"/>
    <s v="TEXAS"/>
    <x v="2"/>
    <x v="1"/>
    <s v="SOLAR "/>
    <x v="0"/>
    <n v="0"/>
  </r>
  <r>
    <s v="REFERENCE ELECTRIFICATION - MODERATE TECHNOLOGY ADVANCEMENT"/>
    <x v="0"/>
    <s v="REFERENCE ELECTRIC HEAT PUMP WATER HEATER"/>
    <s v="TEXAS"/>
    <x v="2"/>
    <x v="1"/>
    <n v="9999"/>
    <x v="0"/>
    <n v="0"/>
  </r>
  <r>
    <s v="REFERENCE ELECTRIFICATION - MODERATE TECHNOLOGY ADVANCEMENT"/>
    <x v="0"/>
    <s v="REFERENCE ELECTRIC HEAT PUMP WATER HEATER"/>
    <s v="TEXAS"/>
    <x v="2"/>
    <x v="2"/>
    <s v="ELECTRICITY"/>
    <x v="0"/>
    <n v="2929.4694494052101"/>
  </r>
  <r>
    <s v="REFERENCE ELECTRIFICATION - MODERATE TECHNOLOGY ADVANCEMENT"/>
    <x v="0"/>
    <s v="REFERENCE ELECTRIC HEAT PUMP WATER HEATER"/>
    <s v="TEXAS"/>
    <x v="2"/>
    <x v="2"/>
    <s v="DIESEL FUEL"/>
    <x v="0"/>
    <n v="0"/>
  </r>
  <r>
    <s v="REFERENCE ELECTRIFICATION - MODERATE TECHNOLOGY ADVANCEMENT"/>
    <x v="0"/>
    <s v="REFERENCE ELECTRIC HEAT PUMP WATER HEATER"/>
    <s v="TEXAS"/>
    <x v="2"/>
    <x v="2"/>
    <s v="PIPELINE GAS"/>
    <x v="0"/>
    <n v="0"/>
  </r>
  <r>
    <s v="REFERENCE ELECTRIFICATION - MODERATE TECHNOLOGY ADVANCEMENT"/>
    <x v="0"/>
    <s v="REFERENCE ELECTRIC HEAT PUMP WATER HEATER"/>
    <s v="TEXAS"/>
    <x v="2"/>
    <x v="2"/>
    <s v="LPG FUEL"/>
    <x v="0"/>
    <n v="0"/>
  </r>
  <r>
    <s v="REFERENCE ELECTRIFICATION - MODERATE TECHNOLOGY ADVANCEMENT"/>
    <x v="0"/>
    <s v="REFERENCE ELECTRIC HEAT PUMP WATER HEATER"/>
    <s v="TEXAS"/>
    <x v="2"/>
    <x v="2"/>
    <s v="SOLAR "/>
    <x v="0"/>
    <n v="0"/>
  </r>
  <r>
    <s v="REFERENCE ELECTRIFICATION - MODERATE TECHNOLOGY ADVANCEMENT"/>
    <x v="0"/>
    <s v="REFERENCE ELECTRIC HEAT PUMP WATER HEATER"/>
    <s v="TEXAS"/>
    <x v="2"/>
    <x v="2"/>
    <n v="9999"/>
    <x v="0"/>
    <n v="0"/>
  </r>
  <r>
    <s v="REFERENCE ELECTRIFICATION - MODERATE TECHNOLOGY ADVANCEMENT"/>
    <x v="0"/>
    <s v="REFERENCE ELECTRIC HEAT PUMP WATER HEATER"/>
    <s v="TEXAS"/>
    <x v="2"/>
    <x v="3"/>
    <s v="ELECTRICITY"/>
    <x v="0"/>
    <n v="5380.5154944926398"/>
  </r>
  <r>
    <s v="REFERENCE ELECTRIFICATION - MODERATE TECHNOLOGY ADVANCEMENT"/>
    <x v="0"/>
    <s v="REFERENCE ELECTRIC HEAT PUMP WATER HEATER"/>
    <s v="TEXAS"/>
    <x v="2"/>
    <x v="3"/>
    <s v="DIESEL FUEL"/>
    <x v="0"/>
    <n v="0"/>
  </r>
  <r>
    <s v="REFERENCE ELECTRIFICATION - MODERATE TECHNOLOGY ADVANCEMENT"/>
    <x v="0"/>
    <s v="REFERENCE ELECTRIC HEAT PUMP WATER HEATER"/>
    <s v="TEXAS"/>
    <x v="2"/>
    <x v="3"/>
    <s v="PIPELINE GAS"/>
    <x v="0"/>
    <n v="0"/>
  </r>
  <r>
    <s v="REFERENCE ELECTRIFICATION - MODERATE TECHNOLOGY ADVANCEMENT"/>
    <x v="0"/>
    <s v="REFERENCE ELECTRIC HEAT PUMP WATER HEATER"/>
    <s v="TEXAS"/>
    <x v="2"/>
    <x v="3"/>
    <s v="LPG FUEL"/>
    <x v="0"/>
    <n v="0"/>
  </r>
  <r>
    <s v="REFERENCE ELECTRIFICATION - MODERATE TECHNOLOGY ADVANCEMENT"/>
    <x v="0"/>
    <s v="REFERENCE ELECTRIC HEAT PUMP WATER HEATER"/>
    <s v="TEXAS"/>
    <x v="2"/>
    <x v="3"/>
    <s v="SOLAR "/>
    <x v="0"/>
    <n v="0"/>
  </r>
  <r>
    <s v="REFERENCE ELECTRIFICATION - MODERATE TECHNOLOGY ADVANCEMENT"/>
    <x v="0"/>
    <s v="REFERENCE ELECTRIC HEAT PUMP WATER HEATER"/>
    <s v="TEXAS"/>
    <x v="2"/>
    <x v="3"/>
    <n v="9999"/>
    <x v="0"/>
    <n v="0"/>
  </r>
  <r>
    <s v="REFERENCE ELECTRIFICATION - MODERATE TECHNOLOGY ADVANCEMENT"/>
    <x v="0"/>
    <s v="REFERENCE ELECTRIC HEAT PUMP WATER HEATER"/>
    <s v="TEXAS"/>
    <x v="2"/>
    <x v="4"/>
    <s v="ELECTRICITY"/>
    <x v="0"/>
    <n v="8885.7474855232304"/>
  </r>
  <r>
    <s v="REFERENCE ELECTRIFICATION - MODERATE TECHNOLOGY ADVANCEMENT"/>
    <x v="0"/>
    <s v="REFERENCE ELECTRIC HEAT PUMP WATER HEATER"/>
    <s v="TEXAS"/>
    <x v="2"/>
    <x v="4"/>
    <s v="DIESEL FUEL"/>
    <x v="0"/>
    <n v="0"/>
  </r>
  <r>
    <s v="REFERENCE ELECTRIFICATION - MODERATE TECHNOLOGY ADVANCEMENT"/>
    <x v="0"/>
    <s v="REFERENCE ELECTRIC HEAT PUMP WATER HEATER"/>
    <s v="TEXAS"/>
    <x v="2"/>
    <x v="4"/>
    <s v="PIPELINE GAS"/>
    <x v="0"/>
    <n v="0"/>
  </r>
  <r>
    <s v="REFERENCE ELECTRIFICATION - MODERATE TECHNOLOGY ADVANCEMENT"/>
    <x v="0"/>
    <s v="REFERENCE ELECTRIC HEAT PUMP WATER HEATER"/>
    <s v="TEXAS"/>
    <x v="2"/>
    <x v="4"/>
    <s v="LPG FUEL"/>
    <x v="0"/>
    <n v="0"/>
  </r>
  <r>
    <s v="REFERENCE ELECTRIFICATION - MODERATE TECHNOLOGY ADVANCEMENT"/>
    <x v="0"/>
    <s v="REFERENCE ELECTRIC HEAT PUMP WATER HEATER"/>
    <s v="TEXAS"/>
    <x v="2"/>
    <x v="4"/>
    <s v="SOLAR "/>
    <x v="0"/>
    <n v="0"/>
  </r>
  <r>
    <s v="REFERENCE ELECTRIFICATION - MODERATE TECHNOLOGY ADVANCEMENT"/>
    <x v="0"/>
    <s v="REFERENCE ELECTRIC HEAT PUMP WATER HEATER"/>
    <s v="TEXAS"/>
    <x v="2"/>
    <x v="4"/>
    <n v="9999"/>
    <x v="0"/>
    <n v="0"/>
  </r>
  <r>
    <s v="REFERENCE ELECTRIFICATION - MODERATE TECHNOLOGY ADVANCEMENT"/>
    <x v="0"/>
    <s v="REFERENCE ELECTRIC HEAT PUMP WATER HEATER"/>
    <s v="TEXAS"/>
    <x v="2"/>
    <x v="5"/>
    <s v="ELECTRICITY"/>
    <x v="0"/>
    <n v="13907.1534031993"/>
  </r>
  <r>
    <s v="REFERENCE ELECTRIFICATION - MODERATE TECHNOLOGY ADVANCEMENT"/>
    <x v="0"/>
    <s v="REFERENCE ELECTRIC HEAT PUMP WATER HEATER"/>
    <s v="TEXAS"/>
    <x v="2"/>
    <x v="5"/>
    <s v="DIESEL FUEL"/>
    <x v="0"/>
    <n v="0"/>
  </r>
  <r>
    <s v="REFERENCE ELECTRIFICATION - MODERATE TECHNOLOGY ADVANCEMENT"/>
    <x v="0"/>
    <s v="REFERENCE ELECTRIC HEAT PUMP WATER HEATER"/>
    <s v="TEXAS"/>
    <x v="2"/>
    <x v="5"/>
    <s v="PIPELINE GAS"/>
    <x v="0"/>
    <n v="0"/>
  </r>
  <r>
    <s v="REFERENCE ELECTRIFICATION - MODERATE TECHNOLOGY ADVANCEMENT"/>
    <x v="0"/>
    <s v="REFERENCE ELECTRIC HEAT PUMP WATER HEATER"/>
    <s v="TEXAS"/>
    <x v="2"/>
    <x v="5"/>
    <s v="LPG FUEL"/>
    <x v="0"/>
    <n v="0"/>
  </r>
  <r>
    <s v="REFERENCE ELECTRIFICATION - MODERATE TECHNOLOGY ADVANCEMENT"/>
    <x v="0"/>
    <s v="REFERENCE ELECTRIC HEAT PUMP WATER HEATER"/>
    <s v="TEXAS"/>
    <x v="2"/>
    <x v="5"/>
    <s v="SOLAR "/>
    <x v="0"/>
    <n v="0"/>
  </r>
  <r>
    <s v="REFERENCE ELECTRIFICATION - MODERATE TECHNOLOGY ADVANCEMENT"/>
    <x v="0"/>
    <s v="REFERENCE ELECTRIC HEAT PUMP WATER HEATER"/>
    <s v="TEXAS"/>
    <x v="2"/>
    <x v="5"/>
    <n v="9999"/>
    <x v="0"/>
    <n v="0"/>
  </r>
  <r>
    <s v="REFERENCE ELECTRIFICATION - MODERATE TECHNOLOGY ADVANCEMENT"/>
    <x v="0"/>
    <s v="REFERENCE ELECTRIC HEAT PUMP WATER HEATER"/>
    <s v="TEXAS"/>
    <x v="2"/>
    <x v="6"/>
    <s v="ELECTRICITY"/>
    <x v="0"/>
    <n v="21076.9115651217"/>
  </r>
  <r>
    <s v="REFERENCE ELECTRIFICATION - MODERATE TECHNOLOGY ADVANCEMENT"/>
    <x v="0"/>
    <s v="REFERENCE ELECTRIC HEAT PUMP WATER HEATER"/>
    <s v="TEXAS"/>
    <x v="2"/>
    <x v="6"/>
    <s v="DIESEL FUEL"/>
    <x v="0"/>
    <n v="0"/>
  </r>
  <r>
    <s v="REFERENCE ELECTRIFICATION - MODERATE TECHNOLOGY ADVANCEMENT"/>
    <x v="0"/>
    <s v="REFERENCE ELECTRIC HEAT PUMP WATER HEATER"/>
    <s v="TEXAS"/>
    <x v="2"/>
    <x v="6"/>
    <s v="PIPELINE GAS"/>
    <x v="0"/>
    <n v="0"/>
  </r>
  <r>
    <s v="REFERENCE ELECTRIFICATION - MODERATE TECHNOLOGY ADVANCEMENT"/>
    <x v="0"/>
    <s v="REFERENCE ELECTRIC HEAT PUMP WATER HEATER"/>
    <s v="TEXAS"/>
    <x v="2"/>
    <x v="6"/>
    <s v="LPG FUEL"/>
    <x v="0"/>
    <n v="0"/>
  </r>
  <r>
    <s v="REFERENCE ELECTRIFICATION - MODERATE TECHNOLOGY ADVANCEMENT"/>
    <x v="0"/>
    <s v="REFERENCE ELECTRIC HEAT PUMP WATER HEATER"/>
    <s v="TEXAS"/>
    <x v="2"/>
    <x v="6"/>
    <s v="SOLAR "/>
    <x v="0"/>
    <n v="0"/>
  </r>
  <r>
    <s v="REFERENCE ELECTRIFICATION - MODERATE TECHNOLOGY ADVANCEMENT"/>
    <x v="0"/>
    <s v="REFERENCE ELECTRIC HEAT PUMP WATER HEATER"/>
    <s v="TEXAS"/>
    <x v="2"/>
    <x v="6"/>
    <n v="9999"/>
    <x v="0"/>
    <n v="0"/>
  </r>
  <r>
    <s v="REFERENCE ELECTRIFICATION - MODERATE TECHNOLOGY ADVANCEMENT"/>
    <x v="0"/>
    <s v="REFERENCE ELECTRIC HEAT PUMP WATER HEATER"/>
    <s v="TEXAS"/>
    <x v="2"/>
    <x v="7"/>
    <s v="ELECTRICITY"/>
    <x v="0"/>
    <n v="31273.615915738901"/>
  </r>
  <r>
    <s v="REFERENCE ELECTRIFICATION - MODERATE TECHNOLOGY ADVANCEMENT"/>
    <x v="0"/>
    <s v="REFERENCE ELECTRIC HEAT PUMP WATER HEATER"/>
    <s v="TEXAS"/>
    <x v="2"/>
    <x v="7"/>
    <s v="DIESEL FUEL"/>
    <x v="0"/>
    <n v="0"/>
  </r>
  <r>
    <s v="REFERENCE ELECTRIFICATION - MODERATE TECHNOLOGY ADVANCEMENT"/>
    <x v="0"/>
    <s v="REFERENCE ELECTRIC HEAT PUMP WATER HEATER"/>
    <s v="TEXAS"/>
    <x v="2"/>
    <x v="7"/>
    <s v="PIPELINE GAS"/>
    <x v="0"/>
    <n v="0"/>
  </r>
  <r>
    <s v="REFERENCE ELECTRIFICATION - MODERATE TECHNOLOGY ADVANCEMENT"/>
    <x v="0"/>
    <s v="REFERENCE ELECTRIC HEAT PUMP WATER HEATER"/>
    <s v="TEXAS"/>
    <x v="2"/>
    <x v="7"/>
    <s v="LPG FUEL"/>
    <x v="0"/>
    <n v="0"/>
  </r>
  <r>
    <s v="REFERENCE ELECTRIFICATION - MODERATE TECHNOLOGY ADVANCEMENT"/>
    <x v="0"/>
    <s v="REFERENCE ELECTRIC HEAT PUMP WATER HEATER"/>
    <s v="TEXAS"/>
    <x v="2"/>
    <x v="7"/>
    <s v="SOLAR "/>
    <x v="0"/>
    <n v="0"/>
  </r>
  <r>
    <s v="REFERENCE ELECTRIFICATION - MODERATE TECHNOLOGY ADVANCEMENT"/>
    <x v="0"/>
    <s v="REFERENCE ELECTRIC HEAT PUMP WATER HEATER"/>
    <s v="TEXAS"/>
    <x v="2"/>
    <x v="7"/>
    <n v="9999"/>
    <x v="0"/>
    <n v="0"/>
  </r>
  <r>
    <s v="REFERENCE ELECTRIFICATION - MODERATE TECHNOLOGY ADVANCEMENT"/>
    <x v="0"/>
    <s v="REFERENCE ELECTRIC HEAT PUMP WATER HEATER"/>
    <s v="TEXAS"/>
    <x v="2"/>
    <x v="8"/>
    <s v="ELECTRICITY"/>
    <x v="0"/>
    <n v="45677.223230233598"/>
  </r>
  <r>
    <s v="REFERENCE ELECTRIFICATION - MODERATE TECHNOLOGY ADVANCEMENT"/>
    <x v="0"/>
    <s v="REFERENCE ELECTRIC HEAT PUMP WATER HEATER"/>
    <s v="TEXAS"/>
    <x v="2"/>
    <x v="8"/>
    <s v="DIESEL FUEL"/>
    <x v="0"/>
    <n v="0"/>
  </r>
  <r>
    <s v="REFERENCE ELECTRIFICATION - MODERATE TECHNOLOGY ADVANCEMENT"/>
    <x v="0"/>
    <s v="REFERENCE ELECTRIC HEAT PUMP WATER HEATER"/>
    <s v="TEXAS"/>
    <x v="2"/>
    <x v="8"/>
    <s v="PIPELINE GAS"/>
    <x v="0"/>
    <n v="0"/>
  </r>
  <r>
    <s v="REFERENCE ELECTRIFICATION - MODERATE TECHNOLOGY ADVANCEMENT"/>
    <x v="0"/>
    <s v="REFERENCE ELECTRIC HEAT PUMP WATER HEATER"/>
    <s v="TEXAS"/>
    <x v="2"/>
    <x v="8"/>
    <s v="LPG FUEL"/>
    <x v="0"/>
    <n v="0"/>
  </r>
  <r>
    <s v="REFERENCE ELECTRIFICATION - MODERATE TECHNOLOGY ADVANCEMENT"/>
    <x v="0"/>
    <s v="REFERENCE ELECTRIC HEAT PUMP WATER HEATER"/>
    <s v="TEXAS"/>
    <x v="2"/>
    <x v="8"/>
    <s v="SOLAR "/>
    <x v="0"/>
    <n v="0"/>
  </r>
  <r>
    <s v="REFERENCE ELECTRIFICATION - MODERATE TECHNOLOGY ADVANCEMENT"/>
    <x v="0"/>
    <s v="REFERENCE ELECTRIC HEAT PUMP WATER HEATER"/>
    <s v="TEXAS"/>
    <x v="2"/>
    <x v="8"/>
    <n v="9999"/>
    <x v="0"/>
    <n v="0"/>
  </r>
  <r>
    <s v="REFERENCE ELECTRIFICATION - MODERATE TECHNOLOGY ADVANCEMENT"/>
    <x v="0"/>
    <s v="REFERENCE ELECTRIC HEAT PUMP WATER HEATER"/>
    <s v="TEXAS"/>
    <x v="2"/>
    <x v="9"/>
    <s v="ELECTRICITY"/>
    <x v="0"/>
    <n v="65813.802367752098"/>
  </r>
  <r>
    <s v="REFERENCE ELECTRIFICATION - MODERATE TECHNOLOGY ADVANCEMENT"/>
    <x v="0"/>
    <s v="REFERENCE ELECTRIC HEAT PUMP WATER HEATER"/>
    <s v="TEXAS"/>
    <x v="2"/>
    <x v="9"/>
    <s v="DIESEL FUEL"/>
    <x v="0"/>
    <n v="0"/>
  </r>
  <r>
    <s v="REFERENCE ELECTRIFICATION - MODERATE TECHNOLOGY ADVANCEMENT"/>
    <x v="0"/>
    <s v="REFERENCE ELECTRIC HEAT PUMP WATER HEATER"/>
    <s v="TEXAS"/>
    <x v="2"/>
    <x v="9"/>
    <s v="PIPELINE GAS"/>
    <x v="0"/>
    <n v="0"/>
  </r>
  <r>
    <s v="REFERENCE ELECTRIFICATION - MODERATE TECHNOLOGY ADVANCEMENT"/>
    <x v="0"/>
    <s v="REFERENCE ELECTRIC HEAT PUMP WATER HEATER"/>
    <s v="TEXAS"/>
    <x v="2"/>
    <x v="9"/>
    <s v="LPG FUEL"/>
    <x v="0"/>
    <n v="0"/>
  </r>
  <r>
    <s v="REFERENCE ELECTRIFICATION - MODERATE TECHNOLOGY ADVANCEMENT"/>
    <x v="0"/>
    <s v="REFERENCE ELECTRIC HEAT PUMP WATER HEATER"/>
    <s v="TEXAS"/>
    <x v="2"/>
    <x v="9"/>
    <s v="SOLAR "/>
    <x v="0"/>
    <n v="0"/>
  </r>
  <r>
    <s v="REFERENCE ELECTRIFICATION - MODERATE TECHNOLOGY ADVANCEMENT"/>
    <x v="0"/>
    <s v="REFERENCE ELECTRIC HEAT PUMP WATER HEATER"/>
    <s v="TEXAS"/>
    <x v="2"/>
    <x v="9"/>
    <n v="9999"/>
    <x v="0"/>
    <n v="0"/>
  </r>
  <r>
    <s v="REFERENCE ELECTRIFICATION - MODERATE TECHNOLOGY ADVANCEMENT"/>
    <x v="0"/>
    <s v="REFERENCE ELECTRIC HEAT PUMP WATER HEATER"/>
    <s v="TEXAS"/>
    <x v="2"/>
    <x v="10"/>
    <s v="ELECTRICITY"/>
    <x v="0"/>
    <n v="93551.975869428599"/>
  </r>
  <r>
    <s v="REFERENCE ELECTRIFICATION - MODERATE TECHNOLOGY ADVANCEMENT"/>
    <x v="0"/>
    <s v="REFERENCE ELECTRIC HEAT PUMP WATER HEATER"/>
    <s v="TEXAS"/>
    <x v="2"/>
    <x v="10"/>
    <s v="DIESEL FUEL"/>
    <x v="0"/>
    <n v="0"/>
  </r>
  <r>
    <s v="REFERENCE ELECTRIFICATION - MODERATE TECHNOLOGY ADVANCEMENT"/>
    <x v="0"/>
    <s v="REFERENCE ELECTRIC HEAT PUMP WATER HEATER"/>
    <s v="TEXAS"/>
    <x v="2"/>
    <x v="10"/>
    <s v="PIPELINE GAS"/>
    <x v="0"/>
    <n v="0"/>
  </r>
  <r>
    <s v="REFERENCE ELECTRIFICATION - MODERATE TECHNOLOGY ADVANCEMENT"/>
    <x v="0"/>
    <s v="REFERENCE ELECTRIC HEAT PUMP WATER HEATER"/>
    <s v="TEXAS"/>
    <x v="2"/>
    <x v="10"/>
    <s v="LPG FUEL"/>
    <x v="0"/>
    <n v="0"/>
  </r>
  <r>
    <s v="REFERENCE ELECTRIFICATION - MODERATE TECHNOLOGY ADVANCEMENT"/>
    <x v="0"/>
    <s v="REFERENCE ELECTRIC HEAT PUMP WATER HEATER"/>
    <s v="TEXAS"/>
    <x v="2"/>
    <x v="10"/>
    <s v="SOLAR "/>
    <x v="0"/>
    <n v="0"/>
  </r>
  <r>
    <s v="REFERENCE ELECTRIFICATION - MODERATE TECHNOLOGY ADVANCEMENT"/>
    <x v="0"/>
    <s v="REFERENCE ELECTRIC HEAT PUMP WATER HEATER"/>
    <s v="TEXAS"/>
    <x v="2"/>
    <x v="10"/>
    <n v="9999"/>
    <x v="0"/>
    <n v="0"/>
  </r>
  <r>
    <s v="REFERENCE ELECTRIFICATION - MODERATE TECHNOLOGY ADVANCEMENT"/>
    <x v="0"/>
    <s v="REFERENCE ELECTRIC HEAT PUMP WATER HEATER"/>
    <s v="TEXAS"/>
    <x v="2"/>
    <x v="11"/>
    <s v="ELECTRICITY"/>
    <x v="0"/>
    <n v="131044.223402727"/>
  </r>
  <r>
    <s v="REFERENCE ELECTRIFICATION - MODERATE TECHNOLOGY ADVANCEMENT"/>
    <x v="0"/>
    <s v="REFERENCE ELECTRIC HEAT PUMP WATER HEATER"/>
    <s v="TEXAS"/>
    <x v="2"/>
    <x v="11"/>
    <s v="DIESEL FUEL"/>
    <x v="0"/>
    <n v="0"/>
  </r>
  <r>
    <s v="REFERENCE ELECTRIFICATION - MODERATE TECHNOLOGY ADVANCEMENT"/>
    <x v="0"/>
    <s v="REFERENCE ELECTRIC HEAT PUMP WATER HEATER"/>
    <s v="TEXAS"/>
    <x v="2"/>
    <x v="11"/>
    <s v="PIPELINE GAS"/>
    <x v="0"/>
    <n v="0"/>
  </r>
  <r>
    <s v="REFERENCE ELECTRIFICATION - MODERATE TECHNOLOGY ADVANCEMENT"/>
    <x v="0"/>
    <s v="REFERENCE ELECTRIC HEAT PUMP WATER HEATER"/>
    <s v="TEXAS"/>
    <x v="2"/>
    <x v="11"/>
    <s v="LPG FUEL"/>
    <x v="0"/>
    <n v="0"/>
  </r>
  <r>
    <s v="REFERENCE ELECTRIFICATION - MODERATE TECHNOLOGY ADVANCEMENT"/>
    <x v="0"/>
    <s v="REFERENCE ELECTRIC HEAT PUMP WATER HEATER"/>
    <s v="TEXAS"/>
    <x v="2"/>
    <x v="11"/>
    <s v="SOLAR "/>
    <x v="0"/>
    <n v="0"/>
  </r>
  <r>
    <s v="REFERENCE ELECTRIFICATION - MODERATE TECHNOLOGY ADVANCEMENT"/>
    <x v="0"/>
    <s v="REFERENCE ELECTRIC HEAT PUMP WATER HEATER"/>
    <s v="TEXAS"/>
    <x v="2"/>
    <x v="11"/>
    <n v="9999"/>
    <x v="0"/>
    <n v="0"/>
  </r>
  <r>
    <s v="REFERENCE ELECTRIFICATION - MODERATE TECHNOLOGY ADVANCEMENT"/>
    <x v="0"/>
    <s v="REFERENCE ELECTRIC HEAT PUMP WATER HEATER"/>
    <s v="TEXAS"/>
    <x v="2"/>
    <x v="12"/>
    <s v="ELECTRICITY"/>
    <x v="0"/>
    <n v="180637.890354173"/>
  </r>
  <r>
    <s v="REFERENCE ELECTRIFICATION - MODERATE TECHNOLOGY ADVANCEMENT"/>
    <x v="0"/>
    <s v="REFERENCE ELECTRIC HEAT PUMP WATER HEATER"/>
    <s v="TEXAS"/>
    <x v="2"/>
    <x v="12"/>
    <s v="DIESEL FUEL"/>
    <x v="0"/>
    <n v="0"/>
  </r>
  <r>
    <s v="REFERENCE ELECTRIFICATION - MODERATE TECHNOLOGY ADVANCEMENT"/>
    <x v="0"/>
    <s v="REFERENCE ELECTRIC HEAT PUMP WATER HEATER"/>
    <s v="TEXAS"/>
    <x v="2"/>
    <x v="12"/>
    <s v="PIPELINE GAS"/>
    <x v="0"/>
    <n v="0"/>
  </r>
  <r>
    <s v="REFERENCE ELECTRIFICATION - MODERATE TECHNOLOGY ADVANCEMENT"/>
    <x v="0"/>
    <s v="REFERENCE ELECTRIC HEAT PUMP WATER HEATER"/>
    <s v="TEXAS"/>
    <x v="2"/>
    <x v="12"/>
    <s v="LPG FUEL"/>
    <x v="0"/>
    <n v="0"/>
  </r>
  <r>
    <s v="REFERENCE ELECTRIFICATION - MODERATE TECHNOLOGY ADVANCEMENT"/>
    <x v="0"/>
    <s v="REFERENCE ELECTRIC HEAT PUMP WATER HEATER"/>
    <s v="TEXAS"/>
    <x v="2"/>
    <x v="12"/>
    <s v="SOLAR "/>
    <x v="0"/>
    <n v="0"/>
  </r>
  <r>
    <s v="REFERENCE ELECTRIFICATION - MODERATE TECHNOLOGY ADVANCEMENT"/>
    <x v="0"/>
    <s v="REFERENCE ELECTRIC HEAT PUMP WATER HEATER"/>
    <s v="TEXAS"/>
    <x v="2"/>
    <x v="12"/>
    <n v="9999"/>
    <x v="0"/>
    <n v="0"/>
  </r>
  <r>
    <s v="REFERENCE ELECTRIFICATION - MODERATE TECHNOLOGY ADVANCEMENT"/>
    <x v="0"/>
    <s v="REFERENCE ELECTRIC HEAT PUMP WATER HEATER"/>
    <s v="TEXAS"/>
    <x v="2"/>
    <x v="13"/>
    <s v="ELECTRICITY"/>
    <x v="0"/>
    <n v="244544.56961722599"/>
  </r>
  <r>
    <s v="REFERENCE ELECTRIFICATION - MODERATE TECHNOLOGY ADVANCEMENT"/>
    <x v="0"/>
    <s v="REFERENCE ELECTRIC HEAT PUMP WATER HEATER"/>
    <s v="TEXAS"/>
    <x v="2"/>
    <x v="13"/>
    <s v="DIESEL FUEL"/>
    <x v="0"/>
    <n v="0"/>
  </r>
  <r>
    <s v="REFERENCE ELECTRIFICATION - MODERATE TECHNOLOGY ADVANCEMENT"/>
    <x v="0"/>
    <s v="REFERENCE ELECTRIC HEAT PUMP WATER HEATER"/>
    <s v="TEXAS"/>
    <x v="2"/>
    <x v="13"/>
    <s v="PIPELINE GAS"/>
    <x v="0"/>
    <n v="0"/>
  </r>
  <r>
    <s v="REFERENCE ELECTRIFICATION - MODERATE TECHNOLOGY ADVANCEMENT"/>
    <x v="0"/>
    <s v="REFERENCE ELECTRIC HEAT PUMP WATER HEATER"/>
    <s v="TEXAS"/>
    <x v="2"/>
    <x v="13"/>
    <s v="LPG FUEL"/>
    <x v="0"/>
    <n v="0"/>
  </r>
  <r>
    <s v="REFERENCE ELECTRIFICATION - MODERATE TECHNOLOGY ADVANCEMENT"/>
    <x v="0"/>
    <s v="REFERENCE ELECTRIC HEAT PUMP WATER HEATER"/>
    <s v="TEXAS"/>
    <x v="2"/>
    <x v="13"/>
    <s v="SOLAR "/>
    <x v="0"/>
    <n v="0"/>
  </r>
  <r>
    <s v="REFERENCE ELECTRIFICATION - MODERATE TECHNOLOGY ADVANCEMENT"/>
    <x v="0"/>
    <s v="REFERENCE ELECTRIC HEAT PUMP WATER HEATER"/>
    <s v="TEXAS"/>
    <x v="2"/>
    <x v="13"/>
    <n v="9999"/>
    <x v="0"/>
    <n v="0"/>
  </r>
  <r>
    <s v="REFERENCE ELECTRIFICATION - MODERATE TECHNOLOGY ADVANCEMENT"/>
    <x v="0"/>
    <s v="REFERENCE ELECTRIC HEAT PUMP WATER HEATER"/>
    <s v="TEXAS"/>
    <x v="2"/>
    <x v="14"/>
    <s v="ELECTRICITY"/>
    <x v="0"/>
    <n v="324021.77325595298"/>
  </r>
  <r>
    <s v="REFERENCE ELECTRIFICATION - MODERATE TECHNOLOGY ADVANCEMENT"/>
    <x v="0"/>
    <s v="REFERENCE ELECTRIC HEAT PUMP WATER HEATER"/>
    <s v="TEXAS"/>
    <x v="2"/>
    <x v="14"/>
    <s v="DIESEL FUEL"/>
    <x v="0"/>
    <n v="0"/>
  </r>
  <r>
    <s v="REFERENCE ELECTRIFICATION - MODERATE TECHNOLOGY ADVANCEMENT"/>
    <x v="0"/>
    <s v="REFERENCE ELECTRIC HEAT PUMP WATER HEATER"/>
    <s v="TEXAS"/>
    <x v="2"/>
    <x v="14"/>
    <s v="PIPELINE GAS"/>
    <x v="0"/>
    <n v="0"/>
  </r>
  <r>
    <s v="REFERENCE ELECTRIFICATION - MODERATE TECHNOLOGY ADVANCEMENT"/>
    <x v="0"/>
    <s v="REFERENCE ELECTRIC HEAT PUMP WATER HEATER"/>
    <s v="TEXAS"/>
    <x v="2"/>
    <x v="14"/>
    <s v="LPG FUEL"/>
    <x v="0"/>
    <n v="0"/>
  </r>
  <r>
    <s v="REFERENCE ELECTRIFICATION - MODERATE TECHNOLOGY ADVANCEMENT"/>
    <x v="0"/>
    <s v="REFERENCE ELECTRIC HEAT PUMP WATER HEATER"/>
    <s v="TEXAS"/>
    <x v="2"/>
    <x v="14"/>
    <s v="SOLAR "/>
    <x v="0"/>
    <n v="0"/>
  </r>
  <r>
    <s v="REFERENCE ELECTRIFICATION - MODERATE TECHNOLOGY ADVANCEMENT"/>
    <x v="0"/>
    <s v="REFERENCE ELECTRIC HEAT PUMP WATER HEATER"/>
    <s v="TEXAS"/>
    <x v="2"/>
    <x v="14"/>
    <n v="9999"/>
    <x v="0"/>
    <n v="0"/>
  </r>
  <r>
    <s v="REFERENCE ELECTRIFICATION - MODERATE TECHNOLOGY ADVANCEMENT"/>
    <x v="0"/>
    <s v="REFERENCE ELECTRIC HEAT PUMP WATER HEATER"/>
    <s v="TEXAS"/>
    <x v="2"/>
    <x v="15"/>
    <s v="ELECTRICITY"/>
    <x v="0"/>
    <n v="419214.95668787602"/>
  </r>
  <r>
    <s v="REFERENCE ELECTRIFICATION - MODERATE TECHNOLOGY ADVANCEMENT"/>
    <x v="0"/>
    <s v="REFERENCE ELECTRIC HEAT PUMP WATER HEATER"/>
    <s v="TEXAS"/>
    <x v="2"/>
    <x v="15"/>
    <s v="DIESEL FUEL"/>
    <x v="0"/>
    <n v="0"/>
  </r>
  <r>
    <s v="REFERENCE ELECTRIFICATION - MODERATE TECHNOLOGY ADVANCEMENT"/>
    <x v="0"/>
    <s v="REFERENCE ELECTRIC HEAT PUMP WATER HEATER"/>
    <s v="TEXAS"/>
    <x v="2"/>
    <x v="15"/>
    <s v="PIPELINE GAS"/>
    <x v="0"/>
    <n v="0"/>
  </r>
  <r>
    <s v="REFERENCE ELECTRIFICATION - MODERATE TECHNOLOGY ADVANCEMENT"/>
    <x v="0"/>
    <s v="REFERENCE ELECTRIC HEAT PUMP WATER HEATER"/>
    <s v="TEXAS"/>
    <x v="2"/>
    <x v="15"/>
    <s v="LPG FUEL"/>
    <x v="0"/>
    <n v="0"/>
  </r>
  <r>
    <s v="REFERENCE ELECTRIFICATION - MODERATE TECHNOLOGY ADVANCEMENT"/>
    <x v="0"/>
    <s v="REFERENCE ELECTRIC HEAT PUMP WATER HEATER"/>
    <s v="TEXAS"/>
    <x v="2"/>
    <x v="15"/>
    <s v="SOLAR "/>
    <x v="0"/>
    <n v="0"/>
  </r>
  <r>
    <s v="REFERENCE ELECTRIFICATION - MODERATE TECHNOLOGY ADVANCEMENT"/>
    <x v="0"/>
    <s v="REFERENCE ELECTRIC HEAT PUMP WATER HEATER"/>
    <s v="TEXAS"/>
    <x v="2"/>
    <x v="15"/>
    <n v="9999"/>
    <x v="0"/>
    <n v="0"/>
  </r>
  <r>
    <s v="REFERENCE ELECTRIFICATION - MODERATE TECHNOLOGY ADVANCEMENT"/>
    <x v="0"/>
    <s v="REFERENCE ELECTRIC HEAT PUMP WATER HEATER"/>
    <s v="TEXAS"/>
    <x v="2"/>
    <x v="16"/>
    <s v="ELECTRICITY"/>
    <x v="0"/>
    <n v="529811.466511084"/>
  </r>
  <r>
    <s v="REFERENCE ELECTRIFICATION - MODERATE TECHNOLOGY ADVANCEMENT"/>
    <x v="0"/>
    <s v="REFERENCE ELECTRIC HEAT PUMP WATER HEATER"/>
    <s v="TEXAS"/>
    <x v="2"/>
    <x v="16"/>
    <s v="DIESEL FUEL"/>
    <x v="0"/>
    <n v="0"/>
  </r>
  <r>
    <s v="REFERENCE ELECTRIFICATION - MODERATE TECHNOLOGY ADVANCEMENT"/>
    <x v="0"/>
    <s v="REFERENCE ELECTRIC HEAT PUMP WATER HEATER"/>
    <s v="TEXAS"/>
    <x v="2"/>
    <x v="16"/>
    <s v="PIPELINE GAS"/>
    <x v="0"/>
    <n v="0"/>
  </r>
  <r>
    <s v="REFERENCE ELECTRIFICATION - MODERATE TECHNOLOGY ADVANCEMENT"/>
    <x v="0"/>
    <s v="REFERENCE ELECTRIC HEAT PUMP WATER HEATER"/>
    <s v="TEXAS"/>
    <x v="2"/>
    <x v="16"/>
    <s v="LPG FUEL"/>
    <x v="0"/>
    <n v="0"/>
  </r>
  <r>
    <s v="REFERENCE ELECTRIFICATION - MODERATE TECHNOLOGY ADVANCEMENT"/>
    <x v="0"/>
    <s v="REFERENCE ELECTRIC HEAT PUMP WATER HEATER"/>
    <s v="TEXAS"/>
    <x v="2"/>
    <x v="16"/>
    <s v="SOLAR "/>
    <x v="0"/>
    <n v="0"/>
  </r>
  <r>
    <s v="REFERENCE ELECTRIFICATION - MODERATE TECHNOLOGY ADVANCEMENT"/>
    <x v="0"/>
    <s v="REFERENCE ELECTRIC HEAT PUMP WATER HEATER"/>
    <s v="TEXAS"/>
    <x v="2"/>
    <x v="16"/>
    <n v="9999"/>
    <x v="0"/>
    <n v="0"/>
  </r>
  <r>
    <s v="REFERENCE ELECTRIFICATION - MODERATE TECHNOLOGY ADVANCEMENT"/>
    <x v="0"/>
    <s v="REFERENCE ELECTRIC HEAT PUMP WATER HEATER"/>
    <s v="TEXAS"/>
    <x v="2"/>
    <x v="17"/>
    <s v="ELECTRICITY"/>
    <x v="0"/>
    <n v="654560.84785302798"/>
  </r>
  <r>
    <s v="REFERENCE ELECTRIFICATION - MODERATE TECHNOLOGY ADVANCEMENT"/>
    <x v="0"/>
    <s v="REFERENCE ELECTRIC HEAT PUMP WATER HEATER"/>
    <s v="TEXAS"/>
    <x v="2"/>
    <x v="17"/>
    <s v="DIESEL FUEL"/>
    <x v="0"/>
    <n v="0"/>
  </r>
  <r>
    <s v="REFERENCE ELECTRIFICATION - MODERATE TECHNOLOGY ADVANCEMENT"/>
    <x v="0"/>
    <s v="REFERENCE ELECTRIC HEAT PUMP WATER HEATER"/>
    <s v="TEXAS"/>
    <x v="2"/>
    <x v="17"/>
    <s v="PIPELINE GAS"/>
    <x v="0"/>
    <n v="0"/>
  </r>
  <r>
    <s v="REFERENCE ELECTRIFICATION - MODERATE TECHNOLOGY ADVANCEMENT"/>
    <x v="0"/>
    <s v="REFERENCE ELECTRIC HEAT PUMP WATER HEATER"/>
    <s v="TEXAS"/>
    <x v="2"/>
    <x v="17"/>
    <s v="LPG FUEL"/>
    <x v="0"/>
    <n v="0"/>
  </r>
  <r>
    <s v="REFERENCE ELECTRIFICATION - MODERATE TECHNOLOGY ADVANCEMENT"/>
    <x v="0"/>
    <s v="REFERENCE ELECTRIC HEAT PUMP WATER HEATER"/>
    <s v="TEXAS"/>
    <x v="2"/>
    <x v="17"/>
    <s v="SOLAR "/>
    <x v="0"/>
    <n v="0"/>
  </r>
  <r>
    <s v="REFERENCE ELECTRIFICATION - MODERATE TECHNOLOGY ADVANCEMENT"/>
    <x v="0"/>
    <s v="REFERENCE ELECTRIC HEAT PUMP WATER HEATER"/>
    <s v="TEXAS"/>
    <x v="2"/>
    <x v="17"/>
    <n v="9999"/>
    <x v="0"/>
    <n v="0"/>
  </r>
  <r>
    <s v="REFERENCE ELECTRIFICATION - MODERATE TECHNOLOGY ADVANCEMENT"/>
    <x v="0"/>
    <s v="REFERENCE ELECTRIC HEAT PUMP WATER HEATER"/>
    <s v="TEXAS"/>
    <x v="2"/>
    <x v="18"/>
    <s v="ELECTRICITY"/>
    <x v="0"/>
    <n v="790952.06740732898"/>
  </r>
  <r>
    <s v="REFERENCE ELECTRIFICATION - MODERATE TECHNOLOGY ADVANCEMENT"/>
    <x v="0"/>
    <s v="REFERENCE ELECTRIC HEAT PUMP WATER HEATER"/>
    <s v="TEXAS"/>
    <x v="2"/>
    <x v="18"/>
    <s v="DIESEL FUEL"/>
    <x v="0"/>
    <n v="0"/>
  </r>
  <r>
    <s v="REFERENCE ELECTRIFICATION - MODERATE TECHNOLOGY ADVANCEMENT"/>
    <x v="0"/>
    <s v="REFERENCE ELECTRIC HEAT PUMP WATER HEATER"/>
    <s v="TEXAS"/>
    <x v="2"/>
    <x v="18"/>
    <s v="PIPELINE GAS"/>
    <x v="0"/>
    <n v="0"/>
  </r>
  <r>
    <s v="REFERENCE ELECTRIFICATION - MODERATE TECHNOLOGY ADVANCEMENT"/>
    <x v="0"/>
    <s v="REFERENCE ELECTRIC HEAT PUMP WATER HEATER"/>
    <s v="TEXAS"/>
    <x v="2"/>
    <x v="18"/>
    <s v="LPG FUEL"/>
    <x v="0"/>
    <n v="0"/>
  </r>
  <r>
    <s v="REFERENCE ELECTRIFICATION - MODERATE TECHNOLOGY ADVANCEMENT"/>
    <x v="0"/>
    <s v="REFERENCE ELECTRIC HEAT PUMP WATER HEATER"/>
    <s v="TEXAS"/>
    <x v="2"/>
    <x v="18"/>
    <s v="SOLAR "/>
    <x v="0"/>
    <n v="0"/>
  </r>
  <r>
    <s v="REFERENCE ELECTRIFICATION - MODERATE TECHNOLOGY ADVANCEMENT"/>
    <x v="0"/>
    <s v="REFERENCE ELECTRIC HEAT PUMP WATER HEATER"/>
    <s v="TEXAS"/>
    <x v="2"/>
    <x v="18"/>
    <n v="9999"/>
    <x v="0"/>
    <n v="0"/>
  </r>
  <r>
    <s v="REFERENCE ELECTRIFICATION - MODERATE TECHNOLOGY ADVANCEMENT"/>
    <x v="0"/>
    <s v="REFERENCE ELECTRIC HEAT PUMP WATER HEATER"/>
    <s v="TEXAS"/>
    <x v="2"/>
    <x v="19"/>
    <s v="ELECTRICITY"/>
    <x v="0"/>
    <n v="935667.33475297701"/>
  </r>
  <r>
    <s v="REFERENCE ELECTRIFICATION - MODERATE TECHNOLOGY ADVANCEMENT"/>
    <x v="0"/>
    <s v="REFERENCE ELECTRIC HEAT PUMP WATER HEATER"/>
    <s v="TEXAS"/>
    <x v="2"/>
    <x v="19"/>
    <s v="DIESEL FUEL"/>
    <x v="0"/>
    <n v="0"/>
  </r>
  <r>
    <s v="REFERENCE ELECTRIFICATION - MODERATE TECHNOLOGY ADVANCEMENT"/>
    <x v="0"/>
    <s v="REFERENCE ELECTRIC HEAT PUMP WATER HEATER"/>
    <s v="TEXAS"/>
    <x v="2"/>
    <x v="19"/>
    <s v="PIPELINE GAS"/>
    <x v="0"/>
    <n v="0"/>
  </r>
  <r>
    <s v="REFERENCE ELECTRIFICATION - MODERATE TECHNOLOGY ADVANCEMENT"/>
    <x v="0"/>
    <s v="REFERENCE ELECTRIC HEAT PUMP WATER HEATER"/>
    <s v="TEXAS"/>
    <x v="2"/>
    <x v="19"/>
    <s v="LPG FUEL"/>
    <x v="0"/>
    <n v="0"/>
  </r>
  <r>
    <s v="REFERENCE ELECTRIFICATION - MODERATE TECHNOLOGY ADVANCEMENT"/>
    <x v="0"/>
    <s v="REFERENCE ELECTRIC HEAT PUMP WATER HEATER"/>
    <s v="TEXAS"/>
    <x v="2"/>
    <x v="19"/>
    <s v="SOLAR "/>
    <x v="0"/>
    <n v="0"/>
  </r>
  <r>
    <s v="REFERENCE ELECTRIFICATION - MODERATE TECHNOLOGY ADVANCEMENT"/>
    <x v="0"/>
    <s v="REFERENCE ELECTRIC HEAT PUMP WATER HEATER"/>
    <s v="TEXAS"/>
    <x v="2"/>
    <x v="19"/>
    <n v="9999"/>
    <x v="0"/>
    <n v="0"/>
  </r>
  <r>
    <s v="REFERENCE ELECTRIFICATION - MODERATE TECHNOLOGY ADVANCEMENT"/>
    <x v="0"/>
    <s v="REFERENCE ELECTRIC HEAT PUMP WATER HEATER"/>
    <s v="TEXAS"/>
    <x v="2"/>
    <x v="20"/>
    <s v="ELECTRICITY"/>
    <x v="0"/>
    <n v="1085252.76029388"/>
  </r>
  <r>
    <s v="REFERENCE ELECTRIFICATION - MODERATE TECHNOLOGY ADVANCEMENT"/>
    <x v="0"/>
    <s v="REFERENCE ELECTRIC HEAT PUMP WATER HEATER"/>
    <s v="TEXAS"/>
    <x v="2"/>
    <x v="20"/>
    <s v="DIESEL FUEL"/>
    <x v="0"/>
    <n v="0"/>
  </r>
  <r>
    <s v="REFERENCE ELECTRIFICATION - MODERATE TECHNOLOGY ADVANCEMENT"/>
    <x v="0"/>
    <s v="REFERENCE ELECTRIC HEAT PUMP WATER HEATER"/>
    <s v="TEXAS"/>
    <x v="2"/>
    <x v="20"/>
    <s v="PIPELINE GAS"/>
    <x v="0"/>
    <n v="0"/>
  </r>
  <r>
    <s v="REFERENCE ELECTRIFICATION - MODERATE TECHNOLOGY ADVANCEMENT"/>
    <x v="0"/>
    <s v="REFERENCE ELECTRIC HEAT PUMP WATER HEATER"/>
    <s v="TEXAS"/>
    <x v="2"/>
    <x v="20"/>
    <s v="LPG FUEL"/>
    <x v="0"/>
    <n v="0"/>
  </r>
  <r>
    <s v="REFERENCE ELECTRIFICATION - MODERATE TECHNOLOGY ADVANCEMENT"/>
    <x v="0"/>
    <s v="REFERENCE ELECTRIC HEAT PUMP WATER HEATER"/>
    <s v="TEXAS"/>
    <x v="2"/>
    <x v="20"/>
    <s v="SOLAR "/>
    <x v="0"/>
    <n v="0"/>
  </r>
  <r>
    <s v="REFERENCE ELECTRIFICATION - MODERATE TECHNOLOGY ADVANCEMENT"/>
    <x v="0"/>
    <s v="REFERENCE ELECTRIC HEAT PUMP WATER HEATER"/>
    <s v="TEXAS"/>
    <x v="2"/>
    <x v="20"/>
    <n v="9999"/>
    <x v="0"/>
    <n v="0"/>
  </r>
  <r>
    <s v="REFERENCE ELECTRIFICATION - MODERATE TECHNOLOGY ADVANCEMENT"/>
    <x v="0"/>
    <s v="REFERENCE ELECTRIC HEAT PUMP WATER HEATER"/>
    <s v="TEXAS"/>
    <x v="2"/>
    <x v="21"/>
    <s v="ELECTRICITY"/>
    <x v="0"/>
    <n v="1236635.39575065"/>
  </r>
  <r>
    <s v="REFERENCE ELECTRIFICATION - MODERATE TECHNOLOGY ADVANCEMENT"/>
    <x v="0"/>
    <s v="REFERENCE ELECTRIC HEAT PUMP WATER HEATER"/>
    <s v="TEXAS"/>
    <x v="2"/>
    <x v="21"/>
    <s v="DIESEL FUEL"/>
    <x v="0"/>
    <n v="0"/>
  </r>
  <r>
    <s v="REFERENCE ELECTRIFICATION - MODERATE TECHNOLOGY ADVANCEMENT"/>
    <x v="0"/>
    <s v="REFERENCE ELECTRIC HEAT PUMP WATER HEATER"/>
    <s v="TEXAS"/>
    <x v="2"/>
    <x v="21"/>
    <s v="PIPELINE GAS"/>
    <x v="0"/>
    <n v="0"/>
  </r>
  <r>
    <s v="REFERENCE ELECTRIFICATION - MODERATE TECHNOLOGY ADVANCEMENT"/>
    <x v="0"/>
    <s v="REFERENCE ELECTRIC HEAT PUMP WATER HEATER"/>
    <s v="TEXAS"/>
    <x v="2"/>
    <x v="21"/>
    <s v="LPG FUEL"/>
    <x v="0"/>
    <n v="0"/>
  </r>
  <r>
    <s v="REFERENCE ELECTRIFICATION - MODERATE TECHNOLOGY ADVANCEMENT"/>
    <x v="0"/>
    <s v="REFERENCE ELECTRIC HEAT PUMP WATER HEATER"/>
    <s v="TEXAS"/>
    <x v="2"/>
    <x v="21"/>
    <s v="SOLAR "/>
    <x v="0"/>
    <n v="0"/>
  </r>
  <r>
    <s v="REFERENCE ELECTRIFICATION - MODERATE TECHNOLOGY ADVANCEMENT"/>
    <x v="0"/>
    <s v="REFERENCE ELECTRIC HEAT PUMP WATER HEATER"/>
    <s v="TEXAS"/>
    <x v="2"/>
    <x v="21"/>
    <n v="9999"/>
    <x v="0"/>
    <n v="0"/>
  </r>
  <r>
    <s v="REFERENCE ELECTRIFICATION - MODERATE TECHNOLOGY ADVANCEMENT"/>
    <x v="0"/>
    <s v="REFERENCE ELECTRIC HEAT PUMP WATER HEATER"/>
    <s v="TEXAS"/>
    <x v="2"/>
    <x v="22"/>
    <s v="ELECTRICITY"/>
    <x v="0"/>
    <n v="1386760.0427717899"/>
  </r>
  <r>
    <s v="REFERENCE ELECTRIFICATION - MODERATE TECHNOLOGY ADVANCEMENT"/>
    <x v="0"/>
    <s v="REFERENCE ELECTRIC HEAT PUMP WATER HEATER"/>
    <s v="TEXAS"/>
    <x v="2"/>
    <x v="22"/>
    <s v="DIESEL FUEL"/>
    <x v="0"/>
    <n v="0"/>
  </r>
  <r>
    <s v="REFERENCE ELECTRIFICATION - MODERATE TECHNOLOGY ADVANCEMENT"/>
    <x v="0"/>
    <s v="REFERENCE ELECTRIC HEAT PUMP WATER HEATER"/>
    <s v="TEXAS"/>
    <x v="2"/>
    <x v="22"/>
    <s v="PIPELINE GAS"/>
    <x v="0"/>
    <n v="0"/>
  </r>
  <r>
    <s v="REFERENCE ELECTRIFICATION - MODERATE TECHNOLOGY ADVANCEMENT"/>
    <x v="0"/>
    <s v="REFERENCE ELECTRIC HEAT PUMP WATER HEATER"/>
    <s v="TEXAS"/>
    <x v="2"/>
    <x v="22"/>
    <s v="LPG FUEL"/>
    <x v="0"/>
    <n v="0"/>
  </r>
  <r>
    <s v="REFERENCE ELECTRIFICATION - MODERATE TECHNOLOGY ADVANCEMENT"/>
    <x v="0"/>
    <s v="REFERENCE ELECTRIC HEAT PUMP WATER HEATER"/>
    <s v="TEXAS"/>
    <x v="2"/>
    <x v="22"/>
    <s v="SOLAR "/>
    <x v="0"/>
    <n v="0"/>
  </r>
  <r>
    <s v="REFERENCE ELECTRIFICATION - MODERATE TECHNOLOGY ADVANCEMENT"/>
    <x v="0"/>
    <s v="REFERENCE ELECTRIC HEAT PUMP WATER HEATER"/>
    <s v="TEXAS"/>
    <x v="2"/>
    <x v="22"/>
    <n v="9999"/>
    <x v="0"/>
    <n v="0"/>
  </r>
  <r>
    <s v="REFERENCE ELECTRIFICATION - MODERATE TECHNOLOGY ADVANCEMENT"/>
    <x v="0"/>
    <s v="REFERENCE ELECTRIC HEAT PUMP WATER HEATER"/>
    <s v="TEXAS"/>
    <x v="2"/>
    <x v="23"/>
    <s v="ELECTRICITY"/>
    <x v="0"/>
    <n v="1533091.6415820001"/>
  </r>
  <r>
    <s v="REFERENCE ELECTRIFICATION - MODERATE TECHNOLOGY ADVANCEMENT"/>
    <x v="0"/>
    <s v="REFERENCE ELECTRIC HEAT PUMP WATER HEATER"/>
    <s v="TEXAS"/>
    <x v="2"/>
    <x v="23"/>
    <s v="DIESEL FUEL"/>
    <x v="0"/>
    <n v="0"/>
  </r>
  <r>
    <s v="REFERENCE ELECTRIFICATION - MODERATE TECHNOLOGY ADVANCEMENT"/>
    <x v="0"/>
    <s v="REFERENCE ELECTRIC HEAT PUMP WATER HEATER"/>
    <s v="TEXAS"/>
    <x v="2"/>
    <x v="23"/>
    <s v="PIPELINE GAS"/>
    <x v="0"/>
    <n v="0"/>
  </r>
  <r>
    <s v="REFERENCE ELECTRIFICATION - MODERATE TECHNOLOGY ADVANCEMENT"/>
    <x v="0"/>
    <s v="REFERENCE ELECTRIC HEAT PUMP WATER HEATER"/>
    <s v="TEXAS"/>
    <x v="2"/>
    <x v="23"/>
    <s v="LPG FUEL"/>
    <x v="0"/>
    <n v="0"/>
  </r>
  <r>
    <s v="REFERENCE ELECTRIFICATION - MODERATE TECHNOLOGY ADVANCEMENT"/>
    <x v="0"/>
    <s v="REFERENCE ELECTRIC HEAT PUMP WATER HEATER"/>
    <s v="TEXAS"/>
    <x v="2"/>
    <x v="23"/>
    <s v="SOLAR "/>
    <x v="0"/>
    <n v="0"/>
  </r>
  <r>
    <s v="REFERENCE ELECTRIFICATION - MODERATE TECHNOLOGY ADVANCEMENT"/>
    <x v="0"/>
    <s v="REFERENCE ELECTRIC HEAT PUMP WATER HEATER"/>
    <s v="TEXAS"/>
    <x v="2"/>
    <x v="23"/>
    <n v="9999"/>
    <x v="0"/>
    <n v="0"/>
  </r>
  <r>
    <s v="REFERENCE ELECTRIFICATION - MODERATE TECHNOLOGY ADVANCEMENT"/>
    <x v="0"/>
    <s v="REFERENCE ELECTRIC HEAT PUMP WATER HEATER"/>
    <s v="TEXAS"/>
    <x v="2"/>
    <x v="24"/>
    <s v="ELECTRICITY"/>
    <x v="0"/>
    <n v="1678804.5164753399"/>
  </r>
  <r>
    <s v="REFERENCE ELECTRIFICATION - MODERATE TECHNOLOGY ADVANCEMENT"/>
    <x v="0"/>
    <s v="REFERENCE ELECTRIC HEAT PUMP WATER HEATER"/>
    <s v="TEXAS"/>
    <x v="2"/>
    <x v="24"/>
    <s v="DIESEL FUEL"/>
    <x v="0"/>
    <n v="0"/>
  </r>
  <r>
    <s v="REFERENCE ELECTRIFICATION - MODERATE TECHNOLOGY ADVANCEMENT"/>
    <x v="0"/>
    <s v="REFERENCE ELECTRIC HEAT PUMP WATER HEATER"/>
    <s v="TEXAS"/>
    <x v="2"/>
    <x v="24"/>
    <s v="PIPELINE GAS"/>
    <x v="0"/>
    <n v="0"/>
  </r>
  <r>
    <s v="REFERENCE ELECTRIFICATION - MODERATE TECHNOLOGY ADVANCEMENT"/>
    <x v="0"/>
    <s v="REFERENCE ELECTRIC HEAT PUMP WATER HEATER"/>
    <s v="TEXAS"/>
    <x v="2"/>
    <x v="24"/>
    <s v="LPG FUEL"/>
    <x v="0"/>
    <n v="0"/>
  </r>
  <r>
    <s v="REFERENCE ELECTRIFICATION - MODERATE TECHNOLOGY ADVANCEMENT"/>
    <x v="0"/>
    <s v="REFERENCE ELECTRIC HEAT PUMP WATER HEATER"/>
    <s v="TEXAS"/>
    <x v="2"/>
    <x v="24"/>
    <s v="SOLAR "/>
    <x v="0"/>
    <n v="0"/>
  </r>
  <r>
    <s v="REFERENCE ELECTRIFICATION - MODERATE TECHNOLOGY ADVANCEMENT"/>
    <x v="0"/>
    <s v="REFERENCE ELECTRIC HEAT PUMP WATER HEATER"/>
    <s v="TEXAS"/>
    <x v="2"/>
    <x v="24"/>
    <n v="9999"/>
    <x v="0"/>
    <n v="0"/>
  </r>
  <r>
    <s v="REFERENCE ELECTRIFICATION - MODERATE TECHNOLOGY ADVANCEMENT"/>
    <x v="0"/>
    <s v="REFERENCE ELECTRIC HEAT PUMP WATER HEATER"/>
    <s v="TEXAS"/>
    <x v="2"/>
    <x v="25"/>
    <s v="ELECTRICITY"/>
    <x v="0"/>
    <n v="1817618.9744971499"/>
  </r>
  <r>
    <s v="REFERENCE ELECTRIFICATION - MODERATE TECHNOLOGY ADVANCEMENT"/>
    <x v="0"/>
    <s v="REFERENCE ELECTRIC HEAT PUMP WATER HEATER"/>
    <s v="TEXAS"/>
    <x v="2"/>
    <x v="25"/>
    <s v="DIESEL FUEL"/>
    <x v="0"/>
    <n v="0"/>
  </r>
  <r>
    <s v="REFERENCE ELECTRIFICATION - MODERATE TECHNOLOGY ADVANCEMENT"/>
    <x v="0"/>
    <s v="REFERENCE ELECTRIC HEAT PUMP WATER HEATER"/>
    <s v="TEXAS"/>
    <x v="2"/>
    <x v="25"/>
    <s v="PIPELINE GAS"/>
    <x v="0"/>
    <n v="0"/>
  </r>
  <r>
    <s v="REFERENCE ELECTRIFICATION - MODERATE TECHNOLOGY ADVANCEMENT"/>
    <x v="0"/>
    <s v="REFERENCE ELECTRIC HEAT PUMP WATER HEATER"/>
    <s v="TEXAS"/>
    <x v="2"/>
    <x v="25"/>
    <s v="LPG FUEL"/>
    <x v="0"/>
    <n v="0"/>
  </r>
  <r>
    <s v="REFERENCE ELECTRIFICATION - MODERATE TECHNOLOGY ADVANCEMENT"/>
    <x v="0"/>
    <s v="REFERENCE ELECTRIC HEAT PUMP WATER HEATER"/>
    <s v="TEXAS"/>
    <x v="2"/>
    <x v="25"/>
    <s v="SOLAR "/>
    <x v="0"/>
    <n v="0"/>
  </r>
  <r>
    <s v="REFERENCE ELECTRIFICATION - MODERATE TECHNOLOGY ADVANCEMENT"/>
    <x v="0"/>
    <s v="REFERENCE ELECTRIC HEAT PUMP WATER HEATER"/>
    <s v="TEXAS"/>
    <x v="2"/>
    <x v="25"/>
    <n v="9999"/>
    <x v="0"/>
    <n v="0"/>
  </r>
  <r>
    <s v="REFERENCE ELECTRIFICATION - MODERATE TECHNOLOGY ADVANCEMENT"/>
    <x v="0"/>
    <s v="REFERENCE ELECTRIC HEAT PUMP WATER HEATER"/>
    <s v="TEXAS"/>
    <x v="2"/>
    <x v="26"/>
    <s v="ELECTRICITY"/>
    <x v="0"/>
    <n v="1947982.64698421"/>
  </r>
  <r>
    <s v="REFERENCE ELECTRIFICATION - MODERATE TECHNOLOGY ADVANCEMENT"/>
    <x v="0"/>
    <s v="REFERENCE ELECTRIC HEAT PUMP WATER HEATER"/>
    <s v="TEXAS"/>
    <x v="2"/>
    <x v="26"/>
    <s v="DIESEL FUEL"/>
    <x v="0"/>
    <n v="0"/>
  </r>
  <r>
    <s v="REFERENCE ELECTRIFICATION - MODERATE TECHNOLOGY ADVANCEMENT"/>
    <x v="0"/>
    <s v="REFERENCE ELECTRIC HEAT PUMP WATER HEATER"/>
    <s v="TEXAS"/>
    <x v="2"/>
    <x v="26"/>
    <s v="PIPELINE GAS"/>
    <x v="0"/>
    <n v="0"/>
  </r>
  <r>
    <s v="REFERENCE ELECTRIFICATION - MODERATE TECHNOLOGY ADVANCEMENT"/>
    <x v="0"/>
    <s v="REFERENCE ELECTRIC HEAT PUMP WATER HEATER"/>
    <s v="TEXAS"/>
    <x v="2"/>
    <x v="26"/>
    <s v="LPG FUEL"/>
    <x v="0"/>
    <n v="0"/>
  </r>
  <r>
    <s v="REFERENCE ELECTRIFICATION - MODERATE TECHNOLOGY ADVANCEMENT"/>
    <x v="0"/>
    <s v="REFERENCE ELECTRIC HEAT PUMP WATER HEATER"/>
    <s v="TEXAS"/>
    <x v="2"/>
    <x v="26"/>
    <s v="SOLAR "/>
    <x v="0"/>
    <n v="0"/>
  </r>
  <r>
    <s v="REFERENCE ELECTRIFICATION - MODERATE TECHNOLOGY ADVANCEMENT"/>
    <x v="0"/>
    <s v="REFERENCE ELECTRIC HEAT PUMP WATER HEATER"/>
    <s v="TEXAS"/>
    <x v="2"/>
    <x v="26"/>
    <n v="9999"/>
    <x v="0"/>
    <n v="0"/>
  </r>
  <r>
    <s v="REFERENCE ELECTRIFICATION - MODERATE TECHNOLOGY ADVANCEMENT"/>
    <x v="0"/>
    <s v="REFERENCE ELECTRIC HEAT PUMP WATER HEATER"/>
    <s v="TEXAS"/>
    <x v="2"/>
    <x v="27"/>
    <s v="ELECTRICITY"/>
    <x v="0"/>
    <n v="2068645.7401074199"/>
  </r>
  <r>
    <s v="REFERENCE ELECTRIFICATION - MODERATE TECHNOLOGY ADVANCEMENT"/>
    <x v="0"/>
    <s v="REFERENCE ELECTRIC HEAT PUMP WATER HEATER"/>
    <s v="TEXAS"/>
    <x v="2"/>
    <x v="27"/>
    <s v="DIESEL FUEL"/>
    <x v="0"/>
    <n v="0"/>
  </r>
  <r>
    <s v="REFERENCE ELECTRIFICATION - MODERATE TECHNOLOGY ADVANCEMENT"/>
    <x v="0"/>
    <s v="REFERENCE ELECTRIC HEAT PUMP WATER HEATER"/>
    <s v="TEXAS"/>
    <x v="2"/>
    <x v="27"/>
    <s v="PIPELINE GAS"/>
    <x v="0"/>
    <n v="0"/>
  </r>
  <r>
    <s v="REFERENCE ELECTRIFICATION - MODERATE TECHNOLOGY ADVANCEMENT"/>
    <x v="0"/>
    <s v="REFERENCE ELECTRIC HEAT PUMP WATER HEATER"/>
    <s v="TEXAS"/>
    <x v="2"/>
    <x v="27"/>
    <s v="LPG FUEL"/>
    <x v="0"/>
    <n v="0"/>
  </r>
  <r>
    <s v="REFERENCE ELECTRIFICATION - MODERATE TECHNOLOGY ADVANCEMENT"/>
    <x v="0"/>
    <s v="REFERENCE ELECTRIC HEAT PUMP WATER HEATER"/>
    <s v="TEXAS"/>
    <x v="2"/>
    <x v="27"/>
    <s v="SOLAR "/>
    <x v="0"/>
    <n v="0"/>
  </r>
  <r>
    <s v="REFERENCE ELECTRIFICATION - MODERATE TECHNOLOGY ADVANCEMENT"/>
    <x v="0"/>
    <s v="REFERENCE ELECTRIC HEAT PUMP WATER HEATER"/>
    <s v="TEXAS"/>
    <x v="2"/>
    <x v="27"/>
    <n v="9999"/>
    <x v="0"/>
    <n v="0"/>
  </r>
  <r>
    <s v="REFERENCE ELECTRIFICATION - MODERATE TECHNOLOGY ADVANCEMENT"/>
    <x v="0"/>
    <s v="REFERENCE ELECTRIC HEAT PUMP WATER HEATER"/>
    <s v="TEXAS"/>
    <x v="2"/>
    <x v="28"/>
    <s v="ELECTRICITY"/>
    <x v="0"/>
    <n v="2178767.4306971901"/>
  </r>
  <r>
    <s v="REFERENCE ELECTRIFICATION - MODERATE TECHNOLOGY ADVANCEMENT"/>
    <x v="0"/>
    <s v="REFERENCE ELECTRIC HEAT PUMP WATER HEATER"/>
    <s v="TEXAS"/>
    <x v="2"/>
    <x v="28"/>
    <s v="DIESEL FUEL"/>
    <x v="0"/>
    <n v="0"/>
  </r>
  <r>
    <s v="REFERENCE ELECTRIFICATION - MODERATE TECHNOLOGY ADVANCEMENT"/>
    <x v="0"/>
    <s v="REFERENCE ELECTRIC HEAT PUMP WATER HEATER"/>
    <s v="TEXAS"/>
    <x v="2"/>
    <x v="28"/>
    <s v="PIPELINE GAS"/>
    <x v="0"/>
    <n v="0"/>
  </r>
  <r>
    <s v="REFERENCE ELECTRIFICATION - MODERATE TECHNOLOGY ADVANCEMENT"/>
    <x v="0"/>
    <s v="REFERENCE ELECTRIC HEAT PUMP WATER HEATER"/>
    <s v="TEXAS"/>
    <x v="2"/>
    <x v="28"/>
    <s v="LPG FUEL"/>
    <x v="0"/>
    <n v="0"/>
  </r>
  <r>
    <s v="REFERENCE ELECTRIFICATION - MODERATE TECHNOLOGY ADVANCEMENT"/>
    <x v="0"/>
    <s v="REFERENCE ELECTRIC HEAT PUMP WATER HEATER"/>
    <s v="TEXAS"/>
    <x v="2"/>
    <x v="28"/>
    <s v="SOLAR "/>
    <x v="0"/>
    <n v="0"/>
  </r>
  <r>
    <s v="REFERENCE ELECTRIFICATION - MODERATE TECHNOLOGY ADVANCEMENT"/>
    <x v="0"/>
    <s v="REFERENCE ELECTRIC HEAT PUMP WATER HEATER"/>
    <s v="TEXAS"/>
    <x v="2"/>
    <x v="28"/>
    <n v="9999"/>
    <x v="0"/>
    <n v="0"/>
  </r>
  <r>
    <s v="REFERENCE ELECTRIFICATION - MODERATE TECHNOLOGY ADVANCEMENT"/>
    <x v="0"/>
    <s v="REFERENCE ELECTRIC HEAT PUMP WATER HEATER"/>
    <s v="TEXAS"/>
    <x v="2"/>
    <x v="29"/>
    <s v="ELECTRICITY"/>
    <x v="0"/>
    <n v="2278966.6718093902"/>
  </r>
  <r>
    <s v="REFERENCE ELECTRIFICATION - MODERATE TECHNOLOGY ADVANCEMENT"/>
    <x v="0"/>
    <s v="REFERENCE ELECTRIC HEAT PUMP WATER HEATER"/>
    <s v="TEXAS"/>
    <x v="2"/>
    <x v="29"/>
    <s v="DIESEL FUEL"/>
    <x v="0"/>
    <n v="0"/>
  </r>
  <r>
    <s v="REFERENCE ELECTRIFICATION - MODERATE TECHNOLOGY ADVANCEMENT"/>
    <x v="0"/>
    <s v="REFERENCE ELECTRIC HEAT PUMP WATER HEATER"/>
    <s v="TEXAS"/>
    <x v="2"/>
    <x v="29"/>
    <s v="PIPELINE GAS"/>
    <x v="0"/>
    <n v="0"/>
  </r>
  <r>
    <s v="REFERENCE ELECTRIFICATION - MODERATE TECHNOLOGY ADVANCEMENT"/>
    <x v="0"/>
    <s v="REFERENCE ELECTRIC HEAT PUMP WATER HEATER"/>
    <s v="TEXAS"/>
    <x v="2"/>
    <x v="29"/>
    <s v="LPG FUEL"/>
    <x v="0"/>
    <n v="0"/>
  </r>
  <r>
    <s v="REFERENCE ELECTRIFICATION - MODERATE TECHNOLOGY ADVANCEMENT"/>
    <x v="0"/>
    <s v="REFERENCE ELECTRIC HEAT PUMP WATER HEATER"/>
    <s v="TEXAS"/>
    <x v="2"/>
    <x v="29"/>
    <s v="SOLAR "/>
    <x v="0"/>
    <n v="0"/>
  </r>
  <r>
    <s v="REFERENCE ELECTRIFICATION - MODERATE TECHNOLOGY ADVANCEMENT"/>
    <x v="0"/>
    <s v="REFERENCE ELECTRIC HEAT PUMP WATER HEATER"/>
    <s v="TEXAS"/>
    <x v="2"/>
    <x v="29"/>
    <n v="9999"/>
    <x v="0"/>
    <n v="0"/>
  </r>
  <r>
    <s v="REFERENCE ELECTRIFICATION - MODERATE TECHNOLOGY ADVANCEMENT"/>
    <x v="0"/>
    <s v="REFERENCE ELECTRIC HEAT PUMP WATER HEATER"/>
    <s v="TEXAS"/>
    <x v="2"/>
    <x v="30"/>
    <s v="ELECTRICITY"/>
    <x v="0"/>
    <n v="2368104.1422451502"/>
  </r>
  <r>
    <s v="REFERENCE ELECTRIFICATION - MODERATE TECHNOLOGY ADVANCEMENT"/>
    <x v="0"/>
    <s v="REFERENCE ELECTRIC HEAT PUMP WATER HEATER"/>
    <s v="TEXAS"/>
    <x v="2"/>
    <x v="30"/>
    <s v="DIESEL FUEL"/>
    <x v="0"/>
    <n v="0"/>
  </r>
  <r>
    <s v="REFERENCE ELECTRIFICATION - MODERATE TECHNOLOGY ADVANCEMENT"/>
    <x v="0"/>
    <s v="REFERENCE ELECTRIC HEAT PUMP WATER HEATER"/>
    <s v="TEXAS"/>
    <x v="2"/>
    <x v="30"/>
    <s v="PIPELINE GAS"/>
    <x v="0"/>
    <n v="0"/>
  </r>
  <r>
    <s v="REFERENCE ELECTRIFICATION - MODERATE TECHNOLOGY ADVANCEMENT"/>
    <x v="0"/>
    <s v="REFERENCE ELECTRIC HEAT PUMP WATER HEATER"/>
    <s v="TEXAS"/>
    <x v="2"/>
    <x v="30"/>
    <s v="LPG FUEL"/>
    <x v="0"/>
    <n v="0"/>
  </r>
  <r>
    <s v="REFERENCE ELECTRIFICATION - MODERATE TECHNOLOGY ADVANCEMENT"/>
    <x v="0"/>
    <s v="REFERENCE ELECTRIC HEAT PUMP WATER HEATER"/>
    <s v="TEXAS"/>
    <x v="2"/>
    <x v="30"/>
    <s v="SOLAR "/>
    <x v="0"/>
    <n v="0"/>
  </r>
  <r>
    <s v="REFERENCE ELECTRIFICATION - MODERATE TECHNOLOGY ADVANCEMENT"/>
    <x v="0"/>
    <s v="REFERENCE ELECTRIC HEAT PUMP WATER HEATER"/>
    <s v="TEXAS"/>
    <x v="2"/>
    <x v="30"/>
    <n v="9999"/>
    <x v="0"/>
    <n v="0"/>
  </r>
  <r>
    <s v="REFERENCE ELECTRIFICATION - MODERATE TECHNOLOGY ADVANCEMENT"/>
    <x v="0"/>
    <s v="REFERENCE ELECTRIC HEAT PUMP WATER HEATER"/>
    <s v="TEXAS"/>
    <x v="2"/>
    <x v="31"/>
    <s v="ELECTRICITY"/>
    <x v="0"/>
    <n v="2446828.3866065699"/>
  </r>
  <r>
    <s v="REFERENCE ELECTRIFICATION - MODERATE TECHNOLOGY ADVANCEMENT"/>
    <x v="0"/>
    <s v="REFERENCE ELECTRIC HEAT PUMP WATER HEATER"/>
    <s v="TEXAS"/>
    <x v="2"/>
    <x v="31"/>
    <s v="DIESEL FUEL"/>
    <x v="0"/>
    <n v="0"/>
  </r>
  <r>
    <s v="REFERENCE ELECTRIFICATION - MODERATE TECHNOLOGY ADVANCEMENT"/>
    <x v="0"/>
    <s v="REFERENCE ELECTRIC HEAT PUMP WATER HEATER"/>
    <s v="TEXAS"/>
    <x v="2"/>
    <x v="31"/>
    <s v="PIPELINE GAS"/>
    <x v="0"/>
    <n v="0"/>
  </r>
  <r>
    <s v="REFERENCE ELECTRIFICATION - MODERATE TECHNOLOGY ADVANCEMENT"/>
    <x v="0"/>
    <s v="REFERENCE ELECTRIC HEAT PUMP WATER HEATER"/>
    <s v="TEXAS"/>
    <x v="2"/>
    <x v="31"/>
    <s v="LPG FUEL"/>
    <x v="0"/>
    <n v="0"/>
  </r>
  <r>
    <s v="REFERENCE ELECTRIFICATION - MODERATE TECHNOLOGY ADVANCEMENT"/>
    <x v="0"/>
    <s v="REFERENCE ELECTRIC HEAT PUMP WATER HEATER"/>
    <s v="TEXAS"/>
    <x v="2"/>
    <x v="31"/>
    <s v="SOLAR "/>
    <x v="0"/>
    <n v="0"/>
  </r>
  <r>
    <s v="REFERENCE ELECTRIFICATION - MODERATE TECHNOLOGY ADVANCEMENT"/>
    <x v="0"/>
    <s v="REFERENCE ELECTRIC HEAT PUMP WATER HEATER"/>
    <s v="TEXAS"/>
    <x v="2"/>
    <x v="31"/>
    <n v="9999"/>
    <x v="0"/>
    <n v="0"/>
  </r>
  <r>
    <s v="REFERENCE ELECTRIFICATION - MODERATE TECHNOLOGY ADVANCEMENT"/>
    <x v="0"/>
    <s v="REFERENCE ELECTRIC HEAT PUMP WATER HEATER"/>
    <s v="TEXAS"/>
    <x v="2"/>
    <x v="32"/>
    <s v="ELECTRICITY"/>
    <x v="0"/>
    <n v="2516040.3190302001"/>
  </r>
  <r>
    <s v="REFERENCE ELECTRIFICATION - MODERATE TECHNOLOGY ADVANCEMENT"/>
    <x v="0"/>
    <s v="REFERENCE ELECTRIC HEAT PUMP WATER HEATER"/>
    <s v="TEXAS"/>
    <x v="2"/>
    <x v="32"/>
    <s v="DIESEL FUEL"/>
    <x v="0"/>
    <n v="0"/>
  </r>
  <r>
    <s v="REFERENCE ELECTRIFICATION - MODERATE TECHNOLOGY ADVANCEMENT"/>
    <x v="0"/>
    <s v="REFERENCE ELECTRIC HEAT PUMP WATER HEATER"/>
    <s v="TEXAS"/>
    <x v="2"/>
    <x v="32"/>
    <s v="PIPELINE GAS"/>
    <x v="0"/>
    <n v="0"/>
  </r>
  <r>
    <s v="REFERENCE ELECTRIFICATION - MODERATE TECHNOLOGY ADVANCEMENT"/>
    <x v="0"/>
    <s v="REFERENCE ELECTRIC HEAT PUMP WATER HEATER"/>
    <s v="TEXAS"/>
    <x v="2"/>
    <x v="32"/>
    <s v="LPG FUEL"/>
    <x v="0"/>
    <n v="0"/>
  </r>
  <r>
    <s v="REFERENCE ELECTRIFICATION - MODERATE TECHNOLOGY ADVANCEMENT"/>
    <x v="0"/>
    <s v="REFERENCE ELECTRIC HEAT PUMP WATER HEATER"/>
    <s v="TEXAS"/>
    <x v="2"/>
    <x v="32"/>
    <s v="SOLAR "/>
    <x v="0"/>
    <n v="0"/>
  </r>
  <r>
    <s v="REFERENCE ELECTRIFICATION - MODERATE TECHNOLOGY ADVANCEMENT"/>
    <x v="0"/>
    <s v="REFERENCE ELECTRIC HEAT PUMP WATER HEATER"/>
    <s v="TEXAS"/>
    <x v="2"/>
    <x v="32"/>
    <n v="9999"/>
    <x v="0"/>
    <n v="0"/>
  </r>
  <r>
    <s v="REFERENCE ELECTRIFICATION - MODERATE TECHNOLOGY ADVANCEMENT"/>
    <x v="0"/>
    <s v="REFERENCE ELECTRIC HEAT PUMP WATER HEATER"/>
    <s v="TEXAS"/>
    <x v="2"/>
    <x v="33"/>
    <s v="ELECTRICITY"/>
    <x v="0"/>
    <n v="2576811.5281186001"/>
  </r>
  <r>
    <s v="REFERENCE ELECTRIFICATION - MODERATE TECHNOLOGY ADVANCEMENT"/>
    <x v="0"/>
    <s v="REFERENCE ELECTRIC HEAT PUMP WATER HEATER"/>
    <s v="TEXAS"/>
    <x v="2"/>
    <x v="33"/>
    <s v="DIESEL FUEL"/>
    <x v="0"/>
    <n v="0"/>
  </r>
  <r>
    <s v="REFERENCE ELECTRIFICATION - MODERATE TECHNOLOGY ADVANCEMENT"/>
    <x v="0"/>
    <s v="REFERENCE ELECTRIC HEAT PUMP WATER HEATER"/>
    <s v="TEXAS"/>
    <x v="2"/>
    <x v="33"/>
    <s v="PIPELINE GAS"/>
    <x v="0"/>
    <n v="0"/>
  </r>
  <r>
    <s v="REFERENCE ELECTRIFICATION - MODERATE TECHNOLOGY ADVANCEMENT"/>
    <x v="0"/>
    <s v="REFERENCE ELECTRIC HEAT PUMP WATER HEATER"/>
    <s v="TEXAS"/>
    <x v="2"/>
    <x v="33"/>
    <s v="LPG FUEL"/>
    <x v="0"/>
    <n v="0"/>
  </r>
  <r>
    <s v="REFERENCE ELECTRIFICATION - MODERATE TECHNOLOGY ADVANCEMENT"/>
    <x v="0"/>
    <s v="REFERENCE ELECTRIC HEAT PUMP WATER HEATER"/>
    <s v="TEXAS"/>
    <x v="2"/>
    <x v="33"/>
    <s v="SOLAR "/>
    <x v="0"/>
    <n v="0"/>
  </r>
  <r>
    <s v="REFERENCE ELECTRIFICATION - MODERATE TECHNOLOGY ADVANCEMENT"/>
    <x v="0"/>
    <s v="REFERENCE ELECTRIC HEAT PUMP WATER HEATER"/>
    <s v="TEXAS"/>
    <x v="2"/>
    <x v="33"/>
    <n v="9999"/>
    <x v="0"/>
    <n v="0"/>
  </r>
  <r>
    <s v="REFERENCE ELECTRIFICATION - MODERATE TECHNOLOGY ADVANCEMENT"/>
    <x v="0"/>
    <s v="HIGH EFFICIENCY ELECTRIC HEAT PUMP WATER HEATER"/>
    <s v="TEXAS"/>
    <x v="2"/>
    <x v="0"/>
    <s v="ELECTRICITY"/>
    <x v="0"/>
    <n v="0"/>
  </r>
  <r>
    <s v="REFERENCE ELECTRIFICATION - MODERATE TECHNOLOGY ADVANCEMENT"/>
    <x v="0"/>
    <s v="HIGH EFFICIENCY ELECTRIC HEAT PUMP WATER HEATER"/>
    <s v="TEXAS"/>
    <x v="2"/>
    <x v="0"/>
    <s v="DIESEL FUEL"/>
    <x v="0"/>
    <n v="0"/>
  </r>
  <r>
    <s v="REFERENCE ELECTRIFICATION - MODERATE TECHNOLOGY ADVANCEMENT"/>
    <x v="0"/>
    <s v="HIGH EFFICIENCY ELECTRIC HEAT PUMP WATER HEATER"/>
    <s v="TEXAS"/>
    <x v="2"/>
    <x v="0"/>
    <s v="PIPELINE GAS"/>
    <x v="0"/>
    <n v="0"/>
  </r>
  <r>
    <s v="REFERENCE ELECTRIFICATION - MODERATE TECHNOLOGY ADVANCEMENT"/>
    <x v="0"/>
    <s v="HIGH EFFICIENCY ELECTRIC HEAT PUMP WATER HEATER"/>
    <s v="TEXAS"/>
    <x v="2"/>
    <x v="0"/>
    <s v="LPG FUEL"/>
    <x v="0"/>
    <n v="0"/>
  </r>
  <r>
    <s v="REFERENCE ELECTRIFICATION - MODERATE TECHNOLOGY ADVANCEMENT"/>
    <x v="0"/>
    <s v="HIGH EFFICIENCY ELECTRIC HEAT PUMP WATER HEATER"/>
    <s v="TEXAS"/>
    <x v="2"/>
    <x v="0"/>
    <s v="SOLAR "/>
    <x v="0"/>
    <n v="0"/>
  </r>
  <r>
    <s v="REFERENCE ELECTRIFICATION - MODERATE TECHNOLOGY ADVANCEMENT"/>
    <x v="0"/>
    <s v="HIGH EFFICIENCY ELECTRIC HEAT PUMP WATER HEATER"/>
    <s v="TEXAS"/>
    <x v="2"/>
    <x v="0"/>
    <n v="9999"/>
    <x v="0"/>
    <n v="0"/>
  </r>
  <r>
    <s v="REFERENCE ELECTRIFICATION - MODERATE TECHNOLOGY ADVANCEMENT"/>
    <x v="0"/>
    <s v="HIGH EFFICIENCY ELECTRIC HEAT PUMP WATER HEATER"/>
    <s v="TEXAS"/>
    <x v="2"/>
    <x v="1"/>
    <s v="ELECTRICITY"/>
    <x v="0"/>
    <n v="0"/>
  </r>
  <r>
    <s v="REFERENCE ELECTRIFICATION - MODERATE TECHNOLOGY ADVANCEMENT"/>
    <x v="0"/>
    <s v="HIGH EFFICIENCY ELECTRIC HEAT PUMP WATER HEATER"/>
    <s v="TEXAS"/>
    <x v="2"/>
    <x v="1"/>
    <s v="DIESEL FUEL"/>
    <x v="0"/>
    <n v="0"/>
  </r>
  <r>
    <s v="REFERENCE ELECTRIFICATION - MODERATE TECHNOLOGY ADVANCEMENT"/>
    <x v="0"/>
    <s v="HIGH EFFICIENCY ELECTRIC HEAT PUMP WATER HEATER"/>
    <s v="TEXAS"/>
    <x v="2"/>
    <x v="1"/>
    <s v="PIPELINE GAS"/>
    <x v="0"/>
    <n v="0"/>
  </r>
  <r>
    <s v="REFERENCE ELECTRIFICATION - MODERATE TECHNOLOGY ADVANCEMENT"/>
    <x v="0"/>
    <s v="HIGH EFFICIENCY ELECTRIC HEAT PUMP WATER HEATER"/>
    <s v="TEXAS"/>
    <x v="2"/>
    <x v="1"/>
    <s v="LPG FUEL"/>
    <x v="0"/>
    <n v="0"/>
  </r>
  <r>
    <s v="REFERENCE ELECTRIFICATION - MODERATE TECHNOLOGY ADVANCEMENT"/>
    <x v="0"/>
    <s v="HIGH EFFICIENCY ELECTRIC HEAT PUMP WATER HEATER"/>
    <s v="TEXAS"/>
    <x v="2"/>
    <x v="1"/>
    <s v="SOLAR "/>
    <x v="0"/>
    <n v="0"/>
  </r>
  <r>
    <s v="REFERENCE ELECTRIFICATION - MODERATE TECHNOLOGY ADVANCEMENT"/>
    <x v="0"/>
    <s v="HIGH EFFICIENCY ELECTRIC HEAT PUMP WATER HEATER"/>
    <s v="TEXAS"/>
    <x v="2"/>
    <x v="1"/>
    <n v="9999"/>
    <x v="0"/>
    <n v="0"/>
  </r>
  <r>
    <s v="REFERENCE ELECTRIFICATION - MODERATE TECHNOLOGY ADVANCEMENT"/>
    <x v="0"/>
    <s v="HIGH EFFICIENCY ELECTRIC HEAT PUMP WATER HEATER"/>
    <s v="TEXAS"/>
    <x v="2"/>
    <x v="2"/>
    <s v="ELECTRICITY"/>
    <x v="0"/>
    <n v="0"/>
  </r>
  <r>
    <s v="REFERENCE ELECTRIFICATION - MODERATE TECHNOLOGY ADVANCEMENT"/>
    <x v="0"/>
    <s v="HIGH EFFICIENCY ELECTRIC HEAT PUMP WATER HEATER"/>
    <s v="TEXAS"/>
    <x v="2"/>
    <x v="2"/>
    <s v="DIESEL FUEL"/>
    <x v="0"/>
    <n v="0"/>
  </r>
  <r>
    <s v="REFERENCE ELECTRIFICATION - MODERATE TECHNOLOGY ADVANCEMENT"/>
    <x v="0"/>
    <s v="HIGH EFFICIENCY ELECTRIC HEAT PUMP WATER HEATER"/>
    <s v="TEXAS"/>
    <x v="2"/>
    <x v="2"/>
    <s v="PIPELINE GAS"/>
    <x v="0"/>
    <n v="0"/>
  </r>
  <r>
    <s v="REFERENCE ELECTRIFICATION - MODERATE TECHNOLOGY ADVANCEMENT"/>
    <x v="0"/>
    <s v="HIGH EFFICIENCY ELECTRIC HEAT PUMP WATER HEATER"/>
    <s v="TEXAS"/>
    <x v="2"/>
    <x v="2"/>
    <s v="LPG FUEL"/>
    <x v="0"/>
    <n v="0"/>
  </r>
  <r>
    <s v="REFERENCE ELECTRIFICATION - MODERATE TECHNOLOGY ADVANCEMENT"/>
    <x v="0"/>
    <s v="HIGH EFFICIENCY ELECTRIC HEAT PUMP WATER HEATER"/>
    <s v="TEXAS"/>
    <x v="2"/>
    <x v="2"/>
    <s v="SOLAR "/>
    <x v="0"/>
    <n v="0"/>
  </r>
  <r>
    <s v="REFERENCE ELECTRIFICATION - MODERATE TECHNOLOGY ADVANCEMENT"/>
    <x v="0"/>
    <s v="HIGH EFFICIENCY ELECTRIC HEAT PUMP WATER HEATER"/>
    <s v="TEXAS"/>
    <x v="2"/>
    <x v="2"/>
    <n v="9999"/>
    <x v="0"/>
    <n v="0"/>
  </r>
  <r>
    <s v="REFERENCE ELECTRIFICATION - MODERATE TECHNOLOGY ADVANCEMENT"/>
    <x v="0"/>
    <s v="HIGH EFFICIENCY ELECTRIC HEAT PUMP WATER HEATER"/>
    <s v="TEXAS"/>
    <x v="2"/>
    <x v="3"/>
    <s v="ELECTRICITY"/>
    <x v="0"/>
    <n v="0"/>
  </r>
  <r>
    <s v="REFERENCE ELECTRIFICATION - MODERATE TECHNOLOGY ADVANCEMENT"/>
    <x v="0"/>
    <s v="HIGH EFFICIENCY ELECTRIC HEAT PUMP WATER HEATER"/>
    <s v="TEXAS"/>
    <x v="2"/>
    <x v="3"/>
    <s v="DIESEL FUEL"/>
    <x v="0"/>
    <n v="0"/>
  </r>
  <r>
    <s v="REFERENCE ELECTRIFICATION - MODERATE TECHNOLOGY ADVANCEMENT"/>
    <x v="0"/>
    <s v="HIGH EFFICIENCY ELECTRIC HEAT PUMP WATER HEATER"/>
    <s v="TEXAS"/>
    <x v="2"/>
    <x v="3"/>
    <s v="PIPELINE GAS"/>
    <x v="0"/>
    <n v="0"/>
  </r>
  <r>
    <s v="REFERENCE ELECTRIFICATION - MODERATE TECHNOLOGY ADVANCEMENT"/>
    <x v="0"/>
    <s v="HIGH EFFICIENCY ELECTRIC HEAT PUMP WATER HEATER"/>
    <s v="TEXAS"/>
    <x v="2"/>
    <x v="3"/>
    <s v="LPG FUEL"/>
    <x v="0"/>
    <n v="0"/>
  </r>
  <r>
    <s v="REFERENCE ELECTRIFICATION - MODERATE TECHNOLOGY ADVANCEMENT"/>
    <x v="0"/>
    <s v="HIGH EFFICIENCY ELECTRIC HEAT PUMP WATER HEATER"/>
    <s v="TEXAS"/>
    <x v="2"/>
    <x v="3"/>
    <s v="SOLAR "/>
    <x v="0"/>
    <n v="0"/>
  </r>
  <r>
    <s v="REFERENCE ELECTRIFICATION - MODERATE TECHNOLOGY ADVANCEMENT"/>
    <x v="0"/>
    <s v="HIGH EFFICIENCY ELECTRIC HEAT PUMP WATER HEATER"/>
    <s v="TEXAS"/>
    <x v="2"/>
    <x v="3"/>
    <n v="9999"/>
    <x v="0"/>
    <n v="0"/>
  </r>
  <r>
    <s v="REFERENCE ELECTRIFICATION - MODERATE TECHNOLOGY ADVANCEMENT"/>
    <x v="0"/>
    <s v="HIGH EFFICIENCY ELECTRIC HEAT PUMP WATER HEATER"/>
    <s v="TEXAS"/>
    <x v="2"/>
    <x v="4"/>
    <s v="ELECTRICITY"/>
    <x v="0"/>
    <n v="0"/>
  </r>
  <r>
    <s v="REFERENCE ELECTRIFICATION - MODERATE TECHNOLOGY ADVANCEMENT"/>
    <x v="0"/>
    <s v="HIGH EFFICIENCY ELECTRIC HEAT PUMP WATER HEATER"/>
    <s v="TEXAS"/>
    <x v="2"/>
    <x v="4"/>
    <s v="DIESEL FUEL"/>
    <x v="0"/>
    <n v="0"/>
  </r>
  <r>
    <s v="REFERENCE ELECTRIFICATION - MODERATE TECHNOLOGY ADVANCEMENT"/>
    <x v="0"/>
    <s v="HIGH EFFICIENCY ELECTRIC HEAT PUMP WATER HEATER"/>
    <s v="TEXAS"/>
    <x v="2"/>
    <x v="4"/>
    <s v="PIPELINE GAS"/>
    <x v="0"/>
    <n v="0"/>
  </r>
  <r>
    <s v="REFERENCE ELECTRIFICATION - MODERATE TECHNOLOGY ADVANCEMENT"/>
    <x v="0"/>
    <s v="HIGH EFFICIENCY ELECTRIC HEAT PUMP WATER HEATER"/>
    <s v="TEXAS"/>
    <x v="2"/>
    <x v="4"/>
    <s v="LPG FUEL"/>
    <x v="0"/>
    <n v="0"/>
  </r>
  <r>
    <s v="REFERENCE ELECTRIFICATION - MODERATE TECHNOLOGY ADVANCEMENT"/>
    <x v="0"/>
    <s v="HIGH EFFICIENCY ELECTRIC HEAT PUMP WATER HEATER"/>
    <s v="TEXAS"/>
    <x v="2"/>
    <x v="4"/>
    <s v="SOLAR "/>
    <x v="0"/>
    <n v="0"/>
  </r>
  <r>
    <s v="REFERENCE ELECTRIFICATION - MODERATE TECHNOLOGY ADVANCEMENT"/>
    <x v="0"/>
    <s v="HIGH EFFICIENCY ELECTRIC HEAT PUMP WATER HEATER"/>
    <s v="TEXAS"/>
    <x v="2"/>
    <x v="4"/>
    <n v="9999"/>
    <x v="0"/>
    <n v="0"/>
  </r>
  <r>
    <s v="REFERENCE ELECTRIFICATION - MODERATE TECHNOLOGY ADVANCEMENT"/>
    <x v="0"/>
    <s v="HIGH EFFICIENCY ELECTRIC HEAT PUMP WATER HEATER"/>
    <s v="TEXAS"/>
    <x v="2"/>
    <x v="5"/>
    <s v="ELECTRICITY"/>
    <x v="0"/>
    <n v="0"/>
  </r>
  <r>
    <s v="REFERENCE ELECTRIFICATION - MODERATE TECHNOLOGY ADVANCEMENT"/>
    <x v="0"/>
    <s v="HIGH EFFICIENCY ELECTRIC HEAT PUMP WATER HEATER"/>
    <s v="TEXAS"/>
    <x v="2"/>
    <x v="5"/>
    <s v="DIESEL FUEL"/>
    <x v="0"/>
    <n v="0"/>
  </r>
  <r>
    <s v="REFERENCE ELECTRIFICATION - MODERATE TECHNOLOGY ADVANCEMENT"/>
    <x v="0"/>
    <s v="HIGH EFFICIENCY ELECTRIC HEAT PUMP WATER HEATER"/>
    <s v="TEXAS"/>
    <x v="2"/>
    <x v="5"/>
    <s v="PIPELINE GAS"/>
    <x v="0"/>
    <n v="0"/>
  </r>
  <r>
    <s v="REFERENCE ELECTRIFICATION - MODERATE TECHNOLOGY ADVANCEMENT"/>
    <x v="0"/>
    <s v="HIGH EFFICIENCY ELECTRIC HEAT PUMP WATER HEATER"/>
    <s v="TEXAS"/>
    <x v="2"/>
    <x v="5"/>
    <s v="LPG FUEL"/>
    <x v="0"/>
    <n v="0"/>
  </r>
  <r>
    <s v="REFERENCE ELECTRIFICATION - MODERATE TECHNOLOGY ADVANCEMENT"/>
    <x v="0"/>
    <s v="HIGH EFFICIENCY ELECTRIC HEAT PUMP WATER HEATER"/>
    <s v="TEXAS"/>
    <x v="2"/>
    <x v="5"/>
    <s v="SOLAR "/>
    <x v="0"/>
    <n v="0"/>
  </r>
  <r>
    <s v="REFERENCE ELECTRIFICATION - MODERATE TECHNOLOGY ADVANCEMENT"/>
    <x v="0"/>
    <s v="HIGH EFFICIENCY ELECTRIC HEAT PUMP WATER HEATER"/>
    <s v="TEXAS"/>
    <x v="2"/>
    <x v="5"/>
    <n v="9999"/>
    <x v="0"/>
    <n v="0"/>
  </r>
  <r>
    <s v="REFERENCE ELECTRIFICATION - MODERATE TECHNOLOGY ADVANCEMENT"/>
    <x v="0"/>
    <s v="HIGH EFFICIENCY ELECTRIC HEAT PUMP WATER HEATER"/>
    <s v="TEXAS"/>
    <x v="2"/>
    <x v="6"/>
    <s v="ELECTRICITY"/>
    <x v="0"/>
    <n v="0"/>
  </r>
  <r>
    <s v="REFERENCE ELECTRIFICATION - MODERATE TECHNOLOGY ADVANCEMENT"/>
    <x v="0"/>
    <s v="HIGH EFFICIENCY ELECTRIC HEAT PUMP WATER HEATER"/>
    <s v="TEXAS"/>
    <x v="2"/>
    <x v="6"/>
    <s v="DIESEL FUEL"/>
    <x v="0"/>
    <n v="0"/>
  </r>
  <r>
    <s v="REFERENCE ELECTRIFICATION - MODERATE TECHNOLOGY ADVANCEMENT"/>
    <x v="0"/>
    <s v="HIGH EFFICIENCY ELECTRIC HEAT PUMP WATER HEATER"/>
    <s v="TEXAS"/>
    <x v="2"/>
    <x v="6"/>
    <s v="PIPELINE GAS"/>
    <x v="0"/>
    <n v="0"/>
  </r>
  <r>
    <s v="REFERENCE ELECTRIFICATION - MODERATE TECHNOLOGY ADVANCEMENT"/>
    <x v="0"/>
    <s v="HIGH EFFICIENCY ELECTRIC HEAT PUMP WATER HEATER"/>
    <s v="TEXAS"/>
    <x v="2"/>
    <x v="6"/>
    <s v="LPG FUEL"/>
    <x v="0"/>
    <n v="0"/>
  </r>
  <r>
    <s v="REFERENCE ELECTRIFICATION - MODERATE TECHNOLOGY ADVANCEMENT"/>
    <x v="0"/>
    <s v="HIGH EFFICIENCY ELECTRIC HEAT PUMP WATER HEATER"/>
    <s v="TEXAS"/>
    <x v="2"/>
    <x v="6"/>
    <s v="SOLAR "/>
    <x v="0"/>
    <n v="0"/>
  </r>
  <r>
    <s v="REFERENCE ELECTRIFICATION - MODERATE TECHNOLOGY ADVANCEMENT"/>
    <x v="0"/>
    <s v="HIGH EFFICIENCY ELECTRIC HEAT PUMP WATER HEATER"/>
    <s v="TEXAS"/>
    <x v="2"/>
    <x v="6"/>
    <n v="9999"/>
    <x v="0"/>
    <n v="0"/>
  </r>
  <r>
    <s v="REFERENCE ELECTRIFICATION - MODERATE TECHNOLOGY ADVANCEMENT"/>
    <x v="0"/>
    <s v="HIGH EFFICIENCY ELECTRIC HEAT PUMP WATER HEATER"/>
    <s v="TEXAS"/>
    <x v="2"/>
    <x v="7"/>
    <s v="ELECTRICITY"/>
    <x v="0"/>
    <n v="0"/>
  </r>
  <r>
    <s v="REFERENCE ELECTRIFICATION - MODERATE TECHNOLOGY ADVANCEMENT"/>
    <x v="0"/>
    <s v="HIGH EFFICIENCY ELECTRIC HEAT PUMP WATER HEATER"/>
    <s v="TEXAS"/>
    <x v="2"/>
    <x v="7"/>
    <s v="DIESEL FUEL"/>
    <x v="0"/>
    <n v="0"/>
  </r>
  <r>
    <s v="REFERENCE ELECTRIFICATION - MODERATE TECHNOLOGY ADVANCEMENT"/>
    <x v="0"/>
    <s v="HIGH EFFICIENCY ELECTRIC HEAT PUMP WATER HEATER"/>
    <s v="TEXAS"/>
    <x v="2"/>
    <x v="7"/>
    <s v="PIPELINE GAS"/>
    <x v="0"/>
    <n v="0"/>
  </r>
  <r>
    <s v="REFERENCE ELECTRIFICATION - MODERATE TECHNOLOGY ADVANCEMENT"/>
    <x v="0"/>
    <s v="HIGH EFFICIENCY ELECTRIC HEAT PUMP WATER HEATER"/>
    <s v="TEXAS"/>
    <x v="2"/>
    <x v="7"/>
    <s v="LPG FUEL"/>
    <x v="0"/>
    <n v="0"/>
  </r>
  <r>
    <s v="REFERENCE ELECTRIFICATION - MODERATE TECHNOLOGY ADVANCEMENT"/>
    <x v="0"/>
    <s v="HIGH EFFICIENCY ELECTRIC HEAT PUMP WATER HEATER"/>
    <s v="TEXAS"/>
    <x v="2"/>
    <x v="7"/>
    <s v="SOLAR "/>
    <x v="0"/>
    <n v="0"/>
  </r>
  <r>
    <s v="REFERENCE ELECTRIFICATION - MODERATE TECHNOLOGY ADVANCEMENT"/>
    <x v="0"/>
    <s v="HIGH EFFICIENCY ELECTRIC HEAT PUMP WATER HEATER"/>
    <s v="TEXAS"/>
    <x v="2"/>
    <x v="7"/>
    <n v="9999"/>
    <x v="0"/>
    <n v="0"/>
  </r>
  <r>
    <s v="REFERENCE ELECTRIFICATION - MODERATE TECHNOLOGY ADVANCEMENT"/>
    <x v="0"/>
    <s v="HIGH EFFICIENCY ELECTRIC HEAT PUMP WATER HEATER"/>
    <s v="TEXAS"/>
    <x v="2"/>
    <x v="8"/>
    <s v="ELECTRICITY"/>
    <x v="0"/>
    <n v="0"/>
  </r>
  <r>
    <s v="REFERENCE ELECTRIFICATION - MODERATE TECHNOLOGY ADVANCEMENT"/>
    <x v="0"/>
    <s v="HIGH EFFICIENCY ELECTRIC HEAT PUMP WATER HEATER"/>
    <s v="TEXAS"/>
    <x v="2"/>
    <x v="8"/>
    <s v="DIESEL FUEL"/>
    <x v="0"/>
    <n v="0"/>
  </r>
  <r>
    <s v="REFERENCE ELECTRIFICATION - MODERATE TECHNOLOGY ADVANCEMENT"/>
    <x v="0"/>
    <s v="HIGH EFFICIENCY ELECTRIC HEAT PUMP WATER HEATER"/>
    <s v="TEXAS"/>
    <x v="2"/>
    <x v="8"/>
    <s v="PIPELINE GAS"/>
    <x v="0"/>
    <n v="0"/>
  </r>
  <r>
    <s v="REFERENCE ELECTRIFICATION - MODERATE TECHNOLOGY ADVANCEMENT"/>
    <x v="0"/>
    <s v="HIGH EFFICIENCY ELECTRIC HEAT PUMP WATER HEATER"/>
    <s v="TEXAS"/>
    <x v="2"/>
    <x v="8"/>
    <s v="LPG FUEL"/>
    <x v="0"/>
    <n v="0"/>
  </r>
  <r>
    <s v="REFERENCE ELECTRIFICATION - MODERATE TECHNOLOGY ADVANCEMENT"/>
    <x v="0"/>
    <s v="HIGH EFFICIENCY ELECTRIC HEAT PUMP WATER HEATER"/>
    <s v="TEXAS"/>
    <x v="2"/>
    <x v="8"/>
    <s v="SOLAR "/>
    <x v="0"/>
    <n v="0"/>
  </r>
  <r>
    <s v="REFERENCE ELECTRIFICATION - MODERATE TECHNOLOGY ADVANCEMENT"/>
    <x v="0"/>
    <s v="HIGH EFFICIENCY ELECTRIC HEAT PUMP WATER HEATER"/>
    <s v="TEXAS"/>
    <x v="2"/>
    <x v="8"/>
    <n v="9999"/>
    <x v="0"/>
    <n v="0"/>
  </r>
  <r>
    <s v="REFERENCE ELECTRIFICATION - MODERATE TECHNOLOGY ADVANCEMENT"/>
    <x v="0"/>
    <s v="HIGH EFFICIENCY ELECTRIC HEAT PUMP WATER HEATER"/>
    <s v="TEXAS"/>
    <x v="2"/>
    <x v="9"/>
    <s v="ELECTRICITY"/>
    <x v="0"/>
    <n v="0"/>
  </r>
  <r>
    <s v="REFERENCE ELECTRIFICATION - MODERATE TECHNOLOGY ADVANCEMENT"/>
    <x v="0"/>
    <s v="HIGH EFFICIENCY ELECTRIC HEAT PUMP WATER HEATER"/>
    <s v="TEXAS"/>
    <x v="2"/>
    <x v="9"/>
    <s v="DIESEL FUEL"/>
    <x v="0"/>
    <n v="0"/>
  </r>
  <r>
    <s v="REFERENCE ELECTRIFICATION - MODERATE TECHNOLOGY ADVANCEMENT"/>
    <x v="0"/>
    <s v="HIGH EFFICIENCY ELECTRIC HEAT PUMP WATER HEATER"/>
    <s v="TEXAS"/>
    <x v="2"/>
    <x v="9"/>
    <s v="PIPELINE GAS"/>
    <x v="0"/>
    <n v="0"/>
  </r>
  <r>
    <s v="REFERENCE ELECTRIFICATION - MODERATE TECHNOLOGY ADVANCEMENT"/>
    <x v="0"/>
    <s v="HIGH EFFICIENCY ELECTRIC HEAT PUMP WATER HEATER"/>
    <s v="TEXAS"/>
    <x v="2"/>
    <x v="9"/>
    <s v="LPG FUEL"/>
    <x v="0"/>
    <n v="0"/>
  </r>
  <r>
    <s v="REFERENCE ELECTRIFICATION - MODERATE TECHNOLOGY ADVANCEMENT"/>
    <x v="0"/>
    <s v="HIGH EFFICIENCY ELECTRIC HEAT PUMP WATER HEATER"/>
    <s v="TEXAS"/>
    <x v="2"/>
    <x v="9"/>
    <s v="SOLAR "/>
    <x v="0"/>
    <n v="0"/>
  </r>
  <r>
    <s v="REFERENCE ELECTRIFICATION - MODERATE TECHNOLOGY ADVANCEMENT"/>
    <x v="0"/>
    <s v="HIGH EFFICIENCY ELECTRIC HEAT PUMP WATER HEATER"/>
    <s v="TEXAS"/>
    <x v="2"/>
    <x v="9"/>
    <n v="9999"/>
    <x v="0"/>
    <n v="0"/>
  </r>
  <r>
    <s v="REFERENCE ELECTRIFICATION - MODERATE TECHNOLOGY ADVANCEMENT"/>
    <x v="0"/>
    <s v="HIGH EFFICIENCY ELECTRIC HEAT PUMP WATER HEATER"/>
    <s v="TEXAS"/>
    <x v="2"/>
    <x v="10"/>
    <s v="ELECTRICITY"/>
    <x v="0"/>
    <n v="0"/>
  </r>
  <r>
    <s v="REFERENCE ELECTRIFICATION - MODERATE TECHNOLOGY ADVANCEMENT"/>
    <x v="0"/>
    <s v="HIGH EFFICIENCY ELECTRIC HEAT PUMP WATER HEATER"/>
    <s v="TEXAS"/>
    <x v="2"/>
    <x v="10"/>
    <s v="DIESEL FUEL"/>
    <x v="0"/>
    <n v="0"/>
  </r>
  <r>
    <s v="REFERENCE ELECTRIFICATION - MODERATE TECHNOLOGY ADVANCEMENT"/>
    <x v="0"/>
    <s v="HIGH EFFICIENCY ELECTRIC HEAT PUMP WATER HEATER"/>
    <s v="TEXAS"/>
    <x v="2"/>
    <x v="10"/>
    <s v="PIPELINE GAS"/>
    <x v="0"/>
    <n v="0"/>
  </r>
  <r>
    <s v="REFERENCE ELECTRIFICATION - MODERATE TECHNOLOGY ADVANCEMENT"/>
    <x v="0"/>
    <s v="HIGH EFFICIENCY ELECTRIC HEAT PUMP WATER HEATER"/>
    <s v="TEXAS"/>
    <x v="2"/>
    <x v="10"/>
    <s v="LPG FUEL"/>
    <x v="0"/>
    <n v="0"/>
  </r>
  <r>
    <s v="REFERENCE ELECTRIFICATION - MODERATE TECHNOLOGY ADVANCEMENT"/>
    <x v="0"/>
    <s v="HIGH EFFICIENCY ELECTRIC HEAT PUMP WATER HEATER"/>
    <s v="TEXAS"/>
    <x v="2"/>
    <x v="10"/>
    <s v="SOLAR "/>
    <x v="0"/>
    <n v="0"/>
  </r>
  <r>
    <s v="REFERENCE ELECTRIFICATION - MODERATE TECHNOLOGY ADVANCEMENT"/>
    <x v="0"/>
    <s v="HIGH EFFICIENCY ELECTRIC HEAT PUMP WATER HEATER"/>
    <s v="TEXAS"/>
    <x v="2"/>
    <x v="10"/>
    <n v="9999"/>
    <x v="0"/>
    <n v="0"/>
  </r>
  <r>
    <s v="REFERENCE ELECTRIFICATION - MODERATE TECHNOLOGY ADVANCEMENT"/>
    <x v="0"/>
    <s v="HIGH EFFICIENCY ELECTRIC HEAT PUMP WATER HEATER"/>
    <s v="TEXAS"/>
    <x v="2"/>
    <x v="11"/>
    <s v="ELECTRICITY"/>
    <x v="0"/>
    <n v="0"/>
  </r>
  <r>
    <s v="REFERENCE ELECTRIFICATION - MODERATE TECHNOLOGY ADVANCEMENT"/>
    <x v="0"/>
    <s v="HIGH EFFICIENCY ELECTRIC HEAT PUMP WATER HEATER"/>
    <s v="TEXAS"/>
    <x v="2"/>
    <x v="11"/>
    <s v="DIESEL FUEL"/>
    <x v="0"/>
    <n v="0"/>
  </r>
  <r>
    <s v="REFERENCE ELECTRIFICATION - MODERATE TECHNOLOGY ADVANCEMENT"/>
    <x v="0"/>
    <s v="HIGH EFFICIENCY ELECTRIC HEAT PUMP WATER HEATER"/>
    <s v="TEXAS"/>
    <x v="2"/>
    <x v="11"/>
    <s v="PIPELINE GAS"/>
    <x v="0"/>
    <n v="0"/>
  </r>
  <r>
    <s v="REFERENCE ELECTRIFICATION - MODERATE TECHNOLOGY ADVANCEMENT"/>
    <x v="0"/>
    <s v="HIGH EFFICIENCY ELECTRIC HEAT PUMP WATER HEATER"/>
    <s v="TEXAS"/>
    <x v="2"/>
    <x v="11"/>
    <s v="LPG FUEL"/>
    <x v="0"/>
    <n v="0"/>
  </r>
  <r>
    <s v="REFERENCE ELECTRIFICATION - MODERATE TECHNOLOGY ADVANCEMENT"/>
    <x v="0"/>
    <s v="HIGH EFFICIENCY ELECTRIC HEAT PUMP WATER HEATER"/>
    <s v="TEXAS"/>
    <x v="2"/>
    <x v="11"/>
    <s v="SOLAR "/>
    <x v="0"/>
    <n v="0"/>
  </r>
  <r>
    <s v="REFERENCE ELECTRIFICATION - MODERATE TECHNOLOGY ADVANCEMENT"/>
    <x v="0"/>
    <s v="HIGH EFFICIENCY ELECTRIC HEAT PUMP WATER HEATER"/>
    <s v="TEXAS"/>
    <x v="2"/>
    <x v="11"/>
    <n v="9999"/>
    <x v="0"/>
    <n v="0"/>
  </r>
  <r>
    <s v="REFERENCE ELECTRIFICATION - MODERATE TECHNOLOGY ADVANCEMENT"/>
    <x v="0"/>
    <s v="HIGH EFFICIENCY ELECTRIC HEAT PUMP WATER HEATER"/>
    <s v="TEXAS"/>
    <x v="2"/>
    <x v="12"/>
    <s v="ELECTRICITY"/>
    <x v="0"/>
    <n v="0"/>
  </r>
  <r>
    <s v="REFERENCE ELECTRIFICATION - MODERATE TECHNOLOGY ADVANCEMENT"/>
    <x v="0"/>
    <s v="HIGH EFFICIENCY ELECTRIC HEAT PUMP WATER HEATER"/>
    <s v="TEXAS"/>
    <x v="2"/>
    <x v="12"/>
    <s v="DIESEL FUEL"/>
    <x v="0"/>
    <n v="0"/>
  </r>
  <r>
    <s v="REFERENCE ELECTRIFICATION - MODERATE TECHNOLOGY ADVANCEMENT"/>
    <x v="0"/>
    <s v="HIGH EFFICIENCY ELECTRIC HEAT PUMP WATER HEATER"/>
    <s v="TEXAS"/>
    <x v="2"/>
    <x v="12"/>
    <s v="PIPELINE GAS"/>
    <x v="0"/>
    <n v="0"/>
  </r>
  <r>
    <s v="REFERENCE ELECTRIFICATION - MODERATE TECHNOLOGY ADVANCEMENT"/>
    <x v="0"/>
    <s v="HIGH EFFICIENCY ELECTRIC HEAT PUMP WATER HEATER"/>
    <s v="TEXAS"/>
    <x v="2"/>
    <x v="12"/>
    <s v="LPG FUEL"/>
    <x v="0"/>
    <n v="0"/>
  </r>
  <r>
    <s v="REFERENCE ELECTRIFICATION - MODERATE TECHNOLOGY ADVANCEMENT"/>
    <x v="0"/>
    <s v="HIGH EFFICIENCY ELECTRIC HEAT PUMP WATER HEATER"/>
    <s v="TEXAS"/>
    <x v="2"/>
    <x v="12"/>
    <s v="SOLAR "/>
    <x v="0"/>
    <n v="0"/>
  </r>
  <r>
    <s v="REFERENCE ELECTRIFICATION - MODERATE TECHNOLOGY ADVANCEMENT"/>
    <x v="0"/>
    <s v="HIGH EFFICIENCY ELECTRIC HEAT PUMP WATER HEATER"/>
    <s v="TEXAS"/>
    <x v="2"/>
    <x v="12"/>
    <n v="9999"/>
    <x v="0"/>
    <n v="0"/>
  </r>
  <r>
    <s v="REFERENCE ELECTRIFICATION - MODERATE TECHNOLOGY ADVANCEMENT"/>
    <x v="0"/>
    <s v="HIGH EFFICIENCY ELECTRIC HEAT PUMP WATER HEATER"/>
    <s v="TEXAS"/>
    <x v="2"/>
    <x v="13"/>
    <s v="ELECTRICITY"/>
    <x v="0"/>
    <n v="0"/>
  </r>
  <r>
    <s v="REFERENCE ELECTRIFICATION - MODERATE TECHNOLOGY ADVANCEMENT"/>
    <x v="0"/>
    <s v="HIGH EFFICIENCY ELECTRIC HEAT PUMP WATER HEATER"/>
    <s v="TEXAS"/>
    <x v="2"/>
    <x v="13"/>
    <s v="DIESEL FUEL"/>
    <x v="0"/>
    <n v="0"/>
  </r>
  <r>
    <s v="REFERENCE ELECTRIFICATION - MODERATE TECHNOLOGY ADVANCEMENT"/>
    <x v="0"/>
    <s v="HIGH EFFICIENCY ELECTRIC HEAT PUMP WATER HEATER"/>
    <s v="TEXAS"/>
    <x v="2"/>
    <x v="13"/>
    <s v="PIPELINE GAS"/>
    <x v="0"/>
    <n v="0"/>
  </r>
  <r>
    <s v="REFERENCE ELECTRIFICATION - MODERATE TECHNOLOGY ADVANCEMENT"/>
    <x v="0"/>
    <s v="HIGH EFFICIENCY ELECTRIC HEAT PUMP WATER HEATER"/>
    <s v="TEXAS"/>
    <x v="2"/>
    <x v="13"/>
    <s v="LPG FUEL"/>
    <x v="0"/>
    <n v="0"/>
  </r>
  <r>
    <s v="REFERENCE ELECTRIFICATION - MODERATE TECHNOLOGY ADVANCEMENT"/>
    <x v="0"/>
    <s v="HIGH EFFICIENCY ELECTRIC HEAT PUMP WATER HEATER"/>
    <s v="TEXAS"/>
    <x v="2"/>
    <x v="13"/>
    <s v="SOLAR "/>
    <x v="0"/>
    <n v="0"/>
  </r>
  <r>
    <s v="REFERENCE ELECTRIFICATION - MODERATE TECHNOLOGY ADVANCEMENT"/>
    <x v="0"/>
    <s v="HIGH EFFICIENCY ELECTRIC HEAT PUMP WATER HEATER"/>
    <s v="TEXAS"/>
    <x v="2"/>
    <x v="13"/>
    <n v="9999"/>
    <x v="0"/>
    <n v="0"/>
  </r>
  <r>
    <s v="REFERENCE ELECTRIFICATION - MODERATE TECHNOLOGY ADVANCEMENT"/>
    <x v="0"/>
    <s v="HIGH EFFICIENCY ELECTRIC HEAT PUMP WATER HEATER"/>
    <s v="TEXAS"/>
    <x v="2"/>
    <x v="14"/>
    <s v="ELECTRICITY"/>
    <x v="0"/>
    <n v="0"/>
  </r>
  <r>
    <s v="REFERENCE ELECTRIFICATION - MODERATE TECHNOLOGY ADVANCEMENT"/>
    <x v="0"/>
    <s v="HIGH EFFICIENCY ELECTRIC HEAT PUMP WATER HEATER"/>
    <s v="TEXAS"/>
    <x v="2"/>
    <x v="14"/>
    <s v="DIESEL FUEL"/>
    <x v="0"/>
    <n v="0"/>
  </r>
  <r>
    <s v="REFERENCE ELECTRIFICATION - MODERATE TECHNOLOGY ADVANCEMENT"/>
    <x v="0"/>
    <s v="HIGH EFFICIENCY ELECTRIC HEAT PUMP WATER HEATER"/>
    <s v="TEXAS"/>
    <x v="2"/>
    <x v="14"/>
    <s v="PIPELINE GAS"/>
    <x v="0"/>
    <n v="0"/>
  </r>
  <r>
    <s v="REFERENCE ELECTRIFICATION - MODERATE TECHNOLOGY ADVANCEMENT"/>
    <x v="0"/>
    <s v="HIGH EFFICIENCY ELECTRIC HEAT PUMP WATER HEATER"/>
    <s v="TEXAS"/>
    <x v="2"/>
    <x v="14"/>
    <s v="LPG FUEL"/>
    <x v="0"/>
    <n v="0"/>
  </r>
  <r>
    <s v="REFERENCE ELECTRIFICATION - MODERATE TECHNOLOGY ADVANCEMENT"/>
    <x v="0"/>
    <s v="HIGH EFFICIENCY ELECTRIC HEAT PUMP WATER HEATER"/>
    <s v="TEXAS"/>
    <x v="2"/>
    <x v="14"/>
    <s v="SOLAR "/>
    <x v="0"/>
    <n v="0"/>
  </r>
  <r>
    <s v="REFERENCE ELECTRIFICATION - MODERATE TECHNOLOGY ADVANCEMENT"/>
    <x v="0"/>
    <s v="HIGH EFFICIENCY ELECTRIC HEAT PUMP WATER HEATER"/>
    <s v="TEXAS"/>
    <x v="2"/>
    <x v="14"/>
    <n v="9999"/>
    <x v="0"/>
    <n v="0"/>
  </r>
  <r>
    <s v="REFERENCE ELECTRIFICATION - MODERATE TECHNOLOGY ADVANCEMENT"/>
    <x v="0"/>
    <s v="HIGH EFFICIENCY ELECTRIC HEAT PUMP WATER HEATER"/>
    <s v="TEXAS"/>
    <x v="2"/>
    <x v="15"/>
    <s v="ELECTRICITY"/>
    <x v="0"/>
    <n v="0"/>
  </r>
  <r>
    <s v="REFERENCE ELECTRIFICATION - MODERATE TECHNOLOGY ADVANCEMENT"/>
    <x v="0"/>
    <s v="HIGH EFFICIENCY ELECTRIC HEAT PUMP WATER HEATER"/>
    <s v="TEXAS"/>
    <x v="2"/>
    <x v="15"/>
    <s v="DIESEL FUEL"/>
    <x v="0"/>
    <n v="0"/>
  </r>
  <r>
    <s v="REFERENCE ELECTRIFICATION - MODERATE TECHNOLOGY ADVANCEMENT"/>
    <x v="0"/>
    <s v="HIGH EFFICIENCY ELECTRIC HEAT PUMP WATER HEATER"/>
    <s v="TEXAS"/>
    <x v="2"/>
    <x v="15"/>
    <s v="PIPELINE GAS"/>
    <x v="0"/>
    <n v="0"/>
  </r>
  <r>
    <s v="REFERENCE ELECTRIFICATION - MODERATE TECHNOLOGY ADVANCEMENT"/>
    <x v="0"/>
    <s v="HIGH EFFICIENCY ELECTRIC HEAT PUMP WATER HEATER"/>
    <s v="TEXAS"/>
    <x v="2"/>
    <x v="15"/>
    <s v="LPG FUEL"/>
    <x v="0"/>
    <n v="0"/>
  </r>
  <r>
    <s v="REFERENCE ELECTRIFICATION - MODERATE TECHNOLOGY ADVANCEMENT"/>
    <x v="0"/>
    <s v="HIGH EFFICIENCY ELECTRIC HEAT PUMP WATER HEATER"/>
    <s v="TEXAS"/>
    <x v="2"/>
    <x v="15"/>
    <s v="SOLAR "/>
    <x v="0"/>
    <n v="0"/>
  </r>
  <r>
    <s v="REFERENCE ELECTRIFICATION - MODERATE TECHNOLOGY ADVANCEMENT"/>
    <x v="0"/>
    <s v="HIGH EFFICIENCY ELECTRIC HEAT PUMP WATER HEATER"/>
    <s v="TEXAS"/>
    <x v="2"/>
    <x v="15"/>
    <n v="9999"/>
    <x v="0"/>
    <n v="0"/>
  </r>
  <r>
    <s v="REFERENCE ELECTRIFICATION - MODERATE TECHNOLOGY ADVANCEMENT"/>
    <x v="0"/>
    <s v="HIGH EFFICIENCY ELECTRIC HEAT PUMP WATER HEATER"/>
    <s v="TEXAS"/>
    <x v="2"/>
    <x v="16"/>
    <s v="ELECTRICITY"/>
    <x v="0"/>
    <n v="0"/>
  </r>
  <r>
    <s v="REFERENCE ELECTRIFICATION - MODERATE TECHNOLOGY ADVANCEMENT"/>
    <x v="0"/>
    <s v="HIGH EFFICIENCY ELECTRIC HEAT PUMP WATER HEATER"/>
    <s v="TEXAS"/>
    <x v="2"/>
    <x v="16"/>
    <s v="DIESEL FUEL"/>
    <x v="0"/>
    <n v="0"/>
  </r>
  <r>
    <s v="REFERENCE ELECTRIFICATION - MODERATE TECHNOLOGY ADVANCEMENT"/>
    <x v="0"/>
    <s v="HIGH EFFICIENCY ELECTRIC HEAT PUMP WATER HEATER"/>
    <s v="TEXAS"/>
    <x v="2"/>
    <x v="16"/>
    <s v="PIPELINE GAS"/>
    <x v="0"/>
    <n v="0"/>
  </r>
  <r>
    <s v="REFERENCE ELECTRIFICATION - MODERATE TECHNOLOGY ADVANCEMENT"/>
    <x v="0"/>
    <s v="HIGH EFFICIENCY ELECTRIC HEAT PUMP WATER HEATER"/>
    <s v="TEXAS"/>
    <x v="2"/>
    <x v="16"/>
    <s v="LPG FUEL"/>
    <x v="0"/>
    <n v="0"/>
  </r>
  <r>
    <s v="REFERENCE ELECTRIFICATION - MODERATE TECHNOLOGY ADVANCEMENT"/>
    <x v="0"/>
    <s v="HIGH EFFICIENCY ELECTRIC HEAT PUMP WATER HEATER"/>
    <s v="TEXAS"/>
    <x v="2"/>
    <x v="16"/>
    <s v="SOLAR "/>
    <x v="0"/>
    <n v="0"/>
  </r>
  <r>
    <s v="REFERENCE ELECTRIFICATION - MODERATE TECHNOLOGY ADVANCEMENT"/>
    <x v="0"/>
    <s v="HIGH EFFICIENCY ELECTRIC HEAT PUMP WATER HEATER"/>
    <s v="TEXAS"/>
    <x v="2"/>
    <x v="16"/>
    <n v="9999"/>
    <x v="0"/>
    <n v="0"/>
  </r>
  <r>
    <s v="REFERENCE ELECTRIFICATION - MODERATE TECHNOLOGY ADVANCEMENT"/>
    <x v="0"/>
    <s v="HIGH EFFICIENCY ELECTRIC HEAT PUMP WATER HEATER"/>
    <s v="TEXAS"/>
    <x v="2"/>
    <x v="17"/>
    <s v="ELECTRICITY"/>
    <x v="0"/>
    <n v="0"/>
  </r>
  <r>
    <s v="REFERENCE ELECTRIFICATION - MODERATE TECHNOLOGY ADVANCEMENT"/>
    <x v="0"/>
    <s v="HIGH EFFICIENCY ELECTRIC HEAT PUMP WATER HEATER"/>
    <s v="TEXAS"/>
    <x v="2"/>
    <x v="17"/>
    <s v="DIESEL FUEL"/>
    <x v="0"/>
    <n v="0"/>
  </r>
  <r>
    <s v="REFERENCE ELECTRIFICATION - MODERATE TECHNOLOGY ADVANCEMENT"/>
    <x v="0"/>
    <s v="HIGH EFFICIENCY ELECTRIC HEAT PUMP WATER HEATER"/>
    <s v="TEXAS"/>
    <x v="2"/>
    <x v="17"/>
    <s v="PIPELINE GAS"/>
    <x v="0"/>
    <n v="0"/>
  </r>
  <r>
    <s v="REFERENCE ELECTRIFICATION - MODERATE TECHNOLOGY ADVANCEMENT"/>
    <x v="0"/>
    <s v="HIGH EFFICIENCY ELECTRIC HEAT PUMP WATER HEATER"/>
    <s v="TEXAS"/>
    <x v="2"/>
    <x v="17"/>
    <s v="LPG FUEL"/>
    <x v="0"/>
    <n v="0"/>
  </r>
  <r>
    <s v="REFERENCE ELECTRIFICATION - MODERATE TECHNOLOGY ADVANCEMENT"/>
    <x v="0"/>
    <s v="HIGH EFFICIENCY ELECTRIC HEAT PUMP WATER HEATER"/>
    <s v="TEXAS"/>
    <x v="2"/>
    <x v="17"/>
    <s v="SOLAR "/>
    <x v="0"/>
    <n v="0"/>
  </r>
  <r>
    <s v="REFERENCE ELECTRIFICATION - MODERATE TECHNOLOGY ADVANCEMENT"/>
    <x v="0"/>
    <s v="HIGH EFFICIENCY ELECTRIC HEAT PUMP WATER HEATER"/>
    <s v="TEXAS"/>
    <x v="2"/>
    <x v="17"/>
    <n v="9999"/>
    <x v="0"/>
    <n v="0"/>
  </r>
  <r>
    <s v="REFERENCE ELECTRIFICATION - MODERATE TECHNOLOGY ADVANCEMENT"/>
    <x v="0"/>
    <s v="HIGH EFFICIENCY ELECTRIC HEAT PUMP WATER HEATER"/>
    <s v="TEXAS"/>
    <x v="2"/>
    <x v="18"/>
    <s v="ELECTRICITY"/>
    <x v="0"/>
    <n v="0"/>
  </r>
  <r>
    <s v="REFERENCE ELECTRIFICATION - MODERATE TECHNOLOGY ADVANCEMENT"/>
    <x v="0"/>
    <s v="HIGH EFFICIENCY ELECTRIC HEAT PUMP WATER HEATER"/>
    <s v="TEXAS"/>
    <x v="2"/>
    <x v="18"/>
    <s v="DIESEL FUEL"/>
    <x v="0"/>
    <n v="0"/>
  </r>
  <r>
    <s v="REFERENCE ELECTRIFICATION - MODERATE TECHNOLOGY ADVANCEMENT"/>
    <x v="0"/>
    <s v="HIGH EFFICIENCY ELECTRIC HEAT PUMP WATER HEATER"/>
    <s v="TEXAS"/>
    <x v="2"/>
    <x v="18"/>
    <s v="PIPELINE GAS"/>
    <x v="0"/>
    <n v="0"/>
  </r>
  <r>
    <s v="REFERENCE ELECTRIFICATION - MODERATE TECHNOLOGY ADVANCEMENT"/>
    <x v="0"/>
    <s v="HIGH EFFICIENCY ELECTRIC HEAT PUMP WATER HEATER"/>
    <s v="TEXAS"/>
    <x v="2"/>
    <x v="18"/>
    <s v="LPG FUEL"/>
    <x v="0"/>
    <n v="0"/>
  </r>
  <r>
    <s v="REFERENCE ELECTRIFICATION - MODERATE TECHNOLOGY ADVANCEMENT"/>
    <x v="0"/>
    <s v="HIGH EFFICIENCY ELECTRIC HEAT PUMP WATER HEATER"/>
    <s v="TEXAS"/>
    <x v="2"/>
    <x v="18"/>
    <s v="SOLAR "/>
    <x v="0"/>
    <n v="0"/>
  </r>
  <r>
    <s v="REFERENCE ELECTRIFICATION - MODERATE TECHNOLOGY ADVANCEMENT"/>
    <x v="0"/>
    <s v="HIGH EFFICIENCY ELECTRIC HEAT PUMP WATER HEATER"/>
    <s v="TEXAS"/>
    <x v="2"/>
    <x v="18"/>
    <n v="9999"/>
    <x v="0"/>
    <n v="0"/>
  </r>
  <r>
    <s v="REFERENCE ELECTRIFICATION - MODERATE TECHNOLOGY ADVANCEMENT"/>
    <x v="0"/>
    <s v="HIGH EFFICIENCY ELECTRIC HEAT PUMP WATER HEATER"/>
    <s v="TEXAS"/>
    <x v="2"/>
    <x v="19"/>
    <s v="ELECTRICITY"/>
    <x v="0"/>
    <n v="0"/>
  </r>
  <r>
    <s v="REFERENCE ELECTRIFICATION - MODERATE TECHNOLOGY ADVANCEMENT"/>
    <x v="0"/>
    <s v="HIGH EFFICIENCY ELECTRIC HEAT PUMP WATER HEATER"/>
    <s v="TEXAS"/>
    <x v="2"/>
    <x v="19"/>
    <s v="DIESEL FUEL"/>
    <x v="0"/>
    <n v="0"/>
  </r>
  <r>
    <s v="REFERENCE ELECTRIFICATION - MODERATE TECHNOLOGY ADVANCEMENT"/>
    <x v="0"/>
    <s v="HIGH EFFICIENCY ELECTRIC HEAT PUMP WATER HEATER"/>
    <s v="TEXAS"/>
    <x v="2"/>
    <x v="19"/>
    <s v="PIPELINE GAS"/>
    <x v="0"/>
    <n v="0"/>
  </r>
  <r>
    <s v="REFERENCE ELECTRIFICATION - MODERATE TECHNOLOGY ADVANCEMENT"/>
    <x v="0"/>
    <s v="HIGH EFFICIENCY ELECTRIC HEAT PUMP WATER HEATER"/>
    <s v="TEXAS"/>
    <x v="2"/>
    <x v="19"/>
    <s v="LPG FUEL"/>
    <x v="0"/>
    <n v="0"/>
  </r>
  <r>
    <s v="REFERENCE ELECTRIFICATION - MODERATE TECHNOLOGY ADVANCEMENT"/>
    <x v="0"/>
    <s v="HIGH EFFICIENCY ELECTRIC HEAT PUMP WATER HEATER"/>
    <s v="TEXAS"/>
    <x v="2"/>
    <x v="19"/>
    <s v="SOLAR "/>
    <x v="0"/>
    <n v="0"/>
  </r>
  <r>
    <s v="REFERENCE ELECTRIFICATION - MODERATE TECHNOLOGY ADVANCEMENT"/>
    <x v="0"/>
    <s v="HIGH EFFICIENCY ELECTRIC HEAT PUMP WATER HEATER"/>
    <s v="TEXAS"/>
    <x v="2"/>
    <x v="19"/>
    <n v="9999"/>
    <x v="0"/>
    <n v="0"/>
  </r>
  <r>
    <s v="REFERENCE ELECTRIFICATION - MODERATE TECHNOLOGY ADVANCEMENT"/>
    <x v="0"/>
    <s v="HIGH EFFICIENCY ELECTRIC HEAT PUMP WATER HEATER"/>
    <s v="TEXAS"/>
    <x v="2"/>
    <x v="20"/>
    <s v="ELECTRICITY"/>
    <x v="0"/>
    <n v="0"/>
  </r>
  <r>
    <s v="REFERENCE ELECTRIFICATION - MODERATE TECHNOLOGY ADVANCEMENT"/>
    <x v="0"/>
    <s v="HIGH EFFICIENCY ELECTRIC HEAT PUMP WATER HEATER"/>
    <s v="TEXAS"/>
    <x v="2"/>
    <x v="20"/>
    <s v="DIESEL FUEL"/>
    <x v="0"/>
    <n v="0"/>
  </r>
  <r>
    <s v="REFERENCE ELECTRIFICATION - MODERATE TECHNOLOGY ADVANCEMENT"/>
    <x v="0"/>
    <s v="HIGH EFFICIENCY ELECTRIC HEAT PUMP WATER HEATER"/>
    <s v="TEXAS"/>
    <x v="2"/>
    <x v="20"/>
    <s v="PIPELINE GAS"/>
    <x v="0"/>
    <n v="0"/>
  </r>
  <r>
    <s v="REFERENCE ELECTRIFICATION - MODERATE TECHNOLOGY ADVANCEMENT"/>
    <x v="0"/>
    <s v="HIGH EFFICIENCY ELECTRIC HEAT PUMP WATER HEATER"/>
    <s v="TEXAS"/>
    <x v="2"/>
    <x v="20"/>
    <s v="LPG FUEL"/>
    <x v="0"/>
    <n v="0"/>
  </r>
  <r>
    <s v="REFERENCE ELECTRIFICATION - MODERATE TECHNOLOGY ADVANCEMENT"/>
    <x v="0"/>
    <s v="HIGH EFFICIENCY ELECTRIC HEAT PUMP WATER HEATER"/>
    <s v="TEXAS"/>
    <x v="2"/>
    <x v="20"/>
    <s v="SOLAR "/>
    <x v="0"/>
    <n v="0"/>
  </r>
  <r>
    <s v="REFERENCE ELECTRIFICATION - MODERATE TECHNOLOGY ADVANCEMENT"/>
    <x v="0"/>
    <s v="HIGH EFFICIENCY ELECTRIC HEAT PUMP WATER HEATER"/>
    <s v="TEXAS"/>
    <x v="2"/>
    <x v="20"/>
    <n v="9999"/>
    <x v="0"/>
    <n v="0"/>
  </r>
  <r>
    <s v="REFERENCE ELECTRIFICATION - MODERATE TECHNOLOGY ADVANCEMENT"/>
    <x v="0"/>
    <s v="HIGH EFFICIENCY ELECTRIC HEAT PUMP WATER HEATER"/>
    <s v="TEXAS"/>
    <x v="2"/>
    <x v="21"/>
    <s v="ELECTRICITY"/>
    <x v="0"/>
    <n v="0"/>
  </r>
  <r>
    <s v="REFERENCE ELECTRIFICATION - MODERATE TECHNOLOGY ADVANCEMENT"/>
    <x v="0"/>
    <s v="HIGH EFFICIENCY ELECTRIC HEAT PUMP WATER HEATER"/>
    <s v="TEXAS"/>
    <x v="2"/>
    <x v="21"/>
    <s v="DIESEL FUEL"/>
    <x v="0"/>
    <n v="0"/>
  </r>
  <r>
    <s v="REFERENCE ELECTRIFICATION - MODERATE TECHNOLOGY ADVANCEMENT"/>
    <x v="0"/>
    <s v="HIGH EFFICIENCY ELECTRIC HEAT PUMP WATER HEATER"/>
    <s v="TEXAS"/>
    <x v="2"/>
    <x v="21"/>
    <s v="PIPELINE GAS"/>
    <x v="0"/>
    <n v="0"/>
  </r>
  <r>
    <s v="REFERENCE ELECTRIFICATION - MODERATE TECHNOLOGY ADVANCEMENT"/>
    <x v="0"/>
    <s v="HIGH EFFICIENCY ELECTRIC HEAT PUMP WATER HEATER"/>
    <s v="TEXAS"/>
    <x v="2"/>
    <x v="21"/>
    <s v="LPG FUEL"/>
    <x v="0"/>
    <n v="0"/>
  </r>
  <r>
    <s v="REFERENCE ELECTRIFICATION - MODERATE TECHNOLOGY ADVANCEMENT"/>
    <x v="0"/>
    <s v="HIGH EFFICIENCY ELECTRIC HEAT PUMP WATER HEATER"/>
    <s v="TEXAS"/>
    <x v="2"/>
    <x v="21"/>
    <s v="SOLAR "/>
    <x v="0"/>
    <n v="0"/>
  </r>
  <r>
    <s v="REFERENCE ELECTRIFICATION - MODERATE TECHNOLOGY ADVANCEMENT"/>
    <x v="0"/>
    <s v="HIGH EFFICIENCY ELECTRIC HEAT PUMP WATER HEATER"/>
    <s v="TEXAS"/>
    <x v="2"/>
    <x v="21"/>
    <n v="9999"/>
    <x v="0"/>
    <n v="0"/>
  </r>
  <r>
    <s v="REFERENCE ELECTRIFICATION - MODERATE TECHNOLOGY ADVANCEMENT"/>
    <x v="0"/>
    <s v="HIGH EFFICIENCY ELECTRIC HEAT PUMP WATER HEATER"/>
    <s v="TEXAS"/>
    <x v="2"/>
    <x v="22"/>
    <s v="ELECTRICITY"/>
    <x v="0"/>
    <n v="0"/>
  </r>
  <r>
    <s v="REFERENCE ELECTRIFICATION - MODERATE TECHNOLOGY ADVANCEMENT"/>
    <x v="0"/>
    <s v="HIGH EFFICIENCY ELECTRIC HEAT PUMP WATER HEATER"/>
    <s v="TEXAS"/>
    <x v="2"/>
    <x v="22"/>
    <s v="DIESEL FUEL"/>
    <x v="0"/>
    <n v="0"/>
  </r>
  <r>
    <s v="REFERENCE ELECTRIFICATION - MODERATE TECHNOLOGY ADVANCEMENT"/>
    <x v="0"/>
    <s v="HIGH EFFICIENCY ELECTRIC HEAT PUMP WATER HEATER"/>
    <s v="TEXAS"/>
    <x v="2"/>
    <x v="22"/>
    <s v="PIPELINE GAS"/>
    <x v="0"/>
    <n v="0"/>
  </r>
  <r>
    <s v="REFERENCE ELECTRIFICATION - MODERATE TECHNOLOGY ADVANCEMENT"/>
    <x v="0"/>
    <s v="HIGH EFFICIENCY ELECTRIC HEAT PUMP WATER HEATER"/>
    <s v="TEXAS"/>
    <x v="2"/>
    <x v="22"/>
    <s v="LPG FUEL"/>
    <x v="0"/>
    <n v="0"/>
  </r>
  <r>
    <s v="REFERENCE ELECTRIFICATION - MODERATE TECHNOLOGY ADVANCEMENT"/>
    <x v="0"/>
    <s v="HIGH EFFICIENCY ELECTRIC HEAT PUMP WATER HEATER"/>
    <s v="TEXAS"/>
    <x v="2"/>
    <x v="22"/>
    <s v="SOLAR "/>
    <x v="0"/>
    <n v="0"/>
  </r>
  <r>
    <s v="REFERENCE ELECTRIFICATION - MODERATE TECHNOLOGY ADVANCEMENT"/>
    <x v="0"/>
    <s v="HIGH EFFICIENCY ELECTRIC HEAT PUMP WATER HEATER"/>
    <s v="TEXAS"/>
    <x v="2"/>
    <x v="22"/>
    <n v="9999"/>
    <x v="0"/>
    <n v="0"/>
  </r>
  <r>
    <s v="REFERENCE ELECTRIFICATION - MODERATE TECHNOLOGY ADVANCEMENT"/>
    <x v="0"/>
    <s v="HIGH EFFICIENCY ELECTRIC HEAT PUMP WATER HEATER"/>
    <s v="TEXAS"/>
    <x v="2"/>
    <x v="23"/>
    <s v="ELECTRICITY"/>
    <x v="0"/>
    <n v="0"/>
  </r>
  <r>
    <s v="REFERENCE ELECTRIFICATION - MODERATE TECHNOLOGY ADVANCEMENT"/>
    <x v="0"/>
    <s v="HIGH EFFICIENCY ELECTRIC HEAT PUMP WATER HEATER"/>
    <s v="TEXAS"/>
    <x v="2"/>
    <x v="23"/>
    <s v="DIESEL FUEL"/>
    <x v="0"/>
    <n v="0"/>
  </r>
  <r>
    <s v="REFERENCE ELECTRIFICATION - MODERATE TECHNOLOGY ADVANCEMENT"/>
    <x v="0"/>
    <s v="HIGH EFFICIENCY ELECTRIC HEAT PUMP WATER HEATER"/>
    <s v="TEXAS"/>
    <x v="2"/>
    <x v="23"/>
    <s v="PIPELINE GAS"/>
    <x v="0"/>
    <n v="0"/>
  </r>
  <r>
    <s v="REFERENCE ELECTRIFICATION - MODERATE TECHNOLOGY ADVANCEMENT"/>
    <x v="0"/>
    <s v="HIGH EFFICIENCY ELECTRIC HEAT PUMP WATER HEATER"/>
    <s v="TEXAS"/>
    <x v="2"/>
    <x v="23"/>
    <s v="LPG FUEL"/>
    <x v="0"/>
    <n v="0"/>
  </r>
  <r>
    <s v="REFERENCE ELECTRIFICATION - MODERATE TECHNOLOGY ADVANCEMENT"/>
    <x v="0"/>
    <s v="HIGH EFFICIENCY ELECTRIC HEAT PUMP WATER HEATER"/>
    <s v="TEXAS"/>
    <x v="2"/>
    <x v="23"/>
    <s v="SOLAR "/>
    <x v="0"/>
    <n v="0"/>
  </r>
  <r>
    <s v="REFERENCE ELECTRIFICATION - MODERATE TECHNOLOGY ADVANCEMENT"/>
    <x v="0"/>
    <s v="HIGH EFFICIENCY ELECTRIC HEAT PUMP WATER HEATER"/>
    <s v="TEXAS"/>
    <x v="2"/>
    <x v="23"/>
    <n v="9999"/>
    <x v="0"/>
    <n v="0"/>
  </r>
  <r>
    <s v="REFERENCE ELECTRIFICATION - MODERATE TECHNOLOGY ADVANCEMENT"/>
    <x v="0"/>
    <s v="HIGH EFFICIENCY ELECTRIC HEAT PUMP WATER HEATER"/>
    <s v="TEXAS"/>
    <x v="2"/>
    <x v="24"/>
    <s v="ELECTRICITY"/>
    <x v="0"/>
    <n v="0"/>
  </r>
  <r>
    <s v="REFERENCE ELECTRIFICATION - MODERATE TECHNOLOGY ADVANCEMENT"/>
    <x v="0"/>
    <s v="HIGH EFFICIENCY ELECTRIC HEAT PUMP WATER HEATER"/>
    <s v="TEXAS"/>
    <x v="2"/>
    <x v="24"/>
    <s v="DIESEL FUEL"/>
    <x v="0"/>
    <n v="0"/>
  </r>
  <r>
    <s v="REFERENCE ELECTRIFICATION - MODERATE TECHNOLOGY ADVANCEMENT"/>
    <x v="0"/>
    <s v="HIGH EFFICIENCY ELECTRIC HEAT PUMP WATER HEATER"/>
    <s v="TEXAS"/>
    <x v="2"/>
    <x v="24"/>
    <s v="PIPELINE GAS"/>
    <x v="0"/>
    <n v="0"/>
  </r>
  <r>
    <s v="REFERENCE ELECTRIFICATION - MODERATE TECHNOLOGY ADVANCEMENT"/>
    <x v="0"/>
    <s v="HIGH EFFICIENCY ELECTRIC HEAT PUMP WATER HEATER"/>
    <s v="TEXAS"/>
    <x v="2"/>
    <x v="24"/>
    <s v="LPG FUEL"/>
    <x v="0"/>
    <n v="0"/>
  </r>
  <r>
    <s v="REFERENCE ELECTRIFICATION - MODERATE TECHNOLOGY ADVANCEMENT"/>
    <x v="0"/>
    <s v="HIGH EFFICIENCY ELECTRIC HEAT PUMP WATER HEATER"/>
    <s v="TEXAS"/>
    <x v="2"/>
    <x v="24"/>
    <s v="SOLAR "/>
    <x v="0"/>
    <n v="0"/>
  </r>
  <r>
    <s v="REFERENCE ELECTRIFICATION - MODERATE TECHNOLOGY ADVANCEMENT"/>
    <x v="0"/>
    <s v="HIGH EFFICIENCY ELECTRIC HEAT PUMP WATER HEATER"/>
    <s v="TEXAS"/>
    <x v="2"/>
    <x v="24"/>
    <n v="9999"/>
    <x v="0"/>
    <n v="0"/>
  </r>
  <r>
    <s v="REFERENCE ELECTRIFICATION - MODERATE TECHNOLOGY ADVANCEMENT"/>
    <x v="0"/>
    <s v="HIGH EFFICIENCY ELECTRIC HEAT PUMP WATER HEATER"/>
    <s v="TEXAS"/>
    <x v="2"/>
    <x v="25"/>
    <s v="ELECTRICITY"/>
    <x v="0"/>
    <n v="0"/>
  </r>
  <r>
    <s v="REFERENCE ELECTRIFICATION - MODERATE TECHNOLOGY ADVANCEMENT"/>
    <x v="0"/>
    <s v="HIGH EFFICIENCY ELECTRIC HEAT PUMP WATER HEATER"/>
    <s v="TEXAS"/>
    <x v="2"/>
    <x v="25"/>
    <s v="DIESEL FUEL"/>
    <x v="0"/>
    <n v="0"/>
  </r>
  <r>
    <s v="REFERENCE ELECTRIFICATION - MODERATE TECHNOLOGY ADVANCEMENT"/>
    <x v="0"/>
    <s v="HIGH EFFICIENCY ELECTRIC HEAT PUMP WATER HEATER"/>
    <s v="TEXAS"/>
    <x v="2"/>
    <x v="25"/>
    <s v="PIPELINE GAS"/>
    <x v="0"/>
    <n v="0"/>
  </r>
  <r>
    <s v="REFERENCE ELECTRIFICATION - MODERATE TECHNOLOGY ADVANCEMENT"/>
    <x v="0"/>
    <s v="HIGH EFFICIENCY ELECTRIC HEAT PUMP WATER HEATER"/>
    <s v="TEXAS"/>
    <x v="2"/>
    <x v="25"/>
    <s v="LPG FUEL"/>
    <x v="0"/>
    <n v="0"/>
  </r>
  <r>
    <s v="REFERENCE ELECTRIFICATION - MODERATE TECHNOLOGY ADVANCEMENT"/>
    <x v="0"/>
    <s v="HIGH EFFICIENCY ELECTRIC HEAT PUMP WATER HEATER"/>
    <s v="TEXAS"/>
    <x v="2"/>
    <x v="25"/>
    <s v="SOLAR "/>
    <x v="0"/>
    <n v="0"/>
  </r>
  <r>
    <s v="REFERENCE ELECTRIFICATION - MODERATE TECHNOLOGY ADVANCEMENT"/>
    <x v="0"/>
    <s v="HIGH EFFICIENCY ELECTRIC HEAT PUMP WATER HEATER"/>
    <s v="TEXAS"/>
    <x v="2"/>
    <x v="25"/>
    <n v="9999"/>
    <x v="0"/>
    <n v="0"/>
  </r>
  <r>
    <s v="REFERENCE ELECTRIFICATION - MODERATE TECHNOLOGY ADVANCEMENT"/>
    <x v="0"/>
    <s v="HIGH EFFICIENCY ELECTRIC HEAT PUMP WATER HEATER"/>
    <s v="TEXAS"/>
    <x v="2"/>
    <x v="26"/>
    <s v="ELECTRICITY"/>
    <x v="0"/>
    <n v="0"/>
  </r>
  <r>
    <s v="REFERENCE ELECTRIFICATION - MODERATE TECHNOLOGY ADVANCEMENT"/>
    <x v="0"/>
    <s v="HIGH EFFICIENCY ELECTRIC HEAT PUMP WATER HEATER"/>
    <s v="TEXAS"/>
    <x v="2"/>
    <x v="26"/>
    <s v="DIESEL FUEL"/>
    <x v="0"/>
    <n v="0"/>
  </r>
  <r>
    <s v="REFERENCE ELECTRIFICATION - MODERATE TECHNOLOGY ADVANCEMENT"/>
    <x v="0"/>
    <s v="HIGH EFFICIENCY ELECTRIC HEAT PUMP WATER HEATER"/>
    <s v="TEXAS"/>
    <x v="2"/>
    <x v="26"/>
    <s v="PIPELINE GAS"/>
    <x v="0"/>
    <n v="0"/>
  </r>
  <r>
    <s v="REFERENCE ELECTRIFICATION - MODERATE TECHNOLOGY ADVANCEMENT"/>
    <x v="0"/>
    <s v="HIGH EFFICIENCY ELECTRIC HEAT PUMP WATER HEATER"/>
    <s v="TEXAS"/>
    <x v="2"/>
    <x v="26"/>
    <s v="LPG FUEL"/>
    <x v="0"/>
    <n v="0"/>
  </r>
  <r>
    <s v="REFERENCE ELECTRIFICATION - MODERATE TECHNOLOGY ADVANCEMENT"/>
    <x v="0"/>
    <s v="HIGH EFFICIENCY ELECTRIC HEAT PUMP WATER HEATER"/>
    <s v="TEXAS"/>
    <x v="2"/>
    <x v="26"/>
    <s v="SOLAR "/>
    <x v="0"/>
    <n v="0"/>
  </r>
  <r>
    <s v="REFERENCE ELECTRIFICATION - MODERATE TECHNOLOGY ADVANCEMENT"/>
    <x v="0"/>
    <s v="HIGH EFFICIENCY ELECTRIC HEAT PUMP WATER HEATER"/>
    <s v="TEXAS"/>
    <x v="2"/>
    <x v="26"/>
    <n v="9999"/>
    <x v="0"/>
    <n v="0"/>
  </r>
  <r>
    <s v="REFERENCE ELECTRIFICATION - MODERATE TECHNOLOGY ADVANCEMENT"/>
    <x v="0"/>
    <s v="HIGH EFFICIENCY ELECTRIC HEAT PUMP WATER HEATER"/>
    <s v="TEXAS"/>
    <x v="2"/>
    <x v="27"/>
    <s v="ELECTRICITY"/>
    <x v="0"/>
    <n v="0"/>
  </r>
  <r>
    <s v="REFERENCE ELECTRIFICATION - MODERATE TECHNOLOGY ADVANCEMENT"/>
    <x v="0"/>
    <s v="HIGH EFFICIENCY ELECTRIC HEAT PUMP WATER HEATER"/>
    <s v="TEXAS"/>
    <x v="2"/>
    <x v="27"/>
    <s v="DIESEL FUEL"/>
    <x v="0"/>
    <n v="0"/>
  </r>
  <r>
    <s v="REFERENCE ELECTRIFICATION - MODERATE TECHNOLOGY ADVANCEMENT"/>
    <x v="0"/>
    <s v="HIGH EFFICIENCY ELECTRIC HEAT PUMP WATER HEATER"/>
    <s v="TEXAS"/>
    <x v="2"/>
    <x v="27"/>
    <s v="PIPELINE GAS"/>
    <x v="0"/>
    <n v="0"/>
  </r>
  <r>
    <s v="REFERENCE ELECTRIFICATION - MODERATE TECHNOLOGY ADVANCEMENT"/>
    <x v="0"/>
    <s v="HIGH EFFICIENCY ELECTRIC HEAT PUMP WATER HEATER"/>
    <s v="TEXAS"/>
    <x v="2"/>
    <x v="27"/>
    <s v="LPG FUEL"/>
    <x v="0"/>
    <n v="0"/>
  </r>
  <r>
    <s v="REFERENCE ELECTRIFICATION - MODERATE TECHNOLOGY ADVANCEMENT"/>
    <x v="0"/>
    <s v="HIGH EFFICIENCY ELECTRIC HEAT PUMP WATER HEATER"/>
    <s v="TEXAS"/>
    <x v="2"/>
    <x v="27"/>
    <s v="SOLAR "/>
    <x v="0"/>
    <n v="0"/>
  </r>
  <r>
    <s v="REFERENCE ELECTRIFICATION - MODERATE TECHNOLOGY ADVANCEMENT"/>
    <x v="0"/>
    <s v="HIGH EFFICIENCY ELECTRIC HEAT PUMP WATER HEATER"/>
    <s v="TEXAS"/>
    <x v="2"/>
    <x v="27"/>
    <n v="9999"/>
    <x v="0"/>
    <n v="0"/>
  </r>
  <r>
    <s v="REFERENCE ELECTRIFICATION - MODERATE TECHNOLOGY ADVANCEMENT"/>
    <x v="0"/>
    <s v="HIGH EFFICIENCY ELECTRIC HEAT PUMP WATER HEATER"/>
    <s v="TEXAS"/>
    <x v="2"/>
    <x v="28"/>
    <s v="ELECTRICITY"/>
    <x v="0"/>
    <n v="0"/>
  </r>
  <r>
    <s v="REFERENCE ELECTRIFICATION - MODERATE TECHNOLOGY ADVANCEMENT"/>
    <x v="0"/>
    <s v="HIGH EFFICIENCY ELECTRIC HEAT PUMP WATER HEATER"/>
    <s v="TEXAS"/>
    <x v="2"/>
    <x v="28"/>
    <s v="DIESEL FUEL"/>
    <x v="0"/>
    <n v="0"/>
  </r>
  <r>
    <s v="REFERENCE ELECTRIFICATION - MODERATE TECHNOLOGY ADVANCEMENT"/>
    <x v="0"/>
    <s v="HIGH EFFICIENCY ELECTRIC HEAT PUMP WATER HEATER"/>
    <s v="TEXAS"/>
    <x v="2"/>
    <x v="28"/>
    <s v="PIPELINE GAS"/>
    <x v="0"/>
    <n v="0"/>
  </r>
  <r>
    <s v="REFERENCE ELECTRIFICATION - MODERATE TECHNOLOGY ADVANCEMENT"/>
    <x v="0"/>
    <s v="HIGH EFFICIENCY ELECTRIC HEAT PUMP WATER HEATER"/>
    <s v="TEXAS"/>
    <x v="2"/>
    <x v="28"/>
    <s v="LPG FUEL"/>
    <x v="0"/>
    <n v="0"/>
  </r>
  <r>
    <s v="REFERENCE ELECTRIFICATION - MODERATE TECHNOLOGY ADVANCEMENT"/>
    <x v="0"/>
    <s v="HIGH EFFICIENCY ELECTRIC HEAT PUMP WATER HEATER"/>
    <s v="TEXAS"/>
    <x v="2"/>
    <x v="28"/>
    <s v="SOLAR "/>
    <x v="0"/>
    <n v="0"/>
  </r>
  <r>
    <s v="REFERENCE ELECTRIFICATION - MODERATE TECHNOLOGY ADVANCEMENT"/>
    <x v="0"/>
    <s v="HIGH EFFICIENCY ELECTRIC HEAT PUMP WATER HEATER"/>
    <s v="TEXAS"/>
    <x v="2"/>
    <x v="28"/>
    <n v="9999"/>
    <x v="0"/>
    <n v="0"/>
  </r>
  <r>
    <s v="REFERENCE ELECTRIFICATION - MODERATE TECHNOLOGY ADVANCEMENT"/>
    <x v="0"/>
    <s v="HIGH EFFICIENCY ELECTRIC HEAT PUMP WATER HEATER"/>
    <s v="TEXAS"/>
    <x v="2"/>
    <x v="29"/>
    <s v="ELECTRICITY"/>
    <x v="0"/>
    <n v="0"/>
  </r>
  <r>
    <s v="REFERENCE ELECTRIFICATION - MODERATE TECHNOLOGY ADVANCEMENT"/>
    <x v="0"/>
    <s v="HIGH EFFICIENCY ELECTRIC HEAT PUMP WATER HEATER"/>
    <s v="TEXAS"/>
    <x v="2"/>
    <x v="29"/>
    <s v="DIESEL FUEL"/>
    <x v="0"/>
    <n v="0"/>
  </r>
  <r>
    <s v="REFERENCE ELECTRIFICATION - MODERATE TECHNOLOGY ADVANCEMENT"/>
    <x v="0"/>
    <s v="HIGH EFFICIENCY ELECTRIC HEAT PUMP WATER HEATER"/>
    <s v="TEXAS"/>
    <x v="2"/>
    <x v="29"/>
    <s v="PIPELINE GAS"/>
    <x v="0"/>
    <n v="0"/>
  </r>
  <r>
    <s v="REFERENCE ELECTRIFICATION - MODERATE TECHNOLOGY ADVANCEMENT"/>
    <x v="0"/>
    <s v="HIGH EFFICIENCY ELECTRIC HEAT PUMP WATER HEATER"/>
    <s v="TEXAS"/>
    <x v="2"/>
    <x v="29"/>
    <s v="LPG FUEL"/>
    <x v="0"/>
    <n v="0"/>
  </r>
  <r>
    <s v="REFERENCE ELECTRIFICATION - MODERATE TECHNOLOGY ADVANCEMENT"/>
    <x v="0"/>
    <s v="HIGH EFFICIENCY ELECTRIC HEAT PUMP WATER HEATER"/>
    <s v="TEXAS"/>
    <x v="2"/>
    <x v="29"/>
    <s v="SOLAR "/>
    <x v="0"/>
    <n v="0"/>
  </r>
  <r>
    <s v="REFERENCE ELECTRIFICATION - MODERATE TECHNOLOGY ADVANCEMENT"/>
    <x v="0"/>
    <s v="HIGH EFFICIENCY ELECTRIC HEAT PUMP WATER HEATER"/>
    <s v="TEXAS"/>
    <x v="2"/>
    <x v="29"/>
    <n v="9999"/>
    <x v="0"/>
    <n v="0"/>
  </r>
  <r>
    <s v="REFERENCE ELECTRIFICATION - MODERATE TECHNOLOGY ADVANCEMENT"/>
    <x v="0"/>
    <s v="HIGH EFFICIENCY ELECTRIC HEAT PUMP WATER HEATER"/>
    <s v="TEXAS"/>
    <x v="2"/>
    <x v="30"/>
    <s v="ELECTRICITY"/>
    <x v="0"/>
    <n v="0"/>
  </r>
  <r>
    <s v="REFERENCE ELECTRIFICATION - MODERATE TECHNOLOGY ADVANCEMENT"/>
    <x v="0"/>
    <s v="HIGH EFFICIENCY ELECTRIC HEAT PUMP WATER HEATER"/>
    <s v="TEXAS"/>
    <x v="2"/>
    <x v="30"/>
    <s v="DIESEL FUEL"/>
    <x v="0"/>
    <n v="0"/>
  </r>
  <r>
    <s v="REFERENCE ELECTRIFICATION - MODERATE TECHNOLOGY ADVANCEMENT"/>
    <x v="0"/>
    <s v="HIGH EFFICIENCY ELECTRIC HEAT PUMP WATER HEATER"/>
    <s v="TEXAS"/>
    <x v="2"/>
    <x v="30"/>
    <s v="PIPELINE GAS"/>
    <x v="0"/>
    <n v="0"/>
  </r>
  <r>
    <s v="REFERENCE ELECTRIFICATION - MODERATE TECHNOLOGY ADVANCEMENT"/>
    <x v="0"/>
    <s v="HIGH EFFICIENCY ELECTRIC HEAT PUMP WATER HEATER"/>
    <s v="TEXAS"/>
    <x v="2"/>
    <x v="30"/>
    <s v="LPG FUEL"/>
    <x v="0"/>
    <n v="0"/>
  </r>
  <r>
    <s v="REFERENCE ELECTRIFICATION - MODERATE TECHNOLOGY ADVANCEMENT"/>
    <x v="0"/>
    <s v="HIGH EFFICIENCY ELECTRIC HEAT PUMP WATER HEATER"/>
    <s v="TEXAS"/>
    <x v="2"/>
    <x v="30"/>
    <s v="SOLAR "/>
    <x v="0"/>
    <n v="0"/>
  </r>
  <r>
    <s v="REFERENCE ELECTRIFICATION - MODERATE TECHNOLOGY ADVANCEMENT"/>
    <x v="0"/>
    <s v="HIGH EFFICIENCY ELECTRIC HEAT PUMP WATER HEATER"/>
    <s v="TEXAS"/>
    <x v="2"/>
    <x v="30"/>
    <n v="9999"/>
    <x v="0"/>
    <n v="0"/>
  </r>
  <r>
    <s v="REFERENCE ELECTRIFICATION - MODERATE TECHNOLOGY ADVANCEMENT"/>
    <x v="0"/>
    <s v="HIGH EFFICIENCY ELECTRIC HEAT PUMP WATER HEATER"/>
    <s v="TEXAS"/>
    <x v="2"/>
    <x v="31"/>
    <s v="ELECTRICITY"/>
    <x v="0"/>
    <n v="0"/>
  </r>
  <r>
    <s v="REFERENCE ELECTRIFICATION - MODERATE TECHNOLOGY ADVANCEMENT"/>
    <x v="0"/>
    <s v="HIGH EFFICIENCY ELECTRIC HEAT PUMP WATER HEATER"/>
    <s v="TEXAS"/>
    <x v="2"/>
    <x v="31"/>
    <s v="DIESEL FUEL"/>
    <x v="0"/>
    <n v="0"/>
  </r>
  <r>
    <s v="REFERENCE ELECTRIFICATION - MODERATE TECHNOLOGY ADVANCEMENT"/>
    <x v="0"/>
    <s v="HIGH EFFICIENCY ELECTRIC HEAT PUMP WATER HEATER"/>
    <s v="TEXAS"/>
    <x v="2"/>
    <x v="31"/>
    <s v="PIPELINE GAS"/>
    <x v="0"/>
    <n v="0"/>
  </r>
  <r>
    <s v="REFERENCE ELECTRIFICATION - MODERATE TECHNOLOGY ADVANCEMENT"/>
    <x v="0"/>
    <s v="HIGH EFFICIENCY ELECTRIC HEAT PUMP WATER HEATER"/>
    <s v="TEXAS"/>
    <x v="2"/>
    <x v="31"/>
    <s v="LPG FUEL"/>
    <x v="0"/>
    <n v="0"/>
  </r>
  <r>
    <s v="REFERENCE ELECTRIFICATION - MODERATE TECHNOLOGY ADVANCEMENT"/>
    <x v="0"/>
    <s v="HIGH EFFICIENCY ELECTRIC HEAT PUMP WATER HEATER"/>
    <s v="TEXAS"/>
    <x v="2"/>
    <x v="31"/>
    <s v="SOLAR "/>
    <x v="0"/>
    <n v="0"/>
  </r>
  <r>
    <s v="REFERENCE ELECTRIFICATION - MODERATE TECHNOLOGY ADVANCEMENT"/>
    <x v="0"/>
    <s v="HIGH EFFICIENCY ELECTRIC HEAT PUMP WATER HEATER"/>
    <s v="TEXAS"/>
    <x v="2"/>
    <x v="31"/>
    <n v="9999"/>
    <x v="0"/>
    <n v="0"/>
  </r>
  <r>
    <s v="REFERENCE ELECTRIFICATION - MODERATE TECHNOLOGY ADVANCEMENT"/>
    <x v="0"/>
    <s v="HIGH EFFICIENCY ELECTRIC HEAT PUMP WATER HEATER"/>
    <s v="TEXAS"/>
    <x v="2"/>
    <x v="32"/>
    <s v="ELECTRICITY"/>
    <x v="0"/>
    <n v="0"/>
  </r>
  <r>
    <s v="REFERENCE ELECTRIFICATION - MODERATE TECHNOLOGY ADVANCEMENT"/>
    <x v="0"/>
    <s v="HIGH EFFICIENCY ELECTRIC HEAT PUMP WATER HEATER"/>
    <s v="TEXAS"/>
    <x v="2"/>
    <x v="32"/>
    <s v="DIESEL FUEL"/>
    <x v="0"/>
    <n v="0"/>
  </r>
  <r>
    <s v="REFERENCE ELECTRIFICATION - MODERATE TECHNOLOGY ADVANCEMENT"/>
    <x v="0"/>
    <s v="HIGH EFFICIENCY ELECTRIC HEAT PUMP WATER HEATER"/>
    <s v="TEXAS"/>
    <x v="2"/>
    <x v="32"/>
    <s v="PIPELINE GAS"/>
    <x v="0"/>
    <n v="0"/>
  </r>
  <r>
    <s v="REFERENCE ELECTRIFICATION - MODERATE TECHNOLOGY ADVANCEMENT"/>
    <x v="0"/>
    <s v="HIGH EFFICIENCY ELECTRIC HEAT PUMP WATER HEATER"/>
    <s v="TEXAS"/>
    <x v="2"/>
    <x v="32"/>
    <s v="LPG FUEL"/>
    <x v="0"/>
    <n v="0"/>
  </r>
  <r>
    <s v="REFERENCE ELECTRIFICATION - MODERATE TECHNOLOGY ADVANCEMENT"/>
    <x v="0"/>
    <s v="HIGH EFFICIENCY ELECTRIC HEAT PUMP WATER HEATER"/>
    <s v="TEXAS"/>
    <x v="2"/>
    <x v="32"/>
    <s v="SOLAR "/>
    <x v="0"/>
    <n v="0"/>
  </r>
  <r>
    <s v="REFERENCE ELECTRIFICATION - MODERATE TECHNOLOGY ADVANCEMENT"/>
    <x v="0"/>
    <s v="HIGH EFFICIENCY ELECTRIC HEAT PUMP WATER HEATER"/>
    <s v="TEXAS"/>
    <x v="2"/>
    <x v="32"/>
    <n v="9999"/>
    <x v="0"/>
    <n v="0"/>
  </r>
  <r>
    <s v="REFERENCE ELECTRIFICATION - MODERATE TECHNOLOGY ADVANCEMENT"/>
    <x v="0"/>
    <s v="HIGH EFFICIENCY ELECTRIC HEAT PUMP WATER HEATER"/>
    <s v="TEXAS"/>
    <x v="2"/>
    <x v="33"/>
    <s v="ELECTRICITY"/>
    <x v="0"/>
    <n v="0"/>
  </r>
  <r>
    <s v="REFERENCE ELECTRIFICATION - MODERATE TECHNOLOGY ADVANCEMENT"/>
    <x v="0"/>
    <s v="HIGH EFFICIENCY ELECTRIC HEAT PUMP WATER HEATER"/>
    <s v="TEXAS"/>
    <x v="2"/>
    <x v="33"/>
    <s v="DIESEL FUEL"/>
    <x v="0"/>
    <n v="0"/>
  </r>
  <r>
    <s v="REFERENCE ELECTRIFICATION - MODERATE TECHNOLOGY ADVANCEMENT"/>
    <x v="0"/>
    <s v="HIGH EFFICIENCY ELECTRIC HEAT PUMP WATER HEATER"/>
    <s v="TEXAS"/>
    <x v="2"/>
    <x v="33"/>
    <s v="PIPELINE GAS"/>
    <x v="0"/>
    <n v="0"/>
  </r>
  <r>
    <s v="REFERENCE ELECTRIFICATION - MODERATE TECHNOLOGY ADVANCEMENT"/>
    <x v="0"/>
    <s v="HIGH EFFICIENCY ELECTRIC HEAT PUMP WATER HEATER"/>
    <s v="TEXAS"/>
    <x v="2"/>
    <x v="33"/>
    <s v="LPG FUEL"/>
    <x v="0"/>
    <n v="0"/>
  </r>
  <r>
    <s v="REFERENCE ELECTRIFICATION - MODERATE TECHNOLOGY ADVANCEMENT"/>
    <x v="0"/>
    <s v="HIGH EFFICIENCY ELECTRIC HEAT PUMP WATER HEATER"/>
    <s v="TEXAS"/>
    <x v="2"/>
    <x v="33"/>
    <s v="SOLAR "/>
    <x v="0"/>
    <n v="0"/>
  </r>
  <r>
    <s v="REFERENCE ELECTRIFICATION - MODERATE TECHNOLOGY ADVANCEMENT"/>
    <x v="0"/>
    <s v="HIGH EFFICIENCY ELECTRIC HEAT PUMP WATER HEATER"/>
    <s v="TEXAS"/>
    <x v="2"/>
    <x v="33"/>
    <n v="9999"/>
    <x v="0"/>
    <n v="0"/>
  </r>
  <r>
    <s v="REFERENCE ELECTRIFICATION - MODERATE TECHNOLOGY ADVANCEMENT"/>
    <x v="0"/>
    <s v="SOLAR WATER HEATER WITH ELECTRIC BACKUP"/>
    <s v="TEXAS"/>
    <x v="2"/>
    <x v="0"/>
    <s v="ELECTRICITY"/>
    <x v="0"/>
    <n v="168548.965483768"/>
  </r>
  <r>
    <s v="REFERENCE ELECTRIFICATION - MODERATE TECHNOLOGY ADVANCEMENT"/>
    <x v="0"/>
    <s v="SOLAR WATER HEATER WITH ELECTRIC BACKUP"/>
    <s v="TEXAS"/>
    <x v="2"/>
    <x v="0"/>
    <s v="DIESEL FUEL"/>
    <x v="0"/>
    <n v="0"/>
  </r>
  <r>
    <s v="REFERENCE ELECTRIFICATION - MODERATE TECHNOLOGY ADVANCEMENT"/>
    <x v="0"/>
    <s v="SOLAR WATER HEATER WITH ELECTRIC BACKUP"/>
    <s v="TEXAS"/>
    <x v="2"/>
    <x v="0"/>
    <s v="PIPELINE GAS"/>
    <x v="0"/>
    <n v="0"/>
  </r>
  <r>
    <s v="REFERENCE ELECTRIFICATION - MODERATE TECHNOLOGY ADVANCEMENT"/>
    <x v="0"/>
    <s v="SOLAR WATER HEATER WITH ELECTRIC BACKUP"/>
    <s v="TEXAS"/>
    <x v="2"/>
    <x v="0"/>
    <s v="LPG FUEL"/>
    <x v="0"/>
    <n v="0"/>
  </r>
  <r>
    <s v="REFERENCE ELECTRIFICATION - MODERATE TECHNOLOGY ADVANCEMENT"/>
    <x v="0"/>
    <s v="SOLAR WATER HEATER WITH ELECTRIC BACKUP"/>
    <s v="TEXAS"/>
    <x v="2"/>
    <x v="0"/>
    <s v="SOLAR "/>
    <x v="0"/>
    <n v="215994.17822936299"/>
  </r>
  <r>
    <s v="REFERENCE ELECTRIFICATION - MODERATE TECHNOLOGY ADVANCEMENT"/>
    <x v="0"/>
    <s v="SOLAR WATER HEATER WITH ELECTRIC BACKUP"/>
    <s v="TEXAS"/>
    <x v="2"/>
    <x v="1"/>
    <s v="ELECTRICITY"/>
    <x v="0"/>
    <n v="182619.59166097501"/>
  </r>
  <r>
    <s v="REFERENCE ELECTRIFICATION - MODERATE TECHNOLOGY ADVANCEMENT"/>
    <x v="0"/>
    <s v="SOLAR WATER HEATER WITH ELECTRIC BACKUP"/>
    <s v="TEXAS"/>
    <x v="2"/>
    <x v="1"/>
    <s v="DIESEL FUEL"/>
    <x v="0"/>
    <n v="0"/>
  </r>
  <r>
    <s v="REFERENCE ELECTRIFICATION - MODERATE TECHNOLOGY ADVANCEMENT"/>
    <x v="0"/>
    <s v="SOLAR WATER HEATER WITH ELECTRIC BACKUP"/>
    <s v="TEXAS"/>
    <x v="2"/>
    <x v="1"/>
    <s v="PIPELINE GAS"/>
    <x v="0"/>
    <n v="0"/>
  </r>
  <r>
    <s v="REFERENCE ELECTRIFICATION - MODERATE TECHNOLOGY ADVANCEMENT"/>
    <x v="0"/>
    <s v="SOLAR WATER HEATER WITH ELECTRIC BACKUP"/>
    <s v="TEXAS"/>
    <x v="2"/>
    <x v="1"/>
    <s v="LPG FUEL"/>
    <x v="0"/>
    <n v="0"/>
  </r>
  <r>
    <s v="REFERENCE ELECTRIFICATION - MODERATE TECHNOLOGY ADVANCEMENT"/>
    <x v="0"/>
    <s v="SOLAR WATER HEATER WITH ELECTRIC BACKUP"/>
    <s v="TEXAS"/>
    <x v="2"/>
    <x v="1"/>
    <s v="SOLAR "/>
    <x v="0"/>
    <n v="234025.57539395301"/>
  </r>
  <r>
    <s v="REFERENCE ELECTRIFICATION - MODERATE TECHNOLOGY ADVANCEMENT"/>
    <x v="0"/>
    <s v="SOLAR WATER HEATER WITH ELECTRIC BACKUP"/>
    <s v="TEXAS"/>
    <x v="2"/>
    <x v="2"/>
    <s v="ELECTRICITY"/>
    <x v="0"/>
    <n v="196154.88644729101"/>
  </r>
  <r>
    <s v="REFERENCE ELECTRIFICATION - MODERATE TECHNOLOGY ADVANCEMENT"/>
    <x v="0"/>
    <s v="SOLAR WATER HEATER WITH ELECTRIC BACKUP"/>
    <s v="TEXAS"/>
    <x v="2"/>
    <x v="2"/>
    <s v="DIESEL FUEL"/>
    <x v="0"/>
    <n v="0"/>
  </r>
  <r>
    <s v="REFERENCE ELECTRIFICATION - MODERATE TECHNOLOGY ADVANCEMENT"/>
    <x v="0"/>
    <s v="SOLAR WATER HEATER WITH ELECTRIC BACKUP"/>
    <s v="TEXAS"/>
    <x v="2"/>
    <x v="2"/>
    <s v="PIPELINE GAS"/>
    <x v="0"/>
    <n v="0"/>
  </r>
  <r>
    <s v="REFERENCE ELECTRIFICATION - MODERATE TECHNOLOGY ADVANCEMENT"/>
    <x v="0"/>
    <s v="SOLAR WATER HEATER WITH ELECTRIC BACKUP"/>
    <s v="TEXAS"/>
    <x v="2"/>
    <x v="2"/>
    <s v="LPG FUEL"/>
    <x v="0"/>
    <n v="0"/>
  </r>
  <r>
    <s v="REFERENCE ELECTRIFICATION - MODERATE TECHNOLOGY ADVANCEMENT"/>
    <x v="0"/>
    <s v="SOLAR WATER HEATER WITH ELECTRIC BACKUP"/>
    <s v="TEXAS"/>
    <x v="2"/>
    <x v="2"/>
    <s v="SOLAR "/>
    <x v="0"/>
    <n v="251370.94957688701"/>
  </r>
  <r>
    <s v="REFERENCE ELECTRIFICATION - MODERATE TECHNOLOGY ADVANCEMENT"/>
    <x v="0"/>
    <s v="SOLAR WATER HEATER WITH ELECTRIC BACKUP"/>
    <s v="TEXAS"/>
    <x v="2"/>
    <x v="3"/>
    <s v="ELECTRICITY"/>
    <x v="0"/>
    <n v="209056.415853268"/>
  </r>
  <r>
    <s v="REFERENCE ELECTRIFICATION - MODERATE TECHNOLOGY ADVANCEMENT"/>
    <x v="0"/>
    <s v="SOLAR WATER HEATER WITH ELECTRIC BACKUP"/>
    <s v="TEXAS"/>
    <x v="2"/>
    <x v="3"/>
    <s v="DIESEL FUEL"/>
    <x v="0"/>
    <n v="0"/>
  </r>
  <r>
    <s v="REFERENCE ELECTRIFICATION - MODERATE TECHNOLOGY ADVANCEMENT"/>
    <x v="0"/>
    <s v="SOLAR WATER HEATER WITH ELECTRIC BACKUP"/>
    <s v="TEXAS"/>
    <x v="2"/>
    <x v="3"/>
    <s v="PIPELINE GAS"/>
    <x v="0"/>
    <n v="0"/>
  </r>
  <r>
    <s v="REFERENCE ELECTRIFICATION - MODERATE TECHNOLOGY ADVANCEMENT"/>
    <x v="0"/>
    <s v="SOLAR WATER HEATER WITH ELECTRIC BACKUP"/>
    <s v="TEXAS"/>
    <x v="2"/>
    <x v="3"/>
    <s v="LPG FUEL"/>
    <x v="0"/>
    <n v="0"/>
  </r>
  <r>
    <s v="REFERENCE ELECTRIFICATION - MODERATE TECHNOLOGY ADVANCEMENT"/>
    <x v="0"/>
    <s v="SOLAR WATER HEATER WITH ELECTRIC BACKUP"/>
    <s v="TEXAS"/>
    <x v="2"/>
    <x v="3"/>
    <s v="SOLAR "/>
    <x v="0"/>
    <n v="267904.15839218802"/>
  </r>
  <r>
    <s v="REFERENCE ELECTRIFICATION - MODERATE TECHNOLOGY ADVANCEMENT"/>
    <x v="0"/>
    <s v="SOLAR WATER HEATER WITH ELECTRIC BACKUP"/>
    <s v="TEXAS"/>
    <x v="2"/>
    <x v="4"/>
    <s v="ELECTRICITY"/>
    <x v="0"/>
    <n v="221386.692073699"/>
  </r>
  <r>
    <s v="REFERENCE ELECTRIFICATION - MODERATE TECHNOLOGY ADVANCEMENT"/>
    <x v="0"/>
    <s v="SOLAR WATER HEATER WITH ELECTRIC BACKUP"/>
    <s v="TEXAS"/>
    <x v="2"/>
    <x v="4"/>
    <s v="DIESEL FUEL"/>
    <x v="0"/>
    <n v="0"/>
  </r>
  <r>
    <s v="REFERENCE ELECTRIFICATION - MODERATE TECHNOLOGY ADVANCEMENT"/>
    <x v="0"/>
    <s v="SOLAR WATER HEATER WITH ELECTRIC BACKUP"/>
    <s v="TEXAS"/>
    <x v="2"/>
    <x v="4"/>
    <s v="PIPELINE GAS"/>
    <x v="0"/>
    <n v="0"/>
  </r>
  <r>
    <s v="REFERENCE ELECTRIFICATION - MODERATE TECHNOLOGY ADVANCEMENT"/>
    <x v="0"/>
    <s v="SOLAR WATER HEATER WITH ELECTRIC BACKUP"/>
    <s v="TEXAS"/>
    <x v="2"/>
    <x v="4"/>
    <s v="LPG FUEL"/>
    <x v="0"/>
    <n v="0"/>
  </r>
  <r>
    <s v="REFERENCE ELECTRIFICATION - MODERATE TECHNOLOGY ADVANCEMENT"/>
    <x v="0"/>
    <s v="SOLAR WATER HEATER WITH ELECTRIC BACKUP"/>
    <s v="TEXAS"/>
    <x v="2"/>
    <x v="4"/>
    <s v="SOLAR "/>
    <x v="0"/>
    <n v="283705.31072752702"/>
  </r>
  <r>
    <s v="REFERENCE ELECTRIFICATION - MODERATE TECHNOLOGY ADVANCEMENT"/>
    <x v="0"/>
    <s v="SOLAR WATER HEATER WITH ELECTRIC BACKUP"/>
    <s v="TEXAS"/>
    <x v="2"/>
    <x v="5"/>
    <s v="ELECTRICITY"/>
    <x v="0"/>
    <n v="233044.60123752701"/>
  </r>
  <r>
    <s v="REFERENCE ELECTRIFICATION - MODERATE TECHNOLOGY ADVANCEMENT"/>
    <x v="0"/>
    <s v="SOLAR WATER HEATER WITH ELECTRIC BACKUP"/>
    <s v="TEXAS"/>
    <x v="2"/>
    <x v="5"/>
    <s v="DIESEL FUEL"/>
    <x v="0"/>
    <n v="0"/>
  </r>
  <r>
    <s v="REFERENCE ELECTRIFICATION - MODERATE TECHNOLOGY ADVANCEMENT"/>
    <x v="0"/>
    <s v="SOLAR WATER HEATER WITH ELECTRIC BACKUP"/>
    <s v="TEXAS"/>
    <x v="2"/>
    <x v="5"/>
    <s v="PIPELINE GAS"/>
    <x v="0"/>
    <n v="0"/>
  </r>
  <r>
    <s v="REFERENCE ELECTRIFICATION - MODERATE TECHNOLOGY ADVANCEMENT"/>
    <x v="0"/>
    <s v="SOLAR WATER HEATER WITH ELECTRIC BACKUP"/>
    <s v="TEXAS"/>
    <x v="2"/>
    <x v="5"/>
    <s v="LPG FUEL"/>
    <x v="0"/>
    <n v="0"/>
  </r>
  <r>
    <s v="REFERENCE ELECTRIFICATION - MODERATE TECHNOLOGY ADVANCEMENT"/>
    <x v="0"/>
    <s v="SOLAR WATER HEATER WITH ELECTRIC BACKUP"/>
    <s v="TEXAS"/>
    <x v="2"/>
    <x v="5"/>
    <s v="SOLAR "/>
    <x v="0"/>
    <n v="298644.82994964998"/>
  </r>
  <r>
    <s v="REFERENCE ELECTRIFICATION - MODERATE TECHNOLOGY ADVANCEMENT"/>
    <x v="0"/>
    <s v="SOLAR WATER HEATER WITH ELECTRIC BACKUP"/>
    <s v="TEXAS"/>
    <x v="2"/>
    <x v="6"/>
    <s v="ELECTRICITY"/>
    <x v="0"/>
    <n v="244039.68592473501"/>
  </r>
  <r>
    <s v="REFERENCE ELECTRIFICATION - MODERATE TECHNOLOGY ADVANCEMENT"/>
    <x v="0"/>
    <s v="SOLAR WATER HEATER WITH ELECTRIC BACKUP"/>
    <s v="TEXAS"/>
    <x v="2"/>
    <x v="6"/>
    <s v="DIESEL FUEL"/>
    <x v="0"/>
    <n v="0"/>
  </r>
  <r>
    <s v="REFERENCE ELECTRIFICATION - MODERATE TECHNOLOGY ADVANCEMENT"/>
    <x v="0"/>
    <s v="SOLAR WATER HEATER WITH ELECTRIC BACKUP"/>
    <s v="TEXAS"/>
    <x v="2"/>
    <x v="6"/>
    <s v="PIPELINE GAS"/>
    <x v="0"/>
    <n v="0"/>
  </r>
  <r>
    <s v="REFERENCE ELECTRIFICATION - MODERATE TECHNOLOGY ADVANCEMENT"/>
    <x v="0"/>
    <s v="SOLAR WATER HEATER WITH ELECTRIC BACKUP"/>
    <s v="TEXAS"/>
    <x v="2"/>
    <x v="6"/>
    <s v="LPG FUEL"/>
    <x v="0"/>
    <n v="0"/>
  </r>
  <r>
    <s v="REFERENCE ELECTRIFICATION - MODERATE TECHNOLOGY ADVANCEMENT"/>
    <x v="0"/>
    <s v="SOLAR WATER HEATER WITH ELECTRIC BACKUP"/>
    <s v="TEXAS"/>
    <x v="2"/>
    <x v="6"/>
    <s v="SOLAR "/>
    <x v="0"/>
    <n v="312734.944800011"/>
  </r>
  <r>
    <s v="REFERENCE ELECTRIFICATION - MODERATE TECHNOLOGY ADVANCEMENT"/>
    <x v="0"/>
    <s v="SOLAR WATER HEATER WITH ELECTRIC BACKUP"/>
    <s v="TEXAS"/>
    <x v="2"/>
    <x v="7"/>
    <s v="ELECTRICITY"/>
    <x v="0"/>
    <n v="254381.025817057"/>
  </r>
  <r>
    <s v="REFERENCE ELECTRIFICATION - MODERATE TECHNOLOGY ADVANCEMENT"/>
    <x v="0"/>
    <s v="SOLAR WATER HEATER WITH ELECTRIC BACKUP"/>
    <s v="TEXAS"/>
    <x v="2"/>
    <x v="7"/>
    <s v="DIESEL FUEL"/>
    <x v="0"/>
    <n v="0"/>
  </r>
  <r>
    <s v="REFERENCE ELECTRIFICATION - MODERATE TECHNOLOGY ADVANCEMENT"/>
    <x v="0"/>
    <s v="SOLAR WATER HEATER WITH ELECTRIC BACKUP"/>
    <s v="TEXAS"/>
    <x v="2"/>
    <x v="7"/>
    <s v="PIPELINE GAS"/>
    <x v="0"/>
    <n v="0"/>
  </r>
  <r>
    <s v="REFERENCE ELECTRIFICATION - MODERATE TECHNOLOGY ADVANCEMENT"/>
    <x v="0"/>
    <s v="SOLAR WATER HEATER WITH ELECTRIC BACKUP"/>
    <s v="TEXAS"/>
    <x v="2"/>
    <x v="7"/>
    <s v="LPG FUEL"/>
    <x v="0"/>
    <n v="0"/>
  </r>
  <r>
    <s v="REFERENCE ELECTRIFICATION - MODERATE TECHNOLOGY ADVANCEMENT"/>
    <x v="0"/>
    <s v="SOLAR WATER HEATER WITH ELECTRIC BACKUP"/>
    <s v="TEXAS"/>
    <x v="2"/>
    <x v="7"/>
    <s v="SOLAR "/>
    <x v="0"/>
    <n v="325987.29081958701"/>
  </r>
  <r>
    <s v="REFERENCE ELECTRIFICATION - MODERATE TECHNOLOGY ADVANCEMENT"/>
    <x v="0"/>
    <s v="SOLAR WATER HEATER WITH ELECTRIC BACKUP"/>
    <s v="TEXAS"/>
    <x v="2"/>
    <x v="8"/>
    <s v="ELECTRICITY"/>
    <x v="0"/>
    <n v="264085.08928724797"/>
  </r>
  <r>
    <s v="REFERENCE ELECTRIFICATION - MODERATE TECHNOLOGY ADVANCEMENT"/>
    <x v="0"/>
    <s v="SOLAR WATER HEATER WITH ELECTRIC BACKUP"/>
    <s v="TEXAS"/>
    <x v="2"/>
    <x v="8"/>
    <s v="DIESEL FUEL"/>
    <x v="0"/>
    <n v="0"/>
  </r>
  <r>
    <s v="REFERENCE ELECTRIFICATION - MODERATE TECHNOLOGY ADVANCEMENT"/>
    <x v="0"/>
    <s v="SOLAR WATER HEATER WITH ELECTRIC BACKUP"/>
    <s v="TEXAS"/>
    <x v="2"/>
    <x v="8"/>
    <s v="PIPELINE GAS"/>
    <x v="0"/>
    <n v="0"/>
  </r>
  <r>
    <s v="REFERENCE ELECTRIFICATION - MODERATE TECHNOLOGY ADVANCEMENT"/>
    <x v="0"/>
    <s v="SOLAR WATER HEATER WITH ELECTRIC BACKUP"/>
    <s v="TEXAS"/>
    <x v="2"/>
    <x v="8"/>
    <s v="LPG FUEL"/>
    <x v="0"/>
    <n v="0"/>
  </r>
  <r>
    <s v="REFERENCE ELECTRIFICATION - MODERATE TECHNOLOGY ADVANCEMENT"/>
    <x v="0"/>
    <s v="SOLAR WATER HEATER WITH ELECTRIC BACKUP"/>
    <s v="TEXAS"/>
    <x v="2"/>
    <x v="8"/>
    <s v="SOLAR "/>
    <x v="0"/>
    <n v="338422.97209899098"/>
  </r>
  <r>
    <s v="REFERENCE ELECTRIFICATION - MODERATE TECHNOLOGY ADVANCEMENT"/>
    <x v="0"/>
    <s v="SOLAR WATER HEATER WITH ELECTRIC BACKUP"/>
    <s v="TEXAS"/>
    <x v="2"/>
    <x v="9"/>
    <s v="ELECTRICITY"/>
    <x v="0"/>
    <n v="273193.31678655802"/>
  </r>
  <r>
    <s v="REFERENCE ELECTRIFICATION - MODERATE TECHNOLOGY ADVANCEMENT"/>
    <x v="0"/>
    <s v="SOLAR WATER HEATER WITH ELECTRIC BACKUP"/>
    <s v="TEXAS"/>
    <x v="2"/>
    <x v="9"/>
    <s v="DIESEL FUEL"/>
    <x v="0"/>
    <n v="0"/>
  </r>
  <r>
    <s v="REFERENCE ELECTRIFICATION - MODERATE TECHNOLOGY ADVANCEMENT"/>
    <x v="0"/>
    <s v="SOLAR WATER HEATER WITH ELECTRIC BACKUP"/>
    <s v="TEXAS"/>
    <x v="2"/>
    <x v="9"/>
    <s v="PIPELINE GAS"/>
    <x v="0"/>
    <n v="0"/>
  </r>
  <r>
    <s v="REFERENCE ELECTRIFICATION - MODERATE TECHNOLOGY ADVANCEMENT"/>
    <x v="0"/>
    <s v="SOLAR WATER HEATER WITH ELECTRIC BACKUP"/>
    <s v="TEXAS"/>
    <x v="2"/>
    <x v="9"/>
    <s v="LPG FUEL"/>
    <x v="0"/>
    <n v="0"/>
  </r>
  <r>
    <s v="REFERENCE ELECTRIFICATION - MODERATE TECHNOLOGY ADVANCEMENT"/>
    <x v="0"/>
    <s v="SOLAR WATER HEATER WITH ELECTRIC BACKUP"/>
    <s v="TEXAS"/>
    <x v="2"/>
    <x v="9"/>
    <s v="SOLAR "/>
    <x v="0"/>
    <n v="350095.09425170202"/>
  </r>
  <r>
    <s v="REFERENCE ELECTRIFICATION - MODERATE TECHNOLOGY ADVANCEMENT"/>
    <x v="0"/>
    <s v="SOLAR WATER HEATER WITH ELECTRIC BACKUP"/>
    <s v="TEXAS"/>
    <x v="2"/>
    <x v="10"/>
    <s v="ELECTRICITY"/>
    <x v="0"/>
    <n v="281633.64929898799"/>
  </r>
  <r>
    <s v="REFERENCE ELECTRIFICATION - MODERATE TECHNOLOGY ADVANCEMENT"/>
    <x v="0"/>
    <s v="SOLAR WATER HEATER WITH ELECTRIC BACKUP"/>
    <s v="TEXAS"/>
    <x v="2"/>
    <x v="10"/>
    <s v="DIESEL FUEL"/>
    <x v="0"/>
    <n v="0"/>
  </r>
  <r>
    <s v="REFERENCE ELECTRIFICATION - MODERATE TECHNOLOGY ADVANCEMENT"/>
    <x v="0"/>
    <s v="SOLAR WATER HEATER WITH ELECTRIC BACKUP"/>
    <s v="TEXAS"/>
    <x v="2"/>
    <x v="10"/>
    <s v="PIPELINE GAS"/>
    <x v="0"/>
    <n v="0"/>
  </r>
  <r>
    <s v="REFERENCE ELECTRIFICATION - MODERATE TECHNOLOGY ADVANCEMENT"/>
    <x v="0"/>
    <s v="SOLAR WATER HEATER WITH ELECTRIC BACKUP"/>
    <s v="TEXAS"/>
    <x v="2"/>
    <x v="10"/>
    <s v="LPG FUEL"/>
    <x v="0"/>
    <n v="0"/>
  </r>
  <r>
    <s v="REFERENCE ELECTRIFICATION - MODERATE TECHNOLOGY ADVANCEMENT"/>
    <x v="0"/>
    <s v="SOLAR WATER HEATER WITH ELECTRIC BACKUP"/>
    <s v="TEXAS"/>
    <x v="2"/>
    <x v="10"/>
    <s v="SOLAR "/>
    <x v="0"/>
    <n v="360911.31421349401"/>
  </r>
  <r>
    <s v="REFERENCE ELECTRIFICATION - MODERATE TECHNOLOGY ADVANCEMENT"/>
    <x v="0"/>
    <s v="SOLAR WATER HEATER WITH ELECTRIC BACKUP"/>
    <s v="TEXAS"/>
    <x v="2"/>
    <x v="11"/>
    <s v="ELECTRICITY"/>
    <x v="0"/>
    <n v="289283.43642792001"/>
  </r>
  <r>
    <s v="REFERENCE ELECTRIFICATION - MODERATE TECHNOLOGY ADVANCEMENT"/>
    <x v="0"/>
    <s v="SOLAR WATER HEATER WITH ELECTRIC BACKUP"/>
    <s v="TEXAS"/>
    <x v="2"/>
    <x v="11"/>
    <s v="DIESEL FUEL"/>
    <x v="0"/>
    <n v="0"/>
  </r>
  <r>
    <s v="REFERENCE ELECTRIFICATION - MODERATE TECHNOLOGY ADVANCEMENT"/>
    <x v="0"/>
    <s v="SOLAR WATER HEATER WITH ELECTRIC BACKUP"/>
    <s v="TEXAS"/>
    <x v="2"/>
    <x v="11"/>
    <s v="PIPELINE GAS"/>
    <x v="0"/>
    <n v="0"/>
  </r>
  <r>
    <s v="REFERENCE ELECTRIFICATION - MODERATE TECHNOLOGY ADVANCEMENT"/>
    <x v="0"/>
    <s v="SOLAR WATER HEATER WITH ELECTRIC BACKUP"/>
    <s v="TEXAS"/>
    <x v="2"/>
    <x v="11"/>
    <s v="LPG FUEL"/>
    <x v="0"/>
    <n v="0"/>
  </r>
  <r>
    <s v="REFERENCE ELECTRIFICATION - MODERATE TECHNOLOGY ADVANCEMENT"/>
    <x v="0"/>
    <s v="SOLAR WATER HEATER WITH ELECTRIC BACKUP"/>
    <s v="TEXAS"/>
    <x v="2"/>
    <x v="11"/>
    <s v="SOLAR "/>
    <x v="0"/>
    <n v="370714.45646239998"/>
  </r>
  <r>
    <s v="REFERENCE ELECTRIFICATION - MODERATE TECHNOLOGY ADVANCEMENT"/>
    <x v="0"/>
    <s v="SOLAR WATER HEATER WITH ELECTRIC BACKUP"/>
    <s v="TEXAS"/>
    <x v="2"/>
    <x v="12"/>
    <s v="ELECTRICITY"/>
    <x v="0"/>
    <n v="295923.98075303901"/>
  </r>
  <r>
    <s v="REFERENCE ELECTRIFICATION - MODERATE TECHNOLOGY ADVANCEMENT"/>
    <x v="0"/>
    <s v="SOLAR WATER HEATER WITH ELECTRIC BACKUP"/>
    <s v="TEXAS"/>
    <x v="2"/>
    <x v="12"/>
    <s v="DIESEL FUEL"/>
    <x v="0"/>
    <n v="0"/>
  </r>
  <r>
    <s v="REFERENCE ELECTRIFICATION - MODERATE TECHNOLOGY ADVANCEMENT"/>
    <x v="0"/>
    <s v="SOLAR WATER HEATER WITH ELECTRIC BACKUP"/>
    <s v="TEXAS"/>
    <x v="2"/>
    <x v="12"/>
    <s v="PIPELINE GAS"/>
    <x v="0"/>
    <n v="0"/>
  </r>
  <r>
    <s v="REFERENCE ELECTRIFICATION - MODERATE TECHNOLOGY ADVANCEMENT"/>
    <x v="0"/>
    <s v="SOLAR WATER HEATER WITH ELECTRIC BACKUP"/>
    <s v="TEXAS"/>
    <x v="2"/>
    <x v="12"/>
    <s v="LPG FUEL"/>
    <x v="0"/>
    <n v="0"/>
  </r>
  <r>
    <s v="REFERENCE ELECTRIFICATION - MODERATE TECHNOLOGY ADVANCEMENT"/>
    <x v="0"/>
    <s v="SOLAR WATER HEATER WITH ELECTRIC BACKUP"/>
    <s v="TEXAS"/>
    <x v="2"/>
    <x v="12"/>
    <s v="SOLAR "/>
    <x v="0"/>
    <n v="379224.26196837198"/>
  </r>
  <r>
    <s v="REFERENCE ELECTRIFICATION - MODERATE TECHNOLOGY ADVANCEMENT"/>
    <x v="0"/>
    <s v="SOLAR WATER HEATER WITH ELECTRIC BACKUP"/>
    <s v="TEXAS"/>
    <x v="2"/>
    <x v="13"/>
    <s v="ELECTRICITY"/>
    <x v="0"/>
    <n v="301499.823506671"/>
  </r>
  <r>
    <s v="REFERENCE ELECTRIFICATION - MODERATE TECHNOLOGY ADVANCEMENT"/>
    <x v="0"/>
    <s v="SOLAR WATER HEATER WITH ELECTRIC BACKUP"/>
    <s v="TEXAS"/>
    <x v="2"/>
    <x v="13"/>
    <s v="DIESEL FUEL"/>
    <x v="0"/>
    <n v="0"/>
  </r>
  <r>
    <s v="REFERENCE ELECTRIFICATION - MODERATE TECHNOLOGY ADVANCEMENT"/>
    <x v="0"/>
    <s v="SOLAR WATER HEATER WITH ELECTRIC BACKUP"/>
    <s v="TEXAS"/>
    <x v="2"/>
    <x v="13"/>
    <s v="PIPELINE GAS"/>
    <x v="0"/>
    <n v="0"/>
  </r>
  <r>
    <s v="REFERENCE ELECTRIFICATION - MODERATE TECHNOLOGY ADVANCEMENT"/>
    <x v="0"/>
    <s v="SOLAR WATER HEATER WITH ELECTRIC BACKUP"/>
    <s v="TEXAS"/>
    <x v="2"/>
    <x v="13"/>
    <s v="LPG FUEL"/>
    <x v="0"/>
    <n v="0"/>
  </r>
  <r>
    <s v="REFERENCE ELECTRIFICATION - MODERATE TECHNOLOGY ADVANCEMENT"/>
    <x v="0"/>
    <s v="SOLAR WATER HEATER WITH ELECTRIC BACKUP"/>
    <s v="TEXAS"/>
    <x v="2"/>
    <x v="13"/>
    <s v="SOLAR "/>
    <x v="0"/>
    <n v="386369.660755308"/>
  </r>
  <r>
    <s v="REFERENCE ELECTRIFICATION - MODERATE TECHNOLOGY ADVANCEMENT"/>
    <x v="0"/>
    <s v="SOLAR WATER HEATER WITH ELECTRIC BACKUP"/>
    <s v="TEXAS"/>
    <x v="2"/>
    <x v="14"/>
    <s v="ELECTRICITY"/>
    <x v="0"/>
    <n v="306101.871607251"/>
  </r>
  <r>
    <s v="REFERENCE ELECTRIFICATION - MODERATE TECHNOLOGY ADVANCEMENT"/>
    <x v="0"/>
    <s v="SOLAR WATER HEATER WITH ELECTRIC BACKUP"/>
    <s v="TEXAS"/>
    <x v="2"/>
    <x v="14"/>
    <s v="DIESEL FUEL"/>
    <x v="0"/>
    <n v="0"/>
  </r>
  <r>
    <s v="REFERENCE ELECTRIFICATION - MODERATE TECHNOLOGY ADVANCEMENT"/>
    <x v="0"/>
    <s v="SOLAR WATER HEATER WITH ELECTRIC BACKUP"/>
    <s v="TEXAS"/>
    <x v="2"/>
    <x v="14"/>
    <s v="PIPELINE GAS"/>
    <x v="0"/>
    <n v="0"/>
  </r>
  <r>
    <s v="REFERENCE ELECTRIFICATION - MODERATE TECHNOLOGY ADVANCEMENT"/>
    <x v="0"/>
    <s v="SOLAR WATER HEATER WITH ELECTRIC BACKUP"/>
    <s v="TEXAS"/>
    <x v="2"/>
    <x v="14"/>
    <s v="LPG FUEL"/>
    <x v="0"/>
    <n v="0"/>
  </r>
  <r>
    <s v="REFERENCE ELECTRIFICATION - MODERATE TECHNOLOGY ADVANCEMENT"/>
    <x v="0"/>
    <s v="SOLAR WATER HEATER WITH ELECTRIC BACKUP"/>
    <s v="TEXAS"/>
    <x v="2"/>
    <x v="14"/>
    <s v="SOLAR "/>
    <x v="0"/>
    <n v="392267.14932667703"/>
  </r>
  <r>
    <s v="REFERENCE ELECTRIFICATION - MODERATE TECHNOLOGY ADVANCEMENT"/>
    <x v="0"/>
    <s v="SOLAR WATER HEATER WITH ELECTRIC BACKUP"/>
    <s v="TEXAS"/>
    <x v="2"/>
    <x v="15"/>
    <s v="ELECTRICITY"/>
    <x v="0"/>
    <n v="309812.87018202199"/>
  </r>
  <r>
    <s v="REFERENCE ELECTRIFICATION - MODERATE TECHNOLOGY ADVANCEMENT"/>
    <x v="0"/>
    <s v="SOLAR WATER HEATER WITH ELECTRIC BACKUP"/>
    <s v="TEXAS"/>
    <x v="2"/>
    <x v="15"/>
    <s v="DIESEL FUEL"/>
    <x v="0"/>
    <n v="0"/>
  </r>
  <r>
    <s v="REFERENCE ELECTRIFICATION - MODERATE TECHNOLOGY ADVANCEMENT"/>
    <x v="0"/>
    <s v="SOLAR WATER HEATER WITH ELECTRIC BACKUP"/>
    <s v="TEXAS"/>
    <x v="2"/>
    <x v="15"/>
    <s v="PIPELINE GAS"/>
    <x v="0"/>
    <n v="0"/>
  </r>
  <r>
    <s v="REFERENCE ELECTRIFICATION - MODERATE TECHNOLOGY ADVANCEMENT"/>
    <x v="0"/>
    <s v="SOLAR WATER HEATER WITH ELECTRIC BACKUP"/>
    <s v="TEXAS"/>
    <x v="2"/>
    <x v="15"/>
    <s v="LPG FUEL"/>
    <x v="0"/>
    <n v="0"/>
  </r>
  <r>
    <s v="REFERENCE ELECTRIFICATION - MODERATE TECHNOLOGY ADVANCEMENT"/>
    <x v="0"/>
    <s v="SOLAR WATER HEATER WITH ELECTRIC BACKUP"/>
    <s v="TEXAS"/>
    <x v="2"/>
    <x v="15"/>
    <s v="SOLAR "/>
    <x v="0"/>
    <n v="397022.76491451199"/>
  </r>
  <r>
    <s v="REFERENCE ELECTRIFICATION - MODERATE TECHNOLOGY ADVANCEMENT"/>
    <x v="0"/>
    <s v="SOLAR WATER HEATER WITH ELECTRIC BACKUP"/>
    <s v="TEXAS"/>
    <x v="2"/>
    <x v="16"/>
    <s v="ELECTRICITY"/>
    <x v="0"/>
    <n v="312605.50473557698"/>
  </r>
  <r>
    <s v="REFERENCE ELECTRIFICATION - MODERATE TECHNOLOGY ADVANCEMENT"/>
    <x v="0"/>
    <s v="SOLAR WATER HEATER WITH ELECTRIC BACKUP"/>
    <s v="TEXAS"/>
    <x v="2"/>
    <x v="16"/>
    <s v="DIESEL FUEL"/>
    <x v="0"/>
    <n v="0"/>
  </r>
  <r>
    <s v="REFERENCE ELECTRIFICATION - MODERATE TECHNOLOGY ADVANCEMENT"/>
    <x v="0"/>
    <s v="SOLAR WATER HEATER WITH ELECTRIC BACKUP"/>
    <s v="TEXAS"/>
    <x v="2"/>
    <x v="16"/>
    <s v="PIPELINE GAS"/>
    <x v="0"/>
    <n v="0"/>
  </r>
  <r>
    <s v="REFERENCE ELECTRIFICATION - MODERATE TECHNOLOGY ADVANCEMENT"/>
    <x v="0"/>
    <s v="SOLAR WATER HEATER WITH ELECTRIC BACKUP"/>
    <s v="TEXAS"/>
    <x v="2"/>
    <x v="16"/>
    <s v="LPG FUEL"/>
    <x v="0"/>
    <n v="0"/>
  </r>
  <r>
    <s v="REFERENCE ELECTRIFICATION - MODERATE TECHNOLOGY ADVANCEMENT"/>
    <x v="0"/>
    <s v="SOLAR WATER HEATER WITH ELECTRIC BACKUP"/>
    <s v="TEXAS"/>
    <x v="2"/>
    <x v="16"/>
    <s v="SOLAR "/>
    <x v="0"/>
    <n v="400601.50420703099"/>
  </r>
  <r>
    <s v="REFERENCE ELECTRIFICATION - MODERATE TECHNOLOGY ADVANCEMENT"/>
    <x v="0"/>
    <s v="SOLAR WATER HEATER WITH ELECTRIC BACKUP"/>
    <s v="TEXAS"/>
    <x v="2"/>
    <x v="17"/>
    <s v="ELECTRICITY"/>
    <x v="0"/>
    <n v="314620.97319379402"/>
  </r>
  <r>
    <s v="REFERENCE ELECTRIFICATION - MODERATE TECHNOLOGY ADVANCEMENT"/>
    <x v="0"/>
    <s v="SOLAR WATER HEATER WITH ELECTRIC BACKUP"/>
    <s v="TEXAS"/>
    <x v="2"/>
    <x v="17"/>
    <s v="DIESEL FUEL"/>
    <x v="0"/>
    <n v="0"/>
  </r>
  <r>
    <s v="REFERENCE ELECTRIFICATION - MODERATE TECHNOLOGY ADVANCEMENT"/>
    <x v="0"/>
    <s v="SOLAR WATER HEATER WITH ELECTRIC BACKUP"/>
    <s v="TEXAS"/>
    <x v="2"/>
    <x v="17"/>
    <s v="PIPELINE GAS"/>
    <x v="0"/>
    <n v="0"/>
  </r>
  <r>
    <s v="REFERENCE ELECTRIFICATION - MODERATE TECHNOLOGY ADVANCEMENT"/>
    <x v="0"/>
    <s v="SOLAR WATER HEATER WITH ELECTRIC BACKUP"/>
    <s v="TEXAS"/>
    <x v="2"/>
    <x v="17"/>
    <s v="LPG FUEL"/>
    <x v="0"/>
    <n v="0"/>
  </r>
  <r>
    <s v="REFERENCE ELECTRIFICATION - MODERATE TECHNOLOGY ADVANCEMENT"/>
    <x v="0"/>
    <s v="SOLAR WATER HEATER WITH ELECTRIC BACKUP"/>
    <s v="TEXAS"/>
    <x v="2"/>
    <x v="17"/>
    <s v="SOLAR "/>
    <x v="0"/>
    <n v="403184.31123957603"/>
  </r>
  <r>
    <s v="REFERENCE ELECTRIFICATION - MODERATE TECHNOLOGY ADVANCEMENT"/>
    <x v="0"/>
    <s v="SOLAR WATER HEATER WITH ELECTRIC BACKUP"/>
    <s v="TEXAS"/>
    <x v="2"/>
    <x v="18"/>
    <s v="ELECTRICITY"/>
    <x v="0"/>
    <n v="316067.75082950102"/>
  </r>
  <r>
    <s v="REFERENCE ELECTRIFICATION - MODERATE TECHNOLOGY ADVANCEMENT"/>
    <x v="0"/>
    <s v="SOLAR WATER HEATER WITH ELECTRIC BACKUP"/>
    <s v="TEXAS"/>
    <x v="2"/>
    <x v="18"/>
    <s v="DIESEL FUEL"/>
    <x v="0"/>
    <n v="0"/>
  </r>
  <r>
    <s v="REFERENCE ELECTRIFICATION - MODERATE TECHNOLOGY ADVANCEMENT"/>
    <x v="0"/>
    <s v="SOLAR WATER HEATER WITH ELECTRIC BACKUP"/>
    <s v="TEXAS"/>
    <x v="2"/>
    <x v="18"/>
    <s v="PIPELINE GAS"/>
    <x v="0"/>
    <n v="0"/>
  </r>
  <r>
    <s v="REFERENCE ELECTRIFICATION - MODERATE TECHNOLOGY ADVANCEMENT"/>
    <x v="0"/>
    <s v="SOLAR WATER HEATER WITH ELECTRIC BACKUP"/>
    <s v="TEXAS"/>
    <x v="2"/>
    <x v="18"/>
    <s v="LPG FUEL"/>
    <x v="0"/>
    <n v="0"/>
  </r>
  <r>
    <s v="REFERENCE ELECTRIFICATION - MODERATE TECHNOLOGY ADVANCEMENT"/>
    <x v="0"/>
    <s v="SOLAR WATER HEATER WITH ELECTRIC BACKUP"/>
    <s v="TEXAS"/>
    <x v="2"/>
    <x v="18"/>
    <s v="SOLAR "/>
    <x v="0"/>
    <n v="405038.34544030903"/>
  </r>
  <r>
    <s v="REFERENCE ELECTRIFICATION - MODERATE TECHNOLOGY ADVANCEMENT"/>
    <x v="0"/>
    <s v="SOLAR WATER HEATER WITH ELECTRIC BACKUP"/>
    <s v="TEXAS"/>
    <x v="2"/>
    <x v="19"/>
    <s v="ELECTRICITY"/>
    <x v="0"/>
    <n v="317207.39427921502"/>
  </r>
  <r>
    <s v="REFERENCE ELECTRIFICATION - MODERATE TECHNOLOGY ADVANCEMENT"/>
    <x v="0"/>
    <s v="SOLAR WATER HEATER WITH ELECTRIC BACKUP"/>
    <s v="TEXAS"/>
    <x v="2"/>
    <x v="19"/>
    <s v="DIESEL FUEL"/>
    <x v="0"/>
    <n v="0"/>
  </r>
  <r>
    <s v="REFERENCE ELECTRIFICATION - MODERATE TECHNOLOGY ADVANCEMENT"/>
    <x v="0"/>
    <s v="SOLAR WATER HEATER WITH ELECTRIC BACKUP"/>
    <s v="TEXAS"/>
    <x v="2"/>
    <x v="19"/>
    <s v="PIPELINE GAS"/>
    <x v="0"/>
    <n v="0"/>
  </r>
  <r>
    <s v="REFERENCE ELECTRIFICATION - MODERATE TECHNOLOGY ADVANCEMENT"/>
    <x v="0"/>
    <s v="SOLAR WATER HEATER WITH ELECTRIC BACKUP"/>
    <s v="TEXAS"/>
    <x v="2"/>
    <x v="19"/>
    <s v="LPG FUEL"/>
    <x v="0"/>
    <n v="0"/>
  </r>
  <r>
    <s v="REFERENCE ELECTRIFICATION - MODERATE TECHNOLOGY ADVANCEMENT"/>
    <x v="0"/>
    <s v="SOLAR WATER HEATER WITH ELECTRIC BACKUP"/>
    <s v="TEXAS"/>
    <x v="2"/>
    <x v="19"/>
    <s v="SOLAR "/>
    <x v="0"/>
    <n v="406498.78958892199"/>
  </r>
  <r>
    <s v="REFERENCE ELECTRIFICATION - MODERATE TECHNOLOGY ADVANCEMENT"/>
    <x v="0"/>
    <s v="SOLAR WATER HEATER WITH ELECTRIC BACKUP"/>
    <s v="TEXAS"/>
    <x v="2"/>
    <x v="20"/>
    <s v="ELECTRICITY"/>
    <x v="0"/>
    <n v="318169.89210188901"/>
  </r>
  <r>
    <s v="REFERENCE ELECTRIFICATION - MODERATE TECHNOLOGY ADVANCEMENT"/>
    <x v="0"/>
    <s v="SOLAR WATER HEATER WITH ELECTRIC BACKUP"/>
    <s v="TEXAS"/>
    <x v="2"/>
    <x v="20"/>
    <s v="DIESEL FUEL"/>
    <x v="0"/>
    <n v="0"/>
  </r>
  <r>
    <s v="REFERENCE ELECTRIFICATION - MODERATE TECHNOLOGY ADVANCEMENT"/>
    <x v="0"/>
    <s v="SOLAR WATER HEATER WITH ELECTRIC BACKUP"/>
    <s v="TEXAS"/>
    <x v="2"/>
    <x v="20"/>
    <s v="PIPELINE GAS"/>
    <x v="0"/>
    <n v="0"/>
  </r>
  <r>
    <s v="REFERENCE ELECTRIFICATION - MODERATE TECHNOLOGY ADVANCEMENT"/>
    <x v="0"/>
    <s v="SOLAR WATER HEATER WITH ELECTRIC BACKUP"/>
    <s v="TEXAS"/>
    <x v="2"/>
    <x v="20"/>
    <s v="LPG FUEL"/>
    <x v="0"/>
    <n v="0"/>
  </r>
  <r>
    <s v="REFERENCE ELECTRIFICATION - MODERATE TECHNOLOGY ADVANCEMENT"/>
    <x v="0"/>
    <s v="SOLAR WATER HEATER WITH ELECTRIC BACKUP"/>
    <s v="TEXAS"/>
    <x v="2"/>
    <x v="20"/>
    <s v="SOLAR "/>
    <x v="0"/>
    <n v="407732.22300489899"/>
  </r>
  <r>
    <s v="REFERENCE ELECTRIFICATION - MODERATE TECHNOLOGY ADVANCEMENT"/>
    <x v="0"/>
    <s v="SOLAR WATER HEATER WITH ELECTRIC BACKUP"/>
    <s v="TEXAS"/>
    <x v="2"/>
    <x v="21"/>
    <s v="ELECTRICITY"/>
    <x v="0"/>
    <n v="319067.49280651601"/>
  </r>
  <r>
    <s v="REFERENCE ELECTRIFICATION - MODERATE TECHNOLOGY ADVANCEMENT"/>
    <x v="0"/>
    <s v="SOLAR WATER HEATER WITH ELECTRIC BACKUP"/>
    <s v="TEXAS"/>
    <x v="2"/>
    <x v="21"/>
    <s v="DIESEL FUEL"/>
    <x v="0"/>
    <n v="0"/>
  </r>
  <r>
    <s v="REFERENCE ELECTRIFICATION - MODERATE TECHNOLOGY ADVANCEMENT"/>
    <x v="0"/>
    <s v="SOLAR WATER HEATER WITH ELECTRIC BACKUP"/>
    <s v="TEXAS"/>
    <x v="2"/>
    <x v="21"/>
    <s v="PIPELINE GAS"/>
    <x v="0"/>
    <n v="0"/>
  </r>
  <r>
    <s v="REFERENCE ELECTRIFICATION - MODERATE TECHNOLOGY ADVANCEMENT"/>
    <x v="0"/>
    <s v="SOLAR WATER HEATER WITH ELECTRIC BACKUP"/>
    <s v="TEXAS"/>
    <x v="2"/>
    <x v="21"/>
    <s v="LPG FUEL"/>
    <x v="0"/>
    <n v="0"/>
  </r>
  <r>
    <s v="REFERENCE ELECTRIFICATION - MODERATE TECHNOLOGY ADVANCEMENT"/>
    <x v="0"/>
    <s v="SOLAR WATER HEATER WITH ELECTRIC BACKUP"/>
    <s v="TEXAS"/>
    <x v="2"/>
    <x v="21"/>
    <s v="SOLAR "/>
    <x v="0"/>
    <n v="408882.49127274298"/>
  </r>
  <r>
    <s v="REFERENCE ELECTRIFICATION - MODERATE TECHNOLOGY ADVANCEMENT"/>
    <x v="0"/>
    <s v="SOLAR WATER HEATER WITH ELECTRIC BACKUP"/>
    <s v="TEXAS"/>
    <x v="2"/>
    <x v="22"/>
    <s v="ELECTRICITY"/>
    <x v="0"/>
    <n v="320010.22721009102"/>
  </r>
  <r>
    <s v="REFERENCE ELECTRIFICATION - MODERATE TECHNOLOGY ADVANCEMENT"/>
    <x v="0"/>
    <s v="SOLAR WATER HEATER WITH ELECTRIC BACKUP"/>
    <s v="TEXAS"/>
    <x v="2"/>
    <x v="22"/>
    <s v="DIESEL FUEL"/>
    <x v="0"/>
    <n v="0"/>
  </r>
  <r>
    <s v="REFERENCE ELECTRIFICATION - MODERATE TECHNOLOGY ADVANCEMENT"/>
    <x v="0"/>
    <s v="SOLAR WATER HEATER WITH ELECTRIC BACKUP"/>
    <s v="TEXAS"/>
    <x v="2"/>
    <x v="22"/>
    <s v="PIPELINE GAS"/>
    <x v="0"/>
    <n v="0"/>
  </r>
  <r>
    <s v="REFERENCE ELECTRIFICATION - MODERATE TECHNOLOGY ADVANCEMENT"/>
    <x v="0"/>
    <s v="SOLAR WATER HEATER WITH ELECTRIC BACKUP"/>
    <s v="TEXAS"/>
    <x v="2"/>
    <x v="22"/>
    <s v="LPG FUEL"/>
    <x v="0"/>
    <n v="0"/>
  </r>
  <r>
    <s v="REFERENCE ELECTRIFICATION - MODERATE TECHNOLOGY ADVANCEMENT"/>
    <x v="0"/>
    <s v="SOLAR WATER HEATER WITH ELECTRIC BACKUP"/>
    <s v="TEXAS"/>
    <x v="2"/>
    <x v="22"/>
    <s v="SOLAR "/>
    <x v="0"/>
    <n v="410090.59802204499"/>
  </r>
  <r>
    <s v="REFERENCE ELECTRIFICATION - MODERATE TECHNOLOGY ADVANCEMENT"/>
    <x v="0"/>
    <s v="SOLAR WATER HEATER WITH ELECTRIC BACKUP"/>
    <s v="TEXAS"/>
    <x v="2"/>
    <x v="23"/>
    <s v="ELECTRICITY"/>
    <x v="0"/>
    <n v="321042.94669310702"/>
  </r>
  <r>
    <s v="REFERENCE ELECTRIFICATION - MODERATE TECHNOLOGY ADVANCEMENT"/>
    <x v="0"/>
    <s v="SOLAR WATER HEATER WITH ELECTRIC BACKUP"/>
    <s v="TEXAS"/>
    <x v="2"/>
    <x v="23"/>
    <s v="DIESEL FUEL"/>
    <x v="0"/>
    <n v="0"/>
  </r>
  <r>
    <s v="REFERENCE ELECTRIFICATION - MODERATE TECHNOLOGY ADVANCEMENT"/>
    <x v="0"/>
    <s v="SOLAR WATER HEATER WITH ELECTRIC BACKUP"/>
    <s v="TEXAS"/>
    <x v="2"/>
    <x v="23"/>
    <s v="PIPELINE GAS"/>
    <x v="0"/>
    <n v="0"/>
  </r>
  <r>
    <s v="REFERENCE ELECTRIFICATION - MODERATE TECHNOLOGY ADVANCEMENT"/>
    <x v="0"/>
    <s v="SOLAR WATER HEATER WITH ELECTRIC BACKUP"/>
    <s v="TEXAS"/>
    <x v="2"/>
    <x v="23"/>
    <s v="LPG FUEL"/>
    <x v="0"/>
    <n v="0"/>
  </r>
  <r>
    <s v="REFERENCE ELECTRIFICATION - MODERATE TECHNOLOGY ADVANCEMENT"/>
    <x v="0"/>
    <s v="SOLAR WATER HEATER WITH ELECTRIC BACKUP"/>
    <s v="TEXAS"/>
    <x v="2"/>
    <x v="23"/>
    <s v="SOLAR "/>
    <x v="0"/>
    <n v="411414.019945373"/>
  </r>
  <r>
    <s v="REFERENCE ELECTRIFICATION - MODERATE TECHNOLOGY ADVANCEMENT"/>
    <x v="0"/>
    <s v="SOLAR WATER HEATER WITH ELECTRIC BACKUP"/>
    <s v="TEXAS"/>
    <x v="2"/>
    <x v="24"/>
    <s v="ELECTRICITY"/>
    <x v="0"/>
    <n v="323543.00044397602"/>
  </r>
  <r>
    <s v="REFERENCE ELECTRIFICATION - MODERATE TECHNOLOGY ADVANCEMENT"/>
    <x v="0"/>
    <s v="SOLAR WATER HEATER WITH ELECTRIC BACKUP"/>
    <s v="TEXAS"/>
    <x v="2"/>
    <x v="24"/>
    <s v="DIESEL FUEL"/>
    <x v="0"/>
    <n v="0"/>
  </r>
  <r>
    <s v="REFERENCE ELECTRIFICATION - MODERATE TECHNOLOGY ADVANCEMENT"/>
    <x v="0"/>
    <s v="SOLAR WATER HEATER WITH ELECTRIC BACKUP"/>
    <s v="TEXAS"/>
    <x v="2"/>
    <x v="24"/>
    <s v="PIPELINE GAS"/>
    <x v="0"/>
    <n v="0"/>
  </r>
  <r>
    <s v="REFERENCE ELECTRIFICATION - MODERATE TECHNOLOGY ADVANCEMENT"/>
    <x v="0"/>
    <s v="SOLAR WATER HEATER WITH ELECTRIC BACKUP"/>
    <s v="TEXAS"/>
    <x v="2"/>
    <x v="24"/>
    <s v="LPG FUEL"/>
    <x v="0"/>
    <n v="0"/>
  </r>
  <r>
    <s v="REFERENCE ELECTRIFICATION - MODERATE TECHNOLOGY ADVANCEMENT"/>
    <x v="0"/>
    <s v="SOLAR WATER HEATER WITH ELECTRIC BACKUP"/>
    <s v="TEXAS"/>
    <x v="2"/>
    <x v="24"/>
    <s v="SOLAR "/>
    <x v="0"/>
    <n v="414617.81923241302"/>
  </r>
  <r>
    <s v="REFERENCE ELECTRIFICATION - MODERATE TECHNOLOGY ADVANCEMENT"/>
    <x v="0"/>
    <s v="SOLAR WATER HEATER WITH ELECTRIC BACKUP"/>
    <s v="TEXAS"/>
    <x v="2"/>
    <x v="25"/>
    <s v="ELECTRICITY"/>
    <x v="0"/>
    <n v="326234.57215497299"/>
  </r>
  <r>
    <s v="REFERENCE ELECTRIFICATION - MODERATE TECHNOLOGY ADVANCEMENT"/>
    <x v="0"/>
    <s v="SOLAR WATER HEATER WITH ELECTRIC BACKUP"/>
    <s v="TEXAS"/>
    <x v="2"/>
    <x v="25"/>
    <s v="DIESEL FUEL"/>
    <x v="0"/>
    <n v="0"/>
  </r>
  <r>
    <s v="REFERENCE ELECTRIFICATION - MODERATE TECHNOLOGY ADVANCEMENT"/>
    <x v="0"/>
    <s v="SOLAR WATER HEATER WITH ELECTRIC BACKUP"/>
    <s v="TEXAS"/>
    <x v="2"/>
    <x v="25"/>
    <s v="PIPELINE GAS"/>
    <x v="0"/>
    <n v="0"/>
  </r>
  <r>
    <s v="REFERENCE ELECTRIFICATION - MODERATE TECHNOLOGY ADVANCEMENT"/>
    <x v="0"/>
    <s v="SOLAR WATER HEATER WITH ELECTRIC BACKUP"/>
    <s v="TEXAS"/>
    <x v="2"/>
    <x v="25"/>
    <s v="LPG FUEL"/>
    <x v="0"/>
    <n v="0"/>
  </r>
  <r>
    <s v="REFERENCE ELECTRIFICATION - MODERATE TECHNOLOGY ADVANCEMENT"/>
    <x v="0"/>
    <s v="SOLAR WATER HEATER WITH ELECTRIC BACKUP"/>
    <s v="TEXAS"/>
    <x v="2"/>
    <x v="25"/>
    <s v="SOLAR "/>
    <x v="0"/>
    <n v="418067.04728429398"/>
  </r>
  <r>
    <s v="REFERENCE ELECTRIFICATION - MODERATE TECHNOLOGY ADVANCEMENT"/>
    <x v="0"/>
    <s v="SOLAR WATER HEATER WITH ELECTRIC BACKUP"/>
    <s v="TEXAS"/>
    <x v="2"/>
    <x v="26"/>
    <s v="ELECTRICITY"/>
    <x v="0"/>
    <n v="329054.58715637698"/>
  </r>
  <r>
    <s v="REFERENCE ELECTRIFICATION - MODERATE TECHNOLOGY ADVANCEMENT"/>
    <x v="0"/>
    <s v="SOLAR WATER HEATER WITH ELECTRIC BACKUP"/>
    <s v="TEXAS"/>
    <x v="2"/>
    <x v="26"/>
    <s v="DIESEL FUEL"/>
    <x v="0"/>
    <n v="0"/>
  </r>
  <r>
    <s v="REFERENCE ELECTRIFICATION - MODERATE TECHNOLOGY ADVANCEMENT"/>
    <x v="0"/>
    <s v="SOLAR WATER HEATER WITH ELECTRIC BACKUP"/>
    <s v="TEXAS"/>
    <x v="2"/>
    <x v="26"/>
    <s v="PIPELINE GAS"/>
    <x v="0"/>
    <n v="0"/>
  </r>
  <r>
    <s v="REFERENCE ELECTRIFICATION - MODERATE TECHNOLOGY ADVANCEMENT"/>
    <x v="0"/>
    <s v="SOLAR WATER HEATER WITH ELECTRIC BACKUP"/>
    <s v="TEXAS"/>
    <x v="2"/>
    <x v="26"/>
    <s v="LPG FUEL"/>
    <x v="0"/>
    <n v="0"/>
  </r>
  <r>
    <s v="REFERENCE ELECTRIFICATION - MODERATE TECHNOLOGY ADVANCEMENT"/>
    <x v="0"/>
    <s v="SOLAR WATER HEATER WITH ELECTRIC BACKUP"/>
    <s v="TEXAS"/>
    <x v="2"/>
    <x v="26"/>
    <s v="SOLAR "/>
    <x v="0"/>
    <n v="421680.87440613098"/>
  </r>
  <r>
    <s v="REFERENCE ELECTRIFICATION - MODERATE TECHNOLOGY ADVANCEMENT"/>
    <x v="0"/>
    <s v="SOLAR WATER HEATER WITH ELECTRIC BACKUP"/>
    <s v="TEXAS"/>
    <x v="2"/>
    <x v="27"/>
    <s v="ELECTRICITY"/>
    <x v="0"/>
    <n v="331952.31182884099"/>
  </r>
  <r>
    <s v="REFERENCE ELECTRIFICATION - MODERATE TECHNOLOGY ADVANCEMENT"/>
    <x v="0"/>
    <s v="SOLAR WATER HEATER WITH ELECTRIC BACKUP"/>
    <s v="TEXAS"/>
    <x v="2"/>
    <x v="27"/>
    <s v="DIESEL FUEL"/>
    <x v="0"/>
    <n v="0"/>
  </r>
  <r>
    <s v="REFERENCE ELECTRIFICATION - MODERATE TECHNOLOGY ADVANCEMENT"/>
    <x v="0"/>
    <s v="SOLAR WATER HEATER WITH ELECTRIC BACKUP"/>
    <s v="TEXAS"/>
    <x v="2"/>
    <x v="27"/>
    <s v="PIPELINE GAS"/>
    <x v="0"/>
    <n v="0"/>
  </r>
  <r>
    <s v="REFERENCE ELECTRIFICATION - MODERATE TECHNOLOGY ADVANCEMENT"/>
    <x v="0"/>
    <s v="SOLAR WATER HEATER WITH ELECTRIC BACKUP"/>
    <s v="TEXAS"/>
    <x v="2"/>
    <x v="27"/>
    <s v="LPG FUEL"/>
    <x v="0"/>
    <n v="0"/>
  </r>
  <r>
    <s v="REFERENCE ELECTRIFICATION - MODERATE TECHNOLOGY ADVANCEMENT"/>
    <x v="0"/>
    <s v="SOLAR WATER HEATER WITH ELECTRIC BACKUP"/>
    <s v="TEXAS"/>
    <x v="2"/>
    <x v="27"/>
    <s v="SOLAR "/>
    <x v="0"/>
    <n v="425394.28586236399"/>
  </r>
  <r>
    <s v="REFERENCE ELECTRIFICATION - MODERATE TECHNOLOGY ADVANCEMENT"/>
    <x v="0"/>
    <s v="SOLAR WATER HEATER WITH ELECTRIC BACKUP"/>
    <s v="TEXAS"/>
    <x v="2"/>
    <x v="28"/>
    <s v="ELECTRICITY"/>
    <x v="0"/>
    <n v="334904.05387879797"/>
  </r>
  <r>
    <s v="REFERENCE ELECTRIFICATION - MODERATE TECHNOLOGY ADVANCEMENT"/>
    <x v="0"/>
    <s v="SOLAR WATER HEATER WITH ELECTRIC BACKUP"/>
    <s v="TEXAS"/>
    <x v="2"/>
    <x v="28"/>
    <s v="DIESEL FUEL"/>
    <x v="0"/>
    <n v="0"/>
  </r>
  <r>
    <s v="REFERENCE ELECTRIFICATION - MODERATE TECHNOLOGY ADVANCEMENT"/>
    <x v="0"/>
    <s v="SOLAR WATER HEATER WITH ELECTRIC BACKUP"/>
    <s v="TEXAS"/>
    <x v="2"/>
    <x v="28"/>
    <s v="PIPELINE GAS"/>
    <x v="0"/>
    <n v="0"/>
  </r>
  <r>
    <s v="REFERENCE ELECTRIFICATION - MODERATE TECHNOLOGY ADVANCEMENT"/>
    <x v="0"/>
    <s v="SOLAR WATER HEATER WITH ELECTRIC BACKUP"/>
    <s v="TEXAS"/>
    <x v="2"/>
    <x v="28"/>
    <s v="LPG FUEL"/>
    <x v="0"/>
    <n v="0"/>
  </r>
  <r>
    <s v="REFERENCE ELECTRIFICATION - MODERATE TECHNOLOGY ADVANCEMENT"/>
    <x v="0"/>
    <s v="SOLAR WATER HEATER WITH ELECTRIC BACKUP"/>
    <s v="TEXAS"/>
    <x v="2"/>
    <x v="28"/>
    <s v="SOLAR "/>
    <x v="0"/>
    <n v="429176.92016448302"/>
  </r>
  <r>
    <s v="REFERENCE ELECTRIFICATION - MODERATE TECHNOLOGY ADVANCEMENT"/>
    <x v="0"/>
    <s v="SOLAR WATER HEATER WITH ELECTRIC BACKUP"/>
    <s v="TEXAS"/>
    <x v="2"/>
    <x v="29"/>
    <s v="ELECTRICITY"/>
    <x v="0"/>
    <n v="337905.11406844901"/>
  </r>
  <r>
    <s v="REFERENCE ELECTRIFICATION - MODERATE TECHNOLOGY ADVANCEMENT"/>
    <x v="0"/>
    <s v="SOLAR WATER HEATER WITH ELECTRIC BACKUP"/>
    <s v="TEXAS"/>
    <x v="2"/>
    <x v="29"/>
    <s v="DIESEL FUEL"/>
    <x v="0"/>
    <n v="0"/>
  </r>
  <r>
    <s v="REFERENCE ELECTRIFICATION - MODERATE TECHNOLOGY ADVANCEMENT"/>
    <x v="0"/>
    <s v="SOLAR WATER HEATER WITH ELECTRIC BACKUP"/>
    <s v="TEXAS"/>
    <x v="2"/>
    <x v="29"/>
    <s v="PIPELINE GAS"/>
    <x v="0"/>
    <n v="0"/>
  </r>
  <r>
    <s v="REFERENCE ELECTRIFICATION - MODERATE TECHNOLOGY ADVANCEMENT"/>
    <x v="0"/>
    <s v="SOLAR WATER HEATER WITH ELECTRIC BACKUP"/>
    <s v="TEXAS"/>
    <x v="2"/>
    <x v="29"/>
    <s v="LPG FUEL"/>
    <x v="0"/>
    <n v="0"/>
  </r>
  <r>
    <s v="REFERENCE ELECTRIFICATION - MODERATE TECHNOLOGY ADVANCEMENT"/>
    <x v="0"/>
    <s v="SOLAR WATER HEATER WITH ELECTRIC BACKUP"/>
    <s v="TEXAS"/>
    <x v="2"/>
    <x v="29"/>
    <s v="SOLAR "/>
    <x v="0"/>
    <n v="433022.75527607801"/>
  </r>
  <r>
    <s v="REFERENCE ELECTRIFICATION - MODERATE TECHNOLOGY ADVANCEMENT"/>
    <x v="0"/>
    <s v="SOLAR WATER HEATER WITH ELECTRIC BACKUP"/>
    <s v="TEXAS"/>
    <x v="2"/>
    <x v="30"/>
    <s v="ELECTRICITY"/>
    <x v="0"/>
    <n v="340964.09130448301"/>
  </r>
  <r>
    <s v="REFERENCE ELECTRIFICATION - MODERATE TECHNOLOGY ADVANCEMENT"/>
    <x v="0"/>
    <s v="SOLAR WATER HEATER WITH ELECTRIC BACKUP"/>
    <s v="TEXAS"/>
    <x v="2"/>
    <x v="30"/>
    <s v="DIESEL FUEL"/>
    <x v="0"/>
    <n v="0"/>
  </r>
  <r>
    <s v="REFERENCE ELECTRIFICATION - MODERATE TECHNOLOGY ADVANCEMENT"/>
    <x v="0"/>
    <s v="SOLAR WATER HEATER WITH ELECTRIC BACKUP"/>
    <s v="TEXAS"/>
    <x v="2"/>
    <x v="30"/>
    <s v="PIPELINE GAS"/>
    <x v="0"/>
    <n v="0"/>
  </r>
  <r>
    <s v="REFERENCE ELECTRIFICATION - MODERATE TECHNOLOGY ADVANCEMENT"/>
    <x v="0"/>
    <s v="SOLAR WATER HEATER WITH ELECTRIC BACKUP"/>
    <s v="TEXAS"/>
    <x v="2"/>
    <x v="30"/>
    <s v="LPG FUEL"/>
    <x v="0"/>
    <n v="0"/>
  </r>
  <r>
    <s v="REFERENCE ELECTRIFICATION - MODERATE TECHNOLOGY ADVANCEMENT"/>
    <x v="0"/>
    <s v="SOLAR WATER HEATER WITH ELECTRIC BACKUP"/>
    <s v="TEXAS"/>
    <x v="2"/>
    <x v="30"/>
    <s v="SOLAR "/>
    <x v="0"/>
    <n v="436942.81062867702"/>
  </r>
  <r>
    <s v="REFERENCE ELECTRIFICATION - MODERATE TECHNOLOGY ADVANCEMENT"/>
    <x v="0"/>
    <s v="SOLAR WATER HEATER WITH ELECTRIC BACKUP"/>
    <s v="TEXAS"/>
    <x v="2"/>
    <x v="31"/>
    <s v="ELECTRICITY"/>
    <x v="0"/>
    <n v="344106.384514709"/>
  </r>
  <r>
    <s v="REFERENCE ELECTRIFICATION - MODERATE TECHNOLOGY ADVANCEMENT"/>
    <x v="0"/>
    <s v="SOLAR WATER HEATER WITH ELECTRIC BACKUP"/>
    <s v="TEXAS"/>
    <x v="2"/>
    <x v="31"/>
    <s v="DIESEL FUEL"/>
    <x v="0"/>
    <n v="0"/>
  </r>
  <r>
    <s v="REFERENCE ELECTRIFICATION - MODERATE TECHNOLOGY ADVANCEMENT"/>
    <x v="0"/>
    <s v="SOLAR WATER HEATER WITH ELECTRIC BACKUP"/>
    <s v="TEXAS"/>
    <x v="2"/>
    <x v="31"/>
    <s v="PIPELINE GAS"/>
    <x v="0"/>
    <n v="0"/>
  </r>
  <r>
    <s v="REFERENCE ELECTRIFICATION - MODERATE TECHNOLOGY ADVANCEMENT"/>
    <x v="0"/>
    <s v="SOLAR WATER HEATER WITH ELECTRIC BACKUP"/>
    <s v="TEXAS"/>
    <x v="2"/>
    <x v="31"/>
    <s v="LPG FUEL"/>
    <x v="0"/>
    <n v="0"/>
  </r>
  <r>
    <s v="REFERENCE ELECTRIFICATION - MODERATE TECHNOLOGY ADVANCEMENT"/>
    <x v="0"/>
    <s v="SOLAR WATER HEATER WITH ELECTRIC BACKUP"/>
    <s v="TEXAS"/>
    <x v="2"/>
    <x v="31"/>
    <s v="SOLAR "/>
    <x v="0"/>
    <n v="440969.63474919501"/>
  </r>
  <r>
    <s v="REFERENCE ELECTRIFICATION - MODERATE TECHNOLOGY ADVANCEMENT"/>
    <x v="0"/>
    <s v="SOLAR WATER HEATER WITH ELECTRIC BACKUP"/>
    <s v="TEXAS"/>
    <x v="2"/>
    <x v="32"/>
    <s v="ELECTRICITY"/>
    <x v="0"/>
    <n v="347324.30665483"/>
  </r>
  <r>
    <s v="REFERENCE ELECTRIFICATION - MODERATE TECHNOLOGY ADVANCEMENT"/>
    <x v="0"/>
    <s v="SOLAR WATER HEATER WITH ELECTRIC BACKUP"/>
    <s v="TEXAS"/>
    <x v="2"/>
    <x v="32"/>
    <s v="DIESEL FUEL"/>
    <x v="0"/>
    <n v="0"/>
  </r>
  <r>
    <s v="REFERENCE ELECTRIFICATION - MODERATE TECHNOLOGY ADVANCEMENT"/>
    <x v="0"/>
    <s v="SOLAR WATER HEATER WITH ELECTRIC BACKUP"/>
    <s v="TEXAS"/>
    <x v="2"/>
    <x v="32"/>
    <s v="PIPELINE GAS"/>
    <x v="0"/>
    <n v="0"/>
  </r>
  <r>
    <s v="REFERENCE ELECTRIFICATION - MODERATE TECHNOLOGY ADVANCEMENT"/>
    <x v="0"/>
    <s v="SOLAR WATER HEATER WITH ELECTRIC BACKUP"/>
    <s v="TEXAS"/>
    <x v="2"/>
    <x v="32"/>
    <s v="LPG FUEL"/>
    <x v="0"/>
    <n v="0"/>
  </r>
  <r>
    <s v="REFERENCE ELECTRIFICATION - MODERATE TECHNOLOGY ADVANCEMENT"/>
    <x v="0"/>
    <s v="SOLAR WATER HEATER WITH ELECTRIC BACKUP"/>
    <s v="TEXAS"/>
    <x v="2"/>
    <x v="32"/>
    <s v="SOLAR "/>
    <x v="0"/>
    <n v="445093.37675061601"/>
  </r>
  <r>
    <s v="REFERENCE ELECTRIFICATION - MODERATE TECHNOLOGY ADVANCEMENT"/>
    <x v="0"/>
    <s v="SOLAR WATER HEATER WITH ELECTRIC BACKUP"/>
    <s v="TEXAS"/>
    <x v="2"/>
    <x v="33"/>
    <s v="ELECTRICITY"/>
    <x v="0"/>
    <n v="350601.26051951799"/>
  </r>
  <r>
    <s v="REFERENCE ELECTRIFICATION - MODERATE TECHNOLOGY ADVANCEMENT"/>
    <x v="0"/>
    <s v="SOLAR WATER HEATER WITH ELECTRIC BACKUP"/>
    <s v="TEXAS"/>
    <x v="2"/>
    <x v="33"/>
    <s v="DIESEL FUEL"/>
    <x v="0"/>
    <n v="0"/>
  </r>
  <r>
    <s v="REFERENCE ELECTRIFICATION - MODERATE TECHNOLOGY ADVANCEMENT"/>
    <x v="0"/>
    <s v="SOLAR WATER HEATER WITH ELECTRIC BACKUP"/>
    <s v="TEXAS"/>
    <x v="2"/>
    <x v="33"/>
    <s v="PIPELINE GAS"/>
    <x v="0"/>
    <n v="0"/>
  </r>
  <r>
    <s v="REFERENCE ELECTRIFICATION - MODERATE TECHNOLOGY ADVANCEMENT"/>
    <x v="0"/>
    <s v="SOLAR WATER HEATER WITH ELECTRIC BACKUP"/>
    <s v="TEXAS"/>
    <x v="2"/>
    <x v="33"/>
    <s v="LPG FUEL"/>
    <x v="0"/>
    <n v="0"/>
  </r>
  <r>
    <s v="REFERENCE ELECTRIFICATION - MODERATE TECHNOLOGY ADVANCEMENT"/>
    <x v="0"/>
    <s v="SOLAR WATER HEATER WITH ELECTRIC BACKUP"/>
    <s v="TEXAS"/>
    <x v="2"/>
    <x v="33"/>
    <s v="SOLAR "/>
    <x v="0"/>
    <n v="449292.76744439598"/>
  </r>
  <r>
    <s v="REFERENCE ELECTRIFICATION - MODERATE TECHNOLOGY ADVANCEMENT"/>
    <x v="0"/>
    <s v="HIGH EFFICIENCY ELECTRIC RESISTANCE WATER HEATER"/>
    <s v="TEXAS"/>
    <x v="2"/>
    <x v="0"/>
    <s v="ELECTRICITY"/>
    <x v="0"/>
    <n v="0"/>
  </r>
  <r>
    <s v="REFERENCE ELECTRIFICATION - MODERATE TECHNOLOGY ADVANCEMENT"/>
    <x v="0"/>
    <s v="HIGH EFFICIENCY ELECTRIC RESISTANCE WATER HEATER"/>
    <s v="TEXAS"/>
    <x v="2"/>
    <x v="0"/>
    <s v="DIESEL FUEL"/>
    <x v="0"/>
    <n v="0"/>
  </r>
  <r>
    <s v="REFERENCE ELECTRIFICATION - MODERATE TECHNOLOGY ADVANCEMENT"/>
    <x v="0"/>
    <s v="HIGH EFFICIENCY ELECTRIC RESISTANCE WATER HEATER"/>
    <s v="TEXAS"/>
    <x v="2"/>
    <x v="0"/>
    <s v="PIPELINE GAS"/>
    <x v="0"/>
    <n v="0"/>
  </r>
  <r>
    <s v="REFERENCE ELECTRIFICATION - MODERATE TECHNOLOGY ADVANCEMENT"/>
    <x v="0"/>
    <s v="HIGH EFFICIENCY ELECTRIC RESISTANCE WATER HEATER"/>
    <s v="TEXAS"/>
    <x v="2"/>
    <x v="0"/>
    <s v="LPG FUEL"/>
    <x v="0"/>
    <n v="0"/>
  </r>
  <r>
    <s v="REFERENCE ELECTRIFICATION - MODERATE TECHNOLOGY ADVANCEMENT"/>
    <x v="0"/>
    <s v="HIGH EFFICIENCY ELECTRIC RESISTANCE WATER HEATER"/>
    <s v="TEXAS"/>
    <x v="2"/>
    <x v="0"/>
    <s v="SOLAR "/>
    <x v="0"/>
    <n v="0"/>
  </r>
  <r>
    <s v="REFERENCE ELECTRIFICATION - MODERATE TECHNOLOGY ADVANCEMENT"/>
    <x v="0"/>
    <s v="HIGH EFFICIENCY ELECTRIC RESISTANCE WATER HEATER"/>
    <s v="TEXAS"/>
    <x v="2"/>
    <x v="0"/>
    <n v="9999"/>
    <x v="0"/>
    <n v="0"/>
  </r>
  <r>
    <s v="REFERENCE ELECTRIFICATION - MODERATE TECHNOLOGY ADVANCEMENT"/>
    <x v="0"/>
    <s v="HIGH EFFICIENCY ELECTRIC RESISTANCE WATER HEATER"/>
    <s v="TEXAS"/>
    <x v="2"/>
    <x v="1"/>
    <s v="ELECTRICITY"/>
    <x v="0"/>
    <n v="0"/>
  </r>
  <r>
    <s v="REFERENCE ELECTRIFICATION - MODERATE TECHNOLOGY ADVANCEMENT"/>
    <x v="0"/>
    <s v="HIGH EFFICIENCY ELECTRIC RESISTANCE WATER HEATER"/>
    <s v="TEXAS"/>
    <x v="2"/>
    <x v="1"/>
    <s v="DIESEL FUEL"/>
    <x v="0"/>
    <n v="0"/>
  </r>
  <r>
    <s v="REFERENCE ELECTRIFICATION - MODERATE TECHNOLOGY ADVANCEMENT"/>
    <x v="0"/>
    <s v="HIGH EFFICIENCY ELECTRIC RESISTANCE WATER HEATER"/>
    <s v="TEXAS"/>
    <x v="2"/>
    <x v="1"/>
    <s v="PIPELINE GAS"/>
    <x v="0"/>
    <n v="0"/>
  </r>
  <r>
    <s v="REFERENCE ELECTRIFICATION - MODERATE TECHNOLOGY ADVANCEMENT"/>
    <x v="0"/>
    <s v="HIGH EFFICIENCY ELECTRIC RESISTANCE WATER HEATER"/>
    <s v="TEXAS"/>
    <x v="2"/>
    <x v="1"/>
    <s v="LPG FUEL"/>
    <x v="0"/>
    <n v="0"/>
  </r>
  <r>
    <s v="REFERENCE ELECTRIFICATION - MODERATE TECHNOLOGY ADVANCEMENT"/>
    <x v="0"/>
    <s v="HIGH EFFICIENCY ELECTRIC RESISTANCE WATER HEATER"/>
    <s v="TEXAS"/>
    <x v="2"/>
    <x v="1"/>
    <s v="SOLAR "/>
    <x v="0"/>
    <n v="0"/>
  </r>
  <r>
    <s v="REFERENCE ELECTRIFICATION - MODERATE TECHNOLOGY ADVANCEMENT"/>
    <x v="0"/>
    <s v="HIGH EFFICIENCY ELECTRIC RESISTANCE WATER HEATER"/>
    <s v="TEXAS"/>
    <x v="2"/>
    <x v="1"/>
    <n v="9999"/>
    <x v="0"/>
    <n v="0"/>
  </r>
  <r>
    <s v="REFERENCE ELECTRIFICATION - MODERATE TECHNOLOGY ADVANCEMENT"/>
    <x v="0"/>
    <s v="HIGH EFFICIENCY ELECTRIC RESISTANCE WATER HEATER"/>
    <s v="TEXAS"/>
    <x v="2"/>
    <x v="2"/>
    <s v="ELECTRICITY"/>
    <x v="0"/>
    <n v="0"/>
  </r>
  <r>
    <s v="REFERENCE ELECTRIFICATION - MODERATE TECHNOLOGY ADVANCEMENT"/>
    <x v="0"/>
    <s v="HIGH EFFICIENCY ELECTRIC RESISTANCE WATER HEATER"/>
    <s v="TEXAS"/>
    <x v="2"/>
    <x v="2"/>
    <s v="DIESEL FUEL"/>
    <x v="0"/>
    <n v="0"/>
  </r>
  <r>
    <s v="REFERENCE ELECTRIFICATION - MODERATE TECHNOLOGY ADVANCEMENT"/>
    <x v="0"/>
    <s v="HIGH EFFICIENCY ELECTRIC RESISTANCE WATER HEATER"/>
    <s v="TEXAS"/>
    <x v="2"/>
    <x v="2"/>
    <s v="PIPELINE GAS"/>
    <x v="0"/>
    <n v="0"/>
  </r>
  <r>
    <s v="REFERENCE ELECTRIFICATION - MODERATE TECHNOLOGY ADVANCEMENT"/>
    <x v="0"/>
    <s v="HIGH EFFICIENCY ELECTRIC RESISTANCE WATER HEATER"/>
    <s v="TEXAS"/>
    <x v="2"/>
    <x v="2"/>
    <s v="LPG FUEL"/>
    <x v="0"/>
    <n v="0"/>
  </r>
  <r>
    <s v="REFERENCE ELECTRIFICATION - MODERATE TECHNOLOGY ADVANCEMENT"/>
    <x v="0"/>
    <s v="HIGH EFFICIENCY ELECTRIC RESISTANCE WATER HEATER"/>
    <s v="TEXAS"/>
    <x v="2"/>
    <x v="2"/>
    <s v="SOLAR "/>
    <x v="0"/>
    <n v="0"/>
  </r>
  <r>
    <s v="REFERENCE ELECTRIFICATION - MODERATE TECHNOLOGY ADVANCEMENT"/>
    <x v="0"/>
    <s v="HIGH EFFICIENCY ELECTRIC RESISTANCE WATER HEATER"/>
    <s v="TEXAS"/>
    <x v="2"/>
    <x v="2"/>
    <n v="9999"/>
    <x v="0"/>
    <n v="0"/>
  </r>
  <r>
    <s v="REFERENCE ELECTRIFICATION - MODERATE TECHNOLOGY ADVANCEMENT"/>
    <x v="0"/>
    <s v="HIGH EFFICIENCY ELECTRIC RESISTANCE WATER HEATER"/>
    <s v="TEXAS"/>
    <x v="2"/>
    <x v="3"/>
    <s v="ELECTRICITY"/>
    <x v="0"/>
    <n v="0"/>
  </r>
  <r>
    <s v="REFERENCE ELECTRIFICATION - MODERATE TECHNOLOGY ADVANCEMENT"/>
    <x v="0"/>
    <s v="HIGH EFFICIENCY ELECTRIC RESISTANCE WATER HEATER"/>
    <s v="TEXAS"/>
    <x v="2"/>
    <x v="3"/>
    <s v="DIESEL FUEL"/>
    <x v="0"/>
    <n v="0"/>
  </r>
  <r>
    <s v="REFERENCE ELECTRIFICATION - MODERATE TECHNOLOGY ADVANCEMENT"/>
    <x v="0"/>
    <s v="HIGH EFFICIENCY ELECTRIC RESISTANCE WATER HEATER"/>
    <s v="TEXAS"/>
    <x v="2"/>
    <x v="3"/>
    <s v="PIPELINE GAS"/>
    <x v="0"/>
    <n v="0"/>
  </r>
  <r>
    <s v="REFERENCE ELECTRIFICATION - MODERATE TECHNOLOGY ADVANCEMENT"/>
    <x v="0"/>
    <s v="HIGH EFFICIENCY ELECTRIC RESISTANCE WATER HEATER"/>
    <s v="TEXAS"/>
    <x v="2"/>
    <x v="3"/>
    <s v="LPG FUEL"/>
    <x v="0"/>
    <n v="0"/>
  </r>
  <r>
    <s v="REFERENCE ELECTRIFICATION - MODERATE TECHNOLOGY ADVANCEMENT"/>
    <x v="0"/>
    <s v="HIGH EFFICIENCY ELECTRIC RESISTANCE WATER HEATER"/>
    <s v="TEXAS"/>
    <x v="2"/>
    <x v="3"/>
    <s v="SOLAR "/>
    <x v="0"/>
    <n v="0"/>
  </r>
  <r>
    <s v="REFERENCE ELECTRIFICATION - MODERATE TECHNOLOGY ADVANCEMENT"/>
    <x v="0"/>
    <s v="HIGH EFFICIENCY ELECTRIC RESISTANCE WATER HEATER"/>
    <s v="TEXAS"/>
    <x v="2"/>
    <x v="3"/>
    <n v="9999"/>
    <x v="0"/>
    <n v="0"/>
  </r>
  <r>
    <s v="REFERENCE ELECTRIFICATION - MODERATE TECHNOLOGY ADVANCEMENT"/>
    <x v="0"/>
    <s v="HIGH EFFICIENCY ELECTRIC RESISTANCE WATER HEATER"/>
    <s v="TEXAS"/>
    <x v="2"/>
    <x v="4"/>
    <s v="ELECTRICITY"/>
    <x v="0"/>
    <n v="0"/>
  </r>
  <r>
    <s v="REFERENCE ELECTRIFICATION - MODERATE TECHNOLOGY ADVANCEMENT"/>
    <x v="0"/>
    <s v="HIGH EFFICIENCY ELECTRIC RESISTANCE WATER HEATER"/>
    <s v="TEXAS"/>
    <x v="2"/>
    <x v="4"/>
    <s v="DIESEL FUEL"/>
    <x v="0"/>
    <n v="0"/>
  </r>
  <r>
    <s v="REFERENCE ELECTRIFICATION - MODERATE TECHNOLOGY ADVANCEMENT"/>
    <x v="0"/>
    <s v="HIGH EFFICIENCY ELECTRIC RESISTANCE WATER HEATER"/>
    <s v="TEXAS"/>
    <x v="2"/>
    <x v="4"/>
    <s v="PIPELINE GAS"/>
    <x v="0"/>
    <n v="0"/>
  </r>
  <r>
    <s v="REFERENCE ELECTRIFICATION - MODERATE TECHNOLOGY ADVANCEMENT"/>
    <x v="0"/>
    <s v="HIGH EFFICIENCY ELECTRIC RESISTANCE WATER HEATER"/>
    <s v="TEXAS"/>
    <x v="2"/>
    <x v="4"/>
    <s v="LPG FUEL"/>
    <x v="0"/>
    <n v="0"/>
  </r>
  <r>
    <s v="REFERENCE ELECTRIFICATION - MODERATE TECHNOLOGY ADVANCEMENT"/>
    <x v="0"/>
    <s v="HIGH EFFICIENCY ELECTRIC RESISTANCE WATER HEATER"/>
    <s v="TEXAS"/>
    <x v="2"/>
    <x v="4"/>
    <s v="SOLAR "/>
    <x v="0"/>
    <n v="0"/>
  </r>
  <r>
    <s v="REFERENCE ELECTRIFICATION - MODERATE TECHNOLOGY ADVANCEMENT"/>
    <x v="0"/>
    <s v="HIGH EFFICIENCY ELECTRIC RESISTANCE WATER HEATER"/>
    <s v="TEXAS"/>
    <x v="2"/>
    <x v="4"/>
    <n v="9999"/>
    <x v="0"/>
    <n v="0"/>
  </r>
  <r>
    <s v="REFERENCE ELECTRIFICATION - MODERATE TECHNOLOGY ADVANCEMENT"/>
    <x v="0"/>
    <s v="HIGH EFFICIENCY ELECTRIC RESISTANCE WATER HEATER"/>
    <s v="TEXAS"/>
    <x v="2"/>
    <x v="5"/>
    <s v="ELECTRICITY"/>
    <x v="0"/>
    <n v="0"/>
  </r>
  <r>
    <s v="REFERENCE ELECTRIFICATION - MODERATE TECHNOLOGY ADVANCEMENT"/>
    <x v="0"/>
    <s v="HIGH EFFICIENCY ELECTRIC RESISTANCE WATER HEATER"/>
    <s v="TEXAS"/>
    <x v="2"/>
    <x v="5"/>
    <s v="DIESEL FUEL"/>
    <x v="0"/>
    <n v="0"/>
  </r>
  <r>
    <s v="REFERENCE ELECTRIFICATION - MODERATE TECHNOLOGY ADVANCEMENT"/>
    <x v="0"/>
    <s v="HIGH EFFICIENCY ELECTRIC RESISTANCE WATER HEATER"/>
    <s v="TEXAS"/>
    <x v="2"/>
    <x v="5"/>
    <s v="PIPELINE GAS"/>
    <x v="0"/>
    <n v="0"/>
  </r>
  <r>
    <s v="REFERENCE ELECTRIFICATION - MODERATE TECHNOLOGY ADVANCEMENT"/>
    <x v="0"/>
    <s v="HIGH EFFICIENCY ELECTRIC RESISTANCE WATER HEATER"/>
    <s v="TEXAS"/>
    <x v="2"/>
    <x v="5"/>
    <s v="LPG FUEL"/>
    <x v="0"/>
    <n v="0"/>
  </r>
  <r>
    <s v="REFERENCE ELECTRIFICATION - MODERATE TECHNOLOGY ADVANCEMENT"/>
    <x v="0"/>
    <s v="HIGH EFFICIENCY ELECTRIC RESISTANCE WATER HEATER"/>
    <s v="TEXAS"/>
    <x v="2"/>
    <x v="5"/>
    <s v="SOLAR "/>
    <x v="0"/>
    <n v="0"/>
  </r>
  <r>
    <s v="REFERENCE ELECTRIFICATION - MODERATE TECHNOLOGY ADVANCEMENT"/>
    <x v="0"/>
    <s v="HIGH EFFICIENCY ELECTRIC RESISTANCE WATER HEATER"/>
    <s v="TEXAS"/>
    <x v="2"/>
    <x v="5"/>
    <n v="9999"/>
    <x v="0"/>
    <n v="0"/>
  </r>
  <r>
    <s v="REFERENCE ELECTRIFICATION - MODERATE TECHNOLOGY ADVANCEMENT"/>
    <x v="0"/>
    <s v="HIGH EFFICIENCY ELECTRIC RESISTANCE WATER HEATER"/>
    <s v="TEXAS"/>
    <x v="2"/>
    <x v="6"/>
    <s v="ELECTRICITY"/>
    <x v="0"/>
    <n v="0"/>
  </r>
  <r>
    <s v="REFERENCE ELECTRIFICATION - MODERATE TECHNOLOGY ADVANCEMENT"/>
    <x v="0"/>
    <s v="HIGH EFFICIENCY ELECTRIC RESISTANCE WATER HEATER"/>
    <s v="TEXAS"/>
    <x v="2"/>
    <x v="6"/>
    <s v="DIESEL FUEL"/>
    <x v="0"/>
    <n v="0"/>
  </r>
  <r>
    <s v="REFERENCE ELECTRIFICATION - MODERATE TECHNOLOGY ADVANCEMENT"/>
    <x v="0"/>
    <s v="HIGH EFFICIENCY ELECTRIC RESISTANCE WATER HEATER"/>
    <s v="TEXAS"/>
    <x v="2"/>
    <x v="6"/>
    <s v="PIPELINE GAS"/>
    <x v="0"/>
    <n v="0"/>
  </r>
  <r>
    <s v="REFERENCE ELECTRIFICATION - MODERATE TECHNOLOGY ADVANCEMENT"/>
    <x v="0"/>
    <s v="HIGH EFFICIENCY ELECTRIC RESISTANCE WATER HEATER"/>
    <s v="TEXAS"/>
    <x v="2"/>
    <x v="6"/>
    <s v="LPG FUEL"/>
    <x v="0"/>
    <n v="0"/>
  </r>
  <r>
    <s v="REFERENCE ELECTRIFICATION - MODERATE TECHNOLOGY ADVANCEMENT"/>
    <x v="0"/>
    <s v="HIGH EFFICIENCY ELECTRIC RESISTANCE WATER HEATER"/>
    <s v="TEXAS"/>
    <x v="2"/>
    <x v="6"/>
    <s v="SOLAR "/>
    <x v="0"/>
    <n v="0"/>
  </r>
  <r>
    <s v="REFERENCE ELECTRIFICATION - MODERATE TECHNOLOGY ADVANCEMENT"/>
    <x v="0"/>
    <s v="HIGH EFFICIENCY ELECTRIC RESISTANCE WATER HEATER"/>
    <s v="TEXAS"/>
    <x v="2"/>
    <x v="6"/>
    <n v="9999"/>
    <x v="0"/>
    <n v="0"/>
  </r>
  <r>
    <s v="REFERENCE ELECTRIFICATION - MODERATE TECHNOLOGY ADVANCEMENT"/>
    <x v="0"/>
    <s v="HIGH EFFICIENCY ELECTRIC RESISTANCE WATER HEATER"/>
    <s v="TEXAS"/>
    <x v="2"/>
    <x v="7"/>
    <s v="ELECTRICITY"/>
    <x v="0"/>
    <n v="0"/>
  </r>
  <r>
    <s v="REFERENCE ELECTRIFICATION - MODERATE TECHNOLOGY ADVANCEMENT"/>
    <x v="0"/>
    <s v="HIGH EFFICIENCY ELECTRIC RESISTANCE WATER HEATER"/>
    <s v="TEXAS"/>
    <x v="2"/>
    <x v="7"/>
    <s v="DIESEL FUEL"/>
    <x v="0"/>
    <n v="0"/>
  </r>
  <r>
    <s v="REFERENCE ELECTRIFICATION - MODERATE TECHNOLOGY ADVANCEMENT"/>
    <x v="0"/>
    <s v="HIGH EFFICIENCY ELECTRIC RESISTANCE WATER HEATER"/>
    <s v="TEXAS"/>
    <x v="2"/>
    <x v="7"/>
    <s v="PIPELINE GAS"/>
    <x v="0"/>
    <n v="0"/>
  </r>
  <r>
    <s v="REFERENCE ELECTRIFICATION - MODERATE TECHNOLOGY ADVANCEMENT"/>
    <x v="0"/>
    <s v="HIGH EFFICIENCY ELECTRIC RESISTANCE WATER HEATER"/>
    <s v="TEXAS"/>
    <x v="2"/>
    <x v="7"/>
    <s v="LPG FUEL"/>
    <x v="0"/>
    <n v="0"/>
  </r>
  <r>
    <s v="REFERENCE ELECTRIFICATION - MODERATE TECHNOLOGY ADVANCEMENT"/>
    <x v="0"/>
    <s v="HIGH EFFICIENCY ELECTRIC RESISTANCE WATER HEATER"/>
    <s v="TEXAS"/>
    <x v="2"/>
    <x v="7"/>
    <s v="SOLAR "/>
    <x v="0"/>
    <n v="0"/>
  </r>
  <r>
    <s v="REFERENCE ELECTRIFICATION - MODERATE TECHNOLOGY ADVANCEMENT"/>
    <x v="0"/>
    <s v="HIGH EFFICIENCY ELECTRIC RESISTANCE WATER HEATER"/>
    <s v="TEXAS"/>
    <x v="2"/>
    <x v="7"/>
    <n v="9999"/>
    <x v="0"/>
    <n v="0"/>
  </r>
  <r>
    <s v="REFERENCE ELECTRIFICATION - MODERATE TECHNOLOGY ADVANCEMENT"/>
    <x v="0"/>
    <s v="HIGH EFFICIENCY ELECTRIC RESISTANCE WATER HEATER"/>
    <s v="TEXAS"/>
    <x v="2"/>
    <x v="8"/>
    <s v="ELECTRICITY"/>
    <x v="0"/>
    <n v="0"/>
  </r>
  <r>
    <s v="REFERENCE ELECTRIFICATION - MODERATE TECHNOLOGY ADVANCEMENT"/>
    <x v="0"/>
    <s v="HIGH EFFICIENCY ELECTRIC RESISTANCE WATER HEATER"/>
    <s v="TEXAS"/>
    <x v="2"/>
    <x v="8"/>
    <s v="DIESEL FUEL"/>
    <x v="0"/>
    <n v="0"/>
  </r>
  <r>
    <s v="REFERENCE ELECTRIFICATION - MODERATE TECHNOLOGY ADVANCEMENT"/>
    <x v="0"/>
    <s v="HIGH EFFICIENCY ELECTRIC RESISTANCE WATER HEATER"/>
    <s v="TEXAS"/>
    <x v="2"/>
    <x v="8"/>
    <s v="PIPELINE GAS"/>
    <x v="0"/>
    <n v="0"/>
  </r>
  <r>
    <s v="REFERENCE ELECTRIFICATION - MODERATE TECHNOLOGY ADVANCEMENT"/>
    <x v="0"/>
    <s v="HIGH EFFICIENCY ELECTRIC RESISTANCE WATER HEATER"/>
    <s v="TEXAS"/>
    <x v="2"/>
    <x v="8"/>
    <s v="LPG FUEL"/>
    <x v="0"/>
    <n v="0"/>
  </r>
  <r>
    <s v="REFERENCE ELECTRIFICATION - MODERATE TECHNOLOGY ADVANCEMENT"/>
    <x v="0"/>
    <s v="HIGH EFFICIENCY ELECTRIC RESISTANCE WATER HEATER"/>
    <s v="TEXAS"/>
    <x v="2"/>
    <x v="8"/>
    <s v="SOLAR "/>
    <x v="0"/>
    <n v="0"/>
  </r>
  <r>
    <s v="REFERENCE ELECTRIFICATION - MODERATE TECHNOLOGY ADVANCEMENT"/>
    <x v="0"/>
    <s v="HIGH EFFICIENCY ELECTRIC RESISTANCE WATER HEATER"/>
    <s v="TEXAS"/>
    <x v="2"/>
    <x v="8"/>
    <n v="9999"/>
    <x v="0"/>
    <n v="0"/>
  </r>
  <r>
    <s v="REFERENCE ELECTRIFICATION - MODERATE TECHNOLOGY ADVANCEMENT"/>
    <x v="0"/>
    <s v="HIGH EFFICIENCY ELECTRIC RESISTANCE WATER HEATER"/>
    <s v="TEXAS"/>
    <x v="2"/>
    <x v="9"/>
    <s v="ELECTRICITY"/>
    <x v="0"/>
    <n v="0"/>
  </r>
  <r>
    <s v="REFERENCE ELECTRIFICATION - MODERATE TECHNOLOGY ADVANCEMENT"/>
    <x v="0"/>
    <s v="HIGH EFFICIENCY ELECTRIC RESISTANCE WATER HEATER"/>
    <s v="TEXAS"/>
    <x v="2"/>
    <x v="9"/>
    <s v="DIESEL FUEL"/>
    <x v="0"/>
    <n v="0"/>
  </r>
  <r>
    <s v="REFERENCE ELECTRIFICATION - MODERATE TECHNOLOGY ADVANCEMENT"/>
    <x v="0"/>
    <s v="HIGH EFFICIENCY ELECTRIC RESISTANCE WATER HEATER"/>
    <s v="TEXAS"/>
    <x v="2"/>
    <x v="9"/>
    <s v="PIPELINE GAS"/>
    <x v="0"/>
    <n v="0"/>
  </r>
  <r>
    <s v="REFERENCE ELECTRIFICATION - MODERATE TECHNOLOGY ADVANCEMENT"/>
    <x v="0"/>
    <s v="HIGH EFFICIENCY ELECTRIC RESISTANCE WATER HEATER"/>
    <s v="TEXAS"/>
    <x v="2"/>
    <x v="9"/>
    <s v="LPG FUEL"/>
    <x v="0"/>
    <n v="0"/>
  </r>
  <r>
    <s v="REFERENCE ELECTRIFICATION - MODERATE TECHNOLOGY ADVANCEMENT"/>
    <x v="0"/>
    <s v="HIGH EFFICIENCY ELECTRIC RESISTANCE WATER HEATER"/>
    <s v="TEXAS"/>
    <x v="2"/>
    <x v="9"/>
    <s v="SOLAR "/>
    <x v="0"/>
    <n v="0"/>
  </r>
  <r>
    <s v="REFERENCE ELECTRIFICATION - MODERATE TECHNOLOGY ADVANCEMENT"/>
    <x v="0"/>
    <s v="HIGH EFFICIENCY ELECTRIC RESISTANCE WATER HEATER"/>
    <s v="TEXAS"/>
    <x v="2"/>
    <x v="9"/>
    <n v="9999"/>
    <x v="0"/>
    <n v="0"/>
  </r>
  <r>
    <s v="REFERENCE ELECTRIFICATION - MODERATE TECHNOLOGY ADVANCEMENT"/>
    <x v="0"/>
    <s v="HIGH EFFICIENCY ELECTRIC RESISTANCE WATER HEATER"/>
    <s v="TEXAS"/>
    <x v="2"/>
    <x v="10"/>
    <s v="ELECTRICITY"/>
    <x v="0"/>
    <n v="0"/>
  </r>
  <r>
    <s v="REFERENCE ELECTRIFICATION - MODERATE TECHNOLOGY ADVANCEMENT"/>
    <x v="0"/>
    <s v="HIGH EFFICIENCY ELECTRIC RESISTANCE WATER HEATER"/>
    <s v="TEXAS"/>
    <x v="2"/>
    <x v="10"/>
    <s v="DIESEL FUEL"/>
    <x v="0"/>
    <n v="0"/>
  </r>
  <r>
    <s v="REFERENCE ELECTRIFICATION - MODERATE TECHNOLOGY ADVANCEMENT"/>
    <x v="0"/>
    <s v="HIGH EFFICIENCY ELECTRIC RESISTANCE WATER HEATER"/>
    <s v="TEXAS"/>
    <x v="2"/>
    <x v="10"/>
    <s v="PIPELINE GAS"/>
    <x v="0"/>
    <n v="0"/>
  </r>
  <r>
    <s v="REFERENCE ELECTRIFICATION - MODERATE TECHNOLOGY ADVANCEMENT"/>
    <x v="0"/>
    <s v="HIGH EFFICIENCY ELECTRIC RESISTANCE WATER HEATER"/>
    <s v="TEXAS"/>
    <x v="2"/>
    <x v="10"/>
    <s v="LPG FUEL"/>
    <x v="0"/>
    <n v="0"/>
  </r>
  <r>
    <s v="REFERENCE ELECTRIFICATION - MODERATE TECHNOLOGY ADVANCEMENT"/>
    <x v="0"/>
    <s v="HIGH EFFICIENCY ELECTRIC RESISTANCE WATER HEATER"/>
    <s v="TEXAS"/>
    <x v="2"/>
    <x v="10"/>
    <s v="SOLAR "/>
    <x v="0"/>
    <n v="0"/>
  </r>
  <r>
    <s v="REFERENCE ELECTRIFICATION - MODERATE TECHNOLOGY ADVANCEMENT"/>
    <x v="0"/>
    <s v="HIGH EFFICIENCY ELECTRIC RESISTANCE WATER HEATER"/>
    <s v="TEXAS"/>
    <x v="2"/>
    <x v="10"/>
    <n v="9999"/>
    <x v="0"/>
    <n v="0"/>
  </r>
  <r>
    <s v="REFERENCE ELECTRIFICATION - MODERATE TECHNOLOGY ADVANCEMENT"/>
    <x v="0"/>
    <s v="HIGH EFFICIENCY ELECTRIC RESISTANCE WATER HEATER"/>
    <s v="TEXAS"/>
    <x v="2"/>
    <x v="11"/>
    <s v="ELECTRICITY"/>
    <x v="0"/>
    <n v="0"/>
  </r>
  <r>
    <s v="REFERENCE ELECTRIFICATION - MODERATE TECHNOLOGY ADVANCEMENT"/>
    <x v="0"/>
    <s v="HIGH EFFICIENCY ELECTRIC RESISTANCE WATER HEATER"/>
    <s v="TEXAS"/>
    <x v="2"/>
    <x v="11"/>
    <s v="DIESEL FUEL"/>
    <x v="0"/>
    <n v="0"/>
  </r>
  <r>
    <s v="REFERENCE ELECTRIFICATION - MODERATE TECHNOLOGY ADVANCEMENT"/>
    <x v="0"/>
    <s v="HIGH EFFICIENCY ELECTRIC RESISTANCE WATER HEATER"/>
    <s v="TEXAS"/>
    <x v="2"/>
    <x v="11"/>
    <s v="PIPELINE GAS"/>
    <x v="0"/>
    <n v="0"/>
  </r>
  <r>
    <s v="REFERENCE ELECTRIFICATION - MODERATE TECHNOLOGY ADVANCEMENT"/>
    <x v="0"/>
    <s v="HIGH EFFICIENCY ELECTRIC RESISTANCE WATER HEATER"/>
    <s v="TEXAS"/>
    <x v="2"/>
    <x v="11"/>
    <s v="LPG FUEL"/>
    <x v="0"/>
    <n v="0"/>
  </r>
  <r>
    <s v="REFERENCE ELECTRIFICATION - MODERATE TECHNOLOGY ADVANCEMENT"/>
    <x v="0"/>
    <s v="HIGH EFFICIENCY ELECTRIC RESISTANCE WATER HEATER"/>
    <s v="TEXAS"/>
    <x v="2"/>
    <x v="11"/>
    <s v="SOLAR "/>
    <x v="0"/>
    <n v="0"/>
  </r>
  <r>
    <s v="REFERENCE ELECTRIFICATION - MODERATE TECHNOLOGY ADVANCEMENT"/>
    <x v="0"/>
    <s v="HIGH EFFICIENCY ELECTRIC RESISTANCE WATER HEATER"/>
    <s v="TEXAS"/>
    <x v="2"/>
    <x v="11"/>
    <n v="9999"/>
    <x v="0"/>
    <n v="0"/>
  </r>
  <r>
    <s v="REFERENCE ELECTRIFICATION - MODERATE TECHNOLOGY ADVANCEMENT"/>
    <x v="0"/>
    <s v="HIGH EFFICIENCY ELECTRIC RESISTANCE WATER HEATER"/>
    <s v="TEXAS"/>
    <x v="2"/>
    <x v="12"/>
    <s v="ELECTRICITY"/>
    <x v="0"/>
    <n v="0"/>
  </r>
  <r>
    <s v="REFERENCE ELECTRIFICATION - MODERATE TECHNOLOGY ADVANCEMENT"/>
    <x v="0"/>
    <s v="HIGH EFFICIENCY ELECTRIC RESISTANCE WATER HEATER"/>
    <s v="TEXAS"/>
    <x v="2"/>
    <x v="12"/>
    <s v="DIESEL FUEL"/>
    <x v="0"/>
    <n v="0"/>
  </r>
  <r>
    <s v="REFERENCE ELECTRIFICATION - MODERATE TECHNOLOGY ADVANCEMENT"/>
    <x v="0"/>
    <s v="HIGH EFFICIENCY ELECTRIC RESISTANCE WATER HEATER"/>
    <s v="TEXAS"/>
    <x v="2"/>
    <x v="12"/>
    <s v="PIPELINE GAS"/>
    <x v="0"/>
    <n v="0"/>
  </r>
  <r>
    <s v="REFERENCE ELECTRIFICATION - MODERATE TECHNOLOGY ADVANCEMENT"/>
    <x v="0"/>
    <s v="HIGH EFFICIENCY ELECTRIC RESISTANCE WATER HEATER"/>
    <s v="TEXAS"/>
    <x v="2"/>
    <x v="12"/>
    <s v="LPG FUEL"/>
    <x v="0"/>
    <n v="0"/>
  </r>
  <r>
    <s v="REFERENCE ELECTRIFICATION - MODERATE TECHNOLOGY ADVANCEMENT"/>
    <x v="0"/>
    <s v="HIGH EFFICIENCY ELECTRIC RESISTANCE WATER HEATER"/>
    <s v="TEXAS"/>
    <x v="2"/>
    <x v="12"/>
    <s v="SOLAR "/>
    <x v="0"/>
    <n v="0"/>
  </r>
  <r>
    <s v="REFERENCE ELECTRIFICATION - MODERATE TECHNOLOGY ADVANCEMENT"/>
    <x v="0"/>
    <s v="HIGH EFFICIENCY ELECTRIC RESISTANCE WATER HEATER"/>
    <s v="TEXAS"/>
    <x v="2"/>
    <x v="12"/>
    <n v="9999"/>
    <x v="0"/>
    <n v="0"/>
  </r>
  <r>
    <s v="REFERENCE ELECTRIFICATION - MODERATE TECHNOLOGY ADVANCEMENT"/>
    <x v="0"/>
    <s v="HIGH EFFICIENCY ELECTRIC RESISTANCE WATER HEATER"/>
    <s v="TEXAS"/>
    <x v="2"/>
    <x v="13"/>
    <s v="ELECTRICITY"/>
    <x v="0"/>
    <n v="0"/>
  </r>
  <r>
    <s v="REFERENCE ELECTRIFICATION - MODERATE TECHNOLOGY ADVANCEMENT"/>
    <x v="0"/>
    <s v="HIGH EFFICIENCY ELECTRIC RESISTANCE WATER HEATER"/>
    <s v="TEXAS"/>
    <x v="2"/>
    <x v="13"/>
    <s v="DIESEL FUEL"/>
    <x v="0"/>
    <n v="0"/>
  </r>
  <r>
    <s v="REFERENCE ELECTRIFICATION - MODERATE TECHNOLOGY ADVANCEMENT"/>
    <x v="0"/>
    <s v="HIGH EFFICIENCY ELECTRIC RESISTANCE WATER HEATER"/>
    <s v="TEXAS"/>
    <x v="2"/>
    <x v="13"/>
    <s v="PIPELINE GAS"/>
    <x v="0"/>
    <n v="0"/>
  </r>
  <r>
    <s v="REFERENCE ELECTRIFICATION - MODERATE TECHNOLOGY ADVANCEMENT"/>
    <x v="0"/>
    <s v="HIGH EFFICIENCY ELECTRIC RESISTANCE WATER HEATER"/>
    <s v="TEXAS"/>
    <x v="2"/>
    <x v="13"/>
    <s v="LPG FUEL"/>
    <x v="0"/>
    <n v="0"/>
  </r>
  <r>
    <s v="REFERENCE ELECTRIFICATION - MODERATE TECHNOLOGY ADVANCEMENT"/>
    <x v="0"/>
    <s v="HIGH EFFICIENCY ELECTRIC RESISTANCE WATER HEATER"/>
    <s v="TEXAS"/>
    <x v="2"/>
    <x v="13"/>
    <s v="SOLAR "/>
    <x v="0"/>
    <n v="0"/>
  </r>
  <r>
    <s v="REFERENCE ELECTRIFICATION - MODERATE TECHNOLOGY ADVANCEMENT"/>
    <x v="0"/>
    <s v="HIGH EFFICIENCY ELECTRIC RESISTANCE WATER HEATER"/>
    <s v="TEXAS"/>
    <x v="2"/>
    <x v="13"/>
    <n v="9999"/>
    <x v="0"/>
    <n v="0"/>
  </r>
  <r>
    <s v="REFERENCE ELECTRIFICATION - MODERATE TECHNOLOGY ADVANCEMENT"/>
    <x v="0"/>
    <s v="HIGH EFFICIENCY ELECTRIC RESISTANCE WATER HEATER"/>
    <s v="TEXAS"/>
    <x v="2"/>
    <x v="14"/>
    <s v="ELECTRICITY"/>
    <x v="0"/>
    <n v="0"/>
  </r>
  <r>
    <s v="REFERENCE ELECTRIFICATION - MODERATE TECHNOLOGY ADVANCEMENT"/>
    <x v="0"/>
    <s v="HIGH EFFICIENCY ELECTRIC RESISTANCE WATER HEATER"/>
    <s v="TEXAS"/>
    <x v="2"/>
    <x v="14"/>
    <s v="DIESEL FUEL"/>
    <x v="0"/>
    <n v="0"/>
  </r>
  <r>
    <s v="REFERENCE ELECTRIFICATION - MODERATE TECHNOLOGY ADVANCEMENT"/>
    <x v="0"/>
    <s v="HIGH EFFICIENCY ELECTRIC RESISTANCE WATER HEATER"/>
    <s v="TEXAS"/>
    <x v="2"/>
    <x v="14"/>
    <s v="PIPELINE GAS"/>
    <x v="0"/>
    <n v="0"/>
  </r>
  <r>
    <s v="REFERENCE ELECTRIFICATION - MODERATE TECHNOLOGY ADVANCEMENT"/>
    <x v="0"/>
    <s v="HIGH EFFICIENCY ELECTRIC RESISTANCE WATER HEATER"/>
    <s v="TEXAS"/>
    <x v="2"/>
    <x v="14"/>
    <s v="LPG FUEL"/>
    <x v="0"/>
    <n v="0"/>
  </r>
  <r>
    <s v="REFERENCE ELECTRIFICATION - MODERATE TECHNOLOGY ADVANCEMENT"/>
    <x v="0"/>
    <s v="HIGH EFFICIENCY ELECTRIC RESISTANCE WATER HEATER"/>
    <s v="TEXAS"/>
    <x v="2"/>
    <x v="14"/>
    <s v="SOLAR "/>
    <x v="0"/>
    <n v="0"/>
  </r>
  <r>
    <s v="REFERENCE ELECTRIFICATION - MODERATE TECHNOLOGY ADVANCEMENT"/>
    <x v="0"/>
    <s v="HIGH EFFICIENCY ELECTRIC RESISTANCE WATER HEATER"/>
    <s v="TEXAS"/>
    <x v="2"/>
    <x v="14"/>
    <n v="9999"/>
    <x v="0"/>
    <n v="0"/>
  </r>
  <r>
    <s v="REFERENCE ELECTRIFICATION - MODERATE TECHNOLOGY ADVANCEMENT"/>
    <x v="0"/>
    <s v="HIGH EFFICIENCY ELECTRIC RESISTANCE WATER HEATER"/>
    <s v="TEXAS"/>
    <x v="2"/>
    <x v="15"/>
    <s v="ELECTRICITY"/>
    <x v="0"/>
    <n v="0"/>
  </r>
  <r>
    <s v="REFERENCE ELECTRIFICATION - MODERATE TECHNOLOGY ADVANCEMENT"/>
    <x v="0"/>
    <s v="HIGH EFFICIENCY ELECTRIC RESISTANCE WATER HEATER"/>
    <s v="TEXAS"/>
    <x v="2"/>
    <x v="15"/>
    <s v="DIESEL FUEL"/>
    <x v="0"/>
    <n v="0"/>
  </r>
  <r>
    <s v="REFERENCE ELECTRIFICATION - MODERATE TECHNOLOGY ADVANCEMENT"/>
    <x v="0"/>
    <s v="HIGH EFFICIENCY ELECTRIC RESISTANCE WATER HEATER"/>
    <s v="TEXAS"/>
    <x v="2"/>
    <x v="15"/>
    <s v="PIPELINE GAS"/>
    <x v="0"/>
    <n v="0"/>
  </r>
  <r>
    <s v="REFERENCE ELECTRIFICATION - MODERATE TECHNOLOGY ADVANCEMENT"/>
    <x v="0"/>
    <s v="HIGH EFFICIENCY ELECTRIC RESISTANCE WATER HEATER"/>
    <s v="TEXAS"/>
    <x v="2"/>
    <x v="15"/>
    <s v="LPG FUEL"/>
    <x v="0"/>
    <n v="0"/>
  </r>
  <r>
    <s v="REFERENCE ELECTRIFICATION - MODERATE TECHNOLOGY ADVANCEMENT"/>
    <x v="0"/>
    <s v="HIGH EFFICIENCY ELECTRIC RESISTANCE WATER HEATER"/>
    <s v="TEXAS"/>
    <x v="2"/>
    <x v="15"/>
    <s v="SOLAR "/>
    <x v="0"/>
    <n v="0"/>
  </r>
  <r>
    <s v="REFERENCE ELECTRIFICATION - MODERATE TECHNOLOGY ADVANCEMENT"/>
    <x v="0"/>
    <s v="HIGH EFFICIENCY ELECTRIC RESISTANCE WATER HEATER"/>
    <s v="TEXAS"/>
    <x v="2"/>
    <x v="15"/>
    <n v="9999"/>
    <x v="0"/>
    <n v="0"/>
  </r>
  <r>
    <s v="REFERENCE ELECTRIFICATION - MODERATE TECHNOLOGY ADVANCEMENT"/>
    <x v="0"/>
    <s v="HIGH EFFICIENCY ELECTRIC RESISTANCE WATER HEATER"/>
    <s v="TEXAS"/>
    <x v="2"/>
    <x v="16"/>
    <s v="ELECTRICITY"/>
    <x v="0"/>
    <n v="0"/>
  </r>
  <r>
    <s v="REFERENCE ELECTRIFICATION - MODERATE TECHNOLOGY ADVANCEMENT"/>
    <x v="0"/>
    <s v="HIGH EFFICIENCY ELECTRIC RESISTANCE WATER HEATER"/>
    <s v="TEXAS"/>
    <x v="2"/>
    <x v="16"/>
    <s v="DIESEL FUEL"/>
    <x v="0"/>
    <n v="0"/>
  </r>
  <r>
    <s v="REFERENCE ELECTRIFICATION - MODERATE TECHNOLOGY ADVANCEMENT"/>
    <x v="0"/>
    <s v="HIGH EFFICIENCY ELECTRIC RESISTANCE WATER HEATER"/>
    <s v="TEXAS"/>
    <x v="2"/>
    <x v="16"/>
    <s v="PIPELINE GAS"/>
    <x v="0"/>
    <n v="0"/>
  </r>
  <r>
    <s v="REFERENCE ELECTRIFICATION - MODERATE TECHNOLOGY ADVANCEMENT"/>
    <x v="0"/>
    <s v="HIGH EFFICIENCY ELECTRIC RESISTANCE WATER HEATER"/>
    <s v="TEXAS"/>
    <x v="2"/>
    <x v="16"/>
    <s v="LPG FUEL"/>
    <x v="0"/>
    <n v="0"/>
  </r>
  <r>
    <s v="REFERENCE ELECTRIFICATION - MODERATE TECHNOLOGY ADVANCEMENT"/>
    <x v="0"/>
    <s v="HIGH EFFICIENCY ELECTRIC RESISTANCE WATER HEATER"/>
    <s v="TEXAS"/>
    <x v="2"/>
    <x v="16"/>
    <s v="SOLAR "/>
    <x v="0"/>
    <n v="0"/>
  </r>
  <r>
    <s v="REFERENCE ELECTRIFICATION - MODERATE TECHNOLOGY ADVANCEMENT"/>
    <x v="0"/>
    <s v="HIGH EFFICIENCY ELECTRIC RESISTANCE WATER HEATER"/>
    <s v="TEXAS"/>
    <x v="2"/>
    <x v="16"/>
    <n v="9999"/>
    <x v="0"/>
    <n v="0"/>
  </r>
  <r>
    <s v="REFERENCE ELECTRIFICATION - MODERATE TECHNOLOGY ADVANCEMENT"/>
    <x v="0"/>
    <s v="HIGH EFFICIENCY ELECTRIC RESISTANCE WATER HEATER"/>
    <s v="TEXAS"/>
    <x v="2"/>
    <x v="17"/>
    <s v="ELECTRICITY"/>
    <x v="0"/>
    <n v="0"/>
  </r>
  <r>
    <s v="REFERENCE ELECTRIFICATION - MODERATE TECHNOLOGY ADVANCEMENT"/>
    <x v="0"/>
    <s v="HIGH EFFICIENCY ELECTRIC RESISTANCE WATER HEATER"/>
    <s v="TEXAS"/>
    <x v="2"/>
    <x v="17"/>
    <s v="DIESEL FUEL"/>
    <x v="0"/>
    <n v="0"/>
  </r>
  <r>
    <s v="REFERENCE ELECTRIFICATION - MODERATE TECHNOLOGY ADVANCEMENT"/>
    <x v="0"/>
    <s v="HIGH EFFICIENCY ELECTRIC RESISTANCE WATER HEATER"/>
    <s v="TEXAS"/>
    <x v="2"/>
    <x v="17"/>
    <s v="PIPELINE GAS"/>
    <x v="0"/>
    <n v="0"/>
  </r>
  <r>
    <s v="REFERENCE ELECTRIFICATION - MODERATE TECHNOLOGY ADVANCEMENT"/>
    <x v="0"/>
    <s v="HIGH EFFICIENCY ELECTRIC RESISTANCE WATER HEATER"/>
    <s v="TEXAS"/>
    <x v="2"/>
    <x v="17"/>
    <s v="LPG FUEL"/>
    <x v="0"/>
    <n v="0"/>
  </r>
  <r>
    <s v="REFERENCE ELECTRIFICATION - MODERATE TECHNOLOGY ADVANCEMENT"/>
    <x v="0"/>
    <s v="HIGH EFFICIENCY ELECTRIC RESISTANCE WATER HEATER"/>
    <s v="TEXAS"/>
    <x v="2"/>
    <x v="17"/>
    <s v="SOLAR "/>
    <x v="0"/>
    <n v="0"/>
  </r>
  <r>
    <s v="REFERENCE ELECTRIFICATION - MODERATE TECHNOLOGY ADVANCEMENT"/>
    <x v="0"/>
    <s v="HIGH EFFICIENCY ELECTRIC RESISTANCE WATER HEATER"/>
    <s v="TEXAS"/>
    <x v="2"/>
    <x v="17"/>
    <n v="9999"/>
    <x v="0"/>
    <n v="0"/>
  </r>
  <r>
    <s v="REFERENCE ELECTRIFICATION - MODERATE TECHNOLOGY ADVANCEMENT"/>
    <x v="0"/>
    <s v="HIGH EFFICIENCY ELECTRIC RESISTANCE WATER HEATER"/>
    <s v="TEXAS"/>
    <x v="2"/>
    <x v="18"/>
    <s v="ELECTRICITY"/>
    <x v="0"/>
    <n v="0"/>
  </r>
  <r>
    <s v="REFERENCE ELECTRIFICATION - MODERATE TECHNOLOGY ADVANCEMENT"/>
    <x v="0"/>
    <s v="HIGH EFFICIENCY ELECTRIC RESISTANCE WATER HEATER"/>
    <s v="TEXAS"/>
    <x v="2"/>
    <x v="18"/>
    <s v="DIESEL FUEL"/>
    <x v="0"/>
    <n v="0"/>
  </r>
  <r>
    <s v="REFERENCE ELECTRIFICATION - MODERATE TECHNOLOGY ADVANCEMENT"/>
    <x v="0"/>
    <s v="HIGH EFFICIENCY ELECTRIC RESISTANCE WATER HEATER"/>
    <s v="TEXAS"/>
    <x v="2"/>
    <x v="18"/>
    <s v="PIPELINE GAS"/>
    <x v="0"/>
    <n v="0"/>
  </r>
  <r>
    <s v="REFERENCE ELECTRIFICATION - MODERATE TECHNOLOGY ADVANCEMENT"/>
    <x v="0"/>
    <s v="HIGH EFFICIENCY ELECTRIC RESISTANCE WATER HEATER"/>
    <s v="TEXAS"/>
    <x v="2"/>
    <x v="18"/>
    <s v="LPG FUEL"/>
    <x v="0"/>
    <n v="0"/>
  </r>
  <r>
    <s v="REFERENCE ELECTRIFICATION - MODERATE TECHNOLOGY ADVANCEMENT"/>
    <x v="0"/>
    <s v="HIGH EFFICIENCY ELECTRIC RESISTANCE WATER HEATER"/>
    <s v="TEXAS"/>
    <x v="2"/>
    <x v="18"/>
    <s v="SOLAR "/>
    <x v="0"/>
    <n v="0"/>
  </r>
  <r>
    <s v="REFERENCE ELECTRIFICATION - MODERATE TECHNOLOGY ADVANCEMENT"/>
    <x v="0"/>
    <s v="HIGH EFFICIENCY ELECTRIC RESISTANCE WATER HEATER"/>
    <s v="TEXAS"/>
    <x v="2"/>
    <x v="18"/>
    <n v="9999"/>
    <x v="0"/>
    <n v="0"/>
  </r>
  <r>
    <s v="REFERENCE ELECTRIFICATION - MODERATE TECHNOLOGY ADVANCEMENT"/>
    <x v="0"/>
    <s v="HIGH EFFICIENCY ELECTRIC RESISTANCE WATER HEATER"/>
    <s v="TEXAS"/>
    <x v="2"/>
    <x v="19"/>
    <s v="ELECTRICITY"/>
    <x v="0"/>
    <n v="0"/>
  </r>
  <r>
    <s v="REFERENCE ELECTRIFICATION - MODERATE TECHNOLOGY ADVANCEMENT"/>
    <x v="0"/>
    <s v="HIGH EFFICIENCY ELECTRIC RESISTANCE WATER HEATER"/>
    <s v="TEXAS"/>
    <x v="2"/>
    <x v="19"/>
    <s v="DIESEL FUEL"/>
    <x v="0"/>
    <n v="0"/>
  </r>
  <r>
    <s v="REFERENCE ELECTRIFICATION - MODERATE TECHNOLOGY ADVANCEMENT"/>
    <x v="0"/>
    <s v="HIGH EFFICIENCY ELECTRIC RESISTANCE WATER HEATER"/>
    <s v="TEXAS"/>
    <x v="2"/>
    <x v="19"/>
    <s v="PIPELINE GAS"/>
    <x v="0"/>
    <n v="0"/>
  </r>
  <r>
    <s v="REFERENCE ELECTRIFICATION - MODERATE TECHNOLOGY ADVANCEMENT"/>
    <x v="0"/>
    <s v="HIGH EFFICIENCY ELECTRIC RESISTANCE WATER HEATER"/>
    <s v="TEXAS"/>
    <x v="2"/>
    <x v="19"/>
    <s v="LPG FUEL"/>
    <x v="0"/>
    <n v="0"/>
  </r>
  <r>
    <s v="REFERENCE ELECTRIFICATION - MODERATE TECHNOLOGY ADVANCEMENT"/>
    <x v="0"/>
    <s v="HIGH EFFICIENCY ELECTRIC RESISTANCE WATER HEATER"/>
    <s v="TEXAS"/>
    <x v="2"/>
    <x v="19"/>
    <s v="SOLAR "/>
    <x v="0"/>
    <n v="0"/>
  </r>
  <r>
    <s v="REFERENCE ELECTRIFICATION - MODERATE TECHNOLOGY ADVANCEMENT"/>
    <x v="0"/>
    <s v="HIGH EFFICIENCY ELECTRIC RESISTANCE WATER HEATER"/>
    <s v="TEXAS"/>
    <x v="2"/>
    <x v="19"/>
    <n v="9999"/>
    <x v="0"/>
    <n v="0"/>
  </r>
  <r>
    <s v="REFERENCE ELECTRIFICATION - MODERATE TECHNOLOGY ADVANCEMENT"/>
    <x v="0"/>
    <s v="HIGH EFFICIENCY ELECTRIC RESISTANCE WATER HEATER"/>
    <s v="TEXAS"/>
    <x v="2"/>
    <x v="20"/>
    <s v="ELECTRICITY"/>
    <x v="0"/>
    <n v="0"/>
  </r>
  <r>
    <s v="REFERENCE ELECTRIFICATION - MODERATE TECHNOLOGY ADVANCEMENT"/>
    <x v="0"/>
    <s v="HIGH EFFICIENCY ELECTRIC RESISTANCE WATER HEATER"/>
    <s v="TEXAS"/>
    <x v="2"/>
    <x v="20"/>
    <s v="DIESEL FUEL"/>
    <x v="0"/>
    <n v="0"/>
  </r>
  <r>
    <s v="REFERENCE ELECTRIFICATION - MODERATE TECHNOLOGY ADVANCEMENT"/>
    <x v="0"/>
    <s v="HIGH EFFICIENCY ELECTRIC RESISTANCE WATER HEATER"/>
    <s v="TEXAS"/>
    <x v="2"/>
    <x v="20"/>
    <s v="PIPELINE GAS"/>
    <x v="0"/>
    <n v="0"/>
  </r>
  <r>
    <s v="REFERENCE ELECTRIFICATION - MODERATE TECHNOLOGY ADVANCEMENT"/>
    <x v="0"/>
    <s v="HIGH EFFICIENCY ELECTRIC RESISTANCE WATER HEATER"/>
    <s v="TEXAS"/>
    <x v="2"/>
    <x v="20"/>
    <s v="LPG FUEL"/>
    <x v="0"/>
    <n v="0"/>
  </r>
  <r>
    <s v="REFERENCE ELECTRIFICATION - MODERATE TECHNOLOGY ADVANCEMENT"/>
    <x v="0"/>
    <s v="HIGH EFFICIENCY ELECTRIC RESISTANCE WATER HEATER"/>
    <s v="TEXAS"/>
    <x v="2"/>
    <x v="20"/>
    <s v="SOLAR "/>
    <x v="0"/>
    <n v="0"/>
  </r>
  <r>
    <s v="REFERENCE ELECTRIFICATION - MODERATE TECHNOLOGY ADVANCEMENT"/>
    <x v="0"/>
    <s v="HIGH EFFICIENCY ELECTRIC RESISTANCE WATER HEATER"/>
    <s v="TEXAS"/>
    <x v="2"/>
    <x v="20"/>
    <n v="9999"/>
    <x v="0"/>
    <n v="0"/>
  </r>
  <r>
    <s v="REFERENCE ELECTRIFICATION - MODERATE TECHNOLOGY ADVANCEMENT"/>
    <x v="0"/>
    <s v="HIGH EFFICIENCY ELECTRIC RESISTANCE WATER HEATER"/>
    <s v="TEXAS"/>
    <x v="2"/>
    <x v="21"/>
    <s v="ELECTRICITY"/>
    <x v="0"/>
    <n v="0"/>
  </r>
  <r>
    <s v="REFERENCE ELECTRIFICATION - MODERATE TECHNOLOGY ADVANCEMENT"/>
    <x v="0"/>
    <s v="HIGH EFFICIENCY ELECTRIC RESISTANCE WATER HEATER"/>
    <s v="TEXAS"/>
    <x v="2"/>
    <x v="21"/>
    <s v="DIESEL FUEL"/>
    <x v="0"/>
    <n v="0"/>
  </r>
  <r>
    <s v="REFERENCE ELECTRIFICATION - MODERATE TECHNOLOGY ADVANCEMENT"/>
    <x v="0"/>
    <s v="HIGH EFFICIENCY ELECTRIC RESISTANCE WATER HEATER"/>
    <s v="TEXAS"/>
    <x v="2"/>
    <x v="21"/>
    <s v="PIPELINE GAS"/>
    <x v="0"/>
    <n v="0"/>
  </r>
  <r>
    <s v="REFERENCE ELECTRIFICATION - MODERATE TECHNOLOGY ADVANCEMENT"/>
    <x v="0"/>
    <s v="HIGH EFFICIENCY ELECTRIC RESISTANCE WATER HEATER"/>
    <s v="TEXAS"/>
    <x v="2"/>
    <x v="21"/>
    <s v="LPG FUEL"/>
    <x v="0"/>
    <n v="0"/>
  </r>
  <r>
    <s v="REFERENCE ELECTRIFICATION - MODERATE TECHNOLOGY ADVANCEMENT"/>
    <x v="0"/>
    <s v="HIGH EFFICIENCY ELECTRIC RESISTANCE WATER HEATER"/>
    <s v="TEXAS"/>
    <x v="2"/>
    <x v="21"/>
    <s v="SOLAR "/>
    <x v="0"/>
    <n v="0"/>
  </r>
  <r>
    <s v="REFERENCE ELECTRIFICATION - MODERATE TECHNOLOGY ADVANCEMENT"/>
    <x v="0"/>
    <s v="HIGH EFFICIENCY ELECTRIC RESISTANCE WATER HEATER"/>
    <s v="TEXAS"/>
    <x v="2"/>
    <x v="21"/>
    <n v="9999"/>
    <x v="0"/>
    <n v="0"/>
  </r>
  <r>
    <s v="REFERENCE ELECTRIFICATION - MODERATE TECHNOLOGY ADVANCEMENT"/>
    <x v="0"/>
    <s v="HIGH EFFICIENCY ELECTRIC RESISTANCE WATER HEATER"/>
    <s v="TEXAS"/>
    <x v="2"/>
    <x v="22"/>
    <s v="ELECTRICITY"/>
    <x v="0"/>
    <n v="0"/>
  </r>
  <r>
    <s v="REFERENCE ELECTRIFICATION - MODERATE TECHNOLOGY ADVANCEMENT"/>
    <x v="0"/>
    <s v="HIGH EFFICIENCY ELECTRIC RESISTANCE WATER HEATER"/>
    <s v="TEXAS"/>
    <x v="2"/>
    <x v="22"/>
    <s v="DIESEL FUEL"/>
    <x v="0"/>
    <n v="0"/>
  </r>
  <r>
    <s v="REFERENCE ELECTRIFICATION - MODERATE TECHNOLOGY ADVANCEMENT"/>
    <x v="0"/>
    <s v="HIGH EFFICIENCY ELECTRIC RESISTANCE WATER HEATER"/>
    <s v="TEXAS"/>
    <x v="2"/>
    <x v="22"/>
    <s v="PIPELINE GAS"/>
    <x v="0"/>
    <n v="0"/>
  </r>
  <r>
    <s v="REFERENCE ELECTRIFICATION - MODERATE TECHNOLOGY ADVANCEMENT"/>
    <x v="0"/>
    <s v="HIGH EFFICIENCY ELECTRIC RESISTANCE WATER HEATER"/>
    <s v="TEXAS"/>
    <x v="2"/>
    <x v="22"/>
    <s v="LPG FUEL"/>
    <x v="0"/>
    <n v="0"/>
  </r>
  <r>
    <s v="REFERENCE ELECTRIFICATION - MODERATE TECHNOLOGY ADVANCEMENT"/>
    <x v="0"/>
    <s v="HIGH EFFICIENCY ELECTRIC RESISTANCE WATER HEATER"/>
    <s v="TEXAS"/>
    <x v="2"/>
    <x v="22"/>
    <s v="SOLAR "/>
    <x v="0"/>
    <n v="0"/>
  </r>
  <r>
    <s v="REFERENCE ELECTRIFICATION - MODERATE TECHNOLOGY ADVANCEMENT"/>
    <x v="0"/>
    <s v="HIGH EFFICIENCY ELECTRIC RESISTANCE WATER HEATER"/>
    <s v="TEXAS"/>
    <x v="2"/>
    <x v="22"/>
    <n v="9999"/>
    <x v="0"/>
    <n v="0"/>
  </r>
  <r>
    <s v="REFERENCE ELECTRIFICATION - MODERATE TECHNOLOGY ADVANCEMENT"/>
    <x v="0"/>
    <s v="HIGH EFFICIENCY ELECTRIC RESISTANCE WATER HEATER"/>
    <s v="TEXAS"/>
    <x v="2"/>
    <x v="23"/>
    <s v="ELECTRICITY"/>
    <x v="0"/>
    <n v="0"/>
  </r>
  <r>
    <s v="REFERENCE ELECTRIFICATION - MODERATE TECHNOLOGY ADVANCEMENT"/>
    <x v="0"/>
    <s v="HIGH EFFICIENCY ELECTRIC RESISTANCE WATER HEATER"/>
    <s v="TEXAS"/>
    <x v="2"/>
    <x v="23"/>
    <s v="DIESEL FUEL"/>
    <x v="0"/>
    <n v="0"/>
  </r>
  <r>
    <s v="REFERENCE ELECTRIFICATION - MODERATE TECHNOLOGY ADVANCEMENT"/>
    <x v="0"/>
    <s v="HIGH EFFICIENCY ELECTRIC RESISTANCE WATER HEATER"/>
    <s v="TEXAS"/>
    <x v="2"/>
    <x v="23"/>
    <s v="PIPELINE GAS"/>
    <x v="0"/>
    <n v="0"/>
  </r>
  <r>
    <s v="REFERENCE ELECTRIFICATION - MODERATE TECHNOLOGY ADVANCEMENT"/>
    <x v="0"/>
    <s v="HIGH EFFICIENCY ELECTRIC RESISTANCE WATER HEATER"/>
    <s v="TEXAS"/>
    <x v="2"/>
    <x v="23"/>
    <s v="LPG FUEL"/>
    <x v="0"/>
    <n v="0"/>
  </r>
  <r>
    <s v="REFERENCE ELECTRIFICATION - MODERATE TECHNOLOGY ADVANCEMENT"/>
    <x v="0"/>
    <s v="HIGH EFFICIENCY ELECTRIC RESISTANCE WATER HEATER"/>
    <s v="TEXAS"/>
    <x v="2"/>
    <x v="23"/>
    <s v="SOLAR "/>
    <x v="0"/>
    <n v="0"/>
  </r>
  <r>
    <s v="REFERENCE ELECTRIFICATION - MODERATE TECHNOLOGY ADVANCEMENT"/>
    <x v="0"/>
    <s v="HIGH EFFICIENCY ELECTRIC RESISTANCE WATER HEATER"/>
    <s v="TEXAS"/>
    <x v="2"/>
    <x v="23"/>
    <n v="9999"/>
    <x v="0"/>
    <n v="0"/>
  </r>
  <r>
    <s v="REFERENCE ELECTRIFICATION - MODERATE TECHNOLOGY ADVANCEMENT"/>
    <x v="0"/>
    <s v="HIGH EFFICIENCY ELECTRIC RESISTANCE WATER HEATER"/>
    <s v="TEXAS"/>
    <x v="2"/>
    <x v="24"/>
    <s v="ELECTRICITY"/>
    <x v="0"/>
    <n v="0"/>
  </r>
  <r>
    <s v="REFERENCE ELECTRIFICATION - MODERATE TECHNOLOGY ADVANCEMENT"/>
    <x v="0"/>
    <s v="HIGH EFFICIENCY ELECTRIC RESISTANCE WATER HEATER"/>
    <s v="TEXAS"/>
    <x v="2"/>
    <x v="24"/>
    <s v="DIESEL FUEL"/>
    <x v="0"/>
    <n v="0"/>
  </r>
  <r>
    <s v="REFERENCE ELECTRIFICATION - MODERATE TECHNOLOGY ADVANCEMENT"/>
    <x v="0"/>
    <s v="HIGH EFFICIENCY ELECTRIC RESISTANCE WATER HEATER"/>
    <s v="TEXAS"/>
    <x v="2"/>
    <x v="24"/>
    <s v="PIPELINE GAS"/>
    <x v="0"/>
    <n v="0"/>
  </r>
  <r>
    <s v="REFERENCE ELECTRIFICATION - MODERATE TECHNOLOGY ADVANCEMENT"/>
    <x v="0"/>
    <s v="HIGH EFFICIENCY ELECTRIC RESISTANCE WATER HEATER"/>
    <s v="TEXAS"/>
    <x v="2"/>
    <x v="24"/>
    <s v="LPG FUEL"/>
    <x v="0"/>
    <n v="0"/>
  </r>
  <r>
    <s v="REFERENCE ELECTRIFICATION - MODERATE TECHNOLOGY ADVANCEMENT"/>
    <x v="0"/>
    <s v="HIGH EFFICIENCY ELECTRIC RESISTANCE WATER HEATER"/>
    <s v="TEXAS"/>
    <x v="2"/>
    <x v="24"/>
    <s v="SOLAR "/>
    <x v="0"/>
    <n v="0"/>
  </r>
  <r>
    <s v="REFERENCE ELECTRIFICATION - MODERATE TECHNOLOGY ADVANCEMENT"/>
    <x v="0"/>
    <s v="HIGH EFFICIENCY ELECTRIC RESISTANCE WATER HEATER"/>
    <s v="TEXAS"/>
    <x v="2"/>
    <x v="24"/>
    <n v="9999"/>
    <x v="0"/>
    <n v="0"/>
  </r>
  <r>
    <s v="REFERENCE ELECTRIFICATION - MODERATE TECHNOLOGY ADVANCEMENT"/>
    <x v="0"/>
    <s v="HIGH EFFICIENCY ELECTRIC RESISTANCE WATER HEATER"/>
    <s v="TEXAS"/>
    <x v="2"/>
    <x v="25"/>
    <s v="ELECTRICITY"/>
    <x v="0"/>
    <n v="0"/>
  </r>
  <r>
    <s v="REFERENCE ELECTRIFICATION - MODERATE TECHNOLOGY ADVANCEMENT"/>
    <x v="0"/>
    <s v="HIGH EFFICIENCY ELECTRIC RESISTANCE WATER HEATER"/>
    <s v="TEXAS"/>
    <x v="2"/>
    <x v="25"/>
    <s v="DIESEL FUEL"/>
    <x v="0"/>
    <n v="0"/>
  </r>
  <r>
    <s v="REFERENCE ELECTRIFICATION - MODERATE TECHNOLOGY ADVANCEMENT"/>
    <x v="0"/>
    <s v="HIGH EFFICIENCY ELECTRIC RESISTANCE WATER HEATER"/>
    <s v="TEXAS"/>
    <x v="2"/>
    <x v="25"/>
    <s v="PIPELINE GAS"/>
    <x v="0"/>
    <n v="0"/>
  </r>
  <r>
    <s v="REFERENCE ELECTRIFICATION - MODERATE TECHNOLOGY ADVANCEMENT"/>
    <x v="0"/>
    <s v="HIGH EFFICIENCY ELECTRIC RESISTANCE WATER HEATER"/>
    <s v="TEXAS"/>
    <x v="2"/>
    <x v="25"/>
    <s v="LPG FUEL"/>
    <x v="0"/>
    <n v="0"/>
  </r>
  <r>
    <s v="REFERENCE ELECTRIFICATION - MODERATE TECHNOLOGY ADVANCEMENT"/>
    <x v="0"/>
    <s v="HIGH EFFICIENCY ELECTRIC RESISTANCE WATER HEATER"/>
    <s v="TEXAS"/>
    <x v="2"/>
    <x v="25"/>
    <s v="SOLAR "/>
    <x v="0"/>
    <n v="0"/>
  </r>
  <r>
    <s v="REFERENCE ELECTRIFICATION - MODERATE TECHNOLOGY ADVANCEMENT"/>
    <x v="0"/>
    <s v="HIGH EFFICIENCY ELECTRIC RESISTANCE WATER HEATER"/>
    <s v="TEXAS"/>
    <x v="2"/>
    <x v="25"/>
    <n v="9999"/>
    <x v="0"/>
    <n v="0"/>
  </r>
  <r>
    <s v="REFERENCE ELECTRIFICATION - MODERATE TECHNOLOGY ADVANCEMENT"/>
    <x v="0"/>
    <s v="HIGH EFFICIENCY ELECTRIC RESISTANCE WATER HEATER"/>
    <s v="TEXAS"/>
    <x v="2"/>
    <x v="26"/>
    <s v="ELECTRICITY"/>
    <x v="0"/>
    <n v="0"/>
  </r>
  <r>
    <s v="REFERENCE ELECTRIFICATION - MODERATE TECHNOLOGY ADVANCEMENT"/>
    <x v="0"/>
    <s v="HIGH EFFICIENCY ELECTRIC RESISTANCE WATER HEATER"/>
    <s v="TEXAS"/>
    <x v="2"/>
    <x v="26"/>
    <s v="DIESEL FUEL"/>
    <x v="0"/>
    <n v="0"/>
  </r>
  <r>
    <s v="REFERENCE ELECTRIFICATION - MODERATE TECHNOLOGY ADVANCEMENT"/>
    <x v="0"/>
    <s v="HIGH EFFICIENCY ELECTRIC RESISTANCE WATER HEATER"/>
    <s v="TEXAS"/>
    <x v="2"/>
    <x v="26"/>
    <s v="PIPELINE GAS"/>
    <x v="0"/>
    <n v="0"/>
  </r>
  <r>
    <s v="REFERENCE ELECTRIFICATION - MODERATE TECHNOLOGY ADVANCEMENT"/>
    <x v="0"/>
    <s v="HIGH EFFICIENCY ELECTRIC RESISTANCE WATER HEATER"/>
    <s v="TEXAS"/>
    <x v="2"/>
    <x v="26"/>
    <s v="LPG FUEL"/>
    <x v="0"/>
    <n v="0"/>
  </r>
  <r>
    <s v="REFERENCE ELECTRIFICATION - MODERATE TECHNOLOGY ADVANCEMENT"/>
    <x v="0"/>
    <s v="HIGH EFFICIENCY ELECTRIC RESISTANCE WATER HEATER"/>
    <s v="TEXAS"/>
    <x v="2"/>
    <x v="26"/>
    <s v="SOLAR "/>
    <x v="0"/>
    <n v="0"/>
  </r>
  <r>
    <s v="REFERENCE ELECTRIFICATION - MODERATE TECHNOLOGY ADVANCEMENT"/>
    <x v="0"/>
    <s v="HIGH EFFICIENCY ELECTRIC RESISTANCE WATER HEATER"/>
    <s v="TEXAS"/>
    <x v="2"/>
    <x v="26"/>
    <n v="9999"/>
    <x v="0"/>
    <n v="0"/>
  </r>
  <r>
    <s v="REFERENCE ELECTRIFICATION - MODERATE TECHNOLOGY ADVANCEMENT"/>
    <x v="0"/>
    <s v="HIGH EFFICIENCY ELECTRIC RESISTANCE WATER HEATER"/>
    <s v="TEXAS"/>
    <x v="2"/>
    <x v="27"/>
    <s v="ELECTRICITY"/>
    <x v="0"/>
    <n v="0"/>
  </r>
  <r>
    <s v="REFERENCE ELECTRIFICATION - MODERATE TECHNOLOGY ADVANCEMENT"/>
    <x v="0"/>
    <s v="HIGH EFFICIENCY ELECTRIC RESISTANCE WATER HEATER"/>
    <s v="TEXAS"/>
    <x v="2"/>
    <x v="27"/>
    <s v="DIESEL FUEL"/>
    <x v="0"/>
    <n v="0"/>
  </r>
  <r>
    <s v="REFERENCE ELECTRIFICATION - MODERATE TECHNOLOGY ADVANCEMENT"/>
    <x v="0"/>
    <s v="HIGH EFFICIENCY ELECTRIC RESISTANCE WATER HEATER"/>
    <s v="TEXAS"/>
    <x v="2"/>
    <x v="27"/>
    <s v="PIPELINE GAS"/>
    <x v="0"/>
    <n v="0"/>
  </r>
  <r>
    <s v="REFERENCE ELECTRIFICATION - MODERATE TECHNOLOGY ADVANCEMENT"/>
    <x v="0"/>
    <s v="HIGH EFFICIENCY ELECTRIC RESISTANCE WATER HEATER"/>
    <s v="TEXAS"/>
    <x v="2"/>
    <x v="27"/>
    <s v="LPG FUEL"/>
    <x v="0"/>
    <n v="0"/>
  </r>
  <r>
    <s v="REFERENCE ELECTRIFICATION - MODERATE TECHNOLOGY ADVANCEMENT"/>
    <x v="0"/>
    <s v="HIGH EFFICIENCY ELECTRIC RESISTANCE WATER HEATER"/>
    <s v="TEXAS"/>
    <x v="2"/>
    <x v="27"/>
    <s v="SOLAR "/>
    <x v="0"/>
    <n v="0"/>
  </r>
  <r>
    <s v="REFERENCE ELECTRIFICATION - MODERATE TECHNOLOGY ADVANCEMENT"/>
    <x v="0"/>
    <s v="HIGH EFFICIENCY ELECTRIC RESISTANCE WATER HEATER"/>
    <s v="TEXAS"/>
    <x v="2"/>
    <x v="27"/>
    <n v="9999"/>
    <x v="0"/>
    <n v="0"/>
  </r>
  <r>
    <s v="REFERENCE ELECTRIFICATION - MODERATE TECHNOLOGY ADVANCEMENT"/>
    <x v="0"/>
    <s v="HIGH EFFICIENCY ELECTRIC RESISTANCE WATER HEATER"/>
    <s v="TEXAS"/>
    <x v="2"/>
    <x v="28"/>
    <s v="ELECTRICITY"/>
    <x v="0"/>
    <n v="0"/>
  </r>
  <r>
    <s v="REFERENCE ELECTRIFICATION - MODERATE TECHNOLOGY ADVANCEMENT"/>
    <x v="0"/>
    <s v="HIGH EFFICIENCY ELECTRIC RESISTANCE WATER HEATER"/>
    <s v="TEXAS"/>
    <x v="2"/>
    <x v="28"/>
    <s v="DIESEL FUEL"/>
    <x v="0"/>
    <n v="0"/>
  </r>
  <r>
    <s v="REFERENCE ELECTRIFICATION - MODERATE TECHNOLOGY ADVANCEMENT"/>
    <x v="0"/>
    <s v="HIGH EFFICIENCY ELECTRIC RESISTANCE WATER HEATER"/>
    <s v="TEXAS"/>
    <x v="2"/>
    <x v="28"/>
    <s v="PIPELINE GAS"/>
    <x v="0"/>
    <n v="0"/>
  </r>
  <r>
    <s v="REFERENCE ELECTRIFICATION - MODERATE TECHNOLOGY ADVANCEMENT"/>
    <x v="0"/>
    <s v="HIGH EFFICIENCY ELECTRIC RESISTANCE WATER HEATER"/>
    <s v="TEXAS"/>
    <x v="2"/>
    <x v="28"/>
    <s v="LPG FUEL"/>
    <x v="0"/>
    <n v="0"/>
  </r>
  <r>
    <s v="REFERENCE ELECTRIFICATION - MODERATE TECHNOLOGY ADVANCEMENT"/>
    <x v="0"/>
    <s v="HIGH EFFICIENCY ELECTRIC RESISTANCE WATER HEATER"/>
    <s v="TEXAS"/>
    <x v="2"/>
    <x v="28"/>
    <s v="SOLAR "/>
    <x v="0"/>
    <n v="0"/>
  </r>
  <r>
    <s v="REFERENCE ELECTRIFICATION - MODERATE TECHNOLOGY ADVANCEMENT"/>
    <x v="0"/>
    <s v="HIGH EFFICIENCY ELECTRIC RESISTANCE WATER HEATER"/>
    <s v="TEXAS"/>
    <x v="2"/>
    <x v="28"/>
    <n v="9999"/>
    <x v="0"/>
    <n v="0"/>
  </r>
  <r>
    <s v="REFERENCE ELECTRIFICATION - MODERATE TECHNOLOGY ADVANCEMENT"/>
    <x v="0"/>
    <s v="HIGH EFFICIENCY ELECTRIC RESISTANCE WATER HEATER"/>
    <s v="TEXAS"/>
    <x v="2"/>
    <x v="29"/>
    <s v="ELECTRICITY"/>
    <x v="0"/>
    <n v="0"/>
  </r>
  <r>
    <s v="REFERENCE ELECTRIFICATION - MODERATE TECHNOLOGY ADVANCEMENT"/>
    <x v="0"/>
    <s v="HIGH EFFICIENCY ELECTRIC RESISTANCE WATER HEATER"/>
    <s v="TEXAS"/>
    <x v="2"/>
    <x v="29"/>
    <s v="DIESEL FUEL"/>
    <x v="0"/>
    <n v="0"/>
  </r>
  <r>
    <s v="REFERENCE ELECTRIFICATION - MODERATE TECHNOLOGY ADVANCEMENT"/>
    <x v="0"/>
    <s v="HIGH EFFICIENCY ELECTRIC RESISTANCE WATER HEATER"/>
    <s v="TEXAS"/>
    <x v="2"/>
    <x v="29"/>
    <s v="PIPELINE GAS"/>
    <x v="0"/>
    <n v="0"/>
  </r>
  <r>
    <s v="REFERENCE ELECTRIFICATION - MODERATE TECHNOLOGY ADVANCEMENT"/>
    <x v="0"/>
    <s v="HIGH EFFICIENCY ELECTRIC RESISTANCE WATER HEATER"/>
    <s v="TEXAS"/>
    <x v="2"/>
    <x v="29"/>
    <s v="LPG FUEL"/>
    <x v="0"/>
    <n v="0"/>
  </r>
  <r>
    <s v="REFERENCE ELECTRIFICATION - MODERATE TECHNOLOGY ADVANCEMENT"/>
    <x v="0"/>
    <s v="HIGH EFFICIENCY ELECTRIC RESISTANCE WATER HEATER"/>
    <s v="TEXAS"/>
    <x v="2"/>
    <x v="29"/>
    <s v="SOLAR "/>
    <x v="0"/>
    <n v="0"/>
  </r>
  <r>
    <s v="REFERENCE ELECTRIFICATION - MODERATE TECHNOLOGY ADVANCEMENT"/>
    <x v="0"/>
    <s v="HIGH EFFICIENCY ELECTRIC RESISTANCE WATER HEATER"/>
    <s v="TEXAS"/>
    <x v="2"/>
    <x v="29"/>
    <n v="9999"/>
    <x v="0"/>
    <n v="0"/>
  </r>
  <r>
    <s v="REFERENCE ELECTRIFICATION - MODERATE TECHNOLOGY ADVANCEMENT"/>
    <x v="0"/>
    <s v="HIGH EFFICIENCY ELECTRIC RESISTANCE WATER HEATER"/>
    <s v="TEXAS"/>
    <x v="2"/>
    <x v="30"/>
    <s v="ELECTRICITY"/>
    <x v="0"/>
    <n v="0"/>
  </r>
  <r>
    <s v="REFERENCE ELECTRIFICATION - MODERATE TECHNOLOGY ADVANCEMENT"/>
    <x v="0"/>
    <s v="HIGH EFFICIENCY ELECTRIC RESISTANCE WATER HEATER"/>
    <s v="TEXAS"/>
    <x v="2"/>
    <x v="30"/>
    <s v="DIESEL FUEL"/>
    <x v="0"/>
    <n v="0"/>
  </r>
  <r>
    <s v="REFERENCE ELECTRIFICATION - MODERATE TECHNOLOGY ADVANCEMENT"/>
    <x v="0"/>
    <s v="HIGH EFFICIENCY ELECTRIC RESISTANCE WATER HEATER"/>
    <s v="TEXAS"/>
    <x v="2"/>
    <x v="30"/>
    <s v="PIPELINE GAS"/>
    <x v="0"/>
    <n v="0"/>
  </r>
  <r>
    <s v="REFERENCE ELECTRIFICATION - MODERATE TECHNOLOGY ADVANCEMENT"/>
    <x v="0"/>
    <s v="HIGH EFFICIENCY ELECTRIC RESISTANCE WATER HEATER"/>
    <s v="TEXAS"/>
    <x v="2"/>
    <x v="30"/>
    <s v="LPG FUEL"/>
    <x v="0"/>
    <n v="0"/>
  </r>
  <r>
    <s v="REFERENCE ELECTRIFICATION - MODERATE TECHNOLOGY ADVANCEMENT"/>
    <x v="0"/>
    <s v="HIGH EFFICIENCY ELECTRIC RESISTANCE WATER HEATER"/>
    <s v="TEXAS"/>
    <x v="2"/>
    <x v="30"/>
    <s v="SOLAR "/>
    <x v="0"/>
    <n v="0"/>
  </r>
  <r>
    <s v="REFERENCE ELECTRIFICATION - MODERATE TECHNOLOGY ADVANCEMENT"/>
    <x v="0"/>
    <s v="HIGH EFFICIENCY ELECTRIC RESISTANCE WATER HEATER"/>
    <s v="TEXAS"/>
    <x v="2"/>
    <x v="30"/>
    <n v="9999"/>
    <x v="0"/>
    <n v="0"/>
  </r>
  <r>
    <s v="REFERENCE ELECTRIFICATION - MODERATE TECHNOLOGY ADVANCEMENT"/>
    <x v="0"/>
    <s v="HIGH EFFICIENCY ELECTRIC RESISTANCE WATER HEATER"/>
    <s v="TEXAS"/>
    <x v="2"/>
    <x v="31"/>
    <s v="ELECTRICITY"/>
    <x v="0"/>
    <n v="0"/>
  </r>
  <r>
    <s v="REFERENCE ELECTRIFICATION - MODERATE TECHNOLOGY ADVANCEMENT"/>
    <x v="0"/>
    <s v="HIGH EFFICIENCY ELECTRIC RESISTANCE WATER HEATER"/>
    <s v="TEXAS"/>
    <x v="2"/>
    <x v="31"/>
    <s v="DIESEL FUEL"/>
    <x v="0"/>
    <n v="0"/>
  </r>
  <r>
    <s v="REFERENCE ELECTRIFICATION - MODERATE TECHNOLOGY ADVANCEMENT"/>
    <x v="0"/>
    <s v="HIGH EFFICIENCY ELECTRIC RESISTANCE WATER HEATER"/>
    <s v="TEXAS"/>
    <x v="2"/>
    <x v="31"/>
    <s v="PIPELINE GAS"/>
    <x v="0"/>
    <n v="0"/>
  </r>
  <r>
    <s v="REFERENCE ELECTRIFICATION - MODERATE TECHNOLOGY ADVANCEMENT"/>
    <x v="0"/>
    <s v="HIGH EFFICIENCY ELECTRIC RESISTANCE WATER HEATER"/>
    <s v="TEXAS"/>
    <x v="2"/>
    <x v="31"/>
    <s v="LPG FUEL"/>
    <x v="0"/>
    <n v="0"/>
  </r>
  <r>
    <s v="REFERENCE ELECTRIFICATION - MODERATE TECHNOLOGY ADVANCEMENT"/>
    <x v="0"/>
    <s v="HIGH EFFICIENCY ELECTRIC RESISTANCE WATER HEATER"/>
    <s v="TEXAS"/>
    <x v="2"/>
    <x v="31"/>
    <s v="SOLAR "/>
    <x v="0"/>
    <n v="0"/>
  </r>
  <r>
    <s v="REFERENCE ELECTRIFICATION - MODERATE TECHNOLOGY ADVANCEMENT"/>
    <x v="0"/>
    <s v="HIGH EFFICIENCY ELECTRIC RESISTANCE WATER HEATER"/>
    <s v="TEXAS"/>
    <x v="2"/>
    <x v="31"/>
    <n v="9999"/>
    <x v="0"/>
    <n v="0"/>
  </r>
  <r>
    <s v="REFERENCE ELECTRIFICATION - MODERATE TECHNOLOGY ADVANCEMENT"/>
    <x v="0"/>
    <s v="HIGH EFFICIENCY ELECTRIC RESISTANCE WATER HEATER"/>
    <s v="TEXAS"/>
    <x v="2"/>
    <x v="32"/>
    <s v="ELECTRICITY"/>
    <x v="0"/>
    <n v="0"/>
  </r>
  <r>
    <s v="REFERENCE ELECTRIFICATION - MODERATE TECHNOLOGY ADVANCEMENT"/>
    <x v="0"/>
    <s v="HIGH EFFICIENCY ELECTRIC RESISTANCE WATER HEATER"/>
    <s v="TEXAS"/>
    <x v="2"/>
    <x v="32"/>
    <s v="DIESEL FUEL"/>
    <x v="0"/>
    <n v="0"/>
  </r>
  <r>
    <s v="REFERENCE ELECTRIFICATION - MODERATE TECHNOLOGY ADVANCEMENT"/>
    <x v="0"/>
    <s v="HIGH EFFICIENCY ELECTRIC RESISTANCE WATER HEATER"/>
    <s v="TEXAS"/>
    <x v="2"/>
    <x v="32"/>
    <s v="PIPELINE GAS"/>
    <x v="0"/>
    <n v="0"/>
  </r>
  <r>
    <s v="REFERENCE ELECTRIFICATION - MODERATE TECHNOLOGY ADVANCEMENT"/>
    <x v="0"/>
    <s v="HIGH EFFICIENCY ELECTRIC RESISTANCE WATER HEATER"/>
    <s v="TEXAS"/>
    <x v="2"/>
    <x v="32"/>
    <s v="LPG FUEL"/>
    <x v="0"/>
    <n v="0"/>
  </r>
  <r>
    <s v="REFERENCE ELECTRIFICATION - MODERATE TECHNOLOGY ADVANCEMENT"/>
    <x v="0"/>
    <s v="HIGH EFFICIENCY ELECTRIC RESISTANCE WATER HEATER"/>
    <s v="TEXAS"/>
    <x v="2"/>
    <x v="32"/>
    <s v="SOLAR "/>
    <x v="0"/>
    <n v="0"/>
  </r>
  <r>
    <s v="REFERENCE ELECTRIFICATION - MODERATE TECHNOLOGY ADVANCEMENT"/>
    <x v="0"/>
    <s v="HIGH EFFICIENCY ELECTRIC RESISTANCE WATER HEATER"/>
    <s v="TEXAS"/>
    <x v="2"/>
    <x v="32"/>
    <n v="9999"/>
    <x v="0"/>
    <n v="0"/>
  </r>
  <r>
    <s v="REFERENCE ELECTRIFICATION - MODERATE TECHNOLOGY ADVANCEMENT"/>
    <x v="0"/>
    <s v="HIGH EFFICIENCY ELECTRIC RESISTANCE WATER HEATER"/>
    <s v="TEXAS"/>
    <x v="2"/>
    <x v="33"/>
    <s v="ELECTRICITY"/>
    <x v="0"/>
    <n v="0"/>
  </r>
  <r>
    <s v="REFERENCE ELECTRIFICATION - MODERATE TECHNOLOGY ADVANCEMENT"/>
    <x v="0"/>
    <s v="HIGH EFFICIENCY ELECTRIC RESISTANCE WATER HEATER"/>
    <s v="TEXAS"/>
    <x v="2"/>
    <x v="33"/>
    <s v="DIESEL FUEL"/>
    <x v="0"/>
    <n v="0"/>
  </r>
  <r>
    <s v="REFERENCE ELECTRIFICATION - MODERATE TECHNOLOGY ADVANCEMENT"/>
    <x v="0"/>
    <s v="HIGH EFFICIENCY ELECTRIC RESISTANCE WATER HEATER"/>
    <s v="TEXAS"/>
    <x v="2"/>
    <x v="33"/>
    <s v="PIPELINE GAS"/>
    <x v="0"/>
    <n v="0"/>
  </r>
  <r>
    <s v="REFERENCE ELECTRIFICATION - MODERATE TECHNOLOGY ADVANCEMENT"/>
    <x v="0"/>
    <s v="HIGH EFFICIENCY ELECTRIC RESISTANCE WATER HEATER"/>
    <s v="TEXAS"/>
    <x v="2"/>
    <x v="33"/>
    <s v="LPG FUEL"/>
    <x v="0"/>
    <n v="0"/>
  </r>
  <r>
    <s v="REFERENCE ELECTRIFICATION - MODERATE TECHNOLOGY ADVANCEMENT"/>
    <x v="0"/>
    <s v="HIGH EFFICIENCY ELECTRIC RESISTANCE WATER HEATER"/>
    <s v="TEXAS"/>
    <x v="2"/>
    <x v="33"/>
    <s v="SOLAR "/>
    <x v="0"/>
    <n v="0"/>
  </r>
  <r>
    <s v="REFERENCE ELECTRIFICATION - MODERATE TECHNOLOGY ADVANCEMENT"/>
    <x v="0"/>
    <s v="HIGH EFFICIENCY ELECTRIC RESISTANCE WATER HEATER"/>
    <s v="TEXAS"/>
    <x v="2"/>
    <x v="33"/>
    <n v="9999"/>
    <x v="0"/>
    <n v="0"/>
  </r>
  <r>
    <s v="REFERENCE ELECTRIFICATION - MODERATE TECHNOLOGY ADVANCEMENT"/>
    <x v="0"/>
    <s v="REFERENCE CENTRAL AIR CONDITIONER"/>
    <s v="TEXAS"/>
    <x v="3"/>
    <x v="0"/>
    <s v="ELECTRICITY"/>
    <x v="0"/>
    <n v="248144352.72785601"/>
  </r>
  <r>
    <s v="REFERENCE ELECTRIFICATION - MODERATE TECHNOLOGY ADVANCEMENT"/>
    <x v="0"/>
    <s v="REFERENCE CENTRAL AIR CONDITIONER"/>
    <s v="TEXAS"/>
    <x v="3"/>
    <x v="0"/>
    <s v="PIPELINE GAS"/>
    <x v="0"/>
    <n v="0"/>
  </r>
  <r>
    <s v="REFERENCE ELECTRIFICATION - MODERATE TECHNOLOGY ADVANCEMENT"/>
    <x v="0"/>
    <s v="REFERENCE CENTRAL AIR CONDITIONER"/>
    <s v="TEXAS"/>
    <x v="3"/>
    <x v="1"/>
    <s v="ELECTRICITY"/>
    <x v="0"/>
    <n v="258447049.12512001"/>
  </r>
  <r>
    <s v="REFERENCE ELECTRIFICATION - MODERATE TECHNOLOGY ADVANCEMENT"/>
    <x v="0"/>
    <s v="REFERENCE CENTRAL AIR CONDITIONER"/>
    <s v="TEXAS"/>
    <x v="3"/>
    <x v="1"/>
    <s v="PIPELINE GAS"/>
    <x v="0"/>
    <n v="0"/>
  </r>
  <r>
    <s v="REFERENCE ELECTRIFICATION - MODERATE TECHNOLOGY ADVANCEMENT"/>
    <x v="0"/>
    <s v="REFERENCE CENTRAL AIR CONDITIONER"/>
    <s v="TEXAS"/>
    <x v="3"/>
    <x v="2"/>
    <s v="ELECTRICITY"/>
    <x v="0"/>
    <n v="258242498.89746499"/>
  </r>
  <r>
    <s v="REFERENCE ELECTRIFICATION - MODERATE TECHNOLOGY ADVANCEMENT"/>
    <x v="0"/>
    <s v="REFERENCE CENTRAL AIR CONDITIONER"/>
    <s v="TEXAS"/>
    <x v="3"/>
    <x v="2"/>
    <s v="PIPELINE GAS"/>
    <x v="0"/>
    <n v="0"/>
  </r>
  <r>
    <s v="REFERENCE ELECTRIFICATION - MODERATE TECHNOLOGY ADVANCEMENT"/>
    <x v="0"/>
    <s v="REFERENCE CENTRAL AIR CONDITIONER"/>
    <s v="TEXAS"/>
    <x v="3"/>
    <x v="3"/>
    <s v="ELECTRICITY"/>
    <x v="0"/>
    <n v="258031463.47612801"/>
  </r>
  <r>
    <s v="REFERENCE ELECTRIFICATION - MODERATE TECHNOLOGY ADVANCEMENT"/>
    <x v="0"/>
    <s v="REFERENCE CENTRAL AIR CONDITIONER"/>
    <s v="TEXAS"/>
    <x v="3"/>
    <x v="3"/>
    <s v="PIPELINE GAS"/>
    <x v="0"/>
    <n v="0"/>
  </r>
  <r>
    <s v="REFERENCE ELECTRIFICATION - MODERATE TECHNOLOGY ADVANCEMENT"/>
    <x v="0"/>
    <s v="REFERENCE CENTRAL AIR CONDITIONER"/>
    <s v="TEXAS"/>
    <x v="3"/>
    <x v="4"/>
    <s v="ELECTRICITY"/>
    <x v="0"/>
    <n v="257621529.16051799"/>
  </r>
  <r>
    <s v="REFERENCE ELECTRIFICATION - MODERATE TECHNOLOGY ADVANCEMENT"/>
    <x v="0"/>
    <s v="REFERENCE CENTRAL AIR CONDITIONER"/>
    <s v="TEXAS"/>
    <x v="3"/>
    <x v="4"/>
    <s v="PIPELINE GAS"/>
    <x v="0"/>
    <n v="0"/>
  </r>
  <r>
    <s v="REFERENCE ELECTRIFICATION - MODERATE TECHNOLOGY ADVANCEMENT"/>
    <x v="0"/>
    <s v="REFERENCE CENTRAL AIR CONDITIONER"/>
    <s v="TEXAS"/>
    <x v="3"/>
    <x v="5"/>
    <s v="ELECTRICITY"/>
    <x v="0"/>
    <n v="257094305.89906999"/>
  </r>
  <r>
    <s v="REFERENCE ELECTRIFICATION - MODERATE TECHNOLOGY ADVANCEMENT"/>
    <x v="0"/>
    <s v="REFERENCE CENTRAL AIR CONDITIONER"/>
    <s v="TEXAS"/>
    <x v="3"/>
    <x v="5"/>
    <s v="PIPELINE GAS"/>
    <x v="0"/>
    <n v="0"/>
  </r>
  <r>
    <s v="REFERENCE ELECTRIFICATION - MODERATE TECHNOLOGY ADVANCEMENT"/>
    <x v="0"/>
    <s v="REFERENCE CENTRAL AIR CONDITIONER"/>
    <s v="TEXAS"/>
    <x v="3"/>
    <x v="6"/>
    <s v="ELECTRICITY"/>
    <x v="0"/>
    <n v="256576220.532428"/>
  </r>
  <r>
    <s v="REFERENCE ELECTRIFICATION - MODERATE TECHNOLOGY ADVANCEMENT"/>
    <x v="0"/>
    <s v="REFERENCE CENTRAL AIR CONDITIONER"/>
    <s v="TEXAS"/>
    <x v="3"/>
    <x v="6"/>
    <s v="PIPELINE GAS"/>
    <x v="0"/>
    <n v="0"/>
  </r>
  <r>
    <s v="REFERENCE ELECTRIFICATION - MODERATE TECHNOLOGY ADVANCEMENT"/>
    <x v="0"/>
    <s v="REFERENCE CENTRAL AIR CONDITIONER"/>
    <s v="TEXAS"/>
    <x v="3"/>
    <x v="7"/>
    <s v="ELECTRICITY"/>
    <x v="0"/>
    <n v="255914454.96674901"/>
  </r>
  <r>
    <s v="REFERENCE ELECTRIFICATION - MODERATE TECHNOLOGY ADVANCEMENT"/>
    <x v="0"/>
    <s v="REFERENCE CENTRAL AIR CONDITIONER"/>
    <s v="TEXAS"/>
    <x v="3"/>
    <x v="7"/>
    <s v="PIPELINE GAS"/>
    <x v="0"/>
    <n v="0"/>
  </r>
  <r>
    <s v="REFERENCE ELECTRIFICATION - MODERATE TECHNOLOGY ADVANCEMENT"/>
    <x v="0"/>
    <s v="REFERENCE CENTRAL AIR CONDITIONER"/>
    <s v="TEXAS"/>
    <x v="3"/>
    <x v="8"/>
    <s v="ELECTRICITY"/>
    <x v="0"/>
    <n v="255217992.42683199"/>
  </r>
  <r>
    <s v="REFERENCE ELECTRIFICATION - MODERATE TECHNOLOGY ADVANCEMENT"/>
    <x v="0"/>
    <s v="REFERENCE CENTRAL AIR CONDITIONER"/>
    <s v="TEXAS"/>
    <x v="3"/>
    <x v="8"/>
    <s v="PIPELINE GAS"/>
    <x v="0"/>
    <n v="0"/>
  </r>
  <r>
    <s v="REFERENCE ELECTRIFICATION - MODERATE TECHNOLOGY ADVANCEMENT"/>
    <x v="0"/>
    <s v="REFERENCE CENTRAL AIR CONDITIONER"/>
    <s v="TEXAS"/>
    <x v="3"/>
    <x v="9"/>
    <s v="ELECTRICITY"/>
    <x v="0"/>
    <n v="254668584.06396699"/>
  </r>
  <r>
    <s v="REFERENCE ELECTRIFICATION - MODERATE TECHNOLOGY ADVANCEMENT"/>
    <x v="0"/>
    <s v="REFERENCE CENTRAL AIR CONDITIONER"/>
    <s v="TEXAS"/>
    <x v="3"/>
    <x v="9"/>
    <s v="PIPELINE GAS"/>
    <x v="0"/>
    <n v="0"/>
  </r>
  <r>
    <s v="REFERENCE ELECTRIFICATION - MODERATE TECHNOLOGY ADVANCEMENT"/>
    <x v="0"/>
    <s v="REFERENCE CENTRAL AIR CONDITIONER"/>
    <s v="TEXAS"/>
    <x v="3"/>
    <x v="10"/>
    <s v="ELECTRICITY"/>
    <x v="0"/>
    <n v="254096672.903092"/>
  </r>
  <r>
    <s v="REFERENCE ELECTRIFICATION - MODERATE TECHNOLOGY ADVANCEMENT"/>
    <x v="0"/>
    <s v="REFERENCE CENTRAL AIR CONDITIONER"/>
    <s v="TEXAS"/>
    <x v="3"/>
    <x v="10"/>
    <s v="PIPELINE GAS"/>
    <x v="0"/>
    <n v="0"/>
  </r>
  <r>
    <s v="REFERENCE ELECTRIFICATION - MODERATE TECHNOLOGY ADVANCEMENT"/>
    <x v="0"/>
    <s v="REFERENCE CENTRAL AIR CONDITIONER"/>
    <s v="TEXAS"/>
    <x v="3"/>
    <x v="11"/>
    <s v="ELECTRICITY"/>
    <x v="0"/>
    <n v="253591343.425439"/>
  </r>
  <r>
    <s v="REFERENCE ELECTRIFICATION - MODERATE TECHNOLOGY ADVANCEMENT"/>
    <x v="0"/>
    <s v="REFERENCE CENTRAL AIR CONDITIONER"/>
    <s v="TEXAS"/>
    <x v="3"/>
    <x v="11"/>
    <s v="PIPELINE GAS"/>
    <x v="0"/>
    <n v="0"/>
  </r>
  <r>
    <s v="REFERENCE ELECTRIFICATION - MODERATE TECHNOLOGY ADVANCEMENT"/>
    <x v="0"/>
    <s v="REFERENCE CENTRAL AIR CONDITIONER"/>
    <s v="TEXAS"/>
    <x v="3"/>
    <x v="12"/>
    <s v="ELECTRICITY"/>
    <x v="0"/>
    <n v="253115440.498054"/>
  </r>
  <r>
    <s v="REFERENCE ELECTRIFICATION - MODERATE TECHNOLOGY ADVANCEMENT"/>
    <x v="0"/>
    <s v="REFERENCE CENTRAL AIR CONDITIONER"/>
    <s v="TEXAS"/>
    <x v="3"/>
    <x v="12"/>
    <s v="PIPELINE GAS"/>
    <x v="0"/>
    <n v="0"/>
  </r>
  <r>
    <s v="REFERENCE ELECTRIFICATION - MODERATE TECHNOLOGY ADVANCEMENT"/>
    <x v="0"/>
    <s v="REFERENCE CENTRAL AIR CONDITIONER"/>
    <s v="TEXAS"/>
    <x v="3"/>
    <x v="13"/>
    <s v="ELECTRICITY"/>
    <x v="0"/>
    <n v="252727361.76527399"/>
  </r>
  <r>
    <s v="REFERENCE ELECTRIFICATION - MODERATE TECHNOLOGY ADVANCEMENT"/>
    <x v="0"/>
    <s v="REFERENCE CENTRAL AIR CONDITIONER"/>
    <s v="TEXAS"/>
    <x v="3"/>
    <x v="13"/>
    <s v="PIPELINE GAS"/>
    <x v="0"/>
    <n v="0"/>
  </r>
  <r>
    <s v="REFERENCE ELECTRIFICATION - MODERATE TECHNOLOGY ADVANCEMENT"/>
    <x v="0"/>
    <s v="REFERENCE CENTRAL AIR CONDITIONER"/>
    <s v="TEXAS"/>
    <x v="3"/>
    <x v="14"/>
    <s v="ELECTRICITY"/>
    <x v="0"/>
    <n v="252306904.90527701"/>
  </r>
  <r>
    <s v="REFERENCE ELECTRIFICATION - MODERATE TECHNOLOGY ADVANCEMENT"/>
    <x v="0"/>
    <s v="REFERENCE CENTRAL AIR CONDITIONER"/>
    <s v="TEXAS"/>
    <x v="3"/>
    <x v="14"/>
    <s v="PIPELINE GAS"/>
    <x v="0"/>
    <n v="0"/>
  </r>
  <r>
    <s v="REFERENCE ELECTRIFICATION - MODERATE TECHNOLOGY ADVANCEMENT"/>
    <x v="0"/>
    <s v="REFERENCE CENTRAL AIR CONDITIONER"/>
    <s v="TEXAS"/>
    <x v="3"/>
    <x v="15"/>
    <s v="ELECTRICITY"/>
    <x v="0"/>
    <n v="251973185.942646"/>
  </r>
  <r>
    <s v="REFERENCE ELECTRIFICATION - MODERATE TECHNOLOGY ADVANCEMENT"/>
    <x v="0"/>
    <s v="REFERENCE CENTRAL AIR CONDITIONER"/>
    <s v="TEXAS"/>
    <x v="3"/>
    <x v="15"/>
    <s v="PIPELINE GAS"/>
    <x v="0"/>
    <n v="0"/>
  </r>
  <r>
    <s v="REFERENCE ELECTRIFICATION - MODERATE TECHNOLOGY ADVANCEMENT"/>
    <x v="0"/>
    <s v="REFERENCE CENTRAL AIR CONDITIONER"/>
    <s v="TEXAS"/>
    <x v="3"/>
    <x v="16"/>
    <s v="ELECTRICITY"/>
    <x v="0"/>
    <n v="251733708.140277"/>
  </r>
  <r>
    <s v="REFERENCE ELECTRIFICATION - MODERATE TECHNOLOGY ADVANCEMENT"/>
    <x v="0"/>
    <s v="REFERENCE CENTRAL AIR CONDITIONER"/>
    <s v="TEXAS"/>
    <x v="3"/>
    <x v="16"/>
    <s v="PIPELINE GAS"/>
    <x v="0"/>
    <n v="0"/>
  </r>
  <r>
    <s v="REFERENCE ELECTRIFICATION - MODERATE TECHNOLOGY ADVANCEMENT"/>
    <x v="0"/>
    <s v="REFERENCE CENTRAL AIR CONDITIONER"/>
    <s v="TEXAS"/>
    <x v="3"/>
    <x v="17"/>
    <s v="ELECTRICITY"/>
    <x v="0"/>
    <n v="251377155.37826699"/>
  </r>
  <r>
    <s v="REFERENCE ELECTRIFICATION - MODERATE TECHNOLOGY ADVANCEMENT"/>
    <x v="0"/>
    <s v="REFERENCE CENTRAL AIR CONDITIONER"/>
    <s v="TEXAS"/>
    <x v="3"/>
    <x v="17"/>
    <s v="PIPELINE GAS"/>
    <x v="0"/>
    <n v="0"/>
  </r>
  <r>
    <s v="REFERENCE ELECTRIFICATION - MODERATE TECHNOLOGY ADVANCEMENT"/>
    <x v="0"/>
    <s v="REFERENCE CENTRAL AIR CONDITIONER"/>
    <s v="TEXAS"/>
    <x v="3"/>
    <x v="18"/>
    <s v="ELECTRICITY"/>
    <x v="0"/>
    <n v="251005625.197157"/>
  </r>
  <r>
    <s v="REFERENCE ELECTRIFICATION - MODERATE TECHNOLOGY ADVANCEMENT"/>
    <x v="0"/>
    <s v="REFERENCE CENTRAL AIR CONDITIONER"/>
    <s v="TEXAS"/>
    <x v="3"/>
    <x v="18"/>
    <s v="PIPELINE GAS"/>
    <x v="0"/>
    <n v="0"/>
  </r>
  <r>
    <s v="REFERENCE ELECTRIFICATION - MODERATE TECHNOLOGY ADVANCEMENT"/>
    <x v="0"/>
    <s v="REFERENCE CENTRAL AIR CONDITIONER"/>
    <s v="TEXAS"/>
    <x v="3"/>
    <x v="19"/>
    <s v="ELECTRICITY"/>
    <x v="0"/>
    <n v="250752857.82431501"/>
  </r>
  <r>
    <s v="REFERENCE ELECTRIFICATION - MODERATE TECHNOLOGY ADVANCEMENT"/>
    <x v="0"/>
    <s v="REFERENCE CENTRAL AIR CONDITIONER"/>
    <s v="TEXAS"/>
    <x v="3"/>
    <x v="19"/>
    <s v="PIPELINE GAS"/>
    <x v="0"/>
    <n v="0"/>
  </r>
  <r>
    <s v="REFERENCE ELECTRIFICATION - MODERATE TECHNOLOGY ADVANCEMENT"/>
    <x v="0"/>
    <s v="REFERENCE CENTRAL AIR CONDITIONER"/>
    <s v="TEXAS"/>
    <x v="3"/>
    <x v="20"/>
    <s v="ELECTRICITY"/>
    <x v="0"/>
    <n v="250465025.082802"/>
  </r>
  <r>
    <s v="REFERENCE ELECTRIFICATION - MODERATE TECHNOLOGY ADVANCEMENT"/>
    <x v="0"/>
    <s v="REFERENCE CENTRAL AIR CONDITIONER"/>
    <s v="TEXAS"/>
    <x v="3"/>
    <x v="20"/>
    <s v="PIPELINE GAS"/>
    <x v="0"/>
    <n v="0"/>
  </r>
  <r>
    <s v="REFERENCE ELECTRIFICATION - MODERATE TECHNOLOGY ADVANCEMENT"/>
    <x v="0"/>
    <s v="REFERENCE CENTRAL AIR CONDITIONER"/>
    <s v="TEXAS"/>
    <x v="3"/>
    <x v="21"/>
    <s v="ELECTRICITY"/>
    <x v="0"/>
    <n v="250202634.862241"/>
  </r>
  <r>
    <s v="REFERENCE ELECTRIFICATION - MODERATE TECHNOLOGY ADVANCEMENT"/>
    <x v="0"/>
    <s v="REFERENCE CENTRAL AIR CONDITIONER"/>
    <s v="TEXAS"/>
    <x v="3"/>
    <x v="21"/>
    <s v="PIPELINE GAS"/>
    <x v="0"/>
    <n v="0"/>
  </r>
  <r>
    <s v="REFERENCE ELECTRIFICATION - MODERATE TECHNOLOGY ADVANCEMENT"/>
    <x v="0"/>
    <s v="REFERENCE CENTRAL AIR CONDITIONER"/>
    <s v="TEXAS"/>
    <x v="3"/>
    <x v="22"/>
    <s v="ELECTRICITY"/>
    <x v="0"/>
    <n v="250068501.38645601"/>
  </r>
  <r>
    <s v="REFERENCE ELECTRIFICATION - MODERATE TECHNOLOGY ADVANCEMENT"/>
    <x v="0"/>
    <s v="REFERENCE CENTRAL AIR CONDITIONER"/>
    <s v="TEXAS"/>
    <x v="3"/>
    <x v="22"/>
    <s v="PIPELINE GAS"/>
    <x v="0"/>
    <n v="0"/>
  </r>
  <r>
    <s v="REFERENCE ELECTRIFICATION - MODERATE TECHNOLOGY ADVANCEMENT"/>
    <x v="0"/>
    <s v="REFERENCE CENTRAL AIR CONDITIONER"/>
    <s v="TEXAS"/>
    <x v="3"/>
    <x v="23"/>
    <s v="ELECTRICITY"/>
    <x v="0"/>
    <n v="249891978.49848801"/>
  </r>
  <r>
    <s v="REFERENCE ELECTRIFICATION - MODERATE TECHNOLOGY ADVANCEMENT"/>
    <x v="0"/>
    <s v="REFERENCE CENTRAL AIR CONDITIONER"/>
    <s v="TEXAS"/>
    <x v="3"/>
    <x v="23"/>
    <s v="PIPELINE GAS"/>
    <x v="0"/>
    <n v="0"/>
  </r>
  <r>
    <s v="REFERENCE ELECTRIFICATION - MODERATE TECHNOLOGY ADVANCEMENT"/>
    <x v="0"/>
    <s v="REFERENCE CENTRAL AIR CONDITIONER"/>
    <s v="TEXAS"/>
    <x v="3"/>
    <x v="24"/>
    <s v="ELECTRICITY"/>
    <x v="0"/>
    <n v="249819186.34514201"/>
  </r>
  <r>
    <s v="REFERENCE ELECTRIFICATION - MODERATE TECHNOLOGY ADVANCEMENT"/>
    <x v="0"/>
    <s v="REFERENCE CENTRAL AIR CONDITIONER"/>
    <s v="TEXAS"/>
    <x v="3"/>
    <x v="24"/>
    <s v="PIPELINE GAS"/>
    <x v="0"/>
    <n v="0"/>
  </r>
  <r>
    <s v="REFERENCE ELECTRIFICATION - MODERATE TECHNOLOGY ADVANCEMENT"/>
    <x v="0"/>
    <s v="REFERENCE CENTRAL AIR CONDITIONER"/>
    <s v="TEXAS"/>
    <x v="3"/>
    <x v="25"/>
    <s v="ELECTRICITY"/>
    <x v="0"/>
    <n v="249925727.677459"/>
  </r>
  <r>
    <s v="REFERENCE ELECTRIFICATION - MODERATE TECHNOLOGY ADVANCEMENT"/>
    <x v="0"/>
    <s v="REFERENCE CENTRAL AIR CONDITIONER"/>
    <s v="TEXAS"/>
    <x v="3"/>
    <x v="25"/>
    <s v="PIPELINE GAS"/>
    <x v="0"/>
    <n v="0"/>
  </r>
  <r>
    <s v="REFERENCE ELECTRIFICATION - MODERATE TECHNOLOGY ADVANCEMENT"/>
    <x v="0"/>
    <s v="REFERENCE CENTRAL AIR CONDITIONER"/>
    <s v="TEXAS"/>
    <x v="3"/>
    <x v="26"/>
    <s v="ELECTRICITY"/>
    <x v="0"/>
    <n v="249976505.304892"/>
  </r>
  <r>
    <s v="REFERENCE ELECTRIFICATION - MODERATE TECHNOLOGY ADVANCEMENT"/>
    <x v="0"/>
    <s v="REFERENCE CENTRAL AIR CONDITIONER"/>
    <s v="TEXAS"/>
    <x v="3"/>
    <x v="26"/>
    <s v="PIPELINE GAS"/>
    <x v="0"/>
    <n v="0"/>
  </r>
  <r>
    <s v="REFERENCE ELECTRIFICATION - MODERATE TECHNOLOGY ADVANCEMENT"/>
    <x v="0"/>
    <s v="REFERENCE CENTRAL AIR CONDITIONER"/>
    <s v="TEXAS"/>
    <x v="3"/>
    <x v="27"/>
    <s v="ELECTRICITY"/>
    <x v="0"/>
    <n v="250040992.44368601"/>
  </r>
  <r>
    <s v="REFERENCE ELECTRIFICATION - MODERATE TECHNOLOGY ADVANCEMENT"/>
    <x v="0"/>
    <s v="REFERENCE CENTRAL AIR CONDITIONER"/>
    <s v="TEXAS"/>
    <x v="3"/>
    <x v="27"/>
    <s v="PIPELINE GAS"/>
    <x v="0"/>
    <n v="0"/>
  </r>
  <r>
    <s v="REFERENCE ELECTRIFICATION - MODERATE TECHNOLOGY ADVANCEMENT"/>
    <x v="0"/>
    <s v="REFERENCE CENTRAL AIR CONDITIONER"/>
    <s v="TEXAS"/>
    <x v="3"/>
    <x v="28"/>
    <s v="ELECTRICITY"/>
    <x v="0"/>
    <n v="250207479.851327"/>
  </r>
  <r>
    <s v="REFERENCE ELECTRIFICATION - MODERATE TECHNOLOGY ADVANCEMENT"/>
    <x v="0"/>
    <s v="REFERENCE CENTRAL AIR CONDITIONER"/>
    <s v="TEXAS"/>
    <x v="3"/>
    <x v="28"/>
    <s v="PIPELINE GAS"/>
    <x v="0"/>
    <n v="0"/>
  </r>
  <r>
    <s v="REFERENCE ELECTRIFICATION - MODERATE TECHNOLOGY ADVANCEMENT"/>
    <x v="0"/>
    <s v="REFERENCE CENTRAL AIR CONDITIONER"/>
    <s v="TEXAS"/>
    <x v="3"/>
    <x v="29"/>
    <s v="ELECTRICITY"/>
    <x v="0"/>
    <n v="250319613.26382801"/>
  </r>
  <r>
    <s v="REFERENCE ELECTRIFICATION - MODERATE TECHNOLOGY ADVANCEMENT"/>
    <x v="0"/>
    <s v="REFERENCE CENTRAL AIR CONDITIONER"/>
    <s v="TEXAS"/>
    <x v="3"/>
    <x v="29"/>
    <s v="PIPELINE GAS"/>
    <x v="0"/>
    <n v="0"/>
  </r>
  <r>
    <s v="REFERENCE ELECTRIFICATION - MODERATE TECHNOLOGY ADVANCEMENT"/>
    <x v="0"/>
    <s v="REFERENCE CENTRAL AIR CONDITIONER"/>
    <s v="TEXAS"/>
    <x v="3"/>
    <x v="30"/>
    <s v="ELECTRICITY"/>
    <x v="0"/>
    <n v="250460804.14435399"/>
  </r>
  <r>
    <s v="REFERENCE ELECTRIFICATION - MODERATE TECHNOLOGY ADVANCEMENT"/>
    <x v="0"/>
    <s v="REFERENCE CENTRAL AIR CONDITIONER"/>
    <s v="TEXAS"/>
    <x v="3"/>
    <x v="30"/>
    <s v="PIPELINE GAS"/>
    <x v="0"/>
    <n v="0"/>
  </r>
  <r>
    <s v="REFERENCE ELECTRIFICATION - MODERATE TECHNOLOGY ADVANCEMENT"/>
    <x v="0"/>
    <s v="REFERENCE CENTRAL AIR CONDITIONER"/>
    <s v="TEXAS"/>
    <x v="3"/>
    <x v="31"/>
    <s v="ELECTRICITY"/>
    <x v="0"/>
    <n v="250723125.23172501"/>
  </r>
  <r>
    <s v="REFERENCE ELECTRIFICATION - MODERATE TECHNOLOGY ADVANCEMENT"/>
    <x v="0"/>
    <s v="REFERENCE CENTRAL AIR CONDITIONER"/>
    <s v="TEXAS"/>
    <x v="3"/>
    <x v="31"/>
    <s v="PIPELINE GAS"/>
    <x v="0"/>
    <n v="0"/>
  </r>
  <r>
    <s v="REFERENCE ELECTRIFICATION - MODERATE TECHNOLOGY ADVANCEMENT"/>
    <x v="0"/>
    <s v="REFERENCE CENTRAL AIR CONDITIONER"/>
    <s v="TEXAS"/>
    <x v="3"/>
    <x v="32"/>
    <s v="ELECTRICITY"/>
    <x v="0"/>
    <n v="250929987.32837299"/>
  </r>
  <r>
    <s v="REFERENCE ELECTRIFICATION - MODERATE TECHNOLOGY ADVANCEMENT"/>
    <x v="0"/>
    <s v="REFERENCE CENTRAL AIR CONDITIONER"/>
    <s v="TEXAS"/>
    <x v="3"/>
    <x v="32"/>
    <s v="PIPELINE GAS"/>
    <x v="0"/>
    <n v="0"/>
  </r>
  <r>
    <s v="REFERENCE ELECTRIFICATION - MODERATE TECHNOLOGY ADVANCEMENT"/>
    <x v="0"/>
    <s v="REFERENCE CENTRAL AIR CONDITIONER"/>
    <s v="TEXAS"/>
    <x v="3"/>
    <x v="33"/>
    <s v="ELECTRICITY"/>
    <x v="0"/>
    <n v="251225029.55519199"/>
  </r>
  <r>
    <s v="REFERENCE ELECTRIFICATION - MODERATE TECHNOLOGY ADVANCEMENT"/>
    <x v="0"/>
    <s v="REFERENCE CENTRAL AIR CONDITIONER"/>
    <s v="TEXAS"/>
    <x v="3"/>
    <x v="33"/>
    <s v="PIPELINE GAS"/>
    <x v="0"/>
    <n v="0"/>
  </r>
  <r>
    <s v="REFERENCE ELECTRIFICATION - MODERATE TECHNOLOGY ADVANCEMENT"/>
    <x v="0"/>
    <s v="HIGH EFFICIENCY CENTRAL AIR CONDITIONER"/>
    <s v="TEXAS"/>
    <x v="3"/>
    <x v="0"/>
    <s v="ELECTRICITY"/>
    <x v="0"/>
    <n v="0"/>
  </r>
  <r>
    <s v="REFERENCE ELECTRIFICATION - MODERATE TECHNOLOGY ADVANCEMENT"/>
    <x v="0"/>
    <s v="HIGH EFFICIENCY CENTRAL AIR CONDITIONER"/>
    <s v="TEXAS"/>
    <x v="3"/>
    <x v="0"/>
    <s v="PIPELINE GAS"/>
    <x v="0"/>
    <n v="0"/>
  </r>
  <r>
    <s v="REFERENCE ELECTRIFICATION - MODERATE TECHNOLOGY ADVANCEMENT"/>
    <x v="0"/>
    <s v="HIGH EFFICIENCY CENTRAL AIR CONDITIONER"/>
    <s v="TEXAS"/>
    <x v="3"/>
    <x v="1"/>
    <s v="ELECTRICITY"/>
    <x v="0"/>
    <n v="0"/>
  </r>
  <r>
    <s v="REFERENCE ELECTRIFICATION - MODERATE TECHNOLOGY ADVANCEMENT"/>
    <x v="0"/>
    <s v="HIGH EFFICIENCY CENTRAL AIR CONDITIONER"/>
    <s v="TEXAS"/>
    <x v="3"/>
    <x v="1"/>
    <s v="PIPELINE GAS"/>
    <x v="0"/>
    <n v="0"/>
  </r>
  <r>
    <s v="REFERENCE ELECTRIFICATION - MODERATE TECHNOLOGY ADVANCEMENT"/>
    <x v="0"/>
    <s v="HIGH EFFICIENCY CENTRAL AIR CONDITIONER"/>
    <s v="TEXAS"/>
    <x v="3"/>
    <x v="2"/>
    <s v="ELECTRICITY"/>
    <x v="0"/>
    <n v="0"/>
  </r>
  <r>
    <s v="REFERENCE ELECTRIFICATION - MODERATE TECHNOLOGY ADVANCEMENT"/>
    <x v="0"/>
    <s v="HIGH EFFICIENCY CENTRAL AIR CONDITIONER"/>
    <s v="TEXAS"/>
    <x v="3"/>
    <x v="2"/>
    <s v="PIPELINE GAS"/>
    <x v="0"/>
    <n v="0"/>
  </r>
  <r>
    <s v="REFERENCE ELECTRIFICATION - MODERATE TECHNOLOGY ADVANCEMENT"/>
    <x v="0"/>
    <s v="HIGH EFFICIENCY CENTRAL AIR CONDITIONER"/>
    <s v="TEXAS"/>
    <x v="3"/>
    <x v="3"/>
    <s v="ELECTRICITY"/>
    <x v="0"/>
    <n v="0"/>
  </r>
  <r>
    <s v="REFERENCE ELECTRIFICATION - MODERATE TECHNOLOGY ADVANCEMENT"/>
    <x v="0"/>
    <s v="HIGH EFFICIENCY CENTRAL AIR CONDITIONER"/>
    <s v="TEXAS"/>
    <x v="3"/>
    <x v="3"/>
    <s v="PIPELINE GAS"/>
    <x v="0"/>
    <n v="0"/>
  </r>
  <r>
    <s v="REFERENCE ELECTRIFICATION - MODERATE TECHNOLOGY ADVANCEMENT"/>
    <x v="0"/>
    <s v="HIGH EFFICIENCY CENTRAL AIR CONDITIONER"/>
    <s v="TEXAS"/>
    <x v="3"/>
    <x v="4"/>
    <s v="ELECTRICITY"/>
    <x v="0"/>
    <n v="0"/>
  </r>
  <r>
    <s v="REFERENCE ELECTRIFICATION - MODERATE TECHNOLOGY ADVANCEMENT"/>
    <x v="0"/>
    <s v="HIGH EFFICIENCY CENTRAL AIR CONDITIONER"/>
    <s v="TEXAS"/>
    <x v="3"/>
    <x v="4"/>
    <s v="PIPELINE GAS"/>
    <x v="0"/>
    <n v="0"/>
  </r>
  <r>
    <s v="REFERENCE ELECTRIFICATION - MODERATE TECHNOLOGY ADVANCEMENT"/>
    <x v="0"/>
    <s v="HIGH EFFICIENCY CENTRAL AIR CONDITIONER"/>
    <s v="TEXAS"/>
    <x v="3"/>
    <x v="5"/>
    <s v="ELECTRICITY"/>
    <x v="0"/>
    <n v="0"/>
  </r>
  <r>
    <s v="REFERENCE ELECTRIFICATION - MODERATE TECHNOLOGY ADVANCEMENT"/>
    <x v="0"/>
    <s v="HIGH EFFICIENCY CENTRAL AIR CONDITIONER"/>
    <s v="TEXAS"/>
    <x v="3"/>
    <x v="5"/>
    <s v="PIPELINE GAS"/>
    <x v="0"/>
    <n v="0"/>
  </r>
  <r>
    <s v="REFERENCE ELECTRIFICATION - MODERATE TECHNOLOGY ADVANCEMENT"/>
    <x v="0"/>
    <s v="HIGH EFFICIENCY CENTRAL AIR CONDITIONER"/>
    <s v="TEXAS"/>
    <x v="3"/>
    <x v="6"/>
    <s v="ELECTRICITY"/>
    <x v="0"/>
    <n v="0"/>
  </r>
  <r>
    <s v="REFERENCE ELECTRIFICATION - MODERATE TECHNOLOGY ADVANCEMENT"/>
    <x v="0"/>
    <s v="HIGH EFFICIENCY CENTRAL AIR CONDITIONER"/>
    <s v="TEXAS"/>
    <x v="3"/>
    <x v="6"/>
    <s v="PIPELINE GAS"/>
    <x v="0"/>
    <n v="0"/>
  </r>
  <r>
    <s v="REFERENCE ELECTRIFICATION - MODERATE TECHNOLOGY ADVANCEMENT"/>
    <x v="0"/>
    <s v="HIGH EFFICIENCY CENTRAL AIR CONDITIONER"/>
    <s v="TEXAS"/>
    <x v="3"/>
    <x v="7"/>
    <s v="ELECTRICITY"/>
    <x v="0"/>
    <n v="0"/>
  </r>
  <r>
    <s v="REFERENCE ELECTRIFICATION - MODERATE TECHNOLOGY ADVANCEMENT"/>
    <x v="0"/>
    <s v="HIGH EFFICIENCY CENTRAL AIR CONDITIONER"/>
    <s v="TEXAS"/>
    <x v="3"/>
    <x v="7"/>
    <s v="PIPELINE GAS"/>
    <x v="0"/>
    <n v="0"/>
  </r>
  <r>
    <s v="REFERENCE ELECTRIFICATION - MODERATE TECHNOLOGY ADVANCEMENT"/>
    <x v="0"/>
    <s v="HIGH EFFICIENCY CENTRAL AIR CONDITIONER"/>
    <s v="TEXAS"/>
    <x v="3"/>
    <x v="8"/>
    <s v="ELECTRICITY"/>
    <x v="0"/>
    <n v="0"/>
  </r>
  <r>
    <s v="REFERENCE ELECTRIFICATION - MODERATE TECHNOLOGY ADVANCEMENT"/>
    <x v="0"/>
    <s v="HIGH EFFICIENCY CENTRAL AIR CONDITIONER"/>
    <s v="TEXAS"/>
    <x v="3"/>
    <x v="8"/>
    <s v="PIPELINE GAS"/>
    <x v="0"/>
    <n v="0"/>
  </r>
  <r>
    <s v="REFERENCE ELECTRIFICATION - MODERATE TECHNOLOGY ADVANCEMENT"/>
    <x v="0"/>
    <s v="HIGH EFFICIENCY CENTRAL AIR CONDITIONER"/>
    <s v="TEXAS"/>
    <x v="3"/>
    <x v="9"/>
    <s v="ELECTRICITY"/>
    <x v="0"/>
    <n v="0"/>
  </r>
  <r>
    <s v="REFERENCE ELECTRIFICATION - MODERATE TECHNOLOGY ADVANCEMENT"/>
    <x v="0"/>
    <s v="HIGH EFFICIENCY CENTRAL AIR CONDITIONER"/>
    <s v="TEXAS"/>
    <x v="3"/>
    <x v="9"/>
    <s v="PIPELINE GAS"/>
    <x v="0"/>
    <n v="0"/>
  </r>
  <r>
    <s v="REFERENCE ELECTRIFICATION - MODERATE TECHNOLOGY ADVANCEMENT"/>
    <x v="0"/>
    <s v="HIGH EFFICIENCY CENTRAL AIR CONDITIONER"/>
    <s v="TEXAS"/>
    <x v="3"/>
    <x v="10"/>
    <s v="ELECTRICITY"/>
    <x v="0"/>
    <n v="0"/>
  </r>
  <r>
    <s v="REFERENCE ELECTRIFICATION - MODERATE TECHNOLOGY ADVANCEMENT"/>
    <x v="0"/>
    <s v="HIGH EFFICIENCY CENTRAL AIR CONDITIONER"/>
    <s v="TEXAS"/>
    <x v="3"/>
    <x v="10"/>
    <s v="PIPELINE GAS"/>
    <x v="0"/>
    <n v="0"/>
  </r>
  <r>
    <s v="REFERENCE ELECTRIFICATION - MODERATE TECHNOLOGY ADVANCEMENT"/>
    <x v="0"/>
    <s v="HIGH EFFICIENCY CENTRAL AIR CONDITIONER"/>
    <s v="TEXAS"/>
    <x v="3"/>
    <x v="11"/>
    <s v="ELECTRICITY"/>
    <x v="0"/>
    <n v="0"/>
  </r>
  <r>
    <s v="REFERENCE ELECTRIFICATION - MODERATE TECHNOLOGY ADVANCEMENT"/>
    <x v="0"/>
    <s v="HIGH EFFICIENCY CENTRAL AIR CONDITIONER"/>
    <s v="TEXAS"/>
    <x v="3"/>
    <x v="11"/>
    <s v="PIPELINE GAS"/>
    <x v="0"/>
    <n v="0"/>
  </r>
  <r>
    <s v="REFERENCE ELECTRIFICATION - MODERATE TECHNOLOGY ADVANCEMENT"/>
    <x v="0"/>
    <s v="HIGH EFFICIENCY CENTRAL AIR CONDITIONER"/>
    <s v="TEXAS"/>
    <x v="3"/>
    <x v="12"/>
    <s v="ELECTRICITY"/>
    <x v="0"/>
    <n v="0"/>
  </r>
  <r>
    <s v="REFERENCE ELECTRIFICATION - MODERATE TECHNOLOGY ADVANCEMENT"/>
    <x v="0"/>
    <s v="HIGH EFFICIENCY CENTRAL AIR CONDITIONER"/>
    <s v="TEXAS"/>
    <x v="3"/>
    <x v="12"/>
    <s v="PIPELINE GAS"/>
    <x v="0"/>
    <n v="0"/>
  </r>
  <r>
    <s v="REFERENCE ELECTRIFICATION - MODERATE TECHNOLOGY ADVANCEMENT"/>
    <x v="0"/>
    <s v="HIGH EFFICIENCY CENTRAL AIR CONDITIONER"/>
    <s v="TEXAS"/>
    <x v="3"/>
    <x v="13"/>
    <s v="ELECTRICITY"/>
    <x v="0"/>
    <n v="0"/>
  </r>
  <r>
    <s v="REFERENCE ELECTRIFICATION - MODERATE TECHNOLOGY ADVANCEMENT"/>
    <x v="0"/>
    <s v="HIGH EFFICIENCY CENTRAL AIR CONDITIONER"/>
    <s v="TEXAS"/>
    <x v="3"/>
    <x v="13"/>
    <s v="PIPELINE GAS"/>
    <x v="0"/>
    <n v="0"/>
  </r>
  <r>
    <s v="REFERENCE ELECTRIFICATION - MODERATE TECHNOLOGY ADVANCEMENT"/>
    <x v="0"/>
    <s v="HIGH EFFICIENCY CENTRAL AIR CONDITIONER"/>
    <s v="TEXAS"/>
    <x v="3"/>
    <x v="14"/>
    <s v="ELECTRICITY"/>
    <x v="0"/>
    <n v="0"/>
  </r>
  <r>
    <s v="REFERENCE ELECTRIFICATION - MODERATE TECHNOLOGY ADVANCEMENT"/>
    <x v="0"/>
    <s v="HIGH EFFICIENCY CENTRAL AIR CONDITIONER"/>
    <s v="TEXAS"/>
    <x v="3"/>
    <x v="14"/>
    <s v="PIPELINE GAS"/>
    <x v="0"/>
    <n v="0"/>
  </r>
  <r>
    <s v="REFERENCE ELECTRIFICATION - MODERATE TECHNOLOGY ADVANCEMENT"/>
    <x v="0"/>
    <s v="HIGH EFFICIENCY CENTRAL AIR CONDITIONER"/>
    <s v="TEXAS"/>
    <x v="3"/>
    <x v="15"/>
    <s v="ELECTRICITY"/>
    <x v="0"/>
    <n v="0"/>
  </r>
  <r>
    <s v="REFERENCE ELECTRIFICATION - MODERATE TECHNOLOGY ADVANCEMENT"/>
    <x v="0"/>
    <s v="HIGH EFFICIENCY CENTRAL AIR CONDITIONER"/>
    <s v="TEXAS"/>
    <x v="3"/>
    <x v="15"/>
    <s v="PIPELINE GAS"/>
    <x v="0"/>
    <n v="0"/>
  </r>
  <r>
    <s v="REFERENCE ELECTRIFICATION - MODERATE TECHNOLOGY ADVANCEMENT"/>
    <x v="0"/>
    <s v="HIGH EFFICIENCY CENTRAL AIR CONDITIONER"/>
    <s v="TEXAS"/>
    <x v="3"/>
    <x v="16"/>
    <s v="ELECTRICITY"/>
    <x v="0"/>
    <n v="0"/>
  </r>
  <r>
    <s v="REFERENCE ELECTRIFICATION - MODERATE TECHNOLOGY ADVANCEMENT"/>
    <x v="0"/>
    <s v="HIGH EFFICIENCY CENTRAL AIR CONDITIONER"/>
    <s v="TEXAS"/>
    <x v="3"/>
    <x v="16"/>
    <s v="PIPELINE GAS"/>
    <x v="0"/>
    <n v="0"/>
  </r>
  <r>
    <s v="REFERENCE ELECTRIFICATION - MODERATE TECHNOLOGY ADVANCEMENT"/>
    <x v="0"/>
    <s v="HIGH EFFICIENCY CENTRAL AIR CONDITIONER"/>
    <s v="TEXAS"/>
    <x v="3"/>
    <x v="17"/>
    <s v="ELECTRICITY"/>
    <x v="0"/>
    <n v="0"/>
  </r>
  <r>
    <s v="REFERENCE ELECTRIFICATION - MODERATE TECHNOLOGY ADVANCEMENT"/>
    <x v="0"/>
    <s v="HIGH EFFICIENCY CENTRAL AIR CONDITIONER"/>
    <s v="TEXAS"/>
    <x v="3"/>
    <x v="17"/>
    <s v="PIPELINE GAS"/>
    <x v="0"/>
    <n v="0"/>
  </r>
  <r>
    <s v="REFERENCE ELECTRIFICATION - MODERATE TECHNOLOGY ADVANCEMENT"/>
    <x v="0"/>
    <s v="HIGH EFFICIENCY CENTRAL AIR CONDITIONER"/>
    <s v="TEXAS"/>
    <x v="3"/>
    <x v="18"/>
    <s v="ELECTRICITY"/>
    <x v="0"/>
    <n v="0"/>
  </r>
  <r>
    <s v="REFERENCE ELECTRIFICATION - MODERATE TECHNOLOGY ADVANCEMENT"/>
    <x v="0"/>
    <s v="HIGH EFFICIENCY CENTRAL AIR CONDITIONER"/>
    <s v="TEXAS"/>
    <x v="3"/>
    <x v="18"/>
    <s v="PIPELINE GAS"/>
    <x v="0"/>
    <n v="0"/>
  </r>
  <r>
    <s v="REFERENCE ELECTRIFICATION - MODERATE TECHNOLOGY ADVANCEMENT"/>
    <x v="0"/>
    <s v="HIGH EFFICIENCY CENTRAL AIR CONDITIONER"/>
    <s v="TEXAS"/>
    <x v="3"/>
    <x v="19"/>
    <s v="ELECTRICITY"/>
    <x v="0"/>
    <n v="0"/>
  </r>
  <r>
    <s v="REFERENCE ELECTRIFICATION - MODERATE TECHNOLOGY ADVANCEMENT"/>
    <x v="0"/>
    <s v="HIGH EFFICIENCY CENTRAL AIR CONDITIONER"/>
    <s v="TEXAS"/>
    <x v="3"/>
    <x v="19"/>
    <s v="PIPELINE GAS"/>
    <x v="0"/>
    <n v="0"/>
  </r>
  <r>
    <s v="REFERENCE ELECTRIFICATION - MODERATE TECHNOLOGY ADVANCEMENT"/>
    <x v="0"/>
    <s v="HIGH EFFICIENCY CENTRAL AIR CONDITIONER"/>
    <s v="TEXAS"/>
    <x v="3"/>
    <x v="20"/>
    <s v="ELECTRICITY"/>
    <x v="0"/>
    <n v="0"/>
  </r>
  <r>
    <s v="REFERENCE ELECTRIFICATION - MODERATE TECHNOLOGY ADVANCEMENT"/>
    <x v="0"/>
    <s v="HIGH EFFICIENCY CENTRAL AIR CONDITIONER"/>
    <s v="TEXAS"/>
    <x v="3"/>
    <x v="20"/>
    <s v="PIPELINE GAS"/>
    <x v="0"/>
    <n v="0"/>
  </r>
  <r>
    <s v="REFERENCE ELECTRIFICATION - MODERATE TECHNOLOGY ADVANCEMENT"/>
    <x v="0"/>
    <s v="HIGH EFFICIENCY CENTRAL AIR CONDITIONER"/>
    <s v="TEXAS"/>
    <x v="3"/>
    <x v="21"/>
    <s v="ELECTRICITY"/>
    <x v="0"/>
    <n v="0"/>
  </r>
  <r>
    <s v="REFERENCE ELECTRIFICATION - MODERATE TECHNOLOGY ADVANCEMENT"/>
    <x v="0"/>
    <s v="HIGH EFFICIENCY CENTRAL AIR CONDITIONER"/>
    <s v="TEXAS"/>
    <x v="3"/>
    <x v="21"/>
    <s v="PIPELINE GAS"/>
    <x v="0"/>
    <n v="0"/>
  </r>
  <r>
    <s v="REFERENCE ELECTRIFICATION - MODERATE TECHNOLOGY ADVANCEMENT"/>
    <x v="0"/>
    <s v="HIGH EFFICIENCY CENTRAL AIR CONDITIONER"/>
    <s v="TEXAS"/>
    <x v="3"/>
    <x v="22"/>
    <s v="ELECTRICITY"/>
    <x v="0"/>
    <n v="0"/>
  </r>
  <r>
    <s v="REFERENCE ELECTRIFICATION - MODERATE TECHNOLOGY ADVANCEMENT"/>
    <x v="0"/>
    <s v="HIGH EFFICIENCY CENTRAL AIR CONDITIONER"/>
    <s v="TEXAS"/>
    <x v="3"/>
    <x v="22"/>
    <s v="PIPELINE GAS"/>
    <x v="0"/>
    <n v="0"/>
  </r>
  <r>
    <s v="REFERENCE ELECTRIFICATION - MODERATE TECHNOLOGY ADVANCEMENT"/>
    <x v="0"/>
    <s v="HIGH EFFICIENCY CENTRAL AIR CONDITIONER"/>
    <s v="TEXAS"/>
    <x v="3"/>
    <x v="23"/>
    <s v="ELECTRICITY"/>
    <x v="0"/>
    <n v="0"/>
  </r>
  <r>
    <s v="REFERENCE ELECTRIFICATION - MODERATE TECHNOLOGY ADVANCEMENT"/>
    <x v="0"/>
    <s v="HIGH EFFICIENCY CENTRAL AIR CONDITIONER"/>
    <s v="TEXAS"/>
    <x v="3"/>
    <x v="23"/>
    <s v="PIPELINE GAS"/>
    <x v="0"/>
    <n v="0"/>
  </r>
  <r>
    <s v="REFERENCE ELECTRIFICATION - MODERATE TECHNOLOGY ADVANCEMENT"/>
    <x v="0"/>
    <s v="HIGH EFFICIENCY CENTRAL AIR CONDITIONER"/>
    <s v="TEXAS"/>
    <x v="3"/>
    <x v="24"/>
    <s v="ELECTRICITY"/>
    <x v="0"/>
    <n v="0"/>
  </r>
  <r>
    <s v="REFERENCE ELECTRIFICATION - MODERATE TECHNOLOGY ADVANCEMENT"/>
    <x v="0"/>
    <s v="HIGH EFFICIENCY CENTRAL AIR CONDITIONER"/>
    <s v="TEXAS"/>
    <x v="3"/>
    <x v="24"/>
    <s v="PIPELINE GAS"/>
    <x v="0"/>
    <n v="0"/>
  </r>
  <r>
    <s v="REFERENCE ELECTRIFICATION - MODERATE TECHNOLOGY ADVANCEMENT"/>
    <x v="0"/>
    <s v="HIGH EFFICIENCY CENTRAL AIR CONDITIONER"/>
    <s v="TEXAS"/>
    <x v="3"/>
    <x v="25"/>
    <s v="ELECTRICITY"/>
    <x v="0"/>
    <n v="0"/>
  </r>
  <r>
    <s v="REFERENCE ELECTRIFICATION - MODERATE TECHNOLOGY ADVANCEMENT"/>
    <x v="0"/>
    <s v="HIGH EFFICIENCY CENTRAL AIR CONDITIONER"/>
    <s v="TEXAS"/>
    <x v="3"/>
    <x v="25"/>
    <s v="PIPELINE GAS"/>
    <x v="0"/>
    <n v="0"/>
  </r>
  <r>
    <s v="REFERENCE ELECTRIFICATION - MODERATE TECHNOLOGY ADVANCEMENT"/>
    <x v="0"/>
    <s v="HIGH EFFICIENCY CENTRAL AIR CONDITIONER"/>
    <s v="TEXAS"/>
    <x v="3"/>
    <x v="26"/>
    <s v="ELECTRICITY"/>
    <x v="0"/>
    <n v="0"/>
  </r>
  <r>
    <s v="REFERENCE ELECTRIFICATION - MODERATE TECHNOLOGY ADVANCEMENT"/>
    <x v="0"/>
    <s v="HIGH EFFICIENCY CENTRAL AIR CONDITIONER"/>
    <s v="TEXAS"/>
    <x v="3"/>
    <x v="26"/>
    <s v="PIPELINE GAS"/>
    <x v="0"/>
    <n v="0"/>
  </r>
  <r>
    <s v="REFERENCE ELECTRIFICATION - MODERATE TECHNOLOGY ADVANCEMENT"/>
    <x v="0"/>
    <s v="HIGH EFFICIENCY CENTRAL AIR CONDITIONER"/>
    <s v="TEXAS"/>
    <x v="3"/>
    <x v="27"/>
    <s v="ELECTRICITY"/>
    <x v="0"/>
    <n v="0"/>
  </r>
  <r>
    <s v="REFERENCE ELECTRIFICATION - MODERATE TECHNOLOGY ADVANCEMENT"/>
    <x v="0"/>
    <s v="HIGH EFFICIENCY CENTRAL AIR CONDITIONER"/>
    <s v="TEXAS"/>
    <x v="3"/>
    <x v="27"/>
    <s v="PIPELINE GAS"/>
    <x v="0"/>
    <n v="0"/>
  </r>
  <r>
    <s v="REFERENCE ELECTRIFICATION - MODERATE TECHNOLOGY ADVANCEMENT"/>
    <x v="0"/>
    <s v="HIGH EFFICIENCY CENTRAL AIR CONDITIONER"/>
    <s v="TEXAS"/>
    <x v="3"/>
    <x v="28"/>
    <s v="ELECTRICITY"/>
    <x v="0"/>
    <n v="0"/>
  </r>
  <r>
    <s v="REFERENCE ELECTRIFICATION - MODERATE TECHNOLOGY ADVANCEMENT"/>
    <x v="0"/>
    <s v="HIGH EFFICIENCY CENTRAL AIR CONDITIONER"/>
    <s v="TEXAS"/>
    <x v="3"/>
    <x v="28"/>
    <s v="PIPELINE GAS"/>
    <x v="0"/>
    <n v="0"/>
  </r>
  <r>
    <s v="REFERENCE ELECTRIFICATION - MODERATE TECHNOLOGY ADVANCEMENT"/>
    <x v="0"/>
    <s v="HIGH EFFICIENCY CENTRAL AIR CONDITIONER"/>
    <s v="TEXAS"/>
    <x v="3"/>
    <x v="29"/>
    <s v="ELECTRICITY"/>
    <x v="0"/>
    <n v="0"/>
  </r>
  <r>
    <s v="REFERENCE ELECTRIFICATION - MODERATE TECHNOLOGY ADVANCEMENT"/>
    <x v="0"/>
    <s v="HIGH EFFICIENCY CENTRAL AIR CONDITIONER"/>
    <s v="TEXAS"/>
    <x v="3"/>
    <x v="29"/>
    <s v="PIPELINE GAS"/>
    <x v="0"/>
    <n v="0"/>
  </r>
  <r>
    <s v="REFERENCE ELECTRIFICATION - MODERATE TECHNOLOGY ADVANCEMENT"/>
    <x v="0"/>
    <s v="HIGH EFFICIENCY CENTRAL AIR CONDITIONER"/>
    <s v="TEXAS"/>
    <x v="3"/>
    <x v="30"/>
    <s v="ELECTRICITY"/>
    <x v="0"/>
    <n v="0"/>
  </r>
  <r>
    <s v="REFERENCE ELECTRIFICATION - MODERATE TECHNOLOGY ADVANCEMENT"/>
    <x v="0"/>
    <s v="HIGH EFFICIENCY CENTRAL AIR CONDITIONER"/>
    <s v="TEXAS"/>
    <x v="3"/>
    <x v="30"/>
    <s v="PIPELINE GAS"/>
    <x v="0"/>
    <n v="0"/>
  </r>
  <r>
    <s v="REFERENCE ELECTRIFICATION - MODERATE TECHNOLOGY ADVANCEMENT"/>
    <x v="0"/>
    <s v="HIGH EFFICIENCY CENTRAL AIR CONDITIONER"/>
    <s v="TEXAS"/>
    <x v="3"/>
    <x v="31"/>
    <s v="ELECTRICITY"/>
    <x v="0"/>
    <n v="0"/>
  </r>
  <r>
    <s v="REFERENCE ELECTRIFICATION - MODERATE TECHNOLOGY ADVANCEMENT"/>
    <x v="0"/>
    <s v="HIGH EFFICIENCY CENTRAL AIR CONDITIONER"/>
    <s v="TEXAS"/>
    <x v="3"/>
    <x v="31"/>
    <s v="PIPELINE GAS"/>
    <x v="0"/>
    <n v="0"/>
  </r>
  <r>
    <s v="REFERENCE ELECTRIFICATION - MODERATE TECHNOLOGY ADVANCEMENT"/>
    <x v="0"/>
    <s v="HIGH EFFICIENCY CENTRAL AIR CONDITIONER"/>
    <s v="TEXAS"/>
    <x v="3"/>
    <x v="32"/>
    <s v="ELECTRICITY"/>
    <x v="0"/>
    <n v="0"/>
  </r>
  <r>
    <s v="REFERENCE ELECTRIFICATION - MODERATE TECHNOLOGY ADVANCEMENT"/>
    <x v="0"/>
    <s v="HIGH EFFICIENCY CENTRAL AIR CONDITIONER"/>
    <s v="TEXAS"/>
    <x v="3"/>
    <x v="32"/>
    <s v="PIPELINE GAS"/>
    <x v="0"/>
    <n v="0"/>
  </r>
  <r>
    <s v="REFERENCE ELECTRIFICATION - MODERATE TECHNOLOGY ADVANCEMENT"/>
    <x v="0"/>
    <s v="HIGH EFFICIENCY CENTRAL AIR CONDITIONER"/>
    <s v="TEXAS"/>
    <x v="3"/>
    <x v="33"/>
    <s v="ELECTRICITY"/>
    <x v="0"/>
    <n v="0"/>
  </r>
  <r>
    <s v="REFERENCE ELECTRIFICATION - MODERATE TECHNOLOGY ADVANCEMENT"/>
    <x v="0"/>
    <s v="HIGH EFFICIENCY CENTRAL AIR CONDITIONER"/>
    <s v="TEXAS"/>
    <x v="3"/>
    <x v="33"/>
    <s v="PIPELINE GAS"/>
    <x v="0"/>
    <n v="0"/>
  </r>
  <r>
    <s v="REFERENCE ELECTRIFICATION - MODERATE TECHNOLOGY ADVANCEMENT"/>
    <x v="0"/>
    <s v="REFERENCE AIR SOURCE HEAT PUMP - COOLING"/>
    <s v="TEXAS"/>
    <x v="3"/>
    <x v="0"/>
    <s v="ELECTRICITY"/>
    <x v="0"/>
    <n v="23402958.298383102"/>
  </r>
  <r>
    <s v="REFERENCE ELECTRIFICATION - MODERATE TECHNOLOGY ADVANCEMENT"/>
    <x v="0"/>
    <s v="REFERENCE AIR SOURCE HEAT PUMP - COOLING"/>
    <s v="TEXAS"/>
    <x v="3"/>
    <x v="0"/>
    <s v="PIPELINE GAS"/>
    <x v="0"/>
    <n v="0"/>
  </r>
  <r>
    <s v="REFERENCE ELECTRIFICATION - MODERATE TECHNOLOGY ADVANCEMENT"/>
    <x v="0"/>
    <s v="REFERENCE AIR SOURCE HEAT PUMP - COOLING"/>
    <s v="TEXAS"/>
    <x v="3"/>
    <x v="1"/>
    <s v="ELECTRICITY"/>
    <x v="0"/>
    <n v="25672021.288914502"/>
  </r>
  <r>
    <s v="REFERENCE ELECTRIFICATION - MODERATE TECHNOLOGY ADVANCEMENT"/>
    <x v="0"/>
    <s v="REFERENCE AIR SOURCE HEAT PUMP - COOLING"/>
    <s v="TEXAS"/>
    <x v="3"/>
    <x v="1"/>
    <s v="PIPELINE GAS"/>
    <x v="0"/>
    <n v="0"/>
  </r>
  <r>
    <s v="REFERENCE ELECTRIFICATION - MODERATE TECHNOLOGY ADVANCEMENT"/>
    <x v="0"/>
    <s v="REFERENCE AIR SOURCE HEAT PUMP - COOLING"/>
    <s v="TEXAS"/>
    <x v="3"/>
    <x v="2"/>
    <s v="ELECTRICITY"/>
    <x v="0"/>
    <n v="26868509.504261602"/>
  </r>
  <r>
    <s v="REFERENCE ELECTRIFICATION - MODERATE TECHNOLOGY ADVANCEMENT"/>
    <x v="0"/>
    <s v="REFERENCE AIR SOURCE HEAT PUMP - COOLING"/>
    <s v="TEXAS"/>
    <x v="3"/>
    <x v="2"/>
    <s v="PIPELINE GAS"/>
    <x v="0"/>
    <n v="0"/>
  </r>
  <r>
    <s v="REFERENCE ELECTRIFICATION - MODERATE TECHNOLOGY ADVANCEMENT"/>
    <x v="0"/>
    <s v="REFERENCE AIR SOURCE HEAT PUMP - COOLING"/>
    <s v="TEXAS"/>
    <x v="3"/>
    <x v="3"/>
    <s v="ELECTRICITY"/>
    <x v="0"/>
    <n v="28084241.815577"/>
  </r>
  <r>
    <s v="REFERENCE ELECTRIFICATION - MODERATE TECHNOLOGY ADVANCEMENT"/>
    <x v="0"/>
    <s v="REFERENCE AIR SOURCE HEAT PUMP - COOLING"/>
    <s v="TEXAS"/>
    <x v="3"/>
    <x v="3"/>
    <s v="PIPELINE GAS"/>
    <x v="0"/>
    <n v="0"/>
  </r>
  <r>
    <s v="REFERENCE ELECTRIFICATION - MODERATE TECHNOLOGY ADVANCEMENT"/>
    <x v="0"/>
    <s v="REFERENCE AIR SOURCE HEAT PUMP - COOLING"/>
    <s v="TEXAS"/>
    <x v="3"/>
    <x v="4"/>
    <s v="ELECTRICITY"/>
    <x v="0"/>
    <n v="29309851.977163199"/>
  </r>
  <r>
    <s v="REFERENCE ELECTRIFICATION - MODERATE TECHNOLOGY ADVANCEMENT"/>
    <x v="0"/>
    <s v="REFERENCE AIR SOURCE HEAT PUMP - COOLING"/>
    <s v="TEXAS"/>
    <x v="3"/>
    <x v="4"/>
    <s v="PIPELINE GAS"/>
    <x v="0"/>
    <n v="0"/>
  </r>
  <r>
    <s v="REFERENCE ELECTRIFICATION - MODERATE TECHNOLOGY ADVANCEMENT"/>
    <x v="0"/>
    <s v="REFERENCE AIR SOURCE HEAT PUMP - COOLING"/>
    <s v="TEXAS"/>
    <x v="3"/>
    <x v="5"/>
    <s v="ELECTRICITY"/>
    <x v="0"/>
    <n v="30571798.760146499"/>
  </r>
  <r>
    <s v="REFERENCE ELECTRIFICATION - MODERATE TECHNOLOGY ADVANCEMENT"/>
    <x v="0"/>
    <s v="REFERENCE AIR SOURCE HEAT PUMP - COOLING"/>
    <s v="TEXAS"/>
    <x v="3"/>
    <x v="5"/>
    <s v="PIPELINE GAS"/>
    <x v="0"/>
    <n v="0"/>
  </r>
  <r>
    <s v="REFERENCE ELECTRIFICATION - MODERATE TECHNOLOGY ADVANCEMENT"/>
    <x v="0"/>
    <s v="REFERENCE AIR SOURCE HEAT PUMP - COOLING"/>
    <s v="TEXAS"/>
    <x v="3"/>
    <x v="6"/>
    <s v="ELECTRICITY"/>
    <x v="0"/>
    <n v="31843154.2364484"/>
  </r>
  <r>
    <s v="REFERENCE ELECTRIFICATION - MODERATE TECHNOLOGY ADVANCEMENT"/>
    <x v="0"/>
    <s v="REFERENCE AIR SOURCE HEAT PUMP - COOLING"/>
    <s v="TEXAS"/>
    <x v="3"/>
    <x v="6"/>
    <s v="PIPELINE GAS"/>
    <x v="0"/>
    <n v="0"/>
  </r>
  <r>
    <s v="REFERENCE ELECTRIFICATION - MODERATE TECHNOLOGY ADVANCEMENT"/>
    <x v="0"/>
    <s v="REFERENCE AIR SOURCE HEAT PUMP - COOLING"/>
    <s v="TEXAS"/>
    <x v="3"/>
    <x v="7"/>
    <s v="ELECTRICITY"/>
    <x v="0"/>
    <n v="33076998.2209915"/>
  </r>
  <r>
    <s v="REFERENCE ELECTRIFICATION - MODERATE TECHNOLOGY ADVANCEMENT"/>
    <x v="0"/>
    <s v="REFERENCE AIR SOURCE HEAT PUMP - COOLING"/>
    <s v="TEXAS"/>
    <x v="3"/>
    <x v="7"/>
    <s v="PIPELINE GAS"/>
    <x v="0"/>
    <n v="0"/>
  </r>
  <r>
    <s v="REFERENCE ELECTRIFICATION - MODERATE TECHNOLOGY ADVANCEMENT"/>
    <x v="0"/>
    <s v="REFERENCE AIR SOURCE HEAT PUMP - COOLING"/>
    <s v="TEXAS"/>
    <x v="3"/>
    <x v="8"/>
    <s v="ELECTRICITY"/>
    <x v="0"/>
    <n v="34263892.165395103"/>
  </r>
  <r>
    <s v="REFERENCE ELECTRIFICATION - MODERATE TECHNOLOGY ADVANCEMENT"/>
    <x v="0"/>
    <s v="REFERENCE AIR SOURCE HEAT PUMP - COOLING"/>
    <s v="TEXAS"/>
    <x v="3"/>
    <x v="8"/>
    <s v="PIPELINE GAS"/>
    <x v="0"/>
    <n v="0"/>
  </r>
  <r>
    <s v="REFERENCE ELECTRIFICATION - MODERATE TECHNOLOGY ADVANCEMENT"/>
    <x v="0"/>
    <s v="REFERENCE AIR SOURCE HEAT PUMP - COOLING"/>
    <s v="TEXAS"/>
    <x v="3"/>
    <x v="9"/>
    <s v="ELECTRICITY"/>
    <x v="0"/>
    <n v="35407015.925171897"/>
  </r>
  <r>
    <s v="REFERENCE ELECTRIFICATION - MODERATE TECHNOLOGY ADVANCEMENT"/>
    <x v="0"/>
    <s v="REFERENCE AIR SOURCE HEAT PUMP - COOLING"/>
    <s v="TEXAS"/>
    <x v="3"/>
    <x v="9"/>
    <s v="PIPELINE GAS"/>
    <x v="0"/>
    <n v="0"/>
  </r>
  <r>
    <s v="REFERENCE ELECTRIFICATION - MODERATE TECHNOLOGY ADVANCEMENT"/>
    <x v="0"/>
    <s v="REFERENCE AIR SOURCE HEAT PUMP - COOLING"/>
    <s v="TEXAS"/>
    <x v="3"/>
    <x v="10"/>
    <s v="ELECTRICITY"/>
    <x v="0"/>
    <n v="36483574.828197703"/>
  </r>
  <r>
    <s v="REFERENCE ELECTRIFICATION - MODERATE TECHNOLOGY ADVANCEMENT"/>
    <x v="0"/>
    <s v="REFERENCE AIR SOURCE HEAT PUMP - COOLING"/>
    <s v="TEXAS"/>
    <x v="3"/>
    <x v="10"/>
    <s v="PIPELINE GAS"/>
    <x v="0"/>
    <n v="0"/>
  </r>
  <r>
    <s v="REFERENCE ELECTRIFICATION - MODERATE TECHNOLOGY ADVANCEMENT"/>
    <x v="0"/>
    <s v="REFERENCE AIR SOURCE HEAT PUMP - COOLING"/>
    <s v="TEXAS"/>
    <x v="3"/>
    <x v="11"/>
    <s v="ELECTRICITY"/>
    <x v="0"/>
    <n v="37511954.195265397"/>
  </r>
  <r>
    <s v="REFERENCE ELECTRIFICATION - MODERATE TECHNOLOGY ADVANCEMENT"/>
    <x v="0"/>
    <s v="REFERENCE AIR SOURCE HEAT PUMP - COOLING"/>
    <s v="TEXAS"/>
    <x v="3"/>
    <x v="11"/>
    <s v="PIPELINE GAS"/>
    <x v="0"/>
    <n v="0"/>
  </r>
  <r>
    <s v="REFERENCE ELECTRIFICATION - MODERATE TECHNOLOGY ADVANCEMENT"/>
    <x v="0"/>
    <s v="REFERENCE AIR SOURCE HEAT PUMP - COOLING"/>
    <s v="TEXAS"/>
    <x v="3"/>
    <x v="12"/>
    <s v="ELECTRICITY"/>
    <x v="0"/>
    <n v="38533723.5382744"/>
  </r>
  <r>
    <s v="REFERENCE ELECTRIFICATION - MODERATE TECHNOLOGY ADVANCEMENT"/>
    <x v="0"/>
    <s v="REFERENCE AIR SOURCE HEAT PUMP - COOLING"/>
    <s v="TEXAS"/>
    <x v="3"/>
    <x v="12"/>
    <s v="PIPELINE GAS"/>
    <x v="0"/>
    <n v="0"/>
  </r>
  <r>
    <s v="REFERENCE ELECTRIFICATION - MODERATE TECHNOLOGY ADVANCEMENT"/>
    <x v="0"/>
    <s v="REFERENCE AIR SOURCE HEAT PUMP - COOLING"/>
    <s v="TEXAS"/>
    <x v="3"/>
    <x v="13"/>
    <s v="ELECTRICITY"/>
    <x v="0"/>
    <n v="39581150.841525704"/>
  </r>
  <r>
    <s v="REFERENCE ELECTRIFICATION - MODERATE TECHNOLOGY ADVANCEMENT"/>
    <x v="0"/>
    <s v="REFERENCE AIR SOURCE HEAT PUMP - COOLING"/>
    <s v="TEXAS"/>
    <x v="3"/>
    <x v="13"/>
    <s v="PIPELINE GAS"/>
    <x v="0"/>
    <n v="0"/>
  </r>
  <r>
    <s v="REFERENCE ELECTRIFICATION - MODERATE TECHNOLOGY ADVANCEMENT"/>
    <x v="0"/>
    <s v="REFERENCE AIR SOURCE HEAT PUMP - COOLING"/>
    <s v="TEXAS"/>
    <x v="3"/>
    <x v="14"/>
    <s v="ELECTRICITY"/>
    <x v="0"/>
    <n v="40577206.331079803"/>
  </r>
  <r>
    <s v="REFERENCE ELECTRIFICATION - MODERATE TECHNOLOGY ADVANCEMENT"/>
    <x v="0"/>
    <s v="REFERENCE AIR SOURCE HEAT PUMP - COOLING"/>
    <s v="TEXAS"/>
    <x v="3"/>
    <x v="14"/>
    <s v="PIPELINE GAS"/>
    <x v="0"/>
    <n v="0"/>
  </r>
  <r>
    <s v="REFERENCE ELECTRIFICATION - MODERATE TECHNOLOGY ADVANCEMENT"/>
    <x v="0"/>
    <s v="REFERENCE AIR SOURCE HEAT PUMP - COOLING"/>
    <s v="TEXAS"/>
    <x v="3"/>
    <x v="15"/>
    <s v="ELECTRICITY"/>
    <x v="0"/>
    <n v="41509743.218988203"/>
  </r>
  <r>
    <s v="REFERENCE ELECTRIFICATION - MODERATE TECHNOLOGY ADVANCEMENT"/>
    <x v="0"/>
    <s v="REFERENCE AIR SOURCE HEAT PUMP - COOLING"/>
    <s v="TEXAS"/>
    <x v="3"/>
    <x v="15"/>
    <s v="PIPELINE GAS"/>
    <x v="0"/>
    <n v="0"/>
  </r>
  <r>
    <s v="REFERENCE ELECTRIFICATION - MODERATE TECHNOLOGY ADVANCEMENT"/>
    <x v="0"/>
    <s v="REFERENCE AIR SOURCE HEAT PUMP - COOLING"/>
    <s v="TEXAS"/>
    <x v="3"/>
    <x v="16"/>
    <s v="ELECTRICITY"/>
    <x v="0"/>
    <n v="42472075.559334703"/>
  </r>
  <r>
    <s v="REFERENCE ELECTRIFICATION - MODERATE TECHNOLOGY ADVANCEMENT"/>
    <x v="0"/>
    <s v="REFERENCE AIR SOURCE HEAT PUMP - COOLING"/>
    <s v="TEXAS"/>
    <x v="3"/>
    <x v="16"/>
    <s v="PIPELINE GAS"/>
    <x v="0"/>
    <n v="0"/>
  </r>
  <r>
    <s v="REFERENCE ELECTRIFICATION - MODERATE TECHNOLOGY ADVANCEMENT"/>
    <x v="0"/>
    <s v="REFERENCE AIR SOURCE HEAT PUMP - COOLING"/>
    <s v="TEXAS"/>
    <x v="3"/>
    <x v="17"/>
    <s v="ELECTRICITY"/>
    <x v="0"/>
    <n v="43472752.363838598"/>
  </r>
  <r>
    <s v="REFERENCE ELECTRIFICATION - MODERATE TECHNOLOGY ADVANCEMENT"/>
    <x v="0"/>
    <s v="REFERENCE AIR SOURCE HEAT PUMP - COOLING"/>
    <s v="TEXAS"/>
    <x v="3"/>
    <x v="17"/>
    <s v="PIPELINE GAS"/>
    <x v="0"/>
    <n v="0"/>
  </r>
  <r>
    <s v="REFERENCE ELECTRIFICATION - MODERATE TECHNOLOGY ADVANCEMENT"/>
    <x v="0"/>
    <s v="REFERENCE AIR SOURCE HEAT PUMP - COOLING"/>
    <s v="TEXAS"/>
    <x v="3"/>
    <x v="18"/>
    <s v="ELECTRICITY"/>
    <x v="0"/>
    <n v="44507153.292094797"/>
  </r>
  <r>
    <s v="REFERENCE ELECTRIFICATION - MODERATE TECHNOLOGY ADVANCEMENT"/>
    <x v="0"/>
    <s v="REFERENCE AIR SOURCE HEAT PUMP - COOLING"/>
    <s v="TEXAS"/>
    <x v="3"/>
    <x v="18"/>
    <s v="PIPELINE GAS"/>
    <x v="0"/>
    <n v="0"/>
  </r>
  <r>
    <s v="REFERENCE ELECTRIFICATION - MODERATE TECHNOLOGY ADVANCEMENT"/>
    <x v="0"/>
    <s v="REFERENCE AIR SOURCE HEAT PUMP - COOLING"/>
    <s v="TEXAS"/>
    <x v="3"/>
    <x v="19"/>
    <s v="ELECTRICITY"/>
    <x v="0"/>
    <n v="45541592.285099402"/>
  </r>
  <r>
    <s v="REFERENCE ELECTRIFICATION - MODERATE TECHNOLOGY ADVANCEMENT"/>
    <x v="0"/>
    <s v="REFERENCE AIR SOURCE HEAT PUMP - COOLING"/>
    <s v="TEXAS"/>
    <x v="3"/>
    <x v="19"/>
    <s v="PIPELINE GAS"/>
    <x v="0"/>
    <n v="0"/>
  </r>
  <r>
    <s v="REFERENCE ELECTRIFICATION - MODERATE TECHNOLOGY ADVANCEMENT"/>
    <x v="0"/>
    <s v="REFERENCE AIR SOURCE HEAT PUMP - COOLING"/>
    <s v="TEXAS"/>
    <x v="3"/>
    <x v="20"/>
    <s v="ELECTRICITY"/>
    <x v="0"/>
    <n v="46544622.425616503"/>
  </r>
  <r>
    <s v="REFERENCE ELECTRIFICATION - MODERATE TECHNOLOGY ADVANCEMENT"/>
    <x v="0"/>
    <s v="REFERENCE AIR SOURCE HEAT PUMP - COOLING"/>
    <s v="TEXAS"/>
    <x v="3"/>
    <x v="20"/>
    <s v="PIPELINE GAS"/>
    <x v="0"/>
    <n v="0"/>
  </r>
  <r>
    <s v="REFERENCE ELECTRIFICATION - MODERATE TECHNOLOGY ADVANCEMENT"/>
    <x v="0"/>
    <s v="REFERENCE AIR SOURCE HEAT PUMP - COOLING"/>
    <s v="TEXAS"/>
    <x v="3"/>
    <x v="21"/>
    <s v="ELECTRICITY"/>
    <x v="0"/>
    <n v="47557414.755644001"/>
  </r>
  <r>
    <s v="REFERENCE ELECTRIFICATION - MODERATE TECHNOLOGY ADVANCEMENT"/>
    <x v="0"/>
    <s v="REFERENCE AIR SOURCE HEAT PUMP - COOLING"/>
    <s v="TEXAS"/>
    <x v="3"/>
    <x v="21"/>
    <s v="PIPELINE GAS"/>
    <x v="0"/>
    <n v="0"/>
  </r>
  <r>
    <s v="REFERENCE ELECTRIFICATION - MODERATE TECHNOLOGY ADVANCEMENT"/>
    <x v="0"/>
    <s v="REFERENCE AIR SOURCE HEAT PUMP - COOLING"/>
    <s v="TEXAS"/>
    <x v="3"/>
    <x v="22"/>
    <s v="ELECTRICITY"/>
    <x v="0"/>
    <n v="48579162.399799101"/>
  </r>
  <r>
    <s v="REFERENCE ELECTRIFICATION - MODERATE TECHNOLOGY ADVANCEMENT"/>
    <x v="0"/>
    <s v="REFERENCE AIR SOURCE HEAT PUMP - COOLING"/>
    <s v="TEXAS"/>
    <x v="3"/>
    <x v="22"/>
    <s v="PIPELINE GAS"/>
    <x v="0"/>
    <n v="0"/>
  </r>
  <r>
    <s v="REFERENCE ELECTRIFICATION - MODERATE TECHNOLOGY ADVANCEMENT"/>
    <x v="0"/>
    <s v="REFERENCE AIR SOURCE HEAT PUMP - COOLING"/>
    <s v="TEXAS"/>
    <x v="3"/>
    <x v="23"/>
    <s v="ELECTRICITY"/>
    <x v="0"/>
    <n v="49590310.4335403"/>
  </r>
  <r>
    <s v="REFERENCE ELECTRIFICATION - MODERATE TECHNOLOGY ADVANCEMENT"/>
    <x v="0"/>
    <s v="REFERENCE AIR SOURCE HEAT PUMP - COOLING"/>
    <s v="TEXAS"/>
    <x v="3"/>
    <x v="23"/>
    <s v="PIPELINE GAS"/>
    <x v="0"/>
    <n v="0"/>
  </r>
  <r>
    <s v="REFERENCE ELECTRIFICATION - MODERATE TECHNOLOGY ADVANCEMENT"/>
    <x v="0"/>
    <s v="REFERENCE AIR SOURCE HEAT PUMP - COOLING"/>
    <s v="TEXAS"/>
    <x v="3"/>
    <x v="24"/>
    <s v="ELECTRICITY"/>
    <x v="0"/>
    <n v="50471013.9552553"/>
  </r>
  <r>
    <s v="REFERENCE ELECTRIFICATION - MODERATE TECHNOLOGY ADVANCEMENT"/>
    <x v="0"/>
    <s v="REFERENCE AIR SOURCE HEAT PUMP - COOLING"/>
    <s v="TEXAS"/>
    <x v="3"/>
    <x v="24"/>
    <s v="PIPELINE GAS"/>
    <x v="0"/>
    <n v="0"/>
  </r>
  <r>
    <s v="REFERENCE ELECTRIFICATION - MODERATE TECHNOLOGY ADVANCEMENT"/>
    <x v="0"/>
    <s v="REFERENCE AIR SOURCE HEAT PUMP - COOLING"/>
    <s v="TEXAS"/>
    <x v="3"/>
    <x v="25"/>
    <s v="ELECTRICITY"/>
    <x v="0"/>
    <n v="51317987.261850402"/>
  </r>
  <r>
    <s v="REFERENCE ELECTRIFICATION - MODERATE TECHNOLOGY ADVANCEMENT"/>
    <x v="0"/>
    <s v="REFERENCE AIR SOURCE HEAT PUMP - COOLING"/>
    <s v="TEXAS"/>
    <x v="3"/>
    <x v="25"/>
    <s v="PIPELINE GAS"/>
    <x v="0"/>
    <n v="0"/>
  </r>
  <r>
    <s v="REFERENCE ELECTRIFICATION - MODERATE TECHNOLOGY ADVANCEMENT"/>
    <x v="0"/>
    <s v="REFERENCE AIR SOURCE HEAT PUMP - COOLING"/>
    <s v="TEXAS"/>
    <x v="3"/>
    <x v="26"/>
    <s v="ELECTRICITY"/>
    <x v="0"/>
    <n v="52162567.151460603"/>
  </r>
  <r>
    <s v="REFERENCE ELECTRIFICATION - MODERATE TECHNOLOGY ADVANCEMENT"/>
    <x v="0"/>
    <s v="REFERENCE AIR SOURCE HEAT PUMP - COOLING"/>
    <s v="TEXAS"/>
    <x v="3"/>
    <x v="26"/>
    <s v="PIPELINE GAS"/>
    <x v="0"/>
    <n v="0"/>
  </r>
  <r>
    <s v="REFERENCE ELECTRIFICATION - MODERATE TECHNOLOGY ADVANCEMENT"/>
    <x v="0"/>
    <s v="REFERENCE AIR SOURCE HEAT PUMP - COOLING"/>
    <s v="TEXAS"/>
    <x v="3"/>
    <x v="27"/>
    <s v="ELECTRICITY"/>
    <x v="0"/>
    <n v="53025878.580058403"/>
  </r>
  <r>
    <s v="REFERENCE ELECTRIFICATION - MODERATE TECHNOLOGY ADVANCEMENT"/>
    <x v="0"/>
    <s v="REFERENCE AIR SOURCE HEAT PUMP - COOLING"/>
    <s v="TEXAS"/>
    <x v="3"/>
    <x v="27"/>
    <s v="PIPELINE GAS"/>
    <x v="0"/>
    <n v="0"/>
  </r>
  <r>
    <s v="REFERENCE ELECTRIFICATION - MODERATE TECHNOLOGY ADVANCEMENT"/>
    <x v="0"/>
    <s v="REFERENCE AIR SOURCE HEAT PUMP - COOLING"/>
    <s v="TEXAS"/>
    <x v="3"/>
    <x v="28"/>
    <s v="ELECTRICITY"/>
    <x v="0"/>
    <n v="53910424.955689996"/>
  </r>
  <r>
    <s v="REFERENCE ELECTRIFICATION - MODERATE TECHNOLOGY ADVANCEMENT"/>
    <x v="0"/>
    <s v="REFERENCE AIR SOURCE HEAT PUMP - COOLING"/>
    <s v="TEXAS"/>
    <x v="3"/>
    <x v="28"/>
    <s v="PIPELINE GAS"/>
    <x v="0"/>
    <n v="0"/>
  </r>
  <r>
    <s v="REFERENCE ELECTRIFICATION - MODERATE TECHNOLOGY ADVANCEMENT"/>
    <x v="0"/>
    <s v="REFERENCE AIR SOURCE HEAT PUMP - COOLING"/>
    <s v="TEXAS"/>
    <x v="3"/>
    <x v="29"/>
    <s v="ELECTRICITY"/>
    <x v="0"/>
    <n v="54776251.033900097"/>
  </r>
  <r>
    <s v="REFERENCE ELECTRIFICATION - MODERATE TECHNOLOGY ADVANCEMENT"/>
    <x v="0"/>
    <s v="REFERENCE AIR SOURCE HEAT PUMP - COOLING"/>
    <s v="TEXAS"/>
    <x v="3"/>
    <x v="29"/>
    <s v="PIPELINE GAS"/>
    <x v="0"/>
    <n v="0"/>
  </r>
  <r>
    <s v="REFERENCE ELECTRIFICATION - MODERATE TECHNOLOGY ADVANCEMENT"/>
    <x v="0"/>
    <s v="REFERENCE AIR SOURCE HEAT PUMP - COOLING"/>
    <s v="TEXAS"/>
    <x v="3"/>
    <x v="30"/>
    <s v="ELECTRICITY"/>
    <x v="0"/>
    <n v="55630142.180147603"/>
  </r>
  <r>
    <s v="REFERENCE ELECTRIFICATION - MODERATE TECHNOLOGY ADVANCEMENT"/>
    <x v="0"/>
    <s v="REFERENCE AIR SOURCE HEAT PUMP - COOLING"/>
    <s v="TEXAS"/>
    <x v="3"/>
    <x v="30"/>
    <s v="PIPELINE GAS"/>
    <x v="0"/>
    <n v="0"/>
  </r>
  <r>
    <s v="REFERENCE ELECTRIFICATION - MODERATE TECHNOLOGY ADVANCEMENT"/>
    <x v="0"/>
    <s v="REFERENCE AIR SOURCE HEAT PUMP - COOLING"/>
    <s v="TEXAS"/>
    <x v="3"/>
    <x v="31"/>
    <s v="ELECTRICITY"/>
    <x v="0"/>
    <n v="56470044.427712902"/>
  </r>
  <r>
    <s v="REFERENCE ELECTRIFICATION - MODERATE TECHNOLOGY ADVANCEMENT"/>
    <x v="0"/>
    <s v="REFERENCE AIR SOURCE HEAT PUMP - COOLING"/>
    <s v="TEXAS"/>
    <x v="3"/>
    <x v="31"/>
    <s v="PIPELINE GAS"/>
    <x v="0"/>
    <n v="0"/>
  </r>
  <r>
    <s v="REFERENCE ELECTRIFICATION - MODERATE TECHNOLOGY ADVANCEMENT"/>
    <x v="0"/>
    <s v="REFERENCE AIR SOURCE HEAT PUMP - COOLING"/>
    <s v="TEXAS"/>
    <x v="3"/>
    <x v="32"/>
    <s v="ELECTRICITY"/>
    <x v="0"/>
    <n v="57276735.475520298"/>
  </r>
  <r>
    <s v="REFERENCE ELECTRIFICATION - MODERATE TECHNOLOGY ADVANCEMENT"/>
    <x v="0"/>
    <s v="REFERENCE AIR SOURCE HEAT PUMP - COOLING"/>
    <s v="TEXAS"/>
    <x v="3"/>
    <x v="32"/>
    <s v="PIPELINE GAS"/>
    <x v="0"/>
    <n v="0"/>
  </r>
  <r>
    <s v="REFERENCE ELECTRIFICATION - MODERATE TECHNOLOGY ADVANCEMENT"/>
    <x v="0"/>
    <s v="REFERENCE AIR SOURCE HEAT PUMP - COOLING"/>
    <s v="TEXAS"/>
    <x v="3"/>
    <x v="33"/>
    <s v="ELECTRICITY"/>
    <x v="0"/>
    <n v="58092760.636574604"/>
  </r>
  <r>
    <s v="REFERENCE ELECTRIFICATION - MODERATE TECHNOLOGY ADVANCEMENT"/>
    <x v="0"/>
    <s v="REFERENCE AIR SOURCE HEAT PUMP - COOLING"/>
    <s v="TEXAS"/>
    <x v="3"/>
    <x v="33"/>
    <s v="PIPELINE GAS"/>
    <x v="0"/>
    <n v="0"/>
  </r>
  <r>
    <s v="REFERENCE ELECTRIFICATION - MODERATE TECHNOLOGY ADVANCEMENT"/>
    <x v="0"/>
    <s v="REFERENCE GEOTHERMAL HEAT PUMP - COOLING"/>
    <s v="TEXAS"/>
    <x v="3"/>
    <x v="0"/>
    <s v="ELECTRICITY"/>
    <x v="0"/>
    <n v="2998634.0515266699"/>
  </r>
  <r>
    <s v="REFERENCE ELECTRIFICATION - MODERATE TECHNOLOGY ADVANCEMENT"/>
    <x v="0"/>
    <s v="REFERENCE GEOTHERMAL HEAT PUMP - COOLING"/>
    <s v="TEXAS"/>
    <x v="3"/>
    <x v="0"/>
    <s v="PIPELINE GAS"/>
    <x v="0"/>
    <n v="0"/>
  </r>
  <r>
    <s v="REFERENCE ELECTRIFICATION - MODERATE TECHNOLOGY ADVANCEMENT"/>
    <x v="0"/>
    <s v="REFERENCE GEOTHERMAL HEAT PUMP - COOLING"/>
    <s v="TEXAS"/>
    <x v="3"/>
    <x v="1"/>
    <s v="ELECTRICITY"/>
    <x v="0"/>
    <n v="3177849.9659378198"/>
  </r>
  <r>
    <s v="REFERENCE ELECTRIFICATION - MODERATE TECHNOLOGY ADVANCEMENT"/>
    <x v="0"/>
    <s v="REFERENCE GEOTHERMAL HEAT PUMP - COOLING"/>
    <s v="TEXAS"/>
    <x v="3"/>
    <x v="1"/>
    <s v="PIPELINE GAS"/>
    <x v="0"/>
    <n v="0"/>
  </r>
  <r>
    <s v="REFERENCE ELECTRIFICATION - MODERATE TECHNOLOGY ADVANCEMENT"/>
    <x v="0"/>
    <s v="REFERENCE GEOTHERMAL HEAT PUMP - COOLING"/>
    <s v="TEXAS"/>
    <x v="3"/>
    <x v="2"/>
    <s v="ELECTRICITY"/>
    <x v="0"/>
    <n v="3224949.6456364002"/>
  </r>
  <r>
    <s v="REFERENCE ELECTRIFICATION - MODERATE TECHNOLOGY ADVANCEMENT"/>
    <x v="0"/>
    <s v="REFERENCE GEOTHERMAL HEAT PUMP - COOLING"/>
    <s v="TEXAS"/>
    <x v="3"/>
    <x v="2"/>
    <s v="PIPELINE GAS"/>
    <x v="0"/>
    <n v="0"/>
  </r>
  <r>
    <s v="REFERENCE ELECTRIFICATION - MODERATE TECHNOLOGY ADVANCEMENT"/>
    <x v="0"/>
    <s v="REFERENCE GEOTHERMAL HEAT PUMP - COOLING"/>
    <s v="TEXAS"/>
    <x v="3"/>
    <x v="3"/>
    <s v="ELECTRICITY"/>
    <x v="0"/>
    <n v="3270399.2595032798"/>
  </r>
  <r>
    <s v="REFERENCE ELECTRIFICATION - MODERATE TECHNOLOGY ADVANCEMENT"/>
    <x v="0"/>
    <s v="REFERENCE GEOTHERMAL HEAT PUMP - COOLING"/>
    <s v="TEXAS"/>
    <x v="3"/>
    <x v="3"/>
    <s v="PIPELINE GAS"/>
    <x v="0"/>
    <n v="0"/>
  </r>
  <r>
    <s v="REFERENCE ELECTRIFICATION - MODERATE TECHNOLOGY ADVANCEMENT"/>
    <x v="0"/>
    <s v="REFERENCE GEOTHERMAL HEAT PUMP - COOLING"/>
    <s v="TEXAS"/>
    <x v="3"/>
    <x v="4"/>
    <s v="ELECTRICITY"/>
    <x v="0"/>
    <n v="3312759.2956527499"/>
  </r>
  <r>
    <s v="REFERENCE ELECTRIFICATION - MODERATE TECHNOLOGY ADVANCEMENT"/>
    <x v="0"/>
    <s v="REFERENCE GEOTHERMAL HEAT PUMP - COOLING"/>
    <s v="TEXAS"/>
    <x v="3"/>
    <x v="4"/>
    <s v="PIPELINE GAS"/>
    <x v="0"/>
    <n v="0"/>
  </r>
  <r>
    <s v="REFERENCE ELECTRIFICATION - MODERATE TECHNOLOGY ADVANCEMENT"/>
    <x v="0"/>
    <s v="REFERENCE GEOTHERMAL HEAT PUMP - COOLING"/>
    <s v="TEXAS"/>
    <x v="3"/>
    <x v="5"/>
    <s v="ELECTRICITY"/>
    <x v="0"/>
    <n v="3353955.15575421"/>
  </r>
  <r>
    <s v="REFERENCE ELECTRIFICATION - MODERATE TECHNOLOGY ADVANCEMENT"/>
    <x v="0"/>
    <s v="REFERENCE GEOTHERMAL HEAT PUMP - COOLING"/>
    <s v="TEXAS"/>
    <x v="3"/>
    <x v="5"/>
    <s v="PIPELINE GAS"/>
    <x v="0"/>
    <n v="0"/>
  </r>
  <r>
    <s v="REFERENCE ELECTRIFICATION - MODERATE TECHNOLOGY ADVANCEMENT"/>
    <x v="0"/>
    <s v="REFERENCE GEOTHERMAL HEAT PUMP - COOLING"/>
    <s v="TEXAS"/>
    <x v="3"/>
    <x v="6"/>
    <s v="ELECTRICITY"/>
    <x v="0"/>
    <n v="3394799.9000271498"/>
  </r>
  <r>
    <s v="REFERENCE ELECTRIFICATION - MODERATE TECHNOLOGY ADVANCEMENT"/>
    <x v="0"/>
    <s v="REFERENCE GEOTHERMAL HEAT PUMP - COOLING"/>
    <s v="TEXAS"/>
    <x v="3"/>
    <x v="6"/>
    <s v="PIPELINE GAS"/>
    <x v="0"/>
    <n v="0"/>
  </r>
  <r>
    <s v="REFERENCE ELECTRIFICATION - MODERATE TECHNOLOGY ADVANCEMENT"/>
    <x v="0"/>
    <s v="REFERENCE GEOTHERMAL HEAT PUMP - COOLING"/>
    <s v="TEXAS"/>
    <x v="3"/>
    <x v="7"/>
    <s v="ELECTRICITY"/>
    <x v="0"/>
    <n v="3431466.1651858902"/>
  </r>
  <r>
    <s v="REFERENCE ELECTRIFICATION - MODERATE TECHNOLOGY ADVANCEMENT"/>
    <x v="0"/>
    <s v="REFERENCE GEOTHERMAL HEAT PUMP - COOLING"/>
    <s v="TEXAS"/>
    <x v="3"/>
    <x v="7"/>
    <s v="PIPELINE GAS"/>
    <x v="0"/>
    <n v="0"/>
  </r>
  <r>
    <s v="REFERENCE ELECTRIFICATION - MODERATE TECHNOLOGY ADVANCEMENT"/>
    <x v="0"/>
    <s v="REFERENCE GEOTHERMAL HEAT PUMP - COOLING"/>
    <s v="TEXAS"/>
    <x v="3"/>
    <x v="8"/>
    <s v="ELECTRICITY"/>
    <x v="0"/>
    <n v="3463875.3414237802"/>
  </r>
  <r>
    <s v="REFERENCE ELECTRIFICATION - MODERATE TECHNOLOGY ADVANCEMENT"/>
    <x v="0"/>
    <s v="REFERENCE GEOTHERMAL HEAT PUMP - COOLING"/>
    <s v="TEXAS"/>
    <x v="3"/>
    <x v="8"/>
    <s v="PIPELINE GAS"/>
    <x v="0"/>
    <n v="0"/>
  </r>
  <r>
    <s v="REFERENCE ELECTRIFICATION - MODERATE TECHNOLOGY ADVANCEMENT"/>
    <x v="0"/>
    <s v="REFERENCE GEOTHERMAL HEAT PUMP - COOLING"/>
    <s v="TEXAS"/>
    <x v="3"/>
    <x v="9"/>
    <s v="ELECTRICITY"/>
    <x v="0"/>
    <n v="3493377.5391443102"/>
  </r>
  <r>
    <s v="REFERENCE ELECTRIFICATION - MODERATE TECHNOLOGY ADVANCEMENT"/>
    <x v="0"/>
    <s v="REFERENCE GEOTHERMAL HEAT PUMP - COOLING"/>
    <s v="TEXAS"/>
    <x v="3"/>
    <x v="9"/>
    <s v="PIPELINE GAS"/>
    <x v="0"/>
    <n v="0"/>
  </r>
  <r>
    <s v="REFERENCE ELECTRIFICATION - MODERATE TECHNOLOGY ADVANCEMENT"/>
    <x v="0"/>
    <s v="REFERENCE GEOTHERMAL HEAT PUMP - COOLING"/>
    <s v="TEXAS"/>
    <x v="3"/>
    <x v="10"/>
    <s v="ELECTRICITY"/>
    <x v="0"/>
    <n v="3516920.3460982698"/>
  </r>
  <r>
    <s v="REFERENCE ELECTRIFICATION - MODERATE TECHNOLOGY ADVANCEMENT"/>
    <x v="0"/>
    <s v="REFERENCE GEOTHERMAL HEAT PUMP - COOLING"/>
    <s v="TEXAS"/>
    <x v="3"/>
    <x v="10"/>
    <s v="PIPELINE GAS"/>
    <x v="0"/>
    <n v="0"/>
  </r>
  <r>
    <s v="REFERENCE ELECTRIFICATION - MODERATE TECHNOLOGY ADVANCEMENT"/>
    <x v="0"/>
    <s v="REFERENCE GEOTHERMAL HEAT PUMP - COOLING"/>
    <s v="TEXAS"/>
    <x v="3"/>
    <x v="11"/>
    <s v="ELECTRICITY"/>
    <x v="0"/>
    <n v="3535835.71537113"/>
  </r>
  <r>
    <s v="REFERENCE ELECTRIFICATION - MODERATE TECHNOLOGY ADVANCEMENT"/>
    <x v="0"/>
    <s v="REFERENCE GEOTHERMAL HEAT PUMP - COOLING"/>
    <s v="TEXAS"/>
    <x v="3"/>
    <x v="11"/>
    <s v="PIPELINE GAS"/>
    <x v="0"/>
    <n v="0"/>
  </r>
  <r>
    <s v="REFERENCE ELECTRIFICATION - MODERATE TECHNOLOGY ADVANCEMENT"/>
    <x v="0"/>
    <s v="REFERENCE GEOTHERMAL HEAT PUMP - COOLING"/>
    <s v="TEXAS"/>
    <x v="3"/>
    <x v="12"/>
    <s v="ELECTRICITY"/>
    <x v="0"/>
    <n v="3551810.5831681802"/>
  </r>
  <r>
    <s v="REFERENCE ELECTRIFICATION - MODERATE TECHNOLOGY ADVANCEMENT"/>
    <x v="0"/>
    <s v="REFERENCE GEOTHERMAL HEAT PUMP - COOLING"/>
    <s v="TEXAS"/>
    <x v="3"/>
    <x v="12"/>
    <s v="PIPELINE GAS"/>
    <x v="0"/>
    <n v="0"/>
  </r>
  <r>
    <s v="REFERENCE ELECTRIFICATION - MODERATE TECHNOLOGY ADVANCEMENT"/>
    <x v="0"/>
    <s v="REFERENCE GEOTHERMAL HEAT PUMP - COOLING"/>
    <s v="TEXAS"/>
    <x v="3"/>
    <x v="13"/>
    <s v="ELECTRICITY"/>
    <x v="0"/>
    <n v="3567396.9046927099"/>
  </r>
  <r>
    <s v="REFERENCE ELECTRIFICATION - MODERATE TECHNOLOGY ADVANCEMENT"/>
    <x v="0"/>
    <s v="REFERENCE GEOTHERMAL HEAT PUMP - COOLING"/>
    <s v="TEXAS"/>
    <x v="3"/>
    <x v="13"/>
    <s v="PIPELINE GAS"/>
    <x v="0"/>
    <n v="0"/>
  </r>
  <r>
    <s v="REFERENCE ELECTRIFICATION - MODERATE TECHNOLOGY ADVANCEMENT"/>
    <x v="0"/>
    <s v="REFERENCE GEOTHERMAL HEAT PUMP - COOLING"/>
    <s v="TEXAS"/>
    <x v="3"/>
    <x v="14"/>
    <s v="ELECTRICITY"/>
    <x v="0"/>
    <n v="3579174.1550750001"/>
  </r>
  <r>
    <s v="REFERENCE ELECTRIFICATION - MODERATE TECHNOLOGY ADVANCEMENT"/>
    <x v="0"/>
    <s v="REFERENCE GEOTHERMAL HEAT PUMP - COOLING"/>
    <s v="TEXAS"/>
    <x v="3"/>
    <x v="14"/>
    <s v="PIPELINE GAS"/>
    <x v="0"/>
    <n v="0"/>
  </r>
  <r>
    <s v="REFERENCE ELECTRIFICATION - MODERATE TECHNOLOGY ADVANCEMENT"/>
    <x v="0"/>
    <s v="REFERENCE GEOTHERMAL HEAT PUMP - COOLING"/>
    <s v="TEXAS"/>
    <x v="3"/>
    <x v="15"/>
    <s v="ELECTRICITY"/>
    <x v="0"/>
    <n v="3587298.8888575402"/>
  </r>
  <r>
    <s v="REFERENCE ELECTRIFICATION - MODERATE TECHNOLOGY ADVANCEMENT"/>
    <x v="0"/>
    <s v="REFERENCE GEOTHERMAL HEAT PUMP - COOLING"/>
    <s v="TEXAS"/>
    <x v="3"/>
    <x v="15"/>
    <s v="PIPELINE GAS"/>
    <x v="0"/>
    <n v="0"/>
  </r>
  <r>
    <s v="REFERENCE ELECTRIFICATION - MODERATE TECHNOLOGY ADVANCEMENT"/>
    <x v="0"/>
    <s v="REFERENCE GEOTHERMAL HEAT PUMP - COOLING"/>
    <s v="TEXAS"/>
    <x v="3"/>
    <x v="16"/>
    <s v="ELECTRICITY"/>
    <x v="0"/>
    <n v="3595185.3811710798"/>
  </r>
  <r>
    <s v="REFERENCE ELECTRIFICATION - MODERATE TECHNOLOGY ADVANCEMENT"/>
    <x v="0"/>
    <s v="REFERENCE GEOTHERMAL HEAT PUMP - COOLING"/>
    <s v="TEXAS"/>
    <x v="3"/>
    <x v="16"/>
    <s v="PIPELINE GAS"/>
    <x v="0"/>
    <n v="0"/>
  </r>
  <r>
    <s v="REFERENCE ELECTRIFICATION - MODERATE TECHNOLOGY ADVANCEMENT"/>
    <x v="0"/>
    <s v="REFERENCE GEOTHERMAL HEAT PUMP - COOLING"/>
    <s v="TEXAS"/>
    <x v="3"/>
    <x v="17"/>
    <s v="ELECTRICITY"/>
    <x v="0"/>
    <n v="3602999.7032338399"/>
  </r>
  <r>
    <s v="REFERENCE ELECTRIFICATION - MODERATE TECHNOLOGY ADVANCEMENT"/>
    <x v="0"/>
    <s v="REFERENCE GEOTHERMAL HEAT PUMP - COOLING"/>
    <s v="TEXAS"/>
    <x v="3"/>
    <x v="17"/>
    <s v="PIPELINE GAS"/>
    <x v="0"/>
    <n v="0"/>
  </r>
  <r>
    <s v="REFERENCE ELECTRIFICATION - MODERATE TECHNOLOGY ADVANCEMENT"/>
    <x v="0"/>
    <s v="REFERENCE GEOTHERMAL HEAT PUMP - COOLING"/>
    <s v="TEXAS"/>
    <x v="3"/>
    <x v="18"/>
    <s v="ELECTRICITY"/>
    <x v="0"/>
    <n v="3612655.1586508602"/>
  </r>
  <r>
    <s v="REFERENCE ELECTRIFICATION - MODERATE TECHNOLOGY ADVANCEMENT"/>
    <x v="0"/>
    <s v="REFERENCE GEOTHERMAL HEAT PUMP - COOLING"/>
    <s v="TEXAS"/>
    <x v="3"/>
    <x v="18"/>
    <s v="PIPELINE GAS"/>
    <x v="0"/>
    <n v="0"/>
  </r>
  <r>
    <s v="REFERENCE ELECTRIFICATION - MODERATE TECHNOLOGY ADVANCEMENT"/>
    <x v="0"/>
    <s v="REFERENCE GEOTHERMAL HEAT PUMP - COOLING"/>
    <s v="TEXAS"/>
    <x v="3"/>
    <x v="19"/>
    <s v="ELECTRICITY"/>
    <x v="0"/>
    <n v="3624673.14894557"/>
  </r>
  <r>
    <s v="REFERENCE ELECTRIFICATION - MODERATE TECHNOLOGY ADVANCEMENT"/>
    <x v="0"/>
    <s v="REFERENCE GEOTHERMAL HEAT PUMP - COOLING"/>
    <s v="TEXAS"/>
    <x v="3"/>
    <x v="19"/>
    <s v="PIPELINE GAS"/>
    <x v="0"/>
    <n v="0"/>
  </r>
  <r>
    <s v="REFERENCE ELECTRIFICATION - MODERATE TECHNOLOGY ADVANCEMENT"/>
    <x v="0"/>
    <s v="REFERENCE GEOTHERMAL HEAT PUMP - COOLING"/>
    <s v="TEXAS"/>
    <x v="3"/>
    <x v="20"/>
    <s v="ELECTRICITY"/>
    <x v="0"/>
    <n v="3636624.3547959402"/>
  </r>
  <r>
    <s v="REFERENCE ELECTRIFICATION - MODERATE TECHNOLOGY ADVANCEMENT"/>
    <x v="0"/>
    <s v="REFERENCE GEOTHERMAL HEAT PUMP - COOLING"/>
    <s v="TEXAS"/>
    <x v="3"/>
    <x v="20"/>
    <s v="PIPELINE GAS"/>
    <x v="0"/>
    <n v="0"/>
  </r>
  <r>
    <s v="REFERENCE ELECTRIFICATION - MODERATE TECHNOLOGY ADVANCEMENT"/>
    <x v="0"/>
    <s v="REFERENCE GEOTHERMAL HEAT PUMP - COOLING"/>
    <s v="TEXAS"/>
    <x v="3"/>
    <x v="21"/>
    <s v="ELECTRICITY"/>
    <x v="0"/>
    <n v="3650545.3511099298"/>
  </r>
  <r>
    <s v="REFERENCE ELECTRIFICATION - MODERATE TECHNOLOGY ADVANCEMENT"/>
    <x v="0"/>
    <s v="REFERENCE GEOTHERMAL HEAT PUMP - COOLING"/>
    <s v="TEXAS"/>
    <x v="3"/>
    <x v="21"/>
    <s v="PIPELINE GAS"/>
    <x v="0"/>
    <n v="0"/>
  </r>
  <r>
    <s v="REFERENCE ELECTRIFICATION - MODERATE TECHNOLOGY ADVANCEMENT"/>
    <x v="0"/>
    <s v="REFERENCE GEOTHERMAL HEAT PUMP - COOLING"/>
    <s v="TEXAS"/>
    <x v="3"/>
    <x v="22"/>
    <s v="ELECTRICITY"/>
    <x v="0"/>
    <n v="3667926.4810912102"/>
  </r>
  <r>
    <s v="REFERENCE ELECTRIFICATION - MODERATE TECHNOLOGY ADVANCEMENT"/>
    <x v="0"/>
    <s v="REFERENCE GEOTHERMAL HEAT PUMP - COOLING"/>
    <s v="TEXAS"/>
    <x v="3"/>
    <x v="22"/>
    <s v="PIPELINE GAS"/>
    <x v="0"/>
    <n v="0"/>
  </r>
  <r>
    <s v="REFERENCE ELECTRIFICATION - MODERATE TECHNOLOGY ADVANCEMENT"/>
    <x v="0"/>
    <s v="REFERENCE GEOTHERMAL HEAT PUMP - COOLING"/>
    <s v="TEXAS"/>
    <x v="3"/>
    <x v="23"/>
    <s v="ELECTRICITY"/>
    <x v="0"/>
    <n v="3686935.2668209099"/>
  </r>
  <r>
    <s v="REFERENCE ELECTRIFICATION - MODERATE TECHNOLOGY ADVANCEMENT"/>
    <x v="0"/>
    <s v="REFERENCE GEOTHERMAL HEAT PUMP - COOLING"/>
    <s v="TEXAS"/>
    <x v="3"/>
    <x v="23"/>
    <s v="PIPELINE GAS"/>
    <x v="0"/>
    <n v="0"/>
  </r>
  <r>
    <s v="REFERENCE ELECTRIFICATION - MODERATE TECHNOLOGY ADVANCEMENT"/>
    <x v="0"/>
    <s v="REFERENCE GEOTHERMAL HEAT PUMP - COOLING"/>
    <s v="TEXAS"/>
    <x v="3"/>
    <x v="24"/>
    <s v="ELECTRICITY"/>
    <x v="0"/>
    <n v="3700058.7709401599"/>
  </r>
  <r>
    <s v="REFERENCE ELECTRIFICATION - MODERATE TECHNOLOGY ADVANCEMENT"/>
    <x v="0"/>
    <s v="REFERENCE GEOTHERMAL HEAT PUMP - COOLING"/>
    <s v="TEXAS"/>
    <x v="3"/>
    <x v="24"/>
    <s v="PIPELINE GAS"/>
    <x v="0"/>
    <n v="0"/>
  </r>
  <r>
    <s v="REFERENCE ELECTRIFICATION - MODERATE TECHNOLOGY ADVANCEMENT"/>
    <x v="0"/>
    <s v="REFERENCE GEOTHERMAL HEAT PUMP - COOLING"/>
    <s v="TEXAS"/>
    <x v="3"/>
    <x v="25"/>
    <s v="ELECTRICITY"/>
    <x v="0"/>
    <n v="3709695.9017349901"/>
  </r>
  <r>
    <s v="REFERENCE ELECTRIFICATION - MODERATE TECHNOLOGY ADVANCEMENT"/>
    <x v="0"/>
    <s v="REFERENCE GEOTHERMAL HEAT PUMP - COOLING"/>
    <s v="TEXAS"/>
    <x v="3"/>
    <x v="25"/>
    <s v="PIPELINE GAS"/>
    <x v="0"/>
    <n v="0"/>
  </r>
  <r>
    <s v="REFERENCE ELECTRIFICATION - MODERATE TECHNOLOGY ADVANCEMENT"/>
    <x v="0"/>
    <s v="REFERENCE GEOTHERMAL HEAT PUMP - COOLING"/>
    <s v="TEXAS"/>
    <x v="3"/>
    <x v="26"/>
    <s v="ELECTRICITY"/>
    <x v="0"/>
    <n v="3720709.7607469801"/>
  </r>
  <r>
    <s v="REFERENCE ELECTRIFICATION - MODERATE TECHNOLOGY ADVANCEMENT"/>
    <x v="0"/>
    <s v="REFERENCE GEOTHERMAL HEAT PUMP - COOLING"/>
    <s v="TEXAS"/>
    <x v="3"/>
    <x v="26"/>
    <s v="PIPELINE GAS"/>
    <x v="0"/>
    <n v="0"/>
  </r>
  <r>
    <s v="REFERENCE ELECTRIFICATION - MODERATE TECHNOLOGY ADVANCEMENT"/>
    <x v="0"/>
    <s v="REFERENCE GEOTHERMAL HEAT PUMP - COOLING"/>
    <s v="TEXAS"/>
    <x v="3"/>
    <x v="27"/>
    <s v="ELECTRICITY"/>
    <x v="0"/>
    <n v="3734969.7176019098"/>
  </r>
  <r>
    <s v="REFERENCE ELECTRIFICATION - MODERATE TECHNOLOGY ADVANCEMENT"/>
    <x v="0"/>
    <s v="REFERENCE GEOTHERMAL HEAT PUMP - COOLING"/>
    <s v="TEXAS"/>
    <x v="3"/>
    <x v="27"/>
    <s v="PIPELINE GAS"/>
    <x v="0"/>
    <n v="0"/>
  </r>
  <r>
    <s v="REFERENCE ELECTRIFICATION - MODERATE TECHNOLOGY ADVANCEMENT"/>
    <x v="0"/>
    <s v="REFERENCE GEOTHERMAL HEAT PUMP - COOLING"/>
    <s v="TEXAS"/>
    <x v="3"/>
    <x v="28"/>
    <s v="ELECTRICITY"/>
    <x v="0"/>
    <n v="3753256.0127861602"/>
  </r>
  <r>
    <s v="REFERENCE ELECTRIFICATION - MODERATE TECHNOLOGY ADVANCEMENT"/>
    <x v="0"/>
    <s v="REFERENCE GEOTHERMAL HEAT PUMP - COOLING"/>
    <s v="TEXAS"/>
    <x v="3"/>
    <x v="28"/>
    <s v="PIPELINE GAS"/>
    <x v="0"/>
    <n v="0"/>
  </r>
  <r>
    <s v="REFERENCE ELECTRIFICATION - MODERATE TECHNOLOGY ADVANCEMENT"/>
    <x v="0"/>
    <s v="REFERENCE GEOTHERMAL HEAT PUMP - COOLING"/>
    <s v="TEXAS"/>
    <x v="3"/>
    <x v="29"/>
    <s v="ELECTRICITY"/>
    <x v="0"/>
    <n v="3772195.3058204502"/>
  </r>
  <r>
    <s v="REFERENCE ELECTRIFICATION - MODERATE TECHNOLOGY ADVANCEMENT"/>
    <x v="0"/>
    <s v="REFERENCE GEOTHERMAL HEAT PUMP - COOLING"/>
    <s v="TEXAS"/>
    <x v="3"/>
    <x v="29"/>
    <s v="PIPELINE GAS"/>
    <x v="0"/>
    <n v="0"/>
  </r>
  <r>
    <s v="REFERENCE ELECTRIFICATION - MODERATE TECHNOLOGY ADVANCEMENT"/>
    <x v="0"/>
    <s v="REFERENCE GEOTHERMAL HEAT PUMP - COOLING"/>
    <s v="TEXAS"/>
    <x v="3"/>
    <x v="30"/>
    <s v="ELECTRICITY"/>
    <x v="0"/>
    <n v="3791867.2234205399"/>
  </r>
  <r>
    <s v="REFERENCE ELECTRIFICATION - MODERATE TECHNOLOGY ADVANCEMENT"/>
    <x v="0"/>
    <s v="REFERENCE GEOTHERMAL HEAT PUMP - COOLING"/>
    <s v="TEXAS"/>
    <x v="3"/>
    <x v="30"/>
    <s v="PIPELINE GAS"/>
    <x v="0"/>
    <n v="0"/>
  </r>
  <r>
    <s v="REFERENCE ELECTRIFICATION - MODERATE TECHNOLOGY ADVANCEMENT"/>
    <x v="0"/>
    <s v="REFERENCE GEOTHERMAL HEAT PUMP - COOLING"/>
    <s v="TEXAS"/>
    <x v="3"/>
    <x v="31"/>
    <s v="ELECTRICITY"/>
    <x v="0"/>
    <n v="3812418.5441562301"/>
  </r>
  <r>
    <s v="REFERENCE ELECTRIFICATION - MODERATE TECHNOLOGY ADVANCEMENT"/>
    <x v="0"/>
    <s v="REFERENCE GEOTHERMAL HEAT PUMP - COOLING"/>
    <s v="TEXAS"/>
    <x v="3"/>
    <x v="31"/>
    <s v="PIPELINE GAS"/>
    <x v="0"/>
    <n v="0"/>
  </r>
  <r>
    <s v="REFERENCE ELECTRIFICATION - MODERATE TECHNOLOGY ADVANCEMENT"/>
    <x v="0"/>
    <s v="REFERENCE GEOTHERMAL HEAT PUMP - COOLING"/>
    <s v="TEXAS"/>
    <x v="3"/>
    <x v="32"/>
    <s v="ELECTRICITY"/>
    <x v="0"/>
    <n v="3831191.9691211702"/>
  </r>
  <r>
    <s v="REFERENCE ELECTRIFICATION - MODERATE TECHNOLOGY ADVANCEMENT"/>
    <x v="0"/>
    <s v="REFERENCE GEOTHERMAL HEAT PUMP - COOLING"/>
    <s v="TEXAS"/>
    <x v="3"/>
    <x v="32"/>
    <s v="PIPELINE GAS"/>
    <x v="0"/>
    <n v="0"/>
  </r>
  <r>
    <s v="REFERENCE ELECTRIFICATION - MODERATE TECHNOLOGY ADVANCEMENT"/>
    <x v="0"/>
    <s v="REFERENCE GEOTHERMAL HEAT PUMP - COOLING"/>
    <s v="TEXAS"/>
    <x v="3"/>
    <x v="33"/>
    <s v="ELECTRICITY"/>
    <x v="0"/>
    <n v="3850850.0722267102"/>
  </r>
  <r>
    <s v="REFERENCE ELECTRIFICATION - MODERATE TECHNOLOGY ADVANCEMENT"/>
    <x v="0"/>
    <s v="REFERENCE GEOTHERMAL HEAT PUMP - COOLING"/>
    <s v="TEXAS"/>
    <x v="3"/>
    <x v="33"/>
    <s v="PIPELINE GAS"/>
    <x v="0"/>
    <n v="0"/>
  </r>
  <r>
    <s v="REFERENCE ELECTRIFICATION - MODERATE TECHNOLOGY ADVANCEMENT"/>
    <x v="0"/>
    <s v="HIGH EFFICIENCY AIR SOURCE HEAT PUMP - COOLING"/>
    <s v="TEXAS"/>
    <x v="3"/>
    <x v="0"/>
    <s v="ELECTRICITY"/>
    <x v="0"/>
    <n v="0"/>
  </r>
  <r>
    <s v="REFERENCE ELECTRIFICATION - MODERATE TECHNOLOGY ADVANCEMENT"/>
    <x v="0"/>
    <s v="HIGH EFFICIENCY AIR SOURCE HEAT PUMP - COOLING"/>
    <s v="TEXAS"/>
    <x v="3"/>
    <x v="0"/>
    <s v="PIPELINE GAS"/>
    <x v="0"/>
    <n v="0"/>
  </r>
  <r>
    <s v="REFERENCE ELECTRIFICATION - MODERATE TECHNOLOGY ADVANCEMENT"/>
    <x v="0"/>
    <s v="HIGH EFFICIENCY AIR SOURCE HEAT PUMP - COOLING"/>
    <s v="TEXAS"/>
    <x v="3"/>
    <x v="1"/>
    <s v="ELECTRICITY"/>
    <x v="0"/>
    <n v="0"/>
  </r>
  <r>
    <s v="REFERENCE ELECTRIFICATION - MODERATE TECHNOLOGY ADVANCEMENT"/>
    <x v="0"/>
    <s v="HIGH EFFICIENCY AIR SOURCE HEAT PUMP - COOLING"/>
    <s v="TEXAS"/>
    <x v="3"/>
    <x v="1"/>
    <s v="PIPELINE GAS"/>
    <x v="0"/>
    <n v="0"/>
  </r>
  <r>
    <s v="REFERENCE ELECTRIFICATION - MODERATE TECHNOLOGY ADVANCEMENT"/>
    <x v="0"/>
    <s v="HIGH EFFICIENCY AIR SOURCE HEAT PUMP - COOLING"/>
    <s v="TEXAS"/>
    <x v="3"/>
    <x v="2"/>
    <s v="ELECTRICITY"/>
    <x v="0"/>
    <n v="0"/>
  </r>
  <r>
    <s v="REFERENCE ELECTRIFICATION - MODERATE TECHNOLOGY ADVANCEMENT"/>
    <x v="0"/>
    <s v="HIGH EFFICIENCY AIR SOURCE HEAT PUMP - COOLING"/>
    <s v="TEXAS"/>
    <x v="3"/>
    <x v="2"/>
    <s v="PIPELINE GAS"/>
    <x v="0"/>
    <n v="0"/>
  </r>
  <r>
    <s v="REFERENCE ELECTRIFICATION - MODERATE TECHNOLOGY ADVANCEMENT"/>
    <x v="0"/>
    <s v="HIGH EFFICIENCY AIR SOURCE HEAT PUMP - COOLING"/>
    <s v="TEXAS"/>
    <x v="3"/>
    <x v="3"/>
    <s v="ELECTRICITY"/>
    <x v="0"/>
    <n v="0"/>
  </r>
  <r>
    <s v="REFERENCE ELECTRIFICATION - MODERATE TECHNOLOGY ADVANCEMENT"/>
    <x v="0"/>
    <s v="HIGH EFFICIENCY AIR SOURCE HEAT PUMP - COOLING"/>
    <s v="TEXAS"/>
    <x v="3"/>
    <x v="3"/>
    <s v="PIPELINE GAS"/>
    <x v="0"/>
    <n v="0"/>
  </r>
  <r>
    <s v="REFERENCE ELECTRIFICATION - MODERATE TECHNOLOGY ADVANCEMENT"/>
    <x v="0"/>
    <s v="HIGH EFFICIENCY AIR SOURCE HEAT PUMP - COOLING"/>
    <s v="TEXAS"/>
    <x v="3"/>
    <x v="4"/>
    <s v="ELECTRICITY"/>
    <x v="0"/>
    <n v="0"/>
  </r>
  <r>
    <s v="REFERENCE ELECTRIFICATION - MODERATE TECHNOLOGY ADVANCEMENT"/>
    <x v="0"/>
    <s v="HIGH EFFICIENCY AIR SOURCE HEAT PUMP - COOLING"/>
    <s v="TEXAS"/>
    <x v="3"/>
    <x v="4"/>
    <s v="PIPELINE GAS"/>
    <x v="0"/>
    <n v="0"/>
  </r>
  <r>
    <s v="REFERENCE ELECTRIFICATION - MODERATE TECHNOLOGY ADVANCEMENT"/>
    <x v="0"/>
    <s v="HIGH EFFICIENCY AIR SOURCE HEAT PUMP - COOLING"/>
    <s v="TEXAS"/>
    <x v="3"/>
    <x v="5"/>
    <s v="ELECTRICITY"/>
    <x v="0"/>
    <n v="0"/>
  </r>
  <r>
    <s v="REFERENCE ELECTRIFICATION - MODERATE TECHNOLOGY ADVANCEMENT"/>
    <x v="0"/>
    <s v="HIGH EFFICIENCY AIR SOURCE HEAT PUMP - COOLING"/>
    <s v="TEXAS"/>
    <x v="3"/>
    <x v="5"/>
    <s v="PIPELINE GAS"/>
    <x v="0"/>
    <n v="0"/>
  </r>
  <r>
    <s v="REFERENCE ELECTRIFICATION - MODERATE TECHNOLOGY ADVANCEMENT"/>
    <x v="0"/>
    <s v="HIGH EFFICIENCY AIR SOURCE HEAT PUMP - COOLING"/>
    <s v="TEXAS"/>
    <x v="3"/>
    <x v="6"/>
    <s v="ELECTRICITY"/>
    <x v="0"/>
    <n v="0"/>
  </r>
  <r>
    <s v="REFERENCE ELECTRIFICATION - MODERATE TECHNOLOGY ADVANCEMENT"/>
    <x v="0"/>
    <s v="HIGH EFFICIENCY AIR SOURCE HEAT PUMP - COOLING"/>
    <s v="TEXAS"/>
    <x v="3"/>
    <x v="6"/>
    <s v="PIPELINE GAS"/>
    <x v="0"/>
    <n v="0"/>
  </r>
  <r>
    <s v="REFERENCE ELECTRIFICATION - MODERATE TECHNOLOGY ADVANCEMENT"/>
    <x v="0"/>
    <s v="HIGH EFFICIENCY AIR SOURCE HEAT PUMP - COOLING"/>
    <s v="TEXAS"/>
    <x v="3"/>
    <x v="7"/>
    <s v="ELECTRICITY"/>
    <x v="0"/>
    <n v="0"/>
  </r>
  <r>
    <s v="REFERENCE ELECTRIFICATION - MODERATE TECHNOLOGY ADVANCEMENT"/>
    <x v="0"/>
    <s v="HIGH EFFICIENCY AIR SOURCE HEAT PUMP - COOLING"/>
    <s v="TEXAS"/>
    <x v="3"/>
    <x v="7"/>
    <s v="PIPELINE GAS"/>
    <x v="0"/>
    <n v="0"/>
  </r>
  <r>
    <s v="REFERENCE ELECTRIFICATION - MODERATE TECHNOLOGY ADVANCEMENT"/>
    <x v="0"/>
    <s v="HIGH EFFICIENCY AIR SOURCE HEAT PUMP - COOLING"/>
    <s v="TEXAS"/>
    <x v="3"/>
    <x v="8"/>
    <s v="ELECTRICITY"/>
    <x v="0"/>
    <n v="0"/>
  </r>
  <r>
    <s v="REFERENCE ELECTRIFICATION - MODERATE TECHNOLOGY ADVANCEMENT"/>
    <x v="0"/>
    <s v="HIGH EFFICIENCY AIR SOURCE HEAT PUMP - COOLING"/>
    <s v="TEXAS"/>
    <x v="3"/>
    <x v="8"/>
    <s v="PIPELINE GAS"/>
    <x v="0"/>
    <n v="0"/>
  </r>
  <r>
    <s v="REFERENCE ELECTRIFICATION - MODERATE TECHNOLOGY ADVANCEMENT"/>
    <x v="0"/>
    <s v="HIGH EFFICIENCY AIR SOURCE HEAT PUMP - COOLING"/>
    <s v="TEXAS"/>
    <x v="3"/>
    <x v="9"/>
    <s v="ELECTRICITY"/>
    <x v="0"/>
    <n v="0"/>
  </r>
  <r>
    <s v="REFERENCE ELECTRIFICATION - MODERATE TECHNOLOGY ADVANCEMENT"/>
    <x v="0"/>
    <s v="HIGH EFFICIENCY AIR SOURCE HEAT PUMP - COOLING"/>
    <s v="TEXAS"/>
    <x v="3"/>
    <x v="9"/>
    <s v="PIPELINE GAS"/>
    <x v="0"/>
    <n v="0"/>
  </r>
  <r>
    <s v="REFERENCE ELECTRIFICATION - MODERATE TECHNOLOGY ADVANCEMENT"/>
    <x v="0"/>
    <s v="HIGH EFFICIENCY AIR SOURCE HEAT PUMP - COOLING"/>
    <s v="TEXAS"/>
    <x v="3"/>
    <x v="10"/>
    <s v="ELECTRICITY"/>
    <x v="0"/>
    <n v="0"/>
  </r>
  <r>
    <s v="REFERENCE ELECTRIFICATION - MODERATE TECHNOLOGY ADVANCEMENT"/>
    <x v="0"/>
    <s v="HIGH EFFICIENCY AIR SOURCE HEAT PUMP - COOLING"/>
    <s v="TEXAS"/>
    <x v="3"/>
    <x v="10"/>
    <s v="PIPELINE GAS"/>
    <x v="0"/>
    <n v="0"/>
  </r>
  <r>
    <s v="REFERENCE ELECTRIFICATION - MODERATE TECHNOLOGY ADVANCEMENT"/>
    <x v="0"/>
    <s v="HIGH EFFICIENCY AIR SOURCE HEAT PUMP - COOLING"/>
    <s v="TEXAS"/>
    <x v="3"/>
    <x v="11"/>
    <s v="ELECTRICITY"/>
    <x v="0"/>
    <n v="0"/>
  </r>
  <r>
    <s v="REFERENCE ELECTRIFICATION - MODERATE TECHNOLOGY ADVANCEMENT"/>
    <x v="0"/>
    <s v="HIGH EFFICIENCY AIR SOURCE HEAT PUMP - COOLING"/>
    <s v="TEXAS"/>
    <x v="3"/>
    <x v="11"/>
    <s v="PIPELINE GAS"/>
    <x v="0"/>
    <n v="0"/>
  </r>
  <r>
    <s v="REFERENCE ELECTRIFICATION - MODERATE TECHNOLOGY ADVANCEMENT"/>
    <x v="0"/>
    <s v="HIGH EFFICIENCY AIR SOURCE HEAT PUMP - COOLING"/>
    <s v="TEXAS"/>
    <x v="3"/>
    <x v="12"/>
    <s v="ELECTRICITY"/>
    <x v="0"/>
    <n v="0"/>
  </r>
  <r>
    <s v="REFERENCE ELECTRIFICATION - MODERATE TECHNOLOGY ADVANCEMENT"/>
    <x v="0"/>
    <s v="HIGH EFFICIENCY AIR SOURCE HEAT PUMP - COOLING"/>
    <s v="TEXAS"/>
    <x v="3"/>
    <x v="12"/>
    <s v="PIPELINE GAS"/>
    <x v="0"/>
    <n v="0"/>
  </r>
  <r>
    <s v="REFERENCE ELECTRIFICATION - MODERATE TECHNOLOGY ADVANCEMENT"/>
    <x v="0"/>
    <s v="HIGH EFFICIENCY AIR SOURCE HEAT PUMP - COOLING"/>
    <s v="TEXAS"/>
    <x v="3"/>
    <x v="13"/>
    <s v="ELECTRICITY"/>
    <x v="0"/>
    <n v="0"/>
  </r>
  <r>
    <s v="REFERENCE ELECTRIFICATION - MODERATE TECHNOLOGY ADVANCEMENT"/>
    <x v="0"/>
    <s v="HIGH EFFICIENCY AIR SOURCE HEAT PUMP - COOLING"/>
    <s v="TEXAS"/>
    <x v="3"/>
    <x v="13"/>
    <s v="PIPELINE GAS"/>
    <x v="0"/>
    <n v="0"/>
  </r>
  <r>
    <s v="REFERENCE ELECTRIFICATION - MODERATE TECHNOLOGY ADVANCEMENT"/>
    <x v="0"/>
    <s v="HIGH EFFICIENCY AIR SOURCE HEAT PUMP - COOLING"/>
    <s v="TEXAS"/>
    <x v="3"/>
    <x v="14"/>
    <s v="ELECTRICITY"/>
    <x v="0"/>
    <n v="0"/>
  </r>
  <r>
    <s v="REFERENCE ELECTRIFICATION - MODERATE TECHNOLOGY ADVANCEMENT"/>
    <x v="0"/>
    <s v="HIGH EFFICIENCY AIR SOURCE HEAT PUMP - COOLING"/>
    <s v="TEXAS"/>
    <x v="3"/>
    <x v="14"/>
    <s v="PIPELINE GAS"/>
    <x v="0"/>
    <n v="0"/>
  </r>
  <r>
    <s v="REFERENCE ELECTRIFICATION - MODERATE TECHNOLOGY ADVANCEMENT"/>
    <x v="0"/>
    <s v="HIGH EFFICIENCY AIR SOURCE HEAT PUMP - COOLING"/>
    <s v="TEXAS"/>
    <x v="3"/>
    <x v="15"/>
    <s v="ELECTRICITY"/>
    <x v="0"/>
    <n v="0"/>
  </r>
  <r>
    <s v="REFERENCE ELECTRIFICATION - MODERATE TECHNOLOGY ADVANCEMENT"/>
    <x v="0"/>
    <s v="HIGH EFFICIENCY AIR SOURCE HEAT PUMP - COOLING"/>
    <s v="TEXAS"/>
    <x v="3"/>
    <x v="15"/>
    <s v="PIPELINE GAS"/>
    <x v="0"/>
    <n v="0"/>
  </r>
  <r>
    <s v="REFERENCE ELECTRIFICATION - MODERATE TECHNOLOGY ADVANCEMENT"/>
    <x v="0"/>
    <s v="HIGH EFFICIENCY AIR SOURCE HEAT PUMP - COOLING"/>
    <s v="TEXAS"/>
    <x v="3"/>
    <x v="16"/>
    <s v="ELECTRICITY"/>
    <x v="0"/>
    <n v="0"/>
  </r>
  <r>
    <s v="REFERENCE ELECTRIFICATION - MODERATE TECHNOLOGY ADVANCEMENT"/>
    <x v="0"/>
    <s v="HIGH EFFICIENCY AIR SOURCE HEAT PUMP - COOLING"/>
    <s v="TEXAS"/>
    <x v="3"/>
    <x v="16"/>
    <s v="PIPELINE GAS"/>
    <x v="0"/>
    <n v="0"/>
  </r>
  <r>
    <s v="REFERENCE ELECTRIFICATION - MODERATE TECHNOLOGY ADVANCEMENT"/>
    <x v="0"/>
    <s v="HIGH EFFICIENCY AIR SOURCE HEAT PUMP - COOLING"/>
    <s v="TEXAS"/>
    <x v="3"/>
    <x v="17"/>
    <s v="ELECTRICITY"/>
    <x v="0"/>
    <n v="0"/>
  </r>
  <r>
    <s v="REFERENCE ELECTRIFICATION - MODERATE TECHNOLOGY ADVANCEMENT"/>
    <x v="0"/>
    <s v="HIGH EFFICIENCY AIR SOURCE HEAT PUMP - COOLING"/>
    <s v="TEXAS"/>
    <x v="3"/>
    <x v="17"/>
    <s v="PIPELINE GAS"/>
    <x v="0"/>
    <n v="0"/>
  </r>
  <r>
    <s v="REFERENCE ELECTRIFICATION - MODERATE TECHNOLOGY ADVANCEMENT"/>
    <x v="0"/>
    <s v="HIGH EFFICIENCY AIR SOURCE HEAT PUMP - COOLING"/>
    <s v="TEXAS"/>
    <x v="3"/>
    <x v="18"/>
    <s v="ELECTRICITY"/>
    <x v="0"/>
    <n v="0"/>
  </r>
  <r>
    <s v="REFERENCE ELECTRIFICATION - MODERATE TECHNOLOGY ADVANCEMENT"/>
    <x v="0"/>
    <s v="HIGH EFFICIENCY AIR SOURCE HEAT PUMP - COOLING"/>
    <s v="TEXAS"/>
    <x v="3"/>
    <x v="18"/>
    <s v="PIPELINE GAS"/>
    <x v="0"/>
    <n v="0"/>
  </r>
  <r>
    <s v="REFERENCE ELECTRIFICATION - MODERATE TECHNOLOGY ADVANCEMENT"/>
    <x v="0"/>
    <s v="HIGH EFFICIENCY AIR SOURCE HEAT PUMP - COOLING"/>
    <s v="TEXAS"/>
    <x v="3"/>
    <x v="19"/>
    <s v="ELECTRICITY"/>
    <x v="0"/>
    <n v="0"/>
  </r>
  <r>
    <s v="REFERENCE ELECTRIFICATION - MODERATE TECHNOLOGY ADVANCEMENT"/>
    <x v="0"/>
    <s v="HIGH EFFICIENCY AIR SOURCE HEAT PUMP - COOLING"/>
    <s v="TEXAS"/>
    <x v="3"/>
    <x v="19"/>
    <s v="PIPELINE GAS"/>
    <x v="0"/>
    <n v="0"/>
  </r>
  <r>
    <s v="REFERENCE ELECTRIFICATION - MODERATE TECHNOLOGY ADVANCEMENT"/>
    <x v="0"/>
    <s v="HIGH EFFICIENCY AIR SOURCE HEAT PUMP - COOLING"/>
    <s v="TEXAS"/>
    <x v="3"/>
    <x v="20"/>
    <s v="ELECTRICITY"/>
    <x v="0"/>
    <n v="0"/>
  </r>
  <r>
    <s v="REFERENCE ELECTRIFICATION - MODERATE TECHNOLOGY ADVANCEMENT"/>
    <x v="0"/>
    <s v="HIGH EFFICIENCY AIR SOURCE HEAT PUMP - COOLING"/>
    <s v="TEXAS"/>
    <x v="3"/>
    <x v="20"/>
    <s v="PIPELINE GAS"/>
    <x v="0"/>
    <n v="0"/>
  </r>
  <r>
    <s v="REFERENCE ELECTRIFICATION - MODERATE TECHNOLOGY ADVANCEMENT"/>
    <x v="0"/>
    <s v="HIGH EFFICIENCY AIR SOURCE HEAT PUMP - COOLING"/>
    <s v="TEXAS"/>
    <x v="3"/>
    <x v="21"/>
    <s v="ELECTRICITY"/>
    <x v="0"/>
    <n v="0"/>
  </r>
  <r>
    <s v="REFERENCE ELECTRIFICATION - MODERATE TECHNOLOGY ADVANCEMENT"/>
    <x v="0"/>
    <s v="HIGH EFFICIENCY AIR SOURCE HEAT PUMP - COOLING"/>
    <s v="TEXAS"/>
    <x v="3"/>
    <x v="21"/>
    <s v="PIPELINE GAS"/>
    <x v="0"/>
    <n v="0"/>
  </r>
  <r>
    <s v="REFERENCE ELECTRIFICATION - MODERATE TECHNOLOGY ADVANCEMENT"/>
    <x v="0"/>
    <s v="HIGH EFFICIENCY AIR SOURCE HEAT PUMP - COOLING"/>
    <s v="TEXAS"/>
    <x v="3"/>
    <x v="22"/>
    <s v="ELECTRICITY"/>
    <x v="0"/>
    <n v="0"/>
  </r>
  <r>
    <s v="REFERENCE ELECTRIFICATION - MODERATE TECHNOLOGY ADVANCEMENT"/>
    <x v="0"/>
    <s v="HIGH EFFICIENCY AIR SOURCE HEAT PUMP - COOLING"/>
    <s v="TEXAS"/>
    <x v="3"/>
    <x v="22"/>
    <s v="PIPELINE GAS"/>
    <x v="0"/>
    <n v="0"/>
  </r>
  <r>
    <s v="REFERENCE ELECTRIFICATION - MODERATE TECHNOLOGY ADVANCEMENT"/>
    <x v="0"/>
    <s v="HIGH EFFICIENCY AIR SOURCE HEAT PUMP - COOLING"/>
    <s v="TEXAS"/>
    <x v="3"/>
    <x v="23"/>
    <s v="ELECTRICITY"/>
    <x v="0"/>
    <n v="0"/>
  </r>
  <r>
    <s v="REFERENCE ELECTRIFICATION - MODERATE TECHNOLOGY ADVANCEMENT"/>
    <x v="0"/>
    <s v="HIGH EFFICIENCY AIR SOURCE HEAT PUMP - COOLING"/>
    <s v="TEXAS"/>
    <x v="3"/>
    <x v="23"/>
    <s v="PIPELINE GAS"/>
    <x v="0"/>
    <n v="0"/>
  </r>
  <r>
    <s v="REFERENCE ELECTRIFICATION - MODERATE TECHNOLOGY ADVANCEMENT"/>
    <x v="0"/>
    <s v="HIGH EFFICIENCY AIR SOURCE HEAT PUMP - COOLING"/>
    <s v="TEXAS"/>
    <x v="3"/>
    <x v="24"/>
    <s v="ELECTRICITY"/>
    <x v="0"/>
    <n v="0"/>
  </r>
  <r>
    <s v="REFERENCE ELECTRIFICATION - MODERATE TECHNOLOGY ADVANCEMENT"/>
    <x v="0"/>
    <s v="HIGH EFFICIENCY AIR SOURCE HEAT PUMP - COOLING"/>
    <s v="TEXAS"/>
    <x v="3"/>
    <x v="24"/>
    <s v="PIPELINE GAS"/>
    <x v="0"/>
    <n v="0"/>
  </r>
  <r>
    <s v="REFERENCE ELECTRIFICATION - MODERATE TECHNOLOGY ADVANCEMENT"/>
    <x v="0"/>
    <s v="HIGH EFFICIENCY AIR SOURCE HEAT PUMP - COOLING"/>
    <s v="TEXAS"/>
    <x v="3"/>
    <x v="25"/>
    <s v="ELECTRICITY"/>
    <x v="0"/>
    <n v="0"/>
  </r>
  <r>
    <s v="REFERENCE ELECTRIFICATION - MODERATE TECHNOLOGY ADVANCEMENT"/>
    <x v="0"/>
    <s v="HIGH EFFICIENCY AIR SOURCE HEAT PUMP - COOLING"/>
    <s v="TEXAS"/>
    <x v="3"/>
    <x v="25"/>
    <s v="PIPELINE GAS"/>
    <x v="0"/>
    <n v="0"/>
  </r>
  <r>
    <s v="REFERENCE ELECTRIFICATION - MODERATE TECHNOLOGY ADVANCEMENT"/>
    <x v="0"/>
    <s v="HIGH EFFICIENCY AIR SOURCE HEAT PUMP - COOLING"/>
    <s v="TEXAS"/>
    <x v="3"/>
    <x v="26"/>
    <s v="ELECTRICITY"/>
    <x v="0"/>
    <n v="0"/>
  </r>
  <r>
    <s v="REFERENCE ELECTRIFICATION - MODERATE TECHNOLOGY ADVANCEMENT"/>
    <x v="0"/>
    <s v="HIGH EFFICIENCY AIR SOURCE HEAT PUMP - COOLING"/>
    <s v="TEXAS"/>
    <x v="3"/>
    <x v="26"/>
    <s v="PIPELINE GAS"/>
    <x v="0"/>
    <n v="0"/>
  </r>
  <r>
    <s v="REFERENCE ELECTRIFICATION - MODERATE TECHNOLOGY ADVANCEMENT"/>
    <x v="0"/>
    <s v="HIGH EFFICIENCY AIR SOURCE HEAT PUMP - COOLING"/>
    <s v="TEXAS"/>
    <x v="3"/>
    <x v="27"/>
    <s v="ELECTRICITY"/>
    <x v="0"/>
    <n v="0"/>
  </r>
  <r>
    <s v="REFERENCE ELECTRIFICATION - MODERATE TECHNOLOGY ADVANCEMENT"/>
    <x v="0"/>
    <s v="HIGH EFFICIENCY AIR SOURCE HEAT PUMP - COOLING"/>
    <s v="TEXAS"/>
    <x v="3"/>
    <x v="27"/>
    <s v="PIPELINE GAS"/>
    <x v="0"/>
    <n v="0"/>
  </r>
  <r>
    <s v="REFERENCE ELECTRIFICATION - MODERATE TECHNOLOGY ADVANCEMENT"/>
    <x v="0"/>
    <s v="HIGH EFFICIENCY AIR SOURCE HEAT PUMP - COOLING"/>
    <s v="TEXAS"/>
    <x v="3"/>
    <x v="28"/>
    <s v="ELECTRICITY"/>
    <x v="0"/>
    <n v="0"/>
  </r>
  <r>
    <s v="REFERENCE ELECTRIFICATION - MODERATE TECHNOLOGY ADVANCEMENT"/>
    <x v="0"/>
    <s v="HIGH EFFICIENCY AIR SOURCE HEAT PUMP - COOLING"/>
    <s v="TEXAS"/>
    <x v="3"/>
    <x v="28"/>
    <s v="PIPELINE GAS"/>
    <x v="0"/>
    <n v="0"/>
  </r>
  <r>
    <s v="REFERENCE ELECTRIFICATION - MODERATE TECHNOLOGY ADVANCEMENT"/>
    <x v="0"/>
    <s v="HIGH EFFICIENCY AIR SOURCE HEAT PUMP - COOLING"/>
    <s v="TEXAS"/>
    <x v="3"/>
    <x v="29"/>
    <s v="ELECTRICITY"/>
    <x v="0"/>
    <n v="0"/>
  </r>
  <r>
    <s v="REFERENCE ELECTRIFICATION - MODERATE TECHNOLOGY ADVANCEMENT"/>
    <x v="0"/>
    <s v="HIGH EFFICIENCY AIR SOURCE HEAT PUMP - COOLING"/>
    <s v="TEXAS"/>
    <x v="3"/>
    <x v="29"/>
    <s v="PIPELINE GAS"/>
    <x v="0"/>
    <n v="0"/>
  </r>
  <r>
    <s v="REFERENCE ELECTRIFICATION - MODERATE TECHNOLOGY ADVANCEMENT"/>
    <x v="0"/>
    <s v="HIGH EFFICIENCY AIR SOURCE HEAT PUMP - COOLING"/>
    <s v="TEXAS"/>
    <x v="3"/>
    <x v="30"/>
    <s v="ELECTRICITY"/>
    <x v="0"/>
    <n v="0"/>
  </r>
  <r>
    <s v="REFERENCE ELECTRIFICATION - MODERATE TECHNOLOGY ADVANCEMENT"/>
    <x v="0"/>
    <s v="HIGH EFFICIENCY AIR SOURCE HEAT PUMP - COOLING"/>
    <s v="TEXAS"/>
    <x v="3"/>
    <x v="30"/>
    <s v="PIPELINE GAS"/>
    <x v="0"/>
    <n v="0"/>
  </r>
  <r>
    <s v="REFERENCE ELECTRIFICATION - MODERATE TECHNOLOGY ADVANCEMENT"/>
    <x v="0"/>
    <s v="HIGH EFFICIENCY AIR SOURCE HEAT PUMP - COOLING"/>
    <s v="TEXAS"/>
    <x v="3"/>
    <x v="31"/>
    <s v="ELECTRICITY"/>
    <x v="0"/>
    <n v="0"/>
  </r>
  <r>
    <s v="REFERENCE ELECTRIFICATION - MODERATE TECHNOLOGY ADVANCEMENT"/>
    <x v="0"/>
    <s v="HIGH EFFICIENCY AIR SOURCE HEAT PUMP - COOLING"/>
    <s v="TEXAS"/>
    <x v="3"/>
    <x v="31"/>
    <s v="PIPELINE GAS"/>
    <x v="0"/>
    <n v="0"/>
  </r>
  <r>
    <s v="REFERENCE ELECTRIFICATION - MODERATE TECHNOLOGY ADVANCEMENT"/>
    <x v="0"/>
    <s v="HIGH EFFICIENCY AIR SOURCE HEAT PUMP - COOLING"/>
    <s v="TEXAS"/>
    <x v="3"/>
    <x v="32"/>
    <s v="ELECTRICITY"/>
    <x v="0"/>
    <n v="0"/>
  </r>
  <r>
    <s v="REFERENCE ELECTRIFICATION - MODERATE TECHNOLOGY ADVANCEMENT"/>
    <x v="0"/>
    <s v="HIGH EFFICIENCY AIR SOURCE HEAT PUMP - COOLING"/>
    <s v="TEXAS"/>
    <x v="3"/>
    <x v="32"/>
    <s v="PIPELINE GAS"/>
    <x v="0"/>
    <n v="0"/>
  </r>
  <r>
    <s v="REFERENCE ELECTRIFICATION - MODERATE TECHNOLOGY ADVANCEMENT"/>
    <x v="0"/>
    <s v="HIGH EFFICIENCY AIR SOURCE HEAT PUMP - COOLING"/>
    <s v="TEXAS"/>
    <x v="3"/>
    <x v="33"/>
    <s v="ELECTRICITY"/>
    <x v="0"/>
    <n v="0"/>
  </r>
  <r>
    <s v="REFERENCE ELECTRIFICATION - MODERATE TECHNOLOGY ADVANCEMENT"/>
    <x v="0"/>
    <s v="HIGH EFFICIENCY AIR SOURCE HEAT PUMP - COOLING"/>
    <s v="TEXAS"/>
    <x v="3"/>
    <x v="33"/>
    <s v="PIPELINE GAS"/>
    <x v="0"/>
    <n v="0"/>
  </r>
  <r>
    <s v="REFERENCE ELECTRIFICATION - MODERATE TECHNOLOGY ADVANCEMENT"/>
    <x v="0"/>
    <s v="HIGH EFFICIENCY GEOTHERMAL HEAT PUMP - COOLING"/>
    <s v="TEXAS"/>
    <x v="3"/>
    <x v="0"/>
    <s v="ELECTRICITY"/>
    <x v="0"/>
    <n v="0"/>
  </r>
  <r>
    <s v="REFERENCE ELECTRIFICATION - MODERATE TECHNOLOGY ADVANCEMENT"/>
    <x v="0"/>
    <s v="HIGH EFFICIENCY GEOTHERMAL HEAT PUMP - COOLING"/>
    <s v="TEXAS"/>
    <x v="3"/>
    <x v="0"/>
    <s v="PIPELINE GAS"/>
    <x v="0"/>
    <n v="0"/>
  </r>
  <r>
    <s v="REFERENCE ELECTRIFICATION - MODERATE TECHNOLOGY ADVANCEMENT"/>
    <x v="0"/>
    <s v="HIGH EFFICIENCY GEOTHERMAL HEAT PUMP - COOLING"/>
    <s v="TEXAS"/>
    <x v="3"/>
    <x v="1"/>
    <s v="ELECTRICITY"/>
    <x v="0"/>
    <n v="0"/>
  </r>
  <r>
    <s v="REFERENCE ELECTRIFICATION - MODERATE TECHNOLOGY ADVANCEMENT"/>
    <x v="0"/>
    <s v="HIGH EFFICIENCY GEOTHERMAL HEAT PUMP - COOLING"/>
    <s v="TEXAS"/>
    <x v="3"/>
    <x v="1"/>
    <s v="PIPELINE GAS"/>
    <x v="0"/>
    <n v="0"/>
  </r>
  <r>
    <s v="REFERENCE ELECTRIFICATION - MODERATE TECHNOLOGY ADVANCEMENT"/>
    <x v="0"/>
    <s v="HIGH EFFICIENCY GEOTHERMAL HEAT PUMP - COOLING"/>
    <s v="TEXAS"/>
    <x v="3"/>
    <x v="2"/>
    <s v="ELECTRICITY"/>
    <x v="0"/>
    <n v="0"/>
  </r>
  <r>
    <s v="REFERENCE ELECTRIFICATION - MODERATE TECHNOLOGY ADVANCEMENT"/>
    <x v="0"/>
    <s v="HIGH EFFICIENCY GEOTHERMAL HEAT PUMP - COOLING"/>
    <s v="TEXAS"/>
    <x v="3"/>
    <x v="2"/>
    <s v="PIPELINE GAS"/>
    <x v="0"/>
    <n v="0"/>
  </r>
  <r>
    <s v="REFERENCE ELECTRIFICATION - MODERATE TECHNOLOGY ADVANCEMENT"/>
    <x v="0"/>
    <s v="HIGH EFFICIENCY GEOTHERMAL HEAT PUMP - COOLING"/>
    <s v="TEXAS"/>
    <x v="3"/>
    <x v="3"/>
    <s v="ELECTRICITY"/>
    <x v="0"/>
    <n v="0"/>
  </r>
  <r>
    <s v="REFERENCE ELECTRIFICATION - MODERATE TECHNOLOGY ADVANCEMENT"/>
    <x v="0"/>
    <s v="HIGH EFFICIENCY GEOTHERMAL HEAT PUMP - COOLING"/>
    <s v="TEXAS"/>
    <x v="3"/>
    <x v="3"/>
    <s v="PIPELINE GAS"/>
    <x v="0"/>
    <n v="0"/>
  </r>
  <r>
    <s v="REFERENCE ELECTRIFICATION - MODERATE TECHNOLOGY ADVANCEMENT"/>
    <x v="0"/>
    <s v="HIGH EFFICIENCY GEOTHERMAL HEAT PUMP - COOLING"/>
    <s v="TEXAS"/>
    <x v="3"/>
    <x v="4"/>
    <s v="ELECTRICITY"/>
    <x v="0"/>
    <n v="0"/>
  </r>
  <r>
    <s v="REFERENCE ELECTRIFICATION - MODERATE TECHNOLOGY ADVANCEMENT"/>
    <x v="0"/>
    <s v="HIGH EFFICIENCY GEOTHERMAL HEAT PUMP - COOLING"/>
    <s v="TEXAS"/>
    <x v="3"/>
    <x v="4"/>
    <s v="PIPELINE GAS"/>
    <x v="0"/>
    <n v="0"/>
  </r>
  <r>
    <s v="REFERENCE ELECTRIFICATION - MODERATE TECHNOLOGY ADVANCEMENT"/>
    <x v="0"/>
    <s v="HIGH EFFICIENCY GEOTHERMAL HEAT PUMP - COOLING"/>
    <s v="TEXAS"/>
    <x v="3"/>
    <x v="5"/>
    <s v="ELECTRICITY"/>
    <x v="0"/>
    <n v="0"/>
  </r>
  <r>
    <s v="REFERENCE ELECTRIFICATION - MODERATE TECHNOLOGY ADVANCEMENT"/>
    <x v="0"/>
    <s v="HIGH EFFICIENCY GEOTHERMAL HEAT PUMP - COOLING"/>
    <s v="TEXAS"/>
    <x v="3"/>
    <x v="5"/>
    <s v="PIPELINE GAS"/>
    <x v="0"/>
    <n v="0"/>
  </r>
  <r>
    <s v="REFERENCE ELECTRIFICATION - MODERATE TECHNOLOGY ADVANCEMENT"/>
    <x v="0"/>
    <s v="HIGH EFFICIENCY GEOTHERMAL HEAT PUMP - COOLING"/>
    <s v="TEXAS"/>
    <x v="3"/>
    <x v="6"/>
    <s v="ELECTRICITY"/>
    <x v="0"/>
    <n v="0"/>
  </r>
  <r>
    <s v="REFERENCE ELECTRIFICATION - MODERATE TECHNOLOGY ADVANCEMENT"/>
    <x v="0"/>
    <s v="HIGH EFFICIENCY GEOTHERMAL HEAT PUMP - COOLING"/>
    <s v="TEXAS"/>
    <x v="3"/>
    <x v="6"/>
    <s v="PIPELINE GAS"/>
    <x v="0"/>
    <n v="0"/>
  </r>
  <r>
    <s v="REFERENCE ELECTRIFICATION - MODERATE TECHNOLOGY ADVANCEMENT"/>
    <x v="0"/>
    <s v="HIGH EFFICIENCY GEOTHERMAL HEAT PUMP - COOLING"/>
    <s v="TEXAS"/>
    <x v="3"/>
    <x v="7"/>
    <s v="ELECTRICITY"/>
    <x v="0"/>
    <n v="0"/>
  </r>
  <r>
    <s v="REFERENCE ELECTRIFICATION - MODERATE TECHNOLOGY ADVANCEMENT"/>
    <x v="0"/>
    <s v="HIGH EFFICIENCY GEOTHERMAL HEAT PUMP - COOLING"/>
    <s v="TEXAS"/>
    <x v="3"/>
    <x v="7"/>
    <s v="PIPELINE GAS"/>
    <x v="0"/>
    <n v="0"/>
  </r>
  <r>
    <s v="REFERENCE ELECTRIFICATION - MODERATE TECHNOLOGY ADVANCEMENT"/>
    <x v="0"/>
    <s v="HIGH EFFICIENCY GEOTHERMAL HEAT PUMP - COOLING"/>
    <s v="TEXAS"/>
    <x v="3"/>
    <x v="8"/>
    <s v="ELECTRICITY"/>
    <x v="0"/>
    <n v="0"/>
  </r>
  <r>
    <s v="REFERENCE ELECTRIFICATION - MODERATE TECHNOLOGY ADVANCEMENT"/>
    <x v="0"/>
    <s v="HIGH EFFICIENCY GEOTHERMAL HEAT PUMP - COOLING"/>
    <s v="TEXAS"/>
    <x v="3"/>
    <x v="8"/>
    <s v="PIPELINE GAS"/>
    <x v="0"/>
    <n v="0"/>
  </r>
  <r>
    <s v="REFERENCE ELECTRIFICATION - MODERATE TECHNOLOGY ADVANCEMENT"/>
    <x v="0"/>
    <s v="HIGH EFFICIENCY GEOTHERMAL HEAT PUMP - COOLING"/>
    <s v="TEXAS"/>
    <x v="3"/>
    <x v="9"/>
    <s v="ELECTRICITY"/>
    <x v="0"/>
    <n v="0"/>
  </r>
  <r>
    <s v="REFERENCE ELECTRIFICATION - MODERATE TECHNOLOGY ADVANCEMENT"/>
    <x v="0"/>
    <s v="HIGH EFFICIENCY GEOTHERMAL HEAT PUMP - COOLING"/>
    <s v="TEXAS"/>
    <x v="3"/>
    <x v="9"/>
    <s v="PIPELINE GAS"/>
    <x v="0"/>
    <n v="0"/>
  </r>
  <r>
    <s v="REFERENCE ELECTRIFICATION - MODERATE TECHNOLOGY ADVANCEMENT"/>
    <x v="0"/>
    <s v="HIGH EFFICIENCY GEOTHERMAL HEAT PUMP - COOLING"/>
    <s v="TEXAS"/>
    <x v="3"/>
    <x v="10"/>
    <s v="ELECTRICITY"/>
    <x v="0"/>
    <n v="0"/>
  </r>
  <r>
    <s v="REFERENCE ELECTRIFICATION - MODERATE TECHNOLOGY ADVANCEMENT"/>
    <x v="0"/>
    <s v="HIGH EFFICIENCY GEOTHERMAL HEAT PUMP - COOLING"/>
    <s v="TEXAS"/>
    <x v="3"/>
    <x v="10"/>
    <s v="PIPELINE GAS"/>
    <x v="0"/>
    <n v="0"/>
  </r>
  <r>
    <s v="REFERENCE ELECTRIFICATION - MODERATE TECHNOLOGY ADVANCEMENT"/>
    <x v="0"/>
    <s v="HIGH EFFICIENCY GEOTHERMAL HEAT PUMP - COOLING"/>
    <s v="TEXAS"/>
    <x v="3"/>
    <x v="11"/>
    <s v="ELECTRICITY"/>
    <x v="0"/>
    <n v="0"/>
  </r>
  <r>
    <s v="REFERENCE ELECTRIFICATION - MODERATE TECHNOLOGY ADVANCEMENT"/>
    <x v="0"/>
    <s v="HIGH EFFICIENCY GEOTHERMAL HEAT PUMP - COOLING"/>
    <s v="TEXAS"/>
    <x v="3"/>
    <x v="11"/>
    <s v="PIPELINE GAS"/>
    <x v="0"/>
    <n v="0"/>
  </r>
  <r>
    <s v="REFERENCE ELECTRIFICATION - MODERATE TECHNOLOGY ADVANCEMENT"/>
    <x v="0"/>
    <s v="HIGH EFFICIENCY GEOTHERMAL HEAT PUMP - COOLING"/>
    <s v="TEXAS"/>
    <x v="3"/>
    <x v="12"/>
    <s v="ELECTRICITY"/>
    <x v="0"/>
    <n v="0"/>
  </r>
  <r>
    <s v="REFERENCE ELECTRIFICATION - MODERATE TECHNOLOGY ADVANCEMENT"/>
    <x v="0"/>
    <s v="HIGH EFFICIENCY GEOTHERMAL HEAT PUMP - COOLING"/>
    <s v="TEXAS"/>
    <x v="3"/>
    <x v="12"/>
    <s v="PIPELINE GAS"/>
    <x v="0"/>
    <n v="0"/>
  </r>
  <r>
    <s v="REFERENCE ELECTRIFICATION - MODERATE TECHNOLOGY ADVANCEMENT"/>
    <x v="0"/>
    <s v="HIGH EFFICIENCY GEOTHERMAL HEAT PUMP - COOLING"/>
    <s v="TEXAS"/>
    <x v="3"/>
    <x v="13"/>
    <s v="ELECTRICITY"/>
    <x v="0"/>
    <n v="0"/>
  </r>
  <r>
    <s v="REFERENCE ELECTRIFICATION - MODERATE TECHNOLOGY ADVANCEMENT"/>
    <x v="0"/>
    <s v="HIGH EFFICIENCY GEOTHERMAL HEAT PUMP - COOLING"/>
    <s v="TEXAS"/>
    <x v="3"/>
    <x v="13"/>
    <s v="PIPELINE GAS"/>
    <x v="0"/>
    <n v="0"/>
  </r>
  <r>
    <s v="REFERENCE ELECTRIFICATION - MODERATE TECHNOLOGY ADVANCEMENT"/>
    <x v="0"/>
    <s v="HIGH EFFICIENCY GEOTHERMAL HEAT PUMP - COOLING"/>
    <s v="TEXAS"/>
    <x v="3"/>
    <x v="14"/>
    <s v="ELECTRICITY"/>
    <x v="0"/>
    <n v="0"/>
  </r>
  <r>
    <s v="REFERENCE ELECTRIFICATION - MODERATE TECHNOLOGY ADVANCEMENT"/>
    <x v="0"/>
    <s v="HIGH EFFICIENCY GEOTHERMAL HEAT PUMP - COOLING"/>
    <s v="TEXAS"/>
    <x v="3"/>
    <x v="14"/>
    <s v="PIPELINE GAS"/>
    <x v="0"/>
    <n v="0"/>
  </r>
  <r>
    <s v="REFERENCE ELECTRIFICATION - MODERATE TECHNOLOGY ADVANCEMENT"/>
    <x v="0"/>
    <s v="HIGH EFFICIENCY GEOTHERMAL HEAT PUMP - COOLING"/>
    <s v="TEXAS"/>
    <x v="3"/>
    <x v="15"/>
    <s v="ELECTRICITY"/>
    <x v="0"/>
    <n v="0"/>
  </r>
  <r>
    <s v="REFERENCE ELECTRIFICATION - MODERATE TECHNOLOGY ADVANCEMENT"/>
    <x v="0"/>
    <s v="HIGH EFFICIENCY GEOTHERMAL HEAT PUMP - COOLING"/>
    <s v="TEXAS"/>
    <x v="3"/>
    <x v="15"/>
    <s v="PIPELINE GAS"/>
    <x v="0"/>
    <n v="0"/>
  </r>
  <r>
    <s v="REFERENCE ELECTRIFICATION - MODERATE TECHNOLOGY ADVANCEMENT"/>
    <x v="0"/>
    <s v="HIGH EFFICIENCY GEOTHERMAL HEAT PUMP - COOLING"/>
    <s v="TEXAS"/>
    <x v="3"/>
    <x v="16"/>
    <s v="ELECTRICITY"/>
    <x v="0"/>
    <n v="0"/>
  </r>
  <r>
    <s v="REFERENCE ELECTRIFICATION - MODERATE TECHNOLOGY ADVANCEMENT"/>
    <x v="0"/>
    <s v="HIGH EFFICIENCY GEOTHERMAL HEAT PUMP - COOLING"/>
    <s v="TEXAS"/>
    <x v="3"/>
    <x v="16"/>
    <s v="PIPELINE GAS"/>
    <x v="0"/>
    <n v="0"/>
  </r>
  <r>
    <s v="REFERENCE ELECTRIFICATION - MODERATE TECHNOLOGY ADVANCEMENT"/>
    <x v="0"/>
    <s v="HIGH EFFICIENCY GEOTHERMAL HEAT PUMP - COOLING"/>
    <s v="TEXAS"/>
    <x v="3"/>
    <x v="17"/>
    <s v="ELECTRICITY"/>
    <x v="0"/>
    <n v="0"/>
  </r>
  <r>
    <s v="REFERENCE ELECTRIFICATION - MODERATE TECHNOLOGY ADVANCEMENT"/>
    <x v="0"/>
    <s v="HIGH EFFICIENCY GEOTHERMAL HEAT PUMP - COOLING"/>
    <s v="TEXAS"/>
    <x v="3"/>
    <x v="17"/>
    <s v="PIPELINE GAS"/>
    <x v="0"/>
    <n v="0"/>
  </r>
  <r>
    <s v="REFERENCE ELECTRIFICATION - MODERATE TECHNOLOGY ADVANCEMENT"/>
    <x v="0"/>
    <s v="HIGH EFFICIENCY GEOTHERMAL HEAT PUMP - COOLING"/>
    <s v="TEXAS"/>
    <x v="3"/>
    <x v="18"/>
    <s v="ELECTRICITY"/>
    <x v="0"/>
    <n v="0"/>
  </r>
  <r>
    <s v="REFERENCE ELECTRIFICATION - MODERATE TECHNOLOGY ADVANCEMENT"/>
    <x v="0"/>
    <s v="HIGH EFFICIENCY GEOTHERMAL HEAT PUMP - COOLING"/>
    <s v="TEXAS"/>
    <x v="3"/>
    <x v="18"/>
    <s v="PIPELINE GAS"/>
    <x v="0"/>
    <n v="0"/>
  </r>
  <r>
    <s v="REFERENCE ELECTRIFICATION - MODERATE TECHNOLOGY ADVANCEMENT"/>
    <x v="0"/>
    <s v="HIGH EFFICIENCY GEOTHERMAL HEAT PUMP - COOLING"/>
    <s v="TEXAS"/>
    <x v="3"/>
    <x v="19"/>
    <s v="ELECTRICITY"/>
    <x v="0"/>
    <n v="0"/>
  </r>
  <r>
    <s v="REFERENCE ELECTRIFICATION - MODERATE TECHNOLOGY ADVANCEMENT"/>
    <x v="0"/>
    <s v="HIGH EFFICIENCY GEOTHERMAL HEAT PUMP - COOLING"/>
    <s v="TEXAS"/>
    <x v="3"/>
    <x v="19"/>
    <s v="PIPELINE GAS"/>
    <x v="0"/>
    <n v="0"/>
  </r>
  <r>
    <s v="REFERENCE ELECTRIFICATION - MODERATE TECHNOLOGY ADVANCEMENT"/>
    <x v="0"/>
    <s v="HIGH EFFICIENCY GEOTHERMAL HEAT PUMP - COOLING"/>
    <s v="TEXAS"/>
    <x v="3"/>
    <x v="20"/>
    <s v="ELECTRICITY"/>
    <x v="0"/>
    <n v="0"/>
  </r>
  <r>
    <s v="REFERENCE ELECTRIFICATION - MODERATE TECHNOLOGY ADVANCEMENT"/>
    <x v="0"/>
    <s v="HIGH EFFICIENCY GEOTHERMAL HEAT PUMP - COOLING"/>
    <s v="TEXAS"/>
    <x v="3"/>
    <x v="20"/>
    <s v="PIPELINE GAS"/>
    <x v="0"/>
    <n v="0"/>
  </r>
  <r>
    <s v="REFERENCE ELECTRIFICATION - MODERATE TECHNOLOGY ADVANCEMENT"/>
    <x v="0"/>
    <s v="HIGH EFFICIENCY GEOTHERMAL HEAT PUMP - COOLING"/>
    <s v="TEXAS"/>
    <x v="3"/>
    <x v="21"/>
    <s v="ELECTRICITY"/>
    <x v="0"/>
    <n v="0"/>
  </r>
  <r>
    <s v="REFERENCE ELECTRIFICATION - MODERATE TECHNOLOGY ADVANCEMENT"/>
    <x v="0"/>
    <s v="HIGH EFFICIENCY GEOTHERMAL HEAT PUMP - COOLING"/>
    <s v="TEXAS"/>
    <x v="3"/>
    <x v="21"/>
    <s v="PIPELINE GAS"/>
    <x v="0"/>
    <n v="0"/>
  </r>
  <r>
    <s v="REFERENCE ELECTRIFICATION - MODERATE TECHNOLOGY ADVANCEMENT"/>
    <x v="0"/>
    <s v="HIGH EFFICIENCY GEOTHERMAL HEAT PUMP - COOLING"/>
    <s v="TEXAS"/>
    <x v="3"/>
    <x v="22"/>
    <s v="ELECTRICITY"/>
    <x v="0"/>
    <n v="0"/>
  </r>
  <r>
    <s v="REFERENCE ELECTRIFICATION - MODERATE TECHNOLOGY ADVANCEMENT"/>
    <x v="0"/>
    <s v="HIGH EFFICIENCY GEOTHERMAL HEAT PUMP - COOLING"/>
    <s v="TEXAS"/>
    <x v="3"/>
    <x v="22"/>
    <s v="PIPELINE GAS"/>
    <x v="0"/>
    <n v="0"/>
  </r>
  <r>
    <s v="REFERENCE ELECTRIFICATION - MODERATE TECHNOLOGY ADVANCEMENT"/>
    <x v="0"/>
    <s v="HIGH EFFICIENCY GEOTHERMAL HEAT PUMP - COOLING"/>
    <s v="TEXAS"/>
    <x v="3"/>
    <x v="23"/>
    <s v="ELECTRICITY"/>
    <x v="0"/>
    <n v="0"/>
  </r>
  <r>
    <s v="REFERENCE ELECTRIFICATION - MODERATE TECHNOLOGY ADVANCEMENT"/>
    <x v="0"/>
    <s v="HIGH EFFICIENCY GEOTHERMAL HEAT PUMP - COOLING"/>
    <s v="TEXAS"/>
    <x v="3"/>
    <x v="23"/>
    <s v="PIPELINE GAS"/>
    <x v="0"/>
    <n v="0"/>
  </r>
  <r>
    <s v="REFERENCE ELECTRIFICATION - MODERATE TECHNOLOGY ADVANCEMENT"/>
    <x v="0"/>
    <s v="HIGH EFFICIENCY GEOTHERMAL HEAT PUMP - COOLING"/>
    <s v="TEXAS"/>
    <x v="3"/>
    <x v="24"/>
    <s v="ELECTRICITY"/>
    <x v="0"/>
    <n v="0"/>
  </r>
  <r>
    <s v="REFERENCE ELECTRIFICATION - MODERATE TECHNOLOGY ADVANCEMENT"/>
    <x v="0"/>
    <s v="HIGH EFFICIENCY GEOTHERMAL HEAT PUMP - COOLING"/>
    <s v="TEXAS"/>
    <x v="3"/>
    <x v="24"/>
    <s v="PIPELINE GAS"/>
    <x v="0"/>
    <n v="0"/>
  </r>
  <r>
    <s v="REFERENCE ELECTRIFICATION - MODERATE TECHNOLOGY ADVANCEMENT"/>
    <x v="0"/>
    <s v="HIGH EFFICIENCY GEOTHERMAL HEAT PUMP - COOLING"/>
    <s v="TEXAS"/>
    <x v="3"/>
    <x v="25"/>
    <s v="ELECTRICITY"/>
    <x v="0"/>
    <n v="0"/>
  </r>
  <r>
    <s v="REFERENCE ELECTRIFICATION - MODERATE TECHNOLOGY ADVANCEMENT"/>
    <x v="0"/>
    <s v="HIGH EFFICIENCY GEOTHERMAL HEAT PUMP - COOLING"/>
    <s v="TEXAS"/>
    <x v="3"/>
    <x v="25"/>
    <s v="PIPELINE GAS"/>
    <x v="0"/>
    <n v="0"/>
  </r>
  <r>
    <s v="REFERENCE ELECTRIFICATION - MODERATE TECHNOLOGY ADVANCEMENT"/>
    <x v="0"/>
    <s v="HIGH EFFICIENCY GEOTHERMAL HEAT PUMP - COOLING"/>
    <s v="TEXAS"/>
    <x v="3"/>
    <x v="26"/>
    <s v="ELECTRICITY"/>
    <x v="0"/>
    <n v="0"/>
  </r>
  <r>
    <s v="REFERENCE ELECTRIFICATION - MODERATE TECHNOLOGY ADVANCEMENT"/>
    <x v="0"/>
    <s v="HIGH EFFICIENCY GEOTHERMAL HEAT PUMP - COOLING"/>
    <s v="TEXAS"/>
    <x v="3"/>
    <x v="26"/>
    <s v="PIPELINE GAS"/>
    <x v="0"/>
    <n v="0"/>
  </r>
  <r>
    <s v="REFERENCE ELECTRIFICATION - MODERATE TECHNOLOGY ADVANCEMENT"/>
    <x v="0"/>
    <s v="HIGH EFFICIENCY GEOTHERMAL HEAT PUMP - COOLING"/>
    <s v="TEXAS"/>
    <x v="3"/>
    <x v="27"/>
    <s v="ELECTRICITY"/>
    <x v="0"/>
    <n v="0"/>
  </r>
  <r>
    <s v="REFERENCE ELECTRIFICATION - MODERATE TECHNOLOGY ADVANCEMENT"/>
    <x v="0"/>
    <s v="HIGH EFFICIENCY GEOTHERMAL HEAT PUMP - COOLING"/>
    <s v="TEXAS"/>
    <x v="3"/>
    <x v="27"/>
    <s v="PIPELINE GAS"/>
    <x v="0"/>
    <n v="0"/>
  </r>
  <r>
    <s v="REFERENCE ELECTRIFICATION - MODERATE TECHNOLOGY ADVANCEMENT"/>
    <x v="0"/>
    <s v="HIGH EFFICIENCY GEOTHERMAL HEAT PUMP - COOLING"/>
    <s v="TEXAS"/>
    <x v="3"/>
    <x v="28"/>
    <s v="ELECTRICITY"/>
    <x v="0"/>
    <n v="0"/>
  </r>
  <r>
    <s v="REFERENCE ELECTRIFICATION - MODERATE TECHNOLOGY ADVANCEMENT"/>
    <x v="0"/>
    <s v="HIGH EFFICIENCY GEOTHERMAL HEAT PUMP - COOLING"/>
    <s v="TEXAS"/>
    <x v="3"/>
    <x v="28"/>
    <s v="PIPELINE GAS"/>
    <x v="0"/>
    <n v="0"/>
  </r>
  <r>
    <s v="REFERENCE ELECTRIFICATION - MODERATE TECHNOLOGY ADVANCEMENT"/>
    <x v="0"/>
    <s v="HIGH EFFICIENCY GEOTHERMAL HEAT PUMP - COOLING"/>
    <s v="TEXAS"/>
    <x v="3"/>
    <x v="29"/>
    <s v="ELECTRICITY"/>
    <x v="0"/>
    <n v="0"/>
  </r>
  <r>
    <s v="REFERENCE ELECTRIFICATION - MODERATE TECHNOLOGY ADVANCEMENT"/>
    <x v="0"/>
    <s v="HIGH EFFICIENCY GEOTHERMAL HEAT PUMP - COOLING"/>
    <s v="TEXAS"/>
    <x v="3"/>
    <x v="29"/>
    <s v="PIPELINE GAS"/>
    <x v="0"/>
    <n v="0"/>
  </r>
  <r>
    <s v="REFERENCE ELECTRIFICATION - MODERATE TECHNOLOGY ADVANCEMENT"/>
    <x v="0"/>
    <s v="HIGH EFFICIENCY GEOTHERMAL HEAT PUMP - COOLING"/>
    <s v="TEXAS"/>
    <x v="3"/>
    <x v="30"/>
    <s v="ELECTRICITY"/>
    <x v="0"/>
    <n v="0"/>
  </r>
  <r>
    <s v="REFERENCE ELECTRIFICATION - MODERATE TECHNOLOGY ADVANCEMENT"/>
    <x v="0"/>
    <s v="HIGH EFFICIENCY GEOTHERMAL HEAT PUMP - COOLING"/>
    <s v="TEXAS"/>
    <x v="3"/>
    <x v="30"/>
    <s v="PIPELINE GAS"/>
    <x v="0"/>
    <n v="0"/>
  </r>
  <r>
    <s v="REFERENCE ELECTRIFICATION - MODERATE TECHNOLOGY ADVANCEMENT"/>
    <x v="0"/>
    <s v="HIGH EFFICIENCY GEOTHERMAL HEAT PUMP - COOLING"/>
    <s v="TEXAS"/>
    <x v="3"/>
    <x v="31"/>
    <s v="ELECTRICITY"/>
    <x v="0"/>
    <n v="0"/>
  </r>
  <r>
    <s v="REFERENCE ELECTRIFICATION - MODERATE TECHNOLOGY ADVANCEMENT"/>
    <x v="0"/>
    <s v="HIGH EFFICIENCY GEOTHERMAL HEAT PUMP - COOLING"/>
    <s v="TEXAS"/>
    <x v="3"/>
    <x v="31"/>
    <s v="PIPELINE GAS"/>
    <x v="0"/>
    <n v="0"/>
  </r>
  <r>
    <s v="REFERENCE ELECTRIFICATION - MODERATE TECHNOLOGY ADVANCEMENT"/>
    <x v="0"/>
    <s v="HIGH EFFICIENCY GEOTHERMAL HEAT PUMP - COOLING"/>
    <s v="TEXAS"/>
    <x v="3"/>
    <x v="32"/>
    <s v="ELECTRICITY"/>
    <x v="0"/>
    <n v="0"/>
  </r>
  <r>
    <s v="REFERENCE ELECTRIFICATION - MODERATE TECHNOLOGY ADVANCEMENT"/>
    <x v="0"/>
    <s v="HIGH EFFICIENCY GEOTHERMAL HEAT PUMP - COOLING"/>
    <s v="TEXAS"/>
    <x v="3"/>
    <x v="32"/>
    <s v="PIPELINE GAS"/>
    <x v="0"/>
    <n v="0"/>
  </r>
  <r>
    <s v="REFERENCE ELECTRIFICATION - MODERATE TECHNOLOGY ADVANCEMENT"/>
    <x v="0"/>
    <s v="HIGH EFFICIENCY GEOTHERMAL HEAT PUMP - COOLING"/>
    <s v="TEXAS"/>
    <x v="3"/>
    <x v="33"/>
    <s v="ELECTRICITY"/>
    <x v="0"/>
    <n v="0"/>
  </r>
  <r>
    <s v="REFERENCE ELECTRIFICATION - MODERATE TECHNOLOGY ADVANCEMENT"/>
    <x v="0"/>
    <s v="HIGH EFFICIENCY GEOTHERMAL HEAT PUMP - COOLING"/>
    <s v="TEXAS"/>
    <x v="3"/>
    <x v="33"/>
    <s v="PIPELINE GAS"/>
    <x v="0"/>
    <n v="0"/>
  </r>
  <r>
    <s v="REFERENCE ELECTRIFICATION - MODERATE TECHNOLOGY ADVANCEMENT"/>
    <x v="0"/>
    <s v="REFERENCE TOP MOUNT REFRIGERATOR"/>
    <s v="TEXAS"/>
    <x v="4"/>
    <x v="0"/>
    <s v="ELECTRICITY"/>
    <x v="2"/>
    <n v="106551156.69200601"/>
  </r>
  <r>
    <s v="REFERENCE ELECTRIFICATION - MODERATE TECHNOLOGY ADVANCEMENT"/>
    <x v="0"/>
    <s v="REFERENCE TOP MOUNT REFRIGERATOR"/>
    <s v="TEXAS"/>
    <x v="4"/>
    <x v="1"/>
    <s v="ELECTRICITY"/>
    <x v="2"/>
    <n v="107707069.343775"/>
  </r>
  <r>
    <s v="REFERENCE ELECTRIFICATION - MODERATE TECHNOLOGY ADVANCEMENT"/>
    <x v="0"/>
    <s v="REFERENCE TOP MOUNT REFRIGERATOR"/>
    <s v="TEXAS"/>
    <x v="4"/>
    <x v="2"/>
    <s v="ELECTRICITY"/>
    <x v="2"/>
    <n v="108909518.577529"/>
  </r>
  <r>
    <s v="REFERENCE ELECTRIFICATION - MODERATE TECHNOLOGY ADVANCEMENT"/>
    <x v="0"/>
    <s v="REFERENCE TOP MOUNT REFRIGERATOR"/>
    <s v="TEXAS"/>
    <x v="4"/>
    <x v="3"/>
    <s v="ELECTRICITY"/>
    <x v="2"/>
    <n v="110139214.640012"/>
  </r>
  <r>
    <s v="REFERENCE ELECTRIFICATION - MODERATE TECHNOLOGY ADVANCEMENT"/>
    <x v="0"/>
    <s v="REFERENCE TOP MOUNT REFRIGERATOR"/>
    <s v="TEXAS"/>
    <x v="4"/>
    <x v="4"/>
    <s v="ELECTRICITY"/>
    <x v="2"/>
    <n v="111348716.957661"/>
  </r>
  <r>
    <s v="REFERENCE ELECTRIFICATION - MODERATE TECHNOLOGY ADVANCEMENT"/>
    <x v="0"/>
    <s v="REFERENCE TOP MOUNT REFRIGERATOR"/>
    <s v="TEXAS"/>
    <x v="4"/>
    <x v="5"/>
    <s v="ELECTRICITY"/>
    <x v="2"/>
    <n v="112531080.885075"/>
  </r>
  <r>
    <s v="REFERENCE ELECTRIFICATION - MODERATE TECHNOLOGY ADVANCEMENT"/>
    <x v="0"/>
    <s v="REFERENCE TOP MOUNT REFRIGERATOR"/>
    <s v="TEXAS"/>
    <x v="4"/>
    <x v="6"/>
    <s v="ELECTRICITY"/>
    <x v="2"/>
    <n v="113717968.444681"/>
  </r>
  <r>
    <s v="REFERENCE ELECTRIFICATION - MODERATE TECHNOLOGY ADVANCEMENT"/>
    <x v="0"/>
    <s v="REFERENCE TOP MOUNT REFRIGERATOR"/>
    <s v="TEXAS"/>
    <x v="4"/>
    <x v="7"/>
    <s v="ELECTRICITY"/>
    <x v="2"/>
    <n v="114939932.807127"/>
  </r>
  <r>
    <s v="REFERENCE ELECTRIFICATION - MODERATE TECHNOLOGY ADVANCEMENT"/>
    <x v="0"/>
    <s v="REFERENCE TOP MOUNT REFRIGERATOR"/>
    <s v="TEXAS"/>
    <x v="4"/>
    <x v="8"/>
    <s v="ELECTRICITY"/>
    <x v="2"/>
    <n v="116194910.991751"/>
  </r>
  <r>
    <s v="REFERENCE ELECTRIFICATION - MODERATE TECHNOLOGY ADVANCEMENT"/>
    <x v="0"/>
    <s v="REFERENCE TOP MOUNT REFRIGERATOR"/>
    <s v="TEXAS"/>
    <x v="4"/>
    <x v="9"/>
    <s v="ELECTRICITY"/>
    <x v="2"/>
    <n v="117473601.938774"/>
  </r>
  <r>
    <s v="REFERENCE ELECTRIFICATION - MODERATE TECHNOLOGY ADVANCEMENT"/>
    <x v="0"/>
    <s v="REFERENCE TOP MOUNT REFRIGERATOR"/>
    <s v="TEXAS"/>
    <x v="4"/>
    <x v="10"/>
    <s v="ELECTRICITY"/>
    <x v="2"/>
    <n v="118734509.390113"/>
  </r>
  <r>
    <s v="REFERENCE ELECTRIFICATION - MODERATE TECHNOLOGY ADVANCEMENT"/>
    <x v="0"/>
    <s v="REFERENCE TOP MOUNT REFRIGERATOR"/>
    <s v="TEXAS"/>
    <x v="4"/>
    <x v="11"/>
    <s v="ELECTRICITY"/>
    <x v="2"/>
    <n v="119960877.625855"/>
  </r>
  <r>
    <s v="REFERENCE ELECTRIFICATION - MODERATE TECHNOLOGY ADVANCEMENT"/>
    <x v="0"/>
    <s v="REFERENCE TOP MOUNT REFRIGERATOR"/>
    <s v="TEXAS"/>
    <x v="4"/>
    <x v="12"/>
    <s v="ELECTRICITY"/>
    <x v="2"/>
    <n v="121137670.724016"/>
  </r>
  <r>
    <s v="REFERENCE ELECTRIFICATION - MODERATE TECHNOLOGY ADVANCEMENT"/>
    <x v="0"/>
    <s v="REFERENCE TOP MOUNT REFRIGERATOR"/>
    <s v="TEXAS"/>
    <x v="4"/>
    <x v="13"/>
    <s v="ELECTRICITY"/>
    <x v="2"/>
    <n v="122291092.991814"/>
  </r>
  <r>
    <s v="REFERENCE ELECTRIFICATION - MODERATE TECHNOLOGY ADVANCEMENT"/>
    <x v="0"/>
    <s v="REFERENCE TOP MOUNT REFRIGERATOR"/>
    <s v="TEXAS"/>
    <x v="4"/>
    <x v="14"/>
    <s v="ELECTRICITY"/>
    <x v="2"/>
    <n v="123430794.965793"/>
  </r>
  <r>
    <s v="REFERENCE ELECTRIFICATION - MODERATE TECHNOLOGY ADVANCEMENT"/>
    <x v="0"/>
    <s v="REFERENCE TOP MOUNT REFRIGERATOR"/>
    <s v="TEXAS"/>
    <x v="4"/>
    <x v="15"/>
    <s v="ELECTRICITY"/>
    <x v="2"/>
    <n v="124538035.81868701"/>
  </r>
  <r>
    <s v="REFERENCE ELECTRIFICATION - MODERATE TECHNOLOGY ADVANCEMENT"/>
    <x v="0"/>
    <s v="REFERENCE TOP MOUNT REFRIGERATOR"/>
    <s v="TEXAS"/>
    <x v="4"/>
    <x v="16"/>
    <s v="ELECTRICITY"/>
    <x v="2"/>
    <n v="125607597.40336999"/>
  </r>
  <r>
    <s v="REFERENCE ELECTRIFICATION - MODERATE TECHNOLOGY ADVANCEMENT"/>
    <x v="0"/>
    <s v="REFERENCE TOP MOUNT REFRIGERATOR"/>
    <s v="TEXAS"/>
    <x v="4"/>
    <x v="17"/>
    <s v="ELECTRICITY"/>
    <x v="2"/>
    <n v="126673356.270052"/>
  </r>
  <r>
    <s v="REFERENCE ELECTRIFICATION - MODERATE TECHNOLOGY ADVANCEMENT"/>
    <x v="0"/>
    <s v="REFERENCE TOP MOUNT REFRIGERATOR"/>
    <s v="TEXAS"/>
    <x v="4"/>
    <x v="18"/>
    <s v="ELECTRICITY"/>
    <x v="2"/>
    <n v="127753144.497688"/>
  </r>
  <r>
    <s v="REFERENCE ELECTRIFICATION - MODERATE TECHNOLOGY ADVANCEMENT"/>
    <x v="0"/>
    <s v="REFERENCE TOP MOUNT REFRIGERATOR"/>
    <s v="TEXAS"/>
    <x v="4"/>
    <x v="19"/>
    <s v="ELECTRICITY"/>
    <x v="2"/>
    <n v="128860153.88509101"/>
  </r>
  <r>
    <s v="REFERENCE ELECTRIFICATION - MODERATE TECHNOLOGY ADVANCEMENT"/>
    <x v="0"/>
    <s v="REFERENCE TOP MOUNT REFRIGERATOR"/>
    <s v="TEXAS"/>
    <x v="4"/>
    <x v="20"/>
    <s v="ELECTRICITY"/>
    <x v="2"/>
    <n v="129972416.97677"/>
  </r>
  <r>
    <s v="REFERENCE ELECTRIFICATION - MODERATE TECHNOLOGY ADVANCEMENT"/>
    <x v="0"/>
    <s v="REFERENCE TOP MOUNT REFRIGERATOR"/>
    <s v="TEXAS"/>
    <x v="4"/>
    <x v="21"/>
    <s v="ELECTRICITY"/>
    <x v="2"/>
    <n v="131080071.99597999"/>
  </r>
  <r>
    <s v="REFERENCE ELECTRIFICATION - MODERATE TECHNOLOGY ADVANCEMENT"/>
    <x v="0"/>
    <s v="REFERENCE TOP MOUNT REFRIGERATOR"/>
    <s v="TEXAS"/>
    <x v="4"/>
    <x v="22"/>
    <s v="ELECTRICITY"/>
    <x v="2"/>
    <n v="132174388.993074"/>
  </r>
  <r>
    <s v="REFERENCE ELECTRIFICATION - MODERATE TECHNOLOGY ADVANCEMENT"/>
    <x v="0"/>
    <s v="REFERENCE TOP MOUNT REFRIGERATOR"/>
    <s v="TEXAS"/>
    <x v="4"/>
    <x v="23"/>
    <s v="ELECTRICITY"/>
    <x v="2"/>
    <n v="133253774.208515"/>
  </r>
  <r>
    <s v="REFERENCE ELECTRIFICATION - MODERATE TECHNOLOGY ADVANCEMENT"/>
    <x v="0"/>
    <s v="REFERENCE TOP MOUNT REFRIGERATOR"/>
    <s v="TEXAS"/>
    <x v="4"/>
    <x v="24"/>
    <s v="ELECTRICITY"/>
    <x v="2"/>
    <n v="134674646.71997401"/>
  </r>
  <r>
    <s v="REFERENCE ELECTRIFICATION - MODERATE TECHNOLOGY ADVANCEMENT"/>
    <x v="0"/>
    <s v="REFERENCE TOP MOUNT REFRIGERATOR"/>
    <s v="TEXAS"/>
    <x v="4"/>
    <x v="25"/>
    <s v="ELECTRICITY"/>
    <x v="2"/>
    <n v="136094170.94582501"/>
  </r>
  <r>
    <s v="REFERENCE ELECTRIFICATION - MODERATE TECHNOLOGY ADVANCEMENT"/>
    <x v="0"/>
    <s v="REFERENCE TOP MOUNT REFRIGERATOR"/>
    <s v="TEXAS"/>
    <x v="4"/>
    <x v="26"/>
    <s v="ELECTRICITY"/>
    <x v="2"/>
    <n v="137513453.878034"/>
  </r>
  <r>
    <s v="REFERENCE ELECTRIFICATION - MODERATE TECHNOLOGY ADVANCEMENT"/>
    <x v="0"/>
    <s v="REFERENCE TOP MOUNT REFRIGERATOR"/>
    <s v="TEXAS"/>
    <x v="4"/>
    <x v="27"/>
    <s v="ELECTRICITY"/>
    <x v="2"/>
    <n v="138933936.81951001"/>
  </r>
  <r>
    <s v="REFERENCE ELECTRIFICATION - MODERATE TECHNOLOGY ADVANCEMENT"/>
    <x v="0"/>
    <s v="REFERENCE TOP MOUNT REFRIGERATOR"/>
    <s v="TEXAS"/>
    <x v="4"/>
    <x v="28"/>
    <s v="ELECTRICITY"/>
    <x v="2"/>
    <n v="140357041.963267"/>
  </r>
  <r>
    <s v="REFERENCE ELECTRIFICATION - MODERATE TECHNOLOGY ADVANCEMENT"/>
    <x v="0"/>
    <s v="REFERENCE TOP MOUNT REFRIGERATOR"/>
    <s v="TEXAS"/>
    <x v="4"/>
    <x v="29"/>
    <s v="ELECTRICITY"/>
    <x v="2"/>
    <n v="141784232.56614399"/>
  </r>
  <r>
    <s v="REFERENCE ELECTRIFICATION - MODERATE TECHNOLOGY ADVANCEMENT"/>
    <x v="0"/>
    <s v="REFERENCE TOP MOUNT REFRIGERATOR"/>
    <s v="TEXAS"/>
    <x v="4"/>
    <x v="30"/>
    <s v="ELECTRICITY"/>
    <x v="2"/>
    <n v="143216282.71371499"/>
  </r>
  <r>
    <s v="REFERENCE ELECTRIFICATION - MODERATE TECHNOLOGY ADVANCEMENT"/>
    <x v="0"/>
    <s v="REFERENCE TOP MOUNT REFRIGERATOR"/>
    <s v="TEXAS"/>
    <x v="4"/>
    <x v="31"/>
    <s v="ELECTRICITY"/>
    <x v="2"/>
    <n v="144654433.89071199"/>
  </r>
  <r>
    <s v="REFERENCE ELECTRIFICATION - MODERATE TECHNOLOGY ADVANCEMENT"/>
    <x v="0"/>
    <s v="REFERENCE TOP MOUNT REFRIGERATOR"/>
    <s v="TEXAS"/>
    <x v="4"/>
    <x v="32"/>
    <s v="ELECTRICITY"/>
    <x v="2"/>
    <n v="146100057.10006899"/>
  </r>
  <r>
    <s v="REFERENCE ELECTRIFICATION - MODERATE TECHNOLOGY ADVANCEMENT"/>
    <x v="0"/>
    <s v="REFERENCE TOP MOUNT REFRIGERATOR"/>
    <s v="TEXAS"/>
    <x v="4"/>
    <x v="33"/>
    <s v="ELECTRICITY"/>
    <x v="2"/>
    <n v="147554315.32625201"/>
  </r>
  <r>
    <s v="REFERENCE ELECTRIFICATION - MODERATE TECHNOLOGY ADVANCEMENT"/>
    <x v="0"/>
    <s v="HIGH EFFICIENCY TOP MOUNT REFRIGERATOR"/>
    <s v="TEXAS"/>
    <x v="4"/>
    <x v="0"/>
    <s v="ELECTRICITY"/>
    <x v="2"/>
    <n v="0"/>
  </r>
  <r>
    <s v="REFERENCE ELECTRIFICATION - MODERATE TECHNOLOGY ADVANCEMENT"/>
    <x v="0"/>
    <s v="HIGH EFFICIENCY TOP MOUNT REFRIGERATOR"/>
    <s v="TEXAS"/>
    <x v="4"/>
    <x v="1"/>
    <s v="ELECTRICITY"/>
    <x v="2"/>
    <n v="0"/>
  </r>
  <r>
    <s v="REFERENCE ELECTRIFICATION - MODERATE TECHNOLOGY ADVANCEMENT"/>
    <x v="0"/>
    <s v="HIGH EFFICIENCY TOP MOUNT REFRIGERATOR"/>
    <s v="TEXAS"/>
    <x v="4"/>
    <x v="2"/>
    <s v="ELECTRICITY"/>
    <x v="2"/>
    <n v="0"/>
  </r>
  <r>
    <s v="REFERENCE ELECTRIFICATION - MODERATE TECHNOLOGY ADVANCEMENT"/>
    <x v="0"/>
    <s v="HIGH EFFICIENCY TOP MOUNT REFRIGERATOR"/>
    <s v="TEXAS"/>
    <x v="4"/>
    <x v="3"/>
    <s v="ELECTRICITY"/>
    <x v="2"/>
    <n v="0"/>
  </r>
  <r>
    <s v="REFERENCE ELECTRIFICATION - MODERATE TECHNOLOGY ADVANCEMENT"/>
    <x v="0"/>
    <s v="HIGH EFFICIENCY TOP MOUNT REFRIGERATOR"/>
    <s v="TEXAS"/>
    <x v="4"/>
    <x v="4"/>
    <s v="ELECTRICITY"/>
    <x v="2"/>
    <n v="0"/>
  </r>
  <r>
    <s v="REFERENCE ELECTRIFICATION - MODERATE TECHNOLOGY ADVANCEMENT"/>
    <x v="0"/>
    <s v="HIGH EFFICIENCY TOP MOUNT REFRIGERATOR"/>
    <s v="TEXAS"/>
    <x v="4"/>
    <x v="5"/>
    <s v="ELECTRICITY"/>
    <x v="2"/>
    <n v="0"/>
  </r>
  <r>
    <s v="REFERENCE ELECTRIFICATION - MODERATE TECHNOLOGY ADVANCEMENT"/>
    <x v="0"/>
    <s v="HIGH EFFICIENCY TOP MOUNT REFRIGERATOR"/>
    <s v="TEXAS"/>
    <x v="4"/>
    <x v="6"/>
    <s v="ELECTRICITY"/>
    <x v="2"/>
    <n v="0"/>
  </r>
  <r>
    <s v="REFERENCE ELECTRIFICATION - MODERATE TECHNOLOGY ADVANCEMENT"/>
    <x v="0"/>
    <s v="HIGH EFFICIENCY TOP MOUNT REFRIGERATOR"/>
    <s v="TEXAS"/>
    <x v="4"/>
    <x v="7"/>
    <s v="ELECTRICITY"/>
    <x v="2"/>
    <n v="0"/>
  </r>
  <r>
    <s v="REFERENCE ELECTRIFICATION - MODERATE TECHNOLOGY ADVANCEMENT"/>
    <x v="0"/>
    <s v="HIGH EFFICIENCY TOP MOUNT REFRIGERATOR"/>
    <s v="TEXAS"/>
    <x v="4"/>
    <x v="8"/>
    <s v="ELECTRICITY"/>
    <x v="2"/>
    <n v="0"/>
  </r>
  <r>
    <s v="REFERENCE ELECTRIFICATION - MODERATE TECHNOLOGY ADVANCEMENT"/>
    <x v="0"/>
    <s v="HIGH EFFICIENCY TOP MOUNT REFRIGERATOR"/>
    <s v="TEXAS"/>
    <x v="4"/>
    <x v="9"/>
    <s v="ELECTRICITY"/>
    <x v="2"/>
    <n v="0"/>
  </r>
  <r>
    <s v="REFERENCE ELECTRIFICATION - MODERATE TECHNOLOGY ADVANCEMENT"/>
    <x v="0"/>
    <s v="HIGH EFFICIENCY TOP MOUNT REFRIGERATOR"/>
    <s v="TEXAS"/>
    <x v="4"/>
    <x v="10"/>
    <s v="ELECTRICITY"/>
    <x v="2"/>
    <n v="0"/>
  </r>
  <r>
    <s v="REFERENCE ELECTRIFICATION - MODERATE TECHNOLOGY ADVANCEMENT"/>
    <x v="0"/>
    <s v="HIGH EFFICIENCY TOP MOUNT REFRIGERATOR"/>
    <s v="TEXAS"/>
    <x v="4"/>
    <x v="11"/>
    <s v="ELECTRICITY"/>
    <x v="2"/>
    <n v="0"/>
  </r>
  <r>
    <s v="REFERENCE ELECTRIFICATION - MODERATE TECHNOLOGY ADVANCEMENT"/>
    <x v="0"/>
    <s v="HIGH EFFICIENCY TOP MOUNT REFRIGERATOR"/>
    <s v="TEXAS"/>
    <x v="4"/>
    <x v="12"/>
    <s v="ELECTRICITY"/>
    <x v="2"/>
    <n v="0"/>
  </r>
  <r>
    <s v="REFERENCE ELECTRIFICATION - MODERATE TECHNOLOGY ADVANCEMENT"/>
    <x v="0"/>
    <s v="HIGH EFFICIENCY TOP MOUNT REFRIGERATOR"/>
    <s v="TEXAS"/>
    <x v="4"/>
    <x v="13"/>
    <s v="ELECTRICITY"/>
    <x v="2"/>
    <n v="0"/>
  </r>
  <r>
    <s v="REFERENCE ELECTRIFICATION - MODERATE TECHNOLOGY ADVANCEMENT"/>
    <x v="0"/>
    <s v="HIGH EFFICIENCY TOP MOUNT REFRIGERATOR"/>
    <s v="TEXAS"/>
    <x v="4"/>
    <x v="14"/>
    <s v="ELECTRICITY"/>
    <x v="2"/>
    <n v="0"/>
  </r>
  <r>
    <s v="REFERENCE ELECTRIFICATION - MODERATE TECHNOLOGY ADVANCEMENT"/>
    <x v="0"/>
    <s v="HIGH EFFICIENCY TOP MOUNT REFRIGERATOR"/>
    <s v="TEXAS"/>
    <x v="4"/>
    <x v="15"/>
    <s v="ELECTRICITY"/>
    <x v="2"/>
    <n v="0"/>
  </r>
  <r>
    <s v="REFERENCE ELECTRIFICATION - MODERATE TECHNOLOGY ADVANCEMENT"/>
    <x v="0"/>
    <s v="HIGH EFFICIENCY TOP MOUNT REFRIGERATOR"/>
    <s v="TEXAS"/>
    <x v="4"/>
    <x v="16"/>
    <s v="ELECTRICITY"/>
    <x v="2"/>
    <n v="0"/>
  </r>
  <r>
    <s v="REFERENCE ELECTRIFICATION - MODERATE TECHNOLOGY ADVANCEMENT"/>
    <x v="0"/>
    <s v="HIGH EFFICIENCY TOP MOUNT REFRIGERATOR"/>
    <s v="TEXAS"/>
    <x v="4"/>
    <x v="17"/>
    <s v="ELECTRICITY"/>
    <x v="2"/>
    <n v="0"/>
  </r>
  <r>
    <s v="REFERENCE ELECTRIFICATION - MODERATE TECHNOLOGY ADVANCEMENT"/>
    <x v="0"/>
    <s v="HIGH EFFICIENCY TOP MOUNT REFRIGERATOR"/>
    <s v="TEXAS"/>
    <x v="4"/>
    <x v="18"/>
    <s v="ELECTRICITY"/>
    <x v="2"/>
    <n v="0"/>
  </r>
  <r>
    <s v="REFERENCE ELECTRIFICATION - MODERATE TECHNOLOGY ADVANCEMENT"/>
    <x v="0"/>
    <s v="HIGH EFFICIENCY TOP MOUNT REFRIGERATOR"/>
    <s v="TEXAS"/>
    <x v="4"/>
    <x v="19"/>
    <s v="ELECTRICITY"/>
    <x v="2"/>
    <n v="0"/>
  </r>
  <r>
    <s v="REFERENCE ELECTRIFICATION - MODERATE TECHNOLOGY ADVANCEMENT"/>
    <x v="0"/>
    <s v="HIGH EFFICIENCY TOP MOUNT REFRIGERATOR"/>
    <s v="TEXAS"/>
    <x v="4"/>
    <x v="20"/>
    <s v="ELECTRICITY"/>
    <x v="2"/>
    <n v="0"/>
  </r>
  <r>
    <s v="REFERENCE ELECTRIFICATION - MODERATE TECHNOLOGY ADVANCEMENT"/>
    <x v="0"/>
    <s v="HIGH EFFICIENCY TOP MOUNT REFRIGERATOR"/>
    <s v="TEXAS"/>
    <x v="4"/>
    <x v="21"/>
    <s v="ELECTRICITY"/>
    <x v="2"/>
    <n v="0"/>
  </r>
  <r>
    <s v="REFERENCE ELECTRIFICATION - MODERATE TECHNOLOGY ADVANCEMENT"/>
    <x v="0"/>
    <s v="HIGH EFFICIENCY TOP MOUNT REFRIGERATOR"/>
    <s v="TEXAS"/>
    <x v="4"/>
    <x v="22"/>
    <s v="ELECTRICITY"/>
    <x v="2"/>
    <n v="0"/>
  </r>
  <r>
    <s v="REFERENCE ELECTRIFICATION - MODERATE TECHNOLOGY ADVANCEMENT"/>
    <x v="0"/>
    <s v="HIGH EFFICIENCY TOP MOUNT REFRIGERATOR"/>
    <s v="TEXAS"/>
    <x v="4"/>
    <x v="23"/>
    <s v="ELECTRICITY"/>
    <x v="2"/>
    <n v="0"/>
  </r>
  <r>
    <s v="REFERENCE ELECTRIFICATION - MODERATE TECHNOLOGY ADVANCEMENT"/>
    <x v="0"/>
    <s v="HIGH EFFICIENCY TOP MOUNT REFRIGERATOR"/>
    <s v="TEXAS"/>
    <x v="4"/>
    <x v="24"/>
    <s v="ELECTRICITY"/>
    <x v="2"/>
    <n v="0"/>
  </r>
  <r>
    <s v="REFERENCE ELECTRIFICATION - MODERATE TECHNOLOGY ADVANCEMENT"/>
    <x v="0"/>
    <s v="HIGH EFFICIENCY TOP MOUNT REFRIGERATOR"/>
    <s v="TEXAS"/>
    <x v="4"/>
    <x v="25"/>
    <s v="ELECTRICITY"/>
    <x v="2"/>
    <n v="0"/>
  </r>
  <r>
    <s v="REFERENCE ELECTRIFICATION - MODERATE TECHNOLOGY ADVANCEMENT"/>
    <x v="0"/>
    <s v="HIGH EFFICIENCY TOP MOUNT REFRIGERATOR"/>
    <s v="TEXAS"/>
    <x v="4"/>
    <x v="26"/>
    <s v="ELECTRICITY"/>
    <x v="2"/>
    <n v="0"/>
  </r>
  <r>
    <s v="REFERENCE ELECTRIFICATION - MODERATE TECHNOLOGY ADVANCEMENT"/>
    <x v="0"/>
    <s v="HIGH EFFICIENCY TOP MOUNT REFRIGERATOR"/>
    <s v="TEXAS"/>
    <x v="4"/>
    <x v="27"/>
    <s v="ELECTRICITY"/>
    <x v="2"/>
    <n v="0"/>
  </r>
  <r>
    <s v="REFERENCE ELECTRIFICATION - MODERATE TECHNOLOGY ADVANCEMENT"/>
    <x v="0"/>
    <s v="HIGH EFFICIENCY TOP MOUNT REFRIGERATOR"/>
    <s v="TEXAS"/>
    <x v="4"/>
    <x v="28"/>
    <s v="ELECTRICITY"/>
    <x v="2"/>
    <n v="0"/>
  </r>
  <r>
    <s v="REFERENCE ELECTRIFICATION - MODERATE TECHNOLOGY ADVANCEMENT"/>
    <x v="0"/>
    <s v="HIGH EFFICIENCY TOP MOUNT REFRIGERATOR"/>
    <s v="TEXAS"/>
    <x v="4"/>
    <x v="29"/>
    <s v="ELECTRICITY"/>
    <x v="2"/>
    <n v="0"/>
  </r>
  <r>
    <s v="REFERENCE ELECTRIFICATION - MODERATE TECHNOLOGY ADVANCEMENT"/>
    <x v="0"/>
    <s v="HIGH EFFICIENCY TOP MOUNT REFRIGERATOR"/>
    <s v="TEXAS"/>
    <x v="4"/>
    <x v="30"/>
    <s v="ELECTRICITY"/>
    <x v="2"/>
    <n v="0"/>
  </r>
  <r>
    <s v="REFERENCE ELECTRIFICATION - MODERATE TECHNOLOGY ADVANCEMENT"/>
    <x v="0"/>
    <s v="HIGH EFFICIENCY TOP MOUNT REFRIGERATOR"/>
    <s v="TEXAS"/>
    <x v="4"/>
    <x v="31"/>
    <s v="ELECTRICITY"/>
    <x v="2"/>
    <n v="0"/>
  </r>
  <r>
    <s v="REFERENCE ELECTRIFICATION - MODERATE TECHNOLOGY ADVANCEMENT"/>
    <x v="0"/>
    <s v="HIGH EFFICIENCY TOP MOUNT REFRIGERATOR"/>
    <s v="TEXAS"/>
    <x v="4"/>
    <x v="32"/>
    <s v="ELECTRICITY"/>
    <x v="2"/>
    <n v="0"/>
  </r>
  <r>
    <s v="REFERENCE ELECTRIFICATION - MODERATE TECHNOLOGY ADVANCEMENT"/>
    <x v="0"/>
    <s v="HIGH EFFICIENCY TOP MOUNT REFRIGERATOR"/>
    <s v="TEXAS"/>
    <x v="4"/>
    <x v="33"/>
    <s v="ELECTRICITY"/>
    <x v="2"/>
    <n v="0"/>
  </r>
  <r>
    <s v="REFERENCE ELECTRIFICATION - MODERATE TECHNOLOGY ADVANCEMENT"/>
    <x v="0"/>
    <s v="REFERENCE BOTTOM MOUNT REFRIGERATOR"/>
    <s v="TEXAS"/>
    <x v="4"/>
    <x v="0"/>
    <s v="ELECTRICITY"/>
    <x v="2"/>
    <n v="40765428.837201901"/>
  </r>
  <r>
    <s v="REFERENCE ELECTRIFICATION - MODERATE TECHNOLOGY ADVANCEMENT"/>
    <x v="0"/>
    <s v="REFERENCE BOTTOM MOUNT REFRIGERATOR"/>
    <s v="TEXAS"/>
    <x v="4"/>
    <x v="1"/>
    <s v="ELECTRICITY"/>
    <x v="2"/>
    <n v="41207669.341294602"/>
  </r>
  <r>
    <s v="REFERENCE ELECTRIFICATION - MODERATE TECHNOLOGY ADVANCEMENT"/>
    <x v="0"/>
    <s v="REFERENCE BOTTOM MOUNT REFRIGERATOR"/>
    <s v="TEXAS"/>
    <x v="4"/>
    <x v="2"/>
    <s v="ELECTRICITY"/>
    <x v="2"/>
    <n v="41667714.301319301"/>
  </r>
  <r>
    <s v="REFERENCE ELECTRIFICATION - MODERATE TECHNOLOGY ADVANCEMENT"/>
    <x v="0"/>
    <s v="REFERENCE BOTTOM MOUNT REFRIGERATOR"/>
    <s v="TEXAS"/>
    <x v="4"/>
    <x v="3"/>
    <s v="ELECTRICITY"/>
    <x v="2"/>
    <n v="42138183.631311402"/>
  </r>
  <r>
    <s v="REFERENCE ELECTRIFICATION - MODERATE TECHNOLOGY ADVANCEMENT"/>
    <x v="0"/>
    <s v="REFERENCE BOTTOM MOUNT REFRIGERATOR"/>
    <s v="TEXAS"/>
    <x v="4"/>
    <x v="4"/>
    <s v="ELECTRICITY"/>
    <x v="2"/>
    <n v="42600927.039131798"/>
  </r>
  <r>
    <s v="REFERENCE ELECTRIFICATION - MODERATE TECHNOLOGY ADVANCEMENT"/>
    <x v="0"/>
    <s v="REFERENCE BOTTOM MOUNT REFRIGERATOR"/>
    <s v="TEXAS"/>
    <x v="4"/>
    <x v="5"/>
    <s v="ELECTRICITY"/>
    <x v="2"/>
    <n v="43053287.568960398"/>
  </r>
  <r>
    <s v="REFERENCE ELECTRIFICATION - MODERATE TECHNOLOGY ADVANCEMENT"/>
    <x v="0"/>
    <s v="REFERENCE BOTTOM MOUNT REFRIGERATOR"/>
    <s v="TEXAS"/>
    <x v="4"/>
    <x v="6"/>
    <s v="ELECTRICITY"/>
    <x v="2"/>
    <n v="43507378.794140503"/>
  </r>
  <r>
    <s v="REFERENCE ELECTRIFICATION - MODERATE TECHNOLOGY ADVANCEMENT"/>
    <x v="0"/>
    <s v="REFERENCE BOTTOM MOUNT REFRIGERATOR"/>
    <s v="TEXAS"/>
    <x v="4"/>
    <x v="7"/>
    <s v="ELECTRICITY"/>
    <x v="2"/>
    <n v="43974890.0520036"/>
  </r>
  <r>
    <s v="REFERENCE ELECTRIFICATION - MODERATE TECHNOLOGY ADVANCEMENT"/>
    <x v="0"/>
    <s v="REFERENCE BOTTOM MOUNT REFRIGERATOR"/>
    <s v="TEXAS"/>
    <x v="4"/>
    <x v="8"/>
    <s v="ELECTRICITY"/>
    <x v="2"/>
    <n v="44455032.062478699"/>
  </r>
  <r>
    <s v="REFERENCE ELECTRIFICATION - MODERATE TECHNOLOGY ADVANCEMENT"/>
    <x v="0"/>
    <s v="REFERENCE BOTTOM MOUNT REFRIGERATOR"/>
    <s v="TEXAS"/>
    <x v="4"/>
    <x v="9"/>
    <s v="ELECTRICITY"/>
    <x v="2"/>
    <n v="44944246.340316899"/>
  </r>
  <r>
    <s v="REFERENCE ELECTRIFICATION - MODERATE TECHNOLOGY ADVANCEMENT"/>
    <x v="0"/>
    <s v="REFERENCE BOTTOM MOUNT REFRIGERATOR"/>
    <s v="TEXAS"/>
    <x v="4"/>
    <x v="10"/>
    <s v="ELECTRICITY"/>
    <x v="2"/>
    <n v="45426656.8334179"/>
  </r>
  <r>
    <s v="REFERENCE ELECTRIFICATION - MODERATE TECHNOLOGY ADVANCEMENT"/>
    <x v="0"/>
    <s v="REFERENCE BOTTOM MOUNT REFRIGERATOR"/>
    <s v="TEXAS"/>
    <x v="4"/>
    <x v="11"/>
    <s v="ELECTRICITY"/>
    <x v="2"/>
    <n v="45895852.968291499"/>
  </r>
  <r>
    <s v="REFERENCE ELECTRIFICATION - MODERATE TECHNOLOGY ADVANCEMENT"/>
    <x v="0"/>
    <s v="REFERENCE BOTTOM MOUNT REFRIGERATOR"/>
    <s v="TEXAS"/>
    <x v="4"/>
    <x v="12"/>
    <s v="ELECTRICITY"/>
    <x v="2"/>
    <n v="46346082.142141901"/>
  </r>
  <r>
    <s v="REFERENCE ELECTRIFICATION - MODERATE TECHNOLOGY ADVANCEMENT"/>
    <x v="0"/>
    <s v="REFERENCE BOTTOM MOUNT REFRIGERATOR"/>
    <s v="TEXAS"/>
    <x v="4"/>
    <x v="13"/>
    <s v="ELECTRICITY"/>
    <x v="2"/>
    <n v="46787369.8664698"/>
  </r>
  <r>
    <s v="REFERENCE ELECTRIFICATION - MODERATE TECHNOLOGY ADVANCEMENT"/>
    <x v="0"/>
    <s v="REFERENCE BOTTOM MOUNT REFRIGERATOR"/>
    <s v="TEXAS"/>
    <x v="4"/>
    <x v="14"/>
    <s v="ELECTRICITY"/>
    <x v="2"/>
    <n v="47223408.3422416"/>
  </r>
  <r>
    <s v="REFERENCE ELECTRIFICATION - MODERATE TECHNOLOGY ADVANCEMENT"/>
    <x v="0"/>
    <s v="REFERENCE BOTTOM MOUNT REFRIGERATOR"/>
    <s v="TEXAS"/>
    <x v="4"/>
    <x v="15"/>
    <s v="ELECTRICITY"/>
    <x v="2"/>
    <n v="47647027.513921"/>
  </r>
  <r>
    <s v="REFERENCE ELECTRIFICATION - MODERATE TECHNOLOGY ADVANCEMENT"/>
    <x v="0"/>
    <s v="REFERENCE BOTTOM MOUNT REFRIGERATOR"/>
    <s v="TEXAS"/>
    <x v="4"/>
    <x v="16"/>
    <s v="ELECTRICITY"/>
    <x v="2"/>
    <n v="48056230.9659632"/>
  </r>
  <r>
    <s v="REFERENCE ELECTRIFICATION - MODERATE TECHNOLOGY ADVANCEMENT"/>
    <x v="0"/>
    <s v="REFERENCE BOTTOM MOUNT REFRIGERATOR"/>
    <s v="TEXAS"/>
    <x v="4"/>
    <x v="17"/>
    <s v="ELECTRICITY"/>
    <x v="2"/>
    <n v="48463979.533089198"/>
  </r>
  <r>
    <s v="REFERENCE ELECTRIFICATION - MODERATE TECHNOLOGY ADVANCEMENT"/>
    <x v="0"/>
    <s v="REFERENCE BOTTOM MOUNT REFRIGERATOR"/>
    <s v="TEXAS"/>
    <x v="4"/>
    <x v="18"/>
    <s v="ELECTRICITY"/>
    <x v="2"/>
    <n v="48877095.591958299"/>
  </r>
  <r>
    <s v="REFERENCE ELECTRIFICATION - MODERATE TECHNOLOGY ADVANCEMENT"/>
    <x v="0"/>
    <s v="REFERENCE BOTTOM MOUNT REFRIGERATOR"/>
    <s v="TEXAS"/>
    <x v="4"/>
    <x v="19"/>
    <s v="ELECTRICITY"/>
    <x v="2"/>
    <n v="49300626.195730098"/>
  </r>
  <r>
    <s v="REFERENCE ELECTRIFICATION - MODERATE TECHNOLOGY ADVANCEMENT"/>
    <x v="0"/>
    <s v="REFERENCE BOTTOM MOUNT REFRIGERATOR"/>
    <s v="TEXAS"/>
    <x v="4"/>
    <x v="20"/>
    <s v="ELECTRICITY"/>
    <x v="2"/>
    <n v="49726166.811395399"/>
  </r>
  <r>
    <s v="REFERENCE ELECTRIFICATION - MODERATE TECHNOLOGY ADVANCEMENT"/>
    <x v="0"/>
    <s v="REFERENCE BOTTOM MOUNT REFRIGERATOR"/>
    <s v="TEXAS"/>
    <x v="4"/>
    <x v="21"/>
    <s v="ELECTRICITY"/>
    <x v="2"/>
    <n v="50149944.4236141"/>
  </r>
  <r>
    <s v="REFERENCE ELECTRIFICATION - MODERATE TECHNOLOGY ADVANCEMENT"/>
    <x v="0"/>
    <s v="REFERENCE BOTTOM MOUNT REFRIGERATOR"/>
    <s v="TEXAS"/>
    <x v="4"/>
    <x v="22"/>
    <s v="ELECTRICITY"/>
    <x v="2"/>
    <n v="50568619.039436601"/>
  </r>
  <r>
    <s v="REFERENCE ELECTRIFICATION - MODERATE TECHNOLOGY ADVANCEMENT"/>
    <x v="0"/>
    <s v="REFERENCE BOTTOM MOUNT REFRIGERATOR"/>
    <s v="TEXAS"/>
    <x v="4"/>
    <x v="23"/>
    <s v="ELECTRICITY"/>
    <x v="2"/>
    <n v="50981580.902012698"/>
  </r>
  <r>
    <s v="REFERENCE ELECTRIFICATION - MODERATE TECHNOLOGY ADVANCEMENT"/>
    <x v="0"/>
    <s v="REFERENCE BOTTOM MOUNT REFRIGERATOR"/>
    <s v="TEXAS"/>
    <x v="4"/>
    <x v="24"/>
    <s v="ELECTRICITY"/>
    <x v="2"/>
    <n v="51525192.7233264"/>
  </r>
  <r>
    <s v="REFERENCE ELECTRIFICATION - MODERATE TECHNOLOGY ADVANCEMENT"/>
    <x v="0"/>
    <s v="REFERENCE BOTTOM MOUNT REFRIGERATOR"/>
    <s v="TEXAS"/>
    <x v="4"/>
    <x v="25"/>
    <s v="ELECTRICITY"/>
    <x v="2"/>
    <n v="52068288.703852601"/>
  </r>
  <r>
    <s v="REFERENCE ELECTRIFICATION - MODERATE TECHNOLOGY ADVANCEMENT"/>
    <x v="0"/>
    <s v="REFERENCE BOTTOM MOUNT REFRIGERATOR"/>
    <s v="TEXAS"/>
    <x v="4"/>
    <x v="26"/>
    <s v="ELECTRICITY"/>
    <x v="2"/>
    <n v="52611292.367808901"/>
  </r>
  <r>
    <s v="REFERENCE ELECTRIFICATION - MODERATE TECHNOLOGY ADVANCEMENT"/>
    <x v="0"/>
    <s v="REFERENCE BOTTOM MOUNT REFRIGERATOR"/>
    <s v="TEXAS"/>
    <x v="4"/>
    <x v="27"/>
    <s v="ELECTRICITY"/>
    <x v="2"/>
    <n v="53154755.143485896"/>
  </r>
  <r>
    <s v="REFERENCE ELECTRIFICATION - MODERATE TECHNOLOGY ADVANCEMENT"/>
    <x v="0"/>
    <s v="REFERENCE BOTTOM MOUNT REFRIGERATOR"/>
    <s v="TEXAS"/>
    <x v="4"/>
    <x v="28"/>
    <s v="ELECTRICITY"/>
    <x v="2"/>
    <n v="53699221.147915699"/>
  </r>
  <r>
    <s v="REFERENCE ELECTRIFICATION - MODERATE TECHNOLOGY ADVANCEMENT"/>
    <x v="0"/>
    <s v="REFERENCE BOTTOM MOUNT REFRIGERATOR"/>
    <s v="TEXAS"/>
    <x v="4"/>
    <x v="29"/>
    <s v="ELECTRICITY"/>
    <x v="2"/>
    <n v="54245250.208746202"/>
  </r>
  <r>
    <s v="REFERENCE ELECTRIFICATION - MODERATE TECHNOLOGY ADVANCEMENT"/>
    <x v="0"/>
    <s v="REFERENCE BOTTOM MOUNT REFRIGERATOR"/>
    <s v="TEXAS"/>
    <x v="4"/>
    <x v="30"/>
    <s v="ELECTRICITY"/>
    <x v="2"/>
    <n v="54793138.483489603"/>
  </r>
  <r>
    <s v="REFERENCE ELECTRIFICATION - MODERATE TECHNOLOGY ADVANCEMENT"/>
    <x v="0"/>
    <s v="REFERENCE BOTTOM MOUNT REFRIGERATOR"/>
    <s v="TEXAS"/>
    <x v="4"/>
    <x v="31"/>
    <s v="ELECTRICITY"/>
    <x v="2"/>
    <n v="55343360.951970197"/>
  </r>
  <r>
    <s v="REFERENCE ELECTRIFICATION - MODERATE TECHNOLOGY ADVANCEMENT"/>
    <x v="0"/>
    <s v="REFERENCE BOTTOM MOUNT REFRIGERATOR"/>
    <s v="TEXAS"/>
    <x v="4"/>
    <x v="32"/>
    <s v="ELECTRICITY"/>
    <x v="2"/>
    <n v="55896442.146401197"/>
  </r>
  <r>
    <s v="REFERENCE ELECTRIFICATION - MODERATE TECHNOLOGY ADVANCEMENT"/>
    <x v="0"/>
    <s v="REFERENCE BOTTOM MOUNT REFRIGERATOR"/>
    <s v="TEXAS"/>
    <x v="4"/>
    <x v="33"/>
    <s v="ELECTRICITY"/>
    <x v="2"/>
    <n v="56452827.013178296"/>
  </r>
  <r>
    <s v="REFERENCE ELECTRIFICATION - MODERATE TECHNOLOGY ADVANCEMENT"/>
    <x v="0"/>
    <s v="HIGH EFFICIENCY BOTTOM MOUNT REFRIGERATOR"/>
    <s v="TEXAS"/>
    <x v="4"/>
    <x v="0"/>
    <s v="ELECTRICITY"/>
    <x v="2"/>
    <n v="0"/>
  </r>
  <r>
    <s v="REFERENCE ELECTRIFICATION - MODERATE TECHNOLOGY ADVANCEMENT"/>
    <x v="0"/>
    <s v="HIGH EFFICIENCY BOTTOM MOUNT REFRIGERATOR"/>
    <s v="TEXAS"/>
    <x v="4"/>
    <x v="1"/>
    <s v="ELECTRICITY"/>
    <x v="2"/>
    <n v="0"/>
  </r>
  <r>
    <s v="REFERENCE ELECTRIFICATION - MODERATE TECHNOLOGY ADVANCEMENT"/>
    <x v="0"/>
    <s v="HIGH EFFICIENCY BOTTOM MOUNT REFRIGERATOR"/>
    <s v="TEXAS"/>
    <x v="4"/>
    <x v="2"/>
    <s v="ELECTRICITY"/>
    <x v="2"/>
    <n v="0"/>
  </r>
  <r>
    <s v="REFERENCE ELECTRIFICATION - MODERATE TECHNOLOGY ADVANCEMENT"/>
    <x v="0"/>
    <s v="HIGH EFFICIENCY BOTTOM MOUNT REFRIGERATOR"/>
    <s v="TEXAS"/>
    <x v="4"/>
    <x v="3"/>
    <s v="ELECTRICITY"/>
    <x v="2"/>
    <n v="0"/>
  </r>
  <r>
    <s v="REFERENCE ELECTRIFICATION - MODERATE TECHNOLOGY ADVANCEMENT"/>
    <x v="0"/>
    <s v="HIGH EFFICIENCY BOTTOM MOUNT REFRIGERATOR"/>
    <s v="TEXAS"/>
    <x v="4"/>
    <x v="4"/>
    <s v="ELECTRICITY"/>
    <x v="2"/>
    <n v="0"/>
  </r>
  <r>
    <s v="REFERENCE ELECTRIFICATION - MODERATE TECHNOLOGY ADVANCEMENT"/>
    <x v="0"/>
    <s v="HIGH EFFICIENCY BOTTOM MOUNT REFRIGERATOR"/>
    <s v="TEXAS"/>
    <x v="4"/>
    <x v="5"/>
    <s v="ELECTRICITY"/>
    <x v="2"/>
    <n v="0"/>
  </r>
  <r>
    <s v="REFERENCE ELECTRIFICATION - MODERATE TECHNOLOGY ADVANCEMENT"/>
    <x v="0"/>
    <s v="HIGH EFFICIENCY BOTTOM MOUNT REFRIGERATOR"/>
    <s v="TEXAS"/>
    <x v="4"/>
    <x v="6"/>
    <s v="ELECTRICITY"/>
    <x v="2"/>
    <n v="0"/>
  </r>
  <r>
    <s v="REFERENCE ELECTRIFICATION - MODERATE TECHNOLOGY ADVANCEMENT"/>
    <x v="0"/>
    <s v="HIGH EFFICIENCY BOTTOM MOUNT REFRIGERATOR"/>
    <s v="TEXAS"/>
    <x v="4"/>
    <x v="7"/>
    <s v="ELECTRICITY"/>
    <x v="2"/>
    <n v="0"/>
  </r>
  <r>
    <s v="REFERENCE ELECTRIFICATION - MODERATE TECHNOLOGY ADVANCEMENT"/>
    <x v="0"/>
    <s v="HIGH EFFICIENCY BOTTOM MOUNT REFRIGERATOR"/>
    <s v="TEXAS"/>
    <x v="4"/>
    <x v="8"/>
    <s v="ELECTRICITY"/>
    <x v="2"/>
    <n v="0"/>
  </r>
  <r>
    <s v="REFERENCE ELECTRIFICATION - MODERATE TECHNOLOGY ADVANCEMENT"/>
    <x v="0"/>
    <s v="HIGH EFFICIENCY BOTTOM MOUNT REFRIGERATOR"/>
    <s v="TEXAS"/>
    <x v="4"/>
    <x v="9"/>
    <s v="ELECTRICITY"/>
    <x v="2"/>
    <n v="0"/>
  </r>
  <r>
    <s v="REFERENCE ELECTRIFICATION - MODERATE TECHNOLOGY ADVANCEMENT"/>
    <x v="0"/>
    <s v="HIGH EFFICIENCY BOTTOM MOUNT REFRIGERATOR"/>
    <s v="TEXAS"/>
    <x v="4"/>
    <x v="10"/>
    <s v="ELECTRICITY"/>
    <x v="2"/>
    <n v="0"/>
  </r>
  <r>
    <s v="REFERENCE ELECTRIFICATION - MODERATE TECHNOLOGY ADVANCEMENT"/>
    <x v="0"/>
    <s v="HIGH EFFICIENCY BOTTOM MOUNT REFRIGERATOR"/>
    <s v="TEXAS"/>
    <x v="4"/>
    <x v="11"/>
    <s v="ELECTRICITY"/>
    <x v="2"/>
    <n v="0"/>
  </r>
  <r>
    <s v="REFERENCE ELECTRIFICATION - MODERATE TECHNOLOGY ADVANCEMENT"/>
    <x v="0"/>
    <s v="HIGH EFFICIENCY BOTTOM MOUNT REFRIGERATOR"/>
    <s v="TEXAS"/>
    <x v="4"/>
    <x v="12"/>
    <s v="ELECTRICITY"/>
    <x v="2"/>
    <n v="0"/>
  </r>
  <r>
    <s v="REFERENCE ELECTRIFICATION - MODERATE TECHNOLOGY ADVANCEMENT"/>
    <x v="0"/>
    <s v="HIGH EFFICIENCY BOTTOM MOUNT REFRIGERATOR"/>
    <s v="TEXAS"/>
    <x v="4"/>
    <x v="13"/>
    <s v="ELECTRICITY"/>
    <x v="2"/>
    <n v="0"/>
  </r>
  <r>
    <s v="REFERENCE ELECTRIFICATION - MODERATE TECHNOLOGY ADVANCEMENT"/>
    <x v="0"/>
    <s v="HIGH EFFICIENCY BOTTOM MOUNT REFRIGERATOR"/>
    <s v="TEXAS"/>
    <x v="4"/>
    <x v="14"/>
    <s v="ELECTRICITY"/>
    <x v="2"/>
    <n v="0"/>
  </r>
  <r>
    <s v="REFERENCE ELECTRIFICATION - MODERATE TECHNOLOGY ADVANCEMENT"/>
    <x v="0"/>
    <s v="HIGH EFFICIENCY BOTTOM MOUNT REFRIGERATOR"/>
    <s v="TEXAS"/>
    <x v="4"/>
    <x v="15"/>
    <s v="ELECTRICITY"/>
    <x v="2"/>
    <n v="0"/>
  </r>
  <r>
    <s v="REFERENCE ELECTRIFICATION - MODERATE TECHNOLOGY ADVANCEMENT"/>
    <x v="0"/>
    <s v="HIGH EFFICIENCY BOTTOM MOUNT REFRIGERATOR"/>
    <s v="TEXAS"/>
    <x v="4"/>
    <x v="16"/>
    <s v="ELECTRICITY"/>
    <x v="2"/>
    <n v="0"/>
  </r>
  <r>
    <s v="REFERENCE ELECTRIFICATION - MODERATE TECHNOLOGY ADVANCEMENT"/>
    <x v="0"/>
    <s v="HIGH EFFICIENCY BOTTOM MOUNT REFRIGERATOR"/>
    <s v="TEXAS"/>
    <x v="4"/>
    <x v="17"/>
    <s v="ELECTRICITY"/>
    <x v="2"/>
    <n v="0"/>
  </r>
  <r>
    <s v="REFERENCE ELECTRIFICATION - MODERATE TECHNOLOGY ADVANCEMENT"/>
    <x v="0"/>
    <s v="HIGH EFFICIENCY BOTTOM MOUNT REFRIGERATOR"/>
    <s v="TEXAS"/>
    <x v="4"/>
    <x v="18"/>
    <s v="ELECTRICITY"/>
    <x v="2"/>
    <n v="0"/>
  </r>
  <r>
    <s v="REFERENCE ELECTRIFICATION - MODERATE TECHNOLOGY ADVANCEMENT"/>
    <x v="0"/>
    <s v="HIGH EFFICIENCY BOTTOM MOUNT REFRIGERATOR"/>
    <s v="TEXAS"/>
    <x v="4"/>
    <x v="19"/>
    <s v="ELECTRICITY"/>
    <x v="2"/>
    <n v="0"/>
  </r>
  <r>
    <s v="REFERENCE ELECTRIFICATION - MODERATE TECHNOLOGY ADVANCEMENT"/>
    <x v="0"/>
    <s v="HIGH EFFICIENCY BOTTOM MOUNT REFRIGERATOR"/>
    <s v="TEXAS"/>
    <x v="4"/>
    <x v="20"/>
    <s v="ELECTRICITY"/>
    <x v="2"/>
    <n v="0"/>
  </r>
  <r>
    <s v="REFERENCE ELECTRIFICATION - MODERATE TECHNOLOGY ADVANCEMENT"/>
    <x v="0"/>
    <s v="HIGH EFFICIENCY BOTTOM MOUNT REFRIGERATOR"/>
    <s v="TEXAS"/>
    <x v="4"/>
    <x v="21"/>
    <s v="ELECTRICITY"/>
    <x v="2"/>
    <n v="0"/>
  </r>
  <r>
    <s v="REFERENCE ELECTRIFICATION - MODERATE TECHNOLOGY ADVANCEMENT"/>
    <x v="0"/>
    <s v="HIGH EFFICIENCY BOTTOM MOUNT REFRIGERATOR"/>
    <s v="TEXAS"/>
    <x v="4"/>
    <x v="22"/>
    <s v="ELECTRICITY"/>
    <x v="2"/>
    <n v="0"/>
  </r>
  <r>
    <s v="REFERENCE ELECTRIFICATION - MODERATE TECHNOLOGY ADVANCEMENT"/>
    <x v="0"/>
    <s v="HIGH EFFICIENCY BOTTOM MOUNT REFRIGERATOR"/>
    <s v="TEXAS"/>
    <x v="4"/>
    <x v="23"/>
    <s v="ELECTRICITY"/>
    <x v="2"/>
    <n v="0"/>
  </r>
  <r>
    <s v="REFERENCE ELECTRIFICATION - MODERATE TECHNOLOGY ADVANCEMENT"/>
    <x v="0"/>
    <s v="HIGH EFFICIENCY BOTTOM MOUNT REFRIGERATOR"/>
    <s v="TEXAS"/>
    <x v="4"/>
    <x v="24"/>
    <s v="ELECTRICITY"/>
    <x v="2"/>
    <n v="0"/>
  </r>
  <r>
    <s v="REFERENCE ELECTRIFICATION - MODERATE TECHNOLOGY ADVANCEMENT"/>
    <x v="0"/>
    <s v="HIGH EFFICIENCY BOTTOM MOUNT REFRIGERATOR"/>
    <s v="TEXAS"/>
    <x v="4"/>
    <x v="25"/>
    <s v="ELECTRICITY"/>
    <x v="2"/>
    <n v="0"/>
  </r>
  <r>
    <s v="REFERENCE ELECTRIFICATION - MODERATE TECHNOLOGY ADVANCEMENT"/>
    <x v="0"/>
    <s v="HIGH EFFICIENCY BOTTOM MOUNT REFRIGERATOR"/>
    <s v="TEXAS"/>
    <x v="4"/>
    <x v="26"/>
    <s v="ELECTRICITY"/>
    <x v="2"/>
    <n v="0"/>
  </r>
  <r>
    <s v="REFERENCE ELECTRIFICATION - MODERATE TECHNOLOGY ADVANCEMENT"/>
    <x v="0"/>
    <s v="HIGH EFFICIENCY BOTTOM MOUNT REFRIGERATOR"/>
    <s v="TEXAS"/>
    <x v="4"/>
    <x v="27"/>
    <s v="ELECTRICITY"/>
    <x v="2"/>
    <n v="0"/>
  </r>
  <r>
    <s v="REFERENCE ELECTRIFICATION - MODERATE TECHNOLOGY ADVANCEMENT"/>
    <x v="0"/>
    <s v="HIGH EFFICIENCY BOTTOM MOUNT REFRIGERATOR"/>
    <s v="TEXAS"/>
    <x v="4"/>
    <x v="28"/>
    <s v="ELECTRICITY"/>
    <x v="2"/>
    <n v="0"/>
  </r>
  <r>
    <s v="REFERENCE ELECTRIFICATION - MODERATE TECHNOLOGY ADVANCEMENT"/>
    <x v="0"/>
    <s v="HIGH EFFICIENCY BOTTOM MOUNT REFRIGERATOR"/>
    <s v="TEXAS"/>
    <x v="4"/>
    <x v="29"/>
    <s v="ELECTRICITY"/>
    <x v="2"/>
    <n v="0"/>
  </r>
  <r>
    <s v="REFERENCE ELECTRIFICATION - MODERATE TECHNOLOGY ADVANCEMENT"/>
    <x v="0"/>
    <s v="HIGH EFFICIENCY BOTTOM MOUNT REFRIGERATOR"/>
    <s v="TEXAS"/>
    <x v="4"/>
    <x v="30"/>
    <s v="ELECTRICITY"/>
    <x v="2"/>
    <n v="0"/>
  </r>
  <r>
    <s v="REFERENCE ELECTRIFICATION - MODERATE TECHNOLOGY ADVANCEMENT"/>
    <x v="0"/>
    <s v="HIGH EFFICIENCY BOTTOM MOUNT REFRIGERATOR"/>
    <s v="TEXAS"/>
    <x v="4"/>
    <x v="31"/>
    <s v="ELECTRICITY"/>
    <x v="2"/>
    <n v="0"/>
  </r>
  <r>
    <s v="REFERENCE ELECTRIFICATION - MODERATE TECHNOLOGY ADVANCEMENT"/>
    <x v="0"/>
    <s v="HIGH EFFICIENCY BOTTOM MOUNT REFRIGERATOR"/>
    <s v="TEXAS"/>
    <x v="4"/>
    <x v="32"/>
    <s v="ELECTRICITY"/>
    <x v="2"/>
    <n v="0"/>
  </r>
  <r>
    <s v="REFERENCE ELECTRIFICATION - MODERATE TECHNOLOGY ADVANCEMENT"/>
    <x v="0"/>
    <s v="HIGH EFFICIENCY BOTTOM MOUNT REFRIGERATOR"/>
    <s v="TEXAS"/>
    <x v="4"/>
    <x v="33"/>
    <s v="ELECTRICITY"/>
    <x v="2"/>
    <n v="0"/>
  </r>
  <r>
    <s v="REFERENCE ELECTRIFICATION - MODERATE TECHNOLOGY ADVANCEMENT"/>
    <x v="0"/>
    <s v="REFERENCE SIDE MOUNT REFRIGERATOR"/>
    <s v="TEXAS"/>
    <x v="4"/>
    <x v="0"/>
    <s v="ELECTRICITY"/>
    <x v="2"/>
    <n v="84119263.036556795"/>
  </r>
  <r>
    <s v="REFERENCE ELECTRIFICATION - MODERATE TECHNOLOGY ADVANCEMENT"/>
    <x v="0"/>
    <s v="REFERENCE SIDE MOUNT REFRIGERATOR"/>
    <s v="TEXAS"/>
    <x v="4"/>
    <x v="1"/>
    <s v="ELECTRICITY"/>
    <x v="2"/>
    <n v="85031824.675663993"/>
  </r>
  <r>
    <s v="REFERENCE ELECTRIFICATION - MODERATE TECHNOLOGY ADVANCEMENT"/>
    <x v="0"/>
    <s v="REFERENCE SIDE MOUNT REFRIGERATOR"/>
    <s v="TEXAS"/>
    <x v="4"/>
    <x v="2"/>
    <s v="ELECTRICITY"/>
    <x v="2"/>
    <n v="85981125.707211494"/>
  </r>
  <r>
    <s v="REFERENCE ELECTRIFICATION - MODERATE TECHNOLOGY ADVANCEMENT"/>
    <x v="0"/>
    <s v="REFERENCE SIDE MOUNT REFRIGERATOR"/>
    <s v="TEXAS"/>
    <x v="4"/>
    <x v="3"/>
    <s v="ELECTRICITY"/>
    <x v="2"/>
    <n v="86951937.389650196"/>
  </r>
  <r>
    <s v="REFERENCE ELECTRIFICATION - MODERATE TECHNOLOGY ADVANCEMENT"/>
    <x v="0"/>
    <s v="REFERENCE SIDE MOUNT REFRIGERATOR"/>
    <s v="TEXAS"/>
    <x v="4"/>
    <x v="4"/>
    <s v="ELECTRICITY"/>
    <x v="2"/>
    <n v="87906806.658256203"/>
  </r>
  <r>
    <s v="REFERENCE ELECTRIFICATION - MODERATE TECHNOLOGY ADVANCEMENT"/>
    <x v="0"/>
    <s v="REFERENCE SIDE MOUNT REFRIGERATOR"/>
    <s v="TEXAS"/>
    <x v="4"/>
    <x v="5"/>
    <s v="ELECTRICITY"/>
    <x v="2"/>
    <n v="88840250.909492403"/>
  </r>
  <r>
    <s v="REFERENCE ELECTRIFICATION - MODERATE TECHNOLOGY ADVANCEMENT"/>
    <x v="0"/>
    <s v="REFERENCE SIDE MOUNT REFRIGERATOR"/>
    <s v="TEXAS"/>
    <x v="4"/>
    <x v="6"/>
    <s v="ELECTRICITY"/>
    <x v="2"/>
    <n v="89777266.454957902"/>
  </r>
  <r>
    <s v="REFERENCE ELECTRIFICATION - MODERATE TECHNOLOGY ADVANCEMENT"/>
    <x v="0"/>
    <s v="REFERENCE SIDE MOUNT REFRIGERATOR"/>
    <s v="TEXAS"/>
    <x v="4"/>
    <x v="7"/>
    <s v="ELECTRICITY"/>
    <x v="2"/>
    <n v="90741974.201599002"/>
  </r>
  <r>
    <s v="REFERENCE ELECTRIFICATION - MODERATE TECHNOLOGY ADVANCEMENT"/>
    <x v="0"/>
    <s v="REFERENCE SIDE MOUNT REFRIGERATOR"/>
    <s v="TEXAS"/>
    <x v="4"/>
    <x v="8"/>
    <s v="ELECTRICITY"/>
    <x v="2"/>
    <n v="91732745.473172605"/>
  </r>
  <r>
    <s v="REFERENCE ELECTRIFICATION - MODERATE TECHNOLOGY ADVANCEMENT"/>
    <x v="0"/>
    <s v="REFERENCE SIDE MOUNT REFRIGERATOR"/>
    <s v="TEXAS"/>
    <x v="4"/>
    <x v="9"/>
    <s v="ELECTRICITY"/>
    <x v="2"/>
    <n v="92742237.325920194"/>
  </r>
  <r>
    <s v="REFERENCE ELECTRIFICATION - MODERATE TECHNOLOGY ADVANCEMENT"/>
    <x v="0"/>
    <s v="REFERENCE SIDE MOUNT REFRIGERATOR"/>
    <s v="TEXAS"/>
    <x v="4"/>
    <x v="10"/>
    <s v="ELECTRICITY"/>
    <x v="2"/>
    <n v="93737689.583194405"/>
  </r>
  <r>
    <s v="REFERENCE ELECTRIFICATION - MODERATE TECHNOLOGY ADVANCEMENT"/>
    <x v="0"/>
    <s v="REFERENCE SIDE MOUNT REFRIGERATOR"/>
    <s v="TEXAS"/>
    <x v="4"/>
    <x v="11"/>
    <s v="ELECTRICITY"/>
    <x v="2"/>
    <n v="94705874.062203601"/>
  </r>
  <r>
    <s v="REFERENCE ELECTRIFICATION - MODERATE TECHNOLOGY ADVANCEMENT"/>
    <x v="0"/>
    <s v="REFERENCE SIDE MOUNT REFRIGERATOR"/>
    <s v="TEXAS"/>
    <x v="4"/>
    <x v="12"/>
    <s v="ELECTRICITY"/>
    <x v="2"/>
    <n v="95634920.309752896"/>
  </r>
  <r>
    <s v="REFERENCE ELECTRIFICATION - MODERATE TECHNOLOGY ADVANCEMENT"/>
    <x v="0"/>
    <s v="REFERENCE SIDE MOUNT REFRIGERATOR"/>
    <s v="TEXAS"/>
    <x v="4"/>
    <x v="13"/>
    <s v="ELECTRICITY"/>
    <x v="2"/>
    <n v="96545515.918682307"/>
  </r>
  <r>
    <s v="REFERENCE ELECTRIFICATION - MODERATE TECHNOLOGY ADVANCEMENT"/>
    <x v="0"/>
    <s v="REFERENCE SIDE MOUNT REFRIGERATOR"/>
    <s v="TEXAS"/>
    <x v="4"/>
    <x v="14"/>
    <s v="ELECTRICITY"/>
    <x v="2"/>
    <n v="97445279.726661801"/>
  </r>
  <r>
    <s v="REFERENCE ELECTRIFICATION - MODERATE TECHNOLOGY ADVANCEMENT"/>
    <x v="0"/>
    <s v="REFERENCE SIDE MOUNT REFRIGERATOR"/>
    <s v="TEXAS"/>
    <x v="4"/>
    <x v="15"/>
    <s v="ELECTRICITY"/>
    <x v="2"/>
    <n v="98319416.359349996"/>
  </r>
  <r>
    <s v="REFERENCE ELECTRIFICATION - MODERATE TECHNOLOGY ADVANCEMENT"/>
    <x v="0"/>
    <s v="REFERENCE SIDE MOUNT REFRIGERATOR"/>
    <s v="TEXAS"/>
    <x v="4"/>
    <x v="16"/>
    <s v="ELECTRICITY"/>
    <x v="2"/>
    <n v="99163806.233071998"/>
  </r>
  <r>
    <s v="REFERENCE ELECTRIFICATION - MODERATE TECHNOLOGY ADVANCEMENT"/>
    <x v="0"/>
    <s v="REFERENCE SIDE MOUNT REFRIGERATOR"/>
    <s v="TEXAS"/>
    <x v="4"/>
    <x v="17"/>
    <s v="ELECTRICITY"/>
    <x v="2"/>
    <n v="100005193.968619"/>
  </r>
  <r>
    <s v="REFERENCE ELECTRIFICATION - MODERATE TECHNOLOGY ADVANCEMENT"/>
    <x v="0"/>
    <s v="REFERENCE SIDE MOUNT REFRIGERATOR"/>
    <s v="TEXAS"/>
    <x v="4"/>
    <x v="18"/>
    <s v="ELECTRICITY"/>
    <x v="2"/>
    <n v="100857657.510076"/>
  </r>
  <r>
    <s v="REFERENCE ELECTRIFICATION - MODERATE TECHNOLOGY ADVANCEMENT"/>
    <x v="0"/>
    <s v="REFERENCE SIDE MOUNT REFRIGERATOR"/>
    <s v="TEXAS"/>
    <x v="4"/>
    <x v="19"/>
    <s v="ELECTRICITY"/>
    <x v="2"/>
    <n v="101731611.426154"/>
  </r>
  <r>
    <s v="REFERENCE ELECTRIFICATION - MODERATE TECHNOLOGY ADVANCEMENT"/>
    <x v="0"/>
    <s v="REFERENCE SIDE MOUNT REFRIGERATOR"/>
    <s v="TEXAS"/>
    <x v="4"/>
    <x v="20"/>
    <s v="ELECTRICITY"/>
    <x v="2"/>
    <n v="102609713.00208899"/>
  </r>
  <r>
    <s v="REFERENCE ELECTRIFICATION - MODERATE TECHNOLOGY ADVANCEMENT"/>
    <x v="0"/>
    <s v="REFERENCE SIDE MOUNT REFRIGERATOR"/>
    <s v="TEXAS"/>
    <x v="4"/>
    <x v="21"/>
    <s v="ELECTRICITY"/>
    <x v="2"/>
    <n v="103484176.630724"/>
  </r>
  <r>
    <s v="REFERENCE ELECTRIFICATION - MODERATE TECHNOLOGY ADVANCEMENT"/>
    <x v="0"/>
    <s v="REFERENCE SIDE MOUNT REFRIGERATOR"/>
    <s v="TEXAS"/>
    <x v="4"/>
    <x v="22"/>
    <s v="ELECTRICITY"/>
    <x v="2"/>
    <n v="104348110.25318301"/>
  </r>
  <r>
    <s v="REFERENCE ELECTRIFICATION - MODERATE TECHNOLOGY ADVANCEMENT"/>
    <x v="0"/>
    <s v="REFERENCE SIDE MOUNT REFRIGERATOR"/>
    <s v="TEXAS"/>
    <x v="4"/>
    <x v="23"/>
    <s v="ELECTRICITY"/>
    <x v="2"/>
    <n v="105200255.64095899"/>
  </r>
  <r>
    <s v="REFERENCE ELECTRIFICATION - MODERATE TECHNOLOGY ADVANCEMENT"/>
    <x v="0"/>
    <s v="REFERENCE SIDE MOUNT REFRIGERATOR"/>
    <s v="TEXAS"/>
    <x v="4"/>
    <x v="24"/>
    <s v="ELECTRICITY"/>
    <x v="2"/>
    <n v="106321996.111926"/>
  </r>
  <r>
    <s v="REFERENCE ELECTRIFICATION - MODERATE TECHNOLOGY ADVANCEMENT"/>
    <x v="0"/>
    <s v="REFERENCE SIDE MOUNT REFRIGERATOR"/>
    <s v="TEXAS"/>
    <x v="4"/>
    <x v="25"/>
    <s v="ELECTRICITY"/>
    <x v="2"/>
    <n v="107442672.14782099"/>
  </r>
  <r>
    <s v="REFERENCE ELECTRIFICATION - MODERATE TECHNOLOGY ADVANCEMENT"/>
    <x v="0"/>
    <s v="REFERENCE SIDE MOUNT REFRIGERATOR"/>
    <s v="TEXAS"/>
    <x v="4"/>
    <x v="26"/>
    <s v="ELECTRICITY"/>
    <x v="2"/>
    <n v="108563157.68890201"/>
  </r>
  <r>
    <s v="REFERENCE ELECTRIFICATION - MODERATE TECHNOLOGY ADVANCEMENT"/>
    <x v="0"/>
    <s v="REFERENCE SIDE MOUNT REFRIGERATOR"/>
    <s v="TEXAS"/>
    <x v="4"/>
    <x v="27"/>
    <s v="ELECTRICITY"/>
    <x v="2"/>
    <n v="109684590.60488901"/>
  </r>
  <r>
    <s v="REFERENCE ELECTRIFICATION - MODERATE TECHNOLOGY ADVANCEMENT"/>
    <x v="0"/>
    <s v="REFERENCE SIDE MOUNT REFRIGERATOR"/>
    <s v="TEXAS"/>
    <x v="4"/>
    <x v="28"/>
    <s v="ELECTRICITY"/>
    <x v="2"/>
    <n v="110808093.678753"/>
  </r>
  <r>
    <s v="REFERENCE ELECTRIFICATION - MODERATE TECHNOLOGY ADVANCEMENT"/>
    <x v="0"/>
    <s v="REFERENCE SIDE MOUNT REFRIGERATOR"/>
    <s v="TEXAS"/>
    <x v="4"/>
    <x v="29"/>
    <s v="ELECTRICITY"/>
    <x v="2"/>
    <n v="111934822.11224601"/>
  </r>
  <r>
    <s v="REFERENCE ELECTRIFICATION - MODERATE TECHNOLOGY ADVANCEMENT"/>
    <x v="0"/>
    <s v="REFERENCE SIDE MOUNT REFRIGERATOR"/>
    <s v="TEXAS"/>
    <x v="4"/>
    <x v="30"/>
    <s v="ELECTRICITY"/>
    <x v="2"/>
    <n v="113065387.025023"/>
  </r>
  <r>
    <s v="REFERENCE ELECTRIFICATION - MODERATE TECHNOLOGY ADVANCEMENT"/>
    <x v="0"/>
    <s v="REFERENCE SIDE MOUNT REFRIGERATOR"/>
    <s v="TEXAS"/>
    <x v="4"/>
    <x v="31"/>
    <s v="ELECTRICITY"/>
    <x v="2"/>
    <n v="114200768.53574499"/>
  </r>
  <r>
    <s v="REFERENCE ELECTRIFICATION - MODERATE TECHNOLOGY ADVANCEMENT"/>
    <x v="0"/>
    <s v="REFERENCE SIDE MOUNT REFRIGERATOR"/>
    <s v="TEXAS"/>
    <x v="4"/>
    <x v="32"/>
    <s v="ELECTRICITY"/>
    <x v="2"/>
    <n v="115342049.014202"/>
  </r>
  <r>
    <s v="REFERENCE ELECTRIFICATION - MODERATE TECHNOLOGY ADVANCEMENT"/>
    <x v="0"/>
    <s v="REFERENCE SIDE MOUNT REFRIGERATOR"/>
    <s v="TEXAS"/>
    <x v="4"/>
    <x v="33"/>
    <s v="ELECTRICITY"/>
    <x v="2"/>
    <n v="116490146.60521699"/>
  </r>
  <r>
    <s v="REFERENCE ELECTRIFICATION - MODERATE TECHNOLOGY ADVANCEMENT"/>
    <x v="0"/>
    <s v="HIGH EFFICIENCY SIDE MOUNT REFRIGERATOR"/>
    <s v="TEXAS"/>
    <x v="4"/>
    <x v="0"/>
    <s v="ELECTRICITY"/>
    <x v="2"/>
    <n v="0"/>
  </r>
  <r>
    <s v="REFERENCE ELECTRIFICATION - MODERATE TECHNOLOGY ADVANCEMENT"/>
    <x v="0"/>
    <s v="HIGH EFFICIENCY SIDE MOUNT REFRIGERATOR"/>
    <s v="TEXAS"/>
    <x v="4"/>
    <x v="1"/>
    <s v="ELECTRICITY"/>
    <x v="2"/>
    <n v="0"/>
  </r>
  <r>
    <s v="REFERENCE ELECTRIFICATION - MODERATE TECHNOLOGY ADVANCEMENT"/>
    <x v="0"/>
    <s v="HIGH EFFICIENCY SIDE MOUNT REFRIGERATOR"/>
    <s v="TEXAS"/>
    <x v="4"/>
    <x v="2"/>
    <s v="ELECTRICITY"/>
    <x v="2"/>
    <n v="0"/>
  </r>
  <r>
    <s v="REFERENCE ELECTRIFICATION - MODERATE TECHNOLOGY ADVANCEMENT"/>
    <x v="0"/>
    <s v="HIGH EFFICIENCY SIDE MOUNT REFRIGERATOR"/>
    <s v="TEXAS"/>
    <x v="4"/>
    <x v="3"/>
    <s v="ELECTRICITY"/>
    <x v="2"/>
    <n v="0"/>
  </r>
  <r>
    <s v="REFERENCE ELECTRIFICATION - MODERATE TECHNOLOGY ADVANCEMENT"/>
    <x v="0"/>
    <s v="HIGH EFFICIENCY SIDE MOUNT REFRIGERATOR"/>
    <s v="TEXAS"/>
    <x v="4"/>
    <x v="4"/>
    <s v="ELECTRICITY"/>
    <x v="2"/>
    <n v="0"/>
  </r>
  <r>
    <s v="REFERENCE ELECTRIFICATION - MODERATE TECHNOLOGY ADVANCEMENT"/>
    <x v="0"/>
    <s v="HIGH EFFICIENCY SIDE MOUNT REFRIGERATOR"/>
    <s v="TEXAS"/>
    <x v="4"/>
    <x v="5"/>
    <s v="ELECTRICITY"/>
    <x v="2"/>
    <n v="0"/>
  </r>
  <r>
    <s v="REFERENCE ELECTRIFICATION - MODERATE TECHNOLOGY ADVANCEMENT"/>
    <x v="0"/>
    <s v="HIGH EFFICIENCY SIDE MOUNT REFRIGERATOR"/>
    <s v="TEXAS"/>
    <x v="4"/>
    <x v="6"/>
    <s v="ELECTRICITY"/>
    <x v="2"/>
    <n v="0"/>
  </r>
  <r>
    <s v="REFERENCE ELECTRIFICATION - MODERATE TECHNOLOGY ADVANCEMENT"/>
    <x v="0"/>
    <s v="HIGH EFFICIENCY SIDE MOUNT REFRIGERATOR"/>
    <s v="TEXAS"/>
    <x v="4"/>
    <x v="7"/>
    <s v="ELECTRICITY"/>
    <x v="2"/>
    <n v="0"/>
  </r>
  <r>
    <s v="REFERENCE ELECTRIFICATION - MODERATE TECHNOLOGY ADVANCEMENT"/>
    <x v="0"/>
    <s v="HIGH EFFICIENCY SIDE MOUNT REFRIGERATOR"/>
    <s v="TEXAS"/>
    <x v="4"/>
    <x v="8"/>
    <s v="ELECTRICITY"/>
    <x v="2"/>
    <n v="0"/>
  </r>
  <r>
    <s v="REFERENCE ELECTRIFICATION - MODERATE TECHNOLOGY ADVANCEMENT"/>
    <x v="0"/>
    <s v="HIGH EFFICIENCY SIDE MOUNT REFRIGERATOR"/>
    <s v="TEXAS"/>
    <x v="4"/>
    <x v="9"/>
    <s v="ELECTRICITY"/>
    <x v="2"/>
    <n v="0"/>
  </r>
  <r>
    <s v="REFERENCE ELECTRIFICATION - MODERATE TECHNOLOGY ADVANCEMENT"/>
    <x v="0"/>
    <s v="HIGH EFFICIENCY SIDE MOUNT REFRIGERATOR"/>
    <s v="TEXAS"/>
    <x v="4"/>
    <x v="10"/>
    <s v="ELECTRICITY"/>
    <x v="2"/>
    <n v="0"/>
  </r>
  <r>
    <s v="REFERENCE ELECTRIFICATION - MODERATE TECHNOLOGY ADVANCEMENT"/>
    <x v="0"/>
    <s v="HIGH EFFICIENCY SIDE MOUNT REFRIGERATOR"/>
    <s v="TEXAS"/>
    <x v="4"/>
    <x v="11"/>
    <s v="ELECTRICITY"/>
    <x v="2"/>
    <n v="0"/>
  </r>
  <r>
    <s v="REFERENCE ELECTRIFICATION - MODERATE TECHNOLOGY ADVANCEMENT"/>
    <x v="0"/>
    <s v="HIGH EFFICIENCY SIDE MOUNT REFRIGERATOR"/>
    <s v="TEXAS"/>
    <x v="4"/>
    <x v="12"/>
    <s v="ELECTRICITY"/>
    <x v="2"/>
    <n v="0"/>
  </r>
  <r>
    <s v="REFERENCE ELECTRIFICATION - MODERATE TECHNOLOGY ADVANCEMENT"/>
    <x v="0"/>
    <s v="HIGH EFFICIENCY SIDE MOUNT REFRIGERATOR"/>
    <s v="TEXAS"/>
    <x v="4"/>
    <x v="13"/>
    <s v="ELECTRICITY"/>
    <x v="2"/>
    <n v="0"/>
  </r>
  <r>
    <s v="REFERENCE ELECTRIFICATION - MODERATE TECHNOLOGY ADVANCEMENT"/>
    <x v="0"/>
    <s v="HIGH EFFICIENCY SIDE MOUNT REFRIGERATOR"/>
    <s v="TEXAS"/>
    <x v="4"/>
    <x v="14"/>
    <s v="ELECTRICITY"/>
    <x v="2"/>
    <n v="0"/>
  </r>
  <r>
    <s v="REFERENCE ELECTRIFICATION - MODERATE TECHNOLOGY ADVANCEMENT"/>
    <x v="0"/>
    <s v="HIGH EFFICIENCY SIDE MOUNT REFRIGERATOR"/>
    <s v="TEXAS"/>
    <x v="4"/>
    <x v="15"/>
    <s v="ELECTRICITY"/>
    <x v="2"/>
    <n v="0"/>
  </r>
  <r>
    <s v="REFERENCE ELECTRIFICATION - MODERATE TECHNOLOGY ADVANCEMENT"/>
    <x v="0"/>
    <s v="HIGH EFFICIENCY SIDE MOUNT REFRIGERATOR"/>
    <s v="TEXAS"/>
    <x v="4"/>
    <x v="16"/>
    <s v="ELECTRICITY"/>
    <x v="2"/>
    <n v="0"/>
  </r>
  <r>
    <s v="REFERENCE ELECTRIFICATION - MODERATE TECHNOLOGY ADVANCEMENT"/>
    <x v="0"/>
    <s v="HIGH EFFICIENCY SIDE MOUNT REFRIGERATOR"/>
    <s v="TEXAS"/>
    <x v="4"/>
    <x v="17"/>
    <s v="ELECTRICITY"/>
    <x v="2"/>
    <n v="0"/>
  </r>
  <r>
    <s v="REFERENCE ELECTRIFICATION - MODERATE TECHNOLOGY ADVANCEMENT"/>
    <x v="0"/>
    <s v="HIGH EFFICIENCY SIDE MOUNT REFRIGERATOR"/>
    <s v="TEXAS"/>
    <x v="4"/>
    <x v="18"/>
    <s v="ELECTRICITY"/>
    <x v="2"/>
    <n v="0"/>
  </r>
  <r>
    <s v="REFERENCE ELECTRIFICATION - MODERATE TECHNOLOGY ADVANCEMENT"/>
    <x v="0"/>
    <s v="HIGH EFFICIENCY SIDE MOUNT REFRIGERATOR"/>
    <s v="TEXAS"/>
    <x v="4"/>
    <x v="19"/>
    <s v="ELECTRICITY"/>
    <x v="2"/>
    <n v="0"/>
  </r>
  <r>
    <s v="REFERENCE ELECTRIFICATION - MODERATE TECHNOLOGY ADVANCEMENT"/>
    <x v="0"/>
    <s v="HIGH EFFICIENCY SIDE MOUNT REFRIGERATOR"/>
    <s v="TEXAS"/>
    <x v="4"/>
    <x v="20"/>
    <s v="ELECTRICITY"/>
    <x v="2"/>
    <n v="0"/>
  </r>
  <r>
    <s v="REFERENCE ELECTRIFICATION - MODERATE TECHNOLOGY ADVANCEMENT"/>
    <x v="0"/>
    <s v="HIGH EFFICIENCY SIDE MOUNT REFRIGERATOR"/>
    <s v="TEXAS"/>
    <x v="4"/>
    <x v="21"/>
    <s v="ELECTRICITY"/>
    <x v="2"/>
    <n v="0"/>
  </r>
  <r>
    <s v="REFERENCE ELECTRIFICATION - MODERATE TECHNOLOGY ADVANCEMENT"/>
    <x v="0"/>
    <s v="HIGH EFFICIENCY SIDE MOUNT REFRIGERATOR"/>
    <s v="TEXAS"/>
    <x v="4"/>
    <x v="22"/>
    <s v="ELECTRICITY"/>
    <x v="2"/>
    <n v="0"/>
  </r>
  <r>
    <s v="REFERENCE ELECTRIFICATION - MODERATE TECHNOLOGY ADVANCEMENT"/>
    <x v="0"/>
    <s v="HIGH EFFICIENCY SIDE MOUNT REFRIGERATOR"/>
    <s v="TEXAS"/>
    <x v="4"/>
    <x v="23"/>
    <s v="ELECTRICITY"/>
    <x v="2"/>
    <n v="0"/>
  </r>
  <r>
    <s v="REFERENCE ELECTRIFICATION - MODERATE TECHNOLOGY ADVANCEMENT"/>
    <x v="0"/>
    <s v="HIGH EFFICIENCY SIDE MOUNT REFRIGERATOR"/>
    <s v="TEXAS"/>
    <x v="4"/>
    <x v="24"/>
    <s v="ELECTRICITY"/>
    <x v="2"/>
    <n v="0"/>
  </r>
  <r>
    <s v="REFERENCE ELECTRIFICATION - MODERATE TECHNOLOGY ADVANCEMENT"/>
    <x v="0"/>
    <s v="HIGH EFFICIENCY SIDE MOUNT REFRIGERATOR"/>
    <s v="TEXAS"/>
    <x v="4"/>
    <x v="25"/>
    <s v="ELECTRICITY"/>
    <x v="2"/>
    <n v="0"/>
  </r>
  <r>
    <s v="REFERENCE ELECTRIFICATION - MODERATE TECHNOLOGY ADVANCEMENT"/>
    <x v="0"/>
    <s v="HIGH EFFICIENCY SIDE MOUNT REFRIGERATOR"/>
    <s v="TEXAS"/>
    <x v="4"/>
    <x v="26"/>
    <s v="ELECTRICITY"/>
    <x v="2"/>
    <n v="0"/>
  </r>
  <r>
    <s v="REFERENCE ELECTRIFICATION - MODERATE TECHNOLOGY ADVANCEMENT"/>
    <x v="0"/>
    <s v="HIGH EFFICIENCY SIDE MOUNT REFRIGERATOR"/>
    <s v="TEXAS"/>
    <x v="4"/>
    <x v="27"/>
    <s v="ELECTRICITY"/>
    <x v="2"/>
    <n v="0"/>
  </r>
  <r>
    <s v="REFERENCE ELECTRIFICATION - MODERATE TECHNOLOGY ADVANCEMENT"/>
    <x v="0"/>
    <s v="HIGH EFFICIENCY SIDE MOUNT REFRIGERATOR"/>
    <s v="TEXAS"/>
    <x v="4"/>
    <x v="28"/>
    <s v="ELECTRICITY"/>
    <x v="2"/>
    <n v="0"/>
  </r>
  <r>
    <s v="REFERENCE ELECTRIFICATION - MODERATE TECHNOLOGY ADVANCEMENT"/>
    <x v="0"/>
    <s v="HIGH EFFICIENCY SIDE MOUNT REFRIGERATOR"/>
    <s v="TEXAS"/>
    <x v="4"/>
    <x v="29"/>
    <s v="ELECTRICITY"/>
    <x v="2"/>
    <n v="0"/>
  </r>
  <r>
    <s v="REFERENCE ELECTRIFICATION - MODERATE TECHNOLOGY ADVANCEMENT"/>
    <x v="0"/>
    <s v="HIGH EFFICIENCY SIDE MOUNT REFRIGERATOR"/>
    <s v="TEXAS"/>
    <x v="4"/>
    <x v="30"/>
    <s v="ELECTRICITY"/>
    <x v="2"/>
    <n v="0"/>
  </r>
  <r>
    <s v="REFERENCE ELECTRIFICATION - MODERATE TECHNOLOGY ADVANCEMENT"/>
    <x v="0"/>
    <s v="HIGH EFFICIENCY SIDE MOUNT REFRIGERATOR"/>
    <s v="TEXAS"/>
    <x v="4"/>
    <x v="31"/>
    <s v="ELECTRICITY"/>
    <x v="2"/>
    <n v="0"/>
  </r>
  <r>
    <s v="REFERENCE ELECTRIFICATION - MODERATE TECHNOLOGY ADVANCEMENT"/>
    <x v="0"/>
    <s v="HIGH EFFICIENCY SIDE MOUNT REFRIGERATOR"/>
    <s v="TEXAS"/>
    <x v="4"/>
    <x v="32"/>
    <s v="ELECTRICITY"/>
    <x v="2"/>
    <n v="0"/>
  </r>
  <r>
    <s v="REFERENCE ELECTRIFICATION - MODERATE TECHNOLOGY ADVANCEMENT"/>
    <x v="0"/>
    <s v="HIGH EFFICIENCY SIDE MOUNT REFRIGERATOR"/>
    <s v="TEXAS"/>
    <x v="4"/>
    <x v="33"/>
    <s v="ELECTRICITY"/>
    <x v="2"/>
    <n v="0"/>
  </r>
  <r>
    <s v="REFERENCE ELECTRIFICATION - MODERATE TECHNOLOGY ADVANCEMENT"/>
    <x v="0"/>
    <s v="REFERENCE UPRIGHT FREEZER"/>
    <s v="TEXAS"/>
    <x v="5"/>
    <x v="0"/>
    <s v="ELECTRICITY"/>
    <x v="2"/>
    <n v="20730184.925052799"/>
  </r>
  <r>
    <s v="REFERENCE ELECTRIFICATION - MODERATE TECHNOLOGY ADVANCEMENT"/>
    <x v="0"/>
    <s v="REFERENCE UPRIGHT FREEZER"/>
    <s v="TEXAS"/>
    <x v="5"/>
    <x v="1"/>
    <s v="ELECTRICITY"/>
    <x v="2"/>
    <n v="20931994.035337899"/>
  </r>
  <r>
    <s v="REFERENCE ELECTRIFICATION - MODERATE TECHNOLOGY ADVANCEMENT"/>
    <x v="0"/>
    <s v="REFERENCE UPRIGHT FREEZER"/>
    <s v="TEXAS"/>
    <x v="5"/>
    <x v="2"/>
    <s v="ELECTRICITY"/>
    <x v="2"/>
    <n v="21142054.4463543"/>
  </r>
  <r>
    <s v="REFERENCE ELECTRIFICATION - MODERATE TECHNOLOGY ADVANCEMENT"/>
    <x v="0"/>
    <s v="REFERENCE UPRIGHT FREEZER"/>
    <s v="TEXAS"/>
    <x v="5"/>
    <x v="3"/>
    <s v="ELECTRICITY"/>
    <x v="2"/>
    <n v="21353898.9109107"/>
  </r>
  <r>
    <s v="REFERENCE ELECTRIFICATION - MODERATE TECHNOLOGY ADVANCEMENT"/>
    <x v="0"/>
    <s v="REFERENCE UPRIGHT FREEZER"/>
    <s v="TEXAS"/>
    <x v="5"/>
    <x v="4"/>
    <s v="ELECTRICITY"/>
    <x v="2"/>
    <n v="21562544.384641498"/>
  </r>
  <r>
    <s v="REFERENCE ELECTRIFICATION - MODERATE TECHNOLOGY ADVANCEMENT"/>
    <x v="0"/>
    <s v="REFERENCE UPRIGHT FREEZER"/>
    <s v="TEXAS"/>
    <x v="5"/>
    <x v="5"/>
    <s v="ELECTRICITY"/>
    <x v="2"/>
    <n v="21764535.501586501"/>
  </r>
  <r>
    <s v="REFERENCE ELECTRIFICATION - MODERATE TECHNOLOGY ADVANCEMENT"/>
    <x v="0"/>
    <s v="REFERENCE UPRIGHT FREEZER"/>
    <s v="TEXAS"/>
    <x v="5"/>
    <x v="6"/>
    <s v="ELECTRICITY"/>
    <x v="2"/>
    <n v="21964910.740570199"/>
  </r>
  <r>
    <s v="REFERENCE ELECTRIFICATION - MODERATE TECHNOLOGY ADVANCEMENT"/>
    <x v="0"/>
    <s v="REFERENCE UPRIGHT FREEZER"/>
    <s v="TEXAS"/>
    <x v="5"/>
    <x v="7"/>
    <s v="ELECTRICITY"/>
    <x v="2"/>
    <n v="22167519.182514802"/>
  </r>
  <r>
    <s v="REFERENCE ELECTRIFICATION - MODERATE TECHNOLOGY ADVANCEMENT"/>
    <x v="0"/>
    <s v="REFERENCE UPRIGHT FREEZER"/>
    <s v="TEXAS"/>
    <x v="5"/>
    <x v="8"/>
    <s v="ELECTRICITY"/>
    <x v="2"/>
    <n v="22373238.931485102"/>
  </r>
  <r>
    <s v="REFERENCE ELECTRIFICATION - MODERATE TECHNOLOGY ADVANCEMENT"/>
    <x v="0"/>
    <s v="REFERENCE UPRIGHT FREEZER"/>
    <s v="TEXAS"/>
    <x v="5"/>
    <x v="9"/>
    <s v="ELECTRICITY"/>
    <x v="2"/>
    <n v="22584069.194822799"/>
  </r>
  <r>
    <s v="REFERENCE ELECTRIFICATION - MODERATE TECHNOLOGY ADVANCEMENT"/>
    <x v="0"/>
    <s v="REFERENCE UPRIGHT FREEZER"/>
    <s v="TEXAS"/>
    <x v="5"/>
    <x v="10"/>
    <s v="ELECTRICITY"/>
    <x v="2"/>
    <n v="22794102.280234098"/>
  </r>
  <r>
    <s v="REFERENCE ELECTRIFICATION - MODERATE TECHNOLOGY ADVANCEMENT"/>
    <x v="0"/>
    <s v="REFERENCE UPRIGHT FREEZER"/>
    <s v="TEXAS"/>
    <x v="5"/>
    <x v="11"/>
    <s v="ELECTRICITY"/>
    <x v="2"/>
    <n v="22998822.5902486"/>
  </r>
  <r>
    <s v="REFERENCE ELECTRIFICATION - MODERATE TECHNOLOGY ADVANCEMENT"/>
    <x v="0"/>
    <s v="REFERENCE UPRIGHT FREEZER"/>
    <s v="TEXAS"/>
    <x v="5"/>
    <x v="12"/>
    <s v="ELECTRICITY"/>
    <x v="2"/>
    <n v="23193643.612702802"/>
  </r>
  <r>
    <s v="REFERENCE ELECTRIFICATION - MODERATE TECHNOLOGY ADVANCEMENT"/>
    <x v="0"/>
    <s v="REFERENCE UPRIGHT FREEZER"/>
    <s v="TEXAS"/>
    <x v="5"/>
    <x v="13"/>
    <s v="ELECTRICITY"/>
    <x v="2"/>
    <n v="23383860.0869531"/>
  </r>
  <r>
    <s v="REFERENCE ELECTRIFICATION - MODERATE TECHNOLOGY ADVANCEMENT"/>
    <x v="0"/>
    <s v="REFERENCE UPRIGHT FREEZER"/>
    <s v="TEXAS"/>
    <x v="5"/>
    <x v="14"/>
    <s v="ELECTRICITY"/>
    <x v="2"/>
    <n v="23571519.3010864"/>
  </r>
  <r>
    <s v="REFERENCE ELECTRIFICATION - MODERATE TECHNOLOGY ADVANCEMENT"/>
    <x v="0"/>
    <s v="REFERENCE UPRIGHT FREEZER"/>
    <s v="TEXAS"/>
    <x v="5"/>
    <x v="15"/>
    <s v="ELECTRICITY"/>
    <x v="2"/>
    <n v="23752525.096815601"/>
  </r>
  <r>
    <s v="REFERENCE ELECTRIFICATION - MODERATE TECHNOLOGY ADVANCEMENT"/>
    <x v="0"/>
    <s v="REFERENCE UPRIGHT FREEZER"/>
    <s v="TEXAS"/>
    <x v="5"/>
    <x v="16"/>
    <s v="ELECTRICITY"/>
    <x v="2"/>
    <n v="23924484.911685102"/>
  </r>
  <r>
    <s v="REFERENCE ELECTRIFICATION - MODERATE TECHNOLOGY ADVANCEMENT"/>
    <x v="0"/>
    <s v="REFERENCE UPRIGHT FREEZER"/>
    <s v="TEXAS"/>
    <x v="5"/>
    <x v="17"/>
    <s v="ELECTRICITY"/>
    <x v="2"/>
    <n v="24094022.536420301"/>
  </r>
  <r>
    <s v="REFERENCE ELECTRIFICATION - MODERATE TECHNOLOGY ADVANCEMENT"/>
    <x v="0"/>
    <s v="REFERENCE UPRIGHT FREEZER"/>
    <s v="TEXAS"/>
    <x v="5"/>
    <x v="18"/>
    <s v="ELECTRICITY"/>
    <x v="2"/>
    <n v="24264435.231716201"/>
  </r>
  <r>
    <s v="REFERENCE ELECTRIFICATION - MODERATE TECHNOLOGY ADVANCEMENT"/>
    <x v="0"/>
    <s v="REFERENCE UPRIGHT FREEZER"/>
    <s v="TEXAS"/>
    <x v="5"/>
    <x v="19"/>
    <s v="ELECTRICITY"/>
    <x v="2"/>
    <n v="24438437.603705298"/>
  </r>
  <r>
    <s v="REFERENCE ELECTRIFICATION - MODERATE TECHNOLOGY ADVANCEMENT"/>
    <x v="0"/>
    <s v="REFERENCE UPRIGHT FREEZER"/>
    <s v="TEXAS"/>
    <x v="5"/>
    <x v="20"/>
    <s v="ELECTRICITY"/>
    <x v="2"/>
    <n v="24612154.476876099"/>
  </r>
  <r>
    <s v="REFERENCE ELECTRIFICATION - MODERATE TECHNOLOGY ADVANCEMENT"/>
    <x v="0"/>
    <s v="REFERENCE UPRIGHT FREEZER"/>
    <s v="TEXAS"/>
    <x v="5"/>
    <x v="21"/>
    <s v="ELECTRICITY"/>
    <x v="2"/>
    <n v="24784586.844828401"/>
  </r>
  <r>
    <s v="REFERENCE ELECTRIFICATION - MODERATE TECHNOLOGY ADVANCEMENT"/>
    <x v="0"/>
    <s v="REFERENCE UPRIGHT FREEZER"/>
    <s v="TEXAS"/>
    <x v="5"/>
    <x v="22"/>
    <s v="ELECTRICITY"/>
    <x v="2"/>
    <n v="24953899.553471498"/>
  </r>
  <r>
    <s v="REFERENCE ELECTRIFICATION - MODERATE TECHNOLOGY ADVANCEMENT"/>
    <x v="0"/>
    <s v="REFERENCE UPRIGHT FREEZER"/>
    <s v="TEXAS"/>
    <x v="5"/>
    <x v="23"/>
    <s v="ELECTRICITY"/>
    <x v="2"/>
    <n v="25119376.362884901"/>
  </r>
  <r>
    <s v="REFERENCE ELECTRIFICATION - MODERATE TECHNOLOGY ADVANCEMENT"/>
    <x v="0"/>
    <s v="REFERENCE UPRIGHT FREEZER"/>
    <s v="TEXAS"/>
    <x v="5"/>
    <x v="24"/>
    <s v="ELECTRICITY"/>
    <x v="2"/>
    <n v="25387221.9199134"/>
  </r>
  <r>
    <s v="REFERENCE ELECTRIFICATION - MODERATE TECHNOLOGY ADVANCEMENT"/>
    <x v="0"/>
    <s v="REFERENCE UPRIGHT FREEZER"/>
    <s v="TEXAS"/>
    <x v="5"/>
    <x v="25"/>
    <s v="ELECTRICITY"/>
    <x v="2"/>
    <n v="25654813.314582501"/>
  </r>
  <r>
    <s v="REFERENCE ELECTRIFICATION - MODERATE TECHNOLOGY ADVANCEMENT"/>
    <x v="0"/>
    <s v="REFERENCE UPRIGHT FREEZER"/>
    <s v="TEXAS"/>
    <x v="5"/>
    <x v="26"/>
    <s v="ELECTRICITY"/>
    <x v="2"/>
    <n v="25922359.223517001"/>
  </r>
  <r>
    <s v="REFERENCE ELECTRIFICATION - MODERATE TECHNOLOGY ADVANCEMENT"/>
    <x v="0"/>
    <s v="REFERENCE UPRIGHT FREEZER"/>
    <s v="TEXAS"/>
    <x v="5"/>
    <x v="27"/>
    <s v="ELECTRICITY"/>
    <x v="2"/>
    <n v="26190131.3435634"/>
  </r>
  <r>
    <s v="REFERENCE ELECTRIFICATION - MODERATE TECHNOLOGY ADVANCEMENT"/>
    <x v="0"/>
    <s v="REFERENCE UPRIGHT FREEZER"/>
    <s v="TEXAS"/>
    <x v="5"/>
    <x v="28"/>
    <s v="ELECTRICITY"/>
    <x v="2"/>
    <n v="26458397.7692036"/>
  </r>
  <r>
    <s v="REFERENCE ELECTRIFICATION - MODERATE TECHNOLOGY ADVANCEMENT"/>
    <x v="0"/>
    <s v="REFERENCE UPRIGHT FREEZER"/>
    <s v="TEXAS"/>
    <x v="5"/>
    <x v="29"/>
    <s v="ELECTRICITY"/>
    <x v="2"/>
    <n v="26727434.3357713"/>
  </r>
  <r>
    <s v="REFERENCE ELECTRIFICATION - MODERATE TECHNOLOGY ADVANCEMENT"/>
    <x v="0"/>
    <s v="REFERENCE UPRIGHT FREEZER"/>
    <s v="TEXAS"/>
    <x v="5"/>
    <x v="30"/>
    <s v="ELECTRICITY"/>
    <x v="2"/>
    <n v="26997386.9644382"/>
  </r>
  <r>
    <s v="REFERENCE ELECTRIFICATION - MODERATE TECHNOLOGY ADVANCEMENT"/>
    <x v="0"/>
    <s v="REFERENCE UPRIGHT FREEZER"/>
    <s v="TEXAS"/>
    <x v="5"/>
    <x v="31"/>
    <s v="ELECTRICITY"/>
    <x v="2"/>
    <n v="27268489.684764698"/>
  </r>
  <r>
    <s v="REFERENCE ELECTRIFICATION - MODERATE TECHNOLOGY ADVANCEMENT"/>
    <x v="0"/>
    <s v="REFERENCE UPRIGHT FREEZER"/>
    <s v="TEXAS"/>
    <x v="5"/>
    <x v="32"/>
    <s v="ELECTRICITY"/>
    <x v="2"/>
    <n v="27541000.941503599"/>
  </r>
  <r>
    <s v="REFERENCE ELECTRIFICATION - MODERATE TECHNOLOGY ADVANCEMENT"/>
    <x v="0"/>
    <s v="REFERENCE UPRIGHT FREEZER"/>
    <s v="TEXAS"/>
    <x v="5"/>
    <x v="33"/>
    <s v="ELECTRICITY"/>
    <x v="2"/>
    <n v="27815139.9663026"/>
  </r>
  <r>
    <s v="REFERENCE ELECTRIFICATION - MODERATE TECHNOLOGY ADVANCEMENT"/>
    <x v="0"/>
    <s v="REFERENCE CHEST FREEZER"/>
    <s v="TEXAS"/>
    <x v="5"/>
    <x v="0"/>
    <s v="ELECTRICITY"/>
    <x v="2"/>
    <n v="31095310.563120201"/>
  </r>
  <r>
    <s v="REFERENCE ELECTRIFICATION - MODERATE TECHNOLOGY ADVANCEMENT"/>
    <x v="0"/>
    <s v="REFERENCE CHEST FREEZER"/>
    <s v="TEXAS"/>
    <x v="5"/>
    <x v="1"/>
    <s v="ELECTRICITY"/>
    <x v="2"/>
    <n v="31398024.686923198"/>
  </r>
  <r>
    <s v="REFERENCE ELECTRIFICATION - MODERATE TECHNOLOGY ADVANCEMENT"/>
    <x v="0"/>
    <s v="REFERENCE CHEST FREEZER"/>
    <s v="TEXAS"/>
    <x v="5"/>
    <x v="2"/>
    <s v="ELECTRICITY"/>
    <x v="2"/>
    <n v="31713115.763748702"/>
  </r>
  <r>
    <s v="REFERENCE ELECTRIFICATION - MODERATE TECHNOLOGY ADVANCEMENT"/>
    <x v="0"/>
    <s v="REFERENCE CHEST FREEZER"/>
    <s v="TEXAS"/>
    <x v="5"/>
    <x v="3"/>
    <s v="ELECTRICITY"/>
    <x v="2"/>
    <n v="32030882.9132712"/>
  </r>
  <r>
    <s v="REFERENCE ELECTRIFICATION - MODERATE TECHNOLOGY ADVANCEMENT"/>
    <x v="0"/>
    <s v="REFERENCE CHEST FREEZER"/>
    <s v="TEXAS"/>
    <x v="5"/>
    <x v="4"/>
    <s v="ELECTRICITY"/>
    <x v="2"/>
    <n v="32343851.5696791"/>
  </r>
  <r>
    <s v="REFERENCE ELECTRIFICATION - MODERATE TECHNOLOGY ADVANCEMENT"/>
    <x v="0"/>
    <s v="REFERENCE CHEST FREEZER"/>
    <s v="TEXAS"/>
    <x v="5"/>
    <x v="5"/>
    <s v="ELECTRICITY"/>
    <x v="2"/>
    <n v="32646838.673750401"/>
  </r>
  <r>
    <s v="REFERENCE ELECTRIFICATION - MODERATE TECHNOLOGY ADVANCEMENT"/>
    <x v="0"/>
    <s v="REFERENCE CHEST FREEZER"/>
    <s v="TEXAS"/>
    <x v="5"/>
    <x v="6"/>
    <s v="ELECTRICITY"/>
    <x v="2"/>
    <n v="32947401.952100001"/>
  </r>
  <r>
    <s v="REFERENCE ELECTRIFICATION - MODERATE TECHNOLOGY ADVANCEMENT"/>
    <x v="0"/>
    <s v="REFERENCE CHEST FREEZER"/>
    <s v="TEXAS"/>
    <x v="5"/>
    <x v="7"/>
    <s v="ELECTRICITY"/>
    <x v="2"/>
    <n v="33251315.029823501"/>
  </r>
  <r>
    <s v="REFERENCE ELECTRIFICATION - MODERATE TECHNOLOGY ADVANCEMENT"/>
    <x v="0"/>
    <s v="REFERENCE CHEST FREEZER"/>
    <s v="TEXAS"/>
    <x v="5"/>
    <x v="8"/>
    <s v="ELECTRICITY"/>
    <x v="2"/>
    <n v="33559895.0704206"/>
  </r>
  <r>
    <s v="REFERENCE ELECTRIFICATION - MODERATE TECHNOLOGY ADVANCEMENT"/>
    <x v="0"/>
    <s v="REFERENCE CHEST FREEZER"/>
    <s v="TEXAS"/>
    <x v="5"/>
    <x v="9"/>
    <s v="ELECTRICITY"/>
    <x v="2"/>
    <n v="33876140.8940823"/>
  </r>
  <r>
    <s v="REFERENCE ELECTRIFICATION - MODERATE TECHNOLOGY ADVANCEMENT"/>
    <x v="0"/>
    <s v="REFERENCE CHEST FREEZER"/>
    <s v="TEXAS"/>
    <x v="5"/>
    <x v="10"/>
    <s v="ELECTRICITY"/>
    <x v="2"/>
    <n v="34191190.953676298"/>
  </r>
  <r>
    <s v="REFERENCE ELECTRIFICATION - MODERATE TECHNOLOGY ADVANCEMENT"/>
    <x v="0"/>
    <s v="REFERENCE CHEST FREEZER"/>
    <s v="TEXAS"/>
    <x v="5"/>
    <x v="11"/>
    <s v="ELECTRICITY"/>
    <x v="2"/>
    <n v="34498271.841600999"/>
  </r>
  <r>
    <s v="REFERENCE ELECTRIFICATION - MODERATE TECHNOLOGY ADVANCEMENT"/>
    <x v="0"/>
    <s v="REFERENCE CHEST FREEZER"/>
    <s v="TEXAS"/>
    <x v="5"/>
    <x v="12"/>
    <s v="ELECTRICITY"/>
    <x v="2"/>
    <n v="34790503.781016402"/>
  </r>
  <r>
    <s v="REFERENCE ELECTRIFICATION - MODERATE TECHNOLOGY ADVANCEMENT"/>
    <x v="0"/>
    <s v="REFERENCE CHEST FREEZER"/>
    <s v="TEXAS"/>
    <x v="5"/>
    <x v="13"/>
    <s v="ELECTRICITY"/>
    <x v="2"/>
    <n v="35075828.889870197"/>
  </r>
  <r>
    <s v="REFERENCE ELECTRIFICATION - MODERATE TECHNOLOGY ADVANCEMENT"/>
    <x v="0"/>
    <s v="REFERENCE CHEST FREEZER"/>
    <s v="TEXAS"/>
    <x v="5"/>
    <x v="14"/>
    <s v="ELECTRICITY"/>
    <x v="2"/>
    <n v="35357318.103945099"/>
  </r>
  <r>
    <s v="REFERENCE ELECTRIFICATION - MODERATE TECHNOLOGY ADVANCEMENT"/>
    <x v="0"/>
    <s v="REFERENCE CHEST FREEZER"/>
    <s v="TEXAS"/>
    <x v="5"/>
    <x v="15"/>
    <s v="ELECTRICITY"/>
    <x v="2"/>
    <n v="35628827.177124202"/>
  </r>
  <r>
    <s v="REFERENCE ELECTRIFICATION - MODERATE TECHNOLOGY ADVANCEMENT"/>
    <x v="0"/>
    <s v="REFERENCE CHEST FREEZER"/>
    <s v="TEXAS"/>
    <x v="5"/>
    <x v="16"/>
    <s v="ELECTRICITY"/>
    <x v="2"/>
    <n v="35886767.259889796"/>
  </r>
  <r>
    <s v="REFERENCE ELECTRIFICATION - MODERATE TECHNOLOGY ADVANCEMENT"/>
    <x v="0"/>
    <s v="REFERENCE CHEST FREEZER"/>
    <s v="TEXAS"/>
    <x v="5"/>
    <x v="17"/>
    <s v="ELECTRICITY"/>
    <x v="2"/>
    <n v="36141074.049920604"/>
  </r>
  <r>
    <s v="REFERENCE ELECTRIFICATION - MODERATE TECHNOLOGY ADVANCEMENT"/>
    <x v="0"/>
    <s v="REFERENCE CHEST FREEZER"/>
    <s v="TEXAS"/>
    <x v="5"/>
    <x v="18"/>
    <s v="ELECTRICITY"/>
    <x v="2"/>
    <n v="36396693.444222301"/>
  </r>
  <r>
    <s v="REFERENCE ELECTRIFICATION - MODERATE TECHNOLOGY ADVANCEMENT"/>
    <x v="0"/>
    <s v="REFERENCE CHEST FREEZER"/>
    <s v="TEXAS"/>
    <x v="5"/>
    <x v="19"/>
    <s v="ELECTRICITY"/>
    <x v="2"/>
    <n v="36657697.356686696"/>
  </r>
  <r>
    <s v="REFERENCE ELECTRIFICATION - MODERATE TECHNOLOGY ADVANCEMENT"/>
    <x v="0"/>
    <s v="REFERENCE CHEST FREEZER"/>
    <s v="TEXAS"/>
    <x v="5"/>
    <x v="20"/>
    <s v="ELECTRICITY"/>
    <x v="2"/>
    <n v="36918273.018856801"/>
  </r>
  <r>
    <s v="REFERENCE ELECTRIFICATION - MODERATE TECHNOLOGY ADVANCEMENT"/>
    <x v="0"/>
    <s v="REFERENCE CHEST FREEZER"/>
    <s v="TEXAS"/>
    <x v="5"/>
    <x v="21"/>
    <s v="ELECTRICITY"/>
    <x v="2"/>
    <n v="37176921.920034401"/>
  </r>
  <r>
    <s v="REFERENCE ELECTRIFICATION - MODERATE TECHNOLOGY ADVANCEMENT"/>
    <x v="0"/>
    <s v="REFERENCE CHEST FREEZER"/>
    <s v="TEXAS"/>
    <x v="5"/>
    <x v="22"/>
    <s v="ELECTRICITY"/>
    <x v="2"/>
    <n v="37430891.325587399"/>
  </r>
  <r>
    <s v="REFERENCE ELECTRIFICATION - MODERATE TECHNOLOGY ADVANCEMENT"/>
    <x v="0"/>
    <s v="REFERENCE CHEST FREEZER"/>
    <s v="TEXAS"/>
    <x v="5"/>
    <x v="23"/>
    <s v="ELECTRICITY"/>
    <x v="2"/>
    <n v="37679106.873328403"/>
  </r>
  <r>
    <s v="REFERENCE ELECTRIFICATION - MODERATE TECHNOLOGY ADVANCEMENT"/>
    <x v="0"/>
    <s v="REFERENCE CHEST FREEZER"/>
    <s v="TEXAS"/>
    <x v="5"/>
    <x v="24"/>
    <s v="ELECTRICITY"/>
    <x v="2"/>
    <n v="38080875.660221301"/>
  </r>
  <r>
    <s v="REFERENCE ELECTRIFICATION - MODERATE TECHNOLOGY ADVANCEMENT"/>
    <x v="0"/>
    <s v="REFERENCE CHEST FREEZER"/>
    <s v="TEXAS"/>
    <x v="5"/>
    <x v="25"/>
    <s v="ELECTRICITY"/>
    <x v="2"/>
    <n v="38482263.203146897"/>
  </r>
  <r>
    <s v="REFERENCE ELECTRIFICATION - MODERATE TECHNOLOGY ADVANCEMENT"/>
    <x v="0"/>
    <s v="REFERENCE CHEST FREEZER"/>
    <s v="TEXAS"/>
    <x v="5"/>
    <x v="26"/>
    <s v="ELECTRICITY"/>
    <x v="2"/>
    <n v="38883582.517393798"/>
  </r>
  <r>
    <s v="REFERENCE ELECTRIFICATION - MODERATE TECHNOLOGY ADVANCEMENT"/>
    <x v="0"/>
    <s v="REFERENCE CHEST FREEZER"/>
    <s v="TEXAS"/>
    <x v="5"/>
    <x v="27"/>
    <s v="ELECTRICITY"/>
    <x v="2"/>
    <n v="39285241.148689799"/>
  </r>
  <r>
    <s v="REFERENCE ELECTRIFICATION - MODERATE TECHNOLOGY ADVANCEMENT"/>
    <x v="0"/>
    <s v="REFERENCE CHEST FREEZER"/>
    <s v="TEXAS"/>
    <x v="5"/>
    <x v="28"/>
    <s v="ELECTRICITY"/>
    <x v="2"/>
    <n v="39687641.239209399"/>
  </r>
  <r>
    <s v="REFERENCE ELECTRIFICATION - MODERATE TECHNOLOGY ADVANCEMENT"/>
    <x v="0"/>
    <s v="REFERENCE CHEST FREEZER"/>
    <s v="TEXAS"/>
    <x v="5"/>
    <x v="29"/>
    <s v="ELECTRICITY"/>
    <x v="2"/>
    <n v="40091196.542418197"/>
  </r>
  <r>
    <s v="REFERENCE ELECTRIFICATION - MODERATE TECHNOLOGY ADVANCEMENT"/>
    <x v="0"/>
    <s v="REFERENCE CHEST FREEZER"/>
    <s v="TEXAS"/>
    <x v="5"/>
    <x v="30"/>
    <s v="ELECTRICITY"/>
    <x v="2"/>
    <n v="40496125.940319397"/>
  </r>
  <r>
    <s v="REFERENCE ELECTRIFICATION - MODERATE TECHNOLOGY ADVANCEMENT"/>
    <x v="0"/>
    <s v="REFERENCE CHEST FREEZER"/>
    <s v="TEXAS"/>
    <x v="5"/>
    <x v="31"/>
    <s v="ELECTRICITY"/>
    <x v="2"/>
    <n v="40902780.477647901"/>
  </r>
  <r>
    <s v="REFERENCE ELECTRIFICATION - MODERATE TECHNOLOGY ADVANCEMENT"/>
    <x v="0"/>
    <s v="REFERENCE CHEST FREEZER"/>
    <s v="TEXAS"/>
    <x v="5"/>
    <x v="32"/>
    <s v="ELECTRICITY"/>
    <x v="2"/>
    <n v="41311547.821968697"/>
  </r>
  <r>
    <s v="REFERENCE ELECTRIFICATION - MODERATE TECHNOLOGY ADVANCEMENT"/>
    <x v="0"/>
    <s v="REFERENCE CHEST FREEZER"/>
    <s v="TEXAS"/>
    <x v="5"/>
    <x v="33"/>
    <s v="ELECTRICITY"/>
    <x v="2"/>
    <n v="41722756.821122602"/>
  </r>
  <r>
    <s v="REFERENCE ELECTRIFICATION - MODERATE TECHNOLOGY ADVANCEMENT"/>
    <x v="0"/>
    <s v="REFERENCE GAS COOKTOP/STOVE"/>
    <s v="TEXAS"/>
    <x v="6"/>
    <x v="0"/>
    <s v="ELECTRICITY"/>
    <x v="0"/>
    <n v="0"/>
  </r>
  <r>
    <s v="REFERENCE ELECTRIFICATION - MODERATE TECHNOLOGY ADVANCEMENT"/>
    <x v="0"/>
    <s v="REFERENCE GAS COOKTOP/STOVE"/>
    <s v="TEXAS"/>
    <x v="6"/>
    <x v="0"/>
    <s v="PIPELINE GAS"/>
    <x v="0"/>
    <n v="6393811.5238914602"/>
  </r>
  <r>
    <s v="REFERENCE ELECTRIFICATION - MODERATE TECHNOLOGY ADVANCEMENT"/>
    <x v="0"/>
    <s v="REFERENCE GAS COOKTOP/STOVE"/>
    <s v="TEXAS"/>
    <x v="6"/>
    <x v="0"/>
    <s v="LPG FUEL"/>
    <x v="0"/>
    <n v="0"/>
  </r>
  <r>
    <s v="REFERENCE ELECTRIFICATION - MODERATE TECHNOLOGY ADVANCEMENT"/>
    <x v="0"/>
    <s v="REFERENCE GAS COOKTOP/STOVE"/>
    <s v="TEXAS"/>
    <x v="6"/>
    <x v="1"/>
    <s v="ELECTRICITY"/>
    <x v="0"/>
    <n v="0"/>
  </r>
  <r>
    <s v="REFERENCE ELECTRIFICATION - MODERATE TECHNOLOGY ADVANCEMENT"/>
    <x v="0"/>
    <s v="REFERENCE GAS COOKTOP/STOVE"/>
    <s v="TEXAS"/>
    <x v="6"/>
    <x v="1"/>
    <s v="PIPELINE GAS"/>
    <x v="0"/>
    <n v="6464679.3661785396"/>
  </r>
  <r>
    <s v="REFERENCE ELECTRIFICATION - MODERATE TECHNOLOGY ADVANCEMENT"/>
    <x v="0"/>
    <s v="REFERENCE GAS COOKTOP/STOVE"/>
    <s v="TEXAS"/>
    <x v="6"/>
    <x v="1"/>
    <s v="LPG FUEL"/>
    <x v="0"/>
    <n v="0"/>
  </r>
  <r>
    <s v="REFERENCE ELECTRIFICATION - MODERATE TECHNOLOGY ADVANCEMENT"/>
    <x v="0"/>
    <s v="REFERENCE GAS COOKTOP/STOVE"/>
    <s v="TEXAS"/>
    <x v="6"/>
    <x v="2"/>
    <s v="ELECTRICITY"/>
    <x v="0"/>
    <n v="0"/>
  </r>
  <r>
    <s v="REFERENCE ELECTRIFICATION - MODERATE TECHNOLOGY ADVANCEMENT"/>
    <x v="0"/>
    <s v="REFERENCE GAS COOKTOP/STOVE"/>
    <s v="TEXAS"/>
    <x v="6"/>
    <x v="2"/>
    <s v="PIPELINE GAS"/>
    <x v="0"/>
    <n v="6537773.7064279802"/>
  </r>
  <r>
    <s v="REFERENCE ELECTRIFICATION - MODERATE TECHNOLOGY ADVANCEMENT"/>
    <x v="0"/>
    <s v="REFERENCE GAS COOKTOP/STOVE"/>
    <s v="TEXAS"/>
    <x v="6"/>
    <x v="2"/>
    <s v="LPG FUEL"/>
    <x v="0"/>
    <n v="0"/>
  </r>
  <r>
    <s v="REFERENCE ELECTRIFICATION - MODERATE TECHNOLOGY ADVANCEMENT"/>
    <x v="0"/>
    <s v="REFERENCE GAS COOKTOP/STOVE"/>
    <s v="TEXAS"/>
    <x v="6"/>
    <x v="3"/>
    <s v="ELECTRICITY"/>
    <x v="0"/>
    <n v="0"/>
  </r>
  <r>
    <s v="REFERENCE ELECTRIFICATION - MODERATE TECHNOLOGY ADVANCEMENT"/>
    <x v="0"/>
    <s v="REFERENCE GAS COOKTOP/STOVE"/>
    <s v="TEXAS"/>
    <x v="6"/>
    <x v="3"/>
    <s v="PIPELINE GAS"/>
    <x v="0"/>
    <n v="6611529.5417488897"/>
  </r>
  <r>
    <s v="REFERENCE ELECTRIFICATION - MODERATE TECHNOLOGY ADVANCEMENT"/>
    <x v="0"/>
    <s v="REFERENCE GAS COOKTOP/STOVE"/>
    <s v="TEXAS"/>
    <x v="6"/>
    <x v="3"/>
    <s v="LPG FUEL"/>
    <x v="0"/>
    <n v="0"/>
  </r>
  <r>
    <s v="REFERENCE ELECTRIFICATION - MODERATE TECHNOLOGY ADVANCEMENT"/>
    <x v="0"/>
    <s v="REFERENCE GAS COOKTOP/STOVE"/>
    <s v="TEXAS"/>
    <x v="6"/>
    <x v="4"/>
    <s v="ELECTRICITY"/>
    <x v="0"/>
    <n v="0"/>
  </r>
  <r>
    <s v="REFERENCE ELECTRIFICATION - MODERATE TECHNOLOGY ADVANCEMENT"/>
    <x v="0"/>
    <s v="REFERENCE GAS COOKTOP/STOVE"/>
    <s v="TEXAS"/>
    <x v="6"/>
    <x v="4"/>
    <s v="PIPELINE GAS"/>
    <x v="0"/>
    <n v="6684123.6748211198"/>
  </r>
  <r>
    <s v="REFERENCE ELECTRIFICATION - MODERATE TECHNOLOGY ADVANCEMENT"/>
    <x v="0"/>
    <s v="REFERENCE GAS COOKTOP/STOVE"/>
    <s v="TEXAS"/>
    <x v="6"/>
    <x v="4"/>
    <s v="LPG FUEL"/>
    <x v="0"/>
    <n v="0"/>
  </r>
  <r>
    <s v="REFERENCE ELECTRIFICATION - MODERATE TECHNOLOGY ADVANCEMENT"/>
    <x v="0"/>
    <s v="REFERENCE GAS COOKTOP/STOVE"/>
    <s v="TEXAS"/>
    <x v="6"/>
    <x v="5"/>
    <s v="ELECTRICITY"/>
    <x v="0"/>
    <n v="0"/>
  </r>
  <r>
    <s v="REFERENCE ELECTRIFICATION - MODERATE TECHNOLOGY ADVANCEMENT"/>
    <x v="0"/>
    <s v="REFERENCE GAS COOKTOP/STOVE"/>
    <s v="TEXAS"/>
    <x v="6"/>
    <x v="5"/>
    <s v="PIPELINE GAS"/>
    <x v="0"/>
    <n v="6754615.3633535197"/>
  </r>
  <r>
    <s v="REFERENCE ELECTRIFICATION - MODERATE TECHNOLOGY ADVANCEMENT"/>
    <x v="0"/>
    <s v="REFERENCE GAS COOKTOP/STOVE"/>
    <s v="TEXAS"/>
    <x v="6"/>
    <x v="5"/>
    <s v="LPG FUEL"/>
    <x v="0"/>
    <n v="0"/>
  </r>
  <r>
    <s v="REFERENCE ELECTRIFICATION - MODERATE TECHNOLOGY ADVANCEMENT"/>
    <x v="0"/>
    <s v="REFERENCE GAS COOKTOP/STOVE"/>
    <s v="TEXAS"/>
    <x v="6"/>
    <x v="6"/>
    <s v="ELECTRICITY"/>
    <x v="0"/>
    <n v="0"/>
  </r>
  <r>
    <s v="REFERENCE ELECTRIFICATION - MODERATE TECHNOLOGY ADVANCEMENT"/>
    <x v="0"/>
    <s v="REFERENCE GAS COOKTOP/STOVE"/>
    <s v="TEXAS"/>
    <x v="6"/>
    <x v="6"/>
    <s v="PIPELINE GAS"/>
    <x v="0"/>
    <n v="6824735.3876330601"/>
  </r>
  <r>
    <s v="REFERENCE ELECTRIFICATION - MODERATE TECHNOLOGY ADVANCEMENT"/>
    <x v="0"/>
    <s v="REFERENCE GAS COOKTOP/STOVE"/>
    <s v="TEXAS"/>
    <x v="6"/>
    <x v="6"/>
    <s v="LPG FUEL"/>
    <x v="0"/>
    <n v="0"/>
  </r>
  <r>
    <s v="REFERENCE ELECTRIFICATION - MODERATE TECHNOLOGY ADVANCEMENT"/>
    <x v="0"/>
    <s v="REFERENCE GAS COOKTOP/STOVE"/>
    <s v="TEXAS"/>
    <x v="6"/>
    <x v="7"/>
    <s v="ELECTRICITY"/>
    <x v="0"/>
    <n v="0"/>
  </r>
  <r>
    <s v="REFERENCE ELECTRIFICATION - MODERATE TECHNOLOGY ADVANCEMENT"/>
    <x v="0"/>
    <s v="REFERENCE GAS COOKTOP/STOVE"/>
    <s v="TEXAS"/>
    <x v="6"/>
    <x v="7"/>
    <s v="PIPELINE GAS"/>
    <x v="0"/>
    <n v="6895883.7162025496"/>
  </r>
  <r>
    <s v="REFERENCE ELECTRIFICATION - MODERATE TECHNOLOGY ADVANCEMENT"/>
    <x v="0"/>
    <s v="REFERENCE GAS COOKTOP/STOVE"/>
    <s v="TEXAS"/>
    <x v="6"/>
    <x v="7"/>
    <s v="LPG FUEL"/>
    <x v="0"/>
    <n v="0"/>
  </r>
  <r>
    <s v="REFERENCE ELECTRIFICATION - MODERATE TECHNOLOGY ADVANCEMENT"/>
    <x v="0"/>
    <s v="REFERENCE GAS COOKTOP/STOVE"/>
    <s v="TEXAS"/>
    <x v="6"/>
    <x v="8"/>
    <s v="ELECTRICITY"/>
    <x v="0"/>
    <n v="0"/>
  </r>
  <r>
    <s v="REFERENCE ELECTRIFICATION - MODERATE TECHNOLOGY ADVANCEMENT"/>
    <x v="0"/>
    <s v="REFERENCE GAS COOKTOP/STOVE"/>
    <s v="TEXAS"/>
    <x v="6"/>
    <x v="8"/>
    <s v="PIPELINE GAS"/>
    <x v="0"/>
    <n v="6968375.36288183"/>
  </r>
  <r>
    <s v="REFERENCE ELECTRIFICATION - MODERATE TECHNOLOGY ADVANCEMENT"/>
    <x v="0"/>
    <s v="REFERENCE GAS COOKTOP/STOVE"/>
    <s v="TEXAS"/>
    <x v="6"/>
    <x v="8"/>
    <s v="LPG FUEL"/>
    <x v="0"/>
    <n v="0"/>
  </r>
  <r>
    <s v="REFERENCE ELECTRIFICATION - MODERATE TECHNOLOGY ADVANCEMENT"/>
    <x v="0"/>
    <s v="REFERENCE GAS COOKTOP/STOVE"/>
    <s v="TEXAS"/>
    <x v="6"/>
    <x v="9"/>
    <s v="ELECTRICITY"/>
    <x v="0"/>
    <n v="0"/>
  </r>
  <r>
    <s v="REFERENCE ELECTRIFICATION - MODERATE TECHNOLOGY ADVANCEMENT"/>
    <x v="0"/>
    <s v="REFERENCE GAS COOKTOP/STOVE"/>
    <s v="TEXAS"/>
    <x v="6"/>
    <x v="9"/>
    <s v="PIPELINE GAS"/>
    <x v="0"/>
    <n v="7042499.2848484898"/>
  </r>
  <r>
    <s v="REFERENCE ELECTRIFICATION - MODERATE TECHNOLOGY ADVANCEMENT"/>
    <x v="0"/>
    <s v="REFERENCE GAS COOKTOP/STOVE"/>
    <s v="TEXAS"/>
    <x v="6"/>
    <x v="9"/>
    <s v="LPG FUEL"/>
    <x v="0"/>
    <n v="0"/>
  </r>
  <r>
    <s v="REFERENCE ELECTRIFICATION - MODERATE TECHNOLOGY ADVANCEMENT"/>
    <x v="0"/>
    <s v="REFERENCE GAS COOKTOP/STOVE"/>
    <s v="TEXAS"/>
    <x v="6"/>
    <x v="10"/>
    <s v="ELECTRICITY"/>
    <x v="0"/>
    <n v="0"/>
  </r>
  <r>
    <s v="REFERENCE ELECTRIFICATION - MODERATE TECHNOLOGY ADVANCEMENT"/>
    <x v="0"/>
    <s v="REFERENCE GAS COOKTOP/STOVE"/>
    <s v="TEXAS"/>
    <x v="6"/>
    <x v="10"/>
    <s v="PIPELINE GAS"/>
    <x v="0"/>
    <n v="7116145.0841778703"/>
  </r>
  <r>
    <s v="REFERENCE ELECTRIFICATION - MODERATE TECHNOLOGY ADVANCEMENT"/>
    <x v="0"/>
    <s v="REFERENCE GAS COOKTOP/STOVE"/>
    <s v="TEXAS"/>
    <x v="6"/>
    <x v="10"/>
    <s v="LPG FUEL"/>
    <x v="0"/>
    <n v="0"/>
  </r>
  <r>
    <s v="REFERENCE ELECTRIFICATION - MODERATE TECHNOLOGY ADVANCEMENT"/>
    <x v="0"/>
    <s v="REFERENCE GAS COOKTOP/STOVE"/>
    <s v="TEXAS"/>
    <x v="6"/>
    <x v="11"/>
    <s v="ELECTRICITY"/>
    <x v="0"/>
    <n v="0"/>
  </r>
  <r>
    <s v="REFERENCE ELECTRIFICATION - MODERATE TECHNOLOGY ADVANCEMENT"/>
    <x v="0"/>
    <s v="REFERENCE GAS COOKTOP/STOVE"/>
    <s v="TEXAS"/>
    <x v="6"/>
    <x v="11"/>
    <s v="PIPELINE GAS"/>
    <x v="0"/>
    <n v="7187943.0184239298"/>
  </r>
  <r>
    <s v="REFERENCE ELECTRIFICATION - MODERATE TECHNOLOGY ADVANCEMENT"/>
    <x v="0"/>
    <s v="REFERENCE GAS COOKTOP/STOVE"/>
    <s v="TEXAS"/>
    <x v="6"/>
    <x v="11"/>
    <s v="LPG FUEL"/>
    <x v="0"/>
    <n v="0"/>
  </r>
  <r>
    <s v="REFERENCE ELECTRIFICATION - MODERATE TECHNOLOGY ADVANCEMENT"/>
    <x v="0"/>
    <s v="REFERENCE GAS COOKTOP/STOVE"/>
    <s v="TEXAS"/>
    <x v="6"/>
    <x v="12"/>
    <s v="ELECTRICITY"/>
    <x v="0"/>
    <n v="0"/>
  </r>
  <r>
    <s v="REFERENCE ELECTRIFICATION - MODERATE TECHNOLOGY ADVANCEMENT"/>
    <x v="0"/>
    <s v="REFERENCE GAS COOKTOP/STOVE"/>
    <s v="TEXAS"/>
    <x v="6"/>
    <x v="12"/>
    <s v="PIPELINE GAS"/>
    <x v="0"/>
    <n v="7256673.6987070302"/>
  </r>
  <r>
    <s v="REFERENCE ELECTRIFICATION - MODERATE TECHNOLOGY ADVANCEMENT"/>
    <x v="0"/>
    <s v="REFERENCE GAS COOKTOP/STOVE"/>
    <s v="TEXAS"/>
    <x v="6"/>
    <x v="12"/>
    <s v="LPG FUEL"/>
    <x v="0"/>
    <n v="0"/>
  </r>
  <r>
    <s v="REFERENCE ELECTRIFICATION - MODERATE TECHNOLOGY ADVANCEMENT"/>
    <x v="0"/>
    <s v="REFERENCE GAS COOKTOP/STOVE"/>
    <s v="TEXAS"/>
    <x v="6"/>
    <x v="13"/>
    <s v="ELECTRICITY"/>
    <x v="0"/>
    <n v="0"/>
  </r>
  <r>
    <s v="REFERENCE ELECTRIFICATION - MODERATE TECHNOLOGY ADVANCEMENT"/>
    <x v="0"/>
    <s v="REFERENCE GAS COOKTOP/STOVE"/>
    <s v="TEXAS"/>
    <x v="6"/>
    <x v="13"/>
    <s v="PIPELINE GAS"/>
    <x v="0"/>
    <n v="7323958.3566111699"/>
  </r>
  <r>
    <s v="REFERENCE ELECTRIFICATION - MODERATE TECHNOLOGY ADVANCEMENT"/>
    <x v="0"/>
    <s v="REFERENCE GAS COOKTOP/STOVE"/>
    <s v="TEXAS"/>
    <x v="6"/>
    <x v="13"/>
    <s v="LPG FUEL"/>
    <x v="0"/>
    <n v="0"/>
  </r>
  <r>
    <s v="REFERENCE ELECTRIFICATION - MODERATE TECHNOLOGY ADVANCEMENT"/>
    <x v="0"/>
    <s v="REFERENCE GAS COOKTOP/STOVE"/>
    <s v="TEXAS"/>
    <x v="6"/>
    <x v="14"/>
    <s v="ELECTRICITY"/>
    <x v="0"/>
    <n v="0"/>
  </r>
  <r>
    <s v="REFERENCE ELECTRIFICATION - MODERATE TECHNOLOGY ADVANCEMENT"/>
    <x v="0"/>
    <s v="REFERENCE GAS COOKTOP/STOVE"/>
    <s v="TEXAS"/>
    <x v="6"/>
    <x v="14"/>
    <s v="PIPELINE GAS"/>
    <x v="0"/>
    <n v="7390418.0754050296"/>
  </r>
  <r>
    <s v="REFERENCE ELECTRIFICATION - MODERATE TECHNOLOGY ADVANCEMENT"/>
    <x v="0"/>
    <s v="REFERENCE GAS COOKTOP/STOVE"/>
    <s v="TEXAS"/>
    <x v="6"/>
    <x v="14"/>
    <s v="LPG FUEL"/>
    <x v="0"/>
    <n v="0"/>
  </r>
  <r>
    <s v="REFERENCE ELECTRIFICATION - MODERATE TECHNOLOGY ADVANCEMENT"/>
    <x v="0"/>
    <s v="REFERENCE GAS COOKTOP/STOVE"/>
    <s v="TEXAS"/>
    <x v="6"/>
    <x v="15"/>
    <s v="ELECTRICITY"/>
    <x v="0"/>
    <n v="0"/>
  </r>
  <r>
    <s v="REFERENCE ELECTRIFICATION - MODERATE TECHNOLOGY ADVANCEMENT"/>
    <x v="0"/>
    <s v="REFERENCE GAS COOKTOP/STOVE"/>
    <s v="TEXAS"/>
    <x v="6"/>
    <x v="15"/>
    <s v="PIPELINE GAS"/>
    <x v="0"/>
    <n v="7454773.0858419901"/>
  </r>
  <r>
    <s v="REFERENCE ELECTRIFICATION - MODERATE TECHNOLOGY ADVANCEMENT"/>
    <x v="0"/>
    <s v="REFERENCE GAS COOKTOP/STOVE"/>
    <s v="TEXAS"/>
    <x v="6"/>
    <x v="15"/>
    <s v="LPG FUEL"/>
    <x v="0"/>
    <n v="0"/>
  </r>
  <r>
    <s v="REFERENCE ELECTRIFICATION - MODERATE TECHNOLOGY ADVANCEMENT"/>
    <x v="0"/>
    <s v="REFERENCE GAS COOKTOP/STOVE"/>
    <s v="TEXAS"/>
    <x v="6"/>
    <x v="16"/>
    <s v="ELECTRICITY"/>
    <x v="0"/>
    <n v="0"/>
  </r>
  <r>
    <s v="REFERENCE ELECTRIFICATION - MODERATE TECHNOLOGY ADVANCEMENT"/>
    <x v="0"/>
    <s v="REFERENCE GAS COOKTOP/STOVE"/>
    <s v="TEXAS"/>
    <x v="6"/>
    <x v="16"/>
    <s v="PIPELINE GAS"/>
    <x v="0"/>
    <n v="7516410.0106064603"/>
  </r>
  <r>
    <s v="REFERENCE ELECTRIFICATION - MODERATE TECHNOLOGY ADVANCEMENT"/>
    <x v="0"/>
    <s v="REFERENCE GAS COOKTOP/STOVE"/>
    <s v="TEXAS"/>
    <x v="6"/>
    <x v="16"/>
    <s v="LPG FUEL"/>
    <x v="0"/>
    <n v="0"/>
  </r>
  <r>
    <s v="REFERENCE ELECTRIFICATION - MODERATE TECHNOLOGY ADVANCEMENT"/>
    <x v="0"/>
    <s v="REFERENCE GAS COOKTOP/STOVE"/>
    <s v="TEXAS"/>
    <x v="6"/>
    <x v="17"/>
    <s v="ELECTRICITY"/>
    <x v="0"/>
    <n v="0"/>
  </r>
  <r>
    <s v="REFERENCE ELECTRIFICATION - MODERATE TECHNOLOGY ADVANCEMENT"/>
    <x v="0"/>
    <s v="REFERENCE GAS COOKTOP/STOVE"/>
    <s v="TEXAS"/>
    <x v="6"/>
    <x v="17"/>
    <s v="PIPELINE GAS"/>
    <x v="0"/>
    <n v="7577405.2880955702"/>
  </r>
  <r>
    <s v="REFERENCE ELECTRIFICATION - MODERATE TECHNOLOGY ADVANCEMENT"/>
    <x v="0"/>
    <s v="REFERENCE GAS COOKTOP/STOVE"/>
    <s v="TEXAS"/>
    <x v="6"/>
    <x v="17"/>
    <s v="LPG FUEL"/>
    <x v="0"/>
    <n v="0"/>
  </r>
  <r>
    <s v="REFERENCE ELECTRIFICATION - MODERATE TECHNOLOGY ADVANCEMENT"/>
    <x v="0"/>
    <s v="REFERENCE GAS COOKTOP/STOVE"/>
    <s v="TEXAS"/>
    <x v="6"/>
    <x v="18"/>
    <s v="ELECTRICITY"/>
    <x v="0"/>
    <n v="0"/>
  </r>
  <r>
    <s v="REFERENCE ELECTRIFICATION - MODERATE TECHNOLOGY ADVANCEMENT"/>
    <x v="0"/>
    <s v="REFERENCE GAS COOKTOP/STOVE"/>
    <s v="TEXAS"/>
    <x v="6"/>
    <x v="18"/>
    <s v="PIPELINE GAS"/>
    <x v="0"/>
    <n v="7638827.7047326704"/>
  </r>
  <r>
    <s v="REFERENCE ELECTRIFICATION - MODERATE TECHNOLOGY ADVANCEMENT"/>
    <x v="0"/>
    <s v="REFERENCE GAS COOKTOP/STOVE"/>
    <s v="TEXAS"/>
    <x v="6"/>
    <x v="18"/>
    <s v="LPG FUEL"/>
    <x v="0"/>
    <n v="0"/>
  </r>
  <r>
    <s v="REFERENCE ELECTRIFICATION - MODERATE TECHNOLOGY ADVANCEMENT"/>
    <x v="0"/>
    <s v="REFERENCE GAS COOKTOP/STOVE"/>
    <s v="TEXAS"/>
    <x v="6"/>
    <x v="19"/>
    <s v="ELECTRICITY"/>
    <x v="0"/>
    <n v="0"/>
  </r>
  <r>
    <s v="REFERENCE ELECTRIFICATION - MODERATE TECHNOLOGY ADVANCEMENT"/>
    <x v="0"/>
    <s v="REFERENCE GAS COOKTOP/STOVE"/>
    <s v="TEXAS"/>
    <x v="6"/>
    <x v="19"/>
    <s v="PIPELINE GAS"/>
    <x v="0"/>
    <n v="7701506.2704556501"/>
  </r>
  <r>
    <s v="REFERENCE ELECTRIFICATION - MODERATE TECHNOLOGY ADVANCEMENT"/>
    <x v="0"/>
    <s v="REFERENCE GAS COOKTOP/STOVE"/>
    <s v="TEXAS"/>
    <x v="6"/>
    <x v="19"/>
    <s v="LPG FUEL"/>
    <x v="0"/>
    <n v="0"/>
  </r>
  <r>
    <s v="REFERENCE ELECTRIFICATION - MODERATE TECHNOLOGY ADVANCEMENT"/>
    <x v="0"/>
    <s v="REFERENCE GAS COOKTOP/STOVE"/>
    <s v="TEXAS"/>
    <x v="6"/>
    <x v="20"/>
    <s v="ELECTRICITY"/>
    <x v="0"/>
    <n v="0"/>
  </r>
  <r>
    <s v="REFERENCE ELECTRIFICATION - MODERATE TECHNOLOGY ADVANCEMENT"/>
    <x v="0"/>
    <s v="REFERENCE GAS COOKTOP/STOVE"/>
    <s v="TEXAS"/>
    <x v="6"/>
    <x v="20"/>
    <s v="PIPELINE GAS"/>
    <x v="0"/>
    <n v="7764226.4101250498"/>
  </r>
  <r>
    <s v="REFERENCE ELECTRIFICATION - MODERATE TECHNOLOGY ADVANCEMENT"/>
    <x v="0"/>
    <s v="REFERENCE GAS COOKTOP/STOVE"/>
    <s v="TEXAS"/>
    <x v="6"/>
    <x v="20"/>
    <s v="LPG FUEL"/>
    <x v="0"/>
    <n v="0"/>
  </r>
  <r>
    <s v="REFERENCE ELECTRIFICATION - MODERATE TECHNOLOGY ADVANCEMENT"/>
    <x v="0"/>
    <s v="REFERENCE GAS COOKTOP/STOVE"/>
    <s v="TEXAS"/>
    <x v="6"/>
    <x v="21"/>
    <s v="ELECTRICITY"/>
    <x v="0"/>
    <n v="0"/>
  </r>
  <r>
    <s v="REFERENCE ELECTRIFICATION - MODERATE TECHNOLOGY ADVANCEMENT"/>
    <x v="0"/>
    <s v="REFERENCE GAS COOKTOP/STOVE"/>
    <s v="TEXAS"/>
    <x v="6"/>
    <x v="21"/>
    <s v="PIPELINE GAS"/>
    <x v="0"/>
    <n v="7826564.4040050302"/>
  </r>
  <r>
    <s v="REFERENCE ELECTRIFICATION - MODERATE TECHNOLOGY ADVANCEMENT"/>
    <x v="0"/>
    <s v="REFERENCE GAS COOKTOP/STOVE"/>
    <s v="TEXAS"/>
    <x v="6"/>
    <x v="21"/>
    <s v="LPG FUEL"/>
    <x v="0"/>
    <n v="0"/>
  </r>
  <r>
    <s v="REFERENCE ELECTRIFICATION - MODERATE TECHNOLOGY ADVANCEMENT"/>
    <x v="0"/>
    <s v="REFERENCE GAS COOKTOP/STOVE"/>
    <s v="TEXAS"/>
    <x v="6"/>
    <x v="22"/>
    <s v="ELECTRICITY"/>
    <x v="0"/>
    <n v="0"/>
  </r>
  <r>
    <s v="REFERENCE ELECTRIFICATION - MODERATE TECHNOLOGY ADVANCEMENT"/>
    <x v="0"/>
    <s v="REFERENCE GAS COOKTOP/STOVE"/>
    <s v="TEXAS"/>
    <x v="6"/>
    <x v="22"/>
    <s v="PIPELINE GAS"/>
    <x v="0"/>
    <n v="7887952.6667897301"/>
  </r>
  <r>
    <s v="REFERENCE ELECTRIFICATION - MODERATE TECHNOLOGY ADVANCEMENT"/>
    <x v="0"/>
    <s v="REFERENCE GAS COOKTOP/STOVE"/>
    <s v="TEXAS"/>
    <x v="6"/>
    <x v="22"/>
    <s v="LPG FUEL"/>
    <x v="0"/>
    <n v="0"/>
  </r>
  <r>
    <s v="REFERENCE ELECTRIFICATION - MODERATE TECHNOLOGY ADVANCEMENT"/>
    <x v="0"/>
    <s v="REFERENCE GAS COOKTOP/STOVE"/>
    <s v="TEXAS"/>
    <x v="6"/>
    <x v="23"/>
    <s v="ELECTRICITY"/>
    <x v="0"/>
    <n v="0"/>
  </r>
  <r>
    <s v="REFERENCE ELECTRIFICATION - MODERATE TECHNOLOGY ADVANCEMENT"/>
    <x v="0"/>
    <s v="REFERENCE GAS COOKTOP/STOVE"/>
    <s v="TEXAS"/>
    <x v="6"/>
    <x v="23"/>
    <s v="PIPELINE GAS"/>
    <x v="0"/>
    <n v="7948185.0180160301"/>
  </r>
  <r>
    <s v="REFERENCE ELECTRIFICATION - MODERATE TECHNOLOGY ADVANCEMENT"/>
    <x v="0"/>
    <s v="REFERENCE GAS COOKTOP/STOVE"/>
    <s v="TEXAS"/>
    <x v="6"/>
    <x v="23"/>
    <s v="LPG FUEL"/>
    <x v="0"/>
    <n v="0"/>
  </r>
  <r>
    <s v="REFERENCE ELECTRIFICATION - MODERATE TECHNOLOGY ADVANCEMENT"/>
    <x v="0"/>
    <s v="REFERENCE GAS COOKTOP/STOVE"/>
    <s v="TEXAS"/>
    <x v="6"/>
    <x v="24"/>
    <s v="ELECTRICITY"/>
    <x v="0"/>
    <n v="0"/>
  </r>
  <r>
    <s v="REFERENCE ELECTRIFICATION - MODERATE TECHNOLOGY ADVANCEMENT"/>
    <x v="0"/>
    <s v="REFERENCE GAS COOKTOP/STOVE"/>
    <s v="TEXAS"/>
    <x v="6"/>
    <x v="24"/>
    <s v="PIPELINE GAS"/>
    <x v="0"/>
    <n v="8032935.7702943301"/>
  </r>
  <r>
    <s v="REFERENCE ELECTRIFICATION - MODERATE TECHNOLOGY ADVANCEMENT"/>
    <x v="0"/>
    <s v="REFERENCE GAS COOKTOP/STOVE"/>
    <s v="TEXAS"/>
    <x v="6"/>
    <x v="24"/>
    <s v="LPG FUEL"/>
    <x v="0"/>
    <n v="0"/>
  </r>
  <r>
    <s v="REFERENCE ELECTRIFICATION - MODERATE TECHNOLOGY ADVANCEMENT"/>
    <x v="0"/>
    <s v="REFERENCE GAS COOKTOP/STOVE"/>
    <s v="TEXAS"/>
    <x v="6"/>
    <x v="25"/>
    <s v="ELECTRICITY"/>
    <x v="0"/>
    <n v="0"/>
  </r>
  <r>
    <s v="REFERENCE ELECTRIFICATION - MODERATE TECHNOLOGY ADVANCEMENT"/>
    <x v="0"/>
    <s v="REFERENCE GAS COOKTOP/STOVE"/>
    <s v="TEXAS"/>
    <x v="6"/>
    <x v="25"/>
    <s v="PIPELINE GAS"/>
    <x v="0"/>
    <n v="8117606.1014097901"/>
  </r>
  <r>
    <s v="REFERENCE ELECTRIFICATION - MODERATE TECHNOLOGY ADVANCEMENT"/>
    <x v="0"/>
    <s v="REFERENCE GAS COOKTOP/STOVE"/>
    <s v="TEXAS"/>
    <x v="6"/>
    <x v="25"/>
    <s v="LPG FUEL"/>
    <x v="0"/>
    <n v="0"/>
  </r>
  <r>
    <s v="REFERENCE ELECTRIFICATION - MODERATE TECHNOLOGY ADVANCEMENT"/>
    <x v="0"/>
    <s v="REFERENCE GAS COOKTOP/STOVE"/>
    <s v="TEXAS"/>
    <x v="6"/>
    <x v="26"/>
    <s v="ELECTRICITY"/>
    <x v="0"/>
    <n v="0"/>
  </r>
  <r>
    <s v="REFERENCE ELECTRIFICATION - MODERATE TECHNOLOGY ADVANCEMENT"/>
    <x v="0"/>
    <s v="REFERENCE GAS COOKTOP/STOVE"/>
    <s v="TEXAS"/>
    <x v="6"/>
    <x v="26"/>
    <s v="PIPELINE GAS"/>
    <x v="0"/>
    <n v="8202262.0400885101"/>
  </r>
  <r>
    <s v="REFERENCE ELECTRIFICATION - MODERATE TECHNOLOGY ADVANCEMENT"/>
    <x v="0"/>
    <s v="REFERENCE GAS COOKTOP/STOVE"/>
    <s v="TEXAS"/>
    <x v="6"/>
    <x v="26"/>
    <s v="LPG FUEL"/>
    <x v="0"/>
    <n v="0"/>
  </r>
  <r>
    <s v="REFERENCE ELECTRIFICATION - MODERATE TECHNOLOGY ADVANCEMENT"/>
    <x v="0"/>
    <s v="REFERENCE GAS COOKTOP/STOVE"/>
    <s v="TEXAS"/>
    <x v="6"/>
    <x v="27"/>
    <s v="ELECTRICITY"/>
    <x v="0"/>
    <n v="0"/>
  </r>
  <r>
    <s v="REFERENCE ELECTRIFICATION - MODERATE TECHNOLOGY ADVANCEMENT"/>
    <x v="0"/>
    <s v="REFERENCE GAS COOKTOP/STOVE"/>
    <s v="TEXAS"/>
    <x v="6"/>
    <x v="27"/>
    <s v="PIPELINE GAS"/>
    <x v="0"/>
    <n v="8286989.5556943398"/>
  </r>
  <r>
    <s v="REFERENCE ELECTRIFICATION - MODERATE TECHNOLOGY ADVANCEMENT"/>
    <x v="0"/>
    <s v="REFERENCE GAS COOKTOP/STOVE"/>
    <s v="TEXAS"/>
    <x v="6"/>
    <x v="27"/>
    <s v="LPG FUEL"/>
    <x v="0"/>
    <n v="0"/>
  </r>
  <r>
    <s v="REFERENCE ELECTRIFICATION - MODERATE TECHNOLOGY ADVANCEMENT"/>
    <x v="0"/>
    <s v="REFERENCE GAS COOKTOP/STOVE"/>
    <s v="TEXAS"/>
    <x v="6"/>
    <x v="28"/>
    <s v="ELECTRICITY"/>
    <x v="0"/>
    <n v="0"/>
  </r>
  <r>
    <s v="REFERENCE ELECTRIFICATION - MODERATE TECHNOLOGY ADVANCEMENT"/>
    <x v="0"/>
    <s v="REFERENCE GAS COOKTOP/STOVE"/>
    <s v="TEXAS"/>
    <x v="6"/>
    <x v="28"/>
    <s v="PIPELINE GAS"/>
    <x v="0"/>
    <n v="8371873.4777434804"/>
  </r>
  <r>
    <s v="REFERENCE ELECTRIFICATION - MODERATE TECHNOLOGY ADVANCEMENT"/>
    <x v="0"/>
    <s v="REFERENCE GAS COOKTOP/STOVE"/>
    <s v="TEXAS"/>
    <x v="6"/>
    <x v="28"/>
    <s v="LPG FUEL"/>
    <x v="0"/>
    <n v="0"/>
  </r>
  <r>
    <s v="REFERENCE ELECTRIFICATION - MODERATE TECHNOLOGY ADVANCEMENT"/>
    <x v="0"/>
    <s v="REFERENCE GAS COOKTOP/STOVE"/>
    <s v="TEXAS"/>
    <x v="6"/>
    <x v="29"/>
    <s v="ELECTRICITY"/>
    <x v="0"/>
    <n v="0"/>
  </r>
  <r>
    <s v="REFERENCE ELECTRIFICATION - MODERATE TECHNOLOGY ADVANCEMENT"/>
    <x v="0"/>
    <s v="REFERENCE GAS COOKTOP/STOVE"/>
    <s v="TEXAS"/>
    <x v="6"/>
    <x v="29"/>
    <s v="PIPELINE GAS"/>
    <x v="0"/>
    <n v="8457001.0850853603"/>
  </r>
  <r>
    <s v="REFERENCE ELECTRIFICATION - MODERATE TECHNOLOGY ADVANCEMENT"/>
    <x v="0"/>
    <s v="REFERENCE GAS COOKTOP/STOVE"/>
    <s v="TEXAS"/>
    <x v="6"/>
    <x v="29"/>
    <s v="LPG FUEL"/>
    <x v="0"/>
    <n v="0"/>
  </r>
  <r>
    <s v="REFERENCE ELECTRIFICATION - MODERATE TECHNOLOGY ADVANCEMENT"/>
    <x v="0"/>
    <s v="REFERENCE GAS COOKTOP/STOVE"/>
    <s v="TEXAS"/>
    <x v="6"/>
    <x v="30"/>
    <s v="ELECTRICITY"/>
    <x v="0"/>
    <n v="0"/>
  </r>
  <r>
    <s v="REFERENCE ELECTRIFICATION - MODERATE TECHNOLOGY ADVANCEMENT"/>
    <x v="0"/>
    <s v="REFERENCE GAS COOKTOP/STOVE"/>
    <s v="TEXAS"/>
    <x v="6"/>
    <x v="30"/>
    <s v="PIPELINE GAS"/>
    <x v="0"/>
    <n v="8542418.5495855603"/>
  </r>
  <r>
    <s v="REFERENCE ELECTRIFICATION - MODERATE TECHNOLOGY ADVANCEMENT"/>
    <x v="0"/>
    <s v="REFERENCE GAS COOKTOP/STOVE"/>
    <s v="TEXAS"/>
    <x v="6"/>
    <x v="30"/>
    <s v="LPG FUEL"/>
    <x v="0"/>
    <n v="0"/>
  </r>
  <r>
    <s v="REFERENCE ELECTRIFICATION - MODERATE TECHNOLOGY ADVANCEMENT"/>
    <x v="0"/>
    <s v="REFERENCE GAS COOKTOP/STOVE"/>
    <s v="TEXAS"/>
    <x v="6"/>
    <x v="31"/>
    <s v="ELECTRICITY"/>
    <x v="0"/>
    <n v="0"/>
  </r>
  <r>
    <s v="REFERENCE ELECTRIFICATION - MODERATE TECHNOLOGY ADVANCEMENT"/>
    <x v="0"/>
    <s v="REFERENCE GAS COOKTOP/STOVE"/>
    <s v="TEXAS"/>
    <x v="6"/>
    <x v="31"/>
    <s v="PIPELINE GAS"/>
    <x v="0"/>
    <n v="8628199.9220572896"/>
  </r>
  <r>
    <s v="REFERENCE ELECTRIFICATION - MODERATE TECHNOLOGY ADVANCEMENT"/>
    <x v="0"/>
    <s v="REFERENCE GAS COOKTOP/STOVE"/>
    <s v="TEXAS"/>
    <x v="6"/>
    <x v="31"/>
    <s v="LPG FUEL"/>
    <x v="0"/>
    <n v="0"/>
  </r>
  <r>
    <s v="REFERENCE ELECTRIFICATION - MODERATE TECHNOLOGY ADVANCEMENT"/>
    <x v="0"/>
    <s v="REFERENCE GAS COOKTOP/STOVE"/>
    <s v="TEXAS"/>
    <x v="6"/>
    <x v="32"/>
    <s v="ELECTRICITY"/>
    <x v="0"/>
    <n v="0"/>
  </r>
  <r>
    <s v="REFERENCE ELECTRIFICATION - MODERATE TECHNOLOGY ADVANCEMENT"/>
    <x v="0"/>
    <s v="REFERENCE GAS COOKTOP/STOVE"/>
    <s v="TEXAS"/>
    <x v="6"/>
    <x v="32"/>
    <s v="PIPELINE GAS"/>
    <x v="0"/>
    <n v="8714426.9786833301"/>
  </r>
  <r>
    <s v="REFERENCE ELECTRIFICATION - MODERATE TECHNOLOGY ADVANCEMENT"/>
    <x v="0"/>
    <s v="REFERENCE GAS COOKTOP/STOVE"/>
    <s v="TEXAS"/>
    <x v="6"/>
    <x v="32"/>
    <s v="LPG FUEL"/>
    <x v="0"/>
    <n v="0"/>
  </r>
  <r>
    <s v="REFERENCE ELECTRIFICATION - MODERATE TECHNOLOGY ADVANCEMENT"/>
    <x v="0"/>
    <s v="REFERENCE GAS COOKTOP/STOVE"/>
    <s v="TEXAS"/>
    <x v="6"/>
    <x v="33"/>
    <s v="ELECTRICITY"/>
    <x v="0"/>
    <n v="0"/>
  </r>
  <r>
    <s v="REFERENCE ELECTRIFICATION - MODERATE TECHNOLOGY ADVANCEMENT"/>
    <x v="0"/>
    <s v="REFERENCE GAS COOKTOP/STOVE"/>
    <s v="TEXAS"/>
    <x v="6"/>
    <x v="33"/>
    <s v="PIPELINE GAS"/>
    <x v="0"/>
    <n v="8801169.0879731197"/>
  </r>
  <r>
    <s v="REFERENCE ELECTRIFICATION - MODERATE TECHNOLOGY ADVANCEMENT"/>
    <x v="0"/>
    <s v="REFERENCE GAS COOKTOP/STOVE"/>
    <s v="TEXAS"/>
    <x v="6"/>
    <x v="33"/>
    <s v="LPG FUEL"/>
    <x v="0"/>
    <n v="0"/>
  </r>
  <r>
    <s v="REFERENCE ELECTRIFICATION - MODERATE TECHNOLOGY ADVANCEMENT"/>
    <x v="0"/>
    <s v="ELECTRIC COOKTOP/STOVE"/>
    <s v="TEXAS"/>
    <x v="6"/>
    <x v="0"/>
    <s v="ELECTRICITY"/>
    <x v="0"/>
    <n v="6513482.05637985"/>
  </r>
  <r>
    <s v="REFERENCE ELECTRIFICATION - MODERATE TECHNOLOGY ADVANCEMENT"/>
    <x v="0"/>
    <s v="ELECTRIC COOKTOP/STOVE"/>
    <s v="TEXAS"/>
    <x v="6"/>
    <x v="0"/>
    <s v="PIPELINE GAS"/>
    <x v="0"/>
    <n v="0"/>
  </r>
  <r>
    <s v="REFERENCE ELECTRIFICATION - MODERATE TECHNOLOGY ADVANCEMENT"/>
    <x v="0"/>
    <s v="ELECTRIC COOKTOP/STOVE"/>
    <s v="TEXAS"/>
    <x v="6"/>
    <x v="0"/>
    <s v="LPG FUEL"/>
    <x v="0"/>
    <n v="0"/>
  </r>
  <r>
    <s v="REFERENCE ELECTRIFICATION - MODERATE TECHNOLOGY ADVANCEMENT"/>
    <x v="0"/>
    <s v="ELECTRIC COOKTOP/STOVE"/>
    <s v="TEXAS"/>
    <x v="6"/>
    <x v="1"/>
    <s v="ELECTRICITY"/>
    <x v="0"/>
    <n v="6584074.1350984704"/>
  </r>
  <r>
    <s v="REFERENCE ELECTRIFICATION - MODERATE TECHNOLOGY ADVANCEMENT"/>
    <x v="0"/>
    <s v="ELECTRIC COOKTOP/STOVE"/>
    <s v="TEXAS"/>
    <x v="6"/>
    <x v="1"/>
    <s v="PIPELINE GAS"/>
    <x v="0"/>
    <n v="0"/>
  </r>
  <r>
    <s v="REFERENCE ELECTRIFICATION - MODERATE TECHNOLOGY ADVANCEMENT"/>
    <x v="0"/>
    <s v="ELECTRIC COOKTOP/STOVE"/>
    <s v="TEXAS"/>
    <x v="6"/>
    <x v="1"/>
    <s v="LPG FUEL"/>
    <x v="0"/>
    <n v="0"/>
  </r>
  <r>
    <s v="REFERENCE ELECTRIFICATION - MODERATE TECHNOLOGY ADVANCEMENT"/>
    <x v="0"/>
    <s v="ELECTRIC COOKTOP/STOVE"/>
    <s v="TEXAS"/>
    <x v="6"/>
    <x v="2"/>
    <s v="ELECTRICITY"/>
    <x v="0"/>
    <n v="6657800.2711292403"/>
  </r>
  <r>
    <s v="REFERENCE ELECTRIFICATION - MODERATE TECHNOLOGY ADVANCEMENT"/>
    <x v="0"/>
    <s v="ELECTRIC COOKTOP/STOVE"/>
    <s v="TEXAS"/>
    <x v="6"/>
    <x v="2"/>
    <s v="PIPELINE GAS"/>
    <x v="0"/>
    <n v="0"/>
  </r>
  <r>
    <s v="REFERENCE ELECTRIFICATION - MODERATE TECHNOLOGY ADVANCEMENT"/>
    <x v="0"/>
    <s v="ELECTRIC COOKTOP/STOVE"/>
    <s v="TEXAS"/>
    <x v="6"/>
    <x v="2"/>
    <s v="LPG FUEL"/>
    <x v="0"/>
    <n v="0"/>
  </r>
  <r>
    <s v="REFERENCE ELECTRIFICATION - MODERATE TECHNOLOGY ADVANCEMENT"/>
    <x v="0"/>
    <s v="ELECTRIC COOKTOP/STOVE"/>
    <s v="TEXAS"/>
    <x v="6"/>
    <x v="3"/>
    <s v="ELECTRICITY"/>
    <x v="0"/>
    <n v="6733748.8561376799"/>
  </r>
  <r>
    <s v="REFERENCE ELECTRIFICATION - MODERATE TECHNOLOGY ADVANCEMENT"/>
    <x v="0"/>
    <s v="ELECTRIC COOKTOP/STOVE"/>
    <s v="TEXAS"/>
    <x v="6"/>
    <x v="3"/>
    <s v="PIPELINE GAS"/>
    <x v="0"/>
    <n v="0"/>
  </r>
  <r>
    <s v="REFERENCE ELECTRIFICATION - MODERATE TECHNOLOGY ADVANCEMENT"/>
    <x v="0"/>
    <s v="ELECTRIC COOKTOP/STOVE"/>
    <s v="TEXAS"/>
    <x v="6"/>
    <x v="3"/>
    <s v="LPG FUEL"/>
    <x v="0"/>
    <n v="0"/>
  </r>
  <r>
    <s v="REFERENCE ELECTRIFICATION - MODERATE TECHNOLOGY ADVANCEMENT"/>
    <x v="0"/>
    <s v="ELECTRIC COOKTOP/STOVE"/>
    <s v="TEXAS"/>
    <x v="6"/>
    <x v="4"/>
    <s v="ELECTRICITY"/>
    <x v="0"/>
    <n v="6808419.1152918199"/>
  </r>
  <r>
    <s v="REFERENCE ELECTRIFICATION - MODERATE TECHNOLOGY ADVANCEMENT"/>
    <x v="0"/>
    <s v="ELECTRIC COOKTOP/STOVE"/>
    <s v="TEXAS"/>
    <x v="6"/>
    <x v="4"/>
    <s v="PIPELINE GAS"/>
    <x v="0"/>
    <n v="0"/>
  </r>
  <r>
    <s v="REFERENCE ELECTRIFICATION - MODERATE TECHNOLOGY ADVANCEMENT"/>
    <x v="0"/>
    <s v="ELECTRIC COOKTOP/STOVE"/>
    <s v="TEXAS"/>
    <x v="6"/>
    <x v="4"/>
    <s v="LPG FUEL"/>
    <x v="0"/>
    <n v="0"/>
  </r>
  <r>
    <s v="REFERENCE ELECTRIFICATION - MODERATE TECHNOLOGY ADVANCEMENT"/>
    <x v="0"/>
    <s v="ELECTRIC COOKTOP/STOVE"/>
    <s v="TEXAS"/>
    <x v="6"/>
    <x v="5"/>
    <s v="ELECTRICITY"/>
    <x v="0"/>
    <n v="6881692.1230742196"/>
  </r>
  <r>
    <s v="REFERENCE ELECTRIFICATION - MODERATE TECHNOLOGY ADVANCEMENT"/>
    <x v="0"/>
    <s v="ELECTRIC COOKTOP/STOVE"/>
    <s v="TEXAS"/>
    <x v="6"/>
    <x v="5"/>
    <s v="PIPELINE GAS"/>
    <x v="0"/>
    <n v="0"/>
  </r>
  <r>
    <s v="REFERENCE ELECTRIFICATION - MODERATE TECHNOLOGY ADVANCEMENT"/>
    <x v="0"/>
    <s v="ELECTRIC COOKTOP/STOVE"/>
    <s v="TEXAS"/>
    <x v="6"/>
    <x v="5"/>
    <s v="LPG FUEL"/>
    <x v="0"/>
    <n v="0"/>
  </r>
  <r>
    <s v="REFERENCE ELECTRIFICATION - MODERATE TECHNOLOGY ADVANCEMENT"/>
    <x v="0"/>
    <s v="ELECTRIC COOKTOP/STOVE"/>
    <s v="TEXAS"/>
    <x v="6"/>
    <x v="6"/>
    <s v="ELECTRICITY"/>
    <x v="0"/>
    <n v="6955614.3169675004"/>
  </r>
  <r>
    <s v="REFERENCE ELECTRIFICATION - MODERATE TECHNOLOGY ADVANCEMENT"/>
    <x v="0"/>
    <s v="ELECTRIC COOKTOP/STOVE"/>
    <s v="TEXAS"/>
    <x v="6"/>
    <x v="6"/>
    <s v="PIPELINE GAS"/>
    <x v="0"/>
    <n v="0"/>
  </r>
  <r>
    <s v="REFERENCE ELECTRIFICATION - MODERATE TECHNOLOGY ADVANCEMENT"/>
    <x v="0"/>
    <s v="ELECTRIC COOKTOP/STOVE"/>
    <s v="TEXAS"/>
    <x v="6"/>
    <x v="6"/>
    <s v="LPG FUEL"/>
    <x v="0"/>
    <n v="0"/>
  </r>
  <r>
    <s v="REFERENCE ELECTRIFICATION - MODERATE TECHNOLOGY ADVANCEMENT"/>
    <x v="0"/>
    <s v="ELECTRIC COOKTOP/STOVE"/>
    <s v="TEXAS"/>
    <x v="6"/>
    <x v="7"/>
    <s v="ELECTRICITY"/>
    <x v="0"/>
    <n v="7032316.0407311004"/>
  </r>
  <r>
    <s v="REFERENCE ELECTRIFICATION - MODERATE TECHNOLOGY ADVANCEMENT"/>
    <x v="0"/>
    <s v="ELECTRIC COOKTOP/STOVE"/>
    <s v="TEXAS"/>
    <x v="6"/>
    <x v="7"/>
    <s v="PIPELINE GAS"/>
    <x v="0"/>
    <n v="0"/>
  </r>
  <r>
    <s v="REFERENCE ELECTRIFICATION - MODERATE TECHNOLOGY ADVANCEMENT"/>
    <x v="0"/>
    <s v="ELECTRIC COOKTOP/STOVE"/>
    <s v="TEXAS"/>
    <x v="6"/>
    <x v="7"/>
    <s v="LPG FUEL"/>
    <x v="0"/>
    <n v="0"/>
  </r>
  <r>
    <s v="REFERENCE ELECTRIFICATION - MODERATE TECHNOLOGY ADVANCEMENT"/>
    <x v="0"/>
    <s v="ELECTRIC COOKTOP/STOVE"/>
    <s v="TEXAS"/>
    <x v="6"/>
    <x v="8"/>
    <s v="ELECTRICITY"/>
    <x v="0"/>
    <n v="7111428.6770965597"/>
  </r>
  <r>
    <s v="REFERENCE ELECTRIFICATION - MODERATE TECHNOLOGY ADVANCEMENT"/>
    <x v="0"/>
    <s v="ELECTRIC COOKTOP/STOVE"/>
    <s v="TEXAS"/>
    <x v="6"/>
    <x v="8"/>
    <s v="PIPELINE GAS"/>
    <x v="0"/>
    <n v="0"/>
  </r>
  <r>
    <s v="REFERENCE ELECTRIFICATION - MODERATE TECHNOLOGY ADVANCEMENT"/>
    <x v="0"/>
    <s v="ELECTRIC COOKTOP/STOVE"/>
    <s v="TEXAS"/>
    <x v="6"/>
    <x v="8"/>
    <s v="LPG FUEL"/>
    <x v="0"/>
    <n v="0"/>
  </r>
  <r>
    <s v="REFERENCE ELECTRIFICATION - MODERATE TECHNOLOGY ADVANCEMENT"/>
    <x v="0"/>
    <s v="ELECTRIC COOKTOP/STOVE"/>
    <s v="TEXAS"/>
    <x v="6"/>
    <x v="9"/>
    <s v="ELECTRICITY"/>
    <x v="0"/>
    <n v="7191878.3301953496"/>
  </r>
  <r>
    <s v="REFERENCE ELECTRIFICATION - MODERATE TECHNOLOGY ADVANCEMENT"/>
    <x v="0"/>
    <s v="ELECTRIC COOKTOP/STOVE"/>
    <s v="TEXAS"/>
    <x v="6"/>
    <x v="9"/>
    <s v="PIPELINE GAS"/>
    <x v="0"/>
    <n v="0"/>
  </r>
  <r>
    <s v="REFERENCE ELECTRIFICATION - MODERATE TECHNOLOGY ADVANCEMENT"/>
    <x v="0"/>
    <s v="ELECTRIC COOKTOP/STOVE"/>
    <s v="TEXAS"/>
    <x v="6"/>
    <x v="9"/>
    <s v="LPG FUEL"/>
    <x v="0"/>
    <n v="0"/>
  </r>
  <r>
    <s v="REFERENCE ELECTRIFICATION - MODERATE TECHNOLOGY ADVANCEMENT"/>
    <x v="0"/>
    <s v="ELECTRIC COOKTOP/STOVE"/>
    <s v="TEXAS"/>
    <x v="6"/>
    <x v="10"/>
    <s v="ELECTRICITY"/>
    <x v="0"/>
    <n v="7270889.1098416904"/>
  </r>
  <r>
    <s v="REFERENCE ELECTRIFICATION - MODERATE TECHNOLOGY ADVANCEMENT"/>
    <x v="0"/>
    <s v="ELECTRIC COOKTOP/STOVE"/>
    <s v="TEXAS"/>
    <x v="6"/>
    <x v="10"/>
    <s v="PIPELINE GAS"/>
    <x v="0"/>
    <n v="0"/>
  </r>
  <r>
    <s v="REFERENCE ELECTRIFICATION - MODERATE TECHNOLOGY ADVANCEMENT"/>
    <x v="0"/>
    <s v="ELECTRIC COOKTOP/STOVE"/>
    <s v="TEXAS"/>
    <x v="6"/>
    <x v="10"/>
    <s v="LPG FUEL"/>
    <x v="0"/>
    <n v="0"/>
  </r>
  <r>
    <s v="REFERENCE ELECTRIFICATION - MODERATE TECHNOLOGY ADVANCEMENT"/>
    <x v="0"/>
    <s v="ELECTRIC COOKTOP/STOVE"/>
    <s v="TEXAS"/>
    <x v="6"/>
    <x v="11"/>
    <s v="ELECTRICITY"/>
    <x v="0"/>
    <n v="7347643.4315775102"/>
  </r>
  <r>
    <s v="REFERENCE ELECTRIFICATION - MODERATE TECHNOLOGY ADVANCEMENT"/>
    <x v="0"/>
    <s v="ELECTRIC COOKTOP/STOVE"/>
    <s v="TEXAS"/>
    <x v="6"/>
    <x v="11"/>
    <s v="PIPELINE GAS"/>
    <x v="0"/>
    <n v="0"/>
  </r>
  <r>
    <s v="REFERENCE ELECTRIFICATION - MODERATE TECHNOLOGY ADVANCEMENT"/>
    <x v="0"/>
    <s v="ELECTRIC COOKTOP/STOVE"/>
    <s v="TEXAS"/>
    <x v="6"/>
    <x v="11"/>
    <s v="LPG FUEL"/>
    <x v="0"/>
    <n v="0"/>
  </r>
  <r>
    <s v="REFERENCE ELECTRIFICATION - MODERATE TECHNOLOGY ADVANCEMENT"/>
    <x v="0"/>
    <s v="ELECTRIC COOKTOP/STOVE"/>
    <s v="TEXAS"/>
    <x v="6"/>
    <x v="12"/>
    <s v="ELECTRICITY"/>
    <x v="0"/>
    <n v="7421417.8613858297"/>
  </r>
  <r>
    <s v="REFERENCE ELECTRIFICATION - MODERATE TECHNOLOGY ADVANCEMENT"/>
    <x v="0"/>
    <s v="ELECTRIC COOKTOP/STOVE"/>
    <s v="TEXAS"/>
    <x v="6"/>
    <x v="12"/>
    <s v="PIPELINE GAS"/>
    <x v="0"/>
    <n v="0"/>
  </r>
  <r>
    <s v="REFERENCE ELECTRIFICATION - MODERATE TECHNOLOGY ADVANCEMENT"/>
    <x v="0"/>
    <s v="ELECTRIC COOKTOP/STOVE"/>
    <s v="TEXAS"/>
    <x v="6"/>
    <x v="12"/>
    <s v="LPG FUEL"/>
    <x v="0"/>
    <n v="0"/>
  </r>
  <r>
    <s v="REFERENCE ELECTRIFICATION - MODERATE TECHNOLOGY ADVANCEMENT"/>
    <x v="0"/>
    <s v="ELECTRIC COOKTOP/STOVE"/>
    <s v="TEXAS"/>
    <x v="6"/>
    <x v="13"/>
    <s v="ELECTRICITY"/>
    <x v="0"/>
    <n v="7493785.7998835398"/>
  </r>
  <r>
    <s v="REFERENCE ELECTRIFICATION - MODERATE TECHNOLOGY ADVANCEMENT"/>
    <x v="0"/>
    <s v="ELECTRIC COOKTOP/STOVE"/>
    <s v="TEXAS"/>
    <x v="6"/>
    <x v="13"/>
    <s v="PIPELINE GAS"/>
    <x v="0"/>
    <n v="0"/>
  </r>
  <r>
    <s v="REFERENCE ELECTRIFICATION - MODERATE TECHNOLOGY ADVANCEMENT"/>
    <x v="0"/>
    <s v="ELECTRIC COOKTOP/STOVE"/>
    <s v="TEXAS"/>
    <x v="6"/>
    <x v="13"/>
    <s v="LPG FUEL"/>
    <x v="0"/>
    <n v="0"/>
  </r>
  <r>
    <s v="REFERENCE ELECTRIFICATION - MODERATE TECHNOLOGY ADVANCEMENT"/>
    <x v="0"/>
    <s v="ELECTRIC COOKTOP/STOVE"/>
    <s v="TEXAS"/>
    <x v="6"/>
    <x v="14"/>
    <s v="ELECTRICITY"/>
    <x v="0"/>
    <n v="7565312.6693639802"/>
  </r>
  <r>
    <s v="REFERENCE ELECTRIFICATION - MODERATE TECHNOLOGY ADVANCEMENT"/>
    <x v="0"/>
    <s v="ELECTRIC COOKTOP/STOVE"/>
    <s v="TEXAS"/>
    <x v="6"/>
    <x v="14"/>
    <s v="PIPELINE GAS"/>
    <x v="0"/>
    <n v="0"/>
  </r>
  <r>
    <s v="REFERENCE ELECTRIFICATION - MODERATE TECHNOLOGY ADVANCEMENT"/>
    <x v="0"/>
    <s v="ELECTRIC COOKTOP/STOVE"/>
    <s v="TEXAS"/>
    <x v="6"/>
    <x v="14"/>
    <s v="LPG FUEL"/>
    <x v="0"/>
    <n v="0"/>
  </r>
  <r>
    <s v="REFERENCE ELECTRIFICATION - MODERATE TECHNOLOGY ADVANCEMENT"/>
    <x v="0"/>
    <s v="ELECTRIC COOKTOP/STOVE"/>
    <s v="TEXAS"/>
    <x v="6"/>
    <x v="15"/>
    <s v="ELECTRICITY"/>
    <x v="0"/>
    <n v="7634938.5377148399"/>
  </r>
  <r>
    <s v="REFERENCE ELECTRIFICATION - MODERATE TECHNOLOGY ADVANCEMENT"/>
    <x v="0"/>
    <s v="ELECTRIC COOKTOP/STOVE"/>
    <s v="TEXAS"/>
    <x v="6"/>
    <x v="15"/>
    <s v="PIPELINE GAS"/>
    <x v="0"/>
    <n v="0"/>
  </r>
  <r>
    <s v="REFERENCE ELECTRIFICATION - MODERATE TECHNOLOGY ADVANCEMENT"/>
    <x v="0"/>
    <s v="ELECTRIC COOKTOP/STOVE"/>
    <s v="TEXAS"/>
    <x v="6"/>
    <x v="15"/>
    <s v="LPG FUEL"/>
    <x v="0"/>
    <n v="0"/>
  </r>
  <r>
    <s v="REFERENCE ELECTRIFICATION - MODERATE TECHNOLOGY ADVANCEMENT"/>
    <x v="0"/>
    <s v="ELECTRIC COOKTOP/STOVE"/>
    <s v="TEXAS"/>
    <x v="6"/>
    <x v="16"/>
    <s v="ELECTRICITY"/>
    <x v="0"/>
    <n v="7702524.2900119396"/>
  </r>
  <r>
    <s v="REFERENCE ELECTRIFICATION - MODERATE TECHNOLOGY ADVANCEMENT"/>
    <x v="0"/>
    <s v="ELECTRIC COOKTOP/STOVE"/>
    <s v="TEXAS"/>
    <x v="6"/>
    <x v="16"/>
    <s v="PIPELINE GAS"/>
    <x v="0"/>
    <n v="0"/>
  </r>
  <r>
    <s v="REFERENCE ELECTRIFICATION - MODERATE TECHNOLOGY ADVANCEMENT"/>
    <x v="0"/>
    <s v="ELECTRIC COOKTOP/STOVE"/>
    <s v="TEXAS"/>
    <x v="6"/>
    <x v="16"/>
    <s v="LPG FUEL"/>
    <x v="0"/>
    <n v="0"/>
  </r>
  <r>
    <s v="REFERENCE ELECTRIFICATION - MODERATE TECHNOLOGY ADVANCEMENT"/>
    <x v="0"/>
    <s v="ELECTRIC COOKTOP/STOVE"/>
    <s v="TEXAS"/>
    <x v="6"/>
    <x v="17"/>
    <s v="ELECTRICITY"/>
    <x v="0"/>
    <n v="7770119.3195251497"/>
  </r>
  <r>
    <s v="REFERENCE ELECTRIFICATION - MODERATE TECHNOLOGY ADVANCEMENT"/>
    <x v="0"/>
    <s v="ELECTRIC COOKTOP/STOVE"/>
    <s v="TEXAS"/>
    <x v="6"/>
    <x v="17"/>
    <s v="PIPELINE GAS"/>
    <x v="0"/>
    <n v="0"/>
  </r>
  <r>
    <s v="REFERENCE ELECTRIFICATION - MODERATE TECHNOLOGY ADVANCEMENT"/>
    <x v="0"/>
    <s v="ELECTRIC COOKTOP/STOVE"/>
    <s v="TEXAS"/>
    <x v="6"/>
    <x v="17"/>
    <s v="LPG FUEL"/>
    <x v="0"/>
    <n v="0"/>
  </r>
  <r>
    <s v="REFERENCE ELECTRIFICATION - MODERATE TECHNOLOGY ADVANCEMENT"/>
    <x v="0"/>
    <s v="ELECTRIC COOKTOP/STOVE"/>
    <s v="TEXAS"/>
    <x v="6"/>
    <x v="18"/>
    <s v="ELECTRICITY"/>
    <x v="0"/>
    <n v="7838819.0768731497"/>
  </r>
  <r>
    <s v="REFERENCE ELECTRIFICATION - MODERATE TECHNOLOGY ADVANCEMENT"/>
    <x v="0"/>
    <s v="ELECTRIC COOKTOP/STOVE"/>
    <s v="TEXAS"/>
    <x v="6"/>
    <x v="18"/>
    <s v="PIPELINE GAS"/>
    <x v="0"/>
    <n v="0"/>
  </r>
  <r>
    <s v="REFERENCE ELECTRIFICATION - MODERATE TECHNOLOGY ADVANCEMENT"/>
    <x v="0"/>
    <s v="ELECTRIC COOKTOP/STOVE"/>
    <s v="TEXAS"/>
    <x v="6"/>
    <x v="18"/>
    <s v="LPG FUEL"/>
    <x v="0"/>
    <n v="0"/>
  </r>
  <r>
    <s v="REFERENCE ELECTRIFICATION - MODERATE TECHNOLOGY ADVANCEMENT"/>
    <x v="0"/>
    <s v="ELECTRIC COOKTOP/STOVE"/>
    <s v="TEXAS"/>
    <x v="6"/>
    <x v="19"/>
    <s v="ELECTRICITY"/>
    <x v="0"/>
    <n v="7909408.2207618896"/>
  </r>
  <r>
    <s v="REFERENCE ELECTRIFICATION - MODERATE TECHNOLOGY ADVANCEMENT"/>
    <x v="0"/>
    <s v="ELECTRIC COOKTOP/STOVE"/>
    <s v="TEXAS"/>
    <x v="6"/>
    <x v="19"/>
    <s v="PIPELINE GAS"/>
    <x v="0"/>
    <n v="0"/>
  </r>
  <r>
    <s v="REFERENCE ELECTRIFICATION - MODERATE TECHNOLOGY ADVANCEMENT"/>
    <x v="0"/>
    <s v="ELECTRIC COOKTOP/STOVE"/>
    <s v="TEXAS"/>
    <x v="6"/>
    <x v="19"/>
    <s v="LPG FUEL"/>
    <x v="0"/>
    <n v="0"/>
  </r>
  <r>
    <s v="REFERENCE ELECTRIFICATION - MODERATE TECHNOLOGY ADVANCEMENT"/>
    <x v="0"/>
    <s v="ELECTRIC COOKTOP/STOVE"/>
    <s v="TEXAS"/>
    <x v="6"/>
    <x v="20"/>
    <s v="ELECTRICITY"/>
    <x v="0"/>
    <n v="7980483.9281647997"/>
  </r>
  <r>
    <s v="REFERENCE ELECTRIFICATION - MODERATE TECHNOLOGY ADVANCEMENT"/>
    <x v="0"/>
    <s v="ELECTRIC COOKTOP/STOVE"/>
    <s v="TEXAS"/>
    <x v="6"/>
    <x v="20"/>
    <s v="PIPELINE GAS"/>
    <x v="0"/>
    <n v="0"/>
  </r>
  <r>
    <s v="REFERENCE ELECTRIFICATION - MODERATE TECHNOLOGY ADVANCEMENT"/>
    <x v="0"/>
    <s v="ELECTRIC COOKTOP/STOVE"/>
    <s v="TEXAS"/>
    <x v="6"/>
    <x v="20"/>
    <s v="LPG FUEL"/>
    <x v="0"/>
    <n v="0"/>
  </r>
  <r>
    <s v="REFERENCE ELECTRIFICATION - MODERATE TECHNOLOGY ADVANCEMENT"/>
    <x v="0"/>
    <s v="ELECTRIC COOKTOP/STOVE"/>
    <s v="TEXAS"/>
    <x v="6"/>
    <x v="21"/>
    <s v="ELECTRICITY"/>
    <x v="0"/>
    <n v="8051338.5408619205"/>
  </r>
  <r>
    <s v="REFERENCE ELECTRIFICATION - MODERATE TECHNOLOGY ADVANCEMENT"/>
    <x v="0"/>
    <s v="ELECTRIC COOKTOP/STOVE"/>
    <s v="TEXAS"/>
    <x v="6"/>
    <x v="21"/>
    <s v="PIPELINE GAS"/>
    <x v="0"/>
    <n v="0"/>
  </r>
  <r>
    <s v="REFERENCE ELECTRIFICATION - MODERATE TECHNOLOGY ADVANCEMENT"/>
    <x v="0"/>
    <s v="ELECTRIC COOKTOP/STOVE"/>
    <s v="TEXAS"/>
    <x v="6"/>
    <x v="21"/>
    <s v="LPG FUEL"/>
    <x v="0"/>
    <n v="0"/>
  </r>
  <r>
    <s v="REFERENCE ELECTRIFICATION - MODERATE TECHNOLOGY ADVANCEMENT"/>
    <x v="0"/>
    <s v="ELECTRIC COOKTOP/STOVE"/>
    <s v="TEXAS"/>
    <x v="6"/>
    <x v="22"/>
    <s v="ELECTRICITY"/>
    <x v="0"/>
    <n v="8121462.8174226796"/>
  </r>
  <r>
    <s v="REFERENCE ELECTRIFICATION - MODERATE TECHNOLOGY ADVANCEMENT"/>
    <x v="0"/>
    <s v="ELECTRIC COOKTOP/STOVE"/>
    <s v="TEXAS"/>
    <x v="6"/>
    <x v="22"/>
    <s v="PIPELINE GAS"/>
    <x v="0"/>
    <n v="0"/>
  </r>
  <r>
    <s v="REFERENCE ELECTRIFICATION - MODERATE TECHNOLOGY ADVANCEMENT"/>
    <x v="0"/>
    <s v="ELECTRIC COOKTOP/STOVE"/>
    <s v="TEXAS"/>
    <x v="6"/>
    <x v="22"/>
    <s v="LPG FUEL"/>
    <x v="0"/>
    <n v="0"/>
  </r>
  <r>
    <s v="REFERENCE ELECTRIFICATION - MODERATE TECHNOLOGY ADVANCEMENT"/>
    <x v="0"/>
    <s v="ELECTRIC COOKTOP/STOVE"/>
    <s v="TEXAS"/>
    <x v="6"/>
    <x v="23"/>
    <s v="ELECTRICITY"/>
    <x v="0"/>
    <n v="8190822.7514840402"/>
  </r>
  <r>
    <s v="REFERENCE ELECTRIFICATION - MODERATE TECHNOLOGY ADVANCEMENT"/>
    <x v="0"/>
    <s v="ELECTRIC COOKTOP/STOVE"/>
    <s v="TEXAS"/>
    <x v="6"/>
    <x v="23"/>
    <s v="PIPELINE GAS"/>
    <x v="0"/>
    <n v="0"/>
  </r>
  <r>
    <s v="REFERENCE ELECTRIFICATION - MODERATE TECHNOLOGY ADVANCEMENT"/>
    <x v="0"/>
    <s v="ELECTRIC COOKTOP/STOVE"/>
    <s v="TEXAS"/>
    <x v="6"/>
    <x v="23"/>
    <s v="LPG FUEL"/>
    <x v="0"/>
    <n v="0"/>
  </r>
  <r>
    <s v="REFERENCE ELECTRIFICATION - MODERATE TECHNOLOGY ADVANCEMENT"/>
    <x v="0"/>
    <s v="ELECTRIC COOKTOP/STOVE"/>
    <s v="TEXAS"/>
    <x v="6"/>
    <x v="24"/>
    <s v="ELECTRICITY"/>
    <x v="0"/>
    <n v="8278160.7271845201"/>
  </r>
  <r>
    <s v="REFERENCE ELECTRIFICATION - MODERATE TECHNOLOGY ADVANCEMENT"/>
    <x v="0"/>
    <s v="ELECTRIC COOKTOP/STOVE"/>
    <s v="TEXAS"/>
    <x v="6"/>
    <x v="24"/>
    <s v="PIPELINE GAS"/>
    <x v="0"/>
    <n v="0"/>
  </r>
  <r>
    <s v="REFERENCE ELECTRIFICATION - MODERATE TECHNOLOGY ADVANCEMENT"/>
    <x v="0"/>
    <s v="ELECTRIC COOKTOP/STOVE"/>
    <s v="TEXAS"/>
    <x v="6"/>
    <x v="24"/>
    <s v="LPG FUEL"/>
    <x v="0"/>
    <n v="0"/>
  </r>
  <r>
    <s v="REFERENCE ELECTRIFICATION - MODERATE TECHNOLOGY ADVANCEMENT"/>
    <x v="0"/>
    <s v="ELECTRIC COOKTOP/STOVE"/>
    <s v="TEXAS"/>
    <x v="6"/>
    <x v="25"/>
    <s v="ELECTRICITY"/>
    <x v="0"/>
    <n v="8365415.8266700301"/>
  </r>
  <r>
    <s v="REFERENCE ELECTRIFICATION - MODERATE TECHNOLOGY ADVANCEMENT"/>
    <x v="0"/>
    <s v="ELECTRIC COOKTOP/STOVE"/>
    <s v="TEXAS"/>
    <x v="6"/>
    <x v="25"/>
    <s v="PIPELINE GAS"/>
    <x v="0"/>
    <n v="0"/>
  </r>
  <r>
    <s v="REFERENCE ELECTRIFICATION - MODERATE TECHNOLOGY ADVANCEMENT"/>
    <x v="0"/>
    <s v="ELECTRIC COOKTOP/STOVE"/>
    <s v="TEXAS"/>
    <x v="6"/>
    <x v="25"/>
    <s v="LPG FUEL"/>
    <x v="0"/>
    <n v="0"/>
  </r>
  <r>
    <s v="REFERENCE ELECTRIFICATION - MODERATE TECHNOLOGY ADVANCEMENT"/>
    <x v="0"/>
    <s v="ELECTRIC COOKTOP/STOVE"/>
    <s v="TEXAS"/>
    <x v="6"/>
    <x v="26"/>
    <s v="ELECTRICITY"/>
    <x v="0"/>
    <n v="8452656.0943545606"/>
  </r>
  <r>
    <s v="REFERENCE ELECTRIFICATION - MODERATE TECHNOLOGY ADVANCEMENT"/>
    <x v="0"/>
    <s v="ELECTRIC COOKTOP/STOVE"/>
    <s v="TEXAS"/>
    <x v="6"/>
    <x v="26"/>
    <s v="PIPELINE GAS"/>
    <x v="0"/>
    <n v="0"/>
  </r>
  <r>
    <s v="REFERENCE ELECTRIFICATION - MODERATE TECHNOLOGY ADVANCEMENT"/>
    <x v="0"/>
    <s v="ELECTRIC COOKTOP/STOVE"/>
    <s v="TEXAS"/>
    <x v="6"/>
    <x v="26"/>
    <s v="LPG FUEL"/>
    <x v="0"/>
    <n v="0"/>
  </r>
  <r>
    <s v="REFERENCE ELECTRIFICATION - MODERATE TECHNOLOGY ADVANCEMENT"/>
    <x v="0"/>
    <s v="ELECTRIC COOKTOP/STOVE"/>
    <s v="TEXAS"/>
    <x v="6"/>
    <x v="27"/>
    <s v="ELECTRICITY"/>
    <x v="0"/>
    <n v="8539970.1240264792"/>
  </r>
  <r>
    <s v="REFERENCE ELECTRIFICATION - MODERATE TECHNOLOGY ADVANCEMENT"/>
    <x v="0"/>
    <s v="ELECTRIC COOKTOP/STOVE"/>
    <s v="TEXAS"/>
    <x v="6"/>
    <x v="27"/>
    <s v="PIPELINE GAS"/>
    <x v="0"/>
    <n v="0"/>
  </r>
  <r>
    <s v="REFERENCE ELECTRIFICATION - MODERATE TECHNOLOGY ADVANCEMENT"/>
    <x v="0"/>
    <s v="ELECTRIC COOKTOP/STOVE"/>
    <s v="TEXAS"/>
    <x v="6"/>
    <x v="27"/>
    <s v="LPG FUEL"/>
    <x v="0"/>
    <n v="0"/>
  </r>
  <r>
    <s v="REFERENCE ELECTRIFICATION - MODERATE TECHNOLOGY ADVANCEMENT"/>
    <x v="0"/>
    <s v="ELECTRIC COOKTOP/STOVE"/>
    <s v="TEXAS"/>
    <x v="6"/>
    <x v="28"/>
    <s v="ELECTRICITY"/>
    <x v="0"/>
    <n v="8627445.3348298799"/>
  </r>
  <r>
    <s v="REFERENCE ELECTRIFICATION - MODERATE TECHNOLOGY ADVANCEMENT"/>
    <x v="0"/>
    <s v="ELECTRIC COOKTOP/STOVE"/>
    <s v="TEXAS"/>
    <x v="6"/>
    <x v="28"/>
    <s v="PIPELINE GAS"/>
    <x v="0"/>
    <n v="0"/>
  </r>
  <r>
    <s v="REFERENCE ELECTRIFICATION - MODERATE TECHNOLOGY ADVANCEMENT"/>
    <x v="0"/>
    <s v="ELECTRIC COOKTOP/STOVE"/>
    <s v="TEXAS"/>
    <x v="6"/>
    <x v="28"/>
    <s v="LPG FUEL"/>
    <x v="0"/>
    <n v="0"/>
  </r>
  <r>
    <s v="REFERENCE ELECTRIFICATION - MODERATE TECHNOLOGY ADVANCEMENT"/>
    <x v="0"/>
    <s v="ELECTRIC COOKTOP/STOVE"/>
    <s v="TEXAS"/>
    <x v="6"/>
    <x v="29"/>
    <s v="ELECTRICITY"/>
    <x v="0"/>
    <n v="8715171.6700139102"/>
  </r>
  <r>
    <s v="REFERENCE ELECTRIFICATION - MODERATE TECHNOLOGY ADVANCEMENT"/>
    <x v="0"/>
    <s v="ELECTRIC COOKTOP/STOVE"/>
    <s v="TEXAS"/>
    <x v="6"/>
    <x v="29"/>
    <s v="PIPELINE GAS"/>
    <x v="0"/>
    <n v="0"/>
  </r>
  <r>
    <s v="REFERENCE ELECTRIFICATION - MODERATE TECHNOLOGY ADVANCEMENT"/>
    <x v="0"/>
    <s v="ELECTRIC COOKTOP/STOVE"/>
    <s v="TEXAS"/>
    <x v="6"/>
    <x v="29"/>
    <s v="LPG FUEL"/>
    <x v="0"/>
    <n v="0"/>
  </r>
  <r>
    <s v="REFERENCE ELECTRIFICATION - MODERATE TECHNOLOGY ADVANCEMENT"/>
    <x v="0"/>
    <s v="ELECTRIC COOKTOP/STOVE"/>
    <s v="TEXAS"/>
    <x v="6"/>
    <x v="30"/>
    <s v="ELECTRICITY"/>
    <x v="0"/>
    <n v="8803196.7109530102"/>
  </r>
  <r>
    <s v="REFERENCE ELECTRIFICATION - MODERATE TECHNOLOGY ADVANCEMENT"/>
    <x v="0"/>
    <s v="ELECTRIC COOKTOP/STOVE"/>
    <s v="TEXAS"/>
    <x v="6"/>
    <x v="30"/>
    <s v="PIPELINE GAS"/>
    <x v="0"/>
    <n v="0"/>
  </r>
  <r>
    <s v="REFERENCE ELECTRIFICATION - MODERATE TECHNOLOGY ADVANCEMENT"/>
    <x v="0"/>
    <s v="ELECTRIC COOKTOP/STOVE"/>
    <s v="TEXAS"/>
    <x v="6"/>
    <x v="30"/>
    <s v="LPG FUEL"/>
    <x v="0"/>
    <n v="0"/>
  </r>
  <r>
    <s v="REFERENCE ELECTRIFICATION - MODERATE TECHNOLOGY ADVANCEMENT"/>
    <x v="0"/>
    <s v="ELECTRIC COOKTOP/STOVE"/>
    <s v="TEXAS"/>
    <x v="6"/>
    <x v="31"/>
    <s v="ELECTRICITY"/>
    <x v="0"/>
    <n v="8891596.7690420393"/>
  </r>
  <r>
    <s v="REFERENCE ELECTRIFICATION - MODERATE TECHNOLOGY ADVANCEMENT"/>
    <x v="0"/>
    <s v="ELECTRIC COOKTOP/STOVE"/>
    <s v="TEXAS"/>
    <x v="6"/>
    <x v="31"/>
    <s v="PIPELINE GAS"/>
    <x v="0"/>
    <n v="0"/>
  </r>
  <r>
    <s v="REFERENCE ELECTRIFICATION - MODERATE TECHNOLOGY ADVANCEMENT"/>
    <x v="0"/>
    <s v="ELECTRIC COOKTOP/STOVE"/>
    <s v="TEXAS"/>
    <x v="6"/>
    <x v="31"/>
    <s v="LPG FUEL"/>
    <x v="0"/>
    <n v="0"/>
  </r>
  <r>
    <s v="REFERENCE ELECTRIFICATION - MODERATE TECHNOLOGY ADVANCEMENT"/>
    <x v="0"/>
    <s v="ELECTRIC COOKTOP/STOVE"/>
    <s v="TEXAS"/>
    <x v="6"/>
    <x v="32"/>
    <s v="ELECTRICITY"/>
    <x v="0"/>
    <n v="8980456.1168812104"/>
  </r>
  <r>
    <s v="REFERENCE ELECTRIFICATION - MODERATE TECHNOLOGY ADVANCEMENT"/>
    <x v="0"/>
    <s v="ELECTRIC COOKTOP/STOVE"/>
    <s v="TEXAS"/>
    <x v="6"/>
    <x v="32"/>
    <s v="PIPELINE GAS"/>
    <x v="0"/>
    <n v="0"/>
  </r>
  <r>
    <s v="REFERENCE ELECTRIFICATION - MODERATE TECHNOLOGY ADVANCEMENT"/>
    <x v="0"/>
    <s v="ELECTRIC COOKTOP/STOVE"/>
    <s v="TEXAS"/>
    <x v="6"/>
    <x v="32"/>
    <s v="LPG FUEL"/>
    <x v="0"/>
    <n v="0"/>
  </r>
  <r>
    <s v="REFERENCE ELECTRIFICATION - MODERATE TECHNOLOGY ADVANCEMENT"/>
    <x v="0"/>
    <s v="ELECTRIC COOKTOP/STOVE"/>
    <s v="TEXAS"/>
    <x v="6"/>
    <x v="33"/>
    <s v="ELECTRICITY"/>
    <x v="0"/>
    <n v="9069846.2406229395"/>
  </r>
  <r>
    <s v="REFERENCE ELECTRIFICATION - MODERATE TECHNOLOGY ADVANCEMENT"/>
    <x v="0"/>
    <s v="ELECTRIC COOKTOP/STOVE"/>
    <s v="TEXAS"/>
    <x v="6"/>
    <x v="33"/>
    <s v="PIPELINE GAS"/>
    <x v="0"/>
    <n v="0"/>
  </r>
  <r>
    <s v="REFERENCE ELECTRIFICATION - MODERATE TECHNOLOGY ADVANCEMENT"/>
    <x v="0"/>
    <s v="ELECTRIC COOKTOP/STOVE"/>
    <s v="TEXAS"/>
    <x v="6"/>
    <x v="33"/>
    <s v="LPG FUEL"/>
    <x v="0"/>
    <n v="0"/>
  </r>
  <r>
    <s v="REFERENCE ELECTRIFICATION - MODERATE TECHNOLOGY ADVANCEMENT"/>
    <x v="0"/>
    <s v="REFERENCE CLOTHES WASHER - FRONT LOADING"/>
    <s v="TEXAS"/>
    <x v="7"/>
    <x v="0"/>
    <s v="ELECTRICITY"/>
    <x v="3"/>
    <n v="4071746620.49473"/>
  </r>
  <r>
    <s v="REFERENCE ELECTRIFICATION - MODERATE TECHNOLOGY ADVANCEMENT"/>
    <x v="0"/>
    <s v="REFERENCE CLOTHES WASHER - FRONT LOADING"/>
    <s v="TEXAS"/>
    <x v="7"/>
    <x v="1"/>
    <s v="ELECTRICITY"/>
    <x v="3"/>
    <n v="4112151701.5184302"/>
  </r>
  <r>
    <s v="REFERENCE ELECTRIFICATION - MODERATE TECHNOLOGY ADVANCEMENT"/>
    <x v="0"/>
    <s v="REFERENCE CLOTHES WASHER - FRONT LOADING"/>
    <s v="TEXAS"/>
    <x v="7"/>
    <x v="2"/>
    <s v="ELECTRICITY"/>
    <x v="3"/>
    <n v="4154399228.7925401"/>
  </r>
  <r>
    <s v="REFERENCE ELECTRIFICATION - MODERATE TECHNOLOGY ADVANCEMENT"/>
    <x v="0"/>
    <s v="REFERENCE CLOTHES WASHER - FRONT LOADING"/>
    <s v="TEXAS"/>
    <x v="7"/>
    <x v="3"/>
    <s v="ELECTRICITY"/>
    <x v="3"/>
    <n v="4197493476.2809501"/>
  </r>
  <r>
    <s v="REFERENCE ELECTRIFICATION - MODERATE TECHNOLOGY ADVANCEMENT"/>
    <x v="0"/>
    <s v="REFERENCE CLOTHES WASHER - FRONT LOADING"/>
    <s v="TEXAS"/>
    <x v="7"/>
    <x v="4"/>
    <s v="ELECTRICITY"/>
    <x v="3"/>
    <n v="4239904342.6805501"/>
  </r>
  <r>
    <s v="REFERENCE ELECTRIFICATION - MODERATE TECHNOLOGY ADVANCEMENT"/>
    <x v="0"/>
    <s v="REFERENCE CLOTHES WASHER - FRONT LOADING"/>
    <s v="TEXAS"/>
    <x v="7"/>
    <x v="5"/>
    <s v="ELECTRICITY"/>
    <x v="3"/>
    <n v="4281231641.2712102"/>
  </r>
  <r>
    <s v="REFERENCE ELECTRIFICATION - MODERATE TECHNOLOGY ADVANCEMENT"/>
    <x v="0"/>
    <s v="REFERENCE CLOTHES WASHER - FRONT LOADING"/>
    <s v="TEXAS"/>
    <x v="7"/>
    <x v="6"/>
    <s v="ELECTRICITY"/>
    <x v="3"/>
    <n v="4322578703.9801598"/>
  </r>
  <r>
    <s v="REFERENCE ELECTRIFICATION - MODERATE TECHNOLOGY ADVANCEMENT"/>
    <x v="0"/>
    <s v="REFERENCE CLOTHES WASHER - FRONT LOADING"/>
    <s v="TEXAS"/>
    <x v="7"/>
    <x v="7"/>
    <s v="ELECTRICITY"/>
    <x v="3"/>
    <n v="4364950992.4922199"/>
  </r>
  <r>
    <s v="REFERENCE ELECTRIFICATION - MODERATE TECHNOLOGY ADVANCEMENT"/>
    <x v="0"/>
    <s v="REFERENCE CLOTHES WASHER - FRONT LOADING"/>
    <s v="TEXAS"/>
    <x v="7"/>
    <x v="8"/>
    <s v="ELECTRICITY"/>
    <x v="3"/>
    <n v="4408313719.3943996"/>
  </r>
  <r>
    <s v="REFERENCE ELECTRIFICATION - MODERATE TECHNOLOGY ADVANCEMENT"/>
    <x v="0"/>
    <s v="REFERENCE CLOTHES WASHER - FRONT LOADING"/>
    <s v="TEXAS"/>
    <x v="7"/>
    <x v="9"/>
    <s v="ELECTRICITY"/>
    <x v="3"/>
    <n v="4452587451.6783895"/>
  </r>
  <r>
    <s v="REFERENCE ELECTRIFICATION - MODERATE TECHNOLOGY ADVANCEMENT"/>
    <x v="0"/>
    <s v="REFERENCE CLOTHES WASHER - FRONT LOADING"/>
    <s v="TEXAS"/>
    <x v="7"/>
    <x v="10"/>
    <s v="ELECTRICITY"/>
    <x v="3"/>
    <n v="4496375559.1401997"/>
  </r>
  <r>
    <s v="REFERENCE ELECTRIFICATION - MODERATE TECHNOLOGY ADVANCEMENT"/>
    <x v="0"/>
    <s v="REFERENCE CLOTHES WASHER - FRONT LOADING"/>
    <s v="TEXAS"/>
    <x v="7"/>
    <x v="11"/>
    <s v="ELECTRICITY"/>
    <x v="3"/>
    <n v="4538973572.6981001"/>
  </r>
  <r>
    <s v="REFERENCE ELECTRIFICATION - MODERATE TECHNOLOGY ADVANCEMENT"/>
    <x v="0"/>
    <s v="REFERENCE CLOTHES WASHER - FRONT LOADING"/>
    <s v="TEXAS"/>
    <x v="7"/>
    <x v="12"/>
    <s v="ELECTRICITY"/>
    <x v="3"/>
    <n v="4579670026.1699104"/>
  </r>
  <r>
    <s v="REFERENCE ELECTRIFICATION - MODERATE TECHNOLOGY ADVANCEMENT"/>
    <x v="0"/>
    <s v="REFERENCE CLOTHES WASHER - FRONT LOADING"/>
    <s v="TEXAS"/>
    <x v="7"/>
    <x v="13"/>
    <s v="ELECTRICITY"/>
    <x v="3"/>
    <n v="4619478928.9688997"/>
  </r>
  <r>
    <s v="REFERENCE ELECTRIFICATION - MODERATE TECHNOLOGY ADVANCEMENT"/>
    <x v="0"/>
    <s v="REFERENCE CLOTHES WASHER - FRONT LOADING"/>
    <s v="TEXAS"/>
    <x v="7"/>
    <x v="14"/>
    <s v="ELECTRICITY"/>
    <x v="3"/>
    <n v="4658780027.7643499"/>
  </r>
  <r>
    <s v="REFERENCE ELECTRIFICATION - MODERATE TECHNOLOGY ADVANCEMENT"/>
    <x v="0"/>
    <s v="REFERENCE CLOTHES WASHER - FRONT LOADING"/>
    <s v="TEXAS"/>
    <x v="7"/>
    <x v="15"/>
    <s v="ELECTRICITY"/>
    <x v="3"/>
    <n v="4696841936.95257"/>
  </r>
  <r>
    <s v="REFERENCE ELECTRIFICATION - MODERATE TECHNOLOGY ADVANCEMENT"/>
    <x v="0"/>
    <s v="REFERENCE CLOTHES WASHER - FRONT LOADING"/>
    <s v="TEXAS"/>
    <x v="7"/>
    <x v="16"/>
    <s v="ELECTRICITY"/>
    <x v="3"/>
    <n v="4733363527.5269003"/>
  </r>
  <r>
    <s v="REFERENCE ELECTRIFICATION - MODERATE TECHNOLOGY ADVANCEMENT"/>
    <x v="0"/>
    <s v="REFERENCE CLOTHES WASHER - FRONT LOADING"/>
    <s v="TEXAS"/>
    <x v="7"/>
    <x v="17"/>
    <s v="ELECTRICITY"/>
    <x v="3"/>
    <n v="4769630291.4118099"/>
  </r>
  <r>
    <s v="REFERENCE ELECTRIFICATION - MODERATE TECHNOLOGY ADVANCEMENT"/>
    <x v="0"/>
    <s v="REFERENCE CLOTHES WASHER - FRONT LOADING"/>
    <s v="TEXAS"/>
    <x v="7"/>
    <x v="18"/>
    <s v="ELECTRICITY"/>
    <x v="3"/>
    <n v="4806299517.58461"/>
  </r>
  <r>
    <s v="REFERENCE ELECTRIFICATION - MODERATE TECHNOLOGY ADVANCEMENT"/>
    <x v="0"/>
    <s v="REFERENCE CLOTHES WASHER - FRONT LOADING"/>
    <s v="TEXAS"/>
    <x v="7"/>
    <x v="19"/>
    <s v="ELECTRICITY"/>
    <x v="3"/>
    <n v="4843884632.6603699"/>
  </r>
  <r>
    <s v="REFERENCE ELECTRIFICATION - MODERATE TECHNOLOGY ADVANCEMENT"/>
    <x v="0"/>
    <s v="REFERENCE CLOTHES WASHER - FRONT LOADING"/>
    <s v="TEXAS"/>
    <x v="7"/>
    <x v="20"/>
    <s v="ELECTRICITY"/>
    <x v="3"/>
    <n v="4881570349.5029001"/>
  </r>
  <r>
    <s v="REFERENCE ELECTRIFICATION - MODERATE TECHNOLOGY ADVANCEMENT"/>
    <x v="0"/>
    <s v="REFERENCE CLOTHES WASHER - FRONT LOADING"/>
    <s v="TEXAS"/>
    <x v="7"/>
    <x v="21"/>
    <s v="ELECTRICITY"/>
    <x v="3"/>
    <n v="4919057962.0436001"/>
  </r>
  <r>
    <s v="REFERENCE ELECTRIFICATION - MODERATE TECHNOLOGY ADVANCEMENT"/>
    <x v="0"/>
    <s v="REFERENCE CLOTHES WASHER - FRONT LOADING"/>
    <s v="TEXAS"/>
    <x v="7"/>
    <x v="22"/>
    <s v="ELECTRICITY"/>
    <x v="3"/>
    <n v="4956008164.0177097"/>
  </r>
  <r>
    <s v="REFERENCE ELECTRIFICATION - MODERATE TECHNOLOGY ADVANCEMENT"/>
    <x v="0"/>
    <s v="REFERENCE CLOTHES WASHER - FRONT LOADING"/>
    <s v="TEXAS"/>
    <x v="7"/>
    <x v="23"/>
    <s v="ELECTRICITY"/>
    <x v="3"/>
    <n v="4992336996.44907"/>
  </r>
  <r>
    <s v="REFERENCE ELECTRIFICATION - MODERATE TECHNOLOGY ADVANCEMENT"/>
    <x v="0"/>
    <s v="REFERENCE CLOTHES WASHER - FRONT LOADING"/>
    <s v="TEXAS"/>
    <x v="7"/>
    <x v="24"/>
    <s v="ELECTRICITY"/>
    <x v="3"/>
    <n v="5045569818.1708498"/>
  </r>
  <r>
    <s v="REFERENCE ELECTRIFICATION - MODERATE TECHNOLOGY ADVANCEMENT"/>
    <x v="0"/>
    <s v="REFERENCE CLOTHES WASHER - FRONT LOADING"/>
    <s v="TEXAS"/>
    <x v="7"/>
    <x v="25"/>
    <s v="ELECTRICITY"/>
    <x v="3"/>
    <n v="5098752126.5307102"/>
  </r>
  <r>
    <s v="REFERENCE ELECTRIFICATION - MODERATE TECHNOLOGY ADVANCEMENT"/>
    <x v="0"/>
    <s v="REFERENCE CLOTHES WASHER - FRONT LOADING"/>
    <s v="TEXAS"/>
    <x v="7"/>
    <x v="26"/>
    <s v="ELECTRICITY"/>
    <x v="3"/>
    <n v="5151925394.8525801"/>
  </r>
  <r>
    <s v="REFERENCE ELECTRIFICATION - MODERATE TECHNOLOGY ADVANCEMENT"/>
    <x v="0"/>
    <s v="REFERENCE CLOTHES WASHER - FRONT LOADING"/>
    <s v="TEXAS"/>
    <x v="7"/>
    <x v="27"/>
    <s v="ELECTRICITY"/>
    <x v="3"/>
    <n v="5205143621.3807096"/>
  </r>
  <r>
    <s v="REFERENCE ELECTRIFICATION - MODERATE TECHNOLOGY ADVANCEMENT"/>
    <x v="0"/>
    <s v="REFERENCE CLOTHES WASHER - FRONT LOADING"/>
    <s v="TEXAS"/>
    <x v="7"/>
    <x v="28"/>
    <s v="ELECTRICITY"/>
    <x v="3"/>
    <n v="5258460088.4092197"/>
  </r>
  <r>
    <s v="REFERENCE ELECTRIFICATION - MODERATE TECHNOLOGY ADVANCEMENT"/>
    <x v="0"/>
    <s v="REFERENCE CLOTHES WASHER - FRONT LOADING"/>
    <s v="TEXAS"/>
    <x v="7"/>
    <x v="29"/>
    <s v="ELECTRICITY"/>
    <x v="3"/>
    <n v="5311929616.6837597"/>
  </r>
  <r>
    <s v="REFERENCE ELECTRIFICATION - MODERATE TECHNOLOGY ADVANCEMENT"/>
    <x v="0"/>
    <s v="REFERENCE CLOTHES WASHER - FRONT LOADING"/>
    <s v="TEXAS"/>
    <x v="7"/>
    <x v="30"/>
    <s v="ELECTRICITY"/>
    <x v="3"/>
    <n v="5365581207.2293501"/>
  </r>
  <r>
    <s v="REFERENCE ELECTRIFICATION - MODERATE TECHNOLOGY ADVANCEMENT"/>
    <x v="0"/>
    <s v="REFERENCE CLOTHES WASHER - FRONT LOADING"/>
    <s v="TEXAS"/>
    <x v="7"/>
    <x v="31"/>
    <s v="ELECTRICITY"/>
    <x v="3"/>
    <n v="5419461372.1256304"/>
  </r>
  <r>
    <s v="REFERENCE ELECTRIFICATION - MODERATE TECHNOLOGY ADVANCEMENT"/>
    <x v="0"/>
    <s v="REFERENCE CLOTHES WASHER - FRONT LOADING"/>
    <s v="TEXAS"/>
    <x v="7"/>
    <x v="32"/>
    <s v="ELECTRICITY"/>
    <x v="3"/>
    <n v="5473621475.8365202"/>
  </r>
  <r>
    <s v="REFERENCE ELECTRIFICATION - MODERATE TECHNOLOGY ADVANCEMENT"/>
    <x v="0"/>
    <s v="REFERENCE CLOTHES WASHER - FRONT LOADING"/>
    <s v="TEXAS"/>
    <x v="7"/>
    <x v="33"/>
    <s v="ELECTRICITY"/>
    <x v="3"/>
    <n v="5528105089.4383497"/>
  </r>
  <r>
    <s v="REFERENCE ELECTRIFICATION - MODERATE TECHNOLOGY ADVANCEMENT"/>
    <x v="0"/>
    <s v="HIGH EFFICIENCY CLOTHES WASHER - FRONT LOADING"/>
    <s v="TEXAS"/>
    <x v="7"/>
    <x v="0"/>
    <s v="ELECTRICITY"/>
    <x v="3"/>
    <n v="0"/>
  </r>
  <r>
    <s v="REFERENCE ELECTRIFICATION - MODERATE TECHNOLOGY ADVANCEMENT"/>
    <x v="0"/>
    <s v="HIGH EFFICIENCY CLOTHES WASHER - FRONT LOADING"/>
    <s v="TEXAS"/>
    <x v="7"/>
    <x v="1"/>
    <s v="ELECTRICITY"/>
    <x v="3"/>
    <n v="0"/>
  </r>
  <r>
    <s v="REFERENCE ELECTRIFICATION - MODERATE TECHNOLOGY ADVANCEMENT"/>
    <x v="0"/>
    <s v="HIGH EFFICIENCY CLOTHES WASHER - FRONT LOADING"/>
    <s v="TEXAS"/>
    <x v="7"/>
    <x v="2"/>
    <s v="ELECTRICITY"/>
    <x v="3"/>
    <n v="0"/>
  </r>
  <r>
    <s v="REFERENCE ELECTRIFICATION - MODERATE TECHNOLOGY ADVANCEMENT"/>
    <x v="0"/>
    <s v="HIGH EFFICIENCY CLOTHES WASHER - FRONT LOADING"/>
    <s v="TEXAS"/>
    <x v="7"/>
    <x v="3"/>
    <s v="ELECTRICITY"/>
    <x v="3"/>
    <n v="0"/>
  </r>
  <r>
    <s v="REFERENCE ELECTRIFICATION - MODERATE TECHNOLOGY ADVANCEMENT"/>
    <x v="0"/>
    <s v="HIGH EFFICIENCY CLOTHES WASHER - FRONT LOADING"/>
    <s v="TEXAS"/>
    <x v="7"/>
    <x v="4"/>
    <s v="ELECTRICITY"/>
    <x v="3"/>
    <n v="0"/>
  </r>
  <r>
    <s v="REFERENCE ELECTRIFICATION - MODERATE TECHNOLOGY ADVANCEMENT"/>
    <x v="0"/>
    <s v="HIGH EFFICIENCY CLOTHES WASHER - FRONT LOADING"/>
    <s v="TEXAS"/>
    <x v="7"/>
    <x v="5"/>
    <s v="ELECTRICITY"/>
    <x v="3"/>
    <n v="0"/>
  </r>
  <r>
    <s v="REFERENCE ELECTRIFICATION - MODERATE TECHNOLOGY ADVANCEMENT"/>
    <x v="0"/>
    <s v="HIGH EFFICIENCY CLOTHES WASHER - FRONT LOADING"/>
    <s v="TEXAS"/>
    <x v="7"/>
    <x v="6"/>
    <s v="ELECTRICITY"/>
    <x v="3"/>
    <n v="0"/>
  </r>
  <r>
    <s v="REFERENCE ELECTRIFICATION - MODERATE TECHNOLOGY ADVANCEMENT"/>
    <x v="0"/>
    <s v="HIGH EFFICIENCY CLOTHES WASHER - FRONT LOADING"/>
    <s v="TEXAS"/>
    <x v="7"/>
    <x v="7"/>
    <s v="ELECTRICITY"/>
    <x v="3"/>
    <n v="0"/>
  </r>
  <r>
    <s v="REFERENCE ELECTRIFICATION - MODERATE TECHNOLOGY ADVANCEMENT"/>
    <x v="0"/>
    <s v="HIGH EFFICIENCY CLOTHES WASHER - FRONT LOADING"/>
    <s v="TEXAS"/>
    <x v="7"/>
    <x v="8"/>
    <s v="ELECTRICITY"/>
    <x v="3"/>
    <n v="0"/>
  </r>
  <r>
    <s v="REFERENCE ELECTRIFICATION - MODERATE TECHNOLOGY ADVANCEMENT"/>
    <x v="0"/>
    <s v="HIGH EFFICIENCY CLOTHES WASHER - FRONT LOADING"/>
    <s v="TEXAS"/>
    <x v="7"/>
    <x v="9"/>
    <s v="ELECTRICITY"/>
    <x v="3"/>
    <n v="0"/>
  </r>
  <r>
    <s v="REFERENCE ELECTRIFICATION - MODERATE TECHNOLOGY ADVANCEMENT"/>
    <x v="0"/>
    <s v="HIGH EFFICIENCY CLOTHES WASHER - FRONT LOADING"/>
    <s v="TEXAS"/>
    <x v="7"/>
    <x v="10"/>
    <s v="ELECTRICITY"/>
    <x v="3"/>
    <n v="0"/>
  </r>
  <r>
    <s v="REFERENCE ELECTRIFICATION - MODERATE TECHNOLOGY ADVANCEMENT"/>
    <x v="0"/>
    <s v="HIGH EFFICIENCY CLOTHES WASHER - FRONT LOADING"/>
    <s v="TEXAS"/>
    <x v="7"/>
    <x v="11"/>
    <s v="ELECTRICITY"/>
    <x v="3"/>
    <n v="0"/>
  </r>
  <r>
    <s v="REFERENCE ELECTRIFICATION - MODERATE TECHNOLOGY ADVANCEMENT"/>
    <x v="0"/>
    <s v="HIGH EFFICIENCY CLOTHES WASHER - FRONT LOADING"/>
    <s v="TEXAS"/>
    <x v="7"/>
    <x v="12"/>
    <s v="ELECTRICITY"/>
    <x v="3"/>
    <n v="0"/>
  </r>
  <r>
    <s v="REFERENCE ELECTRIFICATION - MODERATE TECHNOLOGY ADVANCEMENT"/>
    <x v="0"/>
    <s v="HIGH EFFICIENCY CLOTHES WASHER - FRONT LOADING"/>
    <s v="TEXAS"/>
    <x v="7"/>
    <x v="13"/>
    <s v="ELECTRICITY"/>
    <x v="3"/>
    <n v="0"/>
  </r>
  <r>
    <s v="REFERENCE ELECTRIFICATION - MODERATE TECHNOLOGY ADVANCEMENT"/>
    <x v="0"/>
    <s v="HIGH EFFICIENCY CLOTHES WASHER - FRONT LOADING"/>
    <s v="TEXAS"/>
    <x v="7"/>
    <x v="14"/>
    <s v="ELECTRICITY"/>
    <x v="3"/>
    <n v="0"/>
  </r>
  <r>
    <s v="REFERENCE ELECTRIFICATION - MODERATE TECHNOLOGY ADVANCEMENT"/>
    <x v="0"/>
    <s v="HIGH EFFICIENCY CLOTHES WASHER - FRONT LOADING"/>
    <s v="TEXAS"/>
    <x v="7"/>
    <x v="15"/>
    <s v="ELECTRICITY"/>
    <x v="3"/>
    <n v="0"/>
  </r>
  <r>
    <s v="REFERENCE ELECTRIFICATION - MODERATE TECHNOLOGY ADVANCEMENT"/>
    <x v="0"/>
    <s v="HIGH EFFICIENCY CLOTHES WASHER - FRONT LOADING"/>
    <s v="TEXAS"/>
    <x v="7"/>
    <x v="16"/>
    <s v="ELECTRICITY"/>
    <x v="3"/>
    <n v="0"/>
  </r>
  <r>
    <s v="REFERENCE ELECTRIFICATION - MODERATE TECHNOLOGY ADVANCEMENT"/>
    <x v="0"/>
    <s v="HIGH EFFICIENCY CLOTHES WASHER - FRONT LOADING"/>
    <s v="TEXAS"/>
    <x v="7"/>
    <x v="17"/>
    <s v="ELECTRICITY"/>
    <x v="3"/>
    <n v="0"/>
  </r>
  <r>
    <s v="REFERENCE ELECTRIFICATION - MODERATE TECHNOLOGY ADVANCEMENT"/>
    <x v="0"/>
    <s v="HIGH EFFICIENCY CLOTHES WASHER - FRONT LOADING"/>
    <s v="TEXAS"/>
    <x v="7"/>
    <x v="18"/>
    <s v="ELECTRICITY"/>
    <x v="3"/>
    <n v="0"/>
  </r>
  <r>
    <s v="REFERENCE ELECTRIFICATION - MODERATE TECHNOLOGY ADVANCEMENT"/>
    <x v="0"/>
    <s v="HIGH EFFICIENCY CLOTHES WASHER - FRONT LOADING"/>
    <s v="TEXAS"/>
    <x v="7"/>
    <x v="19"/>
    <s v="ELECTRICITY"/>
    <x v="3"/>
    <n v="0"/>
  </r>
  <r>
    <s v="REFERENCE ELECTRIFICATION - MODERATE TECHNOLOGY ADVANCEMENT"/>
    <x v="0"/>
    <s v="HIGH EFFICIENCY CLOTHES WASHER - FRONT LOADING"/>
    <s v="TEXAS"/>
    <x v="7"/>
    <x v="20"/>
    <s v="ELECTRICITY"/>
    <x v="3"/>
    <n v="0"/>
  </r>
  <r>
    <s v="REFERENCE ELECTRIFICATION - MODERATE TECHNOLOGY ADVANCEMENT"/>
    <x v="0"/>
    <s v="HIGH EFFICIENCY CLOTHES WASHER - FRONT LOADING"/>
    <s v="TEXAS"/>
    <x v="7"/>
    <x v="21"/>
    <s v="ELECTRICITY"/>
    <x v="3"/>
    <n v="0"/>
  </r>
  <r>
    <s v="REFERENCE ELECTRIFICATION - MODERATE TECHNOLOGY ADVANCEMENT"/>
    <x v="0"/>
    <s v="HIGH EFFICIENCY CLOTHES WASHER - FRONT LOADING"/>
    <s v="TEXAS"/>
    <x v="7"/>
    <x v="22"/>
    <s v="ELECTRICITY"/>
    <x v="3"/>
    <n v="0"/>
  </r>
  <r>
    <s v="REFERENCE ELECTRIFICATION - MODERATE TECHNOLOGY ADVANCEMENT"/>
    <x v="0"/>
    <s v="HIGH EFFICIENCY CLOTHES WASHER - FRONT LOADING"/>
    <s v="TEXAS"/>
    <x v="7"/>
    <x v="23"/>
    <s v="ELECTRICITY"/>
    <x v="3"/>
    <n v="0"/>
  </r>
  <r>
    <s v="REFERENCE ELECTRIFICATION - MODERATE TECHNOLOGY ADVANCEMENT"/>
    <x v="0"/>
    <s v="HIGH EFFICIENCY CLOTHES WASHER - FRONT LOADING"/>
    <s v="TEXAS"/>
    <x v="7"/>
    <x v="24"/>
    <s v="ELECTRICITY"/>
    <x v="3"/>
    <n v="0"/>
  </r>
  <r>
    <s v="REFERENCE ELECTRIFICATION - MODERATE TECHNOLOGY ADVANCEMENT"/>
    <x v="0"/>
    <s v="HIGH EFFICIENCY CLOTHES WASHER - FRONT LOADING"/>
    <s v="TEXAS"/>
    <x v="7"/>
    <x v="25"/>
    <s v="ELECTRICITY"/>
    <x v="3"/>
    <n v="0"/>
  </r>
  <r>
    <s v="REFERENCE ELECTRIFICATION - MODERATE TECHNOLOGY ADVANCEMENT"/>
    <x v="0"/>
    <s v="HIGH EFFICIENCY CLOTHES WASHER - FRONT LOADING"/>
    <s v="TEXAS"/>
    <x v="7"/>
    <x v="26"/>
    <s v="ELECTRICITY"/>
    <x v="3"/>
    <n v="0"/>
  </r>
  <r>
    <s v="REFERENCE ELECTRIFICATION - MODERATE TECHNOLOGY ADVANCEMENT"/>
    <x v="0"/>
    <s v="HIGH EFFICIENCY CLOTHES WASHER - FRONT LOADING"/>
    <s v="TEXAS"/>
    <x v="7"/>
    <x v="27"/>
    <s v="ELECTRICITY"/>
    <x v="3"/>
    <n v="0"/>
  </r>
  <r>
    <s v="REFERENCE ELECTRIFICATION - MODERATE TECHNOLOGY ADVANCEMENT"/>
    <x v="0"/>
    <s v="HIGH EFFICIENCY CLOTHES WASHER - FRONT LOADING"/>
    <s v="TEXAS"/>
    <x v="7"/>
    <x v="28"/>
    <s v="ELECTRICITY"/>
    <x v="3"/>
    <n v="0"/>
  </r>
  <r>
    <s v="REFERENCE ELECTRIFICATION - MODERATE TECHNOLOGY ADVANCEMENT"/>
    <x v="0"/>
    <s v="HIGH EFFICIENCY CLOTHES WASHER - FRONT LOADING"/>
    <s v="TEXAS"/>
    <x v="7"/>
    <x v="29"/>
    <s v="ELECTRICITY"/>
    <x v="3"/>
    <n v="0"/>
  </r>
  <r>
    <s v="REFERENCE ELECTRIFICATION - MODERATE TECHNOLOGY ADVANCEMENT"/>
    <x v="0"/>
    <s v="HIGH EFFICIENCY CLOTHES WASHER - FRONT LOADING"/>
    <s v="TEXAS"/>
    <x v="7"/>
    <x v="30"/>
    <s v="ELECTRICITY"/>
    <x v="3"/>
    <n v="0"/>
  </r>
  <r>
    <s v="REFERENCE ELECTRIFICATION - MODERATE TECHNOLOGY ADVANCEMENT"/>
    <x v="0"/>
    <s v="HIGH EFFICIENCY CLOTHES WASHER - FRONT LOADING"/>
    <s v="TEXAS"/>
    <x v="7"/>
    <x v="31"/>
    <s v="ELECTRICITY"/>
    <x v="3"/>
    <n v="0"/>
  </r>
  <r>
    <s v="REFERENCE ELECTRIFICATION - MODERATE TECHNOLOGY ADVANCEMENT"/>
    <x v="0"/>
    <s v="HIGH EFFICIENCY CLOTHES WASHER - FRONT LOADING"/>
    <s v="TEXAS"/>
    <x v="7"/>
    <x v="32"/>
    <s v="ELECTRICITY"/>
    <x v="3"/>
    <n v="0"/>
  </r>
  <r>
    <s v="REFERENCE ELECTRIFICATION - MODERATE TECHNOLOGY ADVANCEMENT"/>
    <x v="0"/>
    <s v="HIGH EFFICIENCY CLOTHES WASHER - FRONT LOADING"/>
    <s v="TEXAS"/>
    <x v="7"/>
    <x v="33"/>
    <s v="ELECTRICITY"/>
    <x v="3"/>
    <n v="0"/>
  </r>
  <r>
    <s v="REFERENCE ELECTRIFICATION - MODERATE TECHNOLOGY ADVANCEMENT"/>
    <x v="0"/>
    <s v="REFERENCE CLOTHES WASHER - TOP LOADING"/>
    <s v="TEXAS"/>
    <x v="7"/>
    <x v="0"/>
    <s v="ELECTRICITY"/>
    <x v="3"/>
    <n v="6107620359.04778"/>
  </r>
  <r>
    <s v="REFERENCE ELECTRIFICATION - MODERATE TECHNOLOGY ADVANCEMENT"/>
    <x v="0"/>
    <s v="REFERENCE CLOTHES WASHER - TOP LOADING"/>
    <s v="TEXAS"/>
    <x v="7"/>
    <x v="1"/>
    <s v="ELECTRICITY"/>
    <x v="3"/>
    <n v="6168227972.8791704"/>
  </r>
  <r>
    <s v="REFERENCE ELECTRIFICATION - MODERATE TECHNOLOGY ADVANCEMENT"/>
    <x v="0"/>
    <s v="REFERENCE CLOTHES WASHER - TOP LOADING"/>
    <s v="TEXAS"/>
    <x v="7"/>
    <x v="2"/>
    <s v="ELECTRICITY"/>
    <x v="3"/>
    <n v="6231599257.2591896"/>
  </r>
  <r>
    <s v="REFERENCE ELECTRIFICATION - MODERATE TECHNOLOGY ADVANCEMENT"/>
    <x v="0"/>
    <s v="REFERENCE CLOTHES WASHER - TOP LOADING"/>
    <s v="TEXAS"/>
    <x v="7"/>
    <x v="3"/>
    <s v="ELECTRICITY"/>
    <x v="3"/>
    <n v="6296240622.9415398"/>
  </r>
  <r>
    <s v="REFERENCE ELECTRIFICATION - MODERATE TECHNOLOGY ADVANCEMENT"/>
    <x v="0"/>
    <s v="REFERENCE CLOTHES WASHER - TOP LOADING"/>
    <s v="TEXAS"/>
    <x v="7"/>
    <x v="4"/>
    <s v="ELECTRICITY"/>
    <x v="3"/>
    <n v="6359856917.07652"/>
  </r>
  <r>
    <s v="REFERENCE ELECTRIFICATION - MODERATE TECHNOLOGY ADVANCEMENT"/>
    <x v="0"/>
    <s v="REFERENCE CLOTHES WASHER - TOP LOADING"/>
    <s v="TEXAS"/>
    <x v="7"/>
    <x v="5"/>
    <s v="ELECTRICITY"/>
    <x v="3"/>
    <n v="6421847859.9435701"/>
  </r>
  <r>
    <s v="REFERENCE ELECTRIFICATION - MODERATE TECHNOLOGY ADVANCEMENT"/>
    <x v="0"/>
    <s v="REFERENCE CLOTHES WASHER - TOP LOADING"/>
    <s v="TEXAS"/>
    <x v="7"/>
    <x v="6"/>
    <s v="ELECTRICITY"/>
    <x v="3"/>
    <n v="6483868449.5152903"/>
  </r>
  <r>
    <s v="REFERENCE ELECTRIFICATION - MODERATE TECHNOLOGY ADVANCEMENT"/>
    <x v="0"/>
    <s v="REFERENCE CLOTHES WASHER - TOP LOADING"/>
    <s v="TEXAS"/>
    <x v="7"/>
    <x v="7"/>
    <s v="ELECTRICITY"/>
    <x v="3"/>
    <n v="6547426878.6254396"/>
  </r>
  <r>
    <s v="REFERENCE ELECTRIFICATION - MODERATE TECHNOLOGY ADVANCEMENT"/>
    <x v="0"/>
    <s v="REFERENCE CLOTHES WASHER - TOP LOADING"/>
    <s v="TEXAS"/>
    <x v="7"/>
    <x v="8"/>
    <s v="ELECTRICITY"/>
    <x v="3"/>
    <n v="6612470965.6354799"/>
  </r>
  <r>
    <s v="REFERENCE ELECTRIFICATION - MODERATE TECHNOLOGY ADVANCEMENT"/>
    <x v="0"/>
    <s v="REFERENCE CLOTHES WASHER - TOP LOADING"/>
    <s v="TEXAS"/>
    <x v="7"/>
    <x v="9"/>
    <s v="ELECTRICITY"/>
    <x v="3"/>
    <n v="6678881560.5261402"/>
  </r>
  <r>
    <s v="REFERENCE ELECTRIFICATION - MODERATE TECHNOLOGY ADVANCEMENT"/>
    <x v="0"/>
    <s v="REFERENCE CLOTHES WASHER - TOP LOADING"/>
    <s v="TEXAS"/>
    <x v="7"/>
    <x v="10"/>
    <s v="ELECTRICITY"/>
    <x v="3"/>
    <n v="6744563717.7911797"/>
  </r>
  <r>
    <s v="REFERENCE ELECTRIFICATION - MODERATE TECHNOLOGY ADVANCEMENT"/>
    <x v="0"/>
    <s v="REFERENCE CLOTHES WASHER - TOP LOADING"/>
    <s v="TEXAS"/>
    <x v="7"/>
    <x v="11"/>
    <s v="ELECTRICITY"/>
    <x v="3"/>
    <n v="6808460734.0899897"/>
  </r>
  <r>
    <s v="REFERENCE ELECTRIFICATION - MODERATE TECHNOLOGY ADVANCEMENT"/>
    <x v="0"/>
    <s v="REFERENCE CLOTHES WASHER - TOP LOADING"/>
    <s v="TEXAS"/>
    <x v="7"/>
    <x v="12"/>
    <s v="ELECTRICITY"/>
    <x v="3"/>
    <n v="6869505410.1738396"/>
  </r>
  <r>
    <s v="REFERENCE ELECTRIFICATION - MODERATE TECHNOLOGY ADVANCEMENT"/>
    <x v="0"/>
    <s v="REFERENCE CLOTHES WASHER - TOP LOADING"/>
    <s v="TEXAS"/>
    <x v="7"/>
    <x v="13"/>
    <s v="ELECTRICITY"/>
    <x v="3"/>
    <n v="6929218760.2320995"/>
  </r>
  <r>
    <s v="REFERENCE ELECTRIFICATION - MODERATE TECHNOLOGY ADVANCEMENT"/>
    <x v="0"/>
    <s v="REFERENCE CLOTHES WASHER - TOP LOADING"/>
    <s v="TEXAS"/>
    <x v="7"/>
    <x v="14"/>
    <s v="ELECTRICITY"/>
    <x v="3"/>
    <n v="6988170404.2768898"/>
  </r>
  <r>
    <s v="REFERENCE ELECTRIFICATION - MODERATE TECHNOLOGY ADVANCEMENT"/>
    <x v="0"/>
    <s v="REFERENCE CLOTHES WASHER - TOP LOADING"/>
    <s v="TEXAS"/>
    <x v="7"/>
    <x v="15"/>
    <s v="ELECTRICITY"/>
    <x v="3"/>
    <n v="7045263264.0089197"/>
  </r>
  <r>
    <s v="REFERENCE ELECTRIFICATION - MODERATE TECHNOLOGY ADVANCEMENT"/>
    <x v="0"/>
    <s v="REFERENCE CLOTHES WASHER - TOP LOADING"/>
    <s v="TEXAS"/>
    <x v="7"/>
    <x v="16"/>
    <s v="ELECTRICITY"/>
    <x v="3"/>
    <n v="7100045646.0530901"/>
  </r>
  <r>
    <s v="REFERENCE ELECTRIFICATION - MODERATE TECHNOLOGY ADVANCEMENT"/>
    <x v="0"/>
    <s v="REFERENCE CLOTHES WASHER - TOP LOADING"/>
    <s v="TEXAS"/>
    <x v="7"/>
    <x v="17"/>
    <s v="ELECTRICITY"/>
    <x v="3"/>
    <n v="7154445788.3451405"/>
  </r>
  <r>
    <s v="REFERENCE ELECTRIFICATION - MODERATE TECHNOLOGY ADVANCEMENT"/>
    <x v="0"/>
    <s v="REFERENCE CLOTHES WASHER - TOP LOADING"/>
    <s v="TEXAS"/>
    <x v="7"/>
    <x v="18"/>
    <s v="ELECTRICITY"/>
    <x v="3"/>
    <n v="7209449624.3591805"/>
  </r>
  <r>
    <s v="REFERENCE ELECTRIFICATION - MODERATE TECHNOLOGY ADVANCEMENT"/>
    <x v="0"/>
    <s v="REFERENCE CLOTHES WASHER - TOP LOADING"/>
    <s v="TEXAS"/>
    <x v="7"/>
    <x v="19"/>
    <s v="ELECTRICITY"/>
    <x v="3"/>
    <n v="7265827294.0423899"/>
  </r>
  <r>
    <s v="REFERENCE ELECTRIFICATION - MODERATE TECHNOLOGY ADVANCEMENT"/>
    <x v="0"/>
    <s v="REFERENCE CLOTHES WASHER - TOP LOADING"/>
    <s v="TEXAS"/>
    <x v="7"/>
    <x v="20"/>
    <s v="ELECTRICITY"/>
    <x v="3"/>
    <n v="7322355866.5187902"/>
  </r>
  <r>
    <s v="REFERENCE ELECTRIFICATION - MODERATE TECHNOLOGY ADVANCEMENT"/>
    <x v="0"/>
    <s v="REFERENCE CLOTHES WASHER - TOP LOADING"/>
    <s v="TEXAS"/>
    <x v="7"/>
    <x v="21"/>
    <s v="ELECTRICITY"/>
    <x v="3"/>
    <n v="7378587282.6160202"/>
  </r>
  <r>
    <s v="REFERENCE ELECTRIFICATION - MODERATE TECHNOLOGY ADVANCEMENT"/>
    <x v="0"/>
    <s v="REFERENCE CLOTHES WASHER - TOP LOADING"/>
    <s v="TEXAS"/>
    <x v="7"/>
    <x v="22"/>
    <s v="ELECTRICITY"/>
    <x v="3"/>
    <n v="7434012582.9491997"/>
  </r>
  <r>
    <s v="REFERENCE ELECTRIFICATION - MODERATE TECHNOLOGY ADVANCEMENT"/>
    <x v="0"/>
    <s v="REFERENCE CLOTHES WASHER - TOP LOADING"/>
    <s v="TEXAS"/>
    <x v="7"/>
    <x v="23"/>
    <s v="ELECTRICITY"/>
    <x v="3"/>
    <n v="7488505829.14398"/>
  </r>
  <r>
    <s v="REFERENCE ELECTRIFICATION - MODERATE TECHNOLOGY ADVANCEMENT"/>
    <x v="0"/>
    <s v="REFERENCE CLOTHES WASHER - TOP LOADING"/>
    <s v="TEXAS"/>
    <x v="7"/>
    <x v="24"/>
    <s v="ELECTRICITY"/>
    <x v="3"/>
    <n v="7568355065.2930803"/>
  </r>
  <r>
    <s v="REFERENCE ELECTRIFICATION - MODERATE TECHNOLOGY ADVANCEMENT"/>
    <x v="0"/>
    <s v="REFERENCE CLOTHES WASHER - TOP LOADING"/>
    <s v="TEXAS"/>
    <x v="7"/>
    <x v="25"/>
    <s v="ELECTRICITY"/>
    <x v="3"/>
    <n v="7648128531.3959103"/>
  </r>
  <r>
    <s v="REFERENCE ELECTRIFICATION - MODERATE TECHNOLOGY ADVANCEMENT"/>
    <x v="0"/>
    <s v="REFERENCE CLOTHES WASHER - TOP LOADING"/>
    <s v="TEXAS"/>
    <x v="7"/>
    <x v="26"/>
    <s v="ELECTRICITY"/>
    <x v="3"/>
    <n v="7727888437.4411602"/>
  </r>
  <r>
    <s v="REFERENCE ELECTRIFICATION - MODERATE TECHNOLOGY ADVANCEMENT"/>
    <x v="0"/>
    <s v="REFERENCE CLOTHES WASHER - TOP LOADING"/>
    <s v="TEXAS"/>
    <x v="7"/>
    <x v="27"/>
    <s v="ELECTRICITY"/>
    <x v="3"/>
    <n v="7807715780.79879"/>
  </r>
  <r>
    <s v="REFERENCE ELECTRIFICATION - MODERATE TECHNOLOGY ADVANCEMENT"/>
    <x v="0"/>
    <s v="REFERENCE CLOTHES WASHER - TOP LOADING"/>
    <s v="TEXAS"/>
    <x v="7"/>
    <x v="28"/>
    <s v="ELECTRICITY"/>
    <x v="3"/>
    <n v="7887690484.9136"/>
  </r>
  <r>
    <s v="REFERENCE ELECTRIFICATION - MODERATE TECHNOLOGY ADVANCEMENT"/>
    <x v="0"/>
    <s v="REFERENCE CLOTHES WASHER - TOP LOADING"/>
    <s v="TEXAS"/>
    <x v="7"/>
    <x v="29"/>
    <s v="ELECTRICITY"/>
    <x v="3"/>
    <n v="7967894780.9076796"/>
  </r>
  <r>
    <s v="REFERENCE ELECTRIFICATION - MODERATE TECHNOLOGY ADVANCEMENT"/>
    <x v="0"/>
    <s v="REFERENCE CLOTHES WASHER - TOP LOADING"/>
    <s v="TEXAS"/>
    <x v="7"/>
    <x v="30"/>
    <s v="ELECTRICITY"/>
    <x v="3"/>
    <n v="8048372170.3205605"/>
  </r>
  <r>
    <s v="REFERENCE ELECTRIFICATION - MODERATE TECHNOLOGY ADVANCEMENT"/>
    <x v="0"/>
    <s v="REFERENCE CLOTHES WASHER - TOP LOADING"/>
    <s v="TEXAS"/>
    <x v="7"/>
    <x v="31"/>
    <s v="ELECTRICITY"/>
    <x v="3"/>
    <n v="8129192421.2747698"/>
  </r>
  <r>
    <s v="REFERENCE ELECTRIFICATION - MODERATE TECHNOLOGY ADVANCEMENT"/>
    <x v="0"/>
    <s v="REFERENCE CLOTHES WASHER - TOP LOADING"/>
    <s v="TEXAS"/>
    <x v="7"/>
    <x v="32"/>
    <s v="ELECTRICITY"/>
    <x v="3"/>
    <n v="8210432580.4696503"/>
  </r>
  <r>
    <s v="REFERENCE ELECTRIFICATION - MODERATE TECHNOLOGY ADVANCEMENT"/>
    <x v="0"/>
    <s v="REFERENCE CLOTHES WASHER - TOP LOADING"/>
    <s v="TEXAS"/>
    <x v="7"/>
    <x v="33"/>
    <s v="ELECTRICITY"/>
    <x v="3"/>
    <n v="8292158004.5226297"/>
  </r>
  <r>
    <s v="REFERENCE ELECTRIFICATION - MODERATE TECHNOLOGY ADVANCEMENT"/>
    <x v="0"/>
    <s v="REFERENCE ELECTRIC CLOTHES DRYER"/>
    <s v="TEXAS"/>
    <x v="8"/>
    <x v="0"/>
    <s v="ELECTRICITY"/>
    <x v="4"/>
    <n v="18309132826.7103"/>
  </r>
  <r>
    <s v="REFERENCE ELECTRIFICATION - MODERATE TECHNOLOGY ADVANCEMENT"/>
    <x v="0"/>
    <s v="REFERENCE ELECTRIC CLOTHES DRYER"/>
    <s v="TEXAS"/>
    <x v="8"/>
    <x v="0"/>
    <s v="PIPELINE GAS"/>
    <x v="4"/>
    <n v="0"/>
  </r>
  <r>
    <s v="REFERENCE ELECTRIFICATION - MODERATE TECHNOLOGY ADVANCEMENT"/>
    <x v="0"/>
    <s v="REFERENCE ELECTRIC CLOTHES DRYER"/>
    <s v="TEXAS"/>
    <x v="8"/>
    <x v="1"/>
    <s v="ELECTRICITY"/>
    <x v="4"/>
    <n v="18219964226.689602"/>
  </r>
  <r>
    <s v="REFERENCE ELECTRIFICATION - MODERATE TECHNOLOGY ADVANCEMENT"/>
    <x v="0"/>
    <s v="REFERENCE ELECTRIC CLOTHES DRYER"/>
    <s v="TEXAS"/>
    <x v="8"/>
    <x v="1"/>
    <s v="PIPELINE GAS"/>
    <x v="4"/>
    <n v="0"/>
  </r>
  <r>
    <s v="REFERENCE ELECTRIFICATION - MODERATE TECHNOLOGY ADVANCEMENT"/>
    <x v="0"/>
    <s v="REFERENCE ELECTRIC CLOTHES DRYER"/>
    <s v="TEXAS"/>
    <x v="8"/>
    <x v="2"/>
    <s v="ELECTRICITY"/>
    <x v="4"/>
    <n v="18103139428.833099"/>
  </r>
  <r>
    <s v="REFERENCE ELECTRIFICATION - MODERATE TECHNOLOGY ADVANCEMENT"/>
    <x v="0"/>
    <s v="REFERENCE ELECTRIC CLOTHES DRYER"/>
    <s v="TEXAS"/>
    <x v="8"/>
    <x v="2"/>
    <s v="PIPELINE GAS"/>
    <x v="4"/>
    <n v="0"/>
  </r>
  <r>
    <s v="REFERENCE ELECTRIFICATION - MODERATE TECHNOLOGY ADVANCEMENT"/>
    <x v="0"/>
    <s v="REFERENCE ELECTRIC CLOTHES DRYER"/>
    <s v="TEXAS"/>
    <x v="8"/>
    <x v="3"/>
    <s v="ELECTRICITY"/>
    <x v="4"/>
    <n v="17954426872.090401"/>
  </r>
  <r>
    <s v="REFERENCE ELECTRIFICATION - MODERATE TECHNOLOGY ADVANCEMENT"/>
    <x v="0"/>
    <s v="REFERENCE ELECTRIC CLOTHES DRYER"/>
    <s v="TEXAS"/>
    <x v="8"/>
    <x v="3"/>
    <s v="PIPELINE GAS"/>
    <x v="4"/>
    <n v="0"/>
  </r>
  <r>
    <s v="REFERENCE ELECTRIFICATION - MODERATE TECHNOLOGY ADVANCEMENT"/>
    <x v="0"/>
    <s v="REFERENCE ELECTRIC CLOTHES DRYER"/>
    <s v="TEXAS"/>
    <x v="8"/>
    <x v="4"/>
    <s v="ELECTRICITY"/>
    <x v="4"/>
    <n v="17803794277.509998"/>
  </r>
  <r>
    <s v="REFERENCE ELECTRIFICATION - MODERATE TECHNOLOGY ADVANCEMENT"/>
    <x v="0"/>
    <s v="REFERENCE ELECTRIC CLOTHES DRYER"/>
    <s v="TEXAS"/>
    <x v="8"/>
    <x v="4"/>
    <s v="PIPELINE GAS"/>
    <x v="4"/>
    <n v="0"/>
  </r>
  <r>
    <s v="REFERENCE ELECTRIFICATION - MODERATE TECHNOLOGY ADVANCEMENT"/>
    <x v="0"/>
    <s v="REFERENCE ELECTRIC CLOTHES DRYER"/>
    <s v="TEXAS"/>
    <x v="8"/>
    <x v="5"/>
    <s v="ELECTRICITY"/>
    <x v="4"/>
    <n v="17650480493.562901"/>
  </r>
  <r>
    <s v="REFERENCE ELECTRIFICATION - MODERATE TECHNOLOGY ADVANCEMENT"/>
    <x v="0"/>
    <s v="REFERENCE ELECTRIC CLOTHES DRYER"/>
    <s v="TEXAS"/>
    <x v="8"/>
    <x v="5"/>
    <s v="PIPELINE GAS"/>
    <x v="4"/>
    <n v="0"/>
  </r>
  <r>
    <s v="REFERENCE ELECTRIFICATION - MODERATE TECHNOLOGY ADVANCEMENT"/>
    <x v="0"/>
    <s v="REFERENCE ELECTRIC CLOTHES DRYER"/>
    <s v="TEXAS"/>
    <x v="8"/>
    <x v="6"/>
    <s v="ELECTRICITY"/>
    <x v="4"/>
    <n v="17499706052.296299"/>
  </r>
  <r>
    <s v="REFERENCE ELECTRIFICATION - MODERATE TECHNOLOGY ADVANCEMENT"/>
    <x v="0"/>
    <s v="REFERENCE ELECTRIC CLOTHES DRYER"/>
    <s v="TEXAS"/>
    <x v="8"/>
    <x v="6"/>
    <s v="PIPELINE GAS"/>
    <x v="4"/>
    <n v="0"/>
  </r>
  <r>
    <s v="REFERENCE ELECTRIFICATION - MODERATE TECHNOLOGY ADVANCEMENT"/>
    <x v="0"/>
    <s v="REFERENCE ELECTRIC CLOTHES DRYER"/>
    <s v="TEXAS"/>
    <x v="8"/>
    <x v="7"/>
    <s v="ELECTRICITY"/>
    <x v="4"/>
    <n v="17357719213.627899"/>
  </r>
  <r>
    <s v="REFERENCE ELECTRIFICATION - MODERATE TECHNOLOGY ADVANCEMENT"/>
    <x v="0"/>
    <s v="REFERENCE ELECTRIC CLOTHES DRYER"/>
    <s v="TEXAS"/>
    <x v="8"/>
    <x v="7"/>
    <s v="PIPELINE GAS"/>
    <x v="4"/>
    <n v="0"/>
  </r>
  <r>
    <s v="REFERENCE ELECTRIFICATION - MODERATE TECHNOLOGY ADVANCEMENT"/>
    <x v="0"/>
    <s v="REFERENCE ELECTRIC CLOTHES DRYER"/>
    <s v="TEXAS"/>
    <x v="8"/>
    <x v="8"/>
    <s v="ELECTRICITY"/>
    <x v="4"/>
    <n v="17228793440.684101"/>
  </r>
  <r>
    <s v="REFERENCE ELECTRIFICATION - MODERATE TECHNOLOGY ADVANCEMENT"/>
    <x v="0"/>
    <s v="REFERENCE ELECTRIC CLOTHES DRYER"/>
    <s v="TEXAS"/>
    <x v="8"/>
    <x v="8"/>
    <s v="PIPELINE GAS"/>
    <x v="4"/>
    <n v="0"/>
  </r>
  <r>
    <s v="REFERENCE ELECTRIFICATION - MODERATE TECHNOLOGY ADVANCEMENT"/>
    <x v="0"/>
    <s v="REFERENCE ELECTRIC CLOTHES DRYER"/>
    <s v="TEXAS"/>
    <x v="8"/>
    <x v="9"/>
    <s v="ELECTRICITY"/>
    <x v="4"/>
    <n v="17118920967.105499"/>
  </r>
  <r>
    <s v="REFERENCE ELECTRIFICATION - MODERATE TECHNOLOGY ADVANCEMENT"/>
    <x v="0"/>
    <s v="REFERENCE ELECTRIC CLOTHES DRYER"/>
    <s v="TEXAS"/>
    <x v="8"/>
    <x v="9"/>
    <s v="PIPELINE GAS"/>
    <x v="4"/>
    <n v="0"/>
  </r>
  <r>
    <s v="REFERENCE ELECTRIFICATION - MODERATE TECHNOLOGY ADVANCEMENT"/>
    <x v="0"/>
    <s v="REFERENCE ELECTRIC CLOTHES DRYER"/>
    <s v="TEXAS"/>
    <x v="8"/>
    <x v="10"/>
    <s v="ELECTRICITY"/>
    <x v="4"/>
    <n v="17029119399.898899"/>
  </r>
  <r>
    <s v="REFERENCE ELECTRIFICATION - MODERATE TECHNOLOGY ADVANCEMENT"/>
    <x v="0"/>
    <s v="REFERENCE ELECTRIC CLOTHES DRYER"/>
    <s v="TEXAS"/>
    <x v="8"/>
    <x v="10"/>
    <s v="PIPELINE GAS"/>
    <x v="4"/>
    <n v="0"/>
  </r>
  <r>
    <s v="REFERENCE ELECTRIFICATION - MODERATE TECHNOLOGY ADVANCEMENT"/>
    <x v="0"/>
    <s v="REFERENCE ELECTRIC CLOTHES DRYER"/>
    <s v="TEXAS"/>
    <x v="8"/>
    <x v="11"/>
    <s v="ELECTRICITY"/>
    <x v="4"/>
    <n v="16959962635.559099"/>
  </r>
  <r>
    <s v="REFERENCE ELECTRIFICATION - MODERATE TECHNOLOGY ADVANCEMENT"/>
    <x v="0"/>
    <s v="REFERENCE ELECTRIC CLOTHES DRYER"/>
    <s v="TEXAS"/>
    <x v="8"/>
    <x v="11"/>
    <s v="PIPELINE GAS"/>
    <x v="4"/>
    <n v="0"/>
  </r>
  <r>
    <s v="REFERENCE ELECTRIFICATION - MODERATE TECHNOLOGY ADVANCEMENT"/>
    <x v="0"/>
    <s v="REFERENCE ELECTRIC CLOTHES DRYER"/>
    <s v="TEXAS"/>
    <x v="8"/>
    <x v="12"/>
    <s v="ELECTRICITY"/>
    <x v="4"/>
    <n v="16909856825.5481"/>
  </r>
  <r>
    <s v="REFERENCE ELECTRIFICATION - MODERATE TECHNOLOGY ADVANCEMENT"/>
    <x v="0"/>
    <s v="REFERENCE ELECTRIC CLOTHES DRYER"/>
    <s v="TEXAS"/>
    <x v="8"/>
    <x v="12"/>
    <s v="PIPELINE GAS"/>
    <x v="4"/>
    <n v="0"/>
  </r>
  <r>
    <s v="REFERENCE ELECTRIFICATION - MODERATE TECHNOLOGY ADVANCEMENT"/>
    <x v="0"/>
    <s v="REFERENCE ELECTRIC CLOTHES DRYER"/>
    <s v="TEXAS"/>
    <x v="8"/>
    <x v="13"/>
    <s v="ELECTRICITY"/>
    <x v="4"/>
    <n v="16884008197.2726"/>
  </r>
  <r>
    <s v="REFERENCE ELECTRIFICATION - MODERATE TECHNOLOGY ADVANCEMENT"/>
    <x v="0"/>
    <s v="REFERENCE ELECTRIC CLOTHES DRYER"/>
    <s v="TEXAS"/>
    <x v="8"/>
    <x v="13"/>
    <s v="PIPELINE GAS"/>
    <x v="4"/>
    <n v="0"/>
  </r>
  <r>
    <s v="REFERENCE ELECTRIFICATION - MODERATE TECHNOLOGY ADVANCEMENT"/>
    <x v="0"/>
    <s v="REFERENCE ELECTRIC CLOTHES DRYER"/>
    <s v="TEXAS"/>
    <x v="8"/>
    <x v="14"/>
    <s v="ELECTRICITY"/>
    <x v="4"/>
    <n v="16885271217.8904"/>
  </r>
  <r>
    <s v="REFERENCE ELECTRIFICATION - MODERATE TECHNOLOGY ADVANCEMENT"/>
    <x v="0"/>
    <s v="REFERENCE ELECTRIC CLOTHES DRYER"/>
    <s v="TEXAS"/>
    <x v="8"/>
    <x v="14"/>
    <s v="PIPELINE GAS"/>
    <x v="4"/>
    <n v="0"/>
  </r>
  <r>
    <s v="REFERENCE ELECTRIFICATION - MODERATE TECHNOLOGY ADVANCEMENT"/>
    <x v="0"/>
    <s v="REFERENCE ELECTRIC CLOTHES DRYER"/>
    <s v="TEXAS"/>
    <x v="8"/>
    <x v="15"/>
    <s v="ELECTRICITY"/>
    <x v="4"/>
    <n v="16911816039.507799"/>
  </r>
  <r>
    <s v="REFERENCE ELECTRIFICATION - MODERATE TECHNOLOGY ADVANCEMENT"/>
    <x v="0"/>
    <s v="REFERENCE ELECTRIC CLOTHES DRYER"/>
    <s v="TEXAS"/>
    <x v="8"/>
    <x v="15"/>
    <s v="PIPELINE GAS"/>
    <x v="4"/>
    <n v="0"/>
  </r>
  <r>
    <s v="REFERENCE ELECTRIFICATION - MODERATE TECHNOLOGY ADVANCEMENT"/>
    <x v="0"/>
    <s v="REFERENCE ELECTRIC CLOTHES DRYER"/>
    <s v="TEXAS"/>
    <x v="8"/>
    <x v="16"/>
    <s v="ELECTRICITY"/>
    <x v="4"/>
    <n v="16962383987.563999"/>
  </r>
  <r>
    <s v="REFERENCE ELECTRIFICATION - MODERATE TECHNOLOGY ADVANCEMENT"/>
    <x v="0"/>
    <s v="REFERENCE ELECTRIC CLOTHES DRYER"/>
    <s v="TEXAS"/>
    <x v="8"/>
    <x v="16"/>
    <s v="PIPELINE GAS"/>
    <x v="4"/>
    <n v="0"/>
  </r>
  <r>
    <s v="REFERENCE ELECTRIFICATION - MODERATE TECHNOLOGY ADVANCEMENT"/>
    <x v="0"/>
    <s v="REFERENCE ELECTRIC CLOTHES DRYER"/>
    <s v="TEXAS"/>
    <x v="8"/>
    <x v="17"/>
    <s v="ELECTRICITY"/>
    <x v="4"/>
    <n v="17039362193.521"/>
  </r>
  <r>
    <s v="REFERENCE ELECTRIFICATION - MODERATE TECHNOLOGY ADVANCEMENT"/>
    <x v="0"/>
    <s v="REFERENCE ELECTRIC CLOTHES DRYER"/>
    <s v="TEXAS"/>
    <x v="8"/>
    <x v="17"/>
    <s v="PIPELINE GAS"/>
    <x v="4"/>
    <n v="0"/>
  </r>
  <r>
    <s v="REFERENCE ELECTRIFICATION - MODERATE TECHNOLOGY ADVANCEMENT"/>
    <x v="0"/>
    <s v="REFERENCE ELECTRIC CLOTHES DRYER"/>
    <s v="TEXAS"/>
    <x v="8"/>
    <x v="18"/>
    <s v="ELECTRICITY"/>
    <x v="4"/>
    <n v="17140066087.687401"/>
  </r>
  <r>
    <s v="REFERENCE ELECTRIFICATION - MODERATE TECHNOLOGY ADVANCEMENT"/>
    <x v="0"/>
    <s v="REFERENCE ELECTRIC CLOTHES DRYER"/>
    <s v="TEXAS"/>
    <x v="8"/>
    <x v="18"/>
    <s v="PIPELINE GAS"/>
    <x v="4"/>
    <n v="0"/>
  </r>
  <r>
    <s v="REFERENCE ELECTRIFICATION - MODERATE TECHNOLOGY ADVANCEMENT"/>
    <x v="0"/>
    <s v="REFERENCE ELECTRIC CLOTHES DRYER"/>
    <s v="TEXAS"/>
    <x v="8"/>
    <x v="19"/>
    <s v="ELECTRICITY"/>
    <x v="4"/>
    <n v="17258866329.400799"/>
  </r>
  <r>
    <s v="REFERENCE ELECTRIFICATION - MODERATE TECHNOLOGY ADVANCEMENT"/>
    <x v="0"/>
    <s v="REFERENCE ELECTRIC CLOTHES DRYER"/>
    <s v="TEXAS"/>
    <x v="8"/>
    <x v="19"/>
    <s v="PIPELINE GAS"/>
    <x v="4"/>
    <n v="0"/>
  </r>
  <r>
    <s v="REFERENCE ELECTRIFICATION - MODERATE TECHNOLOGY ADVANCEMENT"/>
    <x v="0"/>
    <s v="REFERENCE ELECTRIC CLOTHES DRYER"/>
    <s v="TEXAS"/>
    <x v="8"/>
    <x v="20"/>
    <s v="ELECTRICITY"/>
    <x v="4"/>
    <n v="17384932449.200001"/>
  </r>
  <r>
    <s v="REFERENCE ELECTRIFICATION - MODERATE TECHNOLOGY ADVANCEMENT"/>
    <x v="0"/>
    <s v="REFERENCE ELECTRIC CLOTHES DRYER"/>
    <s v="TEXAS"/>
    <x v="8"/>
    <x v="20"/>
    <s v="PIPELINE GAS"/>
    <x v="4"/>
    <n v="0"/>
  </r>
  <r>
    <s v="REFERENCE ELECTRIFICATION - MODERATE TECHNOLOGY ADVANCEMENT"/>
    <x v="0"/>
    <s v="REFERENCE ELECTRIC CLOTHES DRYER"/>
    <s v="TEXAS"/>
    <x v="8"/>
    <x v="21"/>
    <s v="ELECTRICITY"/>
    <x v="4"/>
    <n v="17512121974.319302"/>
  </r>
  <r>
    <s v="REFERENCE ELECTRIFICATION - MODERATE TECHNOLOGY ADVANCEMENT"/>
    <x v="0"/>
    <s v="REFERENCE ELECTRIC CLOTHES DRYER"/>
    <s v="TEXAS"/>
    <x v="8"/>
    <x v="21"/>
    <s v="PIPELINE GAS"/>
    <x v="4"/>
    <n v="0"/>
  </r>
  <r>
    <s v="REFERENCE ELECTRIFICATION - MODERATE TECHNOLOGY ADVANCEMENT"/>
    <x v="0"/>
    <s v="REFERENCE ELECTRIC CLOTHES DRYER"/>
    <s v="TEXAS"/>
    <x v="8"/>
    <x v="22"/>
    <s v="ELECTRICITY"/>
    <x v="4"/>
    <n v="17637604521.7505"/>
  </r>
  <r>
    <s v="REFERENCE ELECTRIFICATION - MODERATE TECHNOLOGY ADVANCEMENT"/>
    <x v="0"/>
    <s v="REFERENCE ELECTRIC CLOTHES DRYER"/>
    <s v="TEXAS"/>
    <x v="8"/>
    <x v="22"/>
    <s v="PIPELINE GAS"/>
    <x v="4"/>
    <n v="0"/>
  </r>
  <r>
    <s v="REFERENCE ELECTRIFICATION - MODERATE TECHNOLOGY ADVANCEMENT"/>
    <x v="0"/>
    <s v="REFERENCE ELECTRIC CLOTHES DRYER"/>
    <s v="TEXAS"/>
    <x v="8"/>
    <x v="23"/>
    <s v="ELECTRICITY"/>
    <x v="4"/>
    <n v="17760919489.703999"/>
  </r>
  <r>
    <s v="REFERENCE ELECTRIFICATION - MODERATE TECHNOLOGY ADVANCEMENT"/>
    <x v="0"/>
    <s v="REFERENCE ELECTRIC CLOTHES DRYER"/>
    <s v="TEXAS"/>
    <x v="8"/>
    <x v="23"/>
    <s v="PIPELINE GAS"/>
    <x v="4"/>
    <n v="0"/>
  </r>
  <r>
    <s v="REFERENCE ELECTRIFICATION - MODERATE TECHNOLOGY ADVANCEMENT"/>
    <x v="0"/>
    <s v="REFERENCE ELECTRIC CLOTHES DRYER"/>
    <s v="TEXAS"/>
    <x v="8"/>
    <x v="24"/>
    <s v="ELECTRICITY"/>
    <x v="4"/>
    <n v="17950302510.417198"/>
  </r>
  <r>
    <s v="REFERENCE ELECTRIFICATION - MODERATE TECHNOLOGY ADVANCEMENT"/>
    <x v="0"/>
    <s v="REFERENCE ELECTRIC CLOTHES DRYER"/>
    <s v="TEXAS"/>
    <x v="8"/>
    <x v="24"/>
    <s v="PIPELINE GAS"/>
    <x v="4"/>
    <n v="0"/>
  </r>
  <r>
    <s v="REFERENCE ELECTRIFICATION - MODERATE TECHNOLOGY ADVANCEMENT"/>
    <x v="0"/>
    <s v="REFERENCE ELECTRIC CLOTHES DRYER"/>
    <s v="TEXAS"/>
    <x v="8"/>
    <x v="25"/>
    <s v="ELECTRICITY"/>
    <x v="4"/>
    <n v="18139505822.959599"/>
  </r>
  <r>
    <s v="REFERENCE ELECTRIFICATION - MODERATE TECHNOLOGY ADVANCEMENT"/>
    <x v="0"/>
    <s v="REFERENCE ELECTRIC CLOTHES DRYER"/>
    <s v="TEXAS"/>
    <x v="8"/>
    <x v="25"/>
    <s v="PIPELINE GAS"/>
    <x v="4"/>
    <n v="0"/>
  </r>
  <r>
    <s v="REFERENCE ELECTRIFICATION - MODERATE TECHNOLOGY ADVANCEMENT"/>
    <x v="0"/>
    <s v="REFERENCE ELECTRIC CLOTHES DRYER"/>
    <s v="TEXAS"/>
    <x v="8"/>
    <x v="26"/>
    <s v="ELECTRICITY"/>
    <x v="4"/>
    <n v="18328676974.3344"/>
  </r>
  <r>
    <s v="REFERENCE ELECTRIFICATION - MODERATE TECHNOLOGY ADVANCEMENT"/>
    <x v="0"/>
    <s v="REFERENCE ELECTRIC CLOTHES DRYER"/>
    <s v="TEXAS"/>
    <x v="8"/>
    <x v="26"/>
    <s v="PIPELINE GAS"/>
    <x v="4"/>
    <n v="0"/>
  </r>
  <r>
    <s v="REFERENCE ELECTRIFICATION - MODERATE TECHNOLOGY ADVANCEMENT"/>
    <x v="0"/>
    <s v="REFERENCE ELECTRIC CLOTHES DRYER"/>
    <s v="TEXAS"/>
    <x v="8"/>
    <x v="27"/>
    <s v="ELECTRICITY"/>
    <x v="4"/>
    <n v="18518008070.6572"/>
  </r>
  <r>
    <s v="REFERENCE ELECTRIFICATION - MODERATE TECHNOLOGY ADVANCEMENT"/>
    <x v="0"/>
    <s v="REFERENCE ELECTRIC CLOTHES DRYER"/>
    <s v="TEXAS"/>
    <x v="8"/>
    <x v="27"/>
    <s v="PIPELINE GAS"/>
    <x v="4"/>
    <n v="0"/>
  </r>
  <r>
    <s v="REFERENCE ELECTRIFICATION - MODERATE TECHNOLOGY ADVANCEMENT"/>
    <x v="0"/>
    <s v="REFERENCE ELECTRIC CLOTHES DRYER"/>
    <s v="TEXAS"/>
    <x v="8"/>
    <x v="28"/>
    <s v="ELECTRICITY"/>
    <x v="4"/>
    <n v="18707688670.953701"/>
  </r>
  <r>
    <s v="REFERENCE ELECTRIFICATION - MODERATE TECHNOLOGY ADVANCEMENT"/>
    <x v="0"/>
    <s v="REFERENCE ELECTRIC CLOTHES DRYER"/>
    <s v="TEXAS"/>
    <x v="8"/>
    <x v="28"/>
    <s v="PIPELINE GAS"/>
    <x v="4"/>
    <n v="0"/>
  </r>
  <r>
    <s v="REFERENCE ELECTRIFICATION - MODERATE TECHNOLOGY ADVANCEMENT"/>
    <x v="0"/>
    <s v="REFERENCE ELECTRIC CLOTHES DRYER"/>
    <s v="TEXAS"/>
    <x v="8"/>
    <x v="29"/>
    <s v="ELECTRICITY"/>
    <x v="4"/>
    <n v="18897913807.500401"/>
  </r>
  <r>
    <s v="REFERENCE ELECTRIFICATION - MODERATE TECHNOLOGY ADVANCEMENT"/>
    <x v="0"/>
    <s v="REFERENCE ELECTRIC CLOTHES DRYER"/>
    <s v="TEXAS"/>
    <x v="8"/>
    <x v="29"/>
    <s v="PIPELINE GAS"/>
    <x v="4"/>
    <n v="0"/>
  </r>
  <r>
    <s v="REFERENCE ELECTRIFICATION - MODERATE TECHNOLOGY ADVANCEMENT"/>
    <x v="0"/>
    <s v="REFERENCE ELECTRIC CLOTHES DRYER"/>
    <s v="TEXAS"/>
    <x v="8"/>
    <x v="30"/>
    <s v="ELECTRICITY"/>
    <x v="4"/>
    <n v="19088786655.397598"/>
  </r>
  <r>
    <s v="REFERENCE ELECTRIFICATION - MODERATE TECHNOLOGY ADVANCEMENT"/>
    <x v="0"/>
    <s v="REFERENCE ELECTRIC CLOTHES DRYER"/>
    <s v="TEXAS"/>
    <x v="8"/>
    <x v="30"/>
    <s v="PIPELINE GAS"/>
    <x v="4"/>
    <n v="0"/>
  </r>
  <r>
    <s v="REFERENCE ELECTRIFICATION - MODERATE TECHNOLOGY ADVANCEMENT"/>
    <x v="0"/>
    <s v="REFERENCE ELECTRIC CLOTHES DRYER"/>
    <s v="TEXAS"/>
    <x v="8"/>
    <x v="31"/>
    <s v="ELECTRICITY"/>
    <x v="4"/>
    <n v="19280472687.709801"/>
  </r>
  <r>
    <s v="REFERENCE ELECTRIFICATION - MODERATE TECHNOLOGY ADVANCEMENT"/>
    <x v="0"/>
    <s v="REFERENCE ELECTRIC CLOTHES DRYER"/>
    <s v="TEXAS"/>
    <x v="8"/>
    <x v="31"/>
    <s v="PIPELINE GAS"/>
    <x v="4"/>
    <n v="0"/>
  </r>
  <r>
    <s v="REFERENCE ELECTRIFICATION - MODERATE TECHNOLOGY ADVANCEMENT"/>
    <x v="0"/>
    <s v="REFERENCE ELECTRIC CLOTHES DRYER"/>
    <s v="TEXAS"/>
    <x v="8"/>
    <x v="32"/>
    <s v="ELECTRICITY"/>
    <x v="4"/>
    <n v="19473154640.5201"/>
  </r>
  <r>
    <s v="REFERENCE ELECTRIFICATION - MODERATE TECHNOLOGY ADVANCEMENT"/>
    <x v="0"/>
    <s v="REFERENCE ELECTRIC CLOTHES DRYER"/>
    <s v="TEXAS"/>
    <x v="8"/>
    <x v="32"/>
    <s v="PIPELINE GAS"/>
    <x v="4"/>
    <n v="0"/>
  </r>
  <r>
    <s v="REFERENCE ELECTRIFICATION - MODERATE TECHNOLOGY ADVANCEMENT"/>
    <x v="0"/>
    <s v="REFERENCE ELECTRIC CLOTHES DRYER"/>
    <s v="TEXAS"/>
    <x v="8"/>
    <x v="33"/>
    <s v="ELECTRICITY"/>
    <x v="4"/>
    <n v="19666987523.872799"/>
  </r>
  <r>
    <s v="REFERENCE ELECTRIFICATION - MODERATE TECHNOLOGY ADVANCEMENT"/>
    <x v="0"/>
    <s v="REFERENCE ELECTRIC CLOTHES DRYER"/>
    <s v="TEXAS"/>
    <x v="8"/>
    <x v="33"/>
    <s v="PIPELINE GAS"/>
    <x v="4"/>
    <n v="0"/>
  </r>
  <r>
    <s v="REFERENCE ELECTRIFICATION - MODERATE TECHNOLOGY ADVANCEMENT"/>
    <x v="0"/>
    <s v="HIGH EFFICIENCY ELECTRIC CLOTHES DRYER"/>
    <s v="TEXAS"/>
    <x v="8"/>
    <x v="0"/>
    <s v="ELECTRICITY"/>
    <x v="4"/>
    <n v="0"/>
  </r>
  <r>
    <s v="REFERENCE ELECTRIFICATION - MODERATE TECHNOLOGY ADVANCEMENT"/>
    <x v="0"/>
    <s v="HIGH EFFICIENCY ELECTRIC CLOTHES DRYER"/>
    <s v="TEXAS"/>
    <x v="8"/>
    <x v="0"/>
    <s v="PIPELINE GAS"/>
    <x v="4"/>
    <n v="0"/>
  </r>
  <r>
    <s v="REFERENCE ELECTRIFICATION - MODERATE TECHNOLOGY ADVANCEMENT"/>
    <x v="0"/>
    <s v="HIGH EFFICIENCY ELECTRIC CLOTHES DRYER"/>
    <s v="TEXAS"/>
    <x v="8"/>
    <x v="1"/>
    <s v="ELECTRICITY"/>
    <x v="4"/>
    <n v="0"/>
  </r>
  <r>
    <s v="REFERENCE ELECTRIFICATION - MODERATE TECHNOLOGY ADVANCEMENT"/>
    <x v="0"/>
    <s v="HIGH EFFICIENCY ELECTRIC CLOTHES DRYER"/>
    <s v="TEXAS"/>
    <x v="8"/>
    <x v="1"/>
    <s v="PIPELINE GAS"/>
    <x v="4"/>
    <n v="0"/>
  </r>
  <r>
    <s v="REFERENCE ELECTRIFICATION - MODERATE TECHNOLOGY ADVANCEMENT"/>
    <x v="0"/>
    <s v="HIGH EFFICIENCY ELECTRIC CLOTHES DRYER"/>
    <s v="TEXAS"/>
    <x v="8"/>
    <x v="2"/>
    <s v="ELECTRICITY"/>
    <x v="4"/>
    <n v="0"/>
  </r>
  <r>
    <s v="REFERENCE ELECTRIFICATION - MODERATE TECHNOLOGY ADVANCEMENT"/>
    <x v="0"/>
    <s v="HIGH EFFICIENCY ELECTRIC CLOTHES DRYER"/>
    <s v="TEXAS"/>
    <x v="8"/>
    <x v="2"/>
    <s v="PIPELINE GAS"/>
    <x v="4"/>
    <n v="0"/>
  </r>
  <r>
    <s v="REFERENCE ELECTRIFICATION - MODERATE TECHNOLOGY ADVANCEMENT"/>
    <x v="0"/>
    <s v="HIGH EFFICIENCY ELECTRIC CLOTHES DRYER"/>
    <s v="TEXAS"/>
    <x v="8"/>
    <x v="3"/>
    <s v="ELECTRICITY"/>
    <x v="4"/>
    <n v="0"/>
  </r>
  <r>
    <s v="REFERENCE ELECTRIFICATION - MODERATE TECHNOLOGY ADVANCEMENT"/>
    <x v="0"/>
    <s v="HIGH EFFICIENCY ELECTRIC CLOTHES DRYER"/>
    <s v="TEXAS"/>
    <x v="8"/>
    <x v="3"/>
    <s v="PIPELINE GAS"/>
    <x v="4"/>
    <n v="0"/>
  </r>
  <r>
    <s v="REFERENCE ELECTRIFICATION - MODERATE TECHNOLOGY ADVANCEMENT"/>
    <x v="0"/>
    <s v="HIGH EFFICIENCY ELECTRIC CLOTHES DRYER"/>
    <s v="TEXAS"/>
    <x v="8"/>
    <x v="4"/>
    <s v="ELECTRICITY"/>
    <x v="4"/>
    <n v="0"/>
  </r>
  <r>
    <s v="REFERENCE ELECTRIFICATION - MODERATE TECHNOLOGY ADVANCEMENT"/>
    <x v="0"/>
    <s v="HIGH EFFICIENCY ELECTRIC CLOTHES DRYER"/>
    <s v="TEXAS"/>
    <x v="8"/>
    <x v="4"/>
    <s v="PIPELINE GAS"/>
    <x v="4"/>
    <n v="0"/>
  </r>
  <r>
    <s v="REFERENCE ELECTRIFICATION - MODERATE TECHNOLOGY ADVANCEMENT"/>
    <x v="0"/>
    <s v="HIGH EFFICIENCY ELECTRIC CLOTHES DRYER"/>
    <s v="TEXAS"/>
    <x v="8"/>
    <x v="5"/>
    <s v="ELECTRICITY"/>
    <x v="4"/>
    <n v="0"/>
  </r>
  <r>
    <s v="REFERENCE ELECTRIFICATION - MODERATE TECHNOLOGY ADVANCEMENT"/>
    <x v="0"/>
    <s v="HIGH EFFICIENCY ELECTRIC CLOTHES DRYER"/>
    <s v="TEXAS"/>
    <x v="8"/>
    <x v="5"/>
    <s v="PIPELINE GAS"/>
    <x v="4"/>
    <n v="0"/>
  </r>
  <r>
    <s v="REFERENCE ELECTRIFICATION - MODERATE TECHNOLOGY ADVANCEMENT"/>
    <x v="0"/>
    <s v="HIGH EFFICIENCY ELECTRIC CLOTHES DRYER"/>
    <s v="TEXAS"/>
    <x v="8"/>
    <x v="6"/>
    <s v="ELECTRICITY"/>
    <x v="4"/>
    <n v="0"/>
  </r>
  <r>
    <s v="REFERENCE ELECTRIFICATION - MODERATE TECHNOLOGY ADVANCEMENT"/>
    <x v="0"/>
    <s v="HIGH EFFICIENCY ELECTRIC CLOTHES DRYER"/>
    <s v="TEXAS"/>
    <x v="8"/>
    <x v="6"/>
    <s v="PIPELINE GAS"/>
    <x v="4"/>
    <n v="0"/>
  </r>
  <r>
    <s v="REFERENCE ELECTRIFICATION - MODERATE TECHNOLOGY ADVANCEMENT"/>
    <x v="0"/>
    <s v="HIGH EFFICIENCY ELECTRIC CLOTHES DRYER"/>
    <s v="TEXAS"/>
    <x v="8"/>
    <x v="7"/>
    <s v="ELECTRICITY"/>
    <x v="4"/>
    <n v="0"/>
  </r>
  <r>
    <s v="REFERENCE ELECTRIFICATION - MODERATE TECHNOLOGY ADVANCEMENT"/>
    <x v="0"/>
    <s v="HIGH EFFICIENCY ELECTRIC CLOTHES DRYER"/>
    <s v="TEXAS"/>
    <x v="8"/>
    <x v="7"/>
    <s v="PIPELINE GAS"/>
    <x v="4"/>
    <n v="0"/>
  </r>
  <r>
    <s v="REFERENCE ELECTRIFICATION - MODERATE TECHNOLOGY ADVANCEMENT"/>
    <x v="0"/>
    <s v="HIGH EFFICIENCY ELECTRIC CLOTHES DRYER"/>
    <s v="TEXAS"/>
    <x v="8"/>
    <x v="8"/>
    <s v="ELECTRICITY"/>
    <x v="4"/>
    <n v="0"/>
  </r>
  <r>
    <s v="REFERENCE ELECTRIFICATION - MODERATE TECHNOLOGY ADVANCEMENT"/>
    <x v="0"/>
    <s v="HIGH EFFICIENCY ELECTRIC CLOTHES DRYER"/>
    <s v="TEXAS"/>
    <x v="8"/>
    <x v="8"/>
    <s v="PIPELINE GAS"/>
    <x v="4"/>
    <n v="0"/>
  </r>
  <r>
    <s v="REFERENCE ELECTRIFICATION - MODERATE TECHNOLOGY ADVANCEMENT"/>
    <x v="0"/>
    <s v="HIGH EFFICIENCY ELECTRIC CLOTHES DRYER"/>
    <s v="TEXAS"/>
    <x v="8"/>
    <x v="9"/>
    <s v="ELECTRICITY"/>
    <x v="4"/>
    <n v="0"/>
  </r>
  <r>
    <s v="REFERENCE ELECTRIFICATION - MODERATE TECHNOLOGY ADVANCEMENT"/>
    <x v="0"/>
    <s v="HIGH EFFICIENCY ELECTRIC CLOTHES DRYER"/>
    <s v="TEXAS"/>
    <x v="8"/>
    <x v="9"/>
    <s v="PIPELINE GAS"/>
    <x v="4"/>
    <n v="0"/>
  </r>
  <r>
    <s v="REFERENCE ELECTRIFICATION - MODERATE TECHNOLOGY ADVANCEMENT"/>
    <x v="0"/>
    <s v="HIGH EFFICIENCY ELECTRIC CLOTHES DRYER"/>
    <s v="TEXAS"/>
    <x v="8"/>
    <x v="10"/>
    <s v="ELECTRICITY"/>
    <x v="4"/>
    <n v="0"/>
  </r>
  <r>
    <s v="REFERENCE ELECTRIFICATION - MODERATE TECHNOLOGY ADVANCEMENT"/>
    <x v="0"/>
    <s v="HIGH EFFICIENCY ELECTRIC CLOTHES DRYER"/>
    <s v="TEXAS"/>
    <x v="8"/>
    <x v="10"/>
    <s v="PIPELINE GAS"/>
    <x v="4"/>
    <n v="0"/>
  </r>
  <r>
    <s v="REFERENCE ELECTRIFICATION - MODERATE TECHNOLOGY ADVANCEMENT"/>
    <x v="0"/>
    <s v="HIGH EFFICIENCY ELECTRIC CLOTHES DRYER"/>
    <s v="TEXAS"/>
    <x v="8"/>
    <x v="11"/>
    <s v="ELECTRICITY"/>
    <x v="4"/>
    <n v="0"/>
  </r>
  <r>
    <s v="REFERENCE ELECTRIFICATION - MODERATE TECHNOLOGY ADVANCEMENT"/>
    <x v="0"/>
    <s v="HIGH EFFICIENCY ELECTRIC CLOTHES DRYER"/>
    <s v="TEXAS"/>
    <x v="8"/>
    <x v="11"/>
    <s v="PIPELINE GAS"/>
    <x v="4"/>
    <n v="0"/>
  </r>
  <r>
    <s v="REFERENCE ELECTRIFICATION - MODERATE TECHNOLOGY ADVANCEMENT"/>
    <x v="0"/>
    <s v="HIGH EFFICIENCY ELECTRIC CLOTHES DRYER"/>
    <s v="TEXAS"/>
    <x v="8"/>
    <x v="12"/>
    <s v="ELECTRICITY"/>
    <x v="4"/>
    <n v="0"/>
  </r>
  <r>
    <s v="REFERENCE ELECTRIFICATION - MODERATE TECHNOLOGY ADVANCEMENT"/>
    <x v="0"/>
    <s v="HIGH EFFICIENCY ELECTRIC CLOTHES DRYER"/>
    <s v="TEXAS"/>
    <x v="8"/>
    <x v="12"/>
    <s v="PIPELINE GAS"/>
    <x v="4"/>
    <n v="0"/>
  </r>
  <r>
    <s v="REFERENCE ELECTRIFICATION - MODERATE TECHNOLOGY ADVANCEMENT"/>
    <x v="0"/>
    <s v="HIGH EFFICIENCY ELECTRIC CLOTHES DRYER"/>
    <s v="TEXAS"/>
    <x v="8"/>
    <x v="13"/>
    <s v="ELECTRICITY"/>
    <x v="4"/>
    <n v="0"/>
  </r>
  <r>
    <s v="REFERENCE ELECTRIFICATION - MODERATE TECHNOLOGY ADVANCEMENT"/>
    <x v="0"/>
    <s v="HIGH EFFICIENCY ELECTRIC CLOTHES DRYER"/>
    <s v="TEXAS"/>
    <x v="8"/>
    <x v="13"/>
    <s v="PIPELINE GAS"/>
    <x v="4"/>
    <n v="0"/>
  </r>
  <r>
    <s v="REFERENCE ELECTRIFICATION - MODERATE TECHNOLOGY ADVANCEMENT"/>
    <x v="0"/>
    <s v="HIGH EFFICIENCY ELECTRIC CLOTHES DRYER"/>
    <s v="TEXAS"/>
    <x v="8"/>
    <x v="14"/>
    <s v="ELECTRICITY"/>
    <x v="4"/>
    <n v="0"/>
  </r>
  <r>
    <s v="REFERENCE ELECTRIFICATION - MODERATE TECHNOLOGY ADVANCEMENT"/>
    <x v="0"/>
    <s v="HIGH EFFICIENCY ELECTRIC CLOTHES DRYER"/>
    <s v="TEXAS"/>
    <x v="8"/>
    <x v="14"/>
    <s v="PIPELINE GAS"/>
    <x v="4"/>
    <n v="0"/>
  </r>
  <r>
    <s v="REFERENCE ELECTRIFICATION - MODERATE TECHNOLOGY ADVANCEMENT"/>
    <x v="0"/>
    <s v="HIGH EFFICIENCY ELECTRIC CLOTHES DRYER"/>
    <s v="TEXAS"/>
    <x v="8"/>
    <x v="15"/>
    <s v="ELECTRICITY"/>
    <x v="4"/>
    <n v="0"/>
  </r>
  <r>
    <s v="REFERENCE ELECTRIFICATION - MODERATE TECHNOLOGY ADVANCEMENT"/>
    <x v="0"/>
    <s v="HIGH EFFICIENCY ELECTRIC CLOTHES DRYER"/>
    <s v="TEXAS"/>
    <x v="8"/>
    <x v="15"/>
    <s v="PIPELINE GAS"/>
    <x v="4"/>
    <n v="0"/>
  </r>
  <r>
    <s v="REFERENCE ELECTRIFICATION - MODERATE TECHNOLOGY ADVANCEMENT"/>
    <x v="0"/>
    <s v="HIGH EFFICIENCY ELECTRIC CLOTHES DRYER"/>
    <s v="TEXAS"/>
    <x v="8"/>
    <x v="16"/>
    <s v="ELECTRICITY"/>
    <x v="4"/>
    <n v="0"/>
  </r>
  <r>
    <s v="REFERENCE ELECTRIFICATION - MODERATE TECHNOLOGY ADVANCEMENT"/>
    <x v="0"/>
    <s v="HIGH EFFICIENCY ELECTRIC CLOTHES DRYER"/>
    <s v="TEXAS"/>
    <x v="8"/>
    <x v="16"/>
    <s v="PIPELINE GAS"/>
    <x v="4"/>
    <n v="0"/>
  </r>
  <r>
    <s v="REFERENCE ELECTRIFICATION - MODERATE TECHNOLOGY ADVANCEMENT"/>
    <x v="0"/>
    <s v="HIGH EFFICIENCY ELECTRIC CLOTHES DRYER"/>
    <s v="TEXAS"/>
    <x v="8"/>
    <x v="17"/>
    <s v="ELECTRICITY"/>
    <x v="4"/>
    <n v="0"/>
  </r>
  <r>
    <s v="REFERENCE ELECTRIFICATION - MODERATE TECHNOLOGY ADVANCEMENT"/>
    <x v="0"/>
    <s v="HIGH EFFICIENCY ELECTRIC CLOTHES DRYER"/>
    <s v="TEXAS"/>
    <x v="8"/>
    <x v="17"/>
    <s v="PIPELINE GAS"/>
    <x v="4"/>
    <n v="0"/>
  </r>
  <r>
    <s v="REFERENCE ELECTRIFICATION - MODERATE TECHNOLOGY ADVANCEMENT"/>
    <x v="0"/>
    <s v="HIGH EFFICIENCY ELECTRIC CLOTHES DRYER"/>
    <s v="TEXAS"/>
    <x v="8"/>
    <x v="18"/>
    <s v="ELECTRICITY"/>
    <x v="4"/>
    <n v="0"/>
  </r>
  <r>
    <s v="REFERENCE ELECTRIFICATION - MODERATE TECHNOLOGY ADVANCEMENT"/>
    <x v="0"/>
    <s v="HIGH EFFICIENCY ELECTRIC CLOTHES DRYER"/>
    <s v="TEXAS"/>
    <x v="8"/>
    <x v="18"/>
    <s v="PIPELINE GAS"/>
    <x v="4"/>
    <n v="0"/>
  </r>
  <r>
    <s v="REFERENCE ELECTRIFICATION - MODERATE TECHNOLOGY ADVANCEMENT"/>
    <x v="0"/>
    <s v="HIGH EFFICIENCY ELECTRIC CLOTHES DRYER"/>
    <s v="TEXAS"/>
    <x v="8"/>
    <x v="19"/>
    <s v="ELECTRICITY"/>
    <x v="4"/>
    <n v="0"/>
  </r>
  <r>
    <s v="REFERENCE ELECTRIFICATION - MODERATE TECHNOLOGY ADVANCEMENT"/>
    <x v="0"/>
    <s v="HIGH EFFICIENCY ELECTRIC CLOTHES DRYER"/>
    <s v="TEXAS"/>
    <x v="8"/>
    <x v="19"/>
    <s v="PIPELINE GAS"/>
    <x v="4"/>
    <n v="0"/>
  </r>
  <r>
    <s v="REFERENCE ELECTRIFICATION - MODERATE TECHNOLOGY ADVANCEMENT"/>
    <x v="0"/>
    <s v="HIGH EFFICIENCY ELECTRIC CLOTHES DRYER"/>
    <s v="TEXAS"/>
    <x v="8"/>
    <x v="20"/>
    <s v="ELECTRICITY"/>
    <x v="4"/>
    <n v="0"/>
  </r>
  <r>
    <s v="REFERENCE ELECTRIFICATION - MODERATE TECHNOLOGY ADVANCEMENT"/>
    <x v="0"/>
    <s v="HIGH EFFICIENCY ELECTRIC CLOTHES DRYER"/>
    <s v="TEXAS"/>
    <x v="8"/>
    <x v="20"/>
    <s v="PIPELINE GAS"/>
    <x v="4"/>
    <n v="0"/>
  </r>
  <r>
    <s v="REFERENCE ELECTRIFICATION - MODERATE TECHNOLOGY ADVANCEMENT"/>
    <x v="0"/>
    <s v="HIGH EFFICIENCY ELECTRIC CLOTHES DRYER"/>
    <s v="TEXAS"/>
    <x v="8"/>
    <x v="21"/>
    <s v="ELECTRICITY"/>
    <x v="4"/>
    <n v="0"/>
  </r>
  <r>
    <s v="REFERENCE ELECTRIFICATION - MODERATE TECHNOLOGY ADVANCEMENT"/>
    <x v="0"/>
    <s v="HIGH EFFICIENCY ELECTRIC CLOTHES DRYER"/>
    <s v="TEXAS"/>
    <x v="8"/>
    <x v="21"/>
    <s v="PIPELINE GAS"/>
    <x v="4"/>
    <n v="0"/>
  </r>
  <r>
    <s v="REFERENCE ELECTRIFICATION - MODERATE TECHNOLOGY ADVANCEMENT"/>
    <x v="0"/>
    <s v="HIGH EFFICIENCY ELECTRIC CLOTHES DRYER"/>
    <s v="TEXAS"/>
    <x v="8"/>
    <x v="22"/>
    <s v="ELECTRICITY"/>
    <x v="4"/>
    <n v="0"/>
  </r>
  <r>
    <s v="REFERENCE ELECTRIFICATION - MODERATE TECHNOLOGY ADVANCEMENT"/>
    <x v="0"/>
    <s v="HIGH EFFICIENCY ELECTRIC CLOTHES DRYER"/>
    <s v="TEXAS"/>
    <x v="8"/>
    <x v="22"/>
    <s v="PIPELINE GAS"/>
    <x v="4"/>
    <n v="0"/>
  </r>
  <r>
    <s v="REFERENCE ELECTRIFICATION - MODERATE TECHNOLOGY ADVANCEMENT"/>
    <x v="0"/>
    <s v="HIGH EFFICIENCY ELECTRIC CLOTHES DRYER"/>
    <s v="TEXAS"/>
    <x v="8"/>
    <x v="23"/>
    <s v="ELECTRICITY"/>
    <x v="4"/>
    <n v="0"/>
  </r>
  <r>
    <s v="REFERENCE ELECTRIFICATION - MODERATE TECHNOLOGY ADVANCEMENT"/>
    <x v="0"/>
    <s v="HIGH EFFICIENCY ELECTRIC CLOTHES DRYER"/>
    <s v="TEXAS"/>
    <x v="8"/>
    <x v="23"/>
    <s v="PIPELINE GAS"/>
    <x v="4"/>
    <n v="0"/>
  </r>
  <r>
    <s v="REFERENCE ELECTRIFICATION - MODERATE TECHNOLOGY ADVANCEMENT"/>
    <x v="0"/>
    <s v="HIGH EFFICIENCY ELECTRIC CLOTHES DRYER"/>
    <s v="TEXAS"/>
    <x v="8"/>
    <x v="24"/>
    <s v="ELECTRICITY"/>
    <x v="4"/>
    <n v="0"/>
  </r>
  <r>
    <s v="REFERENCE ELECTRIFICATION - MODERATE TECHNOLOGY ADVANCEMENT"/>
    <x v="0"/>
    <s v="HIGH EFFICIENCY ELECTRIC CLOTHES DRYER"/>
    <s v="TEXAS"/>
    <x v="8"/>
    <x v="24"/>
    <s v="PIPELINE GAS"/>
    <x v="4"/>
    <n v="0"/>
  </r>
  <r>
    <s v="REFERENCE ELECTRIFICATION - MODERATE TECHNOLOGY ADVANCEMENT"/>
    <x v="0"/>
    <s v="HIGH EFFICIENCY ELECTRIC CLOTHES DRYER"/>
    <s v="TEXAS"/>
    <x v="8"/>
    <x v="25"/>
    <s v="ELECTRICITY"/>
    <x v="4"/>
    <n v="0"/>
  </r>
  <r>
    <s v="REFERENCE ELECTRIFICATION - MODERATE TECHNOLOGY ADVANCEMENT"/>
    <x v="0"/>
    <s v="HIGH EFFICIENCY ELECTRIC CLOTHES DRYER"/>
    <s v="TEXAS"/>
    <x v="8"/>
    <x v="25"/>
    <s v="PIPELINE GAS"/>
    <x v="4"/>
    <n v="0"/>
  </r>
  <r>
    <s v="REFERENCE ELECTRIFICATION - MODERATE TECHNOLOGY ADVANCEMENT"/>
    <x v="0"/>
    <s v="HIGH EFFICIENCY ELECTRIC CLOTHES DRYER"/>
    <s v="TEXAS"/>
    <x v="8"/>
    <x v="26"/>
    <s v="ELECTRICITY"/>
    <x v="4"/>
    <n v="0"/>
  </r>
  <r>
    <s v="REFERENCE ELECTRIFICATION - MODERATE TECHNOLOGY ADVANCEMENT"/>
    <x v="0"/>
    <s v="HIGH EFFICIENCY ELECTRIC CLOTHES DRYER"/>
    <s v="TEXAS"/>
    <x v="8"/>
    <x v="26"/>
    <s v="PIPELINE GAS"/>
    <x v="4"/>
    <n v="0"/>
  </r>
  <r>
    <s v="REFERENCE ELECTRIFICATION - MODERATE TECHNOLOGY ADVANCEMENT"/>
    <x v="0"/>
    <s v="HIGH EFFICIENCY ELECTRIC CLOTHES DRYER"/>
    <s v="TEXAS"/>
    <x v="8"/>
    <x v="27"/>
    <s v="ELECTRICITY"/>
    <x v="4"/>
    <n v="0"/>
  </r>
  <r>
    <s v="REFERENCE ELECTRIFICATION - MODERATE TECHNOLOGY ADVANCEMENT"/>
    <x v="0"/>
    <s v="HIGH EFFICIENCY ELECTRIC CLOTHES DRYER"/>
    <s v="TEXAS"/>
    <x v="8"/>
    <x v="27"/>
    <s v="PIPELINE GAS"/>
    <x v="4"/>
    <n v="0"/>
  </r>
  <r>
    <s v="REFERENCE ELECTRIFICATION - MODERATE TECHNOLOGY ADVANCEMENT"/>
    <x v="0"/>
    <s v="HIGH EFFICIENCY ELECTRIC CLOTHES DRYER"/>
    <s v="TEXAS"/>
    <x v="8"/>
    <x v="28"/>
    <s v="ELECTRICITY"/>
    <x v="4"/>
    <n v="0"/>
  </r>
  <r>
    <s v="REFERENCE ELECTRIFICATION - MODERATE TECHNOLOGY ADVANCEMENT"/>
    <x v="0"/>
    <s v="HIGH EFFICIENCY ELECTRIC CLOTHES DRYER"/>
    <s v="TEXAS"/>
    <x v="8"/>
    <x v="28"/>
    <s v="PIPELINE GAS"/>
    <x v="4"/>
    <n v="0"/>
  </r>
  <r>
    <s v="REFERENCE ELECTRIFICATION - MODERATE TECHNOLOGY ADVANCEMENT"/>
    <x v="0"/>
    <s v="HIGH EFFICIENCY ELECTRIC CLOTHES DRYER"/>
    <s v="TEXAS"/>
    <x v="8"/>
    <x v="29"/>
    <s v="ELECTRICITY"/>
    <x v="4"/>
    <n v="0"/>
  </r>
  <r>
    <s v="REFERENCE ELECTRIFICATION - MODERATE TECHNOLOGY ADVANCEMENT"/>
    <x v="0"/>
    <s v="HIGH EFFICIENCY ELECTRIC CLOTHES DRYER"/>
    <s v="TEXAS"/>
    <x v="8"/>
    <x v="29"/>
    <s v="PIPELINE GAS"/>
    <x v="4"/>
    <n v="0"/>
  </r>
  <r>
    <s v="REFERENCE ELECTRIFICATION - MODERATE TECHNOLOGY ADVANCEMENT"/>
    <x v="0"/>
    <s v="HIGH EFFICIENCY ELECTRIC CLOTHES DRYER"/>
    <s v="TEXAS"/>
    <x v="8"/>
    <x v="30"/>
    <s v="ELECTRICITY"/>
    <x v="4"/>
    <n v="0"/>
  </r>
  <r>
    <s v="REFERENCE ELECTRIFICATION - MODERATE TECHNOLOGY ADVANCEMENT"/>
    <x v="0"/>
    <s v="HIGH EFFICIENCY ELECTRIC CLOTHES DRYER"/>
    <s v="TEXAS"/>
    <x v="8"/>
    <x v="30"/>
    <s v="PIPELINE GAS"/>
    <x v="4"/>
    <n v="0"/>
  </r>
  <r>
    <s v="REFERENCE ELECTRIFICATION - MODERATE TECHNOLOGY ADVANCEMENT"/>
    <x v="0"/>
    <s v="HIGH EFFICIENCY ELECTRIC CLOTHES DRYER"/>
    <s v="TEXAS"/>
    <x v="8"/>
    <x v="31"/>
    <s v="ELECTRICITY"/>
    <x v="4"/>
    <n v="0"/>
  </r>
  <r>
    <s v="REFERENCE ELECTRIFICATION - MODERATE TECHNOLOGY ADVANCEMENT"/>
    <x v="0"/>
    <s v="HIGH EFFICIENCY ELECTRIC CLOTHES DRYER"/>
    <s v="TEXAS"/>
    <x v="8"/>
    <x v="31"/>
    <s v="PIPELINE GAS"/>
    <x v="4"/>
    <n v="0"/>
  </r>
  <r>
    <s v="REFERENCE ELECTRIFICATION - MODERATE TECHNOLOGY ADVANCEMENT"/>
    <x v="0"/>
    <s v="HIGH EFFICIENCY ELECTRIC CLOTHES DRYER"/>
    <s v="TEXAS"/>
    <x v="8"/>
    <x v="32"/>
    <s v="ELECTRICITY"/>
    <x v="4"/>
    <n v="0"/>
  </r>
  <r>
    <s v="REFERENCE ELECTRIFICATION - MODERATE TECHNOLOGY ADVANCEMENT"/>
    <x v="0"/>
    <s v="HIGH EFFICIENCY ELECTRIC CLOTHES DRYER"/>
    <s v="TEXAS"/>
    <x v="8"/>
    <x v="32"/>
    <s v="PIPELINE GAS"/>
    <x v="4"/>
    <n v="0"/>
  </r>
  <r>
    <s v="REFERENCE ELECTRIFICATION - MODERATE TECHNOLOGY ADVANCEMENT"/>
    <x v="0"/>
    <s v="HIGH EFFICIENCY ELECTRIC CLOTHES DRYER"/>
    <s v="TEXAS"/>
    <x v="8"/>
    <x v="33"/>
    <s v="ELECTRICITY"/>
    <x v="4"/>
    <n v="0"/>
  </r>
  <r>
    <s v="REFERENCE ELECTRIFICATION - MODERATE TECHNOLOGY ADVANCEMENT"/>
    <x v="0"/>
    <s v="HIGH EFFICIENCY ELECTRIC CLOTHES DRYER"/>
    <s v="TEXAS"/>
    <x v="8"/>
    <x v="33"/>
    <s v="PIPELINE GAS"/>
    <x v="4"/>
    <n v="0"/>
  </r>
  <r>
    <s v="REFERENCE ELECTRIFICATION - MODERATE TECHNOLOGY ADVANCEMENT"/>
    <x v="0"/>
    <s v="REFERENCE GAS CLOTHES DRYER"/>
    <s v="TEXAS"/>
    <x v="8"/>
    <x v="0"/>
    <s v="ELECTRICITY"/>
    <x v="4"/>
    <n v="0"/>
  </r>
  <r>
    <s v="REFERENCE ELECTRIFICATION - MODERATE TECHNOLOGY ADVANCEMENT"/>
    <x v="0"/>
    <s v="REFERENCE GAS CLOTHES DRYER"/>
    <s v="TEXAS"/>
    <x v="8"/>
    <x v="0"/>
    <s v="PIPELINE GAS"/>
    <x v="4"/>
    <n v="3068324305.39397"/>
  </r>
  <r>
    <s v="REFERENCE ELECTRIFICATION - MODERATE TECHNOLOGY ADVANCEMENT"/>
    <x v="0"/>
    <s v="REFERENCE GAS CLOTHES DRYER"/>
    <s v="TEXAS"/>
    <x v="8"/>
    <x v="1"/>
    <s v="ELECTRICITY"/>
    <x v="4"/>
    <n v="0"/>
  </r>
  <r>
    <s v="REFERENCE ELECTRIFICATION - MODERATE TECHNOLOGY ADVANCEMENT"/>
    <x v="0"/>
    <s v="REFERENCE GAS CLOTHES DRYER"/>
    <s v="TEXAS"/>
    <x v="8"/>
    <x v="1"/>
    <s v="PIPELINE GAS"/>
    <x v="4"/>
    <n v="3057264291.16293"/>
  </r>
  <r>
    <s v="REFERENCE ELECTRIFICATION - MODERATE TECHNOLOGY ADVANCEMENT"/>
    <x v="0"/>
    <s v="REFERENCE GAS CLOTHES DRYER"/>
    <s v="TEXAS"/>
    <x v="8"/>
    <x v="2"/>
    <s v="ELECTRICITY"/>
    <x v="4"/>
    <n v="0"/>
  </r>
  <r>
    <s v="REFERENCE ELECTRIFICATION - MODERATE TECHNOLOGY ADVANCEMENT"/>
    <x v="0"/>
    <s v="REFERENCE GAS CLOTHES DRYER"/>
    <s v="TEXAS"/>
    <x v="8"/>
    <x v="2"/>
    <s v="PIPELINE GAS"/>
    <x v="4"/>
    <n v="3040969846.5090199"/>
  </r>
  <r>
    <s v="REFERENCE ELECTRIFICATION - MODERATE TECHNOLOGY ADVANCEMENT"/>
    <x v="0"/>
    <s v="REFERENCE GAS CLOTHES DRYER"/>
    <s v="TEXAS"/>
    <x v="8"/>
    <x v="3"/>
    <s v="ELECTRICITY"/>
    <x v="4"/>
    <n v="0"/>
  </r>
  <r>
    <s v="REFERENCE ELECTRIFICATION - MODERATE TECHNOLOGY ADVANCEMENT"/>
    <x v="0"/>
    <s v="REFERENCE GAS CLOTHES DRYER"/>
    <s v="TEXAS"/>
    <x v="8"/>
    <x v="3"/>
    <s v="PIPELINE GAS"/>
    <x v="4"/>
    <n v="3018604092.5652499"/>
  </r>
  <r>
    <s v="REFERENCE ELECTRIFICATION - MODERATE TECHNOLOGY ADVANCEMENT"/>
    <x v="0"/>
    <s v="REFERENCE GAS CLOTHES DRYER"/>
    <s v="TEXAS"/>
    <x v="8"/>
    <x v="4"/>
    <s v="ELECTRICITY"/>
    <x v="4"/>
    <n v="0"/>
  </r>
  <r>
    <s v="REFERENCE ELECTRIFICATION - MODERATE TECHNOLOGY ADVANCEMENT"/>
    <x v="0"/>
    <s v="REFERENCE GAS CLOTHES DRYER"/>
    <s v="TEXAS"/>
    <x v="8"/>
    <x v="4"/>
    <s v="PIPELINE GAS"/>
    <x v="4"/>
    <n v="2995915934.7032099"/>
  </r>
  <r>
    <s v="REFERENCE ELECTRIFICATION - MODERATE TECHNOLOGY ADVANCEMENT"/>
    <x v="0"/>
    <s v="REFERENCE GAS CLOTHES DRYER"/>
    <s v="TEXAS"/>
    <x v="8"/>
    <x v="5"/>
    <s v="ELECTRICITY"/>
    <x v="4"/>
    <n v="0"/>
  </r>
  <r>
    <s v="REFERENCE ELECTRIFICATION - MODERATE TECHNOLOGY ADVANCEMENT"/>
    <x v="0"/>
    <s v="REFERENCE GAS CLOTHES DRYER"/>
    <s v="TEXAS"/>
    <x v="8"/>
    <x v="5"/>
    <s v="PIPELINE GAS"/>
    <x v="4"/>
    <n v="2972459986.7079101"/>
  </r>
  <r>
    <s v="REFERENCE ELECTRIFICATION - MODERATE TECHNOLOGY ADVANCEMENT"/>
    <x v="0"/>
    <s v="REFERENCE GAS CLOTHES DRYER"/>
    <s v="TEXAS"/>
    <x v="8"/>
    <x v="6"/>
    <s v="ELECTRICITY"/>
    <x v="4"/>
    <n v="0"/>
  </r>
  <r>
    <s v="REFERENCE ELECTRIFICATION - MODERATE TECHNOLOGY ADVANCEMENT"/>
    <x v="0"/>
    <s v="REFERENCE GAS CLOTHES DRYER"/>
    <s v="TEXAS"/>
    <x v="8"/>
    <x v="6"/>
    <s v="PIPELINE GAS"/>
    <x v="4"/>
    <n v="2949064948.3035498"/>
  </r>
  <r>
    <s v="REFERENCE ELECTRIFICATION - MODERATE TECHNOLOGY ADVANCEMENT"/>
    <x v="0"/>
    <s v="REFERENCE GAS CLOTHES DRYER"/>
    <s v="TEXAS"/>
    <x v="8"/>
    <x v="7"/>
    <s v="ELECTRICITY"/>
    <x v="4"/>
    <n v="0"/>
  </r>
  <r>
    <s v="REFERENCE ELECTRIFICATION - MODERATE TECHNOLOGY ADVANCEMENT"/>
    <x v="0"/>
    <s v="REFERENCE GAS CLOTHES DRYER"/>
    <s v="TEXAS"/>
    <x v="8"/>
    <x v="7"/>
    <s v="PIPELINE GAS"/>
    <x v="4"/>
    <n v="2926555881.10355"/>
  </r>
  <r>
    <s v="REFERENCE ELECTRIFICATION - MODERATE TECHNOLOGY ADVANCEMENT"/>
    <x v="0"/>
    <s v="REFERENCE GAS CLOTHES DRYER"/>
    <s v="TEXAS"/>
    <x v="8"/>
    <x v="8"/>
    <s v="ELECTRICITY"/>
    <x v="4"/>
    <n v="0"/>
  </r>
  <r>
    <s v="REFERENCE ELECTRIFICATION - MODERATE TECHNOLOGY ADVANCEMENT"/>
    <x v="0"/>
    <s v="REFERENCE GAS CLOTHES DRYER"/>
    <s v="TEXAS"/>
    <x v="8"/>
    <x v="8"/>
    <s v="PIPELINE GAS"/>
    <x v="4"/>
    <n v="2905963550.04145"/>
  </r>
  <r>
    <s v="REFERENCE ELECTRIFICATION - MODERATE TECHNOLOGY ADVANCEMENT"/>
    <x v="0"/>
    <s v="REFERENCE GAS CLOTHES DRYER"/>
    <s v="TEXAS"/>
    <x v="8"/>
    <x v="9"/>
    <s v="ELECTRICITY"/>
    <x v="4"/>
    <n v="0"/>
  </r>
  <r>
    <s v="REFERENCE ELECTRIFICATION - MODERATE TECHNOLOGY ADVANCEMENT"/>
    <x v="0"/>
    <s v="REFERENCE GAS CLOTHES DRYER"/>
    <s v="TEXAS"/>
    <x v="8"/>
    <x v="9"/>
    <s v="PIPELINE GAS"/>
    <x v="4"/>
    <n v="2888719572.7363901"/>
  </r>
  <r>
    <s v="REFERENCE ELECTRIFICATION - MODERATE TECHNOLOGY ADVANCEMENT"/>
    <x v="0"/>
    <s v="REFERENCE GAS CLOTHES DRYER"/>
    <s v="TEXAS"/>
    <x v="8"/>
    <x v="10"/>
    <s v="ELECTRICITY"/>
    <x v="4"/>
    <n v="0"/>
  </r>
  <r>
    <s v="REFERENCE ELECTRIFICATION - MODERATE TECHNOLOGY ADVANCEMENT"/>
    <x v="0"/>
    <s v="REFERENCE GAS CLOTHES DRYER"/>
    <s v="TEXAS"/>
    <x v="8"/>
    <x v="10"/>
    <s v="PIPELINE GAS"/>
    <x v="4"/>
    <n v="2875043089.2827101"/>
  </r>
  <r>
    <s v="REFERENCE ELECTRIFICATION - MODERATE TECHNOLOGY ADVANCEMENT"/>
    <x v="0"/>
    <s v="REFERENCE GAS CLOTHES DRYER"/>
    <s v="TEXAS"/>
    <x v="8"/>
    <x v="11"/>
    <s v="ELECTRICITY"/>
    <x v="4"/>
    <n v="0"/>
  </r>
  <r>
    <s v="REFERENCE ELECTRIFICATION - MODERATE TECHNOLOGY ADVANCEMENT"/>
    <x v="0"/>
    <s v="REFERENCE GAS CLOTHES DRYER"/>
    <s v="TEXAS"/>
    <x v="8"/>
    <x v="11"/>
    <s v="PIPELINE GAS"/>
    <x v="4"/>
    <n v="2864688859.4375701"/>
  </r>
  <r>
    <s v="REFERENCE ELECTRIFICATION - MODERATE TECHNOLOGY ADVANCEMENT"/>
    <x v="0"/>
    <s v="REFERENCE GAS CLOTHES DRYER"/>
    <s v="TEXAS"/>
    <x v="8"/>
    <x v="12"/>
    <s v="ELECTRICITY"/>
    <x v="4"/>
    <n v="0"/>
  </r>
  <r>
    <s v="REFERENCE ELECTRIFICATION - MODERATE TECHNOLOGY ADVANCEMENT"/>
    <x v="0"/>
    <s v="REFERENCE GAS CLOTHES DRYER"/>
    <s v="TEXAS"/>
    <x v="8"/>
    <x v="12"/>
    <s v="PIPELINE GAS"/>
    <x v="4"/>
    <n v="2857249809.91255"/>
  </r>
  <r>
    <s v="REFERENCE ELECTRIFICATION - MODERATE TECHNOLOGY ADVANCEMENT"/>
    <x v="0"/>
    <s v="REFERENCE GAS CLOTHES DRYER"/>
    <s v="TEXAS"/>
    <x v="8"/>
    <x v="13"/>
    <s v="ELECTRICITY"/>
    <x v="4"/>
    <n v="0"/>
  </r>
  <r>
    <s v="REFERENCE ELECTRIFICATION - MODERATE TECHNOLOGY ADVANCEMENT"/>
    <x v="0"/>
    <s v="REFERENCE GAS CLOTHES DRYER"/>
    <s v="TEXAS"/>
    <x v="8"/>
    <x v="13"/>
    <s v="PIPELINE GAS"/>
    <x v="4"/>
    <n v="2853725347.2033"/>
  </r>
  <r>
    <s v="REFERENCE ELECTRIFICATION - MODERATE TECHNOLOGY ADVANCEMENT"/>
    <x v="0"/>
    <s v="REFERENCE GAS CLOTHES DRYER"/>
    <s v="TEXAS"/>
    <x v="8"/>
    <x v="14"/>
    <s v="ELECTRICITY"/>
    <x v="4"/>
    <n v="0"/>
  </r>
  <r>
    <s v="REFERENCE ELECTRIFICATION - MODERATE TECHNOLOGY ADVANCEMENT"/>
    <x v="0"/>
    <s v="REFERENCE GAS CLOTHES DRYER"/>
    <s v="TEXAS"/>
    <x v="8"/>
    <x v="14"/>
    <s v="PIPELINE GAS"/>
    <x v="4"/>
    <n v="2854722437.3568602"/>
  </r>
  <r>
    <s v="REFERENCE ELECTRIFICATION - MODERATE TECHNOLOGY ADVANCEMENT"/>
    <x v="0"/>
    <s v="REFERENCE GAS CLOTHES DRYER"/>
    <s v="TEXAS"/>
    <x v="8"/>
    <x v="15"/>
    <s v="ELECTRICITY"/>
    <x v="4"/>
    <n v="0"/>
  </r>
  <r>
    <s v="REFERENCE ELECTRIFICATION - MODERATE TECHNOLOGY ADVANCEMENT"/>
    <x v="0"/>
    <s v="REFERENCE GAS CLOTHES DRYER"/>
    <s v="TEXAS"/>
    <x v="8"/>
    <x v="15"/>
    <s v="PIPELINE GAS"/>
    <x v="4"/>
    <n v="2859884852.5748"/>
  </r>
  <r>
    <s v="REFERENCE ELECTRIFICATION - MODERATE TECHNOLOGY ADVANCEMENT"/>
    <x v="0"/>
    <s v="REFERENCE GAS CLOTHES DRYER"/>
    <s v="TEXAS"/>
    <x v="8"/>
    <x v="16"/>
    <s v="ELECTRICITY"/>
    <x v="4"/>
    <n v="0"/>
  </r>
  <r>
    <s v="REFERENCE ELECTRIFICATION - MODERATE TECHNOLOGY ADVANCEMENT"/>
    <x v="0"/>
    <s v="REFERENCE GAS CLOTHES DRYER"/>
    <s v="TEXAS"/>
    <x v="8"/>
    <x v="16"/>
    <s v="PIPELINE GAS"/>
    <x v="4"/>
    <n v="2868842973.5078602"/>
  </r>
  <r>
    <s v="REFERENCE ELECTRIFICATION - MODERATE TECHNOLOGY ADVANCEMENT"/>
    <x v="0"/>
    <s v="REFERENCE GAS CLOTHES DRYER"/>
    <s v="TEXAS"/>
    <x v="8"/>
    <x v="17"/>
    <s v="ELECTRICITY"/>
    <x v="4"/>
    <n v="0"/>
  </r>
  <r>
    <s v="REFERENCE ELECTRIFICATION - MODERATE TECHNOLOGY ADVANCEMENT"/>
    <x v="0"/>
    <s v="REFERENCE GAS CLOTHES DRYER"/>
    <s v="TEXAS"/>
    <x v="8"/>
    <x v="17"/>
    <s v="PIPELINE GAS"/>
    <x v="4"/>
    <n v="2882036723.7971802"/>
  </r>
  <r>
    <s v="REFERENCE ELECTRIFICATION - MODERATE TECHNOLOGY ADVANCEMENT"/>
    <x v="0"/>
    <s v="REFERENCE GAS CLOTHES DRYER"/>
    <s v="TEXAS"/>
    <x v="8"/>
    <x v="18"/>
    <s v="ELECTRICITY"/>
    <x v="4"/>
    <n v="0"/>
  </r>
  <r>
    <s v="REFERENCE ELECTRIFICATION - MODERATE TECHNOLOGY ADVANCEMENT"/>
    <x v="0"/>
    <s v="REFERENCE GAS CLOTHES DRYER"/>
    <s v="TEXAS"/>
    <x v="8"/>
    <x v="18"/>
    <s v="PIPELINE GAS"/>
    <x v="4"/>
    <n v="2899022359.4486699"/>
  </r>
  <r>
    <s v="REFERENCE ELECTRIFICATION - MODERATE TECHNOLOGY ADVANCEMENT"/>
    <x v="0"/>
    <s v="REFERENCE GAS CLOTHES DRYER"/>
    <s v="TEXAS"/>
    <x v="8"/>
    <x v="19"/>
    <s v="ELECTRICITY"/>
    <x v="4"/>
    <n v="0"/>
  </r>
  <r>
    <s v="REFERENCE ELECTRIFICATION - MODERATE TECHNOLOGY ADVANCEMENT"/>
    <x v="0"/>
    <s v="REFERENCE GAS CLOTHES DRYER"/>
    <s v="TEXAS"/>
    <x v="8"/>
    <x v="19"/>
    <s v="PIPELINE GAS"/>
    <x v="4"/>
    <n v="2918859637.14574"/>
  </r>
  <r>
    <s v="REFERENCE ELECTRIFICATION - MODERATE TECHNOLOGY ADVANCEMENT"/>
    <x v="0"/>
    <s v="REFERENCE GAS CLOTHES DRYER"/>
    <s v="TEXAS"/>
    <x v="8"/>
    <x v="20"/>
    <s v="ELECTRICITY"/>
    <x v="4"/>
    <n v="0"/>
  </r>
  <r>
    <s v="REFERENCE ELECTRIFICATION - MODERATE TECHNOLOGY ADVANCEMENT"/>
    <x v="0"/>
    <s v="REFERENCE GAS CLOTHES DRYER"/>
    <s v="TEXAS"/>
    <x v="8"/>
    <x v="20"/>
    <s v="PIPELINE GAS"/>
    <x v="4"/>
    <n v="2939777359.7142901"/>
  </r>
  <r>
    <s v="REFERENCE ELECTRIFICATION - MODERATE TECHNOLOGY ADVANCEMENT"/>
    <x v="0"/>
    <s v="REFERENCE GAS CLOTHES DRYER"/>
    <s v="TEXAS"/>
    <x v="8"/>
    <x v="21"/>
    <s v="ELECTRICITY"/>
    <x v="4"/>
    <n v="0"/>
  </r>
  <r>
    <s v="REFERENCE ELECTRIFICATION - MODERATE TECHNOLOGY ADVANCEMENT"/>
    <x v="0"/>
    <s v="REFERENCE GAS CLOTHES DRYER"/>
    <s v="TEXAS"/>
    <x v="8"/>
    <x v="21"/>
    <s v="PIPELINE GAS"/>
    <x v="4"/>
    <n v="2960817523.0075798"/>
  </r>
  <r>
    <s v="REFERENCE ELECTRIFICATION - MODERATE TECHNOLOGY ADVANCEMENT"/>
    <x v="0"/>
    <s v="REFERENCE GAS CLOTHES DRYER"/>
    <s v="TEXAS"/>
    <x v="8"/>
    <x v="22"/>
    <s v="ELECTRICITY"/>
    <x v="4"/>
    <n v="0"/>
  </r>
  <r>
    <s v="REFERENCE ELECTRIFICATION - MODERATE TECHNOLOGY ADVANCEMENT"/>
    <x v="0"/>
    <s v="REFERENCE GAS CLOTHES DRYER"/>
    <s v="TEXAS"/>
    <x v="8"/>
    <x v="22"/>
    <s v="PIPELINE GAS"/>
    <x v="4"/>
    <n v="2981470574.4261098"/>
  </r>
  <r>
    <s v="REFERENCE ELECTRIFICATION - MODERATE TECHNOLOGY ADVANCEMENT"/>
    <x v="0"/>
    <s v="REFERENCE GAS CLOTHES DRYER"/>
    <s v="TEXAS"/>
    <x v="8"/>
    <x v="23"/>
    <s v="ELECTRICITY"/>
    <x v="4"/>
    <n v="0"/>
  </r>
  <r>
    <s v="REFERENCE ELECTRIFICATION - MODERATE TECHNOLOGY ADVANCEMENT"/>
    <x v="0"/>
    <s v="REFERENCE GAS CLOTHES DRYER"/>
    <s v="TEXAS"/>
    <x v="8"/>
    <x v="23"/>
    <s v="PIPELINE GAS"/>
    <x v="4"/>
    <n v="3001585451.54389"/>
  </r>
  <r>
    <s v="REFERENCE ELECTRIFICATION - MODERATE TECHNOLOGY ADVANCEMENT"/>
    <x v="0"/>
    <s v="REFERENCE GAS CLOTHES DRYER"/>
    <s v="TEXAS"/>
    <x v="8"/>
    <x v="24"/>
    <s v="ELECTRICITY"/>
    <x v="4"/>
    <n v="0"/>
  </r>
  <r>
    <s v="REFERENCE ELECTRIFICATION - MODERATE TECHNOLOGY ADVANCEMENT"/>
    <x v="0"/>
    <s v="REFERENCE GAS CLOTHES DRYER"/>
    <s v="TEXAS"/>
    <x v="8"/>
    <x v="24"/>
    <s v="PIPELINE GAS"/>
    <x v="4"/>
    <n v="3033591076.0314999"/>
  </r>
  <r>
    <s v="REFERENCE ELECTRIFICATION - MODERATE TECHNOLOGY ADVANCEMENT"/>
    <x v="0"/>
    <s v="REFERENCE GAS CLOTHES DRYER"/>
    <s v="TEXAS"/>
    <x v="8"/>
    <x v="25"/>
    <s v="ELECTRICITY"/>
    <x v="4"/>
    <n v="0"/>
  </r>
  <r>
    <s v="REFERENCE ELECTRIFICATION - MODERATE TECHNOLOGY ADVANCEMENT"/>
    <x v="0"/>
    <s v="REFERENCE GAS CLOTHES DRYER"/>
    <s v="TEXAS"/>
    <x v="8"/>
    <x v="25"/>
    <s v="PIPELINE GAS"/>
    <x v="4"/>
    <n v="3065566329.9388399"/>
  </r>
  <r>
    <s v="REFERENCE ELECTRIFICATION - MODERATE TECHNOLOGY ADVANCEMENT"/>
    <x v="0"/>
    <s v="REFERENCE GAS CLOTHES DRYER"/>
    <s v="TEXAS"/>
    <x v="8"/>
    <x v="26"/>
    <s v="ELECTRICITY"/>
    <x v="4"/>
    <n v="0"/>
  </r>
  <r>
    <s v="REFERENCE ELECTRIFICATION - MODERATE TECHNOLOGY ADVANCEMENT"/>
    <x v="0"/>
    <s v="REFERENCE GAS CLOTHES DRYER"/>
    <s v="TEXAS"/>
    <x v="8"/>
    <x v="26"/>
    <s v="PIPELINE GAS"/>
    <x v="4"/>
    <n v="3097536148.6268601"/>
  </r>
  <r>
    <s v="REFERENCE ELECTRIFICATION - MODERATE TECHNOLOGY ADVANCEMENT"/>
    <x v="0"/>
    <s v="REFERENCE GAS CLOTHES DRYER"/>
    <s v="TEXAS"/>
    <x v="8"/>
    <x v="27"/>
    <s v="ELECTRICITY"/>
    <x v="4"/>
    <n v="0"/>
  </r>
  <r>
    <s v="REFERENCE ELECTRIFICATION - MODERATE TECHNOLOGY ADVANCEMENT"/>
    <x v="0"/>
    <s v="REFERENCE GAS CLOTHES DRYER"/>
    <s v="TEXAS"/>
    <x v="8"/>
    <x v="27"/>
    <s v="PIPELINE GAS"/>
    <x v="4"/>
    <n v="3129532997.9215698"/>
  </r>
  <r>
    <s v="REFERENCE ELECTRIFICATION - MODERATE TECHNOLOGY ADVANCEMENT"/>
    <x v="0"/>
    <s v="REFERENCE GAS CLOTHES DRYER"/>
    <s v="TEXAS"/>
    <x v="8"/>
    <x v="28"/>
    <s v="ELECTRICITY"/>
    <x v="4"/>
    <n v="0"/>
  </r>
  <r>
    <s v="REFERENCE ELECTRIFICATION - MODERATE TECHNOLOGY ADVANCEMENT"/>
    <x v="0"/>
    <s v="REFERENCE GAS CLOTHES DRYER"/>
    <s v="TEXAS"/>
    <x v="8"/>
    <x v="28"/>
    <s v="PIPELINE GAS"/>
    <x v="4"/>
    <n v="3161588913.1921802"/>
  </r>
  <r>
    <s v="REFERENCE ELECTRIFICATION - MODERATE TECHNOLOGY ADVANCEMENT"/>
    <x v="0"/>
    <s v="REFERENCE GAS CLOTHES DRYER"/>
    <s v="TEXAS"/>
    <x v="8"/>
    <x v="29"/>
    <s v="ELECTRICITY"/>
    <x v="4"/>
    <n v="0"/>
  </r>
  <r>
    <s v="REFERENCE ELECTRIFICATION - MODERATE TECHNOLOGY ADVANCEMENT"/>
    <x v="0"/>
    <s v="REFERENCE GAS CLOTHES DRYER"/>
    <s v="TEXAS"/>
    <x v="8"/>
    <x v="29"/>
    <s v="PIPELINE GAS"/>
    <x v="4"/>
    <n v="3193736854.7842498"/>
  </r>
  <r>
    <s v="REFERENCE ELECTRIFICATION - MODERATE TECHNOLOGY ADVANCEMENT"/>
    <x v="0"/>
    <s v="REFERENCE GAS CLOTHES DRYER"/>
    <s v="TEXAS"/>
    <x v="8"/>
    <x v="30"/>
    <s v="ELECTRICITY"/>
    <x v="4"/>
    <n v="0"/>
  </r>
  <r>
    <s v="REFERENCE ELECTRIFICATION - MODERATE TECHNOLOGY ADVANCEMENT"/>
    <x v="0"/>
    <s v="REFERENCE GAS CLOTHES DRYER"/>
    <s v="TEXAS"/>
    <x v="8"/>
    <x v="30"/>
    <s v="PIPELINE GAS"/>
    <x v="4"/>
    <n v="3225994259.2319798"/>
  </r>
  <r>
    <s v="REFERENCE ELECTRIFICATION - MODERATE TECHNOLOGY ADVANCEMENT"/>
    <x v="0"/>
    <s v="REFERENCE GAS CLOTHES DRYER"/>
    <s v="TEXAS"/>
    <x v="8"/>
    <x v="31"/>
    <s v="ELECTRICITY"/>
    <x v="4"/>
    <n v="0"/>
  </r>
  <r>
    <s v="REFERENCE ELECTRIFICATION - MODERATE TECHNOLOGY ADVANCEMENT"/>
    <x v="0"/>
    <s v="REFERENCE GAS CLOTHES DRYER"/>
    <s v="TEXAS"/>
    <x v="8"/>
    <x v="31"/>
    <s v="PIPELINE GAS"/>
    <x v="4"/>
    <n v="3258389091.3906398"/>
  </r>
  <r>
    <s v="REFERENCE ELECTRIFICATION - MODERATE TECHNOLOGY ADVANCEMENT"/>
    <x v="0"/>
    <s v="REFERENCE GAS CLOTHES DRYER"/>
    <s v="TEXAS"/>
    <x v="8"/>
    <x v="32"/>
    <s v="ELECTRICITY"/>
    <x v="4"/>
    <n v="0"/>
  </r>
  <r>
    <s v="REFERENCE ELECTRIFICATION - MODERATE TECHNOLOGY ADVANCEMENT"/>
    <x v="0"/>
    <s v="REFERENCE GAS CLOTHES DRYER"/>
    <s v="TEXAS"/>
    <x v="8"/>
    <x v="32"/>
    <s v="PIPELINE GAS"/>
    <x v="4"/>
    <n v="3290952233.5559902"/>
  </r>
  <r>
    <s v="REFERENCE ELECTRIFICATION - MODERATE TECHNOLOGY ADVANCEMENT"/>
    <x v="0"/>
    <s v="REFERENCE GAS CLOTHES DRYER"/>
    <s v="TEXAS"/>
    <x v="8"/>
    <x v="33"/>
    <s v="ELECTRICITY"/>
    <x v="4"/>
    <n v="0"/>
  </r>
  <r>
    <s v="REFERENCE ELECTRIFICATION - MODERATE TECHNOLOGY ADVANCEMENT"/>
    <x v="0"/>
    <s v="REFERENCE GAS CLOTHES DRYER"/>
    <s v="TEXAS"/>
    <x v="8"/>
    <x v="33"/>
    <s v="PIPELINE GAS"/>
    <x v="4"/>
    <n v="3323709882.3387399"/>
  </r>
  <r>
    <s v="REFERENCE ELECTRIFICATION - MODERATE TECHNOLOGY ADVANCEMENT"/>
    <x v="0"/>
    <s v="REFERENCE DISHWASHER"/>
    <s v="TEXAS"/>
    <x v="9"/>
    <x v="0"/>
    <s v="ELECTRICITY"/>
    <x v="5"/>
    <n v="1573113797.9790699"/>
  </r>
  <r>
    <s v="REFERENCE ELECTRIFICATION - MODERATE TECHNOLOGY ADVANCEMENT"/>
    <x v="0"/>
    <s v="REFERENCE DISHWASHER"/>
    <s v="TEXAS"/>
    <x v="9"/>
    <x v="1"/>
    <s v="ELECTRICITY"/>
    <x v="5"/>
    <n v="1591207436.0388999"/>
  </r>
  <r>
    <s v="REFERENCE ELECTRIFICATION - MODERATE TECHNOLOGY ADVANCEMENT"/>
    <x v="0"/>
    <s v="REFERENCE DISHWASHER"/>
    <s v="TEXAS"/>
    <x v="9"/>
    <x v="2"/>
    <s v="ELECTRICITY"/>
    <x v="5"/>
    <n v="1609924672.74562"/>
  </r>
  <r>
    <s v="REFERENCE ELECTRIFICATION - MODERATE TECHNOLOGY ADVANCEMENT"/>
    <x v="0"/>
    <s v="REFERENCE DISHWASHER"/>
    <s v="TEXAS"/>
    <x v="9"/>
    <x v="3"/>
    <s v="ELECTRICITY"/>
    <x v="5"/>
    <n v="1629007815.72873"/>
  </r>
  <r>
    <s v="REFERENCE ELECTRIFICATION - MODERATE TECHNOLOGY ADVANCEMENT"/>
    <x v="0"/>
    <s v="REFERENCE DISHWASHER"/>
    <s v="TEXAS"/>
    <x v="9"/>
    <x v="4"/>
    <s v="ELECTRICITY"/>
    <x v="5"/>
    <n v="1647775986.6138699"/>
  </r>
  <r>
    <s v="REFERENCE ELECTRIFICATION - MODERATE TECHNOLOGY ADVANCEMENT"/>
    <x v="0"/>
    <s v="REFERENCE DISHWASHER"/>
    <s v="TEXAS"/>
    <x v="9"/>
    <x v="5"/>
    <s v="ELECTRICITY"/>
    <x v="5"/>
    <n v="1666114274.3922801"/>
  </r>
  <r>
    <s v="REFERENCE ELECTRIFICATION - MODERATE TECHNOLOGY ADVANCEMENT"/>
    <x v="0"/>
    <s v="REFERENCE DISHWASHER"/>
    <s v="TEXAS"/>
    <x v="9"/>
    <x v="6"/>
    <s v="ELECTRICITY"/>
    <x v="5"/>
    <n v="1684501206.4703901"/>
  </r>
  <r>
    <s v="REFERENCE ELECTRIFICATION - MODERATE TECHNOLOGY ADVANCEMENT"/>
    <x v="0"/>
    <s v="REFERENCE DISHWASHER"/>
    <s v="TEXAS"/>
    <x v="9"/>
    <x v="7"/>
    <s v="ELECTRICITY"/>
    <x v="5"/>
    <n v="1703389712.4002099"/>
  </r>
  <r>
    <s v="REFERENCE ELECTRIFICATION - MODERATE TECHNOLOGY ADVANCEMENT"/>
    <x v="0"/>
    <s v="REFERENCE DISHWASHER"/>
    <s v="TEXAS"/>
    <x v="9"/>
    <x v="8"/>
    <s v="ELECTRICITY"/>
    <x v="5"/>
    <n v="1722776144.48119"/>
  </r>
  <r>
    <s v="REFERENCE ELECTRIFICATION - MODERATE TECHNOLOGY ADVANCEMENT"/>
    <x v="0"/>
    <s v="REFERENCE DISHWASHER"/>
    <s v="TEXAS"/>
    <x v="9"/>
    <x v="9"/>
    <s v="ELECTRICITY"/>
    <x v="5"/>
    <n v="1742529322.50176"/>
  </r>
  <r>
    <s v="REFERENCE ELECTRIFICATION - MODERATE TECHNOLOGY ADVANCEMENT"/>
    <x v="0"/>
    <s v="REFERENCE DISHWASHER"/>
    <s v="TEXAS"/>
    <x v="9"/>
    <x v="10"/>
    <s v="ELECTRICITY"/>
    <x v="5"/>
    <n v="1762023727.84624"/>
  </r>
  <r>
    <s v="REFERENCE ELECTRIFICATION - MODERATE TECHNOLOGY ADVANCEMENT"/>
    <x v="0"/>
    <s v="REFERENCE DISHWASHER"/>
    <s v="TEXAS"/>
    <x v="9"/>
    <x v="11"/>
    <s v="ELECTRICITY"/>
    <x v="5"/>
    <n v="1780996315.90975"/>
  </r>
  <r>
    <s v="REFERENCE ELECTRIFICATION - MODERATE TECHNOLOGY ADVANCEMENT"/>
    <x v="0"/>
    <s v="REFERENCE DISHWASHER"/>
    <s v="TEXAS"/>
    <x v="9"/>
    <x v="12"/>
    <s v="ELECTRICITY"/>
    <x v="5"/>
    <n v="1799230814.0459499"/>
  </r>
  <r>
    <s v="REFERENCE ELECTRIFICATION - MODERATE TECHNOLOGY ADVANCEMENT"/>
    <x v="0"/>
    <s v="REFERENCE DISHWASHER"/>
    <s v="TEXAS"/>
    <x v="9"/>
    <x v="13"/>
    <s v="ELECTRICITY"/>
    <x v="5"/>
    <n v="1817115232.94403"/>
  </r>
  <r>
    <s v="REFERENCE ELECTRIFICATION - MODERATE TECHNOLOGY ADVANCEMENT"/>
    <x v="0"/>
    <s v="REFERENCE DISHWASHER"/>
    <s v="TEXAS"/>
    <x v="9"/>
    <x v="14"/>
    <s v="ELECTRICITY"/>
    <x v="5"/>
    <n v="1834793006.0353301"/>
  </r>
  <r>
    <s v="REFERENCE ELECTRIFICATION - MODERATE TECHNOLOGY ADVANCEMENT"/>
    <x v="0"/>
    <s v="REFERENCE DISHWASHER"/>
    <s v="TEXAS"/>
    <x v="9"/>
    <x v="15"/>
    <s v="ELECTRICITY"/>
    <x v="5"/>
    <n v="1851977878.7627599"/>
  </r>
  <r>
    <s v="REFERENCE ELECTRIFICATION - MODERATE TECHNOLOGY ADVANCEMENT"/>
    <x v="0"/>
    <s v="REFERENCE DISHWASHER"/>
    <s v="TEXAS"/>
    <x v="9"/>
    <x v="16"/>
    <s v="ELECTRICITY"/>
    <x v="5"/>
    <n v="1868591564.6605799"/>
  </r>
  <r>
    <s v="REFERENCE ELECTRIFICATION - MODERATE TECHNOLOGY ADVANCEMENT"/>
    <x v="0"/>
    <s v="REFERENCE DISHWASHER"/>
    <s v="TEXAS"/>
    <x v="9"/>
    <x v="17"/>
    <s v="ELECTRICITY"/>
    <x v="5"/>
    <n v="1885140090.4911699"/>
  </r>
  <r>
    <s v="REFERENCE ELECTRIFICATION - MODERATE TECHNOLOGY ADVANCEMENT"/>
    <x v="0"/>
    <s v="REFERENCE DISHWASHER"/>
    <s v="TEXAS"/>
    <x v="9"/>
    <x v="18"/>
    <s v="ELECTRICITY"/>
    <x v="5"/>
    <n v="1901892388.0109899"/>
  </r>
  <r>
    <s v="REFERENCE ELECTRIFICATION - MODERATE TECHNOLOGY ADVANCEMENT"/>
    <x v="0"/>
    <s v="REFERENCE DISHWASHER"/>
    <s v="TEXAS"/>
    <x v="9"/>
    <x v="19"/>
    <s v="ELECTRICITY"/>
    <x v="5"/>
    <n v="1919044177.6279399"/>
  </r>
  <r>
    <s v="REFERENCE ELECTRIFICATION - MODERATE TECHNOLOGY ADVANCEMENT"/>
    <x v="0"/>
    <s v="REFERENCE DISHWASHER"/>
    <s v="TEXAS"/>
    <x v="9"/>
    <x v="20"/>
    <s v="ELECTRICITY"/>
    <x v="5"/>
    <n v="1936274174.1744201"/>
  </r>
  <r>
    <s v="REFERENCE ELECTRIFICATION - MODERATE TECHNOLOGY ADVANCEMENT"/>
    <x v="0"/>
    <s v="REFERENCE DISHWASHER"/>
    <s v="TEXAS"/>
    <x v="9"/>
    <x v="21"/>
    <s v="ELECTRICITY"/>
    <x v="5"/>
    <n v="1953432408.7908001"/>
  </r>
  <r>
    <s v="REFERENCE ELECTRIFICATION - MODERATE TECHNOLOGY ADVANCEMENT"/>
    <x v="0"/>
    <s v="REFERENCE DISHWASHER"/>
    <s v="TEXAS"/>
    <x v="9"/>
    <x v="22"/>
    <s v="ELECTRICITY"/>
    <x v="5"/>
    <n v="1970387634.5125"/>
  </r>
  <r>
    <s v="REFERENCE ELECTRIFICATION - MODERATE TECHNOLOGY ADVANCEMENT"/>
    <x v="0"/>
    <s v="REFERENCE DISHWASHER"/>
    <s v="TEXAS"/>
    <x v="9"/>
    <x v="23"/>
    <s v="ELECTRICITY"/>
    <x v="5"/>
    <n v="1987112423.7085199"/>
  </r>
  <r>
    <s v="REFERENCE ELECTRIFICATION - MODERATE TECHNOLOGY ADVANCEMENT"/>
    <x v="0"/>
    <s v="REFERENCE DISHWASHER"/>
    <s v="TEXAS"/>
    <x v="9"/>
    <x v="24"/>
    <s v="ELECTRICITY"/>
    <x v="5"/>
    <n v="2008300817.33412"/>
  </r>
  <r>
    <s v="REFERENCE ELECTRIFICATION - MODERATE TECHNOLOGY ADVANCEMENT"/>
    <x v="0"/>
    <s v="REFERENCE DISHWASHER"/>
    <s v="TEXAS"/>
    <x v="9"/>
    <x v="25"/>
    <s v="ELECTRICITY"/>
    <x v="5"/>
    <n v="2029469104.9995"/>
  </r>
  <r>
    <s v="REFERENCE ELECTRIFICATION - MODERATE TECHNOLOGY ADVANCEMENT"/>
    <x v="0"/>
    <s v="REFERENCE DISHWASHER"/>
    <s v="TEXAS"/>
    <x v="9"/>
    <x v="26"/>
    <s v="ELECTRICITY"/>
    <x v="5"/>
    <n v="2050633794.4358799"/>
  </r>
  <r>
    <s v="REFERENCE ELECTRIFICATION - MODERATE TECHNOLOGY ADVANCEMENT"/>
    <x v="0"/>
    <s v="REFERENCE DISHWASHER"/>
    <s v="TEXAS"/>
    <x v="9"/>
    <x v="27"/>
    <s v="ELECTRICITY"/>
    <x v="5"/>
    <n v="2071816378.6999199"/>
  </r>
  <r>
    <s v="REFERENCE ELECTRIFICATION - MODERATE TECHNOLOGY ADVANCEMENT"/>
    <x v="0"/>
    <s v="REFERENCE DISHWASHER"/>
    <s v="TEXAS"/>
    <x v="9"/>
    <x v="28"/>
    <s v="ELECTRICITY"/>
    <x v="5"/>
    <n v="2093038065.8768799"/>
  </r>
  <r>
    <s v="REFERENCE ELECTRIFICATION - MODERATE TECHNOLOGY ADVANCEMENT"/>
    <x v="0"/>
    <s v="REFERENCE DISHWASHER"/>
    <s v="TEXAS"/>
    <x v="9"/>
    <x v="29"/>
    <s v="ELECTRICITY"/>
    <x v="5"/>
    <n v="2114320676.40572"/>
  </r>
  <r>
    <s v="REFERENCE ELECTRIFICATION - MODERATE TECHNOLOGY ADVANCEMENT"/>
    <x v="0"/>
    <s v="REFERENCE DISHWASHER"/>
    <s v="TEXAS"/>
    <x v="9"/>
    <x v="30"/>
    <s v="ELECTRICITY"/>
    <x v="5"/>
    <n v="2135675753.6372299"/>
  </r>
  <r>
    <s v="REFERENCE ELECTRIFICATION - MODERATE TECHNOLOGY ADVANCEMENT"/>
    <x v="0"/>
    <s v="REFERENCE DISHWASHER"/>
    <s v="TEXAS"/>
    <x v="9"/>
    <x v="31"/>
    <s v="ELECTRICITY"/>
    <x v="5"/>
    <n v="2157121810.89118"/>
  </r>
  <r>
    <s v="REFERENCE ELECTRIFICATION - MODERATE TECHNOLOGY ADVANCEMENT"/>
    <x v="0"/>
    <s v="REFERENCE DISHWASHER"/>
    <s v="TEXAS"/>
    <x v="9"/>
    <x v="32"/>
    <s v="ELECTRICITY"/>
    <x v="5"/>
    <n v="2178679292.8940601"/>
  </r>
  <r>
    <s v="REFERENCE ELECTRIFICATION - MODERATE TECHNOLOGY ADVANCEMENT"/>
    <x v="0"/>
    <s v="REFERENCE DISHWASHER"/>
    <s v="TEXAS"/>
    <x v="9"/>
    <x v="33"/>
    <s v="ELECTRICITY"/>
    <x v="5"/>
    <n v="2200365542.3507199"/>
  </r>
  <r>
    <s v="REFERENCE ELECTRIFICATION - MODERATE TECHNOLOGY ADVANCEMENT"/>
    <x v="0"/>
    <s v="REFERENCE NATURAL GAS HEAT PUMP  - HEATING"/>
    <s v="TEXAS"/>
    <x v="0"/>
    <x v="0"/>
    <s v="ELECTRICITY"/>
    <x v="0"/>
    <n v="0"/>
  </r>
  <r>
    <s v="REFERENCE ELECTRIFICATION - MODERATE TECHNOLOGY ADVANCEMENT"/>
    <x v="0"/>
    <s v="REFERENCE NATURAL GAS HEAT PUMP  - HEATING"/>
    <s v="TEXAS"/>
    <x v="0"/>
    <x v="0"/>
    <s v="DIESEL FUEL"/>
    <x v="0"/>
    <n v="0"/>
  </r>
  <r>
    <s v="REFERENCE ELECTRIFICATION - MODERATE TECHNOLOGY ADVANCEMENT"/>
    <x v="0"/>
    <s v="REFERENCE NATURAL GAS HEAT PUMP  - HEATING"/>
    <s v="TEXAS"/>
    <x v="0"/>
    <x v="0"/>
    <s v="PIPELINE GAS"/>
    <x v="0"/>
    <n v="128255.671140505"/>
  </r>
  <r>
    <s v="REFERENCE ELECTRIFICATION - MODERATE TECHNOLOGY ADVANCEMENT"/>
    <x v="0"/>
    <s v="REFERENCE NATURAL GAS HEAT PUMP  - HEATING"/>
    <s v="TEXAS"/>
    <x v="0"/>
    <x v="0"/>
    <s v="LPG FUEL"/>
    <x v="0"/>
    <n v="0"/>
  </r>
  <r>
    <s v="REFERENCE ELECTRIFICATION - MODERATE TECHNOLOGY ADVANCEMENT"/>
    <x v="0"/>
    <s v="REFERENCE NATURAL GAS HEAT PUMP  - HEATING"/>
    <s v="TEXAS"/>
    <x v="0"/>
    <x v="0"/>
    <s v="BIOMASS - WOOD"/>
    <x v="0"/>
    <n v="0"/>
  </r>
  <r>
    <s v="REFERENCE ELECTRIFICATION - MODERATE TECHNOLOGY ADVANCEMENT"/>
    <x v="0"/>
    <s v="REFERENCE NATURAL GAS HEAT PUMP  - HEATING"/>
    <s v="TEXAS"/>
    <x v="0"/>
    <x v="0"/>
    <s v="KEROSENE FUEL"/>
    <x v="0"/>
    <n v="0"/>
  </r>
  <r>
    <s v="REFERENCE ELECTRIFICATION - MODERATE TECHNOLOGY ADVANCEMENT"/>
    <x v="0"/>
    <s v="REFERENCE NATURAL GAS HEAT PUMP  - HEATING"/>
    <s v="TEXAS"/>
    <x v="0"/>
    <x v="1"/>
    <s v="ELECTRICITY"/>
    <x v="0"/>
    <n v="0"/>
  </r>
  <r>
    <s v="REFERENCE ELECTRIFICATION - MODERATE TECHNOLOGY ADVANCEMENT"/>
    <x v="0"/>
    <s v="REFERENCE NATURAL GAS HEAT PUMP  - HEATING"/>
    <s v="TEXAS"/>
    <x v="0"/>
    <x v="1"/>
    <s v="DIESEL FUEL"/>
    <x v="0"/>
    <n v="0"/>
  </r>
  <r>
    <s v="REFERENCE ELECTRIFICATION - MODERATE TECHNOLOGY ADVANCEMENT"/>
    <x v="0"/>
    <s v="REFERENCE NATURAL GAS HEAT PUMP  - HEATING"/>
    <s v="TEXAS"/>
    <x v="0"/>
    <x v="1"/>
    <s v="PIPELINE GAS"/>
    <x v="0"/>
    <n v="132573.21295026099"/>
  </r>
  <r>
    <s v="REFERENCE ELECTRIFICATION - MODERATE TECHNOLOGY ADVANCEMENT"/>
    <x v="0"/>
    <s v="REFERENCE NATURAL GAS HEAT PUMP  - HEATING"/>
    <s v="TEXAS"/>
    <x v="0"/>
    <x v="1"/>
    <s v="LPG FUEL"/>
    <x v="0"/>
    <n v="0"/>
  </r>
  <r>
    <s v="REFERENCE ELECTRIFICATION - MODERATE TECHNOLOGY ADVANCEMENT"/>
    <x v="0"/>
    <s v="REFERENCE NATURAL GAS HEAT PUMP  - HEATING"/>
    <s v="TEXAS"/>
    <x v="0"/>
    <x v="1"/>
    <s v="BIOMASS - WOOD"/>
    <x v="0"/>
    <n v="0"/>
  </r>
  <r>
    <s v="REFERENCE ELECTRIFICATION - MODERATE TECHNOLOGY ADVANCEMENT"/>
    <x v="0"/>
    <s v="REFERENCE NATURAL GAS HEAT PUMP  - HEATING"/>
    <s v="TEXAS"/>
    <x v="0"/>
    <x v="1"/>
    <s v="KEROSENE FUEL"/>
    <x v="0"/>
    <n v="0"/>
  </r>
  <r>
    <s v="REFERENCE ELECTRIFICATION - MODERATE TECHNOLOGY ADVANCEMENT"/>
    <x v="0"/>
    <s v="REFERENCE NATURAL GAS HEAT PUMP  - HEATING"/>
    <s v="TEXAS"/>
    <x v="0"/>
    <x v="2"/>
    <s v="ELECTRICITY"/>
    <x v="0"/>
    <n v="0"/>
  </r>
  <r>
    <s v="REFERENCE ELECTRIFICATION - MODERATE TECHNOLOGY ADVANCEMENT"/>
    <x v="0"/>
    <s v="REFERENCE NATURAL GAS HEAT PUMP  - HEATING"/>
    <s v="TEXAS"/>
    <x v="0"/>
    <x v="2"/>
    <s v="DIESEL FUEL"/>
    <x v="0"/>
    <n v="0"/>
  </r>
  <r>
    <s v="REFERENCE ELECTRIFICATION - MODERATE TECHNOLOGY ADVANCEMENT"/>
    <x v="0"/>
    <s v="REFERENCE NATURAL GAS HEAT PUMP  - HEATING"/>
    <s v="TEXAS"/>
    <x v="0"/>
    <x v="2"/>
    <s v="PIPELINE GAS"/>
    <x v="0"/>
    <n v="133299.932594118"/>
  </r>
  <r>
    <s v="REFERENCE ELECTRIFICATION - MODERATE TECHNOLOGY ADVANCEMENT"/>
    <x v="0"/>
    <s v="REFERENCE NATURAL GAS HEAT PUMP  - HEATING"/>
    <s v="TEXAS"/>
    <x v="0"/>
    <x v="2"/>
    <s v="LPG FUEL"/>
    <x v="0"/>
    <n v="0"/>
  </r>
  <r>
    <s v="REFERENCE ELECTRIFICATION - MODERATE TECHNOLOGY ADVANCEMENT"/>
    <x v="0"/>
    <s v="REFERENCE NATURAL GAS HEAT PUMP  - HEATING"/>
    <s v="TEXAS"/>
    <x v="0"/>
    <x v="2"/>
    <s v="BIOMASS - WOOD"/>
    <x v="0"/>
    <n v="0"/>
  </r>
  <r>
    <s v="REFERENCE ELECTRIFICATION - MODERATE TECHNOLOGY ADVANCEMENT"/>
    <x v="0"/>
    <s v="REFERENCE NATURAL GAS HEAT PUMP  - HEATING"/>
    <s v="TEXAS"/>
    <x v="0"/>
    <x v="2"/>
    <s v="KEROSENE FUEL"/>
    <x v="0"/>
    <n v="0"/>
  </r>
  <r>
    <s v="REFERENCE ELECTRIFICATION - MODERATE TECHNOLOGY ADVANCEMENT"/>
    <x v="0"/>
    <s v="REFERENCE NATURAL GAS HEAT PUMP  - HEATING"/>
    <s v="TEXAS"/>
    <x v="0"/>
    <x v="3"/>
    <s v="ELECTRICITY"/>
    <x v="0"/>
    <n v="0"/>
  </r>
  <r>
    <s v="REFERENCE ELECTRIFICATION - MODERATE TECHNOLOGY ADVANCEMENT"/>
    <x v="0"/>
    <s v="REFERENCE NATURAL GAS HEAT PUMP  - HEATING"/>
    <s v="TEXAS"/>
    <x v="0"/>
    <x v="3"/>
    <s v="DIESEL FUEL"/>
    <x v="0"/>
    <n v="0"/>
  </r>
  <r>
    <s v="REFERENCE ELECTRIFICATION - MODERATE TECHNOLOGY ADVANCEMENT"/>
    <x v="0"/>
    <s v="REFERENCE NATURAL GAS HEAT PUMP  - HEATING"/>
    <s v="TEXAS"/>
    <x v="0"/>
    <x v="3"/>
    <s v="PIPELINE GAS"/>
    <x v="0"/>
    <n v="133958.59010432599"/>
  </r>
  <r>
    <s v="REFERENCE ELECTRIFICATION - MODERATE TECHNOLOGY ADVANCEMENT"/>
    <x v="0"/>
    <s v="REFERENCE NATURAL GAS HEAT PUMP  - HEATING"/>
    <s v="TEXAS"/>
    <x v="0"/>
    <x v="3"/>
    <s v="LPG FUEL"/>
    <x v="0"/>
    <n v="0"/>
  </r>
  <r>
    <s v="REFERENCE ELECTRIFICATION - MODERATE TECHNOLOGY ADVANCEMENT"/>
    <x v="0"/>
    <s v="REFERENCE NATURAL GAS HEAT PUMP  - HEATING"/>
    <s v="TEXAS"/>
    <x v="0"/>
    <x v="3"/>
    <s v="BIOMASS - WOOD"/>
    <x v="0"/>
    <n v="0"/>
  </r>
  <r>
    <s v="REFERENCE ELECTRIFICATION - MODERATE TECHNOLOGY ADVANCEMENT"/>
    <x v="0"/>
    <s v="REFERENCE NATURAL GAS HEAT PUMP  - HEATING"/>
    <s v="TEXAS"/>
    <x v="0"/>
    <x v="3"/>
    <s v="KEROSENE FUEL"/>
    <x v="0"/>
    <n v="0"/>
  </r>
  <r>
    <s v="REFERENCE ELECTRIFICATION - MODERATE TECHNOLOGY ADVANCEMENT"/>
    <x v="0"/>
    <s v="REFERENCE NATURAL GAS HEAT PUMP  - HEATING"/>
    <s v="TEXAS"/>
    <x v="0"/>
    <x v="4"/>
    <s v="ELECTRICITY"/>
    <x v="0"/>
    <n v="0"/>
  </r>
  <r>
    <s v="REFERENCE ELECTRIFICATION - MODERATE TECHNOLOGY ADVANCEMENT"/>
    <x v="0"/>
    <s v="REFERENCE NATURAL GAS HEAT PUMP  - HEATING"/>
    <s v="TEXAS"/>
    <x v="0"/>
    <x v="4"/>
    <s v="DIESEL FUEL"/>
    <x v="0"/>
    <n v="0"/>
  </r>
  <r>
    <s v="REFERENCE ELECTRIFICATION - MODERATE TECHNOLOGY ADVANCEMENT"/>
    <x v="0"/>
    <s v="REFERENCE NATURAL GAS HEAT PUMP  - HEATING"/>
    <s v="TEXAS"/>
    <x v="0"/>
    <x v="4"/>
    <s v="PIPELINE GAS"/>
    <x v="0"/>
    <n v="134610.49094627099"/>
  </r>
  <r>
    <s v="REFERENCE ELECTRIFICATION - MODERATE TECHNOLOGY ADVANCEMENT"/>
    <x v="0"/>
    <s v="REFERENCE NATURAL GAS HEAT PUMP  - HEATING"/>
    <s v="TEXAS"/>
    <x v="0"/>
    <x v="4"/>
    <s v="LPG FUEL"/>
    <x v="0"/>
    <n v="0"/>
  </r>
  <r>
    <s v="REFERENCE ELECTRIFICATION - MODERATE TECHNOLOGY ADVANCEMENT"/>
    <x v="0"/>
    <s v="REFERENCE NATURAL GAS HEAT PUMP  - HEATING"/>
    <s v="TEXAS"/>
    <x v="0"/>
    <x v="4"/>
    <s v="BIOMASS - WOOD"/>
    <x v="0"/>
    <n v="0"/>
  </r>
  <r>
    <s v="REFERENCE ELECTRIFICATION - MODERATE TECHNOLOGY ADVANCEMENT"/>
    <x v="0"/>
    <s v="REFERENCE NATURAL GAS HEAT PUMP  - HEATING"/>
    <s v="TEXAS"/>
    <x v="0"/>
    <x v="4"/>
    <s v="KEROSENE FUEL"/>
    <x v="0"/>
    <n v="0"/>
  </r>
  <r>
    <s v="REFERENCE ELECTRIFICATION - MODERATE TECHNOLOGY ADVANCEMENT"/>
    <x v="0"/>
    <s v="REFERENCE NATURAL GAS HEAT PUMP  - HEATING"/>
    <s v="TEXAS"/>
    <x v="0"/>
    <x v="5"/>
    <s v="ELECTRICITY"/>
    <x v="0"/>
    <n v="0"/>
  </r>
  <r>
    <s v="REFERENCE ELECTRIFICATION - MODERATE TECHNOLOGY ADVANCEMENT"/>
    <x v="0"/>
    <s v="REFERENCE NATURAL GAS HEAT PUMP  - HEATING"/>
    <s v="TEXAS"/>
    <x v="0"/>
    <x v="5"/>
    <s v="DIESEL FUEL"/>
    <x v="0"/>
    <n v="0"/>
  </r>
  <r>
    <s v="REFERENCE ELECTRIFICATION - MODERATE TECHNOLOGY ADVANCEMENT"/>
    <x v="0"/>
    <s v="REFERENCE NATURAL GAS HEAT PUMP  - HEATING"/>
    <s v="TEXAS"/>
    <x v="0"/>
    <x v="5"/>
    <s v="PIPELINE GAS"/>
    <x v="0"/>
    <n v="135176.934766344"/>
  </r>
  <r>
    <s v="REFERENCE ELECTRIFICATION - MODERATE TECHNOLOGY ADVANCEMENT"/>
    <x v="0"/>
    <s v="REFERENCE NATURAL GAS HEAT PUMP  - HEATING"/>
    <s v="TEXAS"/>
    <x v="0"/>
    <x v="5"/>
    <s v="LPG FUEL"/>
    <x v="0"/>
    <n v="0"/>
  </r>
  <r>
    <s v="REFERENCE ELECTRIFICATION - MODERATE TECHNOLOGY ADVANCEMENT"/>
    <x v="0"/>
    <s v="REFERENCE NATURAL GAS HEAT PUMP  - HEATING"/>
    <s v="TEXAS"/>
    <x v="0"/>
    <x v="5"/>
    <s v="BIOMASS - WOOD"/>
    <x v="0"/>
    <n v="0"/>
  </r>
  <r>
    <s v="REFERENCE ELECTRIFICATION - MODERATE TECHNOLOGY ADVANCEMENT"/>
    <x v="0"/>
    <s v="REFERENCE NATURAL GAS HEAT PUMP  - HEATING"/>
    <s v="TEXAS"/>
    <x v="0"/>
    <x v="5"/>
    <s v="KEROSENE FUEL"/>
    <x v="0"/>
    <n v="0"/>
  </r>
  <r>
    <s v="REFERENCE ELECTRIFICATION - MODERATE TECHNOLOGY ADVANCEMENT"/>
    <x v="0"/>
    <s v="REFERENCE NATURAL GAS HEAT PUMP  - HEATING"/>
    <s v="TEXAS"/>
    <x v="0"/>
    <x v="6"/>
    <s v="ELECTRICITY"/>
    <x v="0"/>
    <n v="0"/>
  </r>
  <r>
    <s v="REFERENCE ELECTRIFICATION - MODERATE TECHNOLOGY ADVANCEMENT"/>
    <x v="0"/>
    <s v="REFERENCE NATURAL GAS HEAT PUMP  - HEATING"/>
    <s v="TEXAS"/>
    <x v="0"/>
    <x v="6"/>
    <s v="DIESEL FUEL"/>
    <x v="0"/>
    <n v="0"/>
  </r>
  <r>
    <s v="REFERENCE ELECTRIFICATION - MODERATE TECHNOLOGY ADVANCEMENT"/>
    <x v="0"/>
    <s v="REFERENCE NATURAL GAS HEAT PUMP  - HEATING"/>
    <s v="TEXAS"/>
    <x v="0"/>
    <x v="6"/>
    <s v="PIPELINE GAS"/>
    <x v="0"/>
    <n v="135632.85446462099"/>
  </r>
  <r>
    <s v="REFERENCE ELECTRIFICATION - MODERATE TECHNOLOGY ADVANCEMENT"/>
    <x v="0"/>
    <s v="REFERENCE NATURAL GAS HEAT PUMP  - HEATING"/>
    <s v="TEXAS"/>
    <x v="0"/>
    <x v="6"/>
    <s v="LPG FUEL"/>
    <x v="0"/>
    <n v="0"/>
  </r>
  <r>
    <s v="REFERENCE ELECTRIFICATION - MODERATE TECHNOLOGY ADVANCEMENT"/>
    <x v="0"/>
    <s v="REFERENCE NATURAL GAS HEAT PUMP  - HEATING"/>
    <s v="TEXAS"/>
    <x v="0"/>
    <x v="6"/>
    <s v="BIOMASS - WOOD"/>
    <x v="0"/>
    <n v="0"/>
  </r>
  <r>
    <s v="REFERENCE ELECTRIFICATION - MODERATE TECHNOLOGY ADVANCEMENT"/>
    <x v="0"/>
    <s v="REFERENCE NATURAL GAS HEAT PUMP  - HEATING"/>
    <s v="TEXAS"/>
    <x v="0"/>
    <x v="6"/>
    <s v="KEROSENE FUEL"/>
    <x v="0"/>
    <n v="0"/>
  </r>
  <r>
    <s v="REFERENCE ELECTRIFICATION - MODERATE TECHNOLOGY ADVANCEMENT"/>
    <x v="0"/>
    <s v="REFERENCE NATURAL GAS HEAT PUMP  - HEATING"/>
    <s v="TEXAS"/>
    <x v="0"/>
    <x v="7"/>
    <s v="ELECTRICITY"/>
    <x v="0"/>
    <n v="0"/>
  </r>
  <r>
    <s v="REFERENCE ELECTRIFICATION - MODERATE TECHNOLOGY ADVANCEMENT"/>
    <x v="0"/>
    <s v="REFERENCE NATURAL GAS HEAT PUMP  - HEATING"/>
    <s v="TEXAS"/>
    <x v="0"/>
    <x v="7"/>
    <s v="DIESEL FUEL"/>
    <x v="0"/>
    <n v="0"/>
  </r>
  <r>
    <s v="REFERENCE ELECTRIFICATION - MODERATE TECHNOLOGY ADVANCEMENT"/>
    <x v="0"/>
    <s v="REFERENCE NATURAL GAS HEAT PUMP  - HEATING"/>
    <s v="TEXAS"/>
    <x v="0"/>
    <x v="7"/>
    <s v="PIPELINE GAS"/>
    <x v="0"/>
    <n v="136129.96167030101"/>
  </r>
  <r>
    <s v="REFERENCE ELECTRIFICATION - MODERATE TECHNOLOGY ADVANCEMENT"/>
    <x v="0"/>
    <s v="REFERENCE NATURAL GAS HEAT PUMP  - HEATING"/>
    <s v="TEXAS"/>
    <x v="0"/>
    <x v="7"/>
    <s v="LPG FUEL"/>
    <x v="0"/>
    <n v="0"/>
  </r>
  <r>
    <s v="REFERENCE ELECTRIFICATION - MODERATE TECHNOLOGY ADVANCEMENT"/>
    <x v="0"/>
    <s v="REFERENCE NATURAL GAS HEAT PUMP  - HEATING"/>
    <s v="TEXAS"/>
    <x v="0"/>
    <x v="7"/>
    <s v="BIOMASS - WOOD"/>
    <x v="0"/>
    <n v="0"/>
  </r>
  <r>
    <s v="REFERENCE ELECTRIFICATION - MODERATE TECHNOLOGY ADVANCEMENT"/>
    <x v="0"/>
    <s v="REFERENCE NATURAL GAS HEAT PUMP  - HEATING"/>
    <s v="TEXAS"/>
    <x v="0"/>
    <x v="7"/>
    <s v="KEROSENE FUEL"/>
    <x v="0"/>
    <n v="0"/>
  </r>
  <r>
    <s v="REFERENCE ELECTRIFICATION - MODERATE TECHNOLOGY ADVANCEMENT"/>
    <x v="0"/>
    <s v="REFERENCE NATURAL GAS HEAT PUMP  - HEATING"/>
    <s v="TEXAS"/>
    <x v="0"/>
    <x v="8"/>
    <s v="ELECTRICITY"/>
    <x v="0"/>
    <n v="0"/>
  </r>
  <r>
    <s v="REFERENCE ELECTRIFICATION - MODERATE TECHNOLOGY ADVANCEMENT"/>
    <x v="0"/>
    <s v="REFERENCE NATURAL GAS HEAT PUMP  - HEATING"/>
    <s v="TEXAS"/>
    <x v="0"/>
    <x v="8"/>
    <s v="DIESEL FUEL"/>
    <x v="0"/>
    <n v="0"/>
  </r>
  <r>
    <s v="REFERENCE ELECTRIFICATION - MODERATE TECHNOLOGY ADVANCEMENT"/>
    <x v="0"/>
    <s v="REFERENCE NATURAL GAS HEAT PUMP  - HEATING"/>
    <s v="TEXAS"/>
    <x v="0"/>
    <x v="8"/>
    <s v="PIPELINE GAS"/>
    <x v="0"/>
    <n v="136611.660546361"/>
  </r>
  <r>
    <s v="REFERENCE ELECTRIFICATION - MODERATE TECHNOLOGY ADVANCEMENT"/>
    <x v="0"/>
    <s v="REFERENCE NATURAL GAS HEAT PUMP  - HEATING"/>
    <s v="TEXAS"/>
    <x v="0"/>
    <x v="8"/>
    <s v="LPG FUEL"/>
    <x v="0"/>
    <n v="0"/>
  </r>
  <r>
    <s v="REFERENCE ELECTRIFICATION - MODERATE TECHNOLOGY ADVANCEMENT"/>
    <x v="0"/>
    <s v="REFERENCE NATURAL GAS HEAT PUMP  - HEATING"/>
    <s v="TEXAS"/>
    <x v="0"/>
    <x v="8"/>
    <s v="BIOMASS - WOOD"/>
    <x v="0"/>
    <n v="0"/>
  </r>
  <r>
    <s v="REFERENCE ELECTRIFICATION - MODERATE TECHNOLOGY ADVANCEMENT"/>
    <x v="0"/>
    <s v="REFERENCE NATURAL GAS HEAT PUMP  - HEATING"/>
    <s v="TEXAS"/>
    <x v="0"/>
    <x v="8"/>
    <s v="KEROSENE FUEL"/>
    <x v="0"/>
    <n v="0"/>
  </r>
  <r>
    <s v="REFERENCE ELECTRIFICATION - MODERATE TECHNOLOGY ADVANCEMENT"/>
    <x v="0"/>
    <s v="REFERENCE NATURAL GAS HEAT PUMP  - HEATING"/>
    <s v="TEXAS"/>
    <x v="0"/>
    <x v="9"/>
    <s v="ELECTRICITY"/>
    <x v="0"/>
    <n v="0"/>
  </r>
  <r>
    <s v="REFERENCE ELECTRIFICATION - MODERATE TECHNOLOGY ADVANCEMENT"/>
    <x v="0"/>
    <s v="REFERENCE NATURAL GAS HEAT PUMP  - HEATING"/>
    <s v="TEXAS"/>
    <x v="0"/>
    <x v="9"/>
    <s v="DIESEL FUEL"/>
    <x v="0"/>
    <n v="0"/>
  </r>
  <r>
    <s v="REFERENCE ELECTRIFICATION - MODERATE TECHNOLOGY ADVANCEMENT"/>
    <x v="0"/>
    <s v="REFERENCE NATURAL GAS HEAT PUMP  - HEATING"/>
    <s v="TEXAS"/>
    <x v="0"/>
    <x v="9"/>
    <s v="PIPELINE GAS"/>
    <x v="0"/>
    <n v="137052.81757606001"/>
  </r>
  <r>
    <s v="REFERENCE ELECTRIFICATION - MODERATE TECHNOLOGY ADVANCEMENT"/>
    <x v="0"/>
    <s v="REFERENCE NATURAL GAS HEAT PUMP  - HEATING"/>
    <s v="TEXAS"/>
    <x v="0"/>
    <x v="9"/>
    <s v="LPG FUEL"/>
    <x v="0"/>
    <n v="0"/>
  </r>
  <r>
    <s v="REFERENCE ELECTRIFICATION - MODERATE TECHNOLOGY ADVANCEMENT"/>
    <x v="0"/>
    <s v="REFERENCE NATURAL GAS HEAT PUMP  - HEATING"/>
    <s v="TEXAS"/>
    <x v="0"/>
    <x v="9"/>
    <s v="BIOMASS - WOOD"/>
    <x v="0"/>
    <n v="0"/>
  </r>
  <r>
    <s v="REFERENCE ELECTRIFICATION - MODERATE TECHNOLOGY ADVANCEMENT"/>
    <x v="0"/>
    <s v="REFERENCE NATURAL GAS HEAT PUMP  - HEATING"/>
    <s v="TEXAS"/>
    <x v="0"/>
    <x v="9"/>
    <s v="KEROSENE FUEL"/>
    <x v="0"/>
    <n v="0"/>
  </r>
  <r>
    <s v="REFERENCE ELECTRIFICATION - MODERATE TECHNOLOGY ADVANCEMENT"/>
    <x v="0"/>
    <s v="REFERENCE NATURAL GAS HEAT PUMP  - HEATING"/>
    <s v="TEXAS"/>
    <x v="0"/>
    <x v="10"/>
    <s v="ELECTRICITY"/>
    <x v="0"/>
    <n v="0"/>
  </r>
  <r>
    <s v="REFERENCE ELECTRIFICATION - MODERATE TECHNOLOGY ADVANCEMENT"/>
    <x v="0"/>
    <s v="REFERENCE NATURAL GAS HEAT PUMP  - HEATING"/>
    <s v="TEXAS"/>
    <x v="0"/>
    <x v="10"/>
    <s v="DIESEL FUEL"/>
    <x v="0"/>
    <n v="0"/>
  </r>
  <r>
    <s v="REFERENCE ELECTRIFICATION - MODERATE TECHNOLOGY ADVANCEMENT"/>
    <x v="0"/>
    <s v="REFERENCE NATURAL GAS HEAT PUMP  - HEATING"/>
    <s v="TEXAS"/>
    <x v="0"/>
    <x v="10"/>
    <s v="PIPELINE GAS"/>
    <x v="0"/>
    <n v="137678.382192082"/>
  </r>
  <r>
    <s v="REFERENCE ELECTRIFICATION - MODERATE TECHNOLOGY ADVANCEMENT"/>
    <x v="0"/>
    <s v="REFERENCE NATURAL GAS HEAT PUMP  - HEATING"/>
    <s v="TEXAS"/>
    <x v="0"/>
    <x v="10"/>
    <s v="LPG FUEL"/>
    <x v="0"/>
    <n v="0"/>
  </r>
  <r>
    <s v="REFERENCE ELECTRIFICATION - MODERATE TECHNOLOGY ADVANCEMENT"/>
    <x v="0"/>
    <s v="REFERENCE NATURAL GAS HEAT PUMP  - HEATING"/>
    <s v="TEXAS"/>
    <x v="0"/>
    <x v="10"/>
    <s v="BIOMASS - WOOD"/>
    <x v="0"/>
    <n v="0"/>
  </r>
  <r>
    <s v="REFERENCE ELECTRIFICATION - MODERATE TECHNOLOGY ADVANCEMENT"/>
    <x v="0"/>
    <s v="REFERENCE NATURAL GAS HEAT PUMP  - HEATING"/>
    <s v="TEXAS"/>
    <x v="0"/>
    <x v="10"/>
    <s v="KEROSENE FUEL"/>
    <x v="0"/>
    <n v="0"/>
  </r>
  <r>
    <s v="REFERENCE ELECTRIFICATION - MODERATE TECHNOLOGY ADVANCEMENT"/>
    <x v="0"/>
    <s v="REFERENCE NATURAL GAS HEAT PUMP  - HEATING"/>
    <s v="TEXAS"/>
    <x v="0"/>
    <x v="11"/>
    <s v="ELECTRICITY"/>
    <x v="0"/>
    <n v="0"/>
  </r>
  <r>
    <s v="REFERENCE ELECTRIFICATION - MODERATE TECHNOLOGY ADVANCEMENT"/>
    <x v="0"/>
    <s v="REFERENCE NATURAL GAS HEAT PUMP  - HEATING"/>
    <s v="TEXAS"/>
    <x v="0"/>
    <x v="11"/>
    <s v="DIESEL FUEL"/>
    <x v="0"/>
    <n v="0"/>
  </r>
  <r>
    <s v="REFERENCE ELECTRIFICATION - MODERATE TECHNOLOGY ADVANCEMENT"/>
    <x v="0"/>
    <s v="REFERENCE NATURAL GAS HEAT PUMP  - HEATING"/>
    <s v="TEXAS"/>
    <x v="0"/>
    <x v="11"/>
    <s v="PIPELINE GAS"/>
    <x v="0"/>
    <n v="138304.946401797"/>
  </r>
  <r>
    <s v="REFERENCE ELECTRIFICATION - MODERATE TECHNOLOGY ADVANCEMENT"/>
    <x v="0"/>
    <s v="REFERENCE NATURAL GAS HEAT PUMP  - HEATING"/>
    <s v="TEXAS"/>
    <x v="0"/>
    <x v="11"/>
    <s v="LPG FUEL"/>
    <x v="0"/>
    <n v="0"/>
  </r>
  <r>
    <s v="REFERENCE ELECTRIFICATION - MODERATE TECHNOLOGY ADVANCEMENT"/>
    <x v="0"/>
    <s v="REFERENCE NATURAL GAS HEAT PUMP  - HEATING"/>
    <s v="TEXAS"/>
    <x v="0"/>
    <x v="11"/>
    <s v="BIOMASS - WOOD"/>
    <x v="0"/>
    <n v="0"/>
  </r>
  <r>
    <s v="REFERENCE ELECTRIFICATION - MODERATE TECHNOLOGY ADVANCEMENT"/>
    <x v="0"/>
    <s v="REFERENCE NATURAL GAS HEAT PUMP  - HEATING"/>
    <s v="TEXAS"/>
    <x v="0"/>
    <x v="11"/>
    <s v="KEROSENE FUEL"/>
    <x v="0"/>
    <n v="0"/>
  </r>
  <r>
    <s v="REFERENCE ELECTRIFICATION - MODERATE TECHNOLOGY ADVANCEMENT"/>
    <x v="0"/>
    <s v="REFERENCE NATURAL GAS HEAT PUMP  - HEATING"/>
    <s v="TEXAS"/>
    <x v="0"/>
    <x v="12"/>
    <s v="ELECTRICITY"/>
    <x v="0"/>
    <n v="0"/>
  </r>
  <r>
    <s v="REFERENCE ELECTRIFICATION - MODERATE TECHNOLOGY ADVANCEMENT"/>
    <x v="0"/>
    <s v="REFERENCE NATURAL GAS HEAT PUMP  - HEATING"/>
    <s v="TEXAS"/>
    <x v="0"/>
    <x v="12"/>
    <s v="DIESEL FUEL"/>
    <x v="0"/>
    <n v="0"/>
  </r>
  <r>
    <s v="REFERENCE ELECTRIFICATION - MODERATE TECHNOLOGY ADVANCEMENT"/>
    <x v="0"/>
    <s v="REFERENCE NATURAL GAS HEAT PUMP  - HEATING"/>
    <s v="TEXAS"/>
    <x v="0"/>
    <x v="12"/>
    <s v="PIPELINE GAS"/>
    <x v="0"/>
    <n v="138811.933403025"/>
  </r>
  <r>
    <s v="REFERENCE ELECTRIFICATION - MODERATE TECHNOLOGY ADVANCEMENT"/>
    <x v="0"/>
    <s v="REFERENCE NATURAL GAS HEAT PUMP  - HEATING"/>
    <s v="TEXAS"/>
    <x v="0"/>
    <x v="12"/>
    <s v="LPG FUEL"/>
    <x v="0"/>
    <n v="0"/>
  </r>
  <r>
    <s v="REFERENCE ELECTRIFICATION - MODERATE TECHNOLOGY ADVANCEMENT"/>
    <x v="0"/>
    <s v="REFERENCE NATURAL GAS HEAT PUMP  - HEATING"/>
    <s v="TEXAS"/>
    <x v="0"/>
    <x v="12"/>
    <s v="BIOMASS - WOOD"/>
    <x v="0"/>
    <n v="0"/>
  </r>
  <r>
    <s v="REFERENCE ELECTRIFICATION - MODERATE TECHNOLOGY ADVANCEMENT"/>
    <x v="0"/>
    <s v="REFERENCE NATURAL GAS HEAT PUMP  - HEATING"/>
    <s v="TEXAS"/>
    <x v="0"/>
    <x v="12"/>
    <s v="KEROSENE FUEL"/>
    <x v="0"/>
    <n v="0"/>
  </r>
  <r>
    <s v="REFERENCE ELECTRIFICATION - MODERATE TECHNOLOGY ADVANCEMENT"/>
    <x v="0"/>
    <s v="REFERENCE NATURAL GAS HEAT PUMP  - HEATING"/>
    <s v="TEXAS"/>
    <x v="0"/>
    <x v="13"/>
    <s v="ELECTRICITY"/>
    <x v="0"/>
    <n v="0"/>
  </r>
  <r>
    <s v="REFERENCE ELECTRIFICATION - MODERATE TECHNOLOGY ADVANCEMENT"/>
    <x v="0"/>
    <s v="REFERENCE NATURAL GAS HEAT PUMP  - HEATING"/>
    <s v="TEXAS"/>
    <x v="0"/>
    <x v="13"/>
    <s v="DIESEL FUEL"/>
    <x v="0"/>
    <n v="0"/>
  </r>
  <r>
    <s v="REFERENCE ELECTRIFICATION - MODERATE TECHNOLOGY ADVANCEMENT"/>
    <x v="0"/>
    <s v="REFERENCE NATURAL GAS HEAT PUMP  - HEATING"/>
    <s v="TEXAS"/>
    <x v="0"/>
    <x v="13"/>
    <s v="PIPELINE GAS"/>
    <x v="0"/>
    <n v="139345.32336172101"/>
  </r>
  <r>
    <s v="REFERENCE ELECTRIFICATION - MODERATE TECHNOLOGY ADVANCEMENT"/>
    <x v="0"/>
    <s v="REFERENCE NATURAL GAS HEAT PUMP  - HEATING"/>
    <s v="TEXAS"/>
    <x v="0"/>
    <x v="13"/>
    <s v="LPG FUEL"/>
    <x v="0"/>
    <n v="0"/>
  </r>
  <r>
    <s v="REFERENCE ELECTRIFICATION - MODERATE TECHNOLOGY ADVANCEMENT"/>
    <x v="0"/>
    <s v="REFERENCE NATURAL GAS HEAT PUMP  - HEATING"/>
    <s v="TEXAS"/>
    <x v="0"/>
    <x v="13"/>
    <s v="BIOMASS - WOOD"/>
    <x v="0"/>
    <n v="0"/>
  </r>
  <r>
    <s v="REFERENCE ELECTRIFICATION - MODERATE TECHNOLOGY ADVANCEMENT"/>
    <x v="0"/>
    <s v="REFERENCE NATURAL GAS HEAT PUMP  - HEATING"/>
    <s v="TEXAS"/>
    <x v="0"/>
    <x v="13"/>
    <s v="KEROSENE FUEL"/>
    <x v="0"/>
    <n v="0"/>
  </r>
  <r>
    <s v="REFERENCE ELECTRIFICATION - MODERATE TECHNOLOGY ADVANCEMENT"/>
    <x v="0"/>
    <s v="REFERENCE NATURAL GAS HEAT PUMP  - HEATING"/>
    <s v="TEXAS"/>
    <x v="0"/>
    <x v="14"/>
    <s v="ELECTRICITY"/>
    <x v="0"/>
    <n v="0"/>
  </r>
  <r>
    <s v="REFERENCE ELECTRIFICATION - MODERATE TECHNOLOGY ADVANCEMENT"/>
    <x v="0"/>
    <s v="REFERENCE NATURAL GAS HEAT PUMP  - HEATING"/>
    <s v="TEXAS"/>
    <x v="0"/>
    <x v="14"/>
    <s v="DIESEL FUEL"/>
    <x v="0"/>
    <n v="0"/>
  </r>
  <r>
    <s v="REFERENCE ELECTRIFICATION - MODERATE TECHNOLOGY ADVANCEMENT"/>
    <x v="0"/>
    <s v="REFERENCE NATURAL GAS HEAT PUMP  - HEATING"/>
    <s v="TEXAS"/>
    <x v="0"/>
    <x v="14"/>
    <s v="PIPELINE GAS"/>
    <x v="0"/>
    <n v="139824.558615291"/>
  </r>
  <r>
    <s v="REFERENCE ELECTRIFICATION - MODERATE TECHNOLOGY ADVANCEMENT"/>
    <x v="0"/>
    <s v="REFERENCE NATURAL GAS HEAT PUMP  - HEATING"/>
    <s v="TEXAS"/>
    <x v="0"/>
    <x v="14"/>
    <s v="LPG FUEL"/>
    <x v="0"/>
    <n v="0"/>
  </r>
  <r>
    <s v="REFERENCE ELECTRIFICATION - MODERATE TECHNOLOGY ADVANCEMENT"/>
    <x v="0"/>
    <s v="REFERENCE NATURAL GAS HEAT PUMP  - HEATING"/>
    <s v="TEXAS"/>
    <x v="0"/>
    <x v="14"/>
    <s v="BIOMASS - WOOD"/>
    <x v="0"/>
    <n v="0"/>
  </r>
  <r>
    <s v="REFERENCE ELECTRIFICATION - MODERATE TECHNOLOGY ADVANCEMENT"/>
    <x v="0"/>
    <s v="REFERENCE NATURAL GAS HEAT PUMP  - HEATING"/>
    <s v="TEXAS"/>
    <x v="0"/>
    <x v="14"/>
    <s v="KEROSENE FUEL"/>
    <x v="0"/>
    <n v="0"/>
  </r>
  <r>
    <s v="REFERENCE ELECTRIFICATION - MODERATE TECHNOLOGY ADVANCEMENT"/>
    <x v="0"/>
    <s v="REFERENCE NATURAL GAS HEAT PUMP  - HEATING"/>
    <s v="TEXAS"/>
    <x v="0"/>
    <x v="15"/>
    <s v="ELECTRICITY"/>
    <x v="0"/>
    <n v="0"/>
  </r>
  <r>
    <s v="REFERENCE ELECTRIFICATION - MODERATE TECHNOLOGY ADVANCEMENT"/>
    <x v="0"/>
    <s v="REFERENCE NATURAL GAS HEAT PUMP  - HEATING"/>
    <s v="TEXAS"/>
    <x v="0"/>
    <x v="15"/>
    <s v="DIESEL FUEL"/>
    <x v="0"/>
    <n v="0"/>
  </r>
  <r>
    <s v="REFERENCE ELECTRIFICATION - MODERATE TECHNOLOGY ADVANCEMENT"/>
    <x v="0"/>
    <s v="REFERENCE NATURAL GAS HEAT PUMP  - HEATING"/>
    <s v="TEXAS"/>
    <x v="0"/>
    <x v="15"/>
    <s v="PIPELINE GAS"/>
    <x v="0"/>
    <n v="140191.96354218299"/>
  </r>
  <r>
    <s v="REFERENCE ELECTRIFICATION - MODERATE TECHNOLOGY ADVANCEMENT"/>
    <x v="0"/>
    <s v="REFERENCE NATURAL GAS HEAT PUMP  - HEATING"/>
    <s v="TEXAS"/>
    <x v="0"/>
    <x v="15"/>
    <s v="LPG FUEL"/>
    <x v="0"/>
    <n v="0"/>
  </r>
  <r>
    <s v="REFERENCE ELECTRIFICATION - MODERATE TECHNOLOGY ADVANCEMENT"/>
    <x v="0"/>
    <s v="REFERENCE NATURAL GAS HEAT PUMP  - HEATING"/>
    <s v="TEXAS"/>
    <x v="0"/>
    <x v="15"/>
    <s v="BIOMASS - WOOD"/>
    <x v="0"/>
    <n v="0"/>
  </r>
  <r>
    <s v="REFERENCE ELECTRIFICATION - MODERATE TECHNOLOGY ADVANCEMENT"/>
    <x v="0"/>
    <s v="REFERENCE NATURAL GAS HEAT PUMP  - HEATING"/>
    <s v="TEXAS"/>
    <x v="0"/>
    <x v="15"/>
    <s v="KEROSENE FUEL"/>
    <x v="0"/>
    <n v="0"/>
  </r>
  <r>
    <s v="REFERENCE ELECTRIFICATION - MODERATE TECHNOLOGY ADVANCEMENT"/>
    <x v="0"/>
    <s v="REFERENCE NATURAL GAS HEAT PUMP  - HEATING"/>
    <s v="TEXAS"/>
    <x v="0"/>
    <x v="16"/>
    <s v="ELECTRICITY"/>
    <x v="0"/>
    <n v="0"/>
  </r>
  <r>
    <s v="REFERENCE ELECTRIFICATION - MODERATE TECHNOLOGY ADVANCEMENT"/>
    <x v="0"/>
    <s v="REFERENCE NATURAL GAS HEAT PUMP  - HEATING"/>
    <s v="TEXAS"/>
    <x v="0"/>
    <x v="16"/>
    <s v="DIESEL FUEL"/>
    <x v="0"/>
    <n v="0"/>
  </r>
  <r>
    <s v="REFERENCE ELECTRIFICATION - MODERATE TECHNOLOGY ADVANCEMENT"/>
    <x v="0"/>
    <s v="REFERENCE NATURAL GAS HEAT PUMP  - HEATING"/>
    <s v="TEXAS"/>
    <x v="0"/>
    <x v="16"/>
    <s v="PIPELINE GAS"/>
    <x v="0"/>
    <n v="140349.262567442"/>
  </r>
  <r>
    <s v="REFERENCE ELECTRIFICATION - MODERATE TECHNOLOGY ADVANCEMENT"/>
    <x v="0"/>
    <s v="REFERENCE NATURAL GAS HEAT PUMP  - HEATING"/>
    <s v="TEXAS"/>
    <x v="0"/>
    <x v="16"/>
    <s v="LPG FUEL"/>
    <x v="0"/>
    <n v="0"/>
  </r>
  <r>
    <s v="REFERENCE ELECTRIFICATION - MODERATE TECHNOLOGY ADVANCEMENT"/>
    <x v="0"/>
    <s v="REFERENCE NATURAL GAS HEAT PUMP  - HEATING"/>
    <s v="TEXAS"/>
    <x v="0"/>
    <x v="16"/>
    <s v="BIOMASS - WOOD"/>
    <x v="0"/>
    <n v="0"/>
  </r>
  <r>
    <s v="REFERENCE ELECTRIFICATION - MODERATE TECHNOLOGY ADVANCEMENT"/>
    <x v="0"/>
    <s v="REFERENCE NATURAL GAS HEAT PUMP  - HEATING"/>
    <s v="TEXAS"/>
    <x v="0"/>
    <x v="16"/>
    <s v="KEROSENE FUEL"/>
    <x v="0"/>
    <n v="0"/>
  </r>
  <r>
    <s v="REFERENCE ELECTRIFICATION - MODERATE TECHNOLOGY ADVANCEMENT"/>
    <x v="0"/>
    <s v="REFERENCE NATURAL GAS HEAT PUMP  - HEATING"/>
    <s v="TEXAS"/>
    <x v="0"/>
    <x v="17"/>
    <s v="ELECTRICITY"/>
    <x v="0"/>
    <n v="0"/>
  </r>
  <r>
    <s v="REFERENCE ELECTRIFICATION - MODERATE TECHNOLOGY ADVANCEMENT"/>
    <x v="0"/>
    <s v="REFERENCE NATURAL GAS HEAT PUMP  - HEATING"/>
    <s v="TEXAS"/>
    <x v="0"/>
    <x v="17"/>
    <s v="DIESEL FUEL"/>
    <x v="0"/>
    <n v="0"/>
  </r>
  <r>
    <s v="REFERENCE ELECTRIFICATION - MODERATE TECHNOLOGY ADVANCEMENT"/>
    <x v="0"/>
    <s v="REFERENCE NATURAL GAS HEAT PUMP  - HEATING"/>
    <s v="TEXAS"/>
    <x v="0"/>
    <x v="17"/>
    <s v="PIPELINE GAS"/>
    <x v="0"/>
    <n v="140483.39362789999"/>
  </r>
  <r>
    <s v="REFERENCE ELECTRIFICATION - MODERATE TECHNOLOGY ADVANCEMENT"/>
    <x v="0"/>
    <s v="REFERENCE NATURAL GAS HEAT PUMP  - HEATING"/>
    <s v="TEXAS"/>
    <x v="0"/>
    <x v="17"/>
    <s v="LPG FUEL"/>
    <x v="0"/>
    <n v="0"/>
  </r>
  <r>
    <s v="REFERENCE ELECTRIFICATION - MODERATE TECHNOLOGY ADVANCEMENT"/>
    <x v="0"/>
    <s v="REFERENCE NATURAL GAS HEAT PUMP  - HEATING"/>
    <s v="TEXAS"/>
    <x v="0"/>
    <x v="17"/>
    <s v="BIOMASS - WOOD"/>
    <x v="0"/>
    <n v="0"/>
  </r>
  <r>
    <s v="REFERENCE ELECTRIFICATION - MODERATE TECHNOLOGY ADVANCEMENT"/>
    <x v="0"/>
    <s v="REFERENCE NATURAL GAS HEAT PUMP  - HEATING"/>
    <s v="TEXAS"/>
    <x v="0"/>
    <x v="17"/>
    <s v="KEROSENE FUEL"/>
    <x v="0"/>
    <n v="0"/>
  </r>
  <r>
    <s v="REFERENCE ELECTRIFICATION - MODERATE TECHNOLOGY ADVANCEMENT"/>
    <x v="0"/>
    <s v="REFERENCE NATURAL GAS HEAT PUMP  - HEATING"/>
    <s v="TEXAS"/>
    <x v="0"/>
    <x v="18"/>
    <s v="ELECTRICITY"/>
    <x v="0"/>
    <n v="0"/>
  </r>
  <r>
    <s v="REFERENCE ELECTRIFICATION - MODERATE TECHNOLOGY ADVANCEMENT"/>
    <x v="0"/>
    <s v="REFERENCE NATURAL GAS HEAT PUMP  - HEATING"/>
    <s v="TEXAS"/>
    <x v="0"/>
    <x v="18"/>
    <s v="DIESEL FUEL"/>
    <x v="0"/>
    <n v="0"/>
  </r>
  <r>
    <s v="REFERENCE ELECTRIFICATION - MODERATE TECHNOLOGY ADVANCEMENT"/>
    <x v="0"/>
    <s v="REFERENCE NATURAL GAS HEAT PUMP  - HEATING"/>
    <s v="TEXAS"/>
    <x v="0"/>
    <x v="18"/>
    <s v="PIPELINE GAS"/>
    <x v="0"/>
    <n v="140513.19426653799"/>
  </r>
  <r>
    <s v="REFERENCE ELECTRIFICATION - MODERATE TECHNOLOGY ADVANCEMENT"/>
    <x v="0"/>
    <s v="REFERENCE NATURAL GAS HEAT PUMP  - HEATING"/>
    <s v="TEXAS"/>
    <x v="0"/>
    <x v="18"/>
    <s v="LPG FUEL"/>
    <x v="0"/>
    <n v="0"/>
  </r>
  <r>
    <s v="REFERENCE ELECTRIFICATION - MODERATE TECHNOLOGY ADVANCEMENT"/>
    <x v="0"/>
    <s v="REFERENCE NATURAL GAS HEAT PUMP  - HEATING"/>
    <s v="TEXAS"/>
    <x v="0"/>
    <x v="18"/>
    <s v="BIOMASS - WOOD"/>
    <x v="0"/>
    <n v="0"/>
  </r>
  <r>
    <s v="REFERENCE ELECTRIFICATION - MODERATE TECHNOLOGY ADVANCEMENT"/>
    <x v="0"/>
    <s v="REFERENCE NATURAL GAS HEAT PUMP  - HEATING"/>
    <s v="TEXAS"/>
    <x v="0"/>
    <x v="18"/>
    <s v="KEROSENE FUEL"/>
    <x v="0"/>
    <n v="0"/>
  </r>
  <r>
    <s v="REFERENCE ELECTRIFICATION - MODERATE TECHNOLOGY ADVANCEMENT"/>
    <x v="0"/>
    <s v="REFERENCE NATURAL GAS HEAT PUMP  - HEATING"/>
    <s v="TEXAS"/>
    <x v="0"/>
    <x v="19"/>
    <s v="ELECTRICITY"/>
    <x v="0"/>
    <n v="0"/>
  </r>
  <r>
    <s v="REFERENCE ELECTRIFICATION - MODERATE TECHNOLOGY ADVANCEMENT"/>
    <x v="0"/>
    <s v="REFERENCE NATURAL GAS HEAT PUMP  - HEATING"/>
    <s v="TEXAS"/>
    <x v="0"/>
    <x v="19"/>
    <s v="DIESEL FUEL"/>
    <x v="0"/>
    <n v="0"/>
  </r>
  <r>
    <s v="REFERENCE ELECTRIFICATION - MODERATE TECHNOLOGY ADVANCEMENT"/>
    <x v="0"/>
    <s v="REFERENCE NATURAL GAS HEAT PUMP  - HEATING"/>
    <s v="TEXAS"/>
    <x v="0"/>
    <x v="19"/>
    <s v="PIPELINE GAS"/>
    <x v="0"/>
    <n v="140627.03537590799"/>
  </r>
  <r>
    <s v="REFERENCE ELECTRIFICATION - MODERATE TECHNOLOGY ADVANCEMENT"/>
    <x v="0"/>
    <s v="REFERENCE NATURAL GAS HEAT PUMP  - HEATING"/>
    <s v="TEXAS"/>
    <x v="0"/>
    <x v="19"/>
    <s v="LPG FUEL"/>
    <x v="0"/>
    <n v="0"/>
  </r>
  <r>
    <s v="REFERENCE ELECTRIFICATION - MODERATE TECHNOLOGY ADVANCEMENT"/>
    <x v="0"/>
    <s v="REFERENCE NATURAL GAS HEAT PUMP  - HEATING"/>
    <s v="TEXAS"/>
    <x v="0"/>
    <x v="19"/>
    <s v="BIOMASS - WOOD"/>
    <x v="0"/>
    <n v="0"/>
  </r>
  <r>
    <s v="REFERENCE ELECTRIFICATION - MODERATE TECHNOLOGY ADVANCEMENT"/>
    <x v="0"/>
    <s v="REFERENCE NATURAL GAS HEAT PUMP  - HEATING"/>
    <s v="TEXAS"/>
    <x v="0"/>
    <x v="19"/>
    <s v="KEROSENE FUEL"/>
    <x v="0"/>
    <n v="0"/>
  </r>
  <r>
    <s v="REFERENCE ELECTRIFICATION - MODERATE TECHNOLOGY ADVANCEMENT"/>
    <x v="0"/>
    <s v="REFERENCE NATURAL GAS HEAT PUMP  - HEATING"/>
    <s v="TEXAS"/>
    <x v="0"/>
    <x v="20"/>
    <s v="ELECTRICITY"/>
    <x v="0"/>
    <n v="0"/>
  </r>
  <r>
    <s v="REFERENCE ELECTRIFICATION - MODERATE TECHNOLOGY ADVANCEMENT"/>
    <x v="0"/>
    <s v="REFERENCE NATURAL GAS HEAT PUMP  - HEATING"/>
    <s v="TEXAS"/>
    <x v="0"/>
    <x v="20"/>
    <s v="DIESEL FUEL"/>
    <x v="0"/>
    <n v="0"/>
  </r>
  <r>
    <s v="REFERENCE ELECTRIFICATION - MODERATE TECHNOLOGY ADVANCEMENT"/>
    <x v="0"/>
    <s v="REFERENCE NATURAL GAS HEAT PUMP  - HEATING"/>
    <s v="TEXAS"/>
    <x v="0"/>
    <x v="20"/>
    <s v="PIPELINE GAS"/>
    <x v="0"/>
    <n v="140765.03225355901"/>
  </r>
  <r>
    <s v="REFERENCE ELECTRIFICATION - MODERATE TECHNOLOGY ADVANCEMENT"/>
    <x v="0"/>
    <s v="REFERENCE NATURAL GAS HEAT PUMP  - HEATING"/>
    <s v="TEXAS"/>
    <x v="0"/>
    <x v="20"/>
    <s v="LPG FUEL"/>
    <x v="0"/>
    <n v="0"/>
  </r>
  <r>
    <s v="REFERENCE ELECTRIFICATION - MODERATE TECHNOLOGY ADVANCEMENT"/>
    <x v="0"/>
    <s v="REFERENCE NATURAL GAS HEAT PUMP  - HEATING"/>
    <s v="TEXAS"/>
    <x v="0"/>
    <x v="20"/>
    <s v="BIOMASS - WOOD"/>
    <x v="0"/>
    <n v="0"/>
  </r>
  <r>
    <s v="REFERENCE ELECTRIFICATION - MODERATE TECHNOLOGY ADVANCEMENT"/>
    <x v="0"/>
    <s v="REFERENCE NATURAL GAS HEAT PUMP  - HEATING"/>
    <s v="TEXAS"/>
    <x v="0"/>
    <x v="20"/>
    <s v="KEROSENE FUEL"/>
    <x v="0"/>
    <n v="0"/>
  </r>
  <r>
    <s v="REFERENCE ELECTRIFICATION - MODERATE TECHNOLOGY ADVANCEMENT"/>
    <x v="0"/>
    <s v="REFERENCE NATURAL GAS HEAT PUMP  - HEATING"/>
    <s v="TEXAS"/>
    <x v="0"/>
    <x v="21"/>
    <s v="ELECTRICITY"/>
    <x v="0"/>
    <n v="0"/>
  </r>
  <r>
    <s v="REFERENCE ELECTRIFICATION - MODERATE TECHNOLOGY ADVANCEMENT"/>
    <x v="0"/>
    <s v="REFERENCE NATURAL GAS HEAT PUMP  - HEATING"/>
    <s v="TEXAS"/>
    <x v="0"/>
    <x v="21"/>
    <s v="DIESEL FUEL"/>
    <x v="0"/>
    <n v="0"/>
  </r>
  <r>
    <s v="REFERENCE ELECTRIFICATION - MODERATE TECHNOLOGY ADVANCEMENT"/>
    <x v="0"/>
    <s v="REFERENCE NATURAL GAS HEAT PUMP  - HEATING"/>
    <s v="TEXAS"/>
    <x v="0"/>
    <x v="21"/>
    <s v="PIPELINE GAS"/>
    <x v="0"/>
    <n v="140953.88736485099"/>
  </r>
  <r>
    <s v="REFERENCE ELECTRIFICATION - MODERATE TECHNOLOGY ADVANCEMENT"/>
    <x v="0"/>
    <s v="REFERENCE NATURAL GAS HEAT PUMP  - HEATING"/>
    <s v="TEXAS"/>
    <x v="0"/>
    <x v="21"/>
    <s v="LPG FUEL"/>
    <x v="0"/>
    <n v="0"/>
  </r>
  <r>
    <s v="REFERENCE ELECTRIFICATION - MODERATE TECHNOLOGY ADVANCEMENT"/>
    <x v="0"/>
    <s v="REFERENCE NATURAL GAS HEAT PUMP  - HEATING"/>
    <s v="TEXAS"/>
    <x v="0"/>
    <x v="21"/>
    <s v="BIOMASS - WOOD"/>
    <x v="0"/>
    <n v="0"/>
  </r>
  <r>
    <s v="REFERENCE ELECTRIFICATION - MODERATE TECHNOLOGY ADVANCEMENT"/>
    <x v="0"/>
    <s v="REFERENCE NATURAL GAS HEAT PUMP  - HEATING"/>
    <s v="TEXAS"/>
    <x v="0"/>
    <x v="21"/>
    <s v="KEROSENE FUEL"/>
    <x v="0"/>
    <n v="0"/>
  </r>
  <r>
    <s v="REFERENCE ELECTRIFICATION - MODERATE TECHNOLOGY ADVANCEMENT"/>
    <x v="0"/>
    <s v="REFERENCE NATURAL GAS HEAT PUMP  - HEATING"/>
    <s v="TEXAS"/>
    <x v="0"/>
    <x v="22"/>
    <s v="ELECTRICITY"/>
    <x v="0"/>
    <n v="0"/>
  </r>
  <r>
    <s v="REFERENCE ELECTRIFICATION - MODERATE TECHNOLOGY ADVANCEMENT"/>
    <x v="0"/>
    <s v="REFERENCE NATURAL GAS HEAT PUMP  - HEATING"/>
    <s v="TEXAS"/>
    <x v="0"/>
    <x v="22"/>
    <s v="DIESEL FUEL"/>
    <x v="0"/>
    <n v="0"/>
  </r>
  <r>
    <s v="REFERENCE ELECTRIFICATION - MODERATE TECHNOLOGY ADVANCEMENT"/>
    <x v="0"/>
    <s v="REFERENCE NATURAL GAS HEAT PUMP  - HEATING"/>
    <s v="TEXAS"/>
    <x v="0"/>
    <x v="22"/>
    <s v="PIPELINE GAS"/>
    <x v="0"/>
    <n v="141210.19114228801"/>
  </r>
  <r>
    <s v="REFERENCE ELECTRIFICATION - MODERATE TECHNOLOGY ADVANCEMENT"/>
    <x v="0"/>
    <s v="REFERENCE NATURAL GAS HEAT PUMP  - HEATING"/>
    <s v="TEXAS"/>
    <x v="0"/>
    <x v="22"/>
    <s v="LPG FUEL"/>
    <x v="0"/>
    <n v="0"/>
  </r>
  <r>
    <s v="REFERENCE ELECTRIFICATION - MODERATE TECHNOLOGY ADVANCEMENT"/>
    <x v="0"/>
    <s v="REFERENCE NATURAL GAS HEAT PUMP  - HEATING"/>
    <s v="TEXAS"/>
    <x v="0"/>
    <x v="22"/>
    <s v="BIOMASS - WOOD"/>
    <x v="0"/>
    <n v="0"/>
  </r>
  <r>
    <s v="REFERENCE ELECTRIFICATION - MODERATE TECHNOLOGY ADVANCEMENT"/>
    <x v="0"/>
    <s v="REFERENCE NATURAL GAS HEAT PUMP  - HEATING"/>
    <s v="TEXAS"/>
    <x v="0"/>
    <x v="22"/>
    <s v="KEROSENE FUEL"/>
    <x v="0"/>
    <n v="0"/>
  </r>
  <r>
    <s v="REFERENCE ELECTRIFICATION - MODERATE TECHNOLOGY ADVANCEMENT"/>
    <x v="0"/>
    <s v="REFERENCE NATURAL GAS HEAT PUMP  - HEATING"/>
    <s v="TEXAS"/>
    <x v="0"/>
    <x v="23"/>
    <s v="ELECTRICITY"/>
    <x v="0"/>
    <n v="0"/>
  </r>
  <r>
    <s v="REFERENCE ELECTRIFICATION - MODERATE TECHNOLOGY ADVANCEMENT"/>
    <x v="0"/>
    <s v="REFERENCE NATURAL GAS HEAT PUMP  - HEATING"/>
    <s v="TEXAS"/>
    <x v="0"/>
    <x v="23"/>
    <s v="DIESEL FUEL"/>
    <x v="0"/>
    <n v="0"/>
  </r>
  <r>
    <s v="REFERENCE ELECTRIFICATION - MODERATE TECHNOLOGY ADVANCEMENT"/>
    <x v="0"/>
    <s v="REFERENCE NATURAL GAS HEAT PUMP  - HEATING"/>
    <s v="TEXAS"/>
    <x v="0"/>
    <x v="23"/>
    <s v="PIPELINE GAS"/>
    <x v="0"/>
    <n v="141479.18569998199"/>
  </r>
  <r>
    <s v="REFERENCE ELECTRIFICATION - MODERATE TECHNOLOGY ADVANCEMENT"/>
    <x v="0"/>
    <s v="REFERENCE NATURAL GAS HEAT PUMP  - HEATING"/>
    <s v="TEXAS"/>
    <x v="0"/>
    <x v="23"/>
    <s v="LPG FUEL"/>
    <x v="0"/>
    <n v="0"/>
  </r>
  <r>
    <s v="REFERENCE ELECTRIFICATION - MODERATE TECHNOLOGY ADVANCEMENT"/>
    <x v="0"/>
    <s v="REFERENCE NATURAL GAS HEAT PUMP  - HEATING"/>
    <s v="TEXAS"/>
    <x v="0"/>
    <x v="23"/>
    <s v="BIOMASS - WOOD"/>
    <x v="0"/>
    <n v="0"/>
  </r>
  <r>
    <s v="REFERENCE ELECTRIFICATION - MODERATE TECHNOLOGY ADVANCEMENT"/>
    <x v="0"/>
    <s v="REFERENCE NATURAL GAS HEAT PUMP  - HEATING"/>
    <s v="TEXAS"/>
    <x v="0"/>
    <x v="23"/>
    <s v="KEROSENE FUEL"/>
    <x v="0"/>
    <n v="0"/>
  </r>
  <r>
    <s v="REFERENCE ELECTRIFICATION - MODERATE TECHNOLOGY ADVANCEMENT"/>
    <x v="0"/>
    <s v="REFERENCE NATURAL GAS HEAT PUMP  - HEATING"/>
    <s v="TEXAS"/>
    <x v="0"/>
    <x v="24"/>
    <s v="ELECTRICITY"/>
    <x v="0"/>
    <n v="0"/>
  </r>
  <r>
    <s v="REFERENCE ELECTRIFICATION - MODERATE TECHNOLOGY ADVANCEMENT"/>
    <x v="0"/>
    <s v="REFERENCE NATURAL GAS HEAT PUMP  - HEATING"/>
    <s v="TEXAS"/>
    <x v="0"/>
    <x v="24"/>
    <s v="DIESEL FUEL"/>
    <x v="0"/>
    <n v="0"/>
  </r>
  <r>
    <s v="REFERENCE ELECTRIFICATION - MODERATE TECHNOLOGY ADVANCEMENT"/>
    <x v="0"/>
    <s v="REFERENCE NATURAL GAS HEAT PUMP  - HEATING"/>
    <s v="TEXAS"/>
    <x v="0"/>
    <x v="24"/>
    <s v="PIPELINE GAS"/>
    <x v="0"/>
    <n v="141953.49682415699"/>
  </r>
  <r>
    <s v="REFERENCE ELECTRIFICATION - MODERATE TECHNOLOGY ADVANCEMENT"/>
    <x v="0"/>
    <s v="REFERENCE NATURAL GAS HEAT PUMP  - HEATING"/>
    <s v="TEXAS"/>
    <x v="0"/>
    <x v="24"/>
    <s v="LPG FUEL"/>
    <x v="0"/>
    <n v="0"/>
  </r>
  <r>
    <s v="REFERENCE ELECTRIFICATION - MODERATE TECHNOLOGY ADVANCEMENT"/>
    <x v="0"/>
    <s v="REFERENCE NATURAL GAS HEAT PUMP  - HEATING"/>
    <s v="TEXAS"/>
    <x v="0"/>
    <x v="24"/>
    <s v="BIOMASS - WOOD"/>
    <x v="0"/>
    <n v="0"/>
  </r>
  <r>
    <s v="REFERENCE ELECTRIFICATION - MODERATE TECHNOLOGY ADVANCEMENT"/>
    <x v="0"/>
    <s v="REFERENCE NATURAL GAS HEAT PUMP  - HEATING"/>
    <s v="TEXAS"/>
    <x v="0"/>
    <x v="24"/>
    <s v="KEROSENE FUEL"/>
    <x v="0"/>
    <n v="0"/>
  </r>
  <r>
    <s v="REFERENCE ELECTRIFICATION - MODERATE TECHNOLOGY ADVANCEMENT"/>
    <x v="0"/>
    <s v="REFERENCE NATURAL GAS HEAT PUMP  - HEATING"/>
    <s v="TEXAS"/>
    <x v="0"/>
    <x v="25"/>
    <s v="ELECTRICITY"/>
    <x v="0"/>
    <n v="0"/>
  </r>
  <r>
    <s v="REFERENCE ELECTRIFICATION - MODERATE TECHNOLOGY ADVANCEMENT"/>
    <x v="0"/>
    <s v="REFERENCE NATURAL GAS HEAT PUMP  - HEATING"/>
    <s v="TEXAS"/>
    <x v="0"/>
    <x v="25"/>
    <s v="DIESEL FUEL"/>
    <x v="0"/>
    <n v="0"/>
  </r>
  <r>
    <s v="REFERENCE ELECTRIFICATION - MODERATE TECHNOLOGY ADVANCEMENT"/>
    <x v="0"/>
    <s v="REFERENCE NATURAL GAS HEAT PUMP  - HEATING"/>
    <s v="TEXAS"/>
    <x v="0"/>
    <x v="25"/>
    <s v="PIPELINE GAS"/>
    <x v="0"/>
    <n v="142534.16554982401"/>
  </r>
  <r>
    <s v="REFERENCE ELECTRIFICATION - MODERATE TECHNOLOGY ADVANCEMENT"/>
    <x v="0"/>
    <s v="REFERENCE NATURAL GAS HEAT PUMP  - HEATING"/>
    <s v="TEXAS"/>
    <x v="0"/>
    <x v="25"/>
    <s v="LPG FUEL"/>
    <x v="0"/>
    <n v="0"/>
  </r>
  <r>
    <s v="REFERENCE ELECTRIFICATION - MODERATE TECHNOLOGY ADVANCEMENT"/>
    <x v="0"/>
    <s v="REFERENCE NATURAL GAS HEAT PUMP  - HEATING"/>
    <s v="TEXAS"/>
    <x v="0"/>
    <x v="25"/>
    <s v="BIOMASS - WOOD"/>
    <x v="0"/>
    <n v="0"/>
  </r>
  <r>
    <s v="REFERENCE ELECTRIFICATION - MODERATE TECHNOLOGY ADVANCEMENT"/>
    <x v="0"/>
    <s v="REFERENCE NATURAL GAS HEAT PUMP  - HEATING"/>
    <s v="TEXAS"/>
    <x v="0"/>
    <x v="25"/>
    <s v="KEROSENE FUEL"/>
    <x v="0"/>
    <n v="0"/>
  </r>
  <r>
    <s v="REFERENCE ELECTRIFICATION - MODERATE TECHNOLOGY ADVANCEMENT"/>
    <x v="0"/>
    <s v="REFERENCE NATURAL GAS HEAT PUMP  - HEATING"/>
    <s v="TEXAS"/>
    <x v="0"/>
    <x v="26"/>
    <s v="ELECTRICITY"/>
    <x v="0"/>
    <n v="0"/>
  </r>
  <r>
    <s v="REFERENCE ELECTRIFICATION - MODERATE TECHNOLOGY ADVANCEMENT"/>
    <x v="0"/>
    <s v="REFERENCE NATURAL GAS HEAT PUMP  - HEATING"/>
    <s v="TEXAS"/>
    <x v="0"/>
    <x v="26"/>
    <s v="DIESEL FUEL"/>
    <x v="0"/>
    <n v="0"/>
  </r>
  <r>
    <s v="REFERENCE ELECTRIFICATION - MODERATE TECHNOLOGY ADVANCEMENT"/>
    <x v="0"/>
    <s v="REFERENCE NATURAL GAS HEAT PUMP  - HEATING"/>
    <s v="TEXAS"/>
    <x v="0"/>
    <x v="26"/>
    <s v="PIPELINE GAS"/>
    <x v="0"/>
    <n v="143216.43779509101"/>
  </r>
  <r>
    <s v="REFERENCE ELECTRIFICATION - MODERATE TECHNOLOGY ADVANCEMENT"/>
    <x v="0"/>
    <s v="REFERENCE NATURAL GAS HEAT PUMP  - HEATING"/>
    <s v="TEXAS"/>
    <x v="0"/>
    <x v="26"/>
    <s v="LPG FUEL"/>
    <x v="0"/>
    <n v="0"/>
  </r>
  <r>
    <s v="REFERENCE ELECTRIFICATION - MODERATE TECHNOLOGY ADVANCEMENT"/>
    <x v="0"/>
    <s v="REFERENCE NATURAL GAS HEAT PUMP  - HEATING"/>
    <s v="TEXAS"/>
    <x v="0"/>
    <x v="26"/>
    <s v="BIOMASS - WOOD"/>
    <x v="0"/>
    <n v="0"/>
  </r>
  <r>
    <s v="REFERENCE ELECTRIFICATION - MODERATE TECHNOLOGY ADVANCEMENT"/>
    <x v="0"/>
    <s v="REFERENCE NATURAL GAS HEAT PUMP  - HEATING"/>
    <s v="TEXAS"/>
    <x v="0"/>
    <x v="26"/>
    <s v="KEROSENE FUEL"/>
    <x v="0"/>
    <n v="0"/>
  </r>
  <r>
    <s v="REFERENCE ELECTRIFICATION - MODERATE TECHNOLOGY ADVANCEMENT"/>
    <x v="0"/>
    <s v="REFERENCE NATURAL GAS HEAT PUMP  - HEATING"/>
    <s v="TEXAS"/>
    <x v="0"/>
    <x v="27"/>
    <s v="ELECTRICITY"/>
    <x v="0"/>
    <n v="0"/>
  </r>
  <r>
    <s v="REFERENCE ELECTRIFICATION - MODERATE TECHNOLOGY ADVANCEMENT"/>
    <x v="0"/>
    <s v="REFERENCE NATURAL GAS HEAT PUMP  - HEATING"/>
    <s v="TEXAS"/>
    <x v="0"/>
    <x v="27"/>
    <s v="DIESEL FUEL"/>
    <x v="0"/>
    <n v="0"/>
  </r>
  <r>
    <s v="REFERENCE ELECTRIFICATION - MODERATE TECHNOLOGY ADVANCEMENT"/>
    <x v="0"/>
    <s v="REFERENCE NATURAL GAS HEAT PUMP  - HEATING"/>
    <s v="TEXAS"/>
    <x v="0"/>
    <x v="27"/>
    <s v="PIPELINE GAS"/>
    <x v="0"/>
    <n v="143994.926758377"/>
  </r>
  <r>
    <s v="REFERENCE ELECTRIFICATION - MODERATE TECHNOLOGY ADVANCEMENT"/>
    <x v="0"/>
    <s v="REFERENCE NATURAL GAS HEAT PUMP  - HEATING"/>
    <s v="TEXAS"/>
    <x v="0"/>
    <x v="27"/>
    <s v="LPG FUEL"/>
    <x v="0"/>
    <n v="0"/>
  </r>
  <r>
    <s v="REFERENCE ELECTRIFICATION - MODERATE TECHNOLOGY ADVANCEMENT"/>
    <x v="0"/>
    <s v="REFERENCE NATURAL GAS HEAT PUMP  - HEATING"/>
    <s v="TEXAS"/>
    <x v="0"/>
    <x v="27"/>
    <s v="BIOMASS - WOOD"/>
    <x v="0"/>
    <n v="0"/>
  </r>
  <r>
    <s v="REFERENCE ELECTRIFICATION - MODERATE TECHNOLOGY ADVANCEMENT"/>
    <x v="0"/>
    <s v="REFERENCE NATURAL GAS HEAT PUMP  - HEATING"/>
    <s v="TEXAS"/>
    <x v="0"/>
    <x v="27"/>
    <s v="KEROSENE FUEL"/>
    <x v="0"/>
    <n v="0"/>
  </r>
  <r>
    <s v="REFERENCE ELECTRIFICATION - MODERATE TECHNOLOGY ADVANCEMENT"/>
    <x v="0"/>
    <s v="REFERENCE NATURAL GAS HEAT PUMP  - HEATING"/>
    <s v="TEXAS"/>
    <x v="0"/>
    <x v="28"/>
    <s v="ELECTRICITY"/>
    <x v="0"/>
    <n v="0"/>
  </r>
  <r>
    <s v="REFERENCE ELECTRIFICATION - MODERATE TECHNOLOGY ADVANCEMENT"/>
    <x v="0"/>
    <s v="REFERENCE NATURAL GAS HEAT PUMP  - HEATING"/>
    <s v="TEXAS"/>
    <x v="0"/>
    <x v="28"/>
    <s v="DIESEL FUEL"/>
    <x v="0"/>
    <n v="0"/>
  </r>
  <r>
    <s v="REFERENCE ELECTRIFICATION - MODERATE TECHNOLOGY ADVANCEMENT"/>
    <x v="0"/>
    <s v="REFERENCE NATURAL GAS HEAT PUMP  - HEATING"/>
    <s v="TEXAS"/>
    <x v="0"/>
    <x v="28"/>
    <s v="PIPELINE GAS"/>
    <x v="0"/>
    <n v="144849.816404107"/>
  </r>
  <r>
    <s v="REFERENCE ELECTRIFICATION - MODERATE TECHNOLOGY ADVANCEMENT"/>
    <x v="0"/>
    <s v="REFERENCE NATURAL GAS HEAT PUMP  - HEATING"/>
    <s v="TEXAS"/>
    <x v="0"/>
    <x v="28"/>
    <s v="LPG FUEL"/>
    <x v="0"/>
    <n v="0"/>
  </r>
  <r>
    <s v="REFERENCE ELECTRIFICATION - MODERATE TECHNOLOGY ADVANCEMENT"/>
    <x v="0"/>
    <s v="REFERENCE NATURAL GAS HEAT PUMP  - HEATING"/>
    <s v="TEXAS"/>
    <x v="0"/>
    <x v="28"/>
    <s v="BIOMASS - WOOD"/>
    <x v="0"/>
    <n v="0"/>
  </r>
  <r>
    <s v="REFERENCE ELECTRIFICATION - MODERATE TECHNOLOGY ADVANCEMENT"/>
    <x v="0"/>
    <s v="REFERENCE NATURAL GAS HEAT PUMP  - HEATING"/>
    <s v="TEXAS"/>
    <x v="0"/>
    <x v="28"/>
    <s v="KEROSENE FUEL"/>
    <x v="0"/>
    <n v="0"/>
  </r>
  <r>
    <s v="REFERENCE ELECTRIFICATION - MODERATE TECHNOLOGY ADVANCEMENT"/>
    <x v="0"/>
    <s v="REFERENCE NATURAL GAS HEAT PUMP  - HEATING"/>
    <s v="TEXAS"/>
    <x v="0"/>
    <x v="29"/>
    <s v="ELECTRICITY"/>
    <x v="0"/>
    <n v="0"/>
  </r>
  <r>
    <s v="REFERENCE ELECTRIFICATION - MODERATE TECHNOLOGY ADVANCEMENT"/>
    <x v="0"/>
    <s v="REFERENCE NATURAL GAS HEAT PUMP  - HEATING"/>
    <s v="TEXAS"/>
    <x v="0"/>
    <x v="29"/>
    <s v="DIESEL FUEL"/>
    <x v="0"/>
    <n v="0"/>
  </r>
  <r>
    <s v="REFERENCE ELECTRIFICATION - MODERATE TECHNOLOGY ADVANCEMENT"/>
    <x v="0"/>
    <s v="REFERENCE NATURAL GAS HEAT PUMP  - HEATING"/>
    <s v="TEXAS"/>
    <x v="0"/>
    <x v="29"/>
    <s v="PIPELINE GAS"/>
    <x v="0"/>
    <n v="145672.36204289499"/>
  </r>
  <r>
    <s v="REFERENCE ELECTRIFICATION - MODERATE TECHNOLOGY ADVANCEMENT"/>
    <x v="0"/>
    <s v="REFERENCE NATURAL GAS HEAT PUMP  - HEATING"/>
    <s v="TEXAS"/>
    <x v="0"/>
    <x v="29"/>
    <s v="LPG FUEL"/>
    <x v="0"/>
    <n v="0"/>
  </r>
  <r>
    <s v="REFERENCE ELECTRIFICATION - MODERATE TECHNOLOGY ADVANCEMENT"/>
    <x v="0"/>
    <s v="REFERENCE NATURAL GAS HEAT PUMP  - HEATING"/>
    <s v="TEXAS"/>
    <x v="0"/>
    <x v="29"/>
    <s v="BIOMASS - WOOD"/>
    <x v="0"/>
    <n v="0"/>
  </r>
  <r>
    <s v="REFERENCE ELECTRIFICATION - MODERATE TECHNOLOGY ADVANCEMENT"/>
    <x v="0"/>
    <s v="REFERENCE NATURAL GAS HEAT PUMP  - HEATING"/>
    <s v="TEXAS"/>
    <x v="0"/>
    <x v="29"/>
    <s v="KEROSENE FUEL"/>
    <x v="0"/>
    <n v="0"/>
  </r>
  <r>
    <s v="REFERENCE ELECTRIFICATION - MODERATE TECHNOLOGY ADVANCEMENT"/>
    <x v="0"/>
    <s v="REFERENCE NATURAL GAS HEAT PUMP  - HEATING"/>
    <s v="TEXAS"/>
    <x v="0"/>
    <x v="30"/>
    <s v="ELECTRICITY"/>
    <x v="0"/>
    <n v="0"/>
  </r>
  <r>
    <s v="REFERENCE ELECTRIFICATION - MODERATE TECHNOLOGY ADVANCEMENT"/>
    <x v="0"/>
    <s v="REFERENCE NATURAL GAS HEAT PUMP  - HEATING"/>
    <s v="TEXAS"/>
    <x v="0"/>
    <x v="30"/>
    <s v="DIESEL FUEL"/>
    <x v="0"/>
    <n v="0"/>
  </r>
  <r>
    <s v="REFERENCE ELECTRIFICATION - MODERATE TECHNOLOGY ADVANCEMENT"/>
    <x v="0"/>
    <s v="REFERENCE NATURAL GAS HEAT PUMP  - HEATING"/>
    <s v="TEXAS"/>
    <x v="0"/>
    <x v="30"/>
    <s v="PIPELINE GAS"/>
    <x v="0"/>
    <n v="146577.56000036001"/>
  </r>
  <r>
    <s v="REFERENCE ELECTRIFICATION - MODERATE TECHNOLOGY ADVANCEMENT"/>
    <x v="0"/>
    <s v="REFERENCE NATURAL GAS HEAT PUMP  - HEATING"/>
    <s v="TEXAS"/>
    <x v="0"/>
    <x v="30"/>
    <s v="LPG FUEL"/>
    <x v="0"/>
    <n v="0"/>
  </r>
  <r>
    <s v="REFERENCE ELECTRIFICATION - MODERATE TECHNOLOGY ADVANCEMENT"/>
    <x v="0"/>
    <s v="REFERENCE NATURAL GAS HEAT PUMP  - HEATING"/>
    <s v="TEXAS"/>
    <x v="0"/>
    <x v="30"/>
    <s v="BIOMASS - WOOD"/>
    <x v="0"/>
    <n v="0"/>
  </r>
  <r>
    <s v="REFERENCE ELECTRIFICATION - MODERATE TECHNOLOGY ADVANCEMENT"/>
    <x v="0"/>
    <s v="REFERENCE NATURAL GAS HEAT PUMP  - HEATING"/>
    <s v="TEXAS"/>
    <x v="0"/>
    <x v="30"/>
    <s v="KEROSENE FUEL"/>
    <x v="0"/>
    <n v="0"/>
  </r>
  <r>
    <s v="REFERENCE ELECTRIFICATION - MODERATE TECHNOLOGY ADVANCEMENT"/>
    <x v="0"/>
    <s v="REFERENCE NATURAL GAS HEAT PUMP  - HEATING"/>
    <s v="TEXAS"/>
    <x v="0"/>
    <x v="31"/>
    <s v="ELECTRICITY"/>
    <x v="0"/>
    <n v="0"/>
  </r>
  <r>
    <s v="REFERENCE ELECTRIFICATION - MODERATE TECHNOLOGY ADVANCEMENT"/>
    <x v="0"/>
    <s v="REFERENCE NATURAL GAS HEAT PUMP  - HEATING"/>
    <s v="TEXAS"/>
    <x v="0"/>
    <x v="31"/>
    <s v="DIESEL FUEL"/>
    <x v="0"/>
    <n v="0"/>
  </r>
  <r>
    <s v="REFERENCE ELECTRIFICATION - MODERATE TECHNOLOGY ADVANCEMENT"/>
    <x v="0"/>
    <s v="REFERENCE NATURAL GAS HEAT PUMP  - HEATING"/>
    <s v="TEXAS"/>
    <x v="0"/>
    <x v="31"/>
    <s v="PIPELINE GAS"/>
    <x v="0"/>
    <n v="147462.28720491601"/>
  </r>
  <r>
    <s v="REFERENCE ELECTRIFICATION - MODERATE TECHNOLOGY ADVANCEMENT"/>
    <x v="0"/>
    <s v="REFERENCE NATURAL GAS HEAT PUMP  - HEATING"/>
    <s v="TEXAS"/>
    <x v="0"/>
    <x v="31"/>
    <s v="LPG FUEL"/>
    <x v="0"/>
    <n v="0"/>
  </r>
  <r>
    <s v="REFERENCE ELECTRIFICATION - MODERATE TECHNOLOGY ADVANCEMENT"/>
    <x v="0"/>
    <s v="REFERENCE NATURAL GAS HEAT PUMP  - HEATING"/>
    <s v="TEXAS"/>
    <x v="0"/>
    <x v="31"/>
    <s v="BIOMASS - WOOD"/>
    <x v="0"/>
    <n v="0"/>
  </r>
  <r>
    <s v="REFERENCE ELECTRIFICATION - MODERATE TECHNOLOGY ADVANCEMENT"/>
    <x v="0"/>
    <s v="REFERENCE NATURAL GAS HEAT PUMP  - HEATING"/>
    <s v="TEXAS"/>
    <x v="0"/>
    <x v="31"/>
    <s v="KEROSENE FUEL"/>
    <x v="0"/>
    <n v="0"/>
  </r>
  <r>
    <s v="REFERENCE ELECTRIFICATION - MODERATE TECHNOLOGY ADVANCEMENT"/>
    <x v="0"/>
    <s v="REFERENCE NATURAL GAS HEAT PUMP  - HEATING"/>
    <s v="TEXAS"/>
    <x v="0"/>
    <x v="32"/>
    <s v="ELECTRICITY"/>
    <x v="0"/>
    <n v="0"/>
  </r>
  <r>
    <s v="REFERENCE ELECTRIFICATION - MODERATE TECHNOLOGY ADVANCEMENT"/>
    <x v="0"/>
    <s v="REFERENCE NATURAL GAS HEAT PUMP  - HEATING"/>
    <s v="TEXAS"/>
    <x v="0"/>
    <x v="32"/>
    <s v="DIESEL FUEL"/>
    <x v="0"/>
    <n v="0"/>
  </r>
  <r>
    <s v="REFERENCE ELECTRIFICATION - MODERATE TECHNOLOGY ADVANCEMENT"/>
    <x v="0"/>
    <s v="REFERENCE NATURAL GAS HEAT PUMP  - HEATING"/>
    <s v="TEXAS"/>
    <x v="0"/>
    <x v="32"/>
    <s v="PIPELINE GAS"/>
    <x v="0"/>
    <n v="148308.04583637501"/>
  </r>
  <r>
    <s v="REFERENCE ELECTRIFICATION - MODERATE TECHNOLOGY ADVANCEMENT"/>
    <x v="0"/>
    <s v="REFERENCE NATURAL GAS HEAT PUMP  - HEATING"/>
    <s v="TEXAS"/>
    <x v="0"/>
    <x v="32"/>
    <s v="LPG FUEL"/>
    <x v="0"/>
    <n v="0"/>
  </r>
  <r>
    <s v="REFERENCE ELECTRIFICATION - MODERATE TECHNOLOGY ADVANCEMENT"/>
    <x v="0"/>
    <s v="REFERENCE NATURAL GAS HEAT PUMP  - HEATING"/>
    <s v="TEXAS"/>
    <x v="0"/>
    <x v="32"/>
    <s v="BIOMASS - WOOD"/>
    <x v="0"/>
    <n v="0"/>
  </r>
  <r>
    <s v="REFERENCE ELECTRIFICATION - MODERATE TECHNOLOGY ADVANCEMENT"/>
    <x v="0"/>
    <s v="REFERENCE NATURAL GAS HEAT PUMP  - HEATING"/>
    <s v="TEXAS"/>
    <x v="0"/>
    <x v="32"/>
    <s v="KEROSENE FUEL"/>
    <x v="0"/>
    <n v="0"/>
  </r>
  <r>
    <s v="REFERENCE ELECTRIFICATION - MODERATE TECHNOLOGY ADVANCEMENT"/>
    <x v="0"/>
    <s v="REFERENCE NATURAL GAS HEAT PUMP  - HEATING"/>
    <s v="TEXAS"/>
    <x v="0"/>
    <x v="33"/>
    <s v="ELECTRICITY"/>
    <x v="0"/>
    <n v="0"/>
  </r>
  <r>
    <s v="REFERENCE ELECTRIFICATION - MODERATE TECHNOLOGY ADVANCEMENT"/>
    <x v="0"/>
    <s v="REFERENCE NATURAL GAS HEAT PUMP  - HEATING"/>
    <s v="TEXAS"/>
    <x v="0"/>
    <x v="33"/>
    <s v="DIESEL FUEL"/>
    <x v="0"/>
    <n v="0"/>
  </r>
  <r>
    <s v="REFERENCE ELECTRIFICATION - MODERATE TECHNOLOGY ADVANCEMENT"/>
    <x v="0"/>
    <s v="REFERENCE NATURAL GAS HEAT PUMP  - HEATING"/>
    <s v="TEXAS"/>
    <x v="0"/>
    <x v="33"/>
    <s v="PIPELINE GAS"/>
    <x v="0"/>
    <n v="149109.91018362599"/>
  </r>
  <r>
    <s v="REFERENCE ELECTRIFICATION - MODERATE TECHNOLOGY ADVANCEMENT"/>
    <x v="0"/>
    <s v="REFERENCE NATURAL GAS HEAT PUMP  - HEATING"/>
    <s v="TEXAS"/>
    <x v="0"/>
    <x v="33"/>
    <s v="LPG FUEL"/>
    <x v="0"/>
    <n v="0"/>
  </r>
  <r>
    <s v="REFERENCE ELECTRIFICATION - MODERATE TECHNOLOGY ADVANCEMENT"/>
    <x v="0"/>
    <s v="REFERENCE NATURAL GAS HEAT PUMP  - HEATING"/>
    <s v="TEXAS"/>
    <x v="0"/>
    <x v="33"/>
    <s v="BIOMASS - WOOD"/>
    <x v="0"/>
    <n v="0"/>
  </r>
  <r>
    <s v="REFERENCE ELECTRIFICATION - MODERATE TECHNOLOGY ADVANCEMENT"/>
    <x v="0"/>
    <s v="REFERENCE NATURAL GAS HEAT PUMP  - HEATING"/>
    <s v="TEXAS"/>
    <x v="0"/>
    <x v="33"/>
    <s v="KEROSENE FUEL"/>
    <x v="0"/>
    <n v="0"/>
  </r>
  <r>
    <s v="REFERENCE ELECTRIFICATION - MODERATE TECHNOLOGY ADVANCEMENT"/>
    <x v="0"/>
    <s v="REFERENCE NATURAL GAS HEAT PUMP  - COOLING"/>
    <s v="TEXAS"/>
    <x v="3"/>
    <x v="0"/>
    <s v="ELECTRICITY"/>
    <x v="0"/>
    <n v="0"/>
  </r>
  <r>
    <s v="REFERENCE ELECTRIFICATION - MODERATE TECHNOLOGY ADVANCEMENT"/>
    <x v="0"/>
    <s v="REFERENCE NATURAL GAS HEAT PUMP  - COOLING"/>
    <s v="TEXAS"/>
    <x v="3"/>
    <x v="0"/>
    <s v="PIPELINE GAS"/>
    <x v="0"/>
    <n v="202344.55960104699"/>
  </r>
  <r>
    <s v="REFERENCE ELECTRIFICATION - MODERATE TECHNOLOGY ADVANCEMENT"/>
    <x v="0"/>
    <s v="REFERENCE NATURAL GAS HEAT PUMP  - COOLING"/>
    <s v="TEXAS"/>
    <x v="3"/>
    <x v="1"/>
    <s v="ELECTRICITY"/>
    <x v="0"/>
    <n v="0"/>
  </r>
  <r>
    <s v="REFERENCE ELECTRIFICATION - MODERATE TECHNOLOGY ADVANCEMENT"/>
    <x v="0"/>
    <s v="REFERENCE NATURAL GAS HEAT PUMP  - COOLING"/>
    <s v="TEXAS"/>
    <x v="3"/>
    <x v="1"/>
    <s v="PIPELINE GAS"/>
    <x v="0"/>
    <n v="212767.37725985999"/>
  </r>
  <r>
    <s v="REFERENCE ELECTRIFICATION - MODERATE TECHNOLOGY ADVANCEMENT"/>
    <x v="0"/>
    <s v="REFERENCE NATURAL GAS HEAT PUMP  - COOLING"/>
    <s v="TEXAS"/>
    <x v="3"/>
    <x v="2"/>
    <s v="ELECTRICITY"/>
    <x v="0"/>
    <n v="0"/>
  </r>
  <r>
    <s v="REFERENCE ELECTRIFICATION - MODERATE TECHNOLOGY ADVANCEMENT"/>
    <x v="0"/>
    <s v="REFERENCE NATURAL GAS HEAT PUMP  - COOLING"/>
    <s v="TEXAS"/>
    <x v="3"/>
    <x v="2"/>
    <s v="PIPELINE GAS"/>
    <x v="0"/>
    <n v="214303.17966621899"/>
  </r>
  <r>
    <s v="REFERENCE ELECTRIFICATION - MODERATE TECHNOLOGY ADVANCEMENT"/>
    <x v="0"/>
    <s v="REFERENCE NATURAL GAS HEAT PUMP  - COOLING"/>
    <s v="TEXAS"/>
    <x v="3"/>
    <x v="3"/>
    <s v="ELECTRICITY"/>
    <x v="0"/>
    <n v="0"/>
  </r>
  <r>
    <s v="REFERENCE ELECTRIFICATION - MODERATE TECHNOLOGY ADVANCEMENT"/>
    <x v="0"/>
    <s v="REFERENCE NATURAL GAS HEAT PUMP  - COOLING"/>
    <s v="TEXAS"/>
    <x v="3"/>
    <x v="3"/>
    <s v="PIPELINE GAS"/>
    <x v="0"/>
    <n v="215824.01129267001"/>
  </r>
  <r>
    <s v="REFERENCE ELECTRIFICATION - MODERATE TECHNOLOGY ADVANCEMENT"/>
    <x v="0"/>
    <s v="REFERENCE NATURAL GAS HEAT PUMP  - COOLING"/>
    <s v="TEXAS"/>
    <x v="3"/>
    <x v="4"/>
    <s v="ELECTRICITY"/>
    <x v="0"/>
    <n v="0"/>
  </r>
  <r>
    <s v="REFERENCE ELECTRIFICATION - MODERATE TECHNOLOGY ADVANCEMENT"/>
    <x v="0"/>
    <s v="REFERENCE NATURAL GAS HEAT PUMP  - COOLING"/>
    <s v="TEXAS"/>
    <x v="3"/>
    <x v="4"/>
    <s v="PIPELINE GAS"/>
    <x v="0"/>
    <n v="217288.33148602801"/>
  </r>
  <r>
    <s v="REFERENCE ELECTRIFICATION - MODERATE TECHNOLOGY ADVANCEMENT"/>
    <x v="0"/>
    <s v="REFERENCE NATURAL GAS HEAT PUMP  - COOLING"/>
    <s v="TEXAS"/>
    <x v="3"/>
    <x v="5"/>
    <s v="ELECTRICITY"/>
    <x v="0"/>
    <n v="0"/>
  </r>
  <r>
    <s v="REFERENCE ELECTRIFICATION - MODERATE TECHNOLOGY ADVANCEMENT"/>
    <x v="0"/>
    <s v="REFERENCE NATURAL GAS HEAT PUMP  - COOLING"/>
    <s v="TEXAS"/>
    <x v="3"/>
    <x v="5"/>
    <s v="PIPELINE GAS"/>
    <x v="0"/>
    <n v="218858.14491476899"/>
  </r>
  <r>
    <s v="REFERENCE ELECTRIFICATION - MODERATE TECHNOLOGY ADVANCEMENT"/>
    <x v="0"/>
    <s v="REFERENCE NATURAL GAS HEAT PUMP  - COOLING"/>
    <s v="TEXAS"/>
    <x v="3"/>
    <x v="6"/>
    <s v="ELECTRICITY"/>
    <x v="0"/>
    <n v="0"/>
  </r>
  <r>
    <s v="REFERENCE ELECTRIFICATION - MODERATE TECHNOLOGY ADVANCEMENT"/>
    <x v="0"/>
    <s v="REFERENCE NATURAL GAS HEAT PUMP  - COOLING"/>
    <s v="TEXAS"/>
    <x v="3"/>
    <x v="6"/>
    <s v="PIPELINE GAS"/>
    <x v="0"/>
    <n v="220643.40358160299"/>
  </r>
  <r>
    <s v="REFERENCE ELECTRIFICATION - MODERATE TECHNOLOGY ADVANCEMENT"/>
    <x v="0"/>
    <s v="REFERENCE NATURAL GAS HEAT PUMP  - COOLING"/>
    <s v="TEXAS"/>
    <x v="3"/>
    <x v="7"/>
    <s v="ELECTRICITY"/>
    <x v="0"/>
    <n v="0"/>
  </r>
  <r>
    <s v="REFERENCE ELECTRIFICATION - MODERATE TECHNOLOGY ADVANCEMENT"/>
    <x v="0"/>
    <s v="REFERENCE NATURAL GAS HEAT PUMP  - COOLING"/>
    <s v="TEXAS"/>
    <x v="3"/>
    <x v="7"/>
    <s v="PIPELINE GAS"/>
    <x v="0"/>
    <n v="222412.24781934399"/>
  </r>
  <r>
    <s v="REFERENCE ELECTRIFICATION - MODERATE TECHNOLOGY ADVANCEMENT"/>
    <x v="0"/>
    <s v="REFERENCE NATURAL GAS HEAT PUMP  - COOLING"/>
    <s v="TEXAS"/>
    <x v="3"/>
    <x v="8"/>
    <s v="ELECTRICITY"/>
    <x v="0"/>
    <n v="0"/>
  </r>
  <r>
    <s v="REFERENCE ELECTRIFICATION - MODERATE TECHNOLOGY ADVANCEMENT"/>
    <x v="0"/>
    <s v="REFERENCE NATURAL GAS HEAT PUMP  - COOLING"/>
    <s v="TEXAS"/>
    <x v="3"/>
    <x v="8"/>
    <s v="PIPELINE GAS"/>
    <x v="0"/>
    <n v="224172.541094154"/>
  </r>
  <r>
    <s v="REFERENCE ELECTRIFICATION - MODERATE TECHNOLOGY ADVANCEMENT"/>
    <x v="0"/>
    <s v="REFERENCE NATURAL GAS HEAT PUMP  - COOLING"/>
    <s v="TEXAS"/>
    <x v="3"/>
    <x v="9"/>
    <s v="ELECTRICITY"/>
    <x v="0"/>
    <n v="0"/>
  </r>
  <r>
    <s v="REFERENCE ELECTRIFICATION - MODERATE TECHNOLOGY ADVANCEMENT"/>
    <x v="0"/>
    <s v="REFERENCE NATURAL GAS HEAT PUMP  - COOLING"/>
    <s v="TEXAS"/>
    <x v="3"/>
    <x v="9"/>
    <s v="PIPELINE GAS"/>
    <x v="0"/>
    <n v="226018.5186786"/>
  </r>
  <r>
    <s v="REFERENCE ELECTRIFICATION - MODERATE TECHNOLOGY ADVANCEMENT"/>
    <x v="0"/>
    <s v="REFERENCE NATURAL GAS HEAT PUMP  - COOLING"/>
    <s v="TEXAS"/>
    <x v="3"/>
    <x v="10"/>
    <s v="ELECTRICITY"/>
    <x v="0"/>
    <n v="0"/>
  </r>
  <r>
    <s v="REFERENCE ELECTRIFICATION - MODERATE TECHNOLOGY ADVANCEMENT"/>
    <x v="0"/>
    <s v="REFERENCE NATURAL GAS HEAT PUMP  - COOLING"/>
    <s v="TEXAS"/>
    <x v="3"/>
    <x v="10"/>
    <s v="PIPELINE GAS"/>
    <x v="0"/>
    <n v="227713.66498261501"/>
  </r>
  <r>
    <s v="REFERENCE ELECTRIFICATION - MODERATE TECHNOLOGY ADVANCEMENT"/>
    <x v="0"/>
    <s v="REFERENCE NATURAL GAS HEAT PUMP  - COOLING"/>
    <s v="TEXAS"/>
    <x v="3"/>
    <x v="11"/>
    <s v="ELECTRICITY"/>
    <x v="0"/>
    <n v="0"/>
  </r>
  <r>
    <s v="REFERENCE ELECTRIFICATION - MODERATE TECHNOLOGY ADVANCEMENT"/>
    <x v="0"/>
    <s v="REFERENCE NATURAL GAS HEAT PUMP  - COOLING"/>
    <s v="TEXAS"/>
    <x v="3"/>
    <x v="11"/>
    <s v="PIPELINE GAS"/>
    <x v="0"/>
    <n v="229304.65518234001"/>
  </r>
  <r>
    <s v="REFERENCE ELECTRIFICATION - MODERATE TECHNOLOGY ADVANCEMENT"/>
    <x v="0"/>
    <s v="REFERENCE NATURAL GAS HEAT PUMP  - COOLING"/>
    <s v="TEXAS"/>
    <x v="3"/>
    <x v="12"/>
    <s v="ELECTRICITY"/>
    <x v="0"/>
    <n v="0"/>
  </r>
  <r>
    <s v="REFERENCE ELECTRIFICATION - MODERATE TECHNOLOGY ADVANCEMENT"/>
    <x v="0"/>
    <s v="REFERENCE NATURAL GAS HEAT PUMP  - COOLING"/>
    <s v="TEXAS"/>
    <x v="3"/>
    <x v="12"/>
    <s v="PIPELINE GAS"/>
    <x v="0"/>
    <n v="230871.038421745"/>
  </r>
  <r>
    <s v="REFERENCE ELECTRIFICATION - MODERATE TECHNOLOGY ADVANCEMENT"/>
    <x v="0"/>
    <s v="REFERENCE NATURAL GAS HEAT PUMP  - COOLING"/>
    <s v="TEXAS"/>
    <x v="3"/>
    <x v="13"/>
    <s v="ELECTRICITY"/>
    <x v="0"/>
    <n v="0"/>
  </r>
  <r>
    <s v="REFERENCE ELECTRIFICATION - MODERATE TECHNOLOGY ADVANCEMENT"/>
    <x v="0"/>
    <s v="REFERENCE NATURAL GAS HEAT PUMP  - COOLING"/>
    <s v="TEXAS"/>
    <x v="3"/>
    <x v="13"/>
    <s v="PIPELINE GAS"/>
    <x v="0"/>
    <n v="232571.185314095"/>
  </r>
  <r>
    <s v="REFERENCE ELECTRIFICATION - MODERATE TECHNOLOGY ADVANCEMENT"/>
    <x v="0"/>
    <s v="REFERENCE NATURAL GAS HEAT PUMP  - COOLING"/>
    <s v="TEXAS"/>
    <x v="3"/>
    <x v="14"/>
    <s v="ELECTRICITY"/>
    <x v="0"/>
    <n v="0"/>
  </r>
  <r>
    <s v="REFERENCE ELECTRIFICATION - MODERATE TECHNOLOGY ADVANCEMENT"/>
    <x v="0"/>
    <s v="REFERENCE NATURAL GAS HEAT PUMP  - COOLING"/>
    <s v="TEXAS"/>
    <x v="3"/>
    <x v="14"/>
    <s v="PIPELINE GAS"/>
    <x v="0"/>
    <n v="234098.28874275601"/>
  </r>
  <r>
    <s v="REFERENCE ELECTRIFICATION - MODERATE TECHNOLOGY ADVANCEMENT"/>
    <x v="0"/>
    <s v="REFERENCE NATURAL GAS HEAT PUMP  - COOLING"/>
    <s v="TEXAS"/>
    <x v="3"/>
    <x v="15"/>
    <s v="ELECTRICITY"/>
    <x v="0"/>
    <n v="0"/>
  </r>
  <r>
    <s v="REFERENCE ELECTRIFICATION - MODERATE TECHNOLOGY ADVANCEMENT"/>
    <x v="0"/>
    <s v="REFERENCE NATURAL GAS HEAT PUMP  - COOLING"/>
    <s v="TEXAS"/>
    <x v="3"/>
    <x v="15"/>
    <s v="PIPELINE GAS"/>
    <x v="0"/>
    <n v="235344.06048346599"/>
  </r>
  <r>
    <s v="REFERENCE ELECTRIFICATION - MODERATE TECHNOLOGY ADVANCEMENT"/>
    <x v="0"/>
    <s v="REFERENCE NATURAL GAS HEAT PUMP  - COOLING"/>
    <s v="TEXAS"/>
    <x v="3"/>
    <x v="16"/>
    <s v="ELECTRICITY"/>
    <x v="0"/>
    <n v="0"/>
  </r>
  <r>
    <s v="REFERENCE ELECTRIFICATION - MODERATE TECHNOLOGY ADVANCEMENT"/>
    <x v="0"/>
    <s v="REFERENCE NATURAL GAS HEAT PUMP  - COOLING"/>
    <s v="TEXAS"/>
    <x v="3"/>
    <x v="16"/>
    <s v="PIPELINE GAS"/>
    <x v="0"/>
    <n v="236489.42260543801"/>
  </r>
  <r>
    <s v="REFERENCE ELECTRIFICATION - MODERATE TECHNOLOGY ADVANCEMENT"/>
    <x v="0"/>
    <s v="REFERENCE NATURAL GAS HEAT PUMP  - COOLING"/>
    <s v="TEXAS"/>
    <x v="3"/>
    <x v="17"/>
    <s v="ELECTRICITY"/>
    <x v="0"/>
    <n v="0"/>
  </r>
  <r>
    <s v="REFERENCE ELECTRIFICATION - MODERATE TECHNOLOGY ADVANCEMENT"/>
    <x v="0"/>
    <s v="REFERENCE NATURAL GAS HEAT PUMP  - COOLING"/>
    <s v="TEXAS"/>
    <x v="3"/>
    <x v="17"/>
    <s v="PIPELINE GAS"/>
    <x v="0"/>
    <n v="237568.843987531"/>
  </r>
  <r>
    <s v="REFERENCE ELECTRIFICATION - MODERATE TECHNOLOGY ADVANCEMENT"/>
    <x v="0"/>
    <s v="REFERENCE NATURAL GAS HEAT PUMP  - COOLING"/>
    <s v="TEXAS"/>
    <x v="3"/>
    <x v="18"/>
    <s v="ELECTRICITY"/>
    <x v="0"/>
    <n v="0"/>
  </r>
  <r>
    <s v="REFERENCE ELECTRIFICATION - MODERATE TECHNOLOGY ADVANCEMENT"/>
    <x v="0"/>
    <s v="REFERENCE NATURAL GAS HEAT PUMP  - COOLING"/>
    <s v="TEXAS"/>
    <x v="3"/>
    <x v="18"/>
    <s v="PIPELINE GAS"/>
    <x v="0"/>
    <n v="238699.57104563399"/>
  </r>
  <r>
    <s v="REFERENCE ELECTRIFICATION - MODERATE TECHNOLOGY ADVANCEMENT"/>
    <x v="0"/>
    <s v="REFERENCE NATURAL GAS HEAT PUMP  - COOLING"/>
    <s v="TEXAS"/>
    <x v="3"/>
    <x v="19"/>
    <s v="ELECTRICITY"/>
    <x v="0"/>
    <n v="0"/>
  </r>
  <r>
    <s v="REFERENCE ELECTRIFICATION - MODERATE TECHNOLOGY ADVANCEMENT"/>
    <x v="0"/>
    <s v="REFERENCE NATURAL GAS HEAT PUMP  - COOLING"/>
    <s v="TEXAS"/>
    <x v="3"/>
    <x v="19"/>
    <s v="PIPELINE GAS"/>
    <x v="0"/>
    <n v="239901.74573078501"/>
  </r>
  <r>
    <s v="REFERENCE ELECTRIFICATION - MODERATE TECHNOLOGY ADVANCEMENT"/>
    <x v="0"/>
    <s v="REFERENCE NATURAL GAS HEAT PUMP  - COOLING"/>
    <s v="TEXAS"/>
    <x v="3"/>
    <x v="20"/>
    <s v="ELECTRICITY"/>
    <x v="0"/>
    <n v="0"/>
  </r>
  <r>
    <s v="REFERENCE ELECTRIFICATION - MODERATE TECHNOLOGY ADVANCEMENT"/>
    <x v="0"/>
    <s v="REFERENCE NATURAL GAS HEAT PUMP  - COOLING"/>
    <s v="TEXAS"/>
    <x v="3"/>
    <x v="20"/>
    <s v="PIPELINE GAS"/>
    <x v="0"/>
    <n v="241004.016743796"/>
  </r>
  <r>
    <s v="REFERENCE ELECTRIFICATION - MODERATE TECHNOLOGY ADVANCEMENT"/>
    <x v="0"/>
    <s v="REFERENCE NATURAL GAS HEAT PUMP  - COOLING"/>
    <s v="TEXAS"/>
    <x v="3"/>
    <x v="21"/>
    <s v="ELECTRICITY"/>
    <x v="0"/>
    <n v="0"/>
  </r>
  <r>
    <s v="REFERENCE ELECTRIFICATION - MODERATE TECHNOLOGY ADVANCEMENT"/>
    <x v="0"/>
    <s v="REFERENCE NATURAL GAS HEAT PUMP  - COOLING"/>
    <s v="TEXAS"/>
    <x v="3"/>
    <x v="21"/>
    <s v="PIPELINE GAS"/>
    <x v="0"/>
    <n v="242174.356629827"/>
  </r>
  <r>
    <s v="REFERENCE ELECTRIFICATION - MODERATE TECHNOLOGY ADVANCEMENT"/>
    <x v="0"/>
    <s v="REFERENCE NATURAL GAS HEAT PUMP  - COOLING"/>
    <s v="TEXAS"/>
    <x v="3"/>
    <x v="22"/>
    <s v="ELECTRICITY"/>
    <x v="0"/>
    <n v="0"/>
  </r>
  <r>
    <s v="REFERENCE ELECTRIFICATION - MODERATE TECHNOLOGY ADVANCEMENT"/>
    <x v="0"/>
    <s v="REFERENCE NATURAL GAS HEAT PUMP  - COOLING"/>
    <s v="TEXAS"/>
    <x v="3"/>
    <x v="22"/>
    <s v="PIPELINE GAS"/>
    <x v="0"/>
    <n v="243535.95162553701"/>
  </r>
  <r>
    <s v="REFERENCE ELECTRIFICATION - MODERATE TECHNOLOGY ADVANCEMENT"/>
    <x v="0"/>
    <s v="REFERENCE NATURAL GAS HEAT PUMP  - COOLING"/>
    <s v="TEXAS"/>
    <x v="3"/>
    <x v="23"/>
    <s v="ELECTRICITY"/>
    <x v="0"/>
    <n v="0"/>
  </r>
  <r>
    <s v="REFERENCE ELECTRIFICATION - MODERATE TECHNOLOGY ADVANCEMENT"/>
    <x v="0"/>
    <s v="REFERENCE NATURAL GAS HEAT PUMP  - COOLING"/>
    <s v="TEXAS"/>
    <x v="3"/>
    <x v="23"/>
    <s v="PIPELINE GAS"/>
    <x v="0"/>
    <n v="244995.546113299"/>
  </r>
  <r>
    <s v="REFERENCE ELECTRIFICATION - MODERATE TECHNOLOGY ADVANCEMENT"/>
    <x v="0"/>
    <s v="REFERENCE NATURAL GAS HEAT PUMP  - COOLING"/>
    <s v="TEXAS"/>
    <x v="3"/>
    <x v="24"/>
    <s v="ELECTRICITY"/>
    <x v="0"/>
    <n v="0"/>
  </r>
  <r>
    <s v="REFERENCE ELECTRIFICATION - MODERATE TECHNOLOGY ADVANCEMENT"/>
    <x v="0"/>
    <s v="REFERENCE NATURAL GAS HEAT PUMP  - COOLING"/>
    <s v="TEXAS"/>
    <x v="3"/>
    <x v="24"/>
    <s v="PIPELINE GAS"/>
    <x v="0"/>
    <n v="246289.223127645"/>
  </r>
  <r>
    <s v="REFERENCE ELECTRIFICATION - MODERATE TECHNOLOGY ADVANCEMENT"/>
    <x v="0"/>
    <s v="REFERENCE NATURAL GAS HEAT PUMP  - COOLING"/>
    <s v="TEXAS"/>
    <x v="3"/>
    <x v="25"/>
    <s v="ELECTRICITY"/>
    <x v="0"/>
    <n v="0"/>
  </r>
  <r>
    <s v="REFERENCE ELECTRIFICATION - MODERATE TECHNOLOGY ADVANCEMENT"/>
    <x v="0"/>
    <s v="REFERENCE NATURAL GAS HEAT PUMP  - COOLING"/>
    <s v="TEXAS"/>
    <x v="3"/>
    <x v="25"/>
    <s v="PIPELINE GAS"/>
    <x v="0"/>
    <n v="247182.35465335401"/>
  </r>
  <r>
    <s v="REFERENCE ELECTRIFICATION - MODERATE TECHNOLOGY ADVANCEMENT"/>
    <x v="0"/>
    <s v="REFERENCE NATURAL GAS HEAT PUMP  - COOLING"/>
    <s v="TEXAS"/>
    <x v="3"/>
    <x v="26"/>
    <s v="ELECTRICITY"/>
    <x v="0"/>
    <n v="0"/>
  </r>
  <r>
    <s v="REFERENCE ELECTRIFICATION - MODERATE TECHNOLOGY ADVANCEMENT"/>
    <x v="0"/>
    <s v="REFERENCE NATURAL GAS HEAT PUMP  - COOLING"/>
    <s v="TEXAS"/>
    <x v="3"/>
    <x v="26"/>
    <s v="PIPELINE GAS"/>
    <x v="0"/>
    <n v="248198.05218063801"/>
  </r>
  <r>
    <s v="REFERENCE ELECTRIFICATION - MODERATE TECHNOLOGY ADVANCEMENT"/>
    <x v="0"/>
    <s v="REFERENCE NATURAL GAS HEAT PUMP  - COOLING"/>
    <s v="TEXAS"/>
    <x v="3"/>
    <x v="27"/>
    <s v="ELECTRICITY"/>
    <x v="0"/>
    <n v="0"/>
  </r>
  <r>
    <s v="REFERENCE ELECTRIFICATION - MODERATE TECHNOLOGY ADVANCEMENT"/>
    <x v="0"/>
    <s v="REFERENCE NATURAL GAS HEAT PUMP  - COOLING"/>
    <s v="TEXAS"/>
    <x v="3"/>
    <x v="27"/>
    <s v="PIPELINE GAS"/>
    <x v="0"/>
    <n v="249479.05790841699"/>
  </r>
  <r>
    <s v="REFERENCE ELECTRIFICATION - MODERATE TECHNOLOGY ADVANCEMENT"/>
    <x v="0"/>
    <s v="REFERENCE NATURAL GAS HEAT PUMP  - COOLING"/>
    <s v="TEXAS"/>
    <x v="3"/>
    <x v="28"/>
    <s v="ELECTRICITY"/>
    <x v="0"/>
    <n v="0"/>
  </r>
  <r>
    <s v="REFERENCE ELECTRIFICATION - MODERATE TECHNOLOGY ADVANCEMENT"/>
    <x v="0"/>
    <s v="REFERENCE NATURAL GAS HEAT PUMP  - COOLING"/>
    <s v="TEXAS"/>
    <x v="3"/>
    <x v="28"/>
    <s v="PIPELINE GAS"/>
    <x v="0"/>
    <n v="251066.30911654001"/>
  </r>
  <r>
    <s v="REFERENCE ELECTRIFICATION - MODERATE TECHNOLOGY ADVANCEMENT"/>
    <x v="0"/>
    <s v="REFERENCE NATURAL GAS HEAT PUMP  - COOLING"/>
    <s v="TEXAS"/>
    <x v="3"/>
    <x v="29"/>
    <s v="ELECTRICITY"/>
    <x v="0"/>
    <n v="0"/>
  </r>
  <r>
    <s v="REFERENCE ELECTRIFICATION - MODERATE TECHNOLOGY ADVANCEMENT"/>
    <x v="0"/>
    <s v="REFERENCE NATURAL GAS HEAT PUMP  - COOLING"/>
    <s v="TEXAS"/>
    <x v="3"/>
    <x v="29"/>
    <s v="PIPELINE GAS"/>
    <x v="0"/>
    <n v="252705.397483762"/>
  </r>
  <r>
    <s v="REFERENCE ELECTRIFICATION - MODERATE TECHNOLOGY ADVANCEMENT"/>
    <x v="0"/>
    <s v="REFERENCE NATURAL GAS HEAT PUMP  - COOLING"/>
    <s v="TEXAS"/>
    <x v="3"/>
    <x v="30"/>
    <s v="ELECTRICITY"/>
    <x v="0"/>
    <n v="0"/>
  </r>
  <r>
    <s v="REFERENCE ELECTRIFICATION - MODERATE TECHNOLOGY ADVANCEMENT"/>
    <x v="0"/>
    <s v="REFERENCE NATURAL GAS HEAT PUMP  - COOLING"/>
    <s v="TEXAS"/>
    <x v="3"/>
    <x v="30"/>
    <s v="PIPELINE GAS"/>
    <x v="0"/>
    <n v="254366.966976914"/>
  </r>
  <r>
    <s v="REFERENCE ELECTRIFICATION - MODERATE TECHNOLOGY ADVANCEMENT"/>
    <x v="0"/>
    <s v="REFERENCE NATURAL GAS HEAT PUMP  - COOLING"/>
    <s v="TEXAS"/>
    <x v="3"/>
    <x v="31"/>
    <s v="ELECTRICITY"/>
    <x v="0"/>
    <n v="0"/>
  </r>
  <r>
    <s v="REFERENCE ELECTRIFICATION - MODERATE TECHNOLOGY ADVANCEMENT"/>
    <x v="0"/>
    <s v="REFERENCE NATURAL GAS HEAT PUMP  - COOLING"/>
    <s v="TEXAS"/>
    <x v="3"/>
    <x v="31"/>
    <s v="PIPELINE GAS"/>
    <x v="0"/>
    <n v="256028.29698870899"/>
  </r>
  <r>
    <s v="REFERENCE ELECTRIFICATION - MODERATE TECHNOLOGY ADVANCEMENT"/>
    <x v="0"/>
    <s v="REFERENCE NATURAL GAS HEAT PUMP  - COOLING"/>
    <s v="TEXAS"/>
    <x v="3"/>
    <x v="32"/>
    <s v="ELECTRICITY"/>
    <x v="0"/>
    <n v="0"/>
  </r>
  <r>
    <s v="REFERENCE ELECTRIFICATION - MODERATE TECHNOLOGY ADVANCEMENT"/>
    <x v="0"/>
    <s v="REFERENCE NATURAL GAS HEAT PUMP  - COOLING"/>
    <s v="TEXAS"/>
    <x v="3"/>
    <x v="32"/>
    <s v="PIPELINE GAS"/>
    <x v="0"/>
    <n v="257492.114563168"/>
  </r>
  <r>
    <s v="REFERENCE ELECTRIFICATION - MODERATE TECHNOLOGY ADVANCEMENT"/>
    <x v="0"/>
    <s v="REFERENCE NATURAL GAS HEAT PUMP  - COOLING"/>
    <s v="TEXAS"/>
    <x v="3"/>
    <x v="33"/>
    <s v="ELECTRICITY"/>
    <x v="0"/>
    <n v="0"/>
  </r>
  <r>
    <s v="REFERENCE ELECTRIFICATION - MODERATE TECHNOLOGY ADVANCEMENT"/>
    <x v="0"/>
    <s v="REFERENCE NATURAL GAS HEAT PUMP  - COOLING"/>
    <s v="TEXAS"/>
    <x v="3"/>
    <x v="33"/>
    <s v="PIPELINE GAS"/>
    <x v="0"/>
    <n v="258934.74027551"/>
  </r>
  <r>
    <s v="REFERENCE ELECTRIFICATION - MODERATE TECHNOLOGY ADVANCEMENT"/>
    <x v="0"/>
    <s v="REFERENCE ROOM AIR CONDITIONER"/>
    <s v="TEXAS"/>
    <x v="3"/>
    <x v="0"/>
    <s v="ELECTRICITY"/>
    <x v="0"/>
    <n v="26757071.091921601"/>
  </r>
  <r>
    <s v="REFERENCE ELECTRIFICATION - MODERATE TECHNOLOGY ADVANCEMENT"/>
    <x v="0"/>
    <s v="REFERENCE ROOM AIR CONDITIONER"/>
    <s v="TEXAS"/>
    <x v="3"/>
    <x v="0"/>
    <s v="PIPELINE GAS"/>
    <x v="0"/>
    <n v="0"/>
  </r>
  <r>
    <s v="REFERENCE ELECTRIFICATION - MODERATE TECHNOLOGY ADVANCEMENT"/>
    <x v="0"/>
    <s v="REFERENCE ROOM AIR CONDITIONER"/>
    <s v="TEXAS"/>
    <x v="3"/>
    <x v="1"/>
    <s v="ELECTRICITY"/>
    <x v="0"/>
    <n v="27986919.400485601"/>
  </r>
  <r>
    <s v="REFERENCE ELECTRIFICATION - MODERATE TECHNOLOGY ADVANCEMENT"/>
    <x v="0"/>
    <s v="REFERENCE ROOM AIR CONDITIONER"/>
    <s v="TEXAS"/>
    <x v="3"/>
    <x v="1"/>
    <s v="PIPELINE GAS"/>
    <x v="0"/>
    <n v="0"/>
  </r>
  <r>
    <s v="REFERENCE ELECTRIFICATION - MODERATE TECHNOLOGY ADVANCEMENT"/>
    <x v="0"/>
    <s v="REFERENCE ROOM AIR CONDITIONER"/>
    <s v="TEXAS"/>
    <x v="3"/>
    <x v="2"/>
    <s v="ELECTRICITY"/>
    <x v="0"/>
    <n v="28075074.9963753"/>
  </r>
  <r>
    <s v="REFERENCE ELECTRIFICATION - MODERATE TECHNOLOGY ADVANCEMENT"/>
    <x v="0"/>
    <s v="REFERENCE ROOM AIR CONDITIONER"/>
    <s v="TEXAS"/>
    <x v="3"/>
    <x v="2"/>
    <s v="PIPELINE GAS"/>
    <x v="0"/>
    <n v="0"/>
  </r>
  <r>
    <s v="REFERENCE ELECTRIFICATION - MODERATE TECHNOLOGY ADVANCEMENT"/>
    <x v="0"/>
    <s v="REFERENCE ROOM AIR CONDITIONER"/>
    <s v="TEXAS"/>
    <x v="3"/>
    <x v="3"/>
    <s v="ELECTRICITY"/>
    <x v="0"/>
    <n v="28164152.6702356"/>
  </r>
  <r>
    <s v="REFERENCE ELECTRIFICATION - MODERATE TECHNOLOGY ADVANCEMENT"/>
    <x v="0"/>
    <s v="REFERENCE ROOM AIR CONDITIONER"/>
    <s v="TEXAS"/>
    <x v="3"/>
    <x v="3"/>
    <s v="PIPELINE GAS"/>
    <x v="0"/>
    <n v="0"/>
  </r>
  <r>
    <s v="REFERENCE ELECTRIFICATION - MODERATE TECHNOLOGY ADVANCEMENT"/>
    <x v="0"/>
    <s v="REFERENCE ROOM AIR CONDITIONER"/>
    <s v="TEXAS"/>
    <x v="3"/>
    <x v="4"/>
    <s v="ELECTRICITY"/>
    <x v="0"/>
    <n v="28233919.186561398"/>
  </r>
  <r>
    <s v="REFERENCE ELECTRIFICATION - MODERATE TECHNOLOGY ADVANCEMENT"/>
    <x v="0"/>
    <s v="REFERENCE ROOM AIR CONDITIONER"/>
    <s v="TEXAS"/>
    <x v="3"/>
    <x v="4"/>
    <s v="PIPELINE GAS"/>
    <x v="0"/>
    <n v="0"/>
  </r>
  <r>
    <s v="REFERENCE ELECTRIFICATION - MODERATE TECHNOLOGY ADVANCEMENT"/>
    <x v="0"/>
    <s v="REFERENCE ROOM AIR CONDITIONER"/>
    <s v="TEXAS"/>
    <x v="3"/>
    <x v="5"/>
    <s v="ELECTRICITY"/>
    <x v="0"/>
    <n v="28295038.786051501"/>
  </r>
  <r>
    <s v="REFERENCE ELECTRIFICATION - MODERATE TECHNOLOGY ADVANCEMENT"/>
    <x v="0"/>
    <s v="REFERENCE ROOM AIR CONDITIONER"/>
    <s v="TEXAS"/>
    <x v="3"/>
    <x v="5"/>
    <s v="PIPELINE GAS"/>
    <x v="0"/>
    <n v="0"/>
  </r>
  <r>
    <s v="REFERENCE ELECTRIFICATION - MODERATE TECHNOLOGY ADVANCEMENT"/>
    <x v="0"/>
    <s v="REFERENCE ROOM AIR CONDITIONER"/>
    <s v="TEXAS"/>
    <x v="3"/>
    <x v="6"/>
    <s v="ELECTRICITY"/>
    <x v="0"/>
    <n v="28357665.411299501"/>
  </r>
  <r>
    <s v="REFERENCE ELECTRIFICATION - MODERATE TECHNOLOGY ADVANCEMENT"/>
    <x v="0"/>
    <s v="REFERENCE ROOM AIR CONDITIONER"/>
    <s v="TEXAS"/>
    <x v="3"/>
    <x v="6"/>
    <s v="PIPELINE GAS"/>
    <x v="0"/>
    <n v="0"/>
  </r>
  <r>
    <s v="REFERENCE ELECTRIFICATION - MODERATE TECHNOLOGY ADVANCEMENT"/>
    <x v="0"/>
    <s v="REFERENCE ROOM AIR CONDITIONER"/>
    <s v="TEXAS"/>
    <x v="3"/>
    <x v="7"/>
    <s v="ELECTRICITY"/>
    <x v="0"/>
    <n v="28402400.129869401"/>
  </r>
  <r>
    <s v="REFERENCE ELECTRIFICATION - MODERATE TECHNOLOGY ADVANCEMENT"/>
    <x v="0"/>
    <s v="REFERENCE ROOM AIR CONDITIONER"/>
    <s v="TEXAS"/>
    <x v="3"/>
    <x v="7"/>
    <s v="PIPELINE GAS"/>
    <x v="0"/>
    <n v="0"/>
  </r>
  <r>
    <s v="REFERENCE ELECTRIFICATION - MODERATE TECHNOLOGY ADVANCEMENT"/>
    <x v="0"/>
    <s v="REFERENCE ROOM AIR CONDITIONER"/>
    <s v="TEXAS"/>
    <x v="3"/>
    <x v="8"/>
    <s v="ELECTRICITY"/>
    <x v="0"/>
    <n v="28438974.250392601"/>
  </r>
  <r>
    <s v="REFERENCE ELECTRIFICATION - MODERATE TECHNOLOGY ADVANCEMENT"/>
    <x v="0"/>
    <s v="REFERENCE ROOM AIR CONDITIONER"/>
    <s v="TEXAS"/>
    <x v="3"/>
    <x v="8"/>
    <s v="PIPELINE GAS"/>
    <x v="0"/>
    <n v="0"/>
  </r>
  <r>
    <s v="REFERENCE ELECTRIFICATION - MODERATE TECHNOLOGY ADVANCEMENT"/>
    <x v="0"/>
    <s v="REFERENCE ROOM AIR CONDITIONER"/>
    <s v="TEXAS"/>
    <x v="3"/>
    <x v="9"/>
    <s v="ELECTRICITY"/>
    <x v="0"/>
    <n v="28485608.728712499"/>
  </r>
  <r>
    <s v="REFERENCE ELECTRIFICATION - MODERATE TECHNOLOGY ADVANCEMENT"/>
    <x v="0"/>
    <s v="REFERENCE ROOM AIR CONDITIONER"/>
    <s v="TEXAS"/>
    <x v="3"/>
    <x v="9"/>
    <s v="PIPELINE GAS"/>
    <x v="0"/>
    <n v="0"/>
  </r>
  <r>
    <s v="REFERENCE ELECTRIFICATION - MODERATE TECHNOLOGY ADVANCEMENT"/>
    <x v="0"/>
    <s v="REFERENCE ROOM AIR CONDITIONER"/>
    <s v="TEXAS"/>
    <x v="3"/>
    <x v="10"/>
    <s v="ELECTRICITY"/>
    <x v="0"/>
    <n v="28523427.667647298"/>
  </r>
  <r>
    <s v="REFERENCE ELECTRIFICATION - MODERATE TECHNOLOGY ADVANCEMENT"/>
    <x v="0"/>
    <s v="REFERENCE ROOM AIR CONDITIONER"/>
    <s v="TEXAS"/>
    <x v="3"/>
    <x v="10"/>
    <s v="PIPELINE GAS"/>
    <x v="0"/>
    <n v="0"/>
  </r>
  <r>
    <s v="REFERENCE ELECTRIFICATION - MODERATE TECHNOLOGY ADVANCEMENT"/>
    <x v="0"/>
    <s v="REFERENCE ROOM AIR CONDITIONER"/>
    <s v="TEXAS"/>
    <x v="3"/>
    <x v="11"/>
    <s v="ELECTRICITY"/>
    <x v="0"/>
    <n v="28563040.934996199"/>
  </r>
  <r>
    <s v="REFERENCE ELECTRIFICATION - MODERATE TECHNOLOGY ADVANCEMENT"/>
    <x v="0"/>
    <s v="REFERENCE ROOM AIR CONDITIONER"/>
    <s v="TEXAS"/>
    <x v="3"/>
    <x v="11"/>
    <s v="PIPELINE GAS"/>
    <x v="0"/>
    <n v="0"/>
  </r>
  <r>
    <s v="REFERENCE ELECTRIFICATION - MODERATE TECHNOLOGY ADVANCEMENT"/>
    <x v="0"/>
    <s v="REFERENCE ROOM AIR CONDITIONER"/>
    <s v="TEXAS"/>
    <x v="3"/>
    <x v="12"/>
    <s v="ELECTRICITY"/>
    <x v="0"/>
    <n v="28605075.487548999"/>
  </r>
  <r>
    <s v="REFERENCE ELECTRIFICATION - MODERATE TECHNOLOGY ADVANCEMENT"/>
    <x v="0"/>
    <s v="REFERENCE ROOM AIR CONDITIONER"/>
    <s v="TEXAS"/>
    <x v="3"/>
    <x v="12"/>
    <s v="PIPELINE GAS"/>
    <x v="0"/>
    <n v="0"/>
  </r>
  <r>
    <s v="REFERENCE ELECTRIFICATION - MODERATE TECHNOLOGY ADVANCEMENT"/>
    <x v="0"/>
    <s v="REFERENCE ROOM AIR CONDITIONER"/>
    <s v="TEXAS"/>
    <x v="3"/>
    <x v="13"/>
    <s v="ELECTRICITY"/>
    <x v="0"/>
    <n v="28658963.309585299"/>
  </r>
  <r>
    <s v="REFERENCE ELECTRIFICATION - MODERATE TECHNOLOGY ADVANCEMENT"/>
    <x v="0"/>
    <s v="REFERENCE ROOM AIR CONDITIONER"/>
    <s v="TEXAS"/>
    <x v="3"/>
    <x v="13"/>
    <s v="PIPELINE GAS"/>
    <x v="0"/>
    <n v="0"/>
  </r>
  <r>
    <s v="REFERENCE ELECTRIFICATION - MODERATE TECHNOLOGY ADVANCEMENT"/>
    <x v="0"/>
    <s v="REFERENCE ROOM AIR CONDITIONER"/>
    <s v="TEXAS"/>
    <x v="3"/>
    <x v="14"/>
    <s v="ELECTRICITY"/>
    <x v="0"/>
    <n v="28705884.593440499"/>
  </r>
  <r>
    <s v="REFERENCE ELECTRIFICATION - MODERATE TECHNOLOGY ADVANCEMENT"/>
    <x v="0"/>
    <s v="REFERENCE ROOM AIR CONDITIONER"/>
    <s v="TEXAS"/>
    <x v="3"/>
    <x v="14"/>
    <s v="PIPELINE GAS"/>
    <x v="0"/>
    <n v="0"/>
  </r>
  <r>
    <s v="REFERENCE ELECTRIFICATION - MODERATE TECHNOLOGY ADVANCEMENT"/>
    <x v="0"/>
    <s v="REFERENCE ROOM AIR CONDITIONER"/>
    <s v="TEXAS"/>
    <x v="3"/>
    <x v="15"/>
    <s v="ELECTRICITY"/>
    <x v="0"/>
    <n v="28756909.4276204"/>
  </r>
  <r>
    <s v="REFERENCE ELECTRIFICATION - MODERATE TECHNOLOGY ADVANCEMENT"/>
    <x v="0"/>
    <s v="REFERENCE ROOM AIR CONDITIONER"/>
    <s v="TEXAS"/>
    <x v="3"/>
    <x v="15"/>
    <s v="PIPELINE GAS"/>
    <x v="0"/>
    <n v="0"/>
  </r>
  <r>
    <s v="REFERENCE ELECTRIFICATION - MODERATE TECHNOLOGY ADVANCEMENT"/>
    <x v="0"/>
    <s v="REFERENCE ROOM AIR CONDITIONER"/>
    <s v="TEXAS"/>
    <x v="3"/>
    <x v="16"/>
    <s v="ELECTRICITY"/>
    <x v="0"/>
    <n v="28822417.582812499"/>
  </r>
  <r>
    <s v="REFERENCE ELECTRIFICATION - MODERATE TECHNOLOGY ADVANCEMENT"/>
    <x v="0"/>
    <s v="REFERENCE ROOM AIR CONDITIONER"/>
    <s v="TEXAS"/>
    <x v="3"/>
    <x v="16"/>
    <s v="PIPELINE GAS"/>
    <x v="0"/>
    <n v="0"/>
  </r>
  <r>
    <s v="REFERENCE ELECTRIFICATION - MODERATE TECHNOLOGY ADVANCEMENT"/>
    <x v="0"/>
    <s v="REFERENCE ROOM AIR CONDITIONER"/>
    <s v="TEXAS"/>
    <x v="3"/>
    <x v="17"/>
    <s v="ELECTRICITY"/>
    <x v="0"/>
    <n v="28882574.0315606"/>
  </r>
  <r>
    <s v="REFERENCE ELECTRIFICATION - MODERATE TECHNOLOGY ADVANCEMENT"/>
    <x v="0"/>
    <s v="REFERENCE ROOM AIR CONDITIONER"/>
    <s v="TEXAS"/>
    <x v="3"/>
    <x v="17"/>
    <s v="PIPELINE GAS"/>
    <x v="0"/>
    <n v="0"/>
  </r>
  <r>
    <s v="REFERENCE ELECTRIFICATION - MODERATE TECHNOLOGY ADVANCEMENT"/>
    <x v="0"/>
    <s v="REFERENCE ROOM AIR CONDITIONER"/>
    <s v="TEXAS"/>
    <x v="3"/>
    <x v="18"/>
    <s v="ELECTRICITY"/>
    <x v="0"/>
    <n v="28946261.394383602"/>
  </r>
  <r>
    <s v="REFERENCE ELECTRIFICATION - MODERATE TECHNOLOGY ADVANCEMENT"/>
    <x v="0"/>
    <s v="REFERENCE ROOM AIR CONDITIONER"/>
    <s v="TEXAS"/>
    <x v="3"/>
    <x v="18"/>
    <s v="PIPELINE GAS"/>
    <x v="0"/>
    <n v="0"/>
  </r>
  <r>
    <s v="REFERENCE ELECTRIFICATION - MODERATE TECHNOLOGY ADVANCEMENT"/>
    <x v="0"/>
    <s v="REFERENCE ROOM AIR CONDITIONER"/>
    <s v="TEXAS"/>
    <x v="3"/>
    <x v="19"/>
    <s v="ELECTRICITY"/>
    <x v="0"/>
    <n v="29022522.6566936"/>
  </r>
  <r>
    <s v="REFERENCE ELECTRIFICATION - MODERATE TECHNOLOGY ADVANCEMENT"/>
    <x v="0"/>
    <s v="REFERENCE ROOM AIR CONDITIONER"/>
    <s v="TEXAS"/>
    <x v="3"/>
    <x v="19"/>
    <s v="PIPELINE GAS"/>
    <x v="0"/>
    <n v="0"/>
  </r>
  <r>
    <s v="REFERENCE ELECTRIFICATION - MODERATE TECHNOLOGY ADVANCEMENT"/>
    <x v="0"/>
    <s v="REFERENCE ROOM AIR CONDITIONER"/>
    <s v="TEXAS"/>
    <x v="3"/>
    <x v="20"/>
    <s v="ELECTRICITY"/>
    <x v="0"/>
    <n v="29092612.825507101"/>
  </r>
  <r>
    <s v="REFERENCE ELECTRIFICATION - MODERATE TECHNOLOGY ADVANCEMENT"/>
    <x v="0"/>
    <s v="REFERENCE ROOM AIR CONDITIONER"/>
    <s v="TEXAS"/>
    <x v="3"/>
    <x v="20"/>
    <s v="PIPELINE GAS"/>
    <x v="0"/>
    <n v="0"/>
  </r>
  <r>
    <s v="REFERENCE ELECTRIFICATION - MODERATE TECHNOLOGY ADVANCEMENT"/>
    <x v="0"/>
    <s v="REFERENCE ROOM AIR CONDITIONER"/>
    <s v="TEXAS"/>
    <x v="3"/>
    <x v="21"/>
    <s v="ELECTRICITY"/>
    <x v="0"/>
    <n v="29165865.990932599"/>
  </r>
  <r>
    <s v="REFERENCE ELECTRIFICATION - MODERATE TECHNOLOGY ADVANCEMENT"/>
    <x v="0"/>
    <s v="REFERENCE ROOM AIR CONDITIONER"/>
    <s v="TEXAS"/>
    <x v="3"/>
    <x v="21"/>
    <s v="PIPELINE GAS"/>
    <x v="0"/>
    <n v="0"/>
  </r>
  <r>
    <s v="REFERENCE ELECTRIFICATION - MODERATE TECHNOLOGY ADVANCEMENT"/>
    <x v="0"/>
    <s v="REFERENCE ROOM AIR CONDITIONER"/>
    <s v="TEXAS"/>
    <x v="3"/>
    <x v="22"/>
    <s v="ELECTRICITY"/>
    <x v="0"/>
    <n v="29252038.906543698"/>
  </r>
  <r>
    <s v="REFERENCE ELECTRIFICATION - MODERATE TECHNOLOGY ADVANCEMENT"/>
    <x v="0"/>
    <s v="REFERENCE ROOM AIR CONDITIONER"/>
    <s v="TEXAS"/>
    <x v="3"/>
    <x v="22"/>
    <s v="PIPELINE GAS"/>
    <x v="0"/>
    <n v="0"/>
  </r>
  <r>
    <s v="REFERENCE ELECTRIFICATION - MODERATE TECHNOLOGY ADVANCEMENT"/>
    <x v="0"/>
    <s v="REFERENCE ROOM AIR CONDITIONER"/>
    <s v="TEXAS"/>
    <x v="3"/>
    <x v="23"/>
    <s v="ELECTRICITY"/>
    <x v="0"/>
    <n v="29332500.468137398"/>
  </r>
  <r>
    <s v="REFERENCE ELECTRIFICATION - MODERATE TECHNOLOGY ADVANCEMENT"/>
    <x v="0"/>
    <s v="REFERENCE ROOM AIR CONDITIONER"/>
    <s v="TEXAS"/>
    <x v="3"/>
    <x v="23"/>
    <s v="PIPELINE GAS"/>
    <x v="0"/>
    <n v="0"/>
  </r>
  <r>
    <s v="REFERENCE ELECTRIFICATION - MODERATE TECHNOLOGY ADVANCEMENT"/>
    <x v="0"/>
    <s v="REFERENCE ROOM AIR CONDITIONER"/>
    <s v="TEXAS"/>
    <x v="3"/>
    <x v="24"/>
    <s v="ELECTRICITY"/>
    <x v="0"/>
    <n v="29413289.654601399"/>
  </r>
  <r>
    <s v="REFERENCE ELECTRIFICATION - MODERATE TECHNOLOGY ADVANCEMENT"/>
    <x v="0"/>
    <s v="REFERENCE ROOM AIR CONDITIONER"/>
    <s v="TEXAS"/>
    <x v="3"/>
    <x v="24"/>
    <s v="PIPELINE GAS"/>
    <x v="0"/>
    <n v="0"/>
  </r>
  <r>
    <s v="REFERENCE ELECTRIFICATION - MODERATE TECHNOLOGY ADVANCEMENT"/>
    <x v="0"/>
    <s v="REFERENCE ROOM AIR CONDITIONER"/>
    <s v="TEXAS"/>
    <x v="3"/>
    <x v="25"/>
    <s v="ELECTRICITY"/>
    <x v="0"/>
    <n v="29506272.243078299"/>
  </r>
  <r>
    <s v="REFERENCE ELECTRIFICATION - MODERATE TECHNOLOGY ADVANCEMENT"/>
    <x v="0"/>
    <s v="REFERENCE ROOM AIR CONDITIONER"/>
    <s v="TEXAS"/>
    <x v="3"/>
    <x v="25"/>
    <s v="PIPELINE GAS"/>
    <x v="0"/>
    <n v="0"/>
  </r>
  <r>
    <s v="REFERENCE ELECTRIFICATION - MODERATE TECHNOLOGY ADVANCEMENT"/>
    <x v="0"/>
    <s v="REFERENCE ROOM AIR CONDITIONER"/>
    <s v="TEXAS"/>
    <x v="3"/>
    <x v="26"/>
    <s v="ELECTRICITY"/>
    <x v="0"/>
    <n v="29592159.4405002"/>
  </r>
  <r>
    <s v="REFERENCE ELECTRIFICATION - MODERATE TECHNOLOGY ADVANCEMENT"/>
    <x v="0"/>
    <s v="REFERENCE ROOM AIR CONDITIONER"/>
    <s v="TEXAS"/>
    <x v="3"/>
    <x v="26"/>
    <s v="PIPELINE GAS"/>
    <x v="0"/>
    <n v="0"/>
  </r>
  <r>
    <s v="REFERENCE ELECTRIFICATION - MODERATE TECHNOLOGY ADVANCEMENT"/>
    <x v="0"/>
    <s v="REFERENCE ROOM AIR CONDITIONER"/>
    <s v="TEXAS"/>
    <x v="3"/>
    <x v="27"/>
    <s v="ELECTRICITY"/>
    <x v="0"/>
    <n v="29679967.669968698"/>
  </r>
  <r>
    <s v="REFERENCE ELECTRIFICATION - MODERATE TECHNOLOGY ADVANCEMENT"/>
    <x v="0"/>
    <s v="REFERENCE ROOM AIR CONDITIONER"/>
    <s v="TEXAS"/>
    <x v="3"/>
    <x v="27"/>
    <s v="PIPELINE GAS"/>
    <x v="0"/>
    <n v="0"/>
  </r>
  <r>
    <s v="REFERENCE ELECTRIFICATION - MODERATE TECHNOLOGY ADVANCEMENT"/>
    <x v="0"/>
    <s v="REFERENCE ROOM AIR CONDITIONER"/>
    <s v="TEXAS"/>
    <x v="3"/>
    <x v="28"/>
    <s v="ELECTRICITY"/>
    <x v="0"/>
    <n v="29778903.0757965"/>
  </r>
  <r>
    <s v="REFERENCE ELECTRIFICATION - MODERATE TECHNOLOGY ADVANCEMENT"/>
    <x v="0"/>
    <s v="REFERENCE ROOM AIR CONDITIONER"/>
    <s v="TEXAS"/>
    <x v="3"/>
    <x v="28"/>
    <s v="PIPELINE GAS"/>
    <x v="0"/>
    <n v="0"/>
  </r>
  <r>
    <s v="REFERENCE ELECTRIFICATION - MODERATE TECHNOLOGY ADVANCEMENT"/>
    <x v="0"/>
    <s v="REFERENCE ROOM AIR CONDITIONER"/>
    <s v="TEXAS"/>
    <x v="3"/>
    <x v="29"/>
    <s v="ELECTRICITY"/>
    <x v="0"/>
    <n v="29869641.071517199"/>
  </r>
  <r>
    <s v="REFERENCE ELECTRIFICATION - MODERATE TECHNOLOGY ADVANCEMENT"/>
    <x v="0"/>
    <s v="REFERENCE ROOM AIR CONDITIONER"/>
    <s v="TEXAS"/>
    <x v="3"/>
    <x v="29"/>
    <s v="PIPELINE GAS"/>
    <x v="0"/>
    <n v="0"/>
  </r>
  <r>
    <s v="REFERENCE ELECTRIFICATION - MODERATE TECHNOLOGY ADVANCEMENT"/>
    <x v="0"/>
    <s v="REFERENCE ROOM AIR CONDITIONER"/>
    <s v="TEXAS"/>
    <x v="3"/>
    <x v="30"/>
    <s v="ELECTRICITY"/>
    <x v="0"/>
    <n v="29961019.428306401"/>
  </r>
  <r>
    <s v="REFERENCE ELECTRIFICATION - MODERATE TECHNOLOGY ADVANCEMENT"/>
    <x v="0"/>
    <s v="REFERENCE ROOM AIR CONDITIONER"/>
    <s v="TEXAS"/>
    <x v="3"/>
    <x v="30"/>
    <s v="PIPELINE GAS"/>
    <x v="0"/>
    <n v="0"/>
  </r>
  <r>
    <s v="REFERENCE ELECTRIFICATION - MODERATE TECHNOLOGY ADVANCEMENT"/>
    <x v="0"/>
    <s v="REFERENCE ROOM AIR CONDITIONER"/>
    <s v="TEXAS"/>
    <x v="3"/>
    <x v="31"/>
    <s v="ELECTRICITY"/>
    <x v="0"/>
    <n v="30062062.9165208"/>
  </r>
  <r>
    <s v="REFERENCE ELECTRIFICATION - MODERATE TECHNOLOGY ADVANCEMENT"/>
    <x v="0"/>
    <s v="REFERENCE ROOM AIR CONDITIONER"/>
    <s v="TEXAS"/>
    <x v="3"/>
    <x v="31"/>
    <s v="PIPELINE GAS"/>
    <x v="0"/>
    <n v="0"/>
  </r>
  <r>
    <s v="REFERENCE ELECTRIFICATION - MODERATE TECHNOLOGY ADVANCEMENT"/>
    <x v="0"/>
    <s v="REFERENCE ROOM AIR CONDITIONER"/>
    <s v="TEXAS"/>
    <x v="3"/>
    <x v="32"/>
    <s v="ELECTRICITY"/>
    <x v="0"/>
    <n v="30153546.897783"/>
  </r>
  <r>
    <s v="REFERENCE ELECTRIFICATION - MODERATE TECHNOLOGY ADVANCEMENT"/>
    <x v="0"/>
    <s v="REFERENCE ROOM AIR CONDITIONER"/>
    <s v="TEXAS"/>
    <x v="3"/>
    <x v="32"/>
    <s v="PIPELINE GAS"/>
    <x v="0"/>
    <n v="0"/>
  </r>
  <r>
    <s v="REFERENCE ELECTRIFICATION - MODERATE TECHNOLOGY ADVANCEMENT"/>
    <x v="0"/>
    <s v="REFERENCE ROOM AIR CONDITIONER"/>
    <s v="TEXAS"/>
    <x v="3"/>
    <x v="33"/>
    <s v="ELECTRICITY"/>
    <x v="0"/>
    <n v="30253862.9628007"/>
  </r>
  <r>
    <s v="REFERENCE ELECTRIFICATION - MODERATE TECHNOLOGY ADVANCEMENT"/>
    <x v="0"/>
    <s v="REFERENCE ROOM AIR CONDITIONER"/>
    <s v="TEXAS"/>
    <x v="3"/>
    <x v="33"/>
    <s v="PIPELINE GAS"/>
    <x v="0"/>
    <n v="0"/>
  </r>
  <r>
    <s v="REFERENCE ELECTRIFICATION - MODERATE TECHNOLOGY ADVANCEMENT"/>
    <x v="0"/>
    <s v="HIGH EFFICIENCY ROOM AIR CONDITIONER"/>
    <s v="TEXAS"/>
    <x v="3"/>
    <x v="0"/>
    <s v="ELECTRICITY"/>
    <x v="0"/>
    <n v="0"/>
  </r>
  <r>
    <s v="REFERENCE ELECTRIFICATION - MODERATE TECHNOLOGY ADVANCEMENT"/>
    <x v="0"/>
    <s v="HIGH EFFICIENCY ROOM AIR CONDITIONER"/>
    <s v="TEXAS"/>
    <x v="3"/>
    <x v="0"/>
    <s v="PIPELINE GAS"/>
    <x v="0"/>
    <n v="0"/>
  </r>
  <r>
    <s v="REFERENCE ELECTRIFICATION - MODERATE TECHNOLOGY ADVANCEMENT"/>
    <x v="0"/>
    <s v="HIGH EFFICIENCY ROOM AIR CONDITIONER"/>
    <s v="TEXAS"/>
    <x v="3"/>
    <x v="1"/>
    <s v="ELECTRICITY"/>
    <x v="0"/>
    <n v="0"/>
  </r>
  <r>
    <s v="REFERENCE ELECTRIFICATION - MODERATE TECHNOLOGY ADVANCEMENT"/>
    <x v="0"/>
    <s v="HIGH EFFICIENCY ROOM AIR CONDITIONER"/>
    <s v="TEXAS"/>
    <x v="3"/>
    <x v="1"/>
    <s v="PIPELINE GAS"/>
    <x v="0"/>
    <n v="0"/>
  </r>
  <r>
    <s v="REFERENCE ELECTRIFICATION - MODERATE TECHNOLOGY ADVANCEMENT"/>
    <x v="0"/>
    <s v="HIGH EFFICIENCY ROOM AIR CONDITIONER"/>
    <s v="TEXAS"/>
    <x v="3"/>
    <x v="2"/>
    <s v="ELECTRICITY"/>
    <x v="0"/>
    <n v="0"/>
  </r>
  <r>
    <s v="REFERENCE ELECTRIFICATION - MODERATE TECHNOLOGY ADVANCEMENT"/>
    <x v="0"/>
    <s v="HIGH EFFICIENCY ROOM AIR CONDITIONER"/>
    <s v="TEXAS"/>
    <x v="3"/>
    <x v="2"/>
    <s v="PIPELINE GAS"/>
    <x v="0"/>
    <n v="0"/>
  </r>
  <r>
    <s v="REFERENCE ELECTRIFICATION - MODERATE TECHNOLOGY ADVANCEMENT"/>
    <x v="0"/>
    <s v="HIGH EFFICIENCY ROOM AIR CONDITIONER"/>
    <s v="TEXAS"/>
    <x v="3"/>
    <x v="3"/>
    <s v="ELECTRICITY"/>
    <x v="0"/>
    <n v="0"/>
  </r>
  <r>
    <s v="REFERENCE ELECTRIFICATION - MODERATE TECHNOLOGY ADVANCEMENT"/>
    <x v="0"/>
    <s v="HIGH EFFICIENCY ROOM AIR CONDITIONER"/>
    <s v="TEXAS"/>
    <x v="3"/>
    <x v="3"/>
    <s v="PIPELINE GAS"/>
    <x v="0"/>
    <n v="0"/>
  </r>
  <r>
    <s v="REFERENCE ELECTRIFICATION - MODERATE TECHNOLOGY ADVANCEMENT"/>
    <x v="0"/>
    <s v="HIGH EFFICIENCY ROOM AIR CONDITIONER"/>
    <s v="TEXAS"/>
    <x v="3"/>
    <x v="4"/>
    <s v="ELECTRICITY"/>
    <x v="0"/>
    <n v="0"/>
  </r>
  <r>
    <s v="REFERENCE ELECTRIFICATION - MODERATE TECHNOLOGY ADVANCEMENT"/>
    <x v="0"/>
    <s v="HIGH EFFICIENCY ROOM AIR CONDITIONER"/>
    <s v="TEXAS"/>
    <x v="3"/>
    <x v="4"/>
    <s v="PIPELINE GAS"/>
    <x v="0"/>
    <n v="0"/>
  </r>
  <r>
    <s v="REFERENCE ELECTRIFICATION - MODERATE TECHNOLOGY ADVANCEMENT"/>
    <x v="0"/>
    <s v="HIGH EFFICIENCY ROOM AIR CONDITIONER"/>
    <s v="TEXAS"/>
    <x v="3"/>
    <x v="5"/>
    <s v="ELECTRICITY"/>
    <x v="0"/>
    <n v="0"/>
  </r>
  <r>
    <s v="REFERENCE ELECTRIFICATION - MODERATE TECHNOLOGY ADVANCEMENT"/>
    <x v="0"/>
    <s v="HIGH EFFICIENCY ROOM AIR CONDITIONER"/>
    <s v="TEXAS"/>
    <x v="3"/>
    <x v="5"/>
    <s v="PIPELINE GAS"/>
    <x v="0"/>
    <n v="0"/>
  </r>
  <r>
    <s v="REFERENCE ELECTRIFICATION - MODERATE TECHNOLOGY ADVANCEMENT"/>
    <x v="0"/>
    <s v="HIGH EFFICIENCY ROOM AIR CONDITIONER"/>
    <s v="TEXAS"/>
    <x v="3"/>
    <x v="6"/>
    <s v="ELECTRICITY"/>
    <x v="0"/>
    <n v="0"/>
  </r>
  <r>
    <s v="REFERENCE ELECTRIFICATION - MODERATE TECHNOLOGY ADVANCEMENT"/>
    <x v="0"/>
    <s v="HIGH EFFICIENCY ROOM AIR CONDITIONER"/>
    <s v="TEXAS"/>
    <x v="3"/>
    <x v="6"/>
    <s v="PIPELINE GAS"/>
    <x v="0"/>
    <n v="0"/>
  </r>
  <r>
    <s v="REFERENCE ELECTRIFICATION - MODERATE TECHNOLOGY ADVANCEMENT"/>
    <x v="0"/>
    <s v="HIGH EFFICIENCY ROOM AIR CONDITIONER"/>
    <s v="TEXAS"/>
    <x v="3"/>
    <x v="7"/>
    <s v="ELECTRICITY"/>
    <x v="0"/>
    <n v="0"/>
  </r>
  <r>
    <s v="REFERENCE ELECTRIFICATION - MODERATE TECHNOLOGY ADVANCEMENT"/>
    <x v="0"/>
    <s v="HIGH EFFICIENCY ROOM AIR CONDITIONER"/>
    <s v="TEXAS"/>
    <x v="3"/>
    <x v="7"/>
    <s v="PIPELINE GAS"/>
    <x v="0"/>
    <n v="0"/>
  </r>
  <r>
    <s v="REFERENCE ELECTRIFICATION - MODERATE TECHNOLOGY ADVANCEMENT"/>
    <x v="0"/>
    <s v="HIGH EFFICIENCY ROOM AIR CONDITIONER"/>
    <s v="TEXAS"/>
    <x v="3"/>
    <x v="8"/>
    <s v="ELECTRICITY"/>
    <x v="0"/>
    <n v="0"/>
  </r>
  <r>
    <s v="REFERENCE ELECTRIFICATION - MODERATE TECHNOLOGY ADVANCEMENT"/>
    <x v="0"/>
    <s v="HIGH EFFICIENCY ROOM AIR CONDITIONER"/>
    <s v="TEXAS"/>
    <x v="3"/>
    <x v="8"/>
    <s v="PIPELINE GAS"/>
    <x v="0"/>
    <n v="0"/>
  </r>
  <r>
    <s v="REFERENCE ELECTRIFICATION - MODERATE TECHNOLOGY ADVANCEMENT"/>
    <x v="0"/>
    <s v="HIGH EFFICIENCY ROOM AIR CONDITIONER"/>
    <s v="TEXAS"/>
    <x v="3"/>
    <x v="9"/>
    <s v="ELECTRICITY"/>
    <x v="0"/>
    <n v="0"/>
  </r>
  <r>
    <s v="REFERENCE ELECTRIFICATION - MODERATE TECHNOLOGY ADVANCEMENT"/>
    <x v="0"/>
    <s v="HIGH EFFICIENCY ROOM AIR CONDITIONER"/>
    <s v="TEXAS"/>
    <x v="3"/>
    <x v="9"/>
    <s v="PIPELINE GAS"/>
    <x v="0"/>
    <n v="0"/>
  </r>
  <r>
    <s v="REFERENCE ELECTRIFICATION - MODERATE TECHNOLOGY ADVANCEMENT"/>
    <x v="0"/>
    <s v="HIGH EFFICIENCY ROOM AIR CONDITIONER"/>
    <s v="TEXAS"/>
    <x v="3"/>
    <x v="10"/>
    <s v="ELECTRICITY"/>
    <x v="0"/>
    <n v="0"/>
  </r>
  <r>
    <s v="REFERENCE ELECTRIFICATION - MODERATE TECHNOLOGY ADVANCEMENT"/>
    <x v="0"/>
    <s v="HIGH EFFICIENCY ROOM AIR CONDITIONER"/>
    <s v="TEXAS"/>
    <x v="3"/>
    <x v="10"/>
    <s v="PIPELINE GAS"/>
    <x v="0"/>
    <n v="0"/>
  </r>
  <r>
    <s v="REFERENCE ELECTRIFICATION - MODERATE TECHNOLOGY ADVANCEMENT"/>
    <x v="0"/>
    <s v="HIGH EFFICIENCY ROOM AIR CONDITIONER"/>
    <s v="TEXAS"/>
    <x v="3"/>
    <x v="11"/>
    <s v="ELECTRICITY"/>
    <x v="0"/>
    <n v="0"/>
  </r>
  <r>
    <s v="REFERENCE ELECTRIFICATION - MODERATE TECHNOLOGY ADVANCEMENT"/>
    <x v="0"/>
    <s v="HIGH EFFICIENCY ROOM AIR CONDITIONER"/>
    <s v="TEXAS"/>
    <x v="3"/>
    <x v="11"/>
    <s v="PIPELINE GAS"/>
    <x v="0"/>
    <n v="0"/>
  </r>
  <r>
    <s v="REFERENCE ELECTRIFICATION - MODERATE TECHNOLOGY ADVANCEMENT"/>
    <x v="0"/>
    <s v="HIGH EFFICIENCY ROOM AIR CONDITIONER"/>
    <s v="TEXAS"/>
    <x v="3"/>
    <x v="12"/>
    <s v="ELECTRICITY"/>
    <x v="0"/>
    <n v="0"/>
  </r>
  <r>
    <s v="REFERENCE ELECTRIFICATION - MODERATE TECHNOLOGY ADVANCEMENT"/>
    <x v="0"/>
    <s v="HIGH EFFICIENCY ROOM AIR CONDITIONER"/>
    <s v="TEXAS"/>
    <x v="3"/>
    <x v="12"/>
    <s v="PIPELINE GAS"/>
    <x v="0"/>
    <n v="0"/>
  </r>
  <r>
    <s v="REFERENCE ELECTRIFICATION - MODERATE TECHNOLOGY ADVANCEMENT"/>
    <x v="0"/>
    <s v="HIGH EFFICIENCY ROOM AIR CONDITIONER"/>
    <s v="TEXAS"/>
    <x v="3"/>
    <x v="13"/>
    <s v="ELECTRICITY"/>
    <x v="0"/>
    <n v="0"/>
  </r>
  <r>
    <s v="REFERENCE ELECTRIFICATION - MODERATE TECHNOLOGY ADVANCEMENT"/>
    <x v="0"/>
    <s v="HIGH EFFICIENCY ROOM AIR CONDITIONER"/>
    <s v="TEXAS"/>
    <x v="3"/>
    <x v="13"/>
    <s v="PIPELINE GAS"/>
    <x v="0"/>
    <n v="0"/>
  </r>
  <r>
    <s v="REFERENCE ELECTRIFICATION - MODERATE TECHNOLOGY ADVANCEMENT"/>
    <x v="0"/>
    <s v="HIGH EFFICIENCY ROOM AIR CONDITIONER"/>
    <s v="TEXAS"/>
    <x v="3"/>
    <x v="14"/>
    <s v="ELECTRICITY"/>
    <x v="0"/>
    <n v="0"/>
  </r>
  <r>
    <s v="REFERENCE ELECTRIFICATION - MODERATE TECHNOLOGY ADVANCEMENT"/>
    <x v="0"/>
    <s v="HIGH EFFICIENCY ROOM AIR CONDITIONER"/>
    <s v="TEXAS"/>
    <x v="3"/>
    <x v="14"/>
    <s v="PIPELINE GAS"/>
    <x v="0"/>
    <n v="0"/>
  </r>
  <r>
    <s v="REFERENCE ELECTRIFICATION - MODERATE TECHNOLOGY ADVANCEMENT"/>
    <x v="0"/>
    <s v="HIGH EFFICIENCY ROOM AIR CONDITIONER"/>
    <s v="TEXAS"/>
    <x v="3"/>
    <x v="15"/>
    <s v="ELECTRICITY"/>
    <x v="0"/>
    <n v="0"/>
  </r>
  <r>
    <s v="REFERENCE ELECTRIFICATION - MODERATE TECHNOLOGY ADVANCEMENT"/>
    <x v="0"/>
    <s v="HIGH EFFICIENCY ROOM AIR CONDITIONER"/>
    <s v="TEXAS"/>
    <x v="3"/>
    <x v="15"/>
    <s v="PIPELINE GAS"/>
    <x v="0"/>
    <n v="0"/>
  </r>
  <r>
    <s v="REFERENCE ELECTRIFICATION - MODERATE TECHNOLOGY ADVANCEMENT"/>
    <x v="0"/>
    <s v="HIGH EFFICIENCY ROOM AIR CONDITIONER"/>
    <s v="TEXAS"/>
    <x v="3"/>
    <x v="16"/>
    <s v="ELECTRICITY"/>
    <x v="0"/>
    <n v="0"/>
  </r>
  <r>
    <s v="REFERENCE ELECTRIFICATION - MODERATE TECHNOLOGY ADVANCEMENT"/>
    <x v="0"/>
    <s v="HIGH EFFICIENCY ROOM AIR CONDITIONER"/>
    <s v="TEXAS"/>
    <x v="3"/>
    <x v="16"/>
    <s v="PIPELINE GAS"/>
    <x v="0"/>
    <n v="0"/>
  </r>
  <r>
    <s v="REFERENCE ELECTRIFICATION - MODERATE TECHNOLOGY ADVANCEMENT"/>
    <x v="0"/>
    <s v="HIGH EFFICIENCY ROOM AIR CONDITIONER"/>
    <s v="TEXAS"/>
    <x v="3"/>
    <x v="17"/>
    <s v="ELECTRICITY"/>
    <x v="0"/>
    <n v="0"/>
  </r>
  <r>
    <s v="REFERENCE ELECTRIFICATION - MODERATE TECHNOLOGY ADVANCEMENT"/>
    <x v="0"/>
    <s v="HIGH EFFICIENCY ROOM AIR CONDITIONER"/>
    <s v="TEXAS"/>
    <x v="3"/>
    <x v="17"/>
    <s v="PIPELINE GAS"/>
    <x v="0"/>
    <n v="0"/>
  </r>
  <r>
    <s v="REFERENCE ELECTRIFICATION - MODERATE TECHNOLOGY ADVANCEMENT"/>
    <x v="0"/>
    <s v="HIGH EFFICIENCY ROOM AIR CONDITIONER"/>
    <s v="TEXAS"/>
    <x v="3"/>
    <x v="18"/>
    <s v="ELECTRICITY"/>
    <x v="0"/>
    <n v="0"/>
  </r>
  <r>
    <s v="REFERENCE ELECTRIFICATION - MODERATE TECHNOLOGY ADVANCEMENT"/>
    <x v="0"/>
    <s v="HIGH EFFICIENCY ROOM AIR CONDITIONER"/>
    <s v="TEXAS"/>
    <x v="3"/>
    <x v="18"/>
    <s v="PIPELINE GAS"/>
    <x v="0"/>
    <n v="0"/>
  </r>
  <r>
    <s v="REFERENCE ELECTRIFICATION - MODERATE TECHNOLOGY ADVANCEMENT"/>
    <x v="0"/>
    <s v="HIGH EFFICIENCY ROOM AIR CONDITIONER"/>
    <s v="TEXAS"/>
    <x v="3"/>
    <x v="19"/>
    <s v="ELECTRICITY"/>
    <x v="0"/>
    <n v="0"/>
  </r>
  <r>
    <s v="REFERENCE ELECTRIFICATION - MODERATE TECHNOLOGY ADVANCEMENT"/>
    <x v="0"/>
    <s v="HIGH EFFICIENCY ROOM AIR CONDITIONER"/>
    <s v="TEXAS"/>
    <x v="3"/>
    <x v="19"/>
    <s v="PIPELINE GAS"/>
    <x v="0"/>
    <n v="0"/>
  </r>
  <r>
    <s v="REFERENCE ELECTRIFICATION - MODERATE TECHNOLOGY ADVANCEMENT"/>
    <x v="0"/>
    <s v="HIGH EFFICIENCY ROOM AIR CONDITIONER"/>
    <s v="TEXAS"/>
    <x v="3"/>
    <x v="20"/>
    <s v="ELECTRICITY"/>
    <x v="0"/>
    <n v="0"/>
  </r>
  <r>
    <s v="REFERENCE ELECTRIFICATION - MODERATE TECHNOLOGY ADVANCEMENT"/>
    <x v="0"/>
    <s v="HIGH EFFICIENCY ROOM AIR CONDITIONER"/>
    <s v="TEXAS"/>
    <x v="3"/>
    <x v="20"/>
    <s v="PIPELINE GAS"/>
    <x v="0"/>
    <n v="0"/>
  </r>
  <r>
    <s v="REFERENCE ELECTRIFICATION - MODERATE TECHNOLOGY ADVANCEMENT"/>
    <x v="0"/>
    <s v="HIGH EFFICIENCY ROOM AIR CONDITIONER"/>
    <s v="TEXAS"/>
    <x v="3"/>
    <x v="21"/>
    <s v="ELECTRICITY"/>
    <x v="0"/>
    <n v="0"/>
  </r>
  <r>
    <s v="REFERENCE ELECTRIFICATION - MODERATE TECHNOLOGY ADVANCEMENT"/>
    <x v="0"/>
    <s v="HIGH EFFICIENCY ROOM AIR CONDITIONER"/>
    <s v="TEXAS"/>
    <x v="3"/>
    <x v="21"/>
    <s v="PIPELINE GAS"/>
    <x v="0"/>
    <n v="0"/>
  </r>
  <r>
    <s v="REFERENCE ELECTRIFICATION - MODERATE TECHNOLOGY ADVANCEMENT"/>
    <x v="0"/>
    <s v="HIGH EFFICIENCY ROOM AIR CONDITIONER"/>
    <s v="TEXAS"/>
    <x v="3"/>
    <x v="22"/>
    <s v="ELECTRICITY"/>
    <x v="0"/>
    <n v="0"/>
  </r>
  <r>
    <s v="REFERENCE ELECTRIFICATION - MODERATE TECHNOLOGY ADVANCEMENT"/>
    <x v="0"/>
    <s v="HIGH EFFICIENCY ROOM AIR CONDITIONER"/>
    <s v="TEXAS"/>
    <x v="3"/>
    <x v="22"/>
    <s v="PIPELINE GAS"/>
    <x v="0"/>
    <n v="0"/>
  </r>
  <r>
    <s v="REFERENCE ELECTRIFICATION - MODERATE TECHNOLOGY ADVANCEMENT"/>
    <x v="0"/>
    <s v="HIGH EFFICIENCY ROOM AIR CONDITIONER"/>
    <s v="TEXAS"/>
    <x v="3"/>
    <x v="23"/>
    <s v="ELECTRICITY"/>
    <x v="0"/>
    <n v="0"/>
  </r>
  <r>
    <s v="REFERENCE ELECTRIFICATION - MODERATE TECHNOLOGY ADVANCEMENT"/>
    <x v="0"/>
    <s v="HIGH EFFICIENCY ROOM AIR CONDITIONER"/>
    <s v="TEXAS"/>
    <x v="3"/>
    <x v="23"/>
    <s v="PIPELINE GAS"/>
    <x v="0"/>
    <n v="0"/>
  </r>
  <r>
    <s v="REFERENCE ELECTRIFICATION - MODERATE TECHNOLOGY ADVANCEMENT"/>
    <x v="0"/>
    <s v="HIGH EFFICIENCY ROOM AIR CONDITIONER"/>
    <s v="TEXAS"/>
    <x v="3"/>
    <x v="24"/>
    <s v="ELECTRICITY"/>
    <x v="0"/>
    <n v="0"/>
  </r>
  <r>
    <s v="REFERENCE ELECTRIFICATION - MODERATE TECHNOLOGY ADVANCEMENT"/>
    <x v="0"/>
    <s v="HIGH EFFICIENCY ROOM AIR CONDITIONER"/>
    <s v="TEXAS"/>
    <x v="3"/>
    <x v="24"/>
    <s v="PIPELINE GAS"/>
    <x v="0"/>
    <n v="0"/>
  </r>
  <r>
    <s v="REFERENCE ELECTRIFICATION - MODERATE TECHNOLOGY ADVANCEMENT"/>
    <x v="0"/>
    <s v="HIGH EFFICIENCY ROOM AIR CONDITIONER"/>
    <s v="TEXAS"/>
    <x v="3"/>
    <x v="25"/>
    <s v="ELECTRICITY"/>
    <x v="0"/>
    <n v="0"/>
  </r>
  <r>
    <s v="REFERENCE ELECTRIFICATION - MODERATE TECHNOLOGY ADVANCEMENT"/>
    <x v="0"/>
    <s v="HIGH EFFICIENCY ROOM AIR CONDITIONER"/>
    <s v="TEXAS"/>
    <x v="3"/>
    <x v="25"/>
    <s v="PIPELINE GAS"/>
    <x v="0"/>
    <n v="0"/>
  </r>
  <r>
    <s v="REFERENCE ELECTRIFICATION - MODERATE TECHNOLOGY ADVANCEMENT"/>
    <x v="0"/>
    <s v="HIGH EFFICIENCY ROOM AIR CONDITIONER"/>
    <s v="TEXAS"/>
    <x v="3"/>
    <x v="26"/>
    <s v="ELECTRICITY"/>
    <x v="0"/>
    <n v="0"/>
  </r>
  <r>
    <s v="REFERENCE ELECTRIFICATION - MODERATE TECHNOLOGY ADVANCEMENT"/>
    <x v="0"/>
    <s v="HIGH EFFICIENCY ROOM AIR CONDITIONER"/>
    <s v="TEXAS"/>
    <x v="3"/>
    <x v="26"/>
    <s v="PIPELINE GAS"/>
    <x v="0"/>
    <n v="0"/>
  </r>
  <r>
    <s v="REFERENCE ELECTRIFICATION - MODERATE TECHNOLOGY ADVANCEMENT"/>
    <x v="0"/>
    <s v="HIGH EFFICIENCY ROOM AIR CONDITIONER"/>
    <s v="TEXAS"/>
    <x v="3"/>
    <x v="27"/>
    <s v="ELECTRICITY"/>
    <x v="0"/>
    <n v="0"/>
  </r>
  <r>
    <s v="REFERENCE ELECTRIFICATION - MODERATE TECHNOLOGY ADVANCEMENT"/>
    <x v="0"/>
    <s v="HIGH EFFICIENCY ROOM AIR CONDITIONER"/>
    <s v="TEXAS"/>
    <x v="3"/>
    <x v="27"/>
    <s v="PIPELINE GAS"/>
    <x v="0"/>
    <n v="0"/>
  </r>
  <r>
    <s v="REFERENCE ELECTRIFICATION - MODERATE TECHNOLOGY ADVANCEMENT"/>
    <x v="0"/>
    <s v="HIGH EFFICIENCY ROOM AIR CONDITIONER"/>
    <s v="TEXAS"/>
    <x v="3"/>
    <x v="28"/>
    <s v="ELECTRICITY"/>
    <x v="0"/>
    <n v="0"/>
  </r>
  <r>
    <s v="REFERENCE ELECTRIFICATION - MODERATE TECHNOLOGY ADVANCEMENT"/>
    <x v="0"/>
    <s v="HIGH EFFICIENCY ROOM AIR CONDITIONER"/>
    <s v="TEXAS"/>
    <x v="3"/>
    <x v="28"/>
    <s v="PIPELINE GAS"/>
    <x v="0"/>
    <n v="0"/>
  </r>
  <r>
    <s v="REFERENCE ELECTRIFICATION - MODERATE TECHNOLOGY ADVANCEMENT"/>
    <x v="0"/>
    <s v="HIGH EFFICIENCY ROOM AIR CONDITIONER"/>
    <s v="TEXAS"/>
    <x v="3"/>
    <x v="29"/>
    <s v="ELECTRICITY"/>
    <x v="0"/>
    <n v="0"/>
  </r>
  <r>
    <s v="REFERENCE ELECTRIFICATION - MODERATE TECHNOLOGY ADVANCEMENT"/>
    <x v="0"/>
    <s v="HIGH EFFICIENCY ROOM AIR CONDITIONER"/>
    <s v="TEXAS"/>
    <x v="3"/>
    <x v="29"/>
    <s v="PIPELINE GAS"/>
    <x v="0"/>
    <n v="0"/>
  </r>
  <r>
    <s v="REFERENCE ELECTRIFICATION - MODERATE TECHNOLOGY ADVANCEMENT"/>
    <x v="0"/>
    <s v="HIGH EFFICIENCY ROOM AIR CONDITIONER"/>
    <s v="TEXAS"/>
    <x v="3"/>
    <x v="30"/>
    <s v="ELECTRICITY"/>
    <x v="0"/>
    <n v="0"/>
  </r>
  <r>
    <s v="REFERENCE ELECTRIFICATION - MODERATE TECHNOLOGY ADVANCEMENT"/>
    <x v="0"/>
    <s v="HIGH EFFICIENCY ROOM AIR CONDITIONER"/>
    <s v="TEXAS"/>
    <x v="3"/>
    <x v="30"/>
    <s v="PIPELINE GAS"/>
    <x v="0"/>
    <n v="0"/>
  </r>
  <r>
    <s v="REFERENCE ELECTRIFICATION - MODERATE TECHNOLOGY ADVANCEMENT"/>
    <x v="0"/>
    <s v="HIGH EFFICIENCY ROOM AIR CONDITIONER"/>
    <s v="TEXAS"/>
    <x v="3"/>
    <x v="31"/>
    <s v="ELECTRICITY"/>
    <x v="0"/>
    <n v="0"/>
  </r>
  <r>
    <s v="REFERENCE ELECTRIFICATION - MODERATE TECHNOLOGY ADVANCEMENT"/>
    <x v="0"/>
    <s v="HIGH EFFICIENCY ROOM AIR CONDITIONER"/>
    <s v="TEXAS"/>
    <x v="3"/>
    <x v="31"/>
    <s v="PIPELINE GAS"/>
    <x v="0"/>
    <n v="0"/>
  </r>
  <r>
    <s v="REFERENCE ELECTRIFICATION - MODERATE TECHNOLOGY ADVANCEMENT"/>
    <x v="0"/>
    <s v="HIGH EFFICIENCY ROOM AIR CONDITIONER"/>
    <s v="TEXAS"/>
    <x v="3"/>
    <x v="32"/>
    <s v="ELECTRICITY"/>
    <x v="0"/>
    <n v="0"/>
  </r>
  <r>
    <s v="REFERENCE ELECTRIFICATION - MODERATE TECHNOLOGY ADVANCEMENT"/>
    <x v="0"/>
    <s v="HIGH EFFICIENCY ROOM AIR CONDITIONER"/>
    <s v="TEXAS"/>
    <x v="3"/>
    <x v="32"/>
    <s v="PIPELINE GAS"/>
    <x v="0"/>
    <n v="0"/>
  </r>
  <r>
    <s v="REFERENCE ELECTRIFICATION - MODERATE TECHNOLOGY ADVANCEMENT"/>
    <x v="0"/>
    <s v="HIGH EFFICIENCY ROOM AIR CONDITIONER"/>
    <s v="TEXAS"/>
    <x v="3"/>
    <x v="33"/>
    <s v="ELECTRICITY"/>
    <x v="0"/>
    <n v="0"/>
  </r>
  <r>
    <s v="REFERENCE ELECTRIFICATION - MODERATE TECHNOLOGY ADVANCEMENT"/>
    <x v="0"/>
    <s v="HIGH EFFICIENCY ROOM AIR CONDITIONER"/>
    <s v="TEXAS"/>
    <x v="3"/>
    <x v="33"/>
    <s v="PIPELINE GAS"/>
    <x v="0"/>
    <n v="0"/>
  </r>
  <r>
    <s v="REFERENCE ELECTRIFICATION - MODERATE TECHNOLOGY ADVANCEMENT"/>
    <x v="0"/>
    <s v="REFERENCE LPG COOKTOP/STOVE"/>
    <s v="TEXAS"/>
    <x v="6"/>
    <x v="0"/>
    <s v="ELECTRICITY"/>
    <x v="0"/>
    <n v="0"/>
  </r>
  <r>
    <s v="REFERENCE ELECTRIFICATION - MODERATE TECHNOLOGY ADVANCEMENT"/>
    <x v="0"/>
    <s v="REFERENCE LPG COOKTOP/STOVE"/>
    <s v="TEXAS"/>
    <x v="6"/>
    <x v="0"/>
    <s v="PIPELINE GAS"/>
    <x v="0"/>
    <n v="0"/>
  </r>
  <r>
    <s v="REFERENCE ELECTRIFICATION - MODERATE TECHNOLOGY ADVANCEMENT"/>
    <x v="0"/>
    <s v="REFERENCE LPG COOKTOP/STOVE"/>
    <s v="TEXAS"/>
    <x v="6"/>
    <x v="0"/>
    <s v="LPG FUEL"/>
    <x v="0"/>
    <n v="1044723.93638334"/>
  </r>
  <r>
    <s v="REFERENCE ELECTRIFICATION - MODERATE TECHNOLOGY ADVANCEMENT"/>
    <x v="0"/>
    <s v="REFERENCE LPG COOKTOP/STOVE"/>
    <s v="TEXAS"/>
    <x v="6"/>
    <x v="1"/>
    <s v="ELECTRICITY"/>
    <x v="0"/>
    <n v="0"/>
  </r>
  <r>
    <s v="REFERENCE ELECTRIFICATION - MODERATE TECHNOLOGY ADVANCEMENT"/>
    <x v="0"/>
    <s v="REFERENCE LPG COOKTOP/STOVE"/>
    <s v="TEXAS"/>
    <x v="6"/>
    <x v="1"/>
    <s v="PIPELINE GAS"/>
    <x v="0"/>
    <n v="0"/>
  </r>
  <r>
    <s v="REFERENCE ELECTRIFICATION - MODERATE TECHNOLOGY ADVANCEMENT"/>
    <x v="0"/>
    <s v="REFERENCE LPG COOKTOP/STOVE"/>
    <s v="TEXAS"/>
    <x v="6"/>
    <x v="1"/>
    <s v="LPG FUEL"/>
    <x v="0"/>
    <n v="1049733.3456716901"/>
  </r>
  <r>
    <s v="REFERENCE ELECTRIFICATION - MODERATE TECHNOLOGY ADVANCEMENT"/>
    <x v="0"/>
    <s v="REFERENCE LPG COOKTOP/STOVE"/>
    <s v="TEXAS"/>
    <x v="6"/>
    <x v="2"/>
    <s v="ELECTRICITY"/>
    <x v="0"/>
    <n v="0"/>
  </r>
  <r>
    <s v="REFERENCE ELECTRIFICATION - MODERATE TECHNOLOGY ADVANCEMENT"/>
    <x v="0"/>
    <s v="REFERENCE LPG COOKTOP/STOVE"/>
    <s v="TEXAS"/>
    <x v="6"/>
    <x v="2"/>
    <s v="PIPELINE GAS"/>
    <x v="0"/>
    <n v="0"/>
  </r>
  <r>
    <s v="REFERENCE ELECTRIFICATION - MODERATE TECHNOLOGY ADVANCEMENT"/>
    <x v="0"/>
    <s v="REFERENCE LPG COOKTOP/STOVE"/>
    <s v="TEXAS"/>
    <x v="6"/>
    <x v="2"/>
    <s v="LPG FUEL"/>
    <x v="0"/>
    <n v="1055570.8621561499"/>
  </r>
  <r>
    <s v="REFERENCE ELECTRIFICATION - MODERATE TECHNOLOGY ADVANCEMENT"/>
    <x v="0"/>
    <s v="REFERENCE LPG COOKTOP/STOVE"/>
    <s v="TEXAS"/>
    <x v="6"/>
    <x v="3"/>
    <s v="ELECTRICITY"/>
    <x v="0"/>
    <n v="0"/>
  </r>
  <r>
    <s v="REFERENCE ELECTRIFICATION - MODERATE TECHNOLOGY ADVANCEMENT"/>
    <x v="0"/>
    <s v="REFERENCE LPG COOKTOP/STOVE"/>
    <s v="TEXAS"/>
    <x v="6"/>
    <x v="3"/>
    <s v="PIPELINE GAS"/>
    <x v="0"/>
    <n v="0"/>
  </r>
  <r>
    <s v="REFERENCE ELECTRIFICATION - MODERATE TECHNOLOGY ADVANCEMENT"/>
    <x v="0"/>
    <s v="REFERENCE LPG COOKTOP/STOVE"/>
    <s v="TEXAS"/>
    <x v="6"/>
    <x v="3"/>
    <s v="LPG FUEL"/>
    <x v="0"/>
    <n v="1061862.9530229301"/>
  </r>
  <r>
    <s v="REFERENCE ELECTRIFICATION - MODERATE TECHNOLOGY ADVANCEMENT"/>
    <x v="0"/>
    <s v="REFERENCE LPG COOKTOP/STOVE"/>
    <s v="TEXAS"/>
    <x v="6"/>
    <x v="4"/>
    <s v="ELECTRICITY"/>
    <x v="0"/>
    <n v="0"/>
  </r>
  <r>
    <s v="REFERENCE ELECTRIFICATION - MODERATE TECHNOLOGY ADVANCEMENT"/>
    <x v="0"/>
    <s v="REFERENCE LPG COOKTOP/STOVE"/>
    <s v="TEXAS"/>
    <x v="6"/>
    <x v="4"/>
    <s v="PIPELINE GAS"/>
    <x v="0"/>
    <n v="0"/>
  </r>
  <r>
    <s v="REFERENCE ELECTRIFICATION - MODERATE TECHNOLOGY ADVANCEMENT"/>
    <x v="0"/>
    <s v="REFERENCE LPG COOKTOP/STOVE"/>
    <s v="TEXAS"/>
    <x v="6"/>
    <x v="4"/>
    <s v="LPG FUEL"/>
    <x v="0"/>
    <n v="1068063.56909863"/>
  </r>
  <r>
    <s v="REFERENCE ELECTRIFICATION - MODERATE TECHNOLOGY ADVANCEMENT"/>
    <x v="0"/>
    <s v="REFERENCE LPG COOKTOP/STOVE"/>
    <s v="TEXAS"/>
    <x v="6"/>
    <x v="5"/>
    <s v="ELECTRICITY"/>
    <x v="0"/>
    <n v="0"/>
  </r>
  <r>
    <s v="REFERENCE ELECTRIFICATION - MODERATE TECHNOLOGY ADVANCEMENT"/>
    <x v="0"/>
    <s v="REFERENCE LPG COOKTOP/STOVE"/>
    <s v="TEXAS"/>
    <x v="6"/>
    <x v="5"/>
    <s v="PIPELINE GAS"/>
    <x v="0"/>
    <n v="0"/>
  </r>
  <r>
    <s v="REFERENCE ELECTRIFICATION - MODERATE TECHNOLOGY ADVANCEMENT"/>
    <x v="0"/>
    <s v="REFERENCE LPG COOKTOP/STOVE"/>
    <s v="TEXAS"/>
    <x v="6"/>
    <x v="5"/>
    <s v="LPG FUEL"/>
    <x v="0"/>
    <n v="1074160.8284529401"/>
  </r>
  <r>
    <s v="REFERENCE ELECTRIFICATION - MODERATE TECHNOLOGY ADVANCEMENT"/>
    <x v="0"/>
    <s v="REFERENCE LPG COOKTOP/STOVE"/>
    <s v="TEXAS"/>
    <x v="6"/>
    <x v="6"/>
    <s v="ELECTRICITY"/>
    <x v="0"/>
    <n v="0"/>
  </r>
  <r>
    <s v="REFERENCE ELECTRIFICATION - MODERATE TECHNOLOGY ADVANCEMENT"/>
    <x v="0"/>
    <s v="REFERENCE LPG COOKTOP/STOVE"/>
    <s v="TEXAS"/>
    <x v="6"/>
    <x v="6"/>
    <s v="PIPELINE GAS"/>
    <x v="0"/>
    <n v="0"/>
  </r>
  <r>
    <s v="REFERENCE ELECTRIFICATION - MODERATE TECHNOLOGY ADVANCEMENT"/>
    <x v="0"/>
    <s v="REFERENCE LPG COOKTOP/STOVE"/>
    <s v="TEXAS"/>
    <x v="6"/>
    <x v="6"/>
    <s v="LPG FUEL"/>
    <x v="0"/>
    <n v="1080389.7337605499"/>
  </r>
  <r>
    <s v="REFERENCE ELECTRIFICATION - MODERATE TECHNOLOGY ADVANCEMENT"/>
    <x v="0"/>
    <s v="REFERENCE LPG COOKTOP/STOVE"/>
    <s v="TEXAS"/>
    <x v="6"/>
    <x v="7"/>
    <s v="ELECTRICITY"/>
    <x v="0"/>
    <n v="0"/>
  </r>
  <r>
    <s v="REFERENCE ELECTRIFICATION - MODERATE TECHNOLOGY ADVANCEMENT"/>
    <x v="0"/>
    <s v="REFERENCE LPG COOKTOP/STOVE"/>
    <s v="TEXAS"/>
    <x v="6"/>
    <x v="7"/>
    <s v="PIPELINE GAS"/>
    <x v="0"/>
    <n v="0"/>
  </r>
  <r>
    <s v="REFERENCE ELECTRIFICATION - MODERATE TECHNOLOGY ADVANCEMENT"/>
    <x v="0"/>
    <s v="REFERENCE LPG COOKTOP/STOVE"/>
    <s v="TEXAS"/>
    <x v="6"/>
    <x v="7"/>
    <s v="LPG FUEL"/>
    <x v="0"/>
    <n v="1087021.2898149199"/>
  </r>
  <r>
    <s v="REFERENCE ELECTRIFICATION - MODERATE TECHNOLOGY ADVANCEMENT"/>
    <x v="0"/>
    <s v="REFERENCE LPG COOKTOP/STOVE"/>
    <s v="TEXAS"/>
    <x v="6"/>
    <x v="8"/>
    <s v="ELECTRICITY"/>
    <x v="0"/>
    <n v="0"/>
  </r>
  <r>
    <s v="REFERENCE ELECTRIFICATION - MODERATE TECHNOLOGY ADVANCEMENT"/>
    <x v="0"/>
    <s v="REFERENCE LPG COOKTOP/STOVE"/>
    <s v="TEXAS"/>
    <x v="6"/>
    <x v="8"/>
    <s v="PIPELINE GAS"/>
    <x v="0"/>
    <n v="0"/>
  </r>
  <r>
    <s v="REFERENCE ELECTRIFICATION - MODERATE TECHNOLOGY ADVANCEMENT"/>
    <x v="0"/>
    <s v="REFERENCE LPG COOKTOP/STOVE"/>
    <s v="TEXAS"/>
    <x v="6"/>
    <x v="8"/>
    <s v="LPG FUEL"/>
    <x v="0"/>
    <n v="1093886.0790047101"/>
  </r>
  <r>
    <s v="REFERENCE ELECTRIFICATION - MODERATE TECHNOLOGY ADVANCEMENT"/>
    <x v="0"/>
    <s v="REFERENCE LPG COOKTOP/STOVE"/>
    <s v="TEXAS"/>
    <x v="6"/>
    <x v="9"/>
    <s v="ELECTRICITY"/>
    <x v="0"/>
    <n v="0"/>
  </r>
  <r>
    <s v="REFERENCE ELECTRIFICATION - MODERATE TECHNOLOGY ADVANCEMENT"/>
    <x v="0"/>
    <s v="REFERENCE LPG COOKTOP/STOVE"/>
    <s v="TEXAS"/>
    <x v="6"/>
    <x v="9"/>
    <s v="PIPELINE GAS"/>
    <x v="0"/>
    <n v="0"/>
  </r>
  <r>
    <s v="REFERENCE ELECTRIFICATION - MODERATE TECHNOLOGY ADVANCEMENT"/>
    <x v="0"/>
    <s v="REFERENCE LPG COOKTOP/STOVE"/>
    <s v="TEXAS"/>
    <x v="6"/>
    <x v="9"/>
    <s v="LPG FUEL"/>
    <x v="0"/>
    <n v="1100888.2085397399"/>
  </r>
  <r>
    <s v="REFERENCE ELECTRIFICATION - MODERATE TECHNOLOGY ADVANCEMENT"/>
    <x v="0"/>
    <s v="REFERENCE LPG COOKTOP/STOVE"/>
    <s v="TEXAS"/>
    <x v="6"/>
    <x v="10"/>
    <s v="ELECTRICITY"/>
    <x v="0"/>
    <n v="0"/>
  </r>
  <r>
    <s v="REFERENCE ELECTRIFICATION - MODERATE TECHNOLOGY ADVANCEMENT"/>
    <x v="0"/>
    <s v="REFERENCE LPG COOKTOP/STOVE"/>
    <s v="TEXAS"/>
    <x v="6"/>
    <x v="10"/>
    <s v="PIPELINE GAS"/>
    <x v="0"/>
    <n v="0"/>
  </r>
  <r>
    <s v="REFERENCE ELECTRIFICATION - MODERATE TECHNOLOGY ADVANCEMENT"/>
    <x v="0"/>
    <s v="REFERENCE LPG COOKTOP/STOVE"/>
    <s v="TEXAS"/>
    <x v="6"/>
    <x v="10"/>
    <s v="LPG FUEL"/>
    <x v="0"/>
    <n v="1107715.7361093001"/>
  </r>
  <r>
    <s v="REFERENCE ELECTRIFICATION - MODERATE TECHNOLOGY ADVANCEMENT"/>
    <x v="0"/>
    <s v="REFERENCE LPG COOKTOP/STOVE"/>
    <s v="TEXAS"/>
    <x v="6"/>
    <x v="11"/>
    <s v="ELECTRICITY"/>
    <x v="0"/>
    <n v="0"/>
  </r>
  <r>
    <s v="REFERENCE ELECTRIFICATION - MODERATE TECHNOLOGY ADVANCEMENT"/>
    <x v="0"/>
    <s v="REFERENCE LPG COOKTOP/STOVE"/>
    <s v="TEXAS"/>
    <x v="6"/>
    <x v="11"/>
    <s v="PIPELINE GAS"/>
    <x v="0"/>
    <n v="0"/>
  </r>
  <r>
    <s v="REFERENCE ELECTRIFICATION - MODERATE TECHNOLOGY ADVANCEMENT"/>
    <x v="0"/>
    <s v="REFERENCE LPG COOKTOP/STOVE"/>
    <s v="TEXAS"/>
    <x v="6"/>
    <x v="11"/>
    <s v="LPG FUEL"/>
    <x v="0"/>
    <n v="1114287.28199355"/>
  </r>
  <r>
    <s v="REFERENCE ELECTRIFICATION - MODERATE TECHNOLOGY ADVANCEMENT"/>
    <x v="0"/>
    <s v="REFERENCE LPG COOKTOP/STOVE"/>
    <s v="TEXAS"/>
    <x v="6"/>
    <x v="12"/>
    <s v="ELECTRICITY"/>
    <x v="0"/>
    <n v="0"/>
  </r>
  <r>
    <s v="REFERENCE ELECTRIFICATION - MODERATE TECHNOLOGY ADVANCEMENT"/>
    <x v="0"/>
    <s v="REFERENCE LPG COOKTOP/STOVE"/>
    <s v="TEXAS"/>
    <x v="6"/>
    <x v="12"/>
    <s v="PIPELINE GAS"/>
    <x v="0"/>
    <n v="0"/>
  </r>
  <r>
    <s v="REFERENCE ELECTRIFICATION - MODERATE TECHNOLOGY ADVANCEMENT"/>
    <x v="0"/>
    <s v="REFERENCE LPG COOKTOP/STOVE"/>
    <s v="TEXAS"/>
    <x v="6"/>
    <x v="12"/>
    <s v="LPG FUEL"/>
    <x v="0"/>
    <n v="1120407.3972699801"/>
  </r>
  <r>
    <s v="REFERENCE ELECTRIFICATION - MODERATE TECHNOLOGY ADVANCEMENT"/>
    <x v="0"/>
    <s v="REFERENCE LPG COOKTOP/STOVE"/>
    <s v="TEXAS"/>
    <x v="6"/>
    <x v="13"/>
    <s v="ELECTRICITY"/>
    <x v="0"/>
    <n v="0"/>
  </r>
  <r>
    <s v="REFERENCE ELECTRIFICATION - MODERATE TECHNOLOGY ADVANCEMENT"/>
    <x v="0"/>
    <s v="REFERENCE LPG COOKTOP/STOVE"/>
    <s v="TEXAS"/>
    <x v="6"/>
    <x v="13"/>
    <s v="PIPELINE GAS"/>
    <x v="0"/>
    <n v="0"/>
  </r>
  <r>
    <s v="REFERENCE ELECTRIFICATION - MODERATE TECHNOLOGY ADVANCEMENT"/>
    <x v="0"/>
    <s v="REFERENCE LPG COOKTOP/STOVE"/>
    <s v="TEXAS"/>
    <x v="6"/>
    <x v="13"/>
    <s v="LPG FUEL"/>
    <x v="0"/>
    <n v="1126327.9071353599"/>
  </r>
  <r>
    <s v="REFERENCE ELECTRIFICATION - MODERATE TECHNOLOGY ADVANCEMENT"/>
    <x v="0"/>
    <s v="REFERENCE LPG COOKTOP/STOVE"/>
    <s v="TEXAS"/>
    <x v="6"/>
    <x v="14"/>
    <s v="ELECTRICITY"/>
    <x v="0"/>
    <n v="0"/>
  </r>
  <r>
    <s v="REFERENCE ELECTRIFICATION - MODERATE TECHNOLOGY ADVANCEMENT"/>
    <x v="0"/>
    <s v="REFERENCE LPG COOKTOP/STOVE"/>
    <s v="TEXAS"/>
    <x v="6"/>
    <x v="14"/>
    <s v="PIPELINE GAS"/>
    <x v="0"/>
    <n v="0"/>
  </r>
  <r>
    <s v="REFERENCE ELECTRIFICATION - MODERATE TECHNOLOGY ADVANCEMENT"/>
    <x v="0"/>
    <s v="REFERENCE LPG COOKTOP/STOVE"/>
    <s v="TEXAS"/>
    <x v="6"/>
    <x v="14"/>
    <s v="LPG FUEL"/>
    <x v="0"/>
    <n v="1132139.16889114"/>
  </r>
  <r>
    <s v="REFERENCE ELECTRIFICATION - MODERATE TECHNOLOGY ADVANCEMENT"/>
    <x v="0"/>
    <s v="REFERENCE LPG COOKTOP/STOVE"/>
    <s v="TEXAS"/>
    <x v="6"/>
    <x v="15"/>
    <s v="ELECTRICITY"/>
    <x v="0"/>
    <n v="0"/>
  </r>
  <r>
    <s v="REFERENCE ELECTRIFICATION - MODERATE TECHNOLOGY ADVANCEMENT"/>
    <x v="0"/>
    <s v="REFERENCE LPG COOKTOP/STOVE"/>
    <s v="TEXAS"/>
    <x v="6"/>
    <x v="15"/>
    <s v="PIPELINE GAS"/>
    <x v="0"/>
    <n v="0"/>
  </r>
  <r>
    <s v="REFERENCE ELECTRIFICATION - MODERATE TECHNOLOGY ADVANCEMENT"/>
    <x v="0"/>
    <s v="REFERENCE LPG COOKTOP/STOVE"/>
    <s v="TEXAS"/>
    <x v="6"/>
    <x v="15"/>
    <s v="LPG FUEL"/>
    <x v="0"/>
    <n v="1137710.7190163301"/>
  </r>
  <r>
    <s v="REFERENCE ELECTRIFICATION - MODERATE TECHNOLOGY ADVANCEMENT"/>
    <x v="0"/>
    <s v="REFERENCE LPG COOKTOP/STOVE"/>
    <s v="TEXAS"/>
    <x v="6"/>
    <x v="16"/>
    <s v="ELECTRICITY"/>
    <x v="0"/>
    <n v="0"/>
  </r>
  <r>
    <s v="REFERENCE ELECTRIFICATION - MODERATE TECHNOLOGY ADVANCEMENT"/>
    <x v="0"/>
    <s v="REFERENCE LPG COOKTOP/STOVE"/>
    <s v="TEXAS"/>
    <x v="6"/>
    <x v="16"/>
    <s v="PIPELINE GAS"/>
    <x v="0"/>
    <n v="0"/>
  </r>
  <r>
    <s v="REFERENCE ELECTRIFICATION - MODERATE TECHNOLOGY ADVANCEMENT"/>
    <x v="0"/>
    <s v="REFERENCE LPG COOKTOP/STOVE"/>
    <s v="TEXAS"/>
    <x v="6"/>
    <x v="16"/>
    <s v="LPG FUEL"/>
    <x v="0"/>
    <n v="1142987.2814064799"/>
  </r>
  <r>
    <s v="REFERENCE ELECTRIFICATION - MODERATE TECHNOLOGY ADVANCEMENT"/>
    <x v="0"/>
    <s v="REFERENCE LPG COOKTOP/STOVE"/>
    <s v="TEXAS"/>
    <x v="6"/>
    <x v="17"/>
    <s v="ELECTRICITY"/>
    <x v="0"/>
    <n v="0"/>
  </r>
  <r>
    <s v="REFERENCE ELECTRIFICATION - MODERATE TECHNOLOGY ADVANCEMENT"/>
    <x v="0"/>
    <s v="REFERENCE LPG COOKTOP/STOVE"/>
    <s v="TEXAS"/>
    <x v="6"/>
    <x v="17"/>
    <s v="PIPELINE GAS"/>
    <x v="0"/>
    <n v="0"/>
  </r>
  <r>
    <s v="REFERENCE ELECTRIFICATION - MODERATE TECHNOLOGY ADVANCEMENT"/>
    <x v="0"/>
    <s v="REFERENCE LPG COOKTOP/STOVE"/>
    <s v="TEXAS"/>
    <x v="6"/>
    <x v="17"/>
    <s v="LPG FUEL"/>
    <x v="0"/>
    <n v="1148266.2407041499"/>
  </r>
  <r>
    <s v="REFERENCE ELECTRIFICATION - MODERATE TECHNOLOGY ADVANCEMENT"/>
    <x v="0"/>
    <s v="REFERENCE LPG COOKTOP/STOVE"/>
    <s v="TEXAS"/>
    <x v="6"/>
    <x v="18"/>
    <s v="ELECTRICITY"/>
    <x v="0"/>
    <n v="0"/>
  </r>
  <r>
    <s v="REFERENCE ELECTRIFICATION - MODERATE TECHNOLOGY ADVANCEMENT"/>
    <x v="0"/>
    <s v="REFERENCE LPG COOKTOP/STOVE"/>
    <s v="TEXAS"/>
    <x v="6"/>
    <x v="18"/>
    <s v="PIPELINE GAS"/>
    <x v="0"/>
    <n v="0"/>
  </r>
  <r>
    <s v="REFERENCE ELECTRIFICATION - MODERATE TECHNOLOGY ADVANCEMENT"/>
    <x v="0"/>
    <s v="REFERENCE LPG COOKTOP/STOVE"/>
    <s v="TEXAS"/>
    <x v="6"/>
    <x v="18"/>
    <s v="LPG FUEL"/>
    <x v="0"/>
    <n v="1153687.23457984"/>
  </r>
  <r>
    <s v="REFERENCE ELECTRIFICATION - MODERATE TECHNOLOGY ADVANCEMENT"/>
    <x v="0"/>
    <s v="REFERENCE LPG COOKTOP/STOVE"/>
    <s v="TEXAS"/>
    <x v="6"/>
    <x v="19"/>
    <s v="ELECTRICITY"/>
    <x v="0"/>
    <n v="0"/>
  </r>
  <r>
    <s v="REFERENCE ELECTRIFICATION - MODERATE TECHNOLOGY ADVANCEMENT"/>
    <x v="0"/>
    <s v="REFERENCE LPG COOKTOP/STOVE"/>
    <s v="TEXAS"/>
    <x v="6"/>
    <x v="19"/>
    <s v="PIPELINE GAS"/>
    <x v="0"/>
    <n v="0"/>
  </r>
  <r>
    <s v="REFERENCE ELECTRIFICATION - MODERATE TECHNOLOGY ADVANCEMENT"/>
    <x v="0"/>
    <s v="REFERENCE LPG COOKTOP/STOVE"/>
    <s v="TEXAS"/>
    <x v="6"/>
    <x v="19"/>
    <s v="LPG FUEL"/>
    <x v="0"/>
    <n v="1159375.1365098001"/>
  </r>
  <r>
    <s v="REFERENCE ELECTRIFICATION - MODERATE TECHNOLOGY ADVANCEMENT"/>
    <x v="0"/>
    <s v="REFERENCE LPG COOKTOP/STOVE"/>
    <s v="TEXAS"/>
    <x v="6"/>
    <x v="20"/>
    <s v="ELECTRICITY"/>
    <x v="0"/>
    <n v="0"/>
  </r>
  <r>
    <s v="REFERENCE ELECTRIFICATION - MODERATE TECHNOLOGY ADVANCEMENT"/>
    <x v="0"/>
    <s v="REFERENCE LPG COOKTOP/STOVE"/>
    <s v="TEXAS"/>
    <x v="6"/>
    <x v="20"/>
    <s v="PIPELINE GAS"/>
    <x v="0"/>
    <n v="0"/>
  </r>
  <r>
    <s v="REFERENCE ELECTRIFICATION - MODERATE TECHNOLOGY ADVANCEMENT"/>
    <x v="0"/>
    <s v="REFERENCE LPG COOKTOP/STOVE"/>
    <s v="TEXAS"/>
    <x v="6"/>
    <x v="20"/>
    <s v="LPG FUEL"/>
    <x v="0"/>
    <n v="1165099.7623157599"/>
  </r>
  <r>
    <s v="REFERENCE ELECTRIFICATION - MODERATE TECHNOLOGY ADVANCEMENT"/>
    <x v="0"/>
    <s v="REFERENCE LPG COOKTOP/STOVE"/>
    <s v="TEXAS"/>
    <x v="6"/>
    <x v="21"/>
    <s v="ELECTRICITY"/>
    <x v="0"/>
    <n v="0"/>
  </r>
  <r>
    <s v="REFERENCE ELECTRIFICATION - MODERATE TECHNOLOGY ADVANCEMENT"/>
    <x v="0"/>
    <s v="REFERENCE LPG COOKTOP/STOVE"/>
    <s v="TEXAS"/>
    <x v="6"/>
    <x v="21"/>
    <s v="PIPELINE GAS"/>
    <x v="0"/>
    <n v="0"/>
  </r>
  <r>
    <s v="REFERENCE ELECTRIFICATION - MODERATE TECHNOLOGY ADVANCEMENT"/>
    <x v="0"/>
    <s v="REFERENCE LPG COOKTOP/STOVE"/>
    <s v="TEXAS"/>
    <x v="6"/>
    <x v="21"/>
    <s v="LPG FUEL"/>
    <x v="0"/>
    <n v="1170798.1948822699"/>
  </r>
  <r>
    <s v="REFERENCE ELECTRIFICATION - MODERATE TECHNOLOGY ADVANCEMENT"/>
    <x v="0"/>
    <s v="REFERENCE LPG COOKTOP/STOVE"/>
    <s v="TEXAS"/>
    <x v="6"/>
    <x v="22"/>
    <s v="ELECTRICITY"/>
    <x v="0"/>
    <n v="0"/>
  </r>
  <r>
    <s v="REFERENCE ELECTRIFICATION - MODERATE TECHNOLOGY ADVANCEMENT"/>
    <x v="0"/>
    <s v="REFERENCE LPG COOKTOP/STOVE"/>
    <s v="TEXAS"/>
    <x v="6"/>
    <x v="22"/>
    <s v="PIPELINE GAS"/>
    <x v="0"/>
    <n v="0"/>
  </r>
  <r>
    <s v="REFERENCE ELECTRIFICATION - MODERATE TECHNOLOGY ADVANCEMENT"/>
    <x v="0"/>
    <s v="REFERENCE LPG COOKTOP/STOVE"/>
    <s v="TEXAS"/>
    <x v="6"/>
    <x v="22"/>
    <s v="LPG FUEL"/>
    <x v="0"/>
    <n v="1176397.7606023401"/>
  </r>
  <r>
    <s v="REFERENCE ELECTRIFICATION - MODERATE TECHNOLOGY ADVANCEMENT"/>
    <x v="0"/>
    <s v="REFERENCE LPG COOKTOP/STOVE"/>
    <s v="TEXAS"/>
    <x v="6"/>
    <x v="23"/>
    <s v="ELECTRICITY"/>
    <x v="0"/>
    <n v="0"/>
  </r>
  <r>
    <s v="REFERENCE ELECTRIFICATION - MODERATE TECHNOLOGY ADVANCEMENT"/>
    <x v="0"/>
    <s v="REFERENCE LPG COOKTOP/STOVE"/>
    <s v="TEXAS"/>
    <x v="6"/>
    <x v="23"/>
    <s v="PIPELINE GAS"/>
    <x v="0"/>
    <n v="0"/>
  </r>
  <r>
    <s v="REFERENCE ELECTRIFICATION - MODERATE TECHNOLOGY ADVANCEMENT"/>
    <x v="0"/>
    <s v="REFERENCE LPG COOKTOP/STOVE"/>
    <s v="TEXAS"/>
    <x v="6"/>
    <x v="23"/>
    <s v="LPG FUEL"/>
    <x v="0"/>
    <n v="1181902.67571388"/>
  </r>
  <r>
    <s v="REFERENCE ELECTRIFICATION - MODERATE TECHNOLOGY ADVANCEMENT"/>
    <x v="0"/>
    <s v="REFERENCE LPG COOKTOP/STOVE"/>
    <s v="TEXAS"/>
    <x v="6"/>
    <x v="24"/>
    <s v="ELECTRICITY"/>
    <x v="0"/>
    <n v="0"/>
  </r>
  <r>
    <s v="REFERENCE ELECTRIFICATION - MODERATE TECHNOLOGY ADVANCEMENT"/>
    <x v="0"/>
    <s v="REFERENCE LPG COOKTOP/STOVE"/>
    <s v="TEXAS"/>
    <x v="6"/>
    <x v="24"/>
    <s v="PIPELINE GAS"/>
    <x v="0"/>
    <n v="0"/>
  </r>
  <r>
    <s v="REFERENCE ELECTRIFICATION - MODERATE TECHNOLOGY ADVANCEMENT"/>
    <x v="0"/>
    <s v="REFERENCE LPG COOKTOP/STOVE"/>
    <s v="TEXAS"/>
    <x v="6"/>
    <x v="24"/>
    <s v="LPG FUEL"/>
    <x v="0"/>
    <n v="1194505.19322692"/>
  </r>
  <r>
    <s v="REFERENCE ELECTRIFICATION - MODERATE TECHNOLOGY ADVANCEMENT"/>
    <x v="0"/>
    <s v="REFERENCE LPG COOKTOP/STOVE"/>
    <s v="TEXAS"/>
    <x v="6"/>
    <x v="25"/>
    <s v="ELECTRICITY"/>
    <x v="0"/>
    <n v="0"/>
  </r>
  <r>
    <s v="REFERENCE ELECTRIFICATION - MODERATE TECHNOLOGY ADVANCEMENT"/>
    <x v="0"/>
    <s v="REFERENCE LPG COOKTOP/STOVE"/>
    <s v="TEXAS"/>
    <x v="6"/>
    <x v="25"/>
    <s v="PIPELINE GAS"/>
    <x v="0"/>
    <n v="0"/>
  </r>
  <r>
    <s v="REFERENCE ELECTRIFICATION - MODERATE TECHNOLOGY ADVANCEMENT"/>
    <x v="0"/>
    <s v="REFERENCE LPG COOKTOP/STOVE"/>
    <s v="TEXAS"/>
    <x v="6"/>
    <x v="25"/>
    <s v="LPG FUEL"/>
    <x v="0"/>
    <n v="1207095.7520365301"/>
  </r>
  <r>
    <s v="REFERENCE ELECTRIFICATION - MODERATE TECHNOLOGY ADVANCEMENT"/>
    <x v="0"/>
    <s v="REFERENCE LPG COOKTOP/STOVE"/>
    <s v="TEXAS"/>
    <x v="6"/>
    <x v="26"/>
    <s v="ELECTRICITY"/>
    <x v="0"/>
    <n v="0"/>
  </r>
  <r>
    <s v="REFERENCE ELECTRIFICATION - MODERATE TECHNOLOGY ADVANCEMENT"/>
    <x v="0"/>
    <s v="REFERENCE LPG COOKTOP/STOVE"/>
    <s v="TEXAS"/>
    <x v="6"/>
    <x v="26"/>
    <s v="PIPELINE GAS"/>
    <x v="0"/>
    <n v="0"/>
  </r>
  <r>
    <s v="REFERENCE ELECTRIFICATION - MODERATE TECHNOLOGY ADVANCEMENT"/>
    <x v="0"/>
    <s v="REFERENCE LPG COOKTOP/STOVE"/>
    <s v="TEXAS"/>
    <x v="6"/>
    <x v="26"/>
    <s v="LPG FUEL"/>
    <x v="0"/>
    <n v="1219684.1706770901"/>
  </r>
  <r>
    <s v="REFERENCE ELECTRIFICATION - MODERATE TECHNOLOGY ADVANCEMENT"/>
    <x v="0"/>
    <s v="REFERENCE LPG COOKTOP/STOVE"/>
    <s v="TEXAS"/>
    <x v="6"/>
    <x v="27"/>
    <s v="ELECTRICITY"/>
    <x v="0"/>
    <n v="0"/>
  </r>
  <r>
    <s v="REFERENCE ELECTRIFICATION - MODERATE TECHNOLOGY ADVANCEMENT"/>
    <x v="0"/>
    <s v="REFERENCE LPG COOKTOP/STOVE"/>
    <s v="TEXAS"/>
    <x v="6"/>
    <x v="27"/>
    <s v="PIPELINE GAS"/>
    <x v="0"/>
    <n v="0"/>
  </r>
  <r>
    <s v="REFERENCE ELECTRIFICATION - MODERATE TECHNOLOGY ADVANCEMENT"/>
    <x v="0"/>
    <s v="REFERENCE LPG COOKTOP/STOVE"/>
    <s v="TEXAS"/>
    <x v="6"/>
    <x v="27"/>
    <s v="LPG FUEL"/>
    <x v="0"/>
    <n v="1232283.23287483"/>
  </r>
  <r>
    <s v="REFERENCE ELECTRIFICATION - MODERATE TECHNOLOGY ADVANCEMENT"/>
    <x v="0"/>
    <s v="REFERENCE LPG COOKTOP/STOVE"/>
    <s v="TEXAS"/>
    <x v="6"/>
    <x v="28"/>
    <s v="ELECTRICITY"/>
    <x v="0"/>
    <n v="0"/>
  </r>
  <r>
    <s v="REFERENCE ELECTRIFICATION - MODERATE TECHNOLOGY ADVANCEMENT"/>
    <x v="0"/>
    <s v="REFERENCE LPG COOKTOP/STOVE"/>
    <s v="TEXAS"/>
    <x v="6"/>
    <x v="28"/>
    <s v="PIPELINE GAS"/>
    <x v="0"/>
    <n v="0"/>
  </r>
  <r>
    <s v="REFERENCE ELECTRIFICATION - MODERATE TECHNOLOGY ADVANCEMENT"/>
    <x v="0"/>
    <s v="REFERENCE LPG COOKTOP/STOVE"/>
    <s v="TEXAS"/>
    <x v="6"/>
    <x v="28"/>
    <s v="LPG FUEL"/>
    <x v="0"/>
    <n v="1244905.5528595301"/>
  </r>
  <r>
    <s v="REFERENCE ELECTRIFICATION - MODERATE TECHNOLOGY ADVANCEMENT"/>
    <x v="0"/>
    <s v="REFERENCE LPG COOKTOP/STOVE"/>
    <s v="TEXAS"/>
    <x v="6"/>
    <x v="29"/>
    <s v="ELECTRICITY"/>
    <x v="0"/>
    <n v="0"/>
  </r>
  <r>
    <s v="REFERENCE ELECTRIFICATION - MODERATE TECHNOLOGY ADVANCEMENT"/>
    <x v="0"/>
    <s v="REFERENCE LPG COOKTOP/STOVE"/>
    <s v="TEXAS"/>
    <x v="6"/>
    <x v="29"/>
    <s v="PIPELINE GAS"/>
    <x v="0"/>
    <n v="0"/>
  </r>
  <r>
    <s v="REFERENCE ELECTRIFICATION - MODERATE TECHNOLOGY ADVANCEMENT"/>
    <x v="0"/>
    <s v="REFERENCE LPG COOKTOP/STOVE"/>
    <s v="TEXAS"/>
    <x v="6"/>
    <x v="29"/>
    <s v="LPG FUEL"/>
    <x v="0"/>
    <n v="1257564.10907915"/>
  </r>
  <r>
    <s v="REFERENCE ELECTRIFICATION - MODERATE TECHNOLOGY ADVANCEMENT"/>
    <x v="0"/>
    <s v="REFERENCE LPG COOKTOP/STOVE"/>
    <s v="TEXAS"/>
    <x v="6"/>
    <x v="30"/>
    <s v="ELECTRICITY"/>
    <x v="0"/>
    <n v="0"/>
  </r>
  <r>
    <s v="REFERENCE ELECTRIFICATION - MODERATE TECHNOLOGY ADVANCEMENT"/>
    <x v="0"/>
    <s v="REFERENCE LPG COOKTOP/STOVE"/>
    <s v="TEXAS"/>
    <x v="6"/>
    <x v="30"/>
    <s v="PIPELINE GAS"/>
    <x v="0"/>
    <n v="0"/>
  </r>
  <r>
    <s v="REFERENCE ELECTRIFICATION - MODERATE TECHNOLOGY ADVANCEMENT"/>
    <x v="0"/>
    <s v="REFERENCE LPG COOKTOP/STOVE"/>
    <s v="TEXAS"/>
    <x v="6"/>
    <x v="30"/>
    <s v="LPG FUEL"/>
    <x v="0"/>
    <n v="1270265.76733404"/>
  </r>
  <r>
    <s v="REFERENCE ELECTRIFICATION - MODERATE TECHNOLOGY ADVANCEMENT"/>
    <x v="0"/>
    <s v="REFERENCE LPG COOKTOP/STOVE"/>
    <s v="TEXAS"/>
    <x v="6"/>
    <x v="31"/>
    <s v="ELECTRICITY"/>
    <x v="0"/>
    <n v="0"/>
  </r>
  <r>
    <s v="REFERENCE ELECTRIFICATION - MODERATE TECHNOLOGY ADVANCEMENT"/>
    <x v="0"/>
    <s v="REFERENCE LPG COOKTOP/STOVE"/>
    <s v="TEXAS"/>
    <x v="6"/>
    <x v="31"/>
    <s v="PIPELINE GAS"/>
    <x v="0"/>
    <n v="0"/>
  </r>
  <r>
    <s v="REFERENCE ELECTRIFICATION - MODERATE TECHNOLOGY ADVANCEMENT"/>
    <x v="0"/>
    <s v="REFERENCE LPG COOKTOP/STOVE"/>
    <s v="TEXAS"/>
    <x v="6"/>
    <x v="31"/>
    <s v="LPG FUEL"/>
    <x v="0"/>
    <n v="1283021.53905059"/>
  </r>
  <r>
    <s v="REFERENCE ELECTRIFICATION - MODERATE TECHNOLOGY ADVANCEMENT"/>
    <x v="0"/>
    <s v="REFERENCE LPG COOKTOP/STOVE"/>
    <s v="TEXAS"/>
    <x v="6"/>
    <x v="32"/>
    <s v="ELECTRICITY"/>
    <x v="0"/>
    <n v="0"/>
  </r>
  <r>
    <s v="REFERENCE ELECTRIFICATION - MODERATE TECHNOLOGY ADVANCEMENT"/>
    <x v="0"/>
    <s v="REFERENCE LPG COOKTOP/STOVE"/>
    <s v="TEXAS"/>
    <x v="6"/>
    <x v="32"/>
    <s v="PIPELINE GAS"/>
    <x v="0"/>
    <n v="0"/>
  </r>
  <r>
    <s v="REFERENCE ELECTRIFICATION - MODERATE TECHNOLOGY ADVANCEMENT"/>
    <x v="0"/>
    <s v="REFERENCE LPG COOKTOP/STOVE"/>
    <s v="TEXAS"/>
    <x v="6"/>
    <x v="32"/>
    <s v="LPG FUEL"/>
    <x v="0"/>
    <n v="1295843.58442501"/>
  </r>
  <r>
    <s v="REFERENCE ELECTRIFICATION - MODERATE TECHNOLOGY ADVANCEMENT"/>
    <x v="0"/>
    <s v="REFERENCE LPG COOKTOP/STOVE"/>
    <s v="TEXAS"/>
    <x v="6"/>
    <x v="33"/>
    <s v="ELECTRICITY"/>
    <x v="0"/>
    <n v="0"/>
  </r>
  <r>
    <s v="REFERENCE ELECTRIFICATION - MODERATE TECHNOLOGY ADVANCEMENT"/>
    <x v="0"/>
    <s v="REFERENCE LPG COOKTOP/STOVE"/>
    <s v="TEXAS"/>
    <x v="6"/>
    <x v="33"/>
    <s v="PIPELINE GAS"/>
    <x v="0"/>
    <n v="0"/>
  </r>
  <r>
    <s v="REFERENCE ELECTRIFICATION - MODERATE TECHNOLOGY ADVANCEMENT"/>
    <x v="0"/>
    <s v="REFERENCE LPG COOKTOP/STOVE"/>
    <s v="TEXAS"/>
    <x v="6"/>
    <x v="33"/>
    <s v="LPG FUEL"/>
    <x v="0"/>
    <n v="1308742.21862065"/>
  </r>
  <r>
    <s v="REFERENCE ELECTRIFICATION - MODERATE TECHNOLOGY ADVANCEMENT"/>
    <x v="0"/>
    <s v="INCANDESCENT REFLECTOR"/>
    <s v="TEXAS"/>
    <x v="1"/>
    <x v="0"/>
    <s v="ELECTRICITY"/>
    <x v="1"/>
    <n v="4184089950.8438601"/>
  </r>
  <r>
    <s v="REFERENCE ELECTRIFICATION - MODERATE TECHNOLOGY ADVANCEMENT"/>
    <x v="0"/>
    <s v="INCANDESCENT REFLECTOR"/>
    <s v="TEXAS"/>
    <x v="1"/>
    <x v="1"/>
    <s v="ELECTRICITY"/>
    <x v="1"/>
    <n v="357961958.99748999"/>
  </r>
  <r>
    <s v="REFERENCE ELECTRIFICATION - MODERATE TECHNOLOGY ADVANCEMENT"/>
    <x v="0"/>
    <s v="INCANDESCENT REFLECTOR"/>
    <s v="TEXAS"/>
    <x v="1"/>
    <x v="2"/>
    <s v="ELECTRICITY"/>
    <x v="1"/>
    <n v="48798723.705123298"/>
  </r>
  <r>
    <s v="REFERENCE ELECTRIFICATION - MODERATE TECHNOLOGY ADVANCEMENT"/>
    <x v="0"/>
    <s v="INCANDESCENT REFLECTOR"/>
    <s v="TEXAS"/>
    <x v="1"/>
    <x v="3"/>
    <s v="ELECTRICITY"/>
    <x v="1"/>
    <n v="840480.35645842401"/>
  </r>
  <r>
    <s v="REFERENCE ELECTRIFICATION - MODERATE TECHNOLOGY ADVANCEMENT"/>
    <x v="0"/>
    <s v="INCANDESCENT REFLECTOR"/>
    <s v="TEXAS"/>
    <x v="1"/>
    <x v="4"/>
    <s v="ELECTRICITY"/>
    <x v="1"/>
    <n v="0.88117700599844495"/>
  </r>
  <r>
    <s v="REFERENCE ELECTRIFICATION - MODERATE TECHNOLOGY ADVANCEMENT"/>
    <x v="0"/>
    <s v="INCANDESCENT REFLECTOR"/>
    <s v="TEXAS"/>
    <x v="1"/>
    <x v="5"/>
    <s v="ELECTRICITY"/>
    <x v="1"/>
    <n v="5.0345512128703801E-17"/>
  </r>
  <r>
    <s v="REFERENCE ELECTRIFICATION - MODERATE TECHNOLOGY ADVANCEMENT"/>
    <x v="0"/>
    <s v="INCANDESCENT REFLECTOR"/>
    <s v="TEXAS"/>
    <x v="1"/>
    <x v="6"/>
    <s v="ELECTRICITY"/>
    <x v="1"/>
    <n v="0"/>
  </r>
  <r>
    <s v="REFERENCE ELECTRIFICATION - MODERATE TECHNOLOGY ADVANCEMENT"/>
    <x v="0"/>
    <s v="INCANDESCENT REFLECTOR"/>
    <s v="TEXAS"/>
    <x v="1"/>
    <x v="7"/>
    <s v="ELECTRICITY"/>
    <x v="1"/>
    <n v="0"/>
  </r>
  <r>
    <s v="REFERENCE ELECTRIFICATION - MODERATE TECHNOLOGY ADVANCEMENT"/>
    <x v="0"/>
    <s v="INCANDESCENT REFLECTOR"/>
    <s v="TEXAS"/>
    <x v="1"/>
    <x v="8"/>
    <s v="ELECTRICITY"/>
    <x v="1"/>
    <n v="0"/>
  </r>
  <r>
    <s v="REFERENCE ELECTRIFICATION - MODERATE TECHNOLOGY ADVANCEMENT"/>
    <x v="0"/>
    <s v="INCANDESCENT REFLECTOR"/>
    <s v="TEXAS"/>
    <x v="1"/>
    <x v="9"/>
    <s v="ELECTRICITY"/>
    <x v="1"/>
    <n v="0"/>
  </r>
  <r>
    <s v="REFERENCE ELECTRIFICATION - MODERATE TECHNOLOGY ADVANCEMENT"/>
    <x v="0"/>
    <s v="INCANDESCENT REFLECTOR"/>
    <s v="TEXAS"/>
    <x v="1"/>
    <x v="10"/>
    <s v="ELECTRICITY"/>
    <x v="1"/>
    <n v="0"/>
  </r>
  <r>
    <s v="REFERENCE ELECTRIFICATION - MODERATE TECHNOLOGY ADVANCEMENT"/>
    <x v="0"/>
    <s v="INCANDESCENT REFLECTOR"/>
    <s v="TEXAS"/>
    <x v="1"/>
    <x v="11"/>
    <s v="ELECTRICITY"/>
    <x v="1"/>
    <n v="0"/>
  </r>
  <r>
    <s v="REFERENCE ELECTRIFICATION - MODERATE TECHNOLOGY ADVANCEMENT"/>
    <x v="0"/>
    <s v="INCANDESCENT REFLECTOR"/>
    <s v="TEXAS"/>
    <x v="1"/>
    <x v="12"/>
    <s v="ELECTRICITY"/>
    <x v="1"/>
    <n v="0"/>
  </r>
  <r>
    <s v="REFERENCE ELECTRIFICATION - MODERATE TECHNOLOGY ADVANCEMENT"/>
    <x v="0"/>
    <s v="INCANDESCENT REFLECTOR"/>
    <s v="TEXAS"/>
    <x v="1"/>
    <x v="13"/>
    <s v="ELECTRICITY"/>
    <x v="1"/>
    <n v="0"/>
  </r>
  <r>
    <s v="REFERENCE ELECTRIFICATION - MODERATE TECHNOLOGY ADVANCEMENT"/>
    <x v="0"/>
    <s v="INCANDESCENT REFLECTOR"/>
    <s v="TEXAS"/>
    <x v="1"/>
    <x v="14"/>
    <s v="ELECTRICITY"/>
    <x v="1"/>
    <n v="0"/>
  </r>
  <r>
    <s v="REFERENCE ELECTRIFICATION - MODERATE TECHNOLOGY ADVANCEMENT"/>
    <x v="0"/>
    <s v="INCANDESCENT REFLECTOR"/>
    <s v="TEXAS"/>
    <x v="1"/>
    <x v="15"/>
    <s v="ELECTRICITY"/>
    <x v="1"/>
    <n v="0"/>
  </r>
  <r>
    <s v="REFERENCE ELECTRIFICATION - MODERATE TECHNOLOGY ADVANCEMENT"/>
    <x v="0"/>
    <s v="INCANDESCENT REFLECTOR"/>
    <s v="TEXAS"/>
    <x v="1"/>
    <x v="16"/>
    <s v="ELECTRICITY"/>
    <x v="1"/>
    <n v="0"/>
  </r>
  <r>
    <s v="REFERENCE ELECTRIFICATION - MODERATE TECHNOLOGY ADVANCEMENT"/>
    <x v="0"/>
    <s v="INCANDESCENT REFLECTOR"/>
    <s v="TEXAS"/>
    <x v="1"/>
    <x v="17"/>
    <s v="ELECTRICITY"/>
    <x v="1"/>
    <n v="0"/>
  </r>
  <r>
    <s v="REFERENCE ELECTRIFICATION - MODERATE TECHNOLOGY ADVANCEMENT"/>
    <x v="0"/>
    <s v="INCANDESCENT REFLECTOR"/>
    <s v="TEXAS"/>
    <x v="1"/>
    <x v="18"/>
    <s v="ELECTRICITY"/>
    <x v="1"/>
    <n v="0"/>
  </r>
  <r>
    <s v="REFERENCE ELECTRIFICATION - MODERATE TECHNOLOGY ADVANCEMENT"/>
    <x v="0"/>
    <s v="INCANDESCENT REFLECTOR"/>
    <s v="TEXAS"/>
    <x v="1"/>
    <x v="19"/>
    <s v="ELECTRICITY"/>
    <x v="1"/>
    <n v="0"/>
  </r>
  <r>
    <s v="REFERENCE ELECTRIFICATION - MODERATE TECHNOLOGY ADVANCEMENT"/>
    <x v="0"/>
    <s v="INCANDESCENT REFLECTOR"/>
    <s v="TEXAS"/>
    <x v="1"/>
    <x v="20"/>
    <s v="ELECTRICITY"/>
    <x v="1"/>
    <n v="0"/>
  </r>
  <r>
    <s v="REFERENCE ELECTRIFICATION - MODERATE TECHNOLOGY ADVANCEMENT"/>
    <x v="0"/>
    <s v="INCANDESCENT REFLECTOR"/>
    <s v="TEXAS"/>
    <x v="1"/>
    <x v="21"/>
    <s v="ELECTRICITY"/>
    <x v="1"/>
    <n v="0"/>
  </r>
  <r>
    <s v="REFERENCE ELECTRIFICATION - MODERATE TECHNOLOGY ADVANCEMENT"/>
    <x v="0"/>
    <s v="INCANDESCENT REFLECTOR"/>
    <s v="TEXAS"/>
    <x v="1"/>
    <x v="22"/>
    <s v="ELECTRICITY"/>
    <x v="1"/>
    <n v="0"/>
  </r>
  <r>
    <s v="REFERENCE ELECTRIFICATION - MODERATE TECHNOLOGY ADVANCEMENT"/>
    <x v="0"/>
    <s v="INCANDESCENT REFLECTOR"/>
    <s v="TEXAS"/>
    <x v="1"/>
    <x v="23"/>
    <s v="ELECTRICITY"/>
    <x v="1"/>
    <n v="0"/>
  </r>
  <r>
    <s v="REFERENCE ELECTRIFICATION - MODERATE TECHNOLOGY ADVANCEMENT"/>
    <x v="0"/>
    <s v="INCANDESCENT REFLECTOR"/>
    <s v="TEXAS"/>
    <x v="1"/>
    <x v="24"/>
    <s v="ELECTRICITY"/>
    <x v="1"/>
    <n v="0"/>
  </r>
  <r>
    <s v="REFERENCE ELECTRIFICATION - MODERATE TECHNOLOGY ADVANCEMENT"/>
    <x v="0"/>
    <s v="INCANDESCENT REFLECTOR"/>
    <s v="TEXAS"/>
    <x v="1"/>
    <x v="25"/>
    <s v="ELECTRICITY"/>
    <x v="1"/>
    <n v="0"/>
  </r>
  <r>
    <s v="REFERENCE ELECTRIFICATION - MODERATE TECHNOLOGY ADVANCEMENT"/>
    <x v="0"/>
    <s v="INCANDESCENT REFLECTOR"/>
    <s v="TEXAS"/>
    <x v="1"/>
    <x v="26"/>
    <s v="ELECTRICITY"/>
    <x v="1"/>
    <n v="0"/>
  </r>
  <r>
    <s v="REFERENCE ELECTRIFICATION - MODERATE TECHNOLOGY ADVANCEMENT"/>
    <x v="0"/>
    <s v="INCANDESCENT REFLECTOR"/>
    <s v="TEXAS"/>
    <x v="1"/>
    <x v="27"/>
    <s v="ELECTRICITY"/>
    <x v="1"/>
    <n v="0"/>
  </r>
  <r>
    <s v="REFERENCE ELECTRIFICATION - MODERATE TECHNOLOGY ADVANCEMENT"/>
    <x v="0"/>
    <s v="INCANDESCENT REFLECTOR"/>
    <s v="TEXAS"/>
    <x v="1"/>
    <x v="28"/>
    <s v="ELECTRICITY"/>
    <x v="1"/>
    <n v="0"/>
  </r>
  <r>
    <s v="REFERENCE ELECTRIFICATION - MODERATE TECHNOLOGY ADVANCEMENT"/>
    <x v="0"/>
    <s v="INCANDESCENT REFLECTOR"/>
    <s v="TEXAS"/>
    <x v="1"/>
    <x v="29"/>
    <s v="ELECTRICITY"/>
    <x v="1"/>
    <n v="0"/>
  </r>
  <r>
    <s v="REFERENCE ELECTRIFICATION - MODERATE TECHNOLOGY ADVANCEMENT"/>
    <x v="0"/>
    <s v="INCANDESCENT REFLECTOR"/>
    <s v="TEXAS"/>
    <x v="1"/>
    <x v="30"/>
    <s v="ELECTRICITY"/>
    <x v="1"/>
    <n v="0"/>
  </r>
  <r>
    <s v="REFERENCE ELECTRIFICATION - MODERATE TECHNOLOGY ADVANCEMENT"/>
    <x v="0"/>
    <s v="INCANDESCENT REFLECTOR"/>
    <s v="TEXAS"/>
    <x v="1"/>
    <x v="31"/>
    <s v="ELECTRICITY"/>
    <x v="1"/>
    <n v="0"/>
  </r>
  <r>
    <s v="REFERENCE ELECTRIFICATION - MODERATE TECHNOLOGY ADVANCEMENT"/>
    <x v="0"/>
    <s v="INCANDESCENT REFLECTOR"/>
    <s v="TEXAS"/>
    <x v="1"/>
    <x v="32"/>
    <s v="ELECTRICITY"/>
    <x v="1"/>
    <n v="0"/>
  </r>
  <r>
    <s v="REFERENCE ELECTRIFICATION - MODERATE TECHNOLOGY ADVANCEMENT"/>
    <x v="0"/>
    <s v="INCANDESCENT REFLECTOR"/>
    <s v="TEXAS"/>
    <x v="1"/>
    <x v="33"/>
    <s v="ELECTRICITY"/>
    <x v="1"/>
    <n v="0"/>
  </r>
  <r>
    <s v="REFERENCE ELECTRIFICATION - MODERATE TECHNOLOGY ADVANCEMENT"/>
    <x v="0"/>
    <s v="CFL REFLECTOR"/>
    <s v="TEXAS"/>
    <x v="1"/>
    <x v="0"/>
    <s v="ELECTRICITY"/>
    <x v="1"/>
    <n v="7882358650.6932297"/>
  </r>
  <r>
    <s v="REFERENCE ELECTRIFICATION - MODERATE TECHNOLOGY ADVANCEMENT"/>
    <x v="0"/>
    <s v="CFL REFLECTOR"/>
    <s v="TEXAS"/>
    <x v="1"/>
    <x v="1"/>
    <s v="ELECTRICITY"/>
    <x v="1"/>
    <n v="9595208019.7615891"/>
  </r>
  <r>
    <s v="REFERENCE ELECTRIFICATION - MODERATE TECHNOLOGY ADVANCEMENT"/>
    <x v="0"/>
    <s v="CFL REFLECTOR"/>
    <s v="TEXAS"/>
    <x v="1"/>
    <x v="2"/>
    <s v="ELECTRICITY"/>
    <x v="1"/>
    <n v="9900626756.7727509"/>
  </r>
  <r>
    <s v="REFERENCE ELECTRIFICATION - MODERATE TECHNOLOGY ADVANCEMENT"/>
    <x v="0"/>
    <s v="CFL REFLECTOR"/>
    <s v="TEXAS"/>
    <x v="1"/>
    <x v="3"/>
    <s v="ELECTRICITY"/>
    <x v="1"/>
    <n v="10236333854.7869"/>
  </r>
  <r>
    <s v="REFERENCE ELECTRIFICATION - MODERATE TECHNOLOGY ADVANCEMENT"/>
    <x v="0"/>
    <s v="CFL REFLECTOR"/>
    <s v="TEXAS"/>
    <x v="1"/>
    <x v="4"/>
    <s v="ELECTRICITY"/>
    <x v="1"/>
    <n v="10801163733.1609"/>
  </r>
  <r>
    <s v="REFERENCE ELECTRIFICATION - MODERATE TECHNOLOGY ADVANCEMENT"/>
    <x v="0"/>
    <s v="CFL REFLECTOR"/>
    <s v="TEXAS"/>
    <x v="1"/>
    <x v="5"/>
    <s v="ELECTRICITY"/>
    <x v="1"/>
    <n v="11646400990.0229"/>
  </r>
  <r>
    <s v="REFERENCE ELECTRIFICATION - MODERATE TECHNOLOGY ADVANCEMENT"/>
    <x v="0"/>
    <s v="CFL REFLECTOR"/>
    <s v="TEXAS"/>
    <x v="1"/>
    <x v="6"/>
    <s v="ELECTRICITY"/>
    <x v="1"/>
    <n v="12662462123.951401"/>
  </r>
  <r>
    <s v="REFERENCE ELECTRIFICATION - MODERATE TECHNOLOGY ADVANCEMENT"/>
    <x v="0"/>
    <s v="CFL REFLECTOR"/>
    <s v="TEXAS"/>
    <x v="1"/>
    <x v="7"/>
    <s v="ELECTRICITY"/>
    <x v="1"/>
    <n v="13592711789.743299"/>
  </r>
  <r>
    <s v="REFERENCE ELECTRIFICATION - MODERATE TECHNOLOGY ADVANCEMENT"/>
    <x v="0"/>
    <s v="CFL REFLECTOR"/>
    <s v="TEXAS"/>
    <x v="1"/>
    <x v="8"/>
    <s v="ELECTRICITY"/>
    <x v="1"/>
    <n v="14239370822.372999"/>
  </r>
  <r>
    <s v="REFERENCE ELECTRIFICATION - MODERATE TECHNOLOGY ADVANCEMENT"/>
    <x v="0"/>
    <s v="CFL REFLECTOR"/>
    <s v="TEXAS"/>
    <x v="1"/>
    <x v="9"/>
    <s v="ELECTRICITY"/>
    <x v="1"/>
    <n v="14636121094.496"/>
  </r>
  <r>
    <s v="REFERENCE ELECTRIFICATION - MODERATE TECHNOLOGY ADVANCEMENT"/>
    <x v="0"/>
    <s v="CFL REFLECTOR"/>
    <s v="TEXAS"/>
    <x v="1"/>
    <x v="10"/>
    <s v="ELECTRICITY"/>
    <x v="1"/>
    <n v="14935076814.3696"/>
  </r>
  <r>
    <s v="REFERENCE ELECTRIFICATION - MODERATE TECHNOLOGY ADVANCEMENT"/>
    <x v="0"/>
    <s v="CFL REFLECTOR"/>
    <s v="TEXAS"/>
    <x v="1"/>
    <x v="11"/>
    <s v="ELECTRICITY"/>
    <x v="1"/>
    <n v="15236656302.5439"/>
  </r>
  <r>
    <s v="REFERENCE ELECTRIFICATION - MODERATE TECHNOLOGY ADVANCEMENT"/>
    <x v="0"/>
    <s v="CFL REFLECTOR"/>
    <s v="TEXAS"/>
    <x v="1"/>
    <x v="12"/>
    <s v="ELECTRICITY"/>
    <x v="1"/>
    <n v="15539365962.8599"/>
  </r>
  <r>
    <s v="REFERENCE ELECTRIFICATION - MODERATE TECHNOLOGY ADVANCEMENT"/>
    <x v="0"/>
    <s v="CFL REFLECTOR"/>
    <s v="TEXAS"/>
    <x v="1"/>
    <x v="13"/>
    <s v="ELECTRICITY"/>
    <x v="1"/>
    <n v="15788187739.1555"/>
  </r>
  <r>
    <s v="REFERENCE ELECTRIFICATION - MODERATE TECHNOLOGY ADVANCEMENT"/>
    <x v="0"/>
    <s v="CFL REFLECTOR"/>
    <s v="TEXAS"/>
    <x v="1"/>
    <x v="14"/>
    <s v="ELECTRICITY"/>
    <x v="1"/>
    <n v="15945380118.640301"/>
  </r>
  <r>
    <s v="REFERENCE ELECTRIFICATION - MODERATE TECHNOLOGY ADVANCEMENT"/>
    <x v="0"/>
    <s v="CFL REFLECTOR"/>
    <s v="TEXAS"/>
    <x v="1"/>
    <x v="15"/>
    <s v="ELECTRICITY"/>
    <x v="1"/>
    <n v="15998567252.5096"/>
  </r>
  <r>
    <s v="REFERENCE ELECTRIFICATION - MODERATE TECHNOLOGY ADVANCEMENT"/>
    <x v="0"/>
    <s v="CFL REFLECTOR"/>
    <s v="TEXAS"/>
    <x v="1"/>
    <x v="16"/>
    <s v="ELECTRICITY"/>
    <x v="1"/>
    <n v="15991320571.024599"/>
  </r>
  <r>
    <s v="REFERENCE ELECTRIFICATION - MODERATE TECHNOLOGY ADVANCEMENT"/>
    <x v="0"/>
    <s v="CFL REFLECTOR"/>
    <s v="TEXAS"/>
    <x v="1"/>
    <x v="17"/>
    <s v="ELECTRICITY"/>
    <x v="1"/>
    <n v="15972188864.323"/>
  </r>
  <r>
    <s v="REFERENCE ELECTRIFICATION - MODERATE TECHNOLOGY ADVANCEMENT"/>
    <x v="0"/>
    <s v="CFL REFLECTOR"/>
    <s v="TEXAS"/>
    <x v="1"/>
    <x v="18"/>
    <s v="ELECTRICITY"/>
    <x v="1"/>
    <n v="15989727396.0009"/>
  </r>
  <r>
    <s v="REFERENCE ELECTRIFICATION - MODERATE TECHNOLOGY ADVANCEMENT"/>
    <x v="0"/>
    <s v="CFL REFLECTOR"/>
    <s v="TEXAS"/>
    <x v="1"/>
    <x v="19"/>
    <s v="ELECTRICITY"/>
    <x v="1"/>
    <n v="16039689493.4694"/>
  </r>
  <r>
    <s v="REFERENCE ELECTRIFICATION - MODERATE TECHNOLOGY ADVANCEMENT"/>
    <x v="0"/>
    <s v="CFL REFLECTOR"/>
    <s v="TEXAS"/>
    <x v="1"/>
    <x v="20"/>
    <s v="ELECTRICITY"/>
    <x v="1"/>
    <n v="16143477036.2605"/>
  </r>
  <r>
    <s v="REFERENCE ELECTRIFICATION - MODERATE TECHNOLOGY ADVANCEMENT"/>
    <x v="0"/>
    <s v="CFL REFLECTOR"/>
    <s v="TEXAS"/>
    <x v="1"/>
    <x v="21"/>
    <s v="ELECTRICITY"/>
    <x v="1"/>
    <n v="16291434594.6429"/>
  </r>
  <r>
    <s v="REFERENCE ELECTRIFICATION - MODERATE TECHNOLOGY ADVANCEMENT"/>
    <x v="0"/>
    <s v="CFL REFLECTOR"/>
    <s v="TEXAS"/>
    <x v="1"/>
    <x v="22"/>
    <s v="ELECTRICITY"/>
    <x v="1"/>
    <n v="16475511808.1798"/>
  </r>
  <r>
    <s v="REFERENCE ELECTRIFICATION - MODERATE TECHNOLOGY ADVANCEMENT"/>
    <x v="0"/>
    <s v="CFL REFLECTOR"/>
    <s v="TEXAS"/>
    <x v="1"/>
    <x v="23"/>
    <s v="ELECTRICITY"/>
    <x v="1"/>
    <n v="16689793491.0226"/>
  </r>
  <r>
    <s v="REFERENCE ELECTRIFICATION - MODERATE TECHNOLOGY ADVANCEMENT"/>
    <x v="0"/>
    <s v="CFL REFLECTOR"/>
    <s v="TEXAS"/>
    <x v="1"/>
    <x v="24"/>
    <s v="ELECTRICITY"/>
    <x v="1"/>
    <n v="16993799119.096399"/>
  </r>
  <r>
    <s v="REFERENCE ELECTRIFICATION - MODERATE TECHNOLOGY ADVANCEMENT"/>
    <x v="0"/>
    <s v="CFL REFLECTOR"/>
    <s v="TEXAS"/>
    <x v="1"/>
    <x v="25"/>
    <s v="ELECTRICITY"/>
    <x v="1"/>
    <n v="17314477434.217602"/>
  </r>
  <r>
    <s v="REFERENCE ELECTRIFICATION - MODERATE TECHNOLOGY ADVANCEMENT"/>
    <x v="0"/>
    <s v="CFL REFLECTOR"/>
    <s v="TEXAS"/>
    <x v="1"/>
    <x v="26"/>
    <s v="ELECTRICITY"/>
    <x v="1"/>
    <n v="17638951108.314201"/>
  </r>
  <r>
    <s v="REFERENCE ELECTRIFICATION - MODERATE TECHNOLOGY ADVANCEMENT"/>
    <x v="0"/>
    <s v="CFL REFLECTOR"/>
    <s v="TEXAS"/>
    <x v="1"/>
    <x v="27"/>
    <s v="ELECTRICITY"/>
    <x v="1"/>
    <n v="17956176829.930801"/>
  </r>
  <r>
    <s v="REFERENCE ELECTRIFICATION - MODERATE TECHNOLOGY ADVANCEMENT"/>
    <x v="0"/>
    <s v="CFL REFLECTOR"/>
    <s v="TEXAS"/>
    <x v="1"/>
    <x v="28"/>
    <s v="ELECTRICITY"/>
    <x v="1"/>
    <n v="18263049913.430302"/>
  </r>
  <r>
    <s v="REFERENCE ELECTRIFICATION - MODERATE TECHNOLOGY ADVANCEMENT"/>
    <x v="0"/>
    <s v="CFL REFLECTOR"/>
    <s v="TEXAS"/>
    <x v="1"/>
    <x v="29"/>
    <s v="ELECTRICITY"/>
    <x v="1"/>
    <n v="18559084389.554001"/>
  </r>
  <r>
    <s v="REFERENCE ELECTRIFICATION - MODERATE TECHNOLOGY ADVANCEMENT"/>
    <x v="0"/>
    <s v="CFL REFLECTOR"/>
    <s v="TEXAS"/>
    <x v="1"/>
    <x v="30"/>
    <s v="ELECTRICITY"/>
    <x v="1"/>
    <n v="18846071253.3489"/>
  </r>
  <r>
    <s v="REFERENCE ELECTRIFICATION - MODERATE TECHNOLOGY ADVANCEMENT"/>
    <x v="0"/>
    <s v="CFL REFLECTOR"/>
    <s v="TEXAS"/>
    <x v="1"/>
    <x v="31"/>
    <s v="ELECTRICITY"/>
    <x v="1"/>
    <n v="19127737151.000198"/>
  </r>
  <r>
    <s v="REFERENCE ELECTRIFICATION - MODERATE TECHNOLOGY ADVANCEMENT"/>
    <x v="0"/>
    <s v="CFL REFLECTOR"/>
    <s v="TEXAS"/>
    <x v="1"/>
    <x v="32"/>
    <s v="ELECTRICITY"/>
    <x v="1"/>
    <n v="19406399736.2006"/>
  </r>
  <r>
    <s v="REFERENCE ELECTRIFICATION - MODERATE TECHNOLOGY ADVANCEMENT"/>
    <x v="0"/>
    <s v="CFL REFLECTOR"/>
    <s v="TEXAS"/>
    <x v="1"/>
    <x v="33"/>
    <s v="ELECTRICITY"/>
    <x v="1"/>
    <n v="19683104665.5877"/>
  </r>
  <r>
    <s v="REFERENCE ELECTRIFICATION - MODERATE TECHNOLOGY ADVANCEMENT"/>
    <x v="0"/>
    <s v="HALOGEN REFLECTOR"/>
    <s v="TEXAS"/>
    <x v="1"/>
    <x v="0"/>
    <s v="ELECTRICITY"/>
    <x v="1"/>
    <n v="8072649106.1389103"/>
  </r>
  <r>
    <s v="REFERENCE ELECTRIFICATION - MODERATE TECHNOLOGY ADVANCEMENT"/>
    <x v="0"/>
    <s v="HALOGEN REFLECTOR"/>
    <s v="TEXAS"/>
    <x v="1"/>
    <x v="1"/>
    <s v="ELECTRICITY"/>
    <x v="1"/>
    <n v="10491407896.799299"/>
  </r>
  <r>
    <s v="REFERENCE ELECTRIFICATION - MODERATE TECHNOLOGY ADVANCEMENT"/>
    <x v="0"/>
    <s v="HALOGEN REFLECTOR"/>
    <s v="TEXAS"/>
    <x v="1"/>
    <x v="2"/>
    <s v="ELECTRICITY"/>
    <x v="1"/>
    <n v="10798792694.084801"/>
  </r>
  <r>
    <s v="REFERENCE ELECTRIFICATION - MODERATE TECHNOLOGY ADVANCEMENT"/>
    <x v="0"/>
    <s v="HALOGEN REFLECTOR"/>
    <s v="TEXAS"/>
    <x v="1"/>
    <x v="3"/>
    <s v="ELECTRICITY"/>
    <x v="1"/>
    <n v="10808013081.2216"/>
  </r>
  <r>
    <s v="REFERENCE ELECTRIFICATION - MODERATE TECHNOLOGY ADVANCEMENT"/>
    <x v="0"/>
    <s v="HALOGEN REFLECTOR"/>
    <s v="TEXAS"/>
    <x v="1"/>
    <x v="4"/>
    <s v="ELECTRICITY"/>
    <x v="1"/>
    <n v="10552536911.0369"/>
  </r>
  <r>
    <s v="REFERENCE ELECTRIFICATION - MODERATE TECHNOLOGY ADVANCEMENT"/>
    <x v="0"/>
    <s v="HALOGEN REFLECTOR"/>
    <s v="TEXAS"/>
    <x v="1"/>
    <x v="5"/>
    <s v="ELECTRICITY"/>
    <x v="1"/>
    <n v="10008529523.629"/>
  </r>
  <r>
    <s v="REFERENCE ELECTRIFICATION - MODERATE TECHNOLOGY ADVANCEMENT"/>
    <x v="0"/>
    <s v="HALOGEN REFLECTOR"/>
    <s v="TEXAS"/>
    <x v="1"/>
    <x v="6"/>
    <s v="ELECTRICITY"/>
    <x v="1"/>
    <n v="9303131521.8112106"/>
  </r>
  <r>
    <s v="REFERENCE ELECTRIFICATION - MODERATE TECHNOLOGY ADVANCEMENT"/>
    <x v="0"/>
    <s v="HALOGEN REFLECTOR"/>
    <s v="TEXAS"/>
    <x v="1"/>
    <x v="7"/>
    <s v="ELECTRICITY"/>
    <x v="1"/>
    <n v="8691140519.6346798"/>
  </r>
  <r>
    <s v="REFERENCE ELECTRIFICATION - MODERATE TECHNOLOGY ADVANCEMENT"/>
    <x v="0"/>
    <s v="HALOGEN REFLECTOR"/>
    <s v="TEXAS"/>
    <x v="1"/>
    <x v="8"/>
    <s v="ELECTRICITY"/>
    <x v="1"/>
    <n v="8361322553.4340401"/>
  </r>
  <r>
    <s v="REFERENCE ELECTRIFICATION - MODERATE TECHNOLOGY ADVANCEMENT"/>
    <x v="0"/>
    <s v="HALOGEN REFLECTOR"/>
    <s v="TEXAS"/>
    <x v="1"/>
    <x v="9"/>
    <s v="ELECTRICITY"/>
    <x v="1"/>
    <n v="8287809342.0971203"/>
  </r>
  <r>
    <s v="REFERENCE ELECTRIFICATION - MODERATE TECHNOLOGY ADVANCEMENT"/>
    <x v="0"/>
    <s v="HALOGEN REFLECTOR"/>
    <s v="TEXAS"/>
    <x v="1"/>
    <x v="10"/>
    <s v="ELECTRICITY"/>
    <x v="1"/>
    <n v="8314042560.2627697"/>
  </r>
  <r>
    <s v="REFERENCE ELECTRIFICATION - MODERATE TECHNOLOGY ADVANCEMENT"/>
    <x v="0"/>
    <s v="HALOGEN REFLECTOR"/>
    <s v="TEXAS"/>
    <x v="1"/>
    <x v="11"/>
    <s v="ELECTRICITY"/>
    <x v="1"/>
    <n v="8338245771.6452799"/>
  </r>
  <r>
    <s v="REFERENCE ELECTRIFICATION - MODERATE TECHNOLOGY ADVANCEMENT"/>
    <x v="0"/>
    <s v="HALOGEN REFLECTOR"/>
    <s v="TEXAS"/>
    <x v="1"/>
    <x v="12"/>
    <s v="ELECTRICITY"/>
    <x v="1"/>
    <n v="8363080839.7698803"/>
  </r>
  <r>
    <s v="REFERENCE ELECTRIFICATION - MODERATE TECHNOLOGY ADVANCEMENT"/>
    <x v="0"/>
    <s v="HALOGEN REFLECTOR"/>
    <s v="TEXAS"/>
    <x v="1"/>
    <x v="13"/>
    <s v="ELECTRICITY"/>
    <x v="1"/>
    <n v="8442155267.6591597"/>
  </r>
  <r>
    <s v="REFERENCE ELECTRIFICATION - MODERATE TECHNOLOGY ADVANCEMENT"/>
    <x v="0"/>
    <s v="HALOGEN REFLECTOR"/>
    <s v="TEXAS"/>
    <x v="1"/>
    <x v="14"/>
    <s v="ELECTRICITY"/>
    <x v="1"/>
    <n v="8624187740.3305798"/>
  </r>
  <r>
    <s v="REFERENCE ELECTRIFICATION - MODERATE TECHNOLOGY ADVANCEMENT"/>
    <x v="0"/>
    <s v="HALOGEN REFLECTOR"/>
    <s v="TEXAS"/>
    <x v="1"/>
    <x v="15"/>
    <s v="ELECTRICITY"/>
    <x v="1"/>
    <n v="8906578165.2446003"/>
  </r>
  <r>
    <s v="REFERENCE ELECTRIFICATION - MODERATE TECHNOLOGY ADVANCEMENT"/>
    <x v="0"/>
    <s v="HALOGEN REFLECTOR"/>
    <s v="TEXAS"/>
    <x v="1"/>
    <x v="16"/>
    <s v="ELECTRICITY"/>
    <x v="1"/>
    <n v="9257911533.7657795"/>
  </r>
  <r>
    <s v="REFERENCE ELECTRIFICATION - MODERATE TECHNOLOGY ADVANCEMENT"/>
    <x v="0"/>
    <s v="HALOGEN REFLECTOR"/>
    <s v="TEXAS"/>
    <x v="1"/>
    <x v="17"/>
    <s v="ELECTRICITY"/>
    <x v="1"/>
    <n v="9622830113.9337902"/>
  </r>
  <r>
    <s v="REFERENCE ELECTRIFICATION - MODERATE TECHNOLOGY ADVANCEMENT"/>
    <x v="0"/>
    <s v="HALOGEN REFLECTOR"/>
    <s v="TEXAS"/>
    <x v="1"/>
    <x v="18"/>
    <s v="ELECTRICITY"/>
    <x v="1"/>
    <n v="9958600258.3175697"/>
  </r>
  <r>
    <s v="REFERENCE ELECTRIFICATION - MODERATE TECHNOLOGY ADVANCEMENT"/>
    <x v="0"/>
    <s v="HALOGEN REFLECTOR"/>
    <s v="TEXAS"/>
    <x v="1"/>
    <x v="19"/>
    <s v="ELECTRICITY"/>
    <x v="1"/>
    <n v="10229682898.365299"/>
  </r>
  <r>
    <s v="REFERENCE ELECTRIFICATION - MODERATE TECHNOLOGY ADVANCEMENT"/>
    <x v="0"/>
    <s v="HALOGEN REFLECTOR"/>
    <s v="TEXAS"/>
    <x v="1"/>
    <x v="20"/>
    <s v="ELECTRICITY"/>
    <x v="1"/>
    <n v="10448875124.7355"/>
  </r>
  <r>
    <s v="REFERENCE ELECTRIFICATION - MODERATE TECHNOLOGY ADVANCEMENT"/>
    <x v="0"/>
    <s v="HALOGEN REFLECTOR"/>
    <s v="TEXAS"/>
    <x v="1"/>
    <x v="21"/>
    <s v="ELECTRICITY"/>
    <x v="1"/>
    <n v="10624386242.810801"/>
  </r>
  <r>
    <s v="REFERENCE ELECTRIFICATION - MODERATE TECHNOLOGY ADVANCEMENT"/>
    <x v="0"/>
    <s v="HALOGEN REFLECTOR"/>
    <s v="TEXAS"/>
    <x v="1"/>
    <x v="22"/>
    <s v="ELECTRICITY"/>
    <x v="1"/>
    <n v="10762233613.605301"/>
  </r>
  <r>
    <s v="REFERENCE ELECTRIFICATION - MODERATE TECHNOLOGY ADVANCEMENT"/>
    <x v="0"/>
    <s v="HALOGEN REFLECTOR"/>
    <s v="TEXAS"/>
    <x v="1"/>
    <x v="23"/>
    <s v="ELECTRICITY"/>
    <x v="1"/>
    <n v="10867608629.5075"/>
  </r>
  <r>
    <s v="REFERENCE ELECTRIFICATION - MODERATE TECHNOLOGY ADVANCEMENT"/>
    <x v="0"/>
    <s v="HALOGEN REFLECTOR"/>
    <s v="TEXAS"/>
    <x v="1"/>
    <x v="24"/>
    <s v="ELECTRICITY"/>
    <x v="1"/>
    <n v="10990156506.5135"/>
  </r>
  <r>
    <s v="REFERENCE ELECTRIFICATION - MODERATE TECHNOLOGY ADVANCEMENT"/>
    <x v="0"/>
    <s v="HALOGEN REFLECTOR"/>
    <s v="TEXAS"/>
    <x v="1"/>
    <x v="25"/>
    <s v="ELECTRICITY"/>
    <x v="1"/>
    <n v="11098785987.8393"/>
  </r>
  <r>
    <s v="REFERENCE ELECTRIFICATION - MODERATE TECHNOLOGY ADVANCEMENT"/>
    <x v="0"/>
    <s v="HALOGEN REFLECTOR"/>
    <s v="TEXAS"/>
    <x v="1"/>
    <x v="26"/>
    <s v="ELECTRICITY"/>
    <x v="1"/>
    <n v="11206566870.646601"/>
  </r>
  <r>
    <s v="REFERENCE ELECTRIFICATION - MODERATE TECHNOLOGY ADVANCEMENT"/>
    <x v="0"/>
    <s v="HALOGEN REFLECTOR"/>
    <s v="TEXAS"/>
    <x v="1"/>
    <x v="27"/>
    <s v="ELECTRICITY"/>
    <x v="1"/>
    <n v="11324815880.1458"/>
  </r>
  <r>
    <s v="REFERENCE ELECTRIFICATION - MODERATE TECHNOLOGY ADVANCEMENT"/>
    <x v="0"/>
    <s v="HALOGEN REFLECTOR"/>
    <s v="TEXAS"/>
    <x v="1"/>
    <x v="28"/>
    <s v="ELECTRICITY"/>
    <x v="1"/>
    <n v="11456917837.696899"/>
  </r>
  <r>
    <s v="REFERENCE ELECTRIFICATION - MODERATE TECHNOLOGY ADVANCEMENT"/>
    <x v="0"/>
    <s v="HALOGEN REFLECTOR"/>
    <s v="TEXAS"/>
    <x v="1"/>
    <x v="29"/>
    <s v="ELECTRICITY"/>
    <x v="1"/>
    <n v="11603657445.122999"/>
  </r>
  <r>
    <s v="REFERENCE ELECTRIFICATION - MODERATE TECHNOLOGY ADVANCEMENT"/>
    <x v="0"/>
    <s v="HALOGEN REFLECTOR"/>
    <s v="TEXAS"/>
    <x v="1"/>
    <x v="30"/>
    <s v="ELECTRICITY"/>
    <x v="1"/>
    <n v="11763404451.1621"/>
  </r>
  <r>
    <s v="REFERENCE ELECTRIFICATION - MODERATE TECHNOLOGY ADVANCEMENT"/>
    <x v="0"/>
    <s v="HALOGEN REFLECTOR"/>
    <s v="TEXAS"/>
    <x v="1"/>
    <x v="31"/>
    <s v="ELECTRICITY"/>
    <x v="1"/>
    <n v="11932699288.7815"/>
  </r>
  <r>
    <s v="REFERENCE ELECTRIFICATION - MODERATE TECHNOLOGY ADVANCEMENT"/>
    <x v="0"/>
    <s v="HALOGEN REFLECTOR"/>
    <s v="TEXAS"/>
    <x v="1"/>
    <x v="32"/>
    <s v="ELECTRICITY"/>
    <x v="1"/>
    <n v="12109526666.4279"/>
  </r>
  <r>
    <s v="REFERENCE ELECTRIFICATION - MODERATE TECHNOLOGY ADVANCEMENT"/>
    <x v="0"/>
    <s v="HALOGEN REFLECTOR"/>
    <s v="TEXAS"/>
    <x v="1"/>
    <x v="33"/>
    <s v="ELECTRICITY"/>
    <x v="1"/>
    <n v="12293105657.787701"/>
  </r>
  <r>
    <s v="REFERENCE ELECTRIFICATION - MODERATE TECHNOLOGY ADVANCEMENT"/>
    <x v="0"/>
    <s v="LED REFLECTOR"/>
    <s v="TEXAS"/>
    <x v="1"/>
    <x v="0"/>
    <s v="ELECTRICITY"/>
    <x v="1"/>
    <n v="26627.7159226351"/>
  </r>
  <r>
    <s v="REFERENCE ELECTRIFICATION - MODERATE TECHNOLOGY ADVANCEMENT"/>
    <x v="0"/>
    <s v="LED REFLECTOR"/>
    <s v="TEXAS"/>
    <x v="1"/>
    <x v="1"/>
    <s v="ELECTRICITY"/>
    <x v="1"/>
    <n v="26469.6758138388"/>
  </r>
  <r>
    <s v="REFERENCE ELECTRIFICATION - MODERATE TECHNOLOGY ADVANCEMENT"/>
    <x v="0"/>
    <s v="LED REFLECTOR"/>
    <s v="TEXAS"/>
    <x v="1"/>
    <x v="2"/>
    <s v="ELECTRICITY"/>
    <x v="1"/>
    <n v="26296.5110214083"/>
  </r>
  <r>
    <s v="REFERENCE ELECTRIFICATION - MODERATE TECHNOLOGY ADVANCEMENT"/>
    <x v="0"/>
    <s v="LED REFLECTOR"/>
    <s v="TEXAS"/>
    <x v="1"/>
    <x v="3"/>
    <s v="ELECTRICITY"/>
    <x v="1"/>
    <n v="26111.122644426301"/>
  </r>
  <r>
    <s v="REFERENCE ELECTRIFICATION - MODERATE TECHNOLOGY ADVANCEMENT"/>
    <x v="0"/>
    <s v="LED REFLECTOR"/>
    <s v="TEXAS"/>
    <x v="1"/>
    <x v="4"/>
    <s v="ELECTRICITY"/>
    <x v="1"/>
    <n v="25934.4777164757"/>
  </r>
  <r>
    <s v="REFERENCE ELECTRIFICATION - MODERATE TECHNOLOGY ADVANCEMENT"/>
    <x v="0"/>
    <s v="LED REFLECTOR"/>
    <s v="TEXAS"/>
    <x v="1"/>
    <x v="5"/>
    <s v="ELECTRICITY"/>
    <x v="1"/>
    <n v="25738.399400210899"/>
  </r>
  <r>
    <s v="REFERENCE ELECTRIFICATION - MODERATE TECHNOLOGY ADVANCEMENT"/>
    <x v="0"/>
    <s v="LED REFLECTOR"/>
    <s v="TEXAS"/>
    <x v="1"/>
    <x v="6"/>
    <s v="ELECTRICITY"/>
    <x v="1"/>
    <n v="25546.8437838635"/>
  </r>
  <r>
    <s v="REFERENCE ELECTRIFICATION - MODERATE TECHNOLOGY ADVANCEMENT"/>
    <x v="0"/>
    <s v="LED REFLECTOR"/>
    <s v="TEXAS"/>
    <x v="1"/>
    <x v="7"/>
    <s v="ELECTRICITY"/>
    <x v="1"/>
    <n v="25366.179090875699"/>
  </r>
  <r>
    <s v="REFERENCE ELECTRIFICATION - MODERATE TECHNOLOGY ADVANCEMENT"/>
    <x v="0"/>
    <s v="LED REFLECTOR"/>
    <s v="TEXAS"/>
    <x v="1"/>
    <x v="8"/>
    <s v="ELECTRICITY"/>
    <x v="1"/>
    <n v="25190.336223090701"/>
  </r>
  <r>
    <s v="REFERENCE ELECTRIFICATION - MODERATE TECHNOLOGY ADVANCEMENT"/>
    <x v="0"/>
    <s v="LED REFLECTOR"/>
    <s v="TEXAS"/>
    <x v="1"/>
    <x v="9"/>
    <s v="ELECTRICITY"/>
    <x v="1"/>
    <n v="25032.840575376202"/>
  </r>
  <r>
    <s v="REFERENCE ELECTRIFICATION - MODERATE TECHNOLOGY ADVANCEMENT"/>
    <x v="0"/>
    <s v="LED REFLECTOR"/>
    <s v="TEXAS"/>
    <x v="1"/>
    <x v="10"/>
    <s v="ELECTRICITY"/>
    <x v="1"/>
    <n v="24894.206354727001"/>
  </r>
  <r>
    <s v="REFERENCE ELECTRIFICATION - MODERATE TECHNOLOGY ADVANCEMENT"/>
    <x v="0"/>
    <s v="LED REFLECTOR"/>
    <s v="TEXAS"/>
    <x v="1"/>
    <x v="11"/>
    <s v="ELECTRICITY"/>
    <x v="1"/>
    <n v="24776.678990916"/>
  </r>
  <r>
    <s v="REFERENCE ELECTRIFICATION - MODERATE TECHNOLOGY ADVANCEMENT"/>
    <x v="0"/>
    <s v="LED REFLECTOR"/>
    <s v="TEXAS"/>
    <x v="1"/>
    <x v="12"/>
    <s v="ELECTRICITY"/>
    <x v="1"/>
    <n v="24672.2103854288"/>
  </r>
  <r>
    <s v="REFERENCE ELECTRIFICATION - MODERATE TECHNOLOGY ADVANCEMENT"/>
    <x v="0"/>
    <s v="LED REFLECTOR"/>
    <s v="TEXAS"/>
    <x v="1"/>
    <x v="13"/>
    <s v="ELECTRICITY"/>
    <x v="1"/>
    <n v="24567.644959146401"/>
  </r>
  <r>
    <s v="REFERENCE ELECTRIFICATION - MODERATE TECHNOLOGY ADVANCEMENT"/>
    <x v="0"/>
    <s v="LED REFLECTOR"/>
    <s v="TEXAS"/>
    <x v="1"/>
    <x v="14"/>
    <s v="ELECTRICITY"/>
    <x v="1"/>
    <n v="24479.1270832103"/>
  </r>
  <r>
    <s v="REFERENCE ELECTRIFICATION - MODERATE TECHNOLOGY ADVANCEMENT"/>
    <x v="0"/>
    <s v="LED REFLECTOR"/>
    <s v="TEXAS"/>
    <x v="1"/>
    <x v="15"/>
    <s v="ELECTRICITY"/>
    <x v="1"/>
    <n v="24400.794833481999"/>
  </r>
  <r>
    <s v="REFERENCE ELECTRIFICATION - MODERATE TECHNOLOGY ADVANCEMENT"/>
    <x v="0"/>
    <s v="LED REFLECTOR"/>
    <s v="TEXAS"/>
    <x v="1"/>
    <x v="16"/>
    <s v="ELECTRICITY"/>
    <x v="1"/>
    <n v="24329.595166249201"/>
  </r>
  <r>
    <s v="REFERENCE ELECTRIFICATION - MODERATE TECHNOLOGY ADVANCEMENT"/>
    <x v="0"/>
    <s v="LED REFLECTOR"/>
    <s v="TEXAS"/>
    <x v="1"/>
    <x v="17"/>
    <s v="ELECTRICITY"/>
    <x v="1"/>
    <n v="24239.3943183515"/>
  </r>
  <r>
    <s v="REFERENCE ELECTRIFICATION - MODERATE TECHNOLOGY ADVANCEMENT"/>
    <x v="0"/>
    <s v="LED REFLECTOR"/>
    <s v="TEXAS"/>
    <x v="1"/>
    <x v="18"/>
    <s v="ELECTRICITY"/>
    <x v="1"/>
    <n v="24135.5144576928"/>
  </r>
  <r>
    <s v="REFERENCE ELECTRIFICATION - MODERATE TECHNOLOGY ADVANCEMENT"/>
    <x v="0"/>
    <s v="LED REFLECTOR"/>
    <s v="TEXAS"/>
    <x v="1"/>
    <x v="19"/>
    <s v="ELECTRICITY"/>
    <x v="1"/>
    <n v="23984.734003263999"/>
  </r>
  <r>
    <s v="REFERENCE ELECTRIFICATION - MODERATE TECHNOLOGY ADVANCEMENT"/>
    <x v="0"/>
    <s v="LED REFLECTOR"/>
    <s v="TEXAS"/>
    <x v="1"/>
    <x v="20"/>
    <s v="ELECTRICITY"/>
    <x v="1"/>
    <n v="23823.428027402901"/>
  </r>
  <r>
    <s v="REFERENCE ELECTRIFICATION - MODERATE TECHNOLOGY ADVANCEMENT"/>
    <x v="0"/>
    <s v="LED REFLECTOR"/>
    <s v="TEXAS"/>
    <x v="1"/>
    <x v="21"/>
    <s v="ELECTRICITY"/>
    <x v="1"/>
    <n v="23647.323862481499"/>
  </r>
  <r>
    <s v="REFERENCE ELECTRIFICATION - MODERATE TECHNOLOGY ADVANCEMENT"/>
    <x v="0"/>
    <s v="LED REFLECTOR"/>
    <s v="TEXAS"/>
    <x v="1"/>
    <x v="22"/>
    <s v="ELECTRICITY"/>
    <x v="1"/>
    <n v="23456.4395005677"/>
  </r>
  <r>
    <s v="REFERENCE ELECTRIFICATION - MODERATE TECHNOLOGY ADVANCEMENT"/>
    <x v="0"/>
    <s v="LED REFLECTOR"/>
    <s v="TEXAS"/>
    <x v="1"/>
    <x v="23"/>
    <s v="ELECTRICITY"/>
    <x v="1"/>
    <n v="23249.125580104901"/>
  </r>
  <r>
    <s v="REFERENCE ELECTRIFICATION - MODERATE TECHNOLOGY ADVANCEMENT"/>
    <x v="0"/>
    <s v="LED REFLECTOR"/>
    <s v="TEXAS"/>
    <x v="1"/>
    <x v="24"/>
    <s v="ELECTRICITY"/>
    <x v="1"/>
    <n v="23116.885269074901"/>
  </r>
  <r>
    <s v="REFERENCE ELECTRIFICATION - MODERATE TECHNOLOGY ADVANCEMENT"/>
    <x v="0"/>
    <s v="LED REFLECTOR"/>
    <s v="TEXAS"/>
    <x v="1"/>
    <x v="25"/>
    <s v="ELECTRICITY"/>
    <x v="1"/>
    <n v="22960.957011528601"/>
  </r>
  <r>
    <s v="REFERENCE ELECTRIFICATION - MODERATE TECHNOLOGY ADVANCEMENT"/>
    <x v="0"/>
    <s v="LED REFLECTOR"/>
    <s v="TEXAS"/>
    <x v="1"/>
    <x v="26"/>
    <s v="ELECTRICITY"/>
    <x v="1"/>
    <n v="22771.852378475502"/>
  </r>
  <r>
    <s v="REFERENCE ELECTRIFICATION - MODERATE TECHNOLOGY ADVANCEMENT"/>
    <x v="0"/>
    <s v="LED REFLECTOR"/>
    <s v="TEXAS"/>
    <x v="1"/>
    <x v="27"/>
    <s v="ELECTRICITY"/>
    <x v="1"/>
    <n v="22541.803478111"/>
  </r>
  <r>
    <s v="REFERENCE ELECTRIFICATION - MODERATE TECHNOLOGY ADVANCEMENT"/>
    <x v="0"/>
    <s v="LED REFLECTOR"/>
    <s v="TEXAS"/>
    <x v="1"/>
    <x v="28"/>
    <s v="ELECTRICITY"/>
    <x v="1"/>
    <n v="22279.013989530398"/>
  </r>
  <r>
    <s v="REFERENCE ELECTRIFICATION - MODERATE TECHNOLOGY ADVANCEMENT"/>
    <x v="0"/>
    <s v="LED REFLECTOR"/>
    <s v="TEXAS"/>
    <x v="1"/>
    <x v="29"/>
    <s v="ELECTRICITY"/>
    <x v="1"/>
    <n v="21985.130089283899"/>
  </r>
  <r>
    <s v="REFERENCE ELECTRIFICATION - MODERATE TECHNOLOGY ADVANCEMENT"/>
    <x v="0"/>
    <s v="LED REFLECTOR"/>
    <s v="TEXAS"/>
    <x v="1"/>
    <x v="30"/>
    <s v="ELECTRICITY"/>
    <x v="1"/>
    <n v="21660.739408756301"/>
  </r>
  <r>
    <s v="REFERENCE ELECTRIFICATION - MODERATE TECHNOLOGY ADVANCEMENT"/>
    <x v="0"/>
    <s v="LED REFLECTOR"/>
    <s v="TEXAS"/>
    <x v="1"/>
    <x v="31"/>
    <s v="ELECTRICITY"/>
    <x v="1"/>
    <n v="21310.0480641129"/>
  </r>
  <r>
    <s v="REFERENCE ELECTRIFICATION - MODERATE TECHNOLOGY ADVANCEMENT"/>
    <x v="0"/>
    <s v="LED REFLECTOR"/>
    <s v="TEXAS"/>
    <x v="1"/>
    <x v="32"/>
    <s v="ELECTRICITY"/>
    <x v="1"/>
    <n v="20933.035282479999"/>
  </r>
  <r>
    <s v="REFERENCE ELECTRIFICATION - MODERATE TECHNOLOGY ADVANCEMENT"/>
    <x v="0"/>
    <s v="LED REFLECTOR"/>
    <s v="TEXAS"/>
    <x v="1"/>
    <x v="33"/>
    <s v="ELECTRICITY"/>
    <x v="1"/>
    <n v="20527.296275709799"/>
  </r>
  <r>
    <s v="REFERENCE ELECTRIFICATION - MODERATE TECHNOLOGY ADVANCEMENT"/>
    <x v="0"/>
    <s v="T-12 LINEAR FLUORESCENT"/>
    <s v="TEXAS"/>
    <x v="1"/>
    <x v="0"/>
    <s v="ELECTRICITY"/>
    <x v="1"/>
    <n v="24684366888.622601"/>
  </r>
  <r>
    <s v="REFERENCE ELECTRIFICATION - MODERATE TECHNOLOGY ADVANCEMENT"/>
    <x v="0"/>
    <s v="T-12 LINEAR FLUORESCENT"/>
    <s v="TEXAS"/>
    <x v="1"/>
    <x v="1"/>
    <s v="ELECTRICITY"/>
    <x v="1"/>
    <n v="23896207649.648998"/>
  </r>
  <r>
    <s v="REFERENCE ELECTRIFICATION - MODERATE TECHNOLOGY ADVANCEMENT"/>
    <x v="0"/>
    <s v="T-12 LINEAR FLUORESCENT"/>
    <s v="TEXAS"/>
    <x v="1"/>
    <x v="2"/>
    <s v="ELECTRICITY"/>
    <x v="1"/>
    <n v="23099467345.859901"/>
  </r>
  <r>
    <s v="REFERENCE ELECTRIFICATION - MODERATE TECHNOLOGY ADVANCEMENT"/>
    <x v="0"/>
    <s v="T-12 LINEAR FLUORESCENT"/>
    <s v="TEXAS"/>
    <x v="1"/>
    <x v="3"/>
    <s v="ELECTRICITY"/>
    <x v="1"/>
    <n v="22296357909.131901"/>
  </r>
  <r>
    <s v="REFERENCE ELECTRIFICATION - MODERATE TECHNOLOGY ADVANCEMENT"/>
    <x v="0"/>
    <s v="T-12 LINEAR FLUORESCENT"/>
    <s v="TEXAS"/>
    <x v="1"/>
    <x v="4"/>
    <s v="ELECTRICITY"/>
    <x v="1"/>
    <n v="21508790151.008301"/>
  </r>
  <r>
    <s v="REFERENCE ELECTRIFICATION - MODERATE TECHNOLOGY ADVANCEMENT"/>
    <x v="0"/>
    <s v="T-12 LINEAR FLUORESCENT"/>
    <s v="TEXAS"/>
    <x v="1"/>
    <x v="5"/>
    <s v="ELECTRICITY"/>
    <x v="1"/>
    <n v="20718139657.460499"/>
  </r>
  <r>
    <s v="REFERENCE ELECTRIFICATION - MODERATE TECHNOLOGY ADVANCEMENT"/>
    <x v="0"/>
    <s v="T-12 LINEAR FLUORESCENT"/>
    <s v="TEXAS"/>
    <x v="1"/>
    <x v="6"/>
    <s v="ELECTRICITY"/>
    <x v="1"/>
    <n v="19943041754.462502"/>
  </r>
  <r>
    <s v="REFERENCE ELECTRIFICATION - MODERATE TECHNOLOGY ADVANCEMENT"/>
    <x v="0"/>
    <s v="T-12 LINEAR FLUORESCENT"/>
    <s v="TEXAS"/>
    <x v="1"/>
    <x v="7"/>
    <s v="ELECTRICITY"/>
    <x v="1"/>
    <n v="19186714746.3965"/>
  </r>
  <r>
    <s v="REFERENCE ELECTRIFICATION - MODERATE TECHNOLOGY ADVANCEMENT"/>
    <x v="0"/>
    <s v="T-12 LINEAR FLUORESCENT"/>
    <s v="TEXAS"/>
    <x v="1"/>
    <x v="8"/>
    <s v="ELECTRICITY"/>
    <x v="1"/>
    <n v="18448091309.562401"/>
  </r>
  <r>
    <s v="REFERENCE ELECTRIFICATION - MODERATE TECHNOLOGY ADVANCEMENT"/>
    <x v="0"/>
    <s v="T-12 LINEAR FLUORESCENT"/>
    <s v="TEXAS"/>
    <x v="1"/>
    <x v="9"/>
    <s v="ELECTRICITY"/>
    <x v="1"/>
    <n v="17737781459.110001"/>
  </r>
  <r>
    <s v="REFERENCE ELECTRIFICATION - MODERATE TECHNOLOGY ADVANCEMENT"/>
    <x v="0"/>
    <s v="T-12 LINEAR FLUORESCENT"/>
    <s v="TEXAS"/>
    <x v="1"/>
    <x v="10"/>
    <s v="ELECTRICITY"/>
    <x v="1"/>
    <n v="17053881210.9498"/>
  </r>
  <r>
    <s v="REFERENCE ELECTRIFICATION - MODERATE TECHNOLOGY ADVANCEMENT"/>
    <x v="0"/>
    <s v="T-12 LINEAR FLUORESCENT"/>
    <s v="TEXAS"/>
    <x v="1"/>
    <x v="11"/>
    <s v="ELECTRICITY"/>
    <x v="1"/>
    <n v="16394616931.8267"/>
  </r>
  <r>
    <s v="REFERENCE ELECTRIFICATION - MODERATE TECHNOLOGY ADVANCEMENT"/>
    <x v="0"/>
    <s v="T-12 LINEAR FLUORESCENT"/>
    <s v="TEXAS"/>
    <x v="1"/>
    <x v="12"/>
    <s v="ELECTRICITY"/>
    <x v="1"/>
    <n v="15753793849.070299"/>
  </r>
  <r>
    <s v="REFERENCE ELECTRIFICATION - MODERATE TECHNOLOGY ADVANCEMENT"/>
    <x v="0"/>
    <s v="T-12 LINEAR FLUORESCENT"/>
    <s v="TEXAS"/>
    <x v="1"/>
    <x v="13"/>
    <s v="ELECTRICITY"/>
    <x v="1"/>
    <n v="15123006430.4827"/>
  </r>
  <r>
    <s v="REFERENCE ELECTRIFICATION - MODERATE TECHNOLOGY ADVANCEMENT"/>
    <x v="0"/>
    <s v="T-12 LINEAR FLUORESCENT"/>
    <s v="TEXAS"/>
    <x v="1"/>
    <x v="14"/>
    <s v="ELECTRICITY"/>
    <x v="1"/>
    <n v="14513120884.1922"/>
  </r>
  <r>
    <s v="REFERENCE ELECTRIFICATION - MODERATE TECHNOLOGY ADVANCEMENT"/>
    <x v="0"/>
    <s v="T-12 LINEAR FLUORESCENT"/>
    <s v="TEXAS"/>
    <x v="1"/>
    <x v="15"/>
    <s v="ELECTRICITY"/>
    <x v="1"/>
    <n v="13919538158.961599"/>
  </r>
  <r>
    <s v="REFERENCE ELECTRIFICATION - MODERATE TECHNOLOGY ADVANCEMENT"/>
    <x v="0"/>
    <s v="T-12 LINEAR FLUORESCENT"/>
    <s v="TEXAS"/>
    <x v="1"/>
    <x v="16"/>
    <s v="ELECTRICITY"/>
    <x v="1"/>
    <n v="13341379760.888399"/>
  </r>
  <r>
    <s v="REFERENCE ELECTRIFICATION - MODERATE TECHNOLOGY ADVANCEMENT"/>
    <x v="0"/>
    <s v="T-12 LINEAR FLUORESCENT"/>
    <s v="TEXAS"/>
    <x v="1"/>
    <x v="17"/>
    <s v="ELECTRICITY"/>
    <x v="1"/>
    <n v="12766102198.9716"/>
  </r>
  <r>
    <s v="REFERENCE ELECTRIFICATION - MODERATE TECHNOLOGY ADVANCEMENT"/>
    <x v="0"/>
    <s v="T-12 LINEAR FLUORESCENT"/>
    <s v="TEXAS"/>
    <x v="1"/>
    <x v="18"/>
    <s v="ELECTRICITY"/>
    <x v="1"/>
    <n v="12195621579.2094"/>
  </r>
  <r>
    <s v="REFERENCE ELECTRIFICATION - MODERATE TECHNOLOGY ADVANCEMENT"/>
    <x v="0"/>
    <s v="T-12 LINEAR FLUORESCENT"/>
    <s v="TEXAS"/>
    <x v="1"/>
    <x v="19"/>
    <s v="ELECTRICITY"/>
    <x v="1"/>
    <n v="11618183703.086399"/>
  </r>
  <r>
    <s v="REFERENCE ELECTRIFICATION - MODERATE TECHNOLOGY ADVANCEMENT"/>
    <x v="0"/>
    <s v="T-12 LINEAR FLUORESCENT"/>
    <s v="TEXAS"/>
    <x v="1"/>
    <x v="20"/>
    <s v="ELECTRICITY"/>
    <x v="1"/>
    <n v="11052749828.768299"/>
  </r>
  <r>
    <s v="REFERENCE ELECTRIFICATION - MODERATE TECHNOLOGY ADVANCEMENT"/>
    <x v="0"/>
    <s v="T-12 LINEAR FLUORESCENT"/>
    <s v="TEXAS"/>
    <x v="1"/>
    <x v="21"/>
    <s v="ELECTRICITY"/>
    <x v="1"/>
    <n v="10497804733.5788"/>
  </r>
  <r>
    <s v="REFERENCE ELECTRIFICATION - MODERATE TECHNOLOGY ADVANCEMENT"/>
    <x v="0"/>
    <s v="T-12 LINEAR FLUORESCENT"/>
    <s v="TEXAS"/>
    <x v="1"/>
    <x v="22"/>
    <s v="ELECTRICITY"/>
    <x v="1"/>
    <n v="9954018655.5670395"/>
  </r>
  <r>
    <s v="REFERENCE ELECTRIFICATION - MODERATE TECHNOLOGY ADVANCEMENT"/>
    <x v="0"/>
    <s v="T-12 LINEAR FLUORESCENT"/>
    <s v="TEXAS"/>
    <x v="1"/>
    <x v="23"/>
    <s v="ELECTRICITY"/>
    <x v="1"/>
    <n v="9421429146.4562702"/>
  </r>
  <r>
    <s v="REFERENCE ELECTRIFICATION - MODERATE TECHNOLOGY ADVANCEMENT"/>
    <x v="0"/>
    <s v="T-12 LINEAR FLUORESCENT"/>
    <s v="TEXAS"/>
    <x v="1"/>
    <x v="24"/>
    <s v="ELECTRICITY"/>
    <x v="1"/>
    <n v="8922791651.2417698"/>
  </r>
  <r>
    <s v="REFERENCE ELECTRIFICATION - MODERATE TECHNOLOGY ADVANCEMENT"/>
    <x v="0"/>
    <s v="T-12 LINEAR FLUORESCENT"/>
    <s v="TEXAS"/>
    <x v="1"/>
    <x v="25"/>
    <s v="ELECTRICITY"/>
    <x v="1"/>
    <n v="8434242154.8346596"/>
  </r>
  <r>
    <s v="REFERENCE ELECTRIFICATION - MODERATE TECHNOLOGY ADVANCEMENT"/>
    <x v="0"/>
    <s v="T-12 LINEAR FLUORESCENT"/>
    <s v="TEXAS"/>
    <x v="1"/>
    <x v="26"/>
    <s v="ELECTRICITY"/>
    <x v="1"/>
    <n v="7955251425.3036098"/>
  </r>
  <r>
    <s v="REFERENCE ELECTRIFICATION - MODERATE TECHNOLOGY ADVANCEMENT"/>
    <x v="0"/>
    <s v="T-12 LINEAR FLUORESCENT"/>
    <s v="TEXAS"/>
    <x v="1"/>
    <x v="27"/>
    <s v="ELECTRICITY"/>
    <x v="1"/>
    <n v="7485860374.9333"/>
  </r>
  <r>
    <s v="REFERENCE ELECTRIFICATION - MODERATE TECHNOLOGY ADVANCEMENT"/>
    <x v="0"/>
    <s v="T-12 LINEAR FLUORESCENT"/>
    <s v="TEXAS"/>
    <x v="1"/>
    <x v="28"/>
    <s v="ELECTRICITY"/>
    <x v="1"/>
    <n v="7027166200.1052504"/>
  </r>
  <r>
    <s v="REFERENCE ELECTRIFICATION - MODERATE TECHNOLOGY ADVANCEMENT"/>
    <x v="0"/>
    <s v="T-12 LINEAR FLUORESCENT"/>
    <s v="TEXAS"/>
    <x v="1"/>
    <x v="29"/>
    <s v="ELECTRICITY"/>
    <x v="1"/>
    <n v="6580281339.4145298"/>
  </r>
  <r>
    <s v="REFERENCE ELECTRIFICATION - MODERATE TECHNOLOGY ADVANCEMENT"/>
    <x v="0"/>
    <s v="T-12 LINEAR FLUORESCENT"/>
    <s v="TEXAS"/>
    <x v="1"/>
    <x v="30"/>
    <s v="ELECTRICITY"/>
    <x v="1"/>
    <n v="6146298424.4248505"/>
  </r>
  <r>
    <s v="REFERENCE ELECTRIFICATION - MODERATE TECHNOLOGY ADVANCEMENT"/>
    <x v="0"/>
    <s v="T-12 LINEAR FLUORESCENT"/>
    <s v="TEXAS"/>
    <x v="1"/>
    <x v="31"/>
    <s v="ELECTRICITY"/>
    <x v="1"/>
    <n v="5726673137.2781401"/>
  </r>
  <r>
    <s v="REFERENCE ELECTRIFICATION - MODERATE TECHNOLOGY ADVANCEMENT"/>
    <x v="0"/>
    <s v="T-12 LINEAR FLUORESCENT"/>
    <s v="TEXAS"/>
    <x v="1"/>
    <x v="32"/>
    <s v="ELECTRICITY"/>
    <x v="1"/>
    <n v="5321542519.3653202"/>
  </r>
  <r>
    <s v="REFERENCE ELECTRIFICATION - MODERATE TECHNOLOGY ADVANCEMENT"/>
    <x v="0"/>
    <s v="T-12 LINEAR FLUORESCENT"/>
    <s v="TEXAS"/>
    <x v="1"/>
    <x v="33"/>
    <s v="ELECTRICITY"/>
    <x v="1"/>
    <n v="4930627960.2307596"/>
  </r>
  <r>
    <s v="REFERENCE ELECTRIFICATION - MODERATE TECHNOLOGY ADVANCEMENT"/>
    <x v="0"/>
    <s v="T-8 LINEAR FLUORESCENT"/>
    <s v="TEXAS"/>
    <x v="1"/>
    <x v="0"/>
    <s v="ELECTRICITY"/>
    <x v="1"/>
    <n v="15967703504.3727"/>
  </r>
  <r>
    <s v="REFERENCE ELECTRIFICATION - MODERATE TECHNOLOGY ADVANCEMENT"/>
    <x v="0"/>
    <s v="T-8 LINEAR FLUORESCENT"/>
    <s v="TEXAS"/>
    <x v="1"/>
    <x v="1"/>
    <s v="ELECTRICITY"/>
    <x v="1"/>
    <n v="17399934613.202202"/>
  </r>
  <r>
    <s v="REFERENCE ELECTRIFICATION - MODERATE TECHNOLOGY ADVANCEMENT"/>
    <x v="0"/>
    <s v="T-8 LINEAR FLUORESCENT"/>
    <s v="TEXAS"/>
    <x v="1"/>
    <x v="2"/>
    <s v="ELECTRICITY"/>
    <x v="1"/>
    <n v="18837689073.231701"/>
  </r>
  <r>
    <s v="REFERENCE ELECTRIFICATION - MODERATE TECHNOLOGY ADVANCEMENT"/>
    <x v="0"/>
    <s v="T-8 LINEAR FLUORESCENT"/>
    <s v="TEXAS"/>
    <x v="1"/>
    <x v="3"/>
    <s v="ELECTRICITY"/>
    <x v="1"/>
    <n v="20266229963.597"/>
  </r>
  <r>
    <s v="REFERENCE ELECTRIFICATION - MODERATE TECHNOLOGY ADVANCEMENT"/>
    <x v="0"/>
    <s v="T-8 LINEAR FLUORESCENT"/>
    <s v="TEXAS"/>
    <x v="1"/>
    <x v="4"/>
    <s v="ELECTRICITY"/>
    <x v="1"/>
    <n v="21702166348.170601"/>
  </r>
  <r>
    <s v="REFERENCE ELECTRIFICATION - MODERATE TECHNOLOGY ADVANCEMENT"/>
    <x v="0"/>
    <s v="T-8 LINEAR FLUORESCENT"/>
    <s v="TEXAS"/>
    <x v="1"/>
    <x v="5"/>
    <s v="ELECTRICITY"/>
    <x v="1"/>
    <n v="23129442672.763699"/>
  </r>
  <r>
    <s v="REFERENCE ELECTRIFICATION - MODERATE TECHNOLOGY ADVANCEMENT"/>
    <x v="0"/>
    <s v="T-8 LINEAR FLUORESCENT"/>
    <s v="TEXAS"/>
    <x v="1"/>
    <x v="6"/>
    <s v="ELECTRICITY"/>
    <x v="1"/>
    <n v="24555045870.882801"/>
  </r>
  <r>
    <s v="REFERENCE ELECTRIFICATION - MODERATE TECHNOLOGY ADVANCEMENT"/>
    <x v="0"/>
    <s v="T-8 LINEAR FLUORESCENT"/>
    <s v="TEXAS"/>
    <x v="1"/>
    <x v="7"/>
    <s v="ELECTRICITY"/>
    <x v="1"/>
    <n v="25972336512.786499"/>
  </r>
  <r>
    <s v="REFERENCE ELECTRIFICATION - MODERATE TECHNOLOGY ADVANCEMENT"/>
    <x v="0"/>
    <s v="T-8 LINEAR FLUORESCENT"/>
    <s v="TEXAS"/>
    <x v="1"/>
    <x v="8"/>
    <s v="ELECTRICITY"/>
    <x v="1"/>
    <n v="27370914392.180199"/>
  </r>
  <r>
    <s v="REFERENCE ELECTRIFICATION - MODERATE TECHNOLOGY ADVANCEMENT"/>
    <x v="0"/>
    <s v="T-8 LINEAR FLUORESCENT"/>
    <s v="TEXAS"/>
    <x v="1"/>
    <x v="9"/>
    <s v="ELECTRICITY"/>
    <x v="1"/>
    <n v="28758605527.737301"/>
  </r>
  <r>
    <s v="REFERENCE ELECTRIFICATION - MODERATE TECHNOLOGY ADVANCEMENT"/>
    <x v="0"/>
    <s v="T-8 LINEAR FLUORESCENT"/>
    <s v="TEXAS"/>
    <x v="1"/>
    <x v="10"/>
    <s v="ELECTRICITY"/>
    <x v="1"/>
    <n v="30131154542.658199"/>
  </r>
  <r>
    <s v="REFERENCE ELECTRIFICATION - MODERATE TECHNOLOGY ADVANCEMENT"/>
    <x v="0"/>
    <s v="T-8 LINEAR FLUORESCENT"/>
    <s v="TEXAS"/>
    <x v="1"/>
    <x v="11"/>
    <s v="ELECTRICITY"/>
    <x v="1"/>
    <n v="31487144025.287701"/>
  </r>
  <r>
    <s v="REFERENCE ELECTRIFICATION - MODERATE TECHNOLOGY ADVANCEMENT"/>
    <x v="0"/>
    <s v="T-8 LINEAR FLUORESCENT"/>
    <s v="TEXAS"/>
    <x v="1"/>
    <x v="12"/>
    <s v="ELECTRICITY"/>
    <x v="1"/>
    <n v="32829956754.557499"/>
  </r>
  <r>
    <s v="REFERENCE ELECTRIFICATION - MODERATE TECHNOLOGY ADVANCEMENT"/>
    <x v="0"/>
    <s v="T-8 LINEAR FLUORESCENT"/>
    <s v="TEXAS"/>
    <x v="1"/>
    <x v="13"/>
    <s v="ELECTRICITY"/>
    <x v="1"/>
    <n v="34159527178.5858"/>
  </r>
  <r>
    <s v="REFERENCE ELECTRIFICATION - MODERATE TECHNOLOGY ADVANCEMENT"/>
    <x v="0"/>
    <s v="T-8 LINEAR FLUORESCENT"/>
    <s v="TEXAS"/>
    <x v="1"/>
    <x v="14"/>
    <s v="ELECTRICITY"/>
    <x v="1"/>
    <n v="35491487198.935898"/>
  </r>
  <r>
    <s v="REFERENCE ELECTRIFICATION - MODERATE TECHNOLOGY ADVANCEMENT"/>
    <x v="0"/>
    <s v="T-8 LINEAR FLUORESCENT"/>
    <s v="TEXAS"/>
    <x v="1"/>
    <x v="15"/>
    <s v="ELECTRICITY"/>
    <x v="1"/>
    <n v="36801390378.189301"/>
  </r>
  <r>
    <s v="REFERENCE ELECTRIFICATION - MODERATE TECHNOLOGY ADVANCEMENT"/>
    <x v="0"/>
    <s v="T-8 LINEAR FLUORESCENT"/>
    <s v="TEXAS"/>
    <x v="1"/>
    <x v="16"/>
    <s v="ELECTRICITY"/>
    <x v="1"/>
    <n v="38112666530.665604"/>
  </r>
  <r>
    <s v="REFERENCE ELECTRIFICATION - MODERATE TECHNOLOGY ADVANCEMENT"/>
    <x v="0"/>
    <s v="T-8 LINEAR FLUORESCENT"/>
    <s v="TEXAS"/>
    <x v="1"/>
    <x v="17"/>
    <s v="ELECTRICITY"/>
    <x v="1"/>
    <n v="39421513454.659401"/>
  </r>
  <r>
    <s v="REFERENCE ELECTRIFICATION - MODERATE TECHNOLOGY ADVANCEMENT"/>
    <x v="0"/>
    <s v="T-8 LINEAR FLUORESCENT"/>
    <s v="TEXAS"/>
    <x v="1"/>
    <x v="18"/>
    <s v="ELECTRICITY"/>
    <x v="1"/>
    <n v="40738683347.102699"/>
  </r>
  <r>
    <s v="REFERENCE ELECTRIFICATION - MODERATE TECHNOLOGY ADVANCEMENT"/>
    <x v="0"/>
    <s v="T-8 LINEAR FLUORESCENT"/>
    <s v="TEXAS"/>
    <x v="1"/>
    <x v="19"/>
    <s v="ELECTRICITY"/>
    <x v="1"/>
    <n v="42004492241.372902"/>
  </r>
  <r>
    <s v="REFERENCE ELECTRIFICATION - MODERATE TECHNOLOGY ADVANCEMENT"/>
    <x v="0"/>
    <s v="T-8 LINEAR FLUORESCENT"/>
    <s v="TEXAS"/>
    <x v="1"/>
    <x v="20"/>
    <s v="ELECTRICITY"/>
    <x v="1"/>
    <n v="43264155410.808998"/>
  </r>
  <r>
    <s v="REFERENCE ELECTRIFICATION - MODERATE TECHNOLOGY ADVANCEMENT"/>
    <x v="0"/>
    <s v="T-8 LINEAR FLUORESCENT"/>
    <s v="TEXAS"/>
    <x v="1"/>
    <x v="21"/>
    <s v="ELECTRICITY"/>
    <x v="1"/>
    <n v="44514423702.030098"/>
  </r>
  <r>
    <s v="REFERENCE ELECTRIFICATION - MODERATE TECHNOLOGY ADVANCEMENT"/>
    <x v="0"/>
    <s v="T-8 LINEAR FLUORESCENT"/>
    <s v="TEXAS"/>
    <x v="1"/>
    <x v="22"/>
    <s v="ELECTRICITY"/>
    <x v="1"/>
    <n v="45750810703.139198"/>
  </r>
  <r>
    <s v="REFERENCE ELECTRIFICATION - MODERATE TECHNOLOGY ADVANCEMENT"/>
    <x v="0"/>
    <s v="T-8 LINEAR FLUORESCENT"/>
    <s v="TEXAS"/>
    <x v="1"/>
    <x v="23"/>
    <s v="ELECTRICITY"/>
    <x v="1"/>
    <n v="46972519631.315598"/>
  </r>
  <r>
    <s v="REFERENCE ELECTRIFICATION - MODERATE TECHNOLOGY ADVANCEMENT"/>
    <x v="0"/>
    <s v="T-8 LINEAR FLUORESCENT"/>
    <s v="TEXAS"/>
    <x v="1"/>
    <x v="24"/>
    <s v="ELECTRICITY"/>
    <x v="1"/>
    <n v="48282766850.532898"/>
  </r>
  <r>
    <s v="REFERENCE ELECTRIFICATION - MODERATE TECHNOLOGY ADVANCEMENT"/>
    <x v="0"/>
    <s v="T-8 LINEAR FLUORESCENT"/>
    <s v="TEXAS"/>
    <x v="1"/>
    <x v="25"/>
    <s v="ELECTRICITY"/>
    <x v="1"/>
    <n v="49587291493.379402"/>
  </r>
  <r>
    <s v="REFERENCE ELECTRIFICATION - MODERATE TECHNOLOGY ADVANCEMENT"/>
    <x v="0"/>
    <s v="T-8 LINEAR FLUORESCENT"/>
    <s v="TEXAS"/>
    <x v="1"/>
    <x v="26"/>
    <s v="ELECTRICITY"/>
    <x v="1"/>
    <n v="50887013752.366402"/>
  </r>
  <r>
    <s v="REFERENCE ELECTRIFICATION - MODERATE TECHNOLOGY ADVANCEMENT"/>
    <x v="0"/>
    <s v="T-8 LINEAR FLUORESCENT"/>
    <s v="TEXAS"/>
    <x v="1"/>
    <x v="27"/>
    <s v="ELECTRICITY"/>
    <x v="1"/>
    <n v="52182447253.847198"/>
  </r>
  <r>
    <s v="REFERENCE ELECTRIFICATION - MODERATE TECHNOLOGY ADVANCEMENT"/>
    <x v="0"/>
    <s v="T-8 LINEAR FLUORESCENT"/>
    <s v="TEXAS"/>
    <x v="1"/>
    <x v="28"/>
    <s v="ELECTRICITY"/>
    <x v="1"/>
    <n v="53473061007.914703"/>
  </r>
  <r>
    <s v="REFERENCE ELECTRIFICATION - MODERATE TECHNOLOGY ADVANCEMENT"/>
    <x v="0"/>
    <s v="T-8 LINEAR FLUORESCENT"/>
    <s v="TEXAS"/>
    <x v="1"/>
    <x v="29"/>
    <s v="ELECTRICITY"/>
    <x v="1"/>
    <n v="54758344507.391602"/>
  </r>
  <r>
    <s v="REFERENCE ELECTRIFICATION - MODERATE TECHNOLOGY ADVANCEMENT"/>
    <x v="0"/>
    <s v="T-8 LINEAR FLUORESCENT"/>
    <s v="TEXAS"/>
    <x v="1"/>
    <x v="30"/>
    <s v="ELECTRICITY"/>
    <x v="1"/>
    <n v="56037524516.376404"/>
  </r>
  <r>
    <s v="REFERENCE ELECTRIFICATION - MODERATE TECHNOLOGY ADVANCEMENT"/>
    <x v="0"/>
    <s v="T-8 LINEAR FLUORESCENT"/>
    <s v="TEXAS"/>
    <x v="1"/>
    <x v="31"/>
    <s v="ELECTRICITY"/>
    <x v="1"/>
    <n v="57309679516.165001"/>
  </r>
  <r>
    <s v="REFERENCE ELECTRIFICATION - MODERATE TECHNOLOGY ADVANCEMENT"/>
    <x v="0"/>
    <s v="T-8 LINEAR FLUORESCENT"/>
    <s v="TEXAS"/>
    <x v="1"/>
    <x v="32"/>
    <s v="ELECTRICITY"/>
    <x v="1"/>
    <n v="58575276253.936501"/>
  </r>
  <r>
    <s v="REFERENCE ELECTRIFICATION - MODERATE TECHNOLOGY ADVANCEMENT"/>
    <x v="0"/>
    <s v="T-8 LINEAR FLUORESCENT"/>
    <s v="TEXAS"/>
    <x v="1"/>
    <x v="33"/>
    <s v="ELECTRICITY"/>
    <x v="1"/>
    <n v="59835118747.214798"/>
  </r>
  <r>
    <s v="REFERENCE ELECTRIFICATION - MODERATE TECHNOLOGY ADVANCEMENT"/>
    <x v="0"/>
    <s v="LED LINEAR FLUORESCENT"/>
    <s v="TEXAS"/>
    <x v="1"/>
    <x v="0"/>
    <s v="ELECTRICITY"/>
    <x v="1"/>
    <n v="0"/>
  </r>
  <r>
    <s v="REFERENCE ELECTRIFICATION - MODERATE TECHNOLOGY ADVANCEMENT"/>
    <x v="0"/>
    <s v="LED LINEAR FLUORESCENT"/>
    <s v="TEXAS"/>
    <x v="1"/>
    <x v="1"/>
    <s v="ELECTRICITY"/>
    <x v="1"/>
    <n v="0"/>
  </r>
  <r>
    <s v="REFERENCE ELECTRIFICATION - MODERATE TECHNOLOGY ADVANCEMENT"/>
    <x v="0"/>
    <s v="LED LINEAR FLUORESCENT"/>
    <s v="TEXAS"/>
    <x v="1"/>
    <x v="2"/>
    <s v="ELECTRICITY"/>
    <x v="1"/>
    <n v="0"/>
  </r>
  <r>
    <s v="REFERENCE ELECTRIFICATION - MODERATE TECHNOLOGY ADVANCEMENT"/>
    <x v="0"/>
    <s v="LED LINEAR FLUORESCENT"/>
    <s v="TEXAS"/>
    <x v="1"/>
    <x v="3"/>
    <s v="ELECTRICITY"/>
    <x v="1"/>
    <n v="0"/>
  </r>
  <r>
    <s v="REFERENCE ELECTRIFICATION - MODERATE TECHNOLOGY ADVANCEMENT"/>
    <x v="0"/>
    <s v="LED LINEAR FLUORESCENT"/>
    <s v="TEXAS"/>
    <x v="1"/>
    <x v="4"/>
    <s v="ELECTRICITY"/>
    <x v="1"/>
    <n v="0"/>
  </r>
  <r>
    <s v="REFERENCE ELECTRIFICATION - MODERATE TECHNOLOGY ADVANCEMENT"/>
    <x v="0"/>
    <s v="LED LINEAR FLUORESCENT"/>
    <s v="TEXAS"/>
    <x v="1"/>
    <x v="5"/>
    <s v="ELECTRICITY"/>
    <x v="1"/>
    <n v="0"/>
  </r>
  <r>
    <s v="REFERENCE ELECTRIFICATION - MODERATE TECHNOLOGY ADVANCEMENT"/>
    <x v="0"/>
    <s v="LED LINEAR FLUORESCENT"/>
    <s v="TEXAS"/>
    <x v="1"/>
    <x v="6"/>
    <s v="ELECTRICITY"/>
    <x v="1"/>
    <n v="0"/>
  </r>
  <r>
    <s v="REFERENCE ELECTRIFICATION - MODERATE TECHNOLOGY ADVANCEMENT"/>
    <x v="0"/>
    <s v="LED LINEAR FLUORESCENT"/>
    <s v="TEXAS"/>
    <x v="1"/>
    <x v="7"/>
    <s v="ELECTRICITY"/>
    <x v="1"/>
    <n v="0"/>
  </r>
  <r>
    <s v="REFERENCE ELECTRIFICATION - MODERATE TECHNOLOGY ADVANCEMENT"/>
    <x v="0"/>
    <s v="LED LINEAR FLUORESCENT"/>
    <s v="TEXAS"/>
    <x v="1"/>
    <x v="8"/>
    <s v="ELECTRICITY"/>
    <x v="1"/>
    <n v="0"/>
  </r>
  <r>
    <s v="REFERENCE ELECTRIFICATION - MODERATE TECHNOLOGY ADVANCEMENT"/>
    <x v="0"/>
    <s v="LED LINEAR FLUORESCENT"/>
    <s v="TEXAS"/>
    <x v="1"/>
    <x v="9"/>
    <s v="ELECTRICITY"/>
    <x v="1"/>
    <n v="0"/>
  </r>
  <r>
    <s v="REFERENCE ELECTRIFICATION - MODERATE TECHNOLOGY ADVANCEMENT"/>
    <x v="0"/>
    <s v="LED LINEAR FLUORESCENT"/>
    <s v="TEXAS"/>
    <x v="1"/>
    <x v="10"/>
    <s v="ELECTRICITY"/>
    <x v="1"/>
    <n v="0"/>
  </r>
  <r>
    <s v="REFERENCE ELECTRIFICATION - MODERATE TECHNOLOGY ADVANCEMENT"/>
    <x v="0"/>
    <s v="LED LINEAR FLUORESCENT"/>
    <s v="TEXAS"/>
    <x v="1"/>
    <x v="11"/>
    <s v="ELECTRICITY"/>
    <x v="1"/>
    <n v="0"/>
  </r>
  <r>
    <s v="REFERENCE ELECTRIFICATION - MODERATE TECHNOLOGY ADVANCEMENT"/>
    <x v="0"/>
    <s v="LED LINEAR FLUORESCENT"/>
    <s v="TEXAS"/>
    <x v="1"/>
    <x v="12"/>
    <s v="ELECTRICITY"/>
    <x v="1"/>
    <n v="0"/>
  </r>
  <r>
    <s v="REFERENCE ELECTRIFICATION - MODERATE TECHNOLOGY ADVANCEMENT"/>
    <x v="0"/>
    <s v="LED LINEAR FLUORESCENT"/>
    <s v="TEXAS"/>
    <x v="1"/>
    <x v="13"/>
    <s v="ELECTRICITY"/>
    <x v="1"/>
    <n v="0"/>
  </r>
  <r>
    <s v="REFERENCE ELECTRIFICATION - MODERATE TECHNOLOGY ADVANCEMENT"/>
    <x v="0"/>
    <s v="LED LINEAR FLUORESCENT"/>
    <s v="TEXAS"/>
    <x v="1"/>
    <x v="14"/>
    <s v="ELECTRICITY"/>
    <x v="1"/>
    <n v="0"/>
  </r>
  <r>
    <s v="REFERENCE ELECTRIFICATION - MODERATE TECHNOLOGY ADVANCEMENT"/>
    <x v="0"/>
    <s v="LED LINEAR FLUORESCENT"/>
    <s v="TEXAS"/>
    <x v="1"/>
    <x v="15"/>
    <s v="ELECTRICITY"/>
    <x v="1"/>
    <n v="0"/>
  </r>
  <r>
    <s v="REFERENCE ELECTRIFICATION - MODERATE TECHNOLOGY ADVANCEMENT"/>
    <x v="0"/>
    <s v="LED LINEAR FLUORESCENT"/>
    <s v="TEXAS"/>
    <x v="1"/>
    <x v="16"/>
    <s v="ELECTRICITY"/>
    <x v="1"/>
    <n v="0"/>
  </r>
  <r>
    <s v="REFERENCE ELECTRIFICATION - MODERATE TECHNOLOGY ADVANCEMENT"/>
    <x v="0"/>
    <s v="LED LINEAR FLUORESCENT"/>
    <s v="TEXAS"/>
    <x v="1"/>
    <x v="17"/>
    <s v="ELECTRICITY"/>
    <x v="1"/>
    <n v="0"/>
  </r>
  <r>
    <s v="REFERENCE ELECTRIFICATION - MODERATE TECHNOLOGY ADVANCEMENT"/>
    <x v="0"/>
    <s v="LED LINEAR FLUORESCENT"/>
    <s v="TEXAS"/>
    <x v="1"/>
    <x v="18"/>
    <s v="ELECTRICITY"/>
    <x v="1"/>
    <n v="0"/>
  </r>
  <r>
    <s v="REFERENCE ELECTRIFICATION - MODERATE TECHNOLOGY ADVANCEMENT"/>
    <x v="0"/>
    <s v="LED LINEAR FLUORESCENT"/>
    <s v="TEXAS"/>
    <x v="1"/>
    <x v="19"/>
    <s v="ELECTRICITY"/>
    <x v="1"/>
    <n v="0"/>
  </r>
  <r>
    <s v="REFERENCE ELECTRIFICATION - MODERATE TECHNOLOGY ADVANCEMENT"/>
    <x v="0"/>
    <s v="LED LINEAR FLUORESCENT"/>
    <s v="TEXAS"/>
    <x v="1"/>
    <x v="20"/>
    <s v="ELECTRICITY"/>
    <x v="1"/>
    <n v="0"/>
  </r>
  <r>
    <s v="REFERENCE ELECTRIFICATION - MODERATE TECHNOLOGY ADVANCEMENT"/>
    <x v="0"/>
    <s v="LED LINEAR FLUORESCENT"/>
    <s v="TEXAS"/>
    <x v="1"/>
    <x v="21"/>
    <s v="ELECTRICITY"/>
    <x v="1"/>
    <n v="0"/>
  </r>
  <r>
    <s v="REFERENCE ELECTRIFICATION - MODERATE TECHNOLOGY ADVANCEMENT"/>
    <x v="0"/>
    <s v="LED LINEAR FLUORESCENT"/>
    <s v="TEXAS"/>
    <x v="1"/>
    <x v="22"/>
    <s v="ELECTRICITY"/>
    <x v="1"/>
    <n v="0"/>
  </r>
  <r>
    <s v="REFERENCE ELECTRIFICATION - MODERATE TECHNOLOGY ADVANCEMENT"/>
    <x v="0"/>
    <s v="LED LINEAR FLUORESCENT"/>
    <s v="TEXAS"/>
    <x v="1"/>
    <x v="23"/>
    <s v="ELECTRICITY"/>
    <x v="1"/>
    <n v="0"/>
  </r>
  <r>
    <s v="REFERENCE ELECTRIFICATION - MODERATE TECHNOLOGY ADVANCEMENT"/>
    <x v="0"/>
    <s v="LED LINEAR FLUORESCENT"/>
    <s v="TEXAS"/>
    <x v="1"/>
    <x v="24"/>
    <s v="ELECTRICITY"/>
    <x v="1"/>
    <n v="0"/>
  </r>
  <r>
    <s v="REFERENCE ELECTRIFICATION - MODERATE TECHNOLOGY ADVANCEMENT"/>
    <x v="0"/>
    <s v="LED LINEAR FLUORESCENT"/>
    <s v="TEXAS"/>
    <x v="1"/>
    <x v="25"/>
    <s v="ELECTRICITY"/>
    <x v="1"/>
    <n v="0"/>
  </r>
  <r>
    <s v="REFERENCE ELECTRIFICATION - MODERATE TECHNOLOGY ADVANCEMENT"/>
    <x v="0"/>
    <s v="LED LINEAR FLUORESCENT"/>
    <s v="TEXAS"/>
    <x v="1"/>
    <x v="26"/>
    <s v="ELECTRICITY"/>
    <x v="1"/>
    <n v="0"/>
  </r>
  <r>
    <s v="REFERENCE ELECTRIFICATION - MODERATE TECHNOLOGY ADVANCEMENT"/>
    <x v="0"/>
    <s v="LED LINEAR FLUORESCENT"/>
    <s v="TEXAS"/>
    <x v="1"/>
    <x v="27"/>
    <s v="ELECTRICITY"/>
    <x v="1"/>
    <n v="0"/>
  </r>
  <r>
    <s v="REFERENCE ELECTRIFICATION - MODERATE TECHNOLOGY ADVANCEMENT"/>
    <x v="0"/>
    <s v="LED LINEAR FLUORESCENT"/>
    <s v="TEXAS"/>
    <x v="1"/>
    <x v="28"/>
    <s v="ELECTRICITY"/>
    <x v="1"/>
    <n v="0"/>
  </r>
  <r>
    <s v="REFERENCE ELECTRIFICATION - MODERATE TECHNOLOGY ADVANCEMENT"/>
    <x v="0"/>
    <s v="LED LINEAR FLUORESCENT"/>
    <s v="TEXAS"/>
    <x v="1"/>
    <x v="29"/>
    <s v="ELECTRICITY"/>
    <x v="1"/>
    <n v="0"/>
  </r>
  <r>
    <s v="REFERENCE ELECTRIFICATION - MODERATE TECHNOLOGY ADVANCEMENT"/>
    <x v="0"/>
    <s v="LED LINEAR FLUORESCENT"/>
    <s v="TEXAS"/>
    <x v="1"/>
    <x v="30"/>
    <s v="ELECTRICITY"/>
    <x v="1"/>
    <n v="0"/>
  </r>
  <r>
    <s v="REFERENCE ELECTRIFICATION - MODERATE TECHNOLOGY ADVANCEMENT"/>
    <x v="0"/>
    <s v="LED LINEAR FLUORESCENT"/>
    <s v="TEXAS"/>
    <x v="1"/>
    <x v="31"/>
    <s v="ELECTRICITY"/>
    <x v="1"/>
    <n v="0"/>
  </r>
  <r>
    <s v="REFERENCE ELECTRIFICATION - MODERATE TECHNOLOGY ADVANCEMENT"/>
    <x v="0"/>
    <s v="LED LINEAR FLUORESCENT"/>
    <s v="TEXAS"/>
    <x v="1"/>
    <x v="32"/>
    <s v="ELECTRICITY"/>
    <x v="1"/>
    <n v="0"/>
  </r>
  <r>
    <s v="REFERENCE ELECTRIFICATION - MODERATE TECHNOLOGY ADVANCEMENT"/>
    <x v="0"/>
    <s v="LED LINEAR FLUORESCENT"/>
    <s v="TEXAS"/>
    <x v="1"/>
    <x v="33"/>
    <s v="ELECTRICITY"/>
    <x v="1"/>
    <n v="0"/>
  </r>
  <r>
    <s v="REFERENCE ELECTRIFICATION - MODERATE TECHNOLOGY ADVANCEMENT"/>
    <x v="0"/>
    <s v="LED EXTERIOR"/>
    <s v="TEXAS"/>
    <x v="1"/>
    <x v="0"/>
    <s v="ELECTRICITY"/>
    <x v="1"/>
    <n v="542596.430411826"/>
  </r>
  <r>
    <s v="REFERENCE ELECTRIFICATION - MODERATE TECHNOLOGY ADVANCEMENT"/>
    <x v="0"/>
    <s v="LED EXTERIOR"/>
    <s v="TEXAS"/>
    <x v="1"/>
    <x v="1"/>
    <s v="ELECTRICITY"/>
    <x v="1"/>
    <n v="539134.59751009301"/>
  </r>
  <r>
    <s v="REFERENCE ELECTRIFICATION - MODERATE TECHNOLOGY ADVANCEMENT"/>
    <x v="0"/>
    <s v="LED EXTERIOR"/>
    <s v="TEXAS"/>
    <x v="1"/>
    <x v="2"/>
    <s v="ELECTRICITY"/>
    <x v="1"/>
    <n v="535640.19363019196"/>
  </r>
  <r>
    <s v="REFERENCE ELECTRIFICATION - MODERATE TECHNOLOGY ADVANCEMENT"/>
    <x v="0"/>
    <s v="LED EXTERIOR"/>
    <s v="TEXAS"/>
    <x v="1"/>
    <x v="3"/>
    <s v="ELECTRICITY"/>
    <x v="1"/>
    <n v="532049.85785439797"/>
  </r>
  <r>
    <s v="REFERENCE ELECTRIFICATION - MODERATE TECHNOLOGY ADVANCEMENT"/>
    <x v="0"/>
    <s v="LED EXTERIOR"/>
    <s v="TEXAS"/>
    <x v="1"/>
    <x v="4"/>
    <s v="ELECTRICITY"/>
    <x v="1"/>
    <n v="528707.58452532603"/>
  </r>
  <r>
    <s v="REFERENCE ELECTRIFICATION - MODERATE TECHNOLOGY ADVANCEMENT"/>
    <x v="0"/>
    <s v="LED EXTERIOR"/>
    <s v="TEXAS"/>
    <x v="1"/>
    <x v="5"/>
    <s v="ELECTRICITY"/>
    <x v="1"/>
    <n v="524924.78102973604"/>
  </r>
  <r>
    <s v="REFERENCE ELECTRIFICATION - MODERATE TECHNOLOGY ADVANCEMENT"/>
    <x v="0"/>
    <s v="LED EXTERIOR"/>
    <s v="TEXAS"/>
    <x v="1"/>
    <x v="6"/>
    <s v="ELECTRICITY"/>
    <x v="1"/>
    <n v="521093.887988784"/>
  </r>
  <r>
    <s v="REFERENCE ELECTRIFICATION - MODERATE TECHNOLOGY ADVANCEMENT"/>
    <x v="0"/>
    <s v="LED EXTERIOR"/>
    <s v="TEXAS"/>
    <x v="1"/>
    <x v="7"/>
    <s v="ELECTRICITY"/>
    <x v="1"/>
    <n v="517552.683882171"/>
  </r>
  <r>
    <s v="REFERENCE ELECTRIFICATION - MODERATE TECHNOLOGY ADVANCEMENT"/>
    <x v="0"/>
    <s v="LED EXTERIOR"/>
    <s v="TEXAS"/>
    <x v="1"/>
    <x v="8"/>
    <s v="ELECTRICITY"/>
    <x v="1"/>
    <n v="514098.15996391303"/>
  </r>
  <r>
    <s v="REFERENCE ELECTRIFICATION - MODERATE TECHNOLOGY ADVANCEMENT"/>
    <x v="0"/>
    <s v="LED EXTERIOR"/>
    <s v="TEXAS"/>
    <x v="1"/>
    <x v="9"/>
    <s v="ELECTRICITY"/>
    <x v="1"/>
    <n v="510898.96711288003"/>
  </r>
  <r>
    <s v="REFERENCE ELECTRIFICATION - MODERATE TECHNOLOGY ADVANCEMENT"/>
    <x v="0"/>
    <s v="LED EXTERIOR"/>
    <s v="TEXAS"/>
    <x v="1"/>
    <x v="10"/>
    <s v="ELECTRICITY"/>
    <x v="1"/>
    <n v="507987.11218159099"/>
  </r>
  <r>
    <s v="REFERENCE ELECTRIFICATION - MODERATE TECHNOLOGY ADVANCEMENT"/>
    <x v="0"/>
    <s v="LED EXTERIOR"/>
    <s v="TEXAS"/>
    <x v="1"/>
    <x v="11"/>
    <s v="ELECTRICITY"/>
    <x v="1"/>
    <n v="505458.22554497299"/>
  </r>
  <r>
    <s v="REFERENCE ELECTRIFICATION - MODERATE TECHNOLOGY ADVANCEMENT"/>
    <x v="0"/>
    <s v="LED EXTERIOR"/>
    <s v="TEXAS"/>
    <x v="1"/>
    <x v="12"/>
    <s v="ELECTRICITY"/>
    <x v="1"/>
    <n v="503211.95515648398"/>
  </r>
  <r>
    <s v="REFERENCE ELECTRIFICATION - MODERATE TECHNOLOGY ADVANCEMENT"/>
    <x v="0"/>
    <s v="LED EXTERIOR"/>
    <s v="TEXAS"/>
    <x v="1"/>
    <x v="13"/>
    <s v="ELECTRICITY"/>
    <x v="1"/>
    <n v="501014.463921997"/>
  </r>
  <r>
    <s v="REFERENCE ELECTRIFICATION - MODERATE TECHNOLOGY ADVANCEMENT"/>
    <x v="0"/>
    <s v="LED EXTERIOR"/>
    <s v="TEXAS"/>
    <x v="1"/>
    <x v="14"/>
    <s v="ELECTRICITY"/>
    <x v="1"/>
    <n v="499201.81485772802"/>
  </r>
  <r>
    <s v="REFERENCE ELECTRIFICATION - MODERATE TECHNOLOGY ADVANCEMENT"/>
    <x v="0"/>
    <s v="LED EXTERIOR"/>
    <s v="TEXAS"/>
    <x v="1"/>
    <x v="15"/>
    <s v="ELECTRICITY"/>
    <x v="1"/>
    <n v="497665.76834686601"/>
  </r>
  <r>
    <s v="REFERENCE ELECTRIFICATION - MODERATE TECHNOLOGY ADVANCEMENT"/>
    <x v="0"/>
    <s v="LED EXTERIOR"/>
    <s v="TEXAS"/>
    <x v="1"/>
    <x v="16"/>
    <s v="ELECTRICITY"/>
    <x v="1"/>
    <n v="496346.50196481298"/>
  </r>
  <r>
    <s v="REFERENCE ELECTRIFICATION - MODERATE TECHNOLOGY ADVANCEMENT"/>
    <x v="0"/>
    <s v="LED EXTERIOR"/>
    <s v="TEXAS"/>
    <x v="1"/>
    <x v="17"/>
    <s v="ELECTRICITY"/>
    <x v="1"/>
    <n v="494685.579540267"/>
  </r>
  <r>
    <s v="REFERENCE ELECTRIFICATION - MODERATE TECHNOLOGY ADVANCEMENT"/>
    <x v="0"/>
    <s v="LED EXTERIOR"/>
    <s v="TEXAS"/>
    <x v="1"/>
    <x v="18"/>
    <s v="ELECTRICITY"/>
    <x v="1"/>
    <n v="492740.57706793601"/>
  </r>
  <r>
    <s v="REFERENCE ELECTRIFICATION - MODERATE TECHNOLOGY ADVANCEMENT"/>
    <x v="0"/>
    <s v="LED EXTERIOR"/>
    <s v="TEXAS"/>
    <x v="1"/>
    <x v="19"/>
    <s v="ELECTRICITY"/>
    <x v="1"/>
    <n v="489772.05171625799"/>
  </r>
  <r>
    <s v="REFERENCE ELECTRIFICATION - MODERATE TECHNOLOGY ADVANCEMENT"/>
    <x v="0"/>
    <s v="LED EXTERIOR"/>
    <s v="TEXAS"/>
    <x v="1"/>
    <x v="20"/>
    <s v="ELECTRICITY"/>
    <x v="1"/>
    <n v="486595.47359350702"/>
  </r>
  <r>
    <s v="REFERENCE ELECTRIFICATION - MODERATE TECHNOLOGY ADVANCEMENT"/>
    <x v="0"/>
    <s v="LED EXTERIOR"/>
    <s v="TEXAS"/>
    <x v="1"/>
    <x v="21"/>
    <s v="ELECTRICITY"/>
    <x v="1"/>
    <n v="483118.66712829401"/>
  </r>
  <r>
    <s v="REFERENCE ELECTRIFICATION - MODERATE TECHNOLOGY ADVANCEMENT"/>
    <x v="0"/>
    <s v="LED EXTERIOR"/>
    <s v="TEXAS"/>
    <x v="1"/>
    <x v="22"/>
    <s v="ELECTRICITY"/>
    <x v="1"/>
    <n v="479336.34638289298"/>
  </r>
  <r>
    <s v="REFERENCE ELECTRIFICATION - MODERATE TECHNOLOGY ADVANCEMENT"/>
    <x v="0"/>
    <s v="LED EXTERIOR"/>
    <s v="TEXAS"/>
    <x v="1"/>
    <x v="23"/>
    <s v="ELECTRICITY"/>
    <x v="1"/>
    <n v="475225.93172049802"/>
  </r>
  <r>
    <s v="REFERENCE ELECTRIFICATION - MODERATE TECHNOLOGY ADVANCEMENT"/>
    <x v="0"/>
    <s v="LED EXTERIOR"/>
    <s v="TEXAS"/>
    <x v="1"/>
    <x v="24"/>
    <s v="ELECTRICITY"/>
    <x v="1"/>
    <n v="472973.160939553"/>
  </r>
  <r>
    <s v="REFERENCE ELECTRIFICATION - MODERATE TECHNOLOGY ADVANCEMENT"/>
    <x v="0"/>
    <s v="LED EXTERIOR"/>
    <s v="TEXAS"/>
    <x v="1"/>
    <x v="25"/>
    <s v="ELECTRICITY"/>
    <x v="1"/>
    <n v="470217.45200836501"/>
  </r>
  <r>
    <s v="REFERENCE ELECTRIFICATION - MODERATE TECHNOLOGY ADVANCEMENT"/>
    <x v="0"/>
    <s v="LED EXTERIOR"/>
    <s v="TEXAS"/>
    <x v="1"/>
    <x v="26"/>
    <s v="ELECTRICITY"/>
    <x v="1"/>
    <n v="466756.76263747498"/>
  </r>
  <r>
    <s v="REFERENCE ELECTRIFICATION - MODERATE TECHNOLOGY ADVANCEMENT"/>
    <x v="0"/>
    <s v="LED EXTERIOR"/>
    <s v="TEXAS"/>
    <x v="1"/>
    <x v="27"/>
    <s v="ELECTRICITY"/>
    <x v="1"/>
    <n v="462435.13041273999"/>
  </r>
  <r>
    <s v="REFERENCE ELECTRIFICATION - MODERATE TECHNOLOGY ADVANCEMENT"/>
    <x v="0"/>
    <s v="LED EXTERIOR"/>
    <s v="TEXAS"/>
    <x v="1"/>
    <x v="28"/>
    <s v="ELECTRICITY"/>
    <x v="1"/>
    <n v="457428.51855808398"/>
  </r>
  <r>
    <s v="REFERENCE ELECTRIFICATION - MODERATE TECHNOLOGY ADVANCEMENT"/>
    <x v="0"/>
    <s v="LED EXTERIOR"/>
    <s v="TEXAS"/>
    <x v="1"/>
    <x v="29"/>
    <s v="ELECTRICITY"/>
    <x v="1"/>
    <n v="451808.81962975097"/>
  </r>
  <r>
    <s v="REFERENCE ELECTRIFICATION - MODERATE TECHNOLOGY ADVANCEMENT"/>
    <x v="0"/>
    <s v="LED EXTERIOR"/>
    <s v="TEXAS"/>
    <x v="1"/>
    <x v="30"/>
    <s v="ELECTRICITY"/>
    <x v="1"/>
    <n v="445608.94453883503"/>
  </r>
  <r>
    <s v="REFERENCE ELECTRIFICATION - MODERATE TECHNOLOGY ADVANCEMENT"/>
    <x v="0"/>
    <s v="LED EXTERIOR"/>
    <s v="TEXAS"/>
    <x v="1"/>
    <x v="31"/>
    <s v="ELECTRICITY"/>
    <x v="1"/>
    <n v="438911.831184507"/>
  </r>
  <r>
    <s v="REFERENCE ELECTRIFICATION - MODERATE TECHNOLOGY ADVANCEMENT"/>
    <x v="0"/>
    <s v="LED EXTERIOR"/>
    <s v="TEXAS"/>
    <x v="1"/>
    <x v="32"/>
    <s v="ELECTRICITY"/>
    <x v="1"/>
    <n v="431705.87120618002"/>
  </r>
  <r>
    <s v="REFERENCE ELECTRIFICATION - MODERATE TECHNOLOGY ADVANCEMENT"/>
    <x v="0"/>
    <s v="LED EXTERIOR"/>
    <s v="TEXAS"/>
    <x v="1"/>
    <x v="33"/>
    <s v="ELECTRICITY"/>
    <x v="1"/>
    <n v="423936.03482111898"/>
  </r>
  <r>
    <s v="REFERENCE ELECTRIFICATION - MODERATE TECHNOLOGY ADVANCEMENT"/>
    <x v="0"/>
    <s v="HID EXTERIOR"/>
    <s v="TEXAS"/>
    <x v="1"/>
    <x v="0"/>
    <s v="ELECTRICITY"/>
    <x v="1"/>
    <n v="21029655767.6446"/>
  </r>
  <r>
    <s v="REFERENCE ELECTRIFICATION - MODERATE TECHNOLOGY ADVANCEMENT"/>
    <x v="0"/>
    <s v="HID EXTERIOR"/>
    <s v="TEXAS"/>
    <x v="1"/>
    <x v="1"/>
    <s v="ELECTRICITY"/>
    <x v="1"/>
    <n v="27299029529.245201"/>
  </r>
  <r>
    <s v="REFERENCE ELECTRIFICATION - MODERATE TECHNOLOGY ADVANCEMENT"/>
    <x v="0"/>
    <s v="HID EXTERIOR"/>
    <s v="TEXAS"/>
    <x v="1"/>
    <x v="2"/>
    <s v="ELECTRICITY"/>
    <x v="1"/>
    <n v="29718064234.3619"/>
  </r>
  <r>
    <s v="REFERENCE ELECTRIFICATION - MODERATE TECHNOLOGY ADVANCEMENT"/>
    <x v="0"/>
    <s v="HID EXTERIOR"/>
    <s v="TEXAS"/>
    <x v="1"/>
    <x v="3"/>
    <s v="ELECTRICITY"/>
    <x v="1"/>
    <n v="31271060006.873798"/>
  </r>
  <r>
    <s v="REFERENCE ELECTRIFICATION - MODERATE TECHNOLOGY ADVANCEMENT"/>
    <x v="0"/>
    <s v="HID EXTERIOR"/>
    <s v="TEXAS"/>
    <x v="1"/>
    <x v="4"/>
    <s v="ELECTRICITY"/>
    <x v="1"/>
    <n v="33027799685.0495"/>
  </r>
  <r>
    <s v="REFERENCE ELECTRIFICATION - MODERATE TECHNOLOGY ADVANCEMENT"/>
    <x v="0"/>
    <s v="HID EXTERIOR"/>
    <s v="TEXAS"/>
    <x v="1"/>
    <x v="5"/>
    <s v="ELECTRICITY"/>
    <x v="1"/>
    <n v="35001561557.293999"/>
  </r>
  <r>
    <s v="REFERENCE ELECTRIFICATION - MODERATE TECHNOLOGY ADVANCEMENT"/>
    <x v="0"/>
    <s v="HID EXTERIOR"/>
    <s v="TEXAS"/>
    <x v="1"/>
    <x v="6"/>
    <s v="ELECTRICITY"/>
    <x v="1"/>
    <n v="37192345797.5504"/>
  </r>
  <r>
    <s v="REFERENCE ELECTRIFICATION - MODERATE TECHNOLOGY ADVANCEMENT"/>
    <x v="0"/>
    <s v="HID EXTERIOR"/>
    <s v="TEXAS"/>
    <x v="1"/>
    <x v="7"/>
    <s v="ELECTRICITY"/>
    <x v="1"/>
    <n v="39538405443.337196"/>
  </r>
  <r>
    <s v="REFERENCE ELECTRIFICATION - MODERATE TECHNOLOGY ADVANCEMENT"/>
    <x v="0"/>
    <s v="HID EXTERIOR"/>
    <s v="TEXAS"/>
    <x v="1"/>
    <x v="8"/>
    <s v="ELECTRICITY"/>
    <x v="1"/>
    <n v="41956272233.184402"/>
  </r>
  <r>
    <s v="REFERENCE ELECTRIFICATION - MODERATE TECHNOLOGY ADVANCEMENT"/>
    <x v="0"/>
    <s v="HID EXTERIOR"/>
    <s v="TEXAS"/>
    <x v="1"/>
    <x v="9"/>
    <s v="ELECTRICITY"/>
    <x v="1"/>
    <n v="44395423037.679802"/>
  </r>
  <r>
    <s v="REFERENCE ELECTRIFICATION - MODERATE TECHNOLOGY ADVANCEMENT"/>
    <x v="0"/>
    <s v="HID EXTERIOR"/>
    <s v="TEXAS"/>
    <x v="1"/>
    <x v="10"/>
    <s v="ELECTRICITY"/>
    <x v="1"/>
    <n v="46795034065.542099"/>
  </r>
  <r>
    <s v="REFERENCE ELECTRIFICATION - MODERATE TECHNOLOGY ADVANCEMENT"/>
    <x v="0"/>
    <s v="HID EXTERIOR"/>
    <s v="TEXAS"/>
    <x v="1"/>
    <x v="11"/>
    <s v="ELECTRICITY"/>
    <x v="1"/>
    <n v="49110417055.662102"/>
  </r>
  <r>
    <s v="REFERENCE ELECTRIFICATION - MODERATE TECHNOLOGY ADVANCEMENT"/>
    <x v="0"/>
    <s v="HID EXTERIOR"/>
    <s v="TEXAS"/>
    <x v="1"/>
    <x v="12"/>
    <s v="ELECTRICITY"/>
    <x v="1"/>
    <n v="51303290926.291397"/>
  </r>
  <r>
    <s v="REFERENCE ELECTRIFICATION - MODERATE TECHNOLOGY ADVANCEMENT"/>
    <x v="0"/>
    <s v="HID EXTERIOR"/>
    <s v="TEXAS"/>
    <x v="1"/>
    <x v="13"/>
    <s v="ELECTRICITY"/>
    <x v="1"/>
    <n v="53330396694.8881"/>
  </r>
  <r>
    <s v="REFERENCE ELECTRIFICATION - MODERATE TECHNOLOGY ADVANCEMENT"/>
    <x v="0"/>
    <s v="HID EXTERIOR"/>
    <s v="TEXAS"/>
    <x v="1"/>
    <x v="14"/>
    <s v="ELECTRICITY"/>
    <x v="1"/>
    <n v="55194418017.262901"/>
  </r>
  <r>
    <s v="REFERENCE ELECTRIFICATION - MODERATE TECHNOLOGY ADVANCEMENT"/>
    <x v="0"/>
    <s v="HID EXTERIOR"/>
    <s v="TEXAS"/>
    <x v="1"/>
    <x v="15"/>
    <s v="ELECTRICITY"/>
    <x v="1"/>
    <n v="56872691318.708603"/>
  </r>
  <r>
    <s v="REFERENCE ELECTRIFICATION - MODERATE TECHNOLOGY ADVANCEMENT"/>
    <x v="0"/>
    <s v="HID EXTERIOR"/>
    <s v="TEXAS"/>
    <x v="1"/>
    <x v="16"/>
    <s v="ELECTRICITY"/>
    <x v="1"/>
    <n v="58423576300.366096"/>
  </r>
  <r>
    <s v="REFERENCE ELECTRIFICATION - MODERATE TECHNOLOGY ADVANCEMENT"/>
    <x v="0"/>
    <s v="HID EXTERIOR"/>
    <s v="TEXAS"/>
    <x v="1"/>
    <x v="17"/>
    <s v="ELECTRICITY"/>
    <x v="1"/>
    <n v="59874185036.085899"/>
  </r>
  <r>
    <s v="REFERENCE ELECTRIFICATION - MODERATE TECHNOLOGY ADVANCEMENT"/>
    <x v="0"/>
    <s v="HID EXTERIOR"/>
    <s v="TEXAS"/>
    <x v="1"/>
    <x v="18"/>
    <s v="ELECTRICITY"/>
    <x v="1"/>
    <n v="61283129804.933601"/>
  </r>
  <r>
    <s v="REFERENCE ELECTRIFICATION - MODERATE TECHNOLOGY ADVANCEMENT"/>
    <x v="0"/>
    <s v="HID EXTERIOR"/>
    <s v="TEXAS"/>
    <x v="1"/>
    <x v="19"/>
    <s v="ELECTRICITY"/>
    <x v="1"/>
    <n v="62576894685.460197"/>
  </r>
  <r>
    <s v="REFERENCE ELECTRIFICATION - MODERATE TECHNOLOGY ADVANCEMENT"/>
    <x v="0"/>
    <s v="HID EXTERIOR"/>
    <s v="TEXAS"/>
    <x v="1"/>
    <x v="20"/>
    <s v="ELECTRICITY"/>
    <x v="1"/>
    <n v="63848792636.106697"/>
  </r>
  <r>
    <s v="REFERENCE ELECTRIFICATION - MODERATE TECHNOLOGY ADVANCEMENT"/>
    <x v="0"/>
    <s v="HID EXTERIOR"/>
    <s v="TEXAS"/>
    <x v="1"/>
    <x v="21"/>
    <s v="ELECTRICITY"/>
    <x v="1"/>
    <n v="65083429873.171097"/>
  </r>
  <r>
    <s v="REFERENCE ELECTRIFICATION - MODERATE TECHNOLOGY ADVANCEMENT"/>
    <x v="0"/>
    <s v="HID EXTERIOR"/>
    <s v="TEXAS"/>
    <x v="1"/>
    <x v="22"/>
    <s v="ELECTRICITY"/>
    <x v="1"/>
    <n v="66261952331.8619"/>
  </r>
  <r>
    <s v="REFERENCE ELECTRIFICATION - MODERATE TECHNOLOGY ADVANCEMENT"/>
    <x v="0"/>
    <s v="HID EXTERIOR"/>
    <s v="TEXAS"/>
    <x v="1"/>
    <x v="23"/>
    <s v="ELECTRICITY"/>
    <x v="1"/>
    <n v="67368670275.114403"/>
  </r>
  <r>
    <s v="REFERENCE ELECTRIFICATION - MODERATE TECHNOLOGY ADVANCEMENT"/>
    <x v="0"/>
    <s v="HID EXTERIOR"/>
    <s v="TEXAS"/>
    <x v="1"/>
    <x v="24"/>
    <s v="ELECTRICITY"/>
    <x v="1"/>
    <n v="68702350312.767799"/>
  </r>
  <r>
    <s v="REFERENCE ELECTRIFICATION - MODERATE TECHNOLOGY ADVANCEMENT"/>
    <x v="0"/>
    <s v="HID EXTERIOR"/>
    <s v="TEXAS"/>
    <x v="1"/>
    <x v="25"/>
    <s v="ELECTRICITY"/>
    <x v="1"/>
    <n v="69958275830.037903"/>
  </r>
  <r>
    <s v="REFERENCE ELECTRIFICATION - MODERATE TECHNOLOGY ADVANCEMENT"/>
    <x v="0"/>
    <s v="HID EXTERIOR"/>
    <s v="TEXAS"/>
    <x v="1"/>
    <x v="26"/>
    <s v="ELECTRICITY"/>
    <x v="1"/>
    <n v="71129210608.899902"/>
  </r>
  <r>
    <s v="REFERENCE ELECTRIFICATION - MODERATE TECHNOLOGY ADVANCEMENT"/>
    <x v="0"/>
    <s v="HID EXTERIOR"/>
    <s v="TEXAS"/>
    <x v="1"/>
    <x v="27"/>
    <s v="ELECTRICITY"/>
    <x v="1"/>
    <n v="72214353711.1698"/>
  </r>
  <r>
    <s v="REFERENCE ELECTRIFICATION - MODERATE TECHNOLOGY ADVANCEMENT"/>
    <x v="0"/>
    <s v="HID EXTERIOR"/>
    <s v="TEXAS"/>
    <x v="1"/>
    <x v="28"/>
    <s v="ELECTRICITY"/>
    <x v="1"/>
    <n v="73229667946.997498"/>
  </r>
  <r>
    <s v="REFERENCE ELECTRIFICATION - MODERATE TECHNOLOGY ADVANCEMENT"/>
    <x v="0"/>
    <s v="HID EXTERIOR"/>
    <s v="TEXAS"/>
    <x v="1"/>
    <x v="29"/>
    <s v="ELECTRICITY"/>
    <x v="1"/>
    <n v="74190367070.974106"/>
  </r>
  <r>
    <s v="REFERENCE ELECTRIFICATION - MODERATE TECHNOLOGY ADVANCEMENT"/>
    <x v="0"/>
    <s v="HID EXTERIOR"/>
    <s v="TEXAS"/>
    <x v="1"/>
    <x v="30"/>
    <s v="ELECTRICITY"/>
    <x v="1"/>
    <n v="75110788500.144501"/>
  </r>
  <r>
    <s v="REFERENCE ELECTRIFICATION - MODERATE TECHNOLOGY ADVANCEMENT"/>
    <x v="0"/>
    <s v="HID EXTERIOR"/>
    <s v="TEXAS"/>
    <x v="1"/>
    <x v="31"/>
    <s v="ELECTRICITY"/>
    <x v="1"/>
    <n v="76006614837.650803"/>
  </r>
  <r>
    <s v="REFERENCE ELECTRIFICATION - MODERATE TECHNOLOGY ADVANCEMENT"/>
    <x v="0"/>
    <s v="HID EXTERIOR"/>
    <s v="TEXAS"/>
    <x v="1"/>
    <x v="32"/>
    <s v="ELECTRICITY"/>
    <x v="1"/>
    <n v="76887955462.817703"/>
  </r>
  <r>
    <s v="REFERENCE ELECTRIFICATION - MODERATE TECHNOLOGY ADVANCEMENT"/>
    <x v="0"/>
    <s v="HID EXTERIOR"/>
    <s v="TEXAS"/>
    <x v="1"/>
    <x v="33"/>
    <s v="ELECTRICITY"/>
    <x v="1"/>
    <n v="77761100423.376297"/>
  </r>
  <r>
    <s v="REFERENCE ELECTRIFICATION - MODERATE TECHNOLOGY ADVANCEMENT"/>
    <x v="0"/>
    <s v="CFL EXTERIOR"/>
    <s v="TEXAS"/>
    <x v="1"/>
    <x v="0"/>
    <s v="ELECTRICITY"/>
    <x v="1"/>
    <n v="28703083439.435001"/>
  </r>
  <r>
    <s v="REFERENCE ELECTRIFICATION - MODERATE TECHNOLOGY ADVANCEMENT"/>
    <x v="0"/>
    <s v="CFL EXTERIOR"/>
    <s v="TEXAS"/>
    <x v="1"/>
    <x v="1"/>
    <s v="ELECTRICITY"/>
    <x v="1"/>
    <n v="31933995682.135201"/>
  </r>
  <r>
    <s v="REFERENCE ELECTRIFICATION - MODERATE TECHNOLOGY ADVANCEMENT"/>
    <x v="0"/>
    <s v="CFL EXTERIOR"/>
    <s v="TEXAS"/>
    <x v="1"/>
    <x v="2"/>
    <s v="ELECTRICITY"/>
    <x v="1"/>
    <n v="32243916590.093899"/>
  </r>
  <r>
    <s v="REFERENCE ELECTRIFICATION - MODERATE TECHNOLOGY ADVANCEMENT"/>
    <x v="0"/>
    <s v="CFL EXTERIOR"/>
    <s v="TEXAS"/>
    <x v="1"/>
    <x v="3"/>
    <s v="ELECTRICITY"/>
    <x v="1"/>
    <n v="31662239184.9534"/>
  </r>
  <r>
    <s v="REFERENCE ELECTRIFICATION - MODERATE TECHNOLOGY ADVANCEMENT"/>
    <x v="0"/>
    <s v="CFL EXTERIOR"/>
    <s v="TEXAS"/>
    <x v="1"/>
    <x v="4"/>
    <s v="ELECTRICITY"/>
    <x v="1"/>
    <n v="30837957571.340099"/>
  </r>
  <r>
    <s v="REFERENCE ELECTRIFICATION - MODERATE TECHNOLOGY ADVANCEMENT"/>
    <x v="0"/>
    <s v="CFL EXTERIOR"/>
    <s v="TEXAS"/>
    <x v="1"/>
    <x v="5"/>
    <s v="ELECTRICITY"/>
    <x v="1"/>
    <n v="29766226866.5014"/>
  </r>
  <r>
    <s v="REFERENCE ELECTRIFICATION - MODERATE TECHNOLOGY ADVANCEMENT"/>
    <x v="0"/>
    <s v="CFL EXTERIOR"/>
    <s v="TEXAS"/>
    <x v="1"/>
    <x v="6"/>
    <s v="ELECTRICITY"/>
    <x v="1"/>
    <n v="28506309903.428699"/>
  </r>
  <r>
    <s v="REFERENCE ELECTRIFICATION - MODERATE TECHNOLOGY ADVANCEMENT"/>
    <x v="0"/>
    <s v="CFL EXTERIOR"/>
    <s v="TEXAS"/>
    <x v="1"/>
    <x v="7"/>
    <s v="ELECTRICITY"/>
    <x v="1"/>
    <n v="27113184744.786999"/>
  </r>
  <r>
    <s v="REFERENCE ELECTRIFICATION - MODERATE TECHNOLOGY ADVANCEMENT"/>
    <x v="0"/>
    <s v="CFL EXTERIOR"/>
    <s v="TEXAS"/>
    <x v="1"/>
    <x v="8"/>
    <s v="ELECTRICITY"/>
    <x v="1"/>
    <n v="25642532431.172401"/>
  </r>
  <r>
    <s v="REFERENCE ELECTRIFICATION - MODERATE TECHNOLOGY ADVANCEMENT"/>
    <x v="0"/>
    <s v="CFL EXTERIOR"/>
    <s v="TEXAS"/>
    <x v="1"/>
    <x v="9"/>
    <s v="ELECTRICITY"/>
    <x v="1"/>
    <n v="24168318784.106899"/>
  </r>
  <r>
    <s v="REFERENCE ELECTRIFICATION - MODERATE TECHNOLOGY ADVANCEMENT"/>
    <x v="0"/>
    <s v="CFL EXTERIOR"/>
    <s v="TEXAS"/>
    <x v="1"/>
    <x v="10"/>
    <s v="ELECTRICITY"/>
    <x v="1"/>
    <n v="22737893903.290699"/>
  </r>
  <r>
    <s v="REFERENCE ELECTRIFICATION - MODERATE TECHNOLOGY ADVANCEMENT"/>
    <x v="0"/>
    <s v="CFL EXTERIOR"/>
    <s v="TEXAS"/>
    <x v="1"/>
    <x v="11"/>
    <s v="ELECTRICITY"/>
    <x v="1"/>
    <n v="21392329577.060398"/>
  </r>
  <r>
    <s v="REFERENCE ELECTRIFICATION - MODERATE TECHNOLOGY ADVANCEMENT"/>
    <x v="0"/>
    <s v="CFL EXTERIOR"/>
    <s v="TEXAS"/>
    <x v="1"/>
    <x v="12"/>
    <s v="ELECTRICITY"/>
    <x v="1"/>
    <n v="20174743753.6488"/>
  </r>
  <r>
    <s v="REFERENCE ELECTRIFICATION - MODERATE TECHNOLOGY ADVANCEMENT"/>
    <x v="0"/>
    <s v="CFL EXTERIOR"/>
    <s v="TEXAS"/>
    <x v="1"/>
    <x v="13"/>
    <s v="ELECTRICITY"/>
    <x v="1"/>
    <n v="19125253137.504398"/>
  </r>
  <r>
    <s v="REFERENCE ELECTRIFICATION - MODERATE TECHNOLOGY ADVANCEMENT"/>
    <x v="0"/>
    <s v="CFL EXTERIOR"/>
    <s v="TEXAS"/>
    <x v="1"/>
    <x v="14"/>
    <s v="ELECTRICITY"/>
    <x v="1"/>
    <n v="18273470943.0247"/>
  </r>
  <r>
    <s v="REFERENCE ELECTRIFICATION - MODERATE TECHNOLOGY ADVANCEMENT"/>
    <x v="0"/>
    <s v="CFL EXTERIOR"/>
    <s v="TEXAS"/>
    <x v="1"/>
    <x v="15"/>
    <s v="ELECTRICITY"/>
    <x v="1"/>
    <n v="17597013266.2603"/>
  </r>
  <r>
    <s v="REFERENCE ELECTRIFICATION - MODERATE TECHNOLOGY ADVANCEMENT"/>
    <x v="0"/>
    <s v="CFL EXTERIOR"/>
    <s v="TEXAS"/>
    <x v="1"/>
    <x v="16"/>
    <s v="ELECTRICITY"/>
    <x v="1"/>
    <n v="17073919913.7008"/>
  </r>
  <r>
    <s v="REFERENCE ELECTRIFICATION - MODERATE TECHNOLOGY ADVANCEMENT"/>
    <x v="0"/>
    <s v="CFL EXTERIOR"/>
    <s v="TEXAS"/>
    <x v="1"/>
    <x v="17"/>
    <s v="ELECTRICITY"/>
    <x v="1"/>
    <n v="16656804382.573999"/>
  </r>
  <r>
    <s v="REFERENCE ELECTRIFICATION - MODERATE TECHNOLOGY ADVANCEMENT"/>
    <x v="0"/>
    <s v="CFL EXTERIOR"/>
    <s v="TEXAS"/>
    <x v="1"/>
    <x v="18"/>
    <s v="ELECTRICITY"/>
    <x v="1"/>
    <n v="16304360282.7397"/>
  </r>
  <r>
    <s v="REFERENCE ELECTRIFICATION - MODERATE TECHNOLOGY ADVANCEMENT"/>
    <x v="0"/>
    <s v="CFL EXTERIOR"/>
    <s v="TEXAS"/>
    <x v="1"/>
    <x v="19"/>
    <s v="ELECTRICITY"/>
    <x v="1"/>
    <n v="15962528197.5704"/>
  </r>
  <r>
    <s v="REFERENCE ELECTRIFICATION - MODERATE TECHNOLOGY ADVANCEMENT"/>
    <x v="0"/>
    <s v="CFL EXTERIOR"/>
    <s v="TEXAS"/>
    <x v="1"/>
    <x v="20"/>
    <s v="ELECTRICITY"/>
    <x v="1"/>
    <n v="15648459413.454201"/>
  </r>
  <r>
    <s v="REFERENCE ELECTRIFICATION - MODERATE TECHNOLOGY ADVANCEMENT"/>
    <x v="0"/>
    <s v="CFL EXTERIOR"/>
    <s v="TEXAS"/>
    <x v="1"/>
    <x v="21"/>
    <s v="ELECTRICITY"/>
    <x v="1"/>
    <n v="15373306771.869101"/>
  </r>
  <r>
    <s v="REFERENCE ELECTRIFICATION - MODERATE TECHNOLOGY ADVANCEMENT"/>
    <x v="0"/>
    <s v="CFL EXTERIOR"/>
    <s v="TEXAS"/>
    <x v="1"/>
    <x v="22"/>
    <s v="ELECTRICITY"/>
    <x v="1"/>
    <n v="15149905738.617701"/>
  </r>
  <r>
    <s v="REFERENCE ELECTRIFICATION - MODERATE TECHNOLOGY ADVANCEMENT"/>
    <x v="0"/>
    <s v="CFL EXTERIOR"/>
    <s v="TEXAS"/>
    <x v="1"/>
    <x v="23"/>
    <s v="ELECTRICITY"/>
    <x v="1"/>
    <n v="14992122871.325399"/>
  </r>
  <r>
    <s v="REFERENCE ELECTRIFICATION - MODERATE TECHNOLOGY ADVANCEMENT"/>
    <x v="0"/>
    <s v="CFL EXTERIOR"/>
    <s v="TEXAS"/>
    <x v="1"/>
    <x v="24"/>
    <s v="ELECTRICITY"/>
    <x v="1"/>
    <n v="14976617567.2041"/>
  </r>
  <r>
    <s v="REFERENCE ELECTRIFICATION - MODERATE TECHNOLOGY ADVANCEMENT"/>
    <x v="0"/>
    <s v="CFL EXTERIOR"/>
    <s v="TEXAS"/>
    <x v="1"/>
    <x v="25"/>
    <s v="ELECTRICITY"/>
    <x v="1"/>
    <n v="15048196352.9554"/>
  </r>
  <r>
    <s v="REFERENCE ELECTRIFICATION - MODERATE TECHNOLOGY ADVANCEMENT"/>
    <x v="0"/>
    <s v="CFL EXTERIOR"/>
    <s v="TEXAS"/>
    <x v="1"/>
    <x v="26"/>
    <s v="ELECTRICITY"/>
    <x v="1"/>
    <n v="15214642678.7421"/>
  </r>
  <r>
    <s v="REFERENCE ELECTRIFICATION - MODERATE TECHNOLOGY ADVANCEMENT"/>
    <x v="0"/>
    <s v="CFL EXTERIOR"/>
    <s v="TEXAS"/>
    <x v="1"/>
    <x v="27"/>
    <s v="ELECTRICITY"/>
    <x v="1"/>
    <n v="15477553238.3379"/>
  </r>
  <r>
    <s v="REFERENCE ELECTRIFICATION - MODERATE TECHNOLOGY ADVANCEMENT"/>
    <x v="0"/>
    <s v="CFL EXTERIOR"/>
    <s v="TEXAS"/>
    <x v="1"/>
    <x v="28"/>
    <s v="ELECTRICITY"/>
    <x v="1"/>
    <n v="15821786594.8689"/>
  </r>
  <r>
    <s v="REFERENCE ELECTRIFICATION - MODERATE TECHNOLOGY ADVANCEMENT"/>
    <x v="0"/>
    <s v="CFL EXTERIOR"/>
    <s v="TEXAS"/>
    <x v="1"/>
    <x v="29"/>
    <s v="ELECTRICITY"/>
    <x v="1"/>
    <n v="16233011262.436399"/>
  </r>
  <r>
    <s v="REFERENCE ELECTRIFICATION - MODERATE TECHNOLOGY ADVANCEMENT"/>
    <x v="0"/>
    <s v="CFL EXTERIOR"/>
    <s v="TEXAS"/>
    <x v="1"/>
    <x v="30"/>
    <s v="ELECTRICITY"/>
    <x v="1"/>
    <n v="16697362801.0916"/>
  </r>
  <r>
    <s v="REFERENCE ELECTRIFICATION - MODERATE TECHNOLOGY ADVANCEMENT"/>
    <x v="0"/>
    <s v="CFL EXTERIOR"/>
    <s v="TEXAS"/>
    <x v="1"/>
    <x v="31"/>
    <s v="ELECTRICITY"/>
    <x v="1"/>
    <n v="17199953850.604301"/>
  </r>
  <r>
    <s v="REFERENCE ELECTRIFICATION - MODERATE TECHNOLOGY ADVANCEMENT"/>
    <x v="0"/>
    <s v="CFL EXTERIOR"/>
    <s v="TEXAS"/>
    <x v="1"/>
    <x v="32"/>
    <s v="ELECTRICITY"/>
    <x v="1"/>
    <n v="17731579695.7654"/>
  </r>
  <r>
    <s v="REFERENCE ELECTRIFICATION - MODERATE TECHNOLOGY ADVANCEMENT"/>
    <x v="0"/>
    <s v="CFL EXTERIOR"/>
    <s v="TEXAS"/>
    <x v="1"/>
    <x v="33"/>
    <s v="ELECTRICITY"/>
    <x v="1"/>
    <n v="18286745200.489899"/>
  </r>
  <r>
    <s v="REFERENCE ELECTRIFICATION - MODERATE TECHNOLOGY ADVANCEMENT"/>
    <x v="0"/>
    <s v="INCANDESCENT EXTERIOR"/>
    <s v="TEXAS"/>
    <x v="1"/>
    <x v="0"/>
    <s v="ELECTRICITY"/>
    <x v="1"/>
    <n v="10494730220.116899"/>
  </r>
  <r>
    <s v="REFERENCE ELECTRIFICATION - MODERATE TECHNOLOGY ADVANCEMENT"/>
    <x v="0"/>
    <s v="INCANDESCENT EXTERIOR"/>
    <s v="TEXAS"/>
    <x v="1"/>
    <x v="1"/>
    <s v="ELECTRICITY"/>
    <x v="1"/>
    <n v="1909623169.1042299"/>
  </r>
  <r>
    <s v="REFERENCE ELECTRIFICATION - MODERATE TECHNOLOGY ADVANCEMENT"/>
    <x v="0"/>
    <s v="INCANDESCENT EXTERIOR"/>
    <s v="TEXAS"/>
    <x v="1"/>
    <x v="2"/>
    <s v="ELECTRICITY"/>
    <x v="1"/>
    <n v="89510786.730985895"/>
  </r>
  <r>
    <s v="REFERENCE ELECTRIFICATION - MODERATE TECHNOLOGY ADVANCEMENT"/>
    <x v="0"/>
    <s v="INCANDESCENT EXTERIOR"/>
    <s v="TEXAS"/>
    <x v="1"/>
    <x v="3"/>
    <s v="ELECTRICITY"/>
    <x v="1"/>
    <n v="7614516.7837776598"/>
  </r>
  <r>
    <s v="REFERENCE ELECTRIFICATION - MODERATE TECHNOLOGY ADVANCEMENT"/>
    <x v="0"/>
    <s v="INCANDESCENT EXTERIOR"/>
    <s v="TEXAS"/>
    <x v="1"/>
    <x v="4"/>
    <s v="ELECTRICITY"/>
    <x v="1"/>
    <n v="29811.187004576099"/>
  </r>
  <r>
    <s v="REFERENCE ELECTRIFICATION - MODERATE TECHNOLOGY ADVANCEMENT"/>
    <x v="0"/>
    <s v="INCANDESCENT EXTERIOR"/>
    <s v="TEXAS"/>
    <x v="1"/>
    <x v="5"/>
    <s v="ELECTRICITY"/>
    <x v="1"/>
    <n v="1.76172058257201E-2"/>
  </r>
  <r>
    <s v="REFERENCE ELECTRIFICATION - MODERATE TECHNOLOGY ADVANCEMENT"/>
    <x v="0"/>
    <s v="INCANDESCENT EXTERIOR"/>
    <s v="TEXAS"/>
    <x v="1"/>
    <x v="6"/>
    <s v="ELECTRICITY"/>
    <x v="1"/>
    <n v="4.4338723119053098E-16"/>
  </r>
  <r>
    <s v="REFERENCE ELECTRIFICATION - MODERATE TECHNOLOGY ADVANCEMENT"/>
    <x v="0"/>
    <s v="INCANDESCENT EXTERIOR"/>
    <s v="TEXAS"/>
    <x v="1"/>
    <x v="7"/>
    <s v="ELECTRICITY"/>
    <x v="1"/>
    <n v="6.6003107927817306E-42"/>
  </r>
  <r>
    <s v="REFERENCE ELECTRIFICATION - MODERATE TECHNOLOGY ADVANCEMENT"/>
    <x v="0"/>
    <s v="INCANDESCENT EXTERIOR"/>
    <s v="TEXAS"/>
    <x v="1"/>
    <x v="8"/>
    <s v="ELECTRICITY"/>
    <x v="1"/>
    <n v="0"/>
  </r>
  <r>
    <s v="REFERENCE ELECTRIFICATION - MODERATE TECHNOLOGY ADVANCEMENT"/>
    <x v="0"/>
    <s v="INCANDESCENT EXTERIOR"/>
    <s v="TEXAS"/>
    <x v="1"/>
    <x v="9"/>
    <s v="ELECTRICITY"/>
    <x v="1"/>
    <n v="0"/>
  </r>
  <r>
    <s v="REFERENCE ELECTRIFICATION - MODERATE TECHNOLOGY ADVANCEMENT"/>
    <x v="0"/>
    <s v="INCANDESCENT EXTERIOR"/>
    <s v="TEXAS"/>
    <x v="1"/>
    <x v="10"/>
    <s v="ELECTRICITY"/>
    <x v="1"/>
    <n v="0"/>
  </r>
  <r>
    <s v="REFERENCE ELECTRIFICATION - MODERATE TECHNOLOGY ADVANCEMENT"/>
    <x v="0"/>
    <s v="INCANDESCENT EXTERIOR"/>
    <s v="TEXAS"/>
    <x v="1"/>
    <x v="11"/>
    <s v="ELECTRICITY"/>
    <x v="1"/>
    <n v="0"/>
  </r>
  <r>
    <s v="REFERENCE ELECTRIFICATION - MODERATE TECHNOLOGY ADVANCEMENT"/>
    <x v="0"/>
    <s v="INCANDESCENT EXTERIOR"/>
    <s v="TEXAS"/>
    <x v="1"/>
    <x v="12"/>
    <s v="ELECTRICITY"/>
    <x v="1"/>
    <n v="0"/>
  </r>
  <r>
    <s v="REFERENCE ELECTRIFICATION - MODERATE TECHNOLOGY ADVANCEMENT"/>
    <x v="0"/>
    <s v="INCANDESCENT EXTERIOR"/>
    <s v="TEXAS"/>
    <x v="1"/>
    <x v="13"/>
    <s v="ELECTRICITY"/>
    <x v="1"/>
    <n v="0"/>
  </r>
  <r>
    <s v="REFERENCE ELECTRIFICATION - MODERATE TECHNOLOGY ADVANCEMENT"/>
    <x v="0"/>
    <s v="INCANDESCENT EXTERIOR"/>
    <s v="TEXAS"/>
    <x v="1"/>
    <x v="14"/>
    <s v="ELECTRICITY"/>
    <x v="1"/>
    <n v="0"/>
  </r>
  <r>
    <s v="REFERENCE ELECTRIFICATION - MODERATE TECHNOLOGY ADVANCEMENT"/>
    <x v="0"/>
    <s v="INCANDESCENT EXTERIOR"/>
    <s v="TEXAS"/>
    <x v="1"/>
    <x v="15"/>
    <s v="ELECTRICITY"/>
    <x v="1"/>
    <n v="0"/>
  </r>
  <r>
    <s v="REFERENCE ELECTRIFICATION - MODERATE TECHNOLOGY ADVANCEMENT"/>
    <x v="0"/>
    <s v="INCANDESCENT EXTERIOR"/>
    <s v="TEXAS"/>
    <x v="1"/>
    <x v="16"/>
    <s v="ELECTRICITY"/>
    <x v="1"/>
    <n v="0"/>
  </r>
  <r>
    <s v="REFERENCE ELECTRIFICATION - MODERATE TECHNOLOGY ADVANCEMENT"/>
    <x v="0"/>
    <s v="INCANDESCENT EXTERIOR"/>
    <s v="TEXAS"/>
    <x v="1"/>
    <x v="17"/>
    <s v="ELECTRICITY"/>
    <x v="1"/>
    <n v="0"/>
  </r>
  <r>
    <s v="REFERENCE ELECTRIFICATION - MODERATE TECHNOLOGY ADVANCEMENT"/>
    <x v="0"/>
    <s v="INCANDESCENT EXTERIOR"/>
    <s v="TEXAS"/>
    <x v="1"/>
    <x v="18"/>
    <s v="ELECTRICITY"/>
    <x v="1"/>
    <n v="0"/>
  </r>
  <r>
    <s v="REFERENCE ELECTRIFICATION - MODERATE TECHNOLOGY ADVANCEMENT"/>
    <x v="0"/>
    <s v="INCANDESCENT EXTERIOR"/>
    <s v="TEXAS"/>
    <x v="1"/>
    <x v="19"/>
    <s v="ELECTRICITY"/>
    <x v="1"/>
    <n v="0"/>
  </r>
  <r>
    <s v="REFERENCE ELECTRIFICATION - MODERATE TECHNOLOGY ADVANCEMENT"/>
    <x v="0"/>
    <s v="INCANDESCENT EXTERIOR"/>
    <s v="TEXAS"/>
    <x v="1"/>
    <x v="20"/>
    <s v="ELECTRICITY"/>
    <x v="1"/>
    <n v="0"/>
  </r>
  <r>
    <s v="REFERENCE ELECTRIFICATION - MODERATE TECHNOLOGY ADVANCEMENT"/>
    <x v="0"/>
    <s v="INCANDESCENT EXTERIOR"/>
    <s v="TEXAS"/>
    <x v="1"/>
    <x v="21"/>
    <s v="ELECTRICITY"/>
    <x v="1"/>
    <n v="0"/>
  </r>
  <r>
    <s v="REFERENCE ELECTRIFICATION - MODERATE TECHNOLOGY ADVANCEMENT"/>
    <x v="0"/>
    <s v="INCANDESCENT EXTERIOR"/>
    <s v="TEXAS"/>
    <x v="1"/>
    <x v="22"/>
    <s v="ELECTRICITY"/>
    <x v="1"/>
    <n v="0"/>
  </r>
  <r>
    <s v="REFERENCE ELECTRIFICATION - MODERATE TECHNOLOGY ADVANCEMENT"/>
    <x v="0"/>
    <s v="INCANDESCENT EXTERIOR"/>
    <s v="TEXAS"/>
    <x v="1"/>
    <x v="23"/>
    <s v="ELECTRICITY"/>
    <x v="1"/>
    <n v="0"/>
  </r>
  <r>
    <s v="REFERENCE ELECTRIFICATION - MODERATE TECHNOLOGY ADVANCEMENT"/>
    <x v="0"/>
    <s v="INCANDESCENT EXTERIOR"/>
    <s v="TEXAS"/>
    <x v="1"/>
    <x v="24"/>
    <s v="ELECTRICITY"/>
    <x v="1"/>
    <n v="0"/>
  </r>
  <r>
    <s v="REFERENCE ELECTRIFICATION - MODERATE TECHNOLOGY ADVANCEMENT"/>
    <x v="0"/>
    <s v="INCANDESCENT EXTERIOR"/>
    <s v="TEXAS"/>
    <x v="1"/>
    <x v="25"/>
    <s v="ELECTRICITY"/>
    <x v="1"/>
    <n v="0"/>
  </r>
  <r>
    <s v="REFERENCE ELECTRIFICATION - MODERATE TECHNOLOGY ADVANCEMENT"/>
    <x v="0"/>
    <s v="INCANDESCENT EXTERIOR"/>
    <s v="TEXAS"/>
    <x v="1"/>
    <x v="26"/>
    <s v="ELECTRICITY"/>
    <x v="1"/>
    <n v="0"/>
  </r>
  <r>
    <s v="REFERENCE ELECTRIFICATION - MODERATE TECHNOLOGY ADVANCEMENT"/>
    <x v="0"/>
    <s v="INCANDESCENT EXTERIOR"/>
    <s v="TEXAS"/>
    <x v="1"/>
    <x v="27"/>
    <s v="ELECTRICITY"/>
    <x v="1"/>
    <n v="0"/>
  </r>
  <r>
    <s v="REFERENCE ELECTRIFICATION - MODERATE TECHNOLOGY ADVANCEMENT"/>
    <x v="0"/>
    <s v="INCANDESCENT EXTERIOR"/>
    <s v="TEXAS"/>
    <x v="1"/>
    <x v="28"/>
    <s v="ELECTRICITY"/>
    <x v="1"/>
    <n v="0"/>
  </r>
  <r>
    <s v="REFERENCE ELECTRIFICATION - MODERATE TECHNOLOGY ADVANCEMENT"/>
    <x v="0"/>
    <s v="INCANDESCENT EXTERIOR"/>
    <s v="TEXAS"/>
    <x v="1"/>
    <x v="29"/>
    <s v="ELECTRICITY"/>
    <x v="1"/>
    <n v="0"/>
  </r>
  <r>
    <s v="REFERENCE ELECTRIFICATION - MODERATE TECHNOLOGY ADVANCEMENT"/>
    <x v="0"/>
    <s v="INCANDESCENT EXTERIOR"/>
    <s v="TEXAS"/>
    <x v="1"/>
    <x v="30"/>
    <s v="ELECTRICITY"/>
    <x v="1"/>
    <n v="0"/>
  </r>
  <r>
    <s v="REFERENCE ELECTRIFICATION - MODERATE TECHNOLOGY ADVANCEMENT"/>
    <x v="0"/>
    <s v="INCANDESCENT EXTERIOR"/>
    <s v="TEXAS"/>
    <x v="1"/>
    <x v="31"/>
    <s v="ELECTRICITY"/>
    <x v="1"/>
    <n v="0"/>
  </r>
  <r>
    <s v="REFERENCE ELECTRIFICATION - MODERATE TECHNOLOGY ADVANCEMENT"/>
    <x v="0"/>
    <s v="INCANDESCENT EXTERIOR"/>
    <s v="TEXAS"/>
    <x v="1"/>
    <x v="32"/>
    <s v="ELECTRICITY"/>
    <x v="1"/>
    <n v="0"/>
  </r>
  <r>
    <s v="REFERENCE ELECTRIFICATION - MODERATE TECHNOLOGY ADVANCEMENT"/>
    <x v="0"/>
    <s v="INCANDESCENT EXTERIOR"/>
    <s v="TEXAS"/>
    <x v="1"/>
    <x v="33"/>
    <s v="ELECTRICITY"/>
    <x v="1"/>
    <n v="0"/>
  </r>
  <r>
    <s v="REFERENCE ELECTRIFICATION - MODERATE TECHNOLOGY ADVANCEMENT"/>
    <x v="0"/>
    <s v="DUCTLESS MINI-SPLIT HEAT PUMP - HEATING"/>
    <s v="TEXAS"/>
    <x v="0"/>
    <x v="0"/>
    <s v="ELECTRICITY"/>
    <x v="0"/>
    <n v="55459.575428444703"/>
  </r>
  <r>
    <s v="REFERENCE ELECTRIFICATION - MODERATE TECHNOLOGY ADVANCEMENT"/>
    <x v="0"/>
    <s v="DUCTLESS MINI-SPLIT HEAT PUMP - HEATING"/>
    <s v="TEXAS"/>
    <x v="0"/>
    <x v="0"/>
    <s v="DIESEL FUEL"/>
    <x v="0"/>
    <n v="0"/>
  </r>
  <r>
    <s v="REFERENCE ELECTRIFICATION - MODERATE TECHNOLOGY ADVANCEMENT"/>
    <x v="0"/>
    <s v="DUCTLESS MINI-SPLIT HEAT PUMP - HEATING"/>
    <s v="TEXAS"/>
    <x v="0"/>
    <x v="0"/>
    <s v="PIPELINE GAS"/>
    <x v="0"/>
    <n v="0"/>
  </r>
  <r>
    <s v="REFERENCE ELECTRIFICATION - MODERATE TECHNOLOGY ADVANCEMENT"/>
    <x v="0"/>
    <s v="DUCTLESS MINI-SPLIT HEAT PUMP - HEATING"/>
    <s v="TEXAS"/>
    <x v="0"/>
    <x v="0"/>
    <s v="LPG FUEL"/>
    <x v="0"/>
    <n v="0"/>
  </r>
  <r>
    <s v="REFERENCE ELECTRIFICATION - MODERATE TECHNOLOGY ADVANCEMENT"/>
    <x v="0"/>
    <s v="DUCTLESS MINI-SPLIT HEAT PUMP - HEATING"/>
    <s v="TEXAS"/>
    <x v="0"/>
    <x v="0"/>
    <s v="BIOMASS - WOOD"/>
    <x v="0"/>
    <n v="0"/>
  </r>
  <r>
    <s v="REFERENCE ELECTRIFICATION - MODERATE TECHNOLOGY ADVANCEMENT"/>
    <x v="0"/>
    <s v="DUCTLESS MINI-SPLIT HEAT PUMP - HEATING"/>
    <s v="TEXAS"/>
    <x v="0"/>
    <x v="0"/>
    <s v="KEROSENE FUEL"/>
    <x v="0"/>
    <n v="0"/>
  </r>
  <r>
    <s v="REFERENCE ELECTRIFICATION - MODERATE TECHNOLOGY ADVANCEMENT"/>
    <x v="0"/>
    <s v="DUCTLESS MINI-SPLIT HEAT PUMP - HEATING"/>
    <s v="TEXAS"/>
    <x v="0"/>
    <x v="1"/>
    <s v="ELECTRICITY"/>
    <x v="0"/>
    <n v="90630.113686290701"/>
  </r>
  <r>
    <s v="REFERENCE ELECTRIFICATION - MODERATE TECHNOLOGY ADVANCEMENT"/>
    <x v="0"/>
    <s v="DUCTLESS MINI-SPLIT HEAT PUMP - HEATING"/>
    <s v="TEXAS"/>
    <x v="0"/>
    <x v="1"/>
    <s v="DIESEL FUEL"/>
    <x v="0"/>
    <n v="0"/>
  </r>
  <r>
    <s v="REFERENCE ELECTRIFICATION - MODERATE TECHNOLOGY ADVANCEMENT"/>
    <x v="0"/>
    <s v="DUCTLESS MINI-SPLIT HEAT PUMP - HEATING"/>
    <s v="TEXAS"/>
    <x v="0"/>
    <x v="1"/>
    <s v="PIPELINE GAS"/>
    <x v="0"/>
    <n v="0"/>
  </r>
  <r>
    <s v="REFERENCE ELECTRIFICATION - MODERATE TECHNOLOGY ADVANCEMENT"/>
    <x v="0"/>
    <s v="DUCTLESS MINI-SPLIT HEAT PUMP - HEATING"/>
    <s v="TEXAS"/>
    <x v="0"/>
    <x v="1"/>
    <s v="LPG FUEL"/>
    <x v="0"/>
    <n v="0"/>
  </r>
  <r>
    <s v="REFERENCE ELECTRIFICATION - MODERATE TECHNOLOGY ADVANCEMENT"/>
    <x v="0"/>
    <s v="DUCTLESS MINI-SPLIT HEAT PUMP - HEATING"/>
    <s v="TEXAS"/>
    <x v="0"/>
    <x v="1"/>
    <s v="BIOMASS - WOOD"/>
    <x v="0"/>
    <n v="0"/>
  </r>
  <r>
    <s v="REFERENCE ELECTRIFICATION - MODERATE TECHNOLOGY ADVANCEMENT"/>
    <x v="0"/>
    <s v="DUCTLESS MINI-SPLIT HEAT PUMP - HEATING"/>
    <s v="TEXAS"/>
    <x v="0"/>
    <x v="1"/>
    <s v="KEROSENE FUEL"/>
    <x v="0"/>
    <n v="0"/>
  </r>
  <r>
    <s v="REFERENCE ELECTRIFICATION - MODERATE TECHNOLOGY ADVANCEMENT"/>
    <x v="0"/>
    <s v="DUCTLESS MINI-SPLIT HEAT PUMP - HEATING"/>
    <s v="TEXAS"/>
    <x v="0"/>
    <x v="2"/>
    <s v="ELECTRICITY"/>
    <x v="0"/>
    <n v="124174.19734025"/>
  </r>
  <r>
    <s v="REFERENCE ELECTRIFICATION - MODERATE TECHNOLOGY ADVANCEMENT"/>
    <x v="0"/>
    <s v="DUCTLESS MINI-SPLIT HEAT PUMP - HEATING"/>
    <s v="TEXAS"/>
    <x v="0"/>
    <x v="2"/>
    <s v="DIESEL FUEL"/>
    <x v="0"/>
    <n v="0"/>
  </r>
  <r>
    <s v="REFERENCE ELECTRIFICATION - MODERATE TECHNOLOGY ADVANCEMENT"/>
    <x v="0"/>
    <s v="DUCTLESS MINI-SPLIT HEAT PUMP - HEATING"/>
    <s v="TEXAS"/>
    <x v="0"/>
    <x v="2"/>
    <s v="PIPELINE GAS"/>
    <x v="0"/>
    <n v="0"/>
  </r>
  <r>
    <s v="REFERENCE ELECTRIFICATION - MODERATE TECHNOLOGY ADVANCEMENT"/>
    <x v="0"/>
    <s v="DUCTLESS MINI-SPLIT HEAT PUMP - HEATING"/>
    <s v="TEXAS"/>
    <x v="0"/>
    <x v="2"/>
    <s v="LPG FUEL"/>
    <x v="0"/>
    <n v="0"/>
  </r>
  <r>
    <s v="REFERENCE ELECTRIFICATION - MODERATE TECHNOLOGY ADVANCEMENT"/>
    <x v="0"/>
    <s v="DUCTLESS MINI-SPLIT HEAT PUMP - HEATING"/>
    <s v="TEXAS"/>
    <x v="0"/>
    <x v="2"/>
    <s v="BIOMASS - WOOD"/>
    <x v="0"/>
    <n v="0"/>
  </r>
  <r>
    <s v="REFERENCE ELECTRIFICATION - MODERATE TECHNOLOGY ADVANCEMENT"/>
    <x v="0"/>
    <s v="DUCTLESS MINI-SPLIT HEAT PUMP - HEATING"/>
    <s v="TEXAS"/>
    <x v="0"/>
    <x v="2"/>
    <s v="KEROSENE FUEL"/>
    <x v="0"/>
    <n v="0"/>
  </r>
  <r>
    <s v="REFERENCE ELECTRIFICATION - MODERATE TECHNOLOGY ADVANCEMENT"/>
    <x v="0"/>
    <s v="DUCTLESS MINI-SPLIT HEAT PUMP - HEATING"/>
    <s v="TEXAS"/>
    <x v="0"/>
    <x v="3"/>
    <s v="ELECTRICITY"/>
    <x v="0"/>
    <n v="157484.938609668"/>
  </r>
  <r>
    <s v="REFERENCE ELECTRIFICATION - MODERATE TECHNOLOGY ADVANCEMENT"/>
    <x v="0"/>
    <s v="DUCTLESS MINI-SPLIT HEAT PUMP - HEATING"/>
    <s v="TEXAS"/>
    <x v="0"/>
    <x v="3"/>
    <s v="DIESEL FUEL"/>
    <x v="0"/>
    <n v="0"/>
  </r>
  <r>
    <s v="REFERENCE ELECTRIFICATION - MODERATE TECHNOLOGY ADVANCEMENT"/>
    <x v="0"/>
    <s v="DUCTLESS MINI-SPLIT HEAT PUMP - HEATING"/>
    <s v="TEXAS"/>
    <x v="0"/>
    <x v="3"/>
    <s v="PIPELINE GAS"/>
    <x v="0"/>
    <n v="0"/>
  </r>
  <r>
    <s v="REFERENCE ELECTRIFICATION - MODERATE TECHNOLOGY ADVANCEMENT"/>
    <x v="0"/>
    <s v="DUCTLESS MINI-SPLIT HEAT PUMP - HEATING"/>
    <s v="TEXAS"/>
    <x v="0"/>
    <x v="3"/>
    <s v="LPG FUEL"/>
    <x v="0"/>
    <n v="0"/>
  </r>
  <r>
    <s v="REFERENCE ELECTRIFICATION - MODERATE TECHNOLOGY ADVANCEMENT"/>
    <x v="0"/>
    <s v="DUCTLESS MINI-SPLIT HEAT PUMP - HEATING"/>
    <s v="TEXAS"/>
    <x v="0"/>
    <x v="3"/>
    <s v="BIOMASS - WOOD"/>
    <x v="0"/>
    <n v="0"/>
  </r>
  <r>
    <s v="REFERENCE ELECTRIFICATION - MODERATE TECHNOLOGY ADVANCEMENT"/>
    <x v="0"/>
    <s v="DUCTLESS MINI-SPLIT HEAT PUMP - HEATING"/>
    <s v="TEXAS"/>
    <x v="0"/>
    <x v="3"/>
    <s v="KEROSENE FUEL"/>
    <x v="0"/>
    <n v="0"/>
  </r>
  <r>
    <s v="REFERENCE ELECTRIFICATION - MODERATE TECHNOLOGY ADVANCEMENT"/>
    <x v="0"/>
    <s v="DUCTLESS MINI-SPLIT HEAT PUMP - HEATING"/>
    <s v="TEXAS"/>
    <x v="0"/>
    <x v="4"/>
    <s v="ELECTRICITY"/>
    <x v="0"/>
    <n v="191057.897400241"/>
  </r>
  <r>
    <s v="REFERENCE ELECTRIFICATION - MODERATE TECHNOLOGY ADVANCEMENT"/>
    <x v="0"/>
    <s v="DUCTLESS MINI-SPLIT HEAT PUMP - HEATING"/>
    <s v="TEXAS"/>
    <x v="0"/>
    <x v="4"/>
    <s v="DIESEL FUEL"/>
    <x v="0"/>
    <n v="0"/>
  </r>
  <r>
    <s v="REFERENCE ELECTRIFICATION - MODERATE TECHNOLOGY ADVANCEMENT"/>
    <x v="0"/>
    <s v="DUCTLESS MINI-SPLIT HEAT PUMP - HEATING"/>
    <s v="TEXAS"/>
    <x v="0"/>
    <x v="4"/>
    <s v="PIPELINE GAS"/>
    <x v="0"/>
    <n v="0"/>
  </r>
  <r>
    <s v="REFERENCE ELECTRIFICATION - MODERATE TECHNOLOGY ADVANCEMENT"/>
    <x v="0"/>
    <s v="DUCTLESS MINI-SPLIT HEAT PUMP - HEATING"/>
    <s v="TEXAS"/>
    <x v="0"/>
    <x v="4"/>
    <s v="LPG FUEL"/>
    <x v="0"/>
    <n v="0"/>
  </r>
  <r>
    <s v="REFERENCE ELECTRIFICATION - MODERATE TECHNOLOGY ADVANCEMENT"/>
    <x v="0"/>
    <s v="DUCTLESS MINI-SPLIT HEAT PUMP - HEATING"/>
    <s v="TEXAS"/>
    <x v="0"/>
    <x v="4"/>
    <s v="BIOMASS - WOOD"/>
    <x v="0"/>
    <n v="0"/>
  </r>
  <r>
    <s v="REFERENCE ELECTRIFICATION - MODERATE TECHNOLOGY ADVANCEMENT"/>
    <x v="0"/>
    <s v="DUCTLESS MINI-SPLIT HEAT PUMP - HEATING"/>
    <s v="TEXAS"/>
    <x v="0"/>
    <x v="4"/>
    <s v="KEROSENE FUEL"/>
    <x v="0"/>
    <n v="0"/>
  </r>
  <r>
    <s v="REFERENCE ELECTRIFICATION - MODERATE TECHNOLOGY ADVANCEMENT"/>
    <x v="0"/>
    <s v="DUCTLESS MINI-SPLIT HEAT PUMP - HEATING"/>
    <s v="TEXAS"/>
    <x v="0"/>
    <x v="5"/>
    <s v="ELECTRICITY"/>
    <x v="0"/>
    <n v="224640.08881964901"/>
  </r>
  <r>
    <s v="REFERENCE ELECTRIFICATION - MODERATE TECHNOLOGY ADVANCEMENT"/>
    <x v="0"/>
    <s v="DUCTLESS MINI-SPLIT HEAT PUMP - HEATING"/>
    <s v="TEXAS"/>
    <x v="0"/>
    <x v="5"/>
    <s v="DIESEL FUEL"/>
    <x v="0"/>
    <n v="0"/>
  </r>
  <r>
    <s v="REFERENCE ELECTRIFICATION - MODERATE TECHNOLOGY ADVANCEMENT"/>
    <x v="0"/>
    <s v="DUCTLESS MINI-SPLIT HEAT PUMP - HEATING"/>
    <s v="TEXAS"/>
    <x v="0"/>
    <x v="5"/>
    <s v="PIPELINE GAS"/>
    <x v="0"/>
    <n v="0"/>
  </r>
  <r>
    <s v="REFERENCE ELECTRIFICATION - MODERATE TECHNOLOGY ADVANCEMENT"/>
    <x v="0"/>
    <s v="DUCTLESS MINI-SPLIT HEAT PUMP - HEATING"/>
    <s v="TEXAS"/>
    <x v="0"/>
    <x v="5"/>
    <s v="LPG FUEL"/>
    <x v="0"/>
    <n v="0"/>
  </r>
  <r>
    <s v="REFERENCE ELECTRIFICATION - MODERATE TECHNOLOGY ADVANCEMENT"/>
    <x v="0"/>
    <s v="DUCTLESS MINI-SPLIT HEAT PUMP - HEATING"/>
    <s v="TEXAS"/>
    <x v="0"/>
    <x v="5"/>
    <s v="BIOMASS - WOOD"/>
    <x v="0"/>
    <n v="0"/>
  </r>
  <r>
    <s v="REFERENCE ELECTRIFICATION - MODERATE TECHNOLOGY ADVANCEMENT"/>
    <x v="0"/>
    <s v="DUCTLESS MINI-SPLIT HEAT PUMP - HEATING"/>
    <s v="TEXAS"/>
    <x v="0"/>
    <x v="5"/>
    <s v="KEROSENE FUEL"/>
    <x v="0"/>
    <n v="0"/>
  </r>
  <r>
    <s v="REFERENCE ELECTRIFICATION - MODERATE TECHNOLOGY ADVANCEMENT"/>
    <x v="0"/>
    <s v="DUCTLESS MINI-SPLIT HEAT PUMP - HEATING"/>
    <s v="TEXAS"/>
    <x v="0"/>
    <x v="6"/>
    <s v="ELECTRICITY"/>
    <x v="0"/>
    <n v="257831.59084810599"/>
  </r>
  <r>
    <s v="REFERENCE ELECTRIFICATION - MODERATE TECHNOLOGY ADVANCEMENT"/>
    <x v="0"/>
    <s v="DUCTLESS MINI-SPLIT HEAT PUMP - HEATING"/>
    <s v="TEXAS"/>
    <x v="0"/>
    <x v="6"/>
    <s v="DIESEL FUEL"/>
    <x v="0"/>
    <n v="0"/>
  </r>
  <r>
    <s v="REFERENCE ELECTRIFICATION - MODERATE TECHNOLOGY ADVANCEMENT"/>
    <x v="0"/>
    <s v="DUCTLESS MINI-SPLIT HEAT PUMP - HEATING"/>
    <s v="TEXAS"/>
    <x v="0"/>
    <x v="6"/>
    <s v="PIPELINE GAS"/>
    <x v="0"/>
    <n v="0"/>
  </r>
  <r>
    <s v="REFERENCE ELECTRIFICATION - MODERATE TECHNOLOGY ADVANCEMENT"/>
    <x v="0"/>
    <s v="DUCTLESS MINI-SPLIT HEAT PUMP - HEATING"/>
    <s v="TEXAS"/>
    <x v="0"/>
    <x v="6"/>
    <s v="LPG FUEL"/>
    <x v="0"/>
    <n v="0"/>
  </r>
  <r>
    <s v="REFERENCE ELECTRIFICATION - MODERATE TECHNOLOGY ADVANCEMENT"/>
    <x v="0"/>
    <s v="DUCTLESS MINI-SPLIT HEAT PUMP - HEATING"/>
    <s v="TEXAS"/>
    <x v="0"/>
    <x v="6"/>
    <s v="BIOMASS - WOOD"/>
    <x v="0"/>
    <n v="0"/>
  </r>
  <r>
    <s v="REFERENCE ELECTRIFICATION - MODERATE TECHNOLOGY ADVANCEMENT"/>
    <x v="0"/>
    <s v="DUCTLESS MINI-SPLIT HEAT PUMP - HEATING"/>
    <s v="TEXAS"/>
    <x v="0"/>
    <x v="6"/>
    <s v="KEROSENE FUEL"/>
    <x v="0"/>
    <n v="0"/>
  </r>
  <r>
    <s v="REFERENCE ELECTRIFICATION - MODERATE TECHNOLOGY ADVANCEMENT"/>
    <x v="0"/>
    <s v="DUCTLESS MINI-SPLIT HEAT PUMP - HEATING"/>
    <s v="TEXAS"/>
    <x v="0"/>
    <x v="7"/>
    <s v="ELECTRICITY"/>
    <x v="0"/>
    <n v="290322.86336700799"/>
  </r>
  <r>
    <s v="REFERENCE ELECTRIFICATION - MODERATE TECHNOLOGY ADVANCEMENT"/>
    <x v="0"/>
    <s v="DUCTLESS MINI-SPLIT HEAT PUMP - HEATING"/>
    <s v="TEXAS"/>
    <x v="0"/>
    <x v="7"/>
    <s v="DIESEL FUEL"/>
    <x v="0"/>
    <n v="0"/>
  </r>
  <r>
    <s v="REFERENCE ELECTRIFICATION - MODERATE TECHNOLOGY ADVANCEMENT"/>
    <x v="0"/>
    <s v="DUCTLESS MINI-SPLIT HEAT PUMP - HEATING"/>
    <s v="TEXAS"/>
    <x v="0"/>
    <x v="7"/>
    <s v="PIPELINE GAS"/>
    <x v="0"/>
    <n v="0"/>
  </r>
  <r>
    <s v="REFERENCE ELECTRIFICATION - MODERATE TECHNOLOGY ADVANCEMENT"/>
    <x v="0"/>
    <s v="DUCTLESS MINI-SPLIT HEAT PUMP - HEATING"/>
    <s v="TEXAS"/>
    <x v="0"/>
    <x v="7"/>
    <s v="LPG FUEL"/>
    <x v="0"/>
    <n v="0"/>
  </r>
  <r>
    <s v="REFERENCE ELECTRIFICATION - MODERATE TECHNOLOGY ADVANCEMENT"/>
    <x v="0"/>
    <s v="DUCTLESS MINI-SPLIT HEAT PUMP - HEATING"/>
    <s v="TEXAS"/>
    <x v="0"/>
    <x v="7"/>
    <s v="BIOMASS - WOOD"/>
    <x v="0"/>
    <n v="0"/>
  </r>
  <r>
    <s v="REFERENCE ELECTRIFICATION - MODERATE TECHNOLOGY ADVANCEMENT"/>
    <x v="0"/>
    <s v="DUCTLESS MINI-SPLIT HEAT PUMP - HEATING"/>
    <s v="TEXAS"/>
    <x v="0"/>
    <x v="7"/>
    <s v="KEROSENE FUEL"/>
    <x v="0"/>
    <n v="0"/>
  </r>
  <r>
    <s v="REFERENCE ELECTRIFICATION - MODERATE TECHNOLOGY ADVANCEMENT"/>
    <x v="0"/>
    <s v="DUCTLESS MINI-SPLIT HEAT PUMP - HEATING"/>
    <s v="TEXAS"/>
    <x v="0"/>
    <x v="8"/>
    <s v="ELECTRICITY"/>
    <x v="0"/>
    <n v="322075.23330487701"/>
  </r>
  <r>
    <s v="REFERENCE ELECTRIFICATION - MODERATE TECHNOLOGY ADVANCEMENT"/>
    <x v="0"/>
    <s v="DUCTLESS MINI-SPLIT HEAT PUMP - HEATING"/>
    <s v="TEXAS"/>
    <x v="0"/>
    <x v="8"/>
    <s v="DIESEL FUEL"/>
    <x v="0"/>
    <n v="0"/>
  </r>
  <r>
    <s v="REFERENCE ELECTRIFICATION - MODERATE TECHNOLOGY ADVANCEMENT"/>
    <x v="0"/>
    <s v="DUCTLESS MINI-SPLIT HEAT PUMP - HEATING"/>
    <s v="TEXAS"/>
    <x v="0"/>
    <x v="8"/>
    <s v="PIPELINE GAS"/>
    <x v="0"/>
    <n v="0"/>
  </r>
  <r>
    <s v="REFERENCE ELECTRIFICATION - MODERATE TECHNOLOGY ADVANCEMENT"/>
    <x v="0"/>
    <s v="DUCTLESS MINI-SPLIT HEAT PUMP - HEATING"/>
    <s v="TEXAS"/>
    <x v="0"/>
    <x v="8"/>
    <s v="LPG FUEL"/>
    <x v="0"/>
    <n v="0"/>
  </r>
  <r>
    <s v="REFERENCE ELECTRIFICATION - MODERATE TECHNOLOGY ADVANCEMENT"/>
    <x v="0"/>
    <s v="DUCTLESS MINI-SPLIT HEAT PUMP - HEATING"/>
    <s v="TEXAS"/>
    <x v="0"/>
    <x v="8"/>
    <s v="BIOMASS - WOOD"/>
    <x v="0"/>
    <n v="0"/>
  </r>
  <r>
    <s v="REFERENCE ELECTRIFICATION - MODERATE TECHNOLOGY ADVANCEMENT"/>
    <x v="0"/>
    <s v="DUCTLESS MINI-SPLIT HEAT PUMP - HEATING"/>
    <s v="TEXAS"/>
    <x v="0"/>
    <x v="8"/>
    <s v="KEROSENE FUEL"/>
    <x v="0"/>
    <n v="0"/>
  </r>
  <r>
    <s v="REFERENCE ELECTRIFICATION - MODERATE TECHNOLOGY ADVANCEMENT"/>
    <x v="0"/>
    <s v="DUCTLESS MINI-SPLIT HEAT PUMP - HEATING"/>
    <s v="TEXAS"/>
    <x v="0"/>
    <x v="9"/>
    <s v="ELECTRICITY"/>
    <x v="0"/>
    <n v="352121.60686442902"/>
  </r>
  <r>
    <s v="REFERENCE ELECTRIFICATION - MODERATE TECHNOLOGY ADVANCEMENT"/>
    <x v="0"/>
    <s v="DUCTLESS MINI-SPLIT HEAT PUMP - HEATING"/>
    <s v="TEXAS"/>
    <x v="0"/>
    <x v="9"/>
    <s v="DIESEL FUEL"/>
    <x v="0"/>
    <n v="0"/>
  </r>
  <r>
    <s v="REFERENCE ELECTRIFICATION - MODERATE TECHNOLOGY ADVANCEMENT"/>
    <x v="0"/>
    <s v="DUCTLESS MINI-SPLIT HEAT PUMP - HEATING"/>
    <s v="TEXAS"/>
    <x v="0"/>
    <x v="9"/>
    <s v="PIPELINE GAS"/>
    <x v="0"/>
    <n v="0"/>
  </r>
  <r>
    <s v="REFERENCE ELECTRIFICATION - MODERATE TECHNOLOGY ADVANCEMENT"/>
    <x v="0"/>
    <s v="DUCTLESS MINI-SPLIT HEAT PUMP - HEATING"/>
    <s v="TEXAS"/>
    <x v="0"/>
    <x v="9"/>
    <s v="LPG FUEL"/>
    <x v="0"/>
    <n v="0"/>
  </r>
  <r>
    <s v="REFERENCE ELECTRIFICATION - MODERATE TECHNOLOGY ADVANCEMENT"/>
    <x v="0"/>
    <s v="DUCTLESS MINI-SPLIT HEAT PUMP - HEATING"/>
    <s v="TEXAS"/>
    <x v="0"/>
    <x v="9"/>
    <s v="BIOMASS - WOOD"/>
    <x v="0"/>
    <n v="0"/>
  </r>
  <r>
    <s v="REFERENCE ELECTRIFICATION - MODERATE TECHNOLOGY ADVANCEMENT"/>
    <x v="0"/>
    <s v="DUCTLESS MINI-SPLIT HEAT PUMP - HEATING"/>
    <s v="TEXAS"/>
    <x v="0"/>
    <x v="9"/>
    <s v="KEROSENE FUEL"/>
    <x v="0"/>
    <n v="0"/>
  </r>
  <r>
    <s v="REFERENCE ELECTRIFICATION - MODERATE TECHNOLOGY ADVANCEMENT"/>
    <x v="0"/>
    <s v="DUCTLESS MINI-SPLIT HEAT PUMP - HEATING"/>
    <s v="TEXAS"/>
    <x v="0"/>
    <x v="10"/>
    <s v="ELECTRICITY"/>
    <x v="0"/>
    <n v="380718.18163483898"/>
  </r>
  <r>
    <s v="REFERENCE ELECTRIFICATION - MODERATE TECHNOLOGY ADVANCEMENT"/>
    <x v="0"/>
    <s v="DUCTLESS MINI-SPLIT HEAT PUMP - HEATING"/>
    <s v="TEXAS"/>
    <x v="0"/>
    <x v="10"/>
    <s v="DIESEL FUEL"/>
    <x v="0"/>
    <n v="0"/>
  </r>
  <r>
    <s v="REFERENCE ELECTRIFICATION - MODERATE TECHNOLOGY ADVANCEMENT"/>
    <x v="0"/>
    <s v="DUCTLESS MINI-SPLIT HEAT PUMP - HEATING"/>
    <s v="TEXAS"/>
    <x v="0"/>
    <x v="10"/>
    <s v="PIPELINE GAS"/>
    <x v="0"/>
    <n v="0"/>
  </r>
  <r>
    <s v="REFERENCE ELECTRIFICATION - MODERATE TECHNOLOGY ADVANCEMENT"/>
    <x v="0"/>
    <s v="DUCTLESS MINI-SPLIT HEAT PUMP - HEATING"/>
    <s v="TEXAS"/>
    <x v="0"/>
    <x v="10"/>
    <s v="LPG FUEL"/>
    <x v="0"/>
    <n v="0"/>
  </r>
  <r>
    <s v="REFERENCE ELECTRIFICATION - MODERATE TECHNOLOGY ADVANCEMENT"/>
    <x v="0"/>
    <s v="DUCTLESS MINI-SPLIT HEAT PUMP - HEATING"/>
    <s v="TEXAS"/>
    <x v="0"/>
    <x v="10"/>
    <s v="BIOMASS - WOOD"/>
    <x v="0"/>
    <n v="0"/>
  </r>
  <r>
    <s v="REFERENCE ELECTRIFICATION - MODERATE TECHNOLOGY ADVANCEMENT"/>
    <x v="0"/>
    <s v="DUCTLESS MINI-SPLIT HEAT PUMP - HEATING"/>
    <s v="TEXAS"/>
    <x v="0"/>
    <x v="10"/>
    <s v="KEROSENE FUEL"/>
    <x v="0"/>
    <n v="0"/>
  </r>
  <r>
    <s v="REFERENCE ELECTRIFICATION - MODERATE TECHNOLOGY ADVANCEMENT"/>
    <x v="0"/>
    <s v="DUCTLESS MINI-SPLIT HEAT PUMP - HEATING"/>
    <s v="TEXAS"/>
    <x v="0"/>
    <x v="11"/>
    <s v="ELECTRICITY"/>
    <x v="0"/>
    <n v="407991.142107683"/>
  </r>
  <r>
    <s v="REFERENCE ELECTRIFICATION - MODERATE TECHNOLOGY ADVANCEMENT"/>
    <x v="0"/>
    <s v="DUCTLESS MINI-SPLIT HEAT PUMP - HEATING"/>
    <s v="TEXAS"/>
    <x v="0"/>
    <x v="11"/>
    <s v="DIESEL FUEL"/>
    <x v="0"/>
    <n v="0"/>
  </r>
  <r>
    <s v="REFERENCE ELECTRIFICATION - MODERATE TECHNOLOGY ADVANCEMENT"/>
    <x v="0"/>
    <s v="DUCTLESS MINI-SPLIT HEAT PUMP - HEATING"/>
    <s v="TEXAS"/>
    <x v="0"/>
    <x v="11"/>
    <s v="PIPELINE GAS"/>
    <x v="0"/>
    <n v="0"/>
  </r>
  <r>
    <s v="REFERENCE ELECTRIFICATION - MODERATE TECHNOLOGY ADVANCEMENT"/>
    <x v="0"/>
    <s v="DUCTLESS MINI-SPLIT HEAT PUMP - HEATING"/>
    <s v="TEXAS"/>
    <x v="0"/>
    <x v="11"/>
    <s v="LPG FUEL"/>
    <x v="0"/>
    <n v="0"/>
  </r>
  <r>
    <s v="REFERENCE ELECTRIFICATION - MODERATE TECHNOLOGY ADVANCEMENT"/>
    <x v="0"/>
    <s v="DUCTLESS MINI-SPLIT HEAT PUMP - HEATING"/>
    <s v="TEXAS"/>
    <x v="0"/>
    <x v="11"/>
    <s v="BIOMASS - WOOD"/>
    <x v="0"/>
    <n v="0"/>
  </r>
  <r>
    <s v="REFERENCE ELECTRIFICATION - MODERATE TECHNOLOGY ADVANCEMENT"/>
    <x v="0"/>
    <s v="DUCTLESS MINI-SPLIT HEAT PUMP - HEATING"/>
    <s v="TEXAS"/>
    <x v="0"/>
    <x v="11"/>
    <s v="KEROSENE FUEL"/>
    <x v="0"/>
    <n v="0"/>
  </r>
  <r>
    <s v="REFERENCE ELECTRIFICATION - MODERATE TECHNOLOGY ADVANCEMENT"/>
    <x v="0"/>
    <s v="DUCTLESS MINI-SPLIT HEAT PUMP - HEATING"/>
    <s v="TEXAS"/>
    <x v="0"/>
    <x v="12"/>
    <s v="ELECTRICITY"/>
    <x v="0"/>
    <n v="433152.10545990901"/>
  </r>
  <r>
    <s v="REFERENCE ELECTRIFICATION - MODERATE TECHNOLOGY ADVANCEMENT"/>
    <x v="0"/>
    <s v="DUCTLESS MINI-SPLIT HEAT PUMP - HEATING"/>
    <s v="TEXAS"/>
    <x v="0"/>
    <x v="12"/>
    <s v="DIESEL FUEL"/>
    <x v="0"/>
    <n v="0"/>
  </r>
  <r>
    <s v="REFERENCE ELECTRIFICATION - MODERATE TECHNOLOGY ADVANCEMENT"/>
    <x v="0"/>
    <s v="DUCTLESS MINI-SPLIT HEAT PUMP - HEATING"/>
    <s v="TEXAS"/>
    <x v="0"/>
    <x v="12"/>
    <s v="PIPELINE GAS"/>
    <x v="0"/>
    <n v="0"/>
  </r>
  <r>
    <s v="REFERENCE ELECTRIFICATION - MODERATE TECHNOLOGY ADVANCEMENT"/>
    <x v="0"/>
    <s v="DUCTLESS MINI-SPLIT HEAT PUMP - HEATING"/>
    <s v="TEXAS"/>
    <x v="0"/>
    <x v="12"/>
    <s v="LPG FUEL"/>
    <x v="0"/>
    <n v="0"/>
  </r>
  <r>
    <s v="REFERENCE ELECTRIFICATION - MODERATE TECHNOLOGY ADVANCEMENT"/>
    <x v="0"/>
    <s v="DUCTLESS MINI-SPLIT HEAT PUMP - HEATING"/>
    <s v="TEXAS"/>
    <x v="0"/>
    <x v="12"/>
    <s v="BIOMASS - WOOD"/>
    <x v="0"/>
    <n v="0"/>
  </r>
  <r>
    <s v="REFERENCE ELECTRIFICATION - MODERATE TECHNOLOGY ADVANCEMENT"/>
    <x v="0"/>
    <s v="DUCTLESS MINI-SPLIT HEAT PUMP - HEATING"/>
    <s v="TEXAS"/>
    <x v="0"/>
    <x v="12"/>
    <s v="KEROSENE FUEL"/>
    <x v="0"/>
    <n v="0"/>
  </r>
  <r>
    <s v="REFERENCE ELECTRIFICATION - MODERATE TECHNOLOGY ADVANCEMENT"/>
    <x v="0"/>
    <s v="DUCTLESS MINI-SPLIT HEAT PUMP - HEATING"/>
    <s v="TEXAS"/>
    <x v="0"/>
    <x v="13"/>
    <s v="ELECTRICITY"/>
    <x v="0"/>
    <n v="456439.610626521"/>
  </r>
  <r>
    <s v="REFERENCE ELECTRIFICATION - MODERATE TECHNOLOGY ADVANCEMENT"/>
    <x v="0"/>
    <s v="DUCTLESS MINI-SPLIT HEAT PUMP - HEATING"/>
    <s v="TEXAS"/>
    <x v="0"/>
    <x v="13"/>
    <s v="DIESEL FUEL"/>
    <x v="0"/>
    <n v="0"/>
  </r>
  <r>
    <s v="REFERENCE ELECTRIFICATION - MODERATE TECHNOLOGY ADVANCEMENT"/>
    <x v="0"/>
    <s v="DUCTLESS MINI-SPLIT HEAT PUMP - HEATING"/>
    <s v="TEXAS"/>
    <x v="0"/>
    <x v="13"/>
    <s v="PIPELINE GAS"/>
    <x v="0"/>
    <n v="0"/>
  </r>
  <r>
    <s v="REFERENCE ELECTRIFICATION - MODERATE TECHNOLOGY ADVANCEMENT"/>
    <x v="0"/>
    <s v="DUCTLESS MINI-SPLIT HEAT PUMP - HEATING"/>
    <s v="TEXAS"/>
    <x v="0"/>
    <x v="13"/>
    <s v="LPG FUEL"/>
    <x v="0"/>
    <n v="0"/>
  </r>
  <r>
    <s v="REFERENCE ELECTRIFICATION - MODERATE TECHNOLOGY ADVANCEMENT"/>
    <x v="0"/>
    <s v="DUCTLESS MINI-SPLIT HEAT PUMP - HEATING"/>
    <s v="TEXAS"/>
    <x v="0"/>
    <x v="13"/>
    <s v="BIOMASS - WOOD"/>
    <x v="0"/>
    <n v="0"/>
  </r>
  <r>
    <s v="REFERENCE ELECTRIFICATION - MODERATE TECHNOLOGY ADVANCEMENT"/>
    <x v="0"/>
    <s v="DUCTLESS MINI-SPLIT HEAT PUMP - HEATING"/>
    <s v="TEXAS"/>
    <x v="0"/>
    <x v="13"/>
    <s v="KEROSENE FUEL"/>
    <x v="0"/>
    <n v="0"/>
  </r>
  <r>
    <s v="REFERENCE ELECTRIFICATION - MODERATE TECHNOLOGY ADVANCEMENT"/>
    <x v="0"/>
    <s v="DUCTLESS MINI-SPLIT HEAT PUMP - HEATING"/>
    <s v="TEXAS"/>
    <x v="0"/>
    <x v="14"/>
    <s v="ELECTRICITY"/>
    <x v="0"/>
    <n v="476234.13285163802"/>
  </r>
  <r>
    <s v="REFERENCE ELECTRIFICATION - MODERATE TECHNOLOGY ADVANCEMENT"/>
    <x v="0"/>
    <s v="DUCTLESS MINI-SPLIT HEAT PUMP - HEATING"/>
    <s v="TEXAS"/>
    <x v="0"/>
    <x v="14"/>
    <s v="DIESEL FUEL"/>
    <x v="0"/>
    <n v="0"/>
  </r>
  <r>
    <s v="REFERENCE ELECTRIFICATION - MODERATE TECHNOLOGY ADVANCEMENT"/>
    <x v="0"/>
    <s v="DUCTLESS MINI-SPLIT HEAT PUMP - HEATING"/>
    <s v="TEXAS"/>
    <x v="0"/>
    <x v="14"/>
    <s v="PIPELINE GAS"/>
    <x v="0"/>
    <n v="0"/>
  </r>
  <r>
    <s v="REFERENCE ELECTRIFICATION - MODERATE TECHNOLOGY ADVANCEMENT"/>
    <x v="0"/>
    <s v="DUCTLESS MINI-SPLIT HEAT PUMP - HEATING"/>
    <s v="TEXAS"/>
    <x v="0"/>
    <x v="14"/>
    <s v="LPG FUEL"/>
    <x v="0"/>
    <n v="0"/>
  </r>
  <r>
    <s v="REFERENCE ELECTRIFICATION - MODERATE TECHNOLOGY ADVANCEMENT"/>
    <x v="0"/>
    <s v="DUCTLESS MINI-SPLIT HEAT PUMP - HEATING"/>
    <s v="TEXAS"/>
    <x v="0"/>
    <x v="14"/>
    <s v="BIOMASS - WOOD"/>
    <x v="0"/>
    <n v="0"/>
  </r>
  <r>
    <s v="REFERENCE ELECTRIFICATION - MODERATE TECHNOLOGY ADVANCEMENT"/>
    <x v="0"/>
    <s v="DUCTLESS MINI-SPLIT HEAT PUMP - HEATING"/>
    <s v="TEXAS"/>
    <x v="0"/>
    <x v="14"/>
    <s v="KEROSENE FUEL"/>
    <x v="0"/>
    <n v="0"/>
  </r>
  <r>
    <s v="REFERENCE ELECTRIFICATION - MODERATE TECHNOLOGY ADVANCEMENT"/>
    <x v="0"/>
    <s v="DUCTLESS MINI-SPLIT HEAT PUMP - HEATING"/>
    <s v="TEXAS"/>
    <x v="0"/>
    <x v="15"/>
    <s v="ELECTRICITY"/>
    <x v="0"/>
    <n v="491985.86799721402"/>
  </r>
  <r>
    <s v="REFERENCE ELECTRIFICATION - MODERATE TECHNOLOGY ADVANCEMENT"/>
    <x v="0"/>
    <s v="DUCTLESS MINI-SPLIT HEAT PUMP - HEATING"/>
    <s v="TEXAS"/>
    <x v="0"/>
    <x v="15"/>
    <s v="DIESEL FUEL"/>
    <x v="0"/>
    <n v="0"/>
  </r>
  <r>
    <s v="REFERENCE ELECTRIFICATION - MODERATE TECHNOLOGY ADVANCEMENT"/>
    <x v="0"/>
    <s v="DUCTLESS MINI-SPLIT HEAT PUMP - HEATING"/>
    <s v="TEXAS"/>
    <x v="0"/>
    <x v="15"/>
    <s v="PIPELINE GAS"/>
    <x v="0"/>
    <n v="0"/>
  </r>
  <r>
    <s v="REFERENCE ELECTRIFICATION - MODERATE TECHNOLOGY ADVANCEMENT"/>
    <x v="0"/>
    <s v="DUCTLESS MINI-SPLIT HEAT PUMP - HEATING"/>
    <s v="TEXAS"/>
    <x v="0"/>
    <x v="15"/>
    <s v="LPG FUEL"/>
    <x v="0"/>
    <n v="0"/>
  </r>
  <r>
    <s v="REFERENCE ELECTRIFICATION - MODERATE TECHNOLOGY ADVANCEMENT"/>
    <x v="0"/>
    <s v="DUCTLESS MINI-SPLIT HEAT PUMP - HEATING"/>
    <s v="TEXAS"/>
    <x v="0"/>
    <x v="15"/>
    <s v="BIOMASS - WOOD"/>
    <x v="0"/>
    <n v="0"/>
  </r>
  <r>
    <s v="REFERENCE ELECTRIFICATION - MODERATE TECHNOLOGY ADVANCEMENT"/>
    <x v="0"/>
    <s v="DUCTLESS MINI-SPLIT HEAT PUMP - HEATING"/>
    <s v="TEXAS"/>
    <x v="0"/>
    <x v="15"/>
    <s v="KEROSENE FUEL"/>
    <x v="0"/>
    <n v="0"/>
  </r>
  <r>
    <s v="REFERENCE ELECTRIFICATION - MODERATE TECHNOLOGY ADVANCEMENT"/>
    <x v="0"/>
    <s v="DUCTLESS MINI-SPLIT HEAT PUMP - HEATING"/>
    <s v="TEXAS"/>
    <x v="0"/>
    <x v="16"/>
    <s v="ELECTRICITY"/>
    <x v="0"/>
    <n v="502177.45606803201"/>
  </r>
  <r>
    <s v="REFERENCE ELECTRIFICATION - MODERATE TECHNOLOGY ADVANCEMENT"/>
    <x v="0"/>
    <s v="DUCTLESS MINI-SPLIT HEAT PUMP - HEATING"/>
    <s v="TEXAS"/>
    <x v="0"/>
    <x v="16"/>
    <s v="DIESEL FUEL"/>
    <x v="0"/>
    <n v="0"/>
  </r>
  <r>
    <s v="REFERENCE ELECTRIFICATION - MODERATE TECHNOLOGY ADVANCEMENT"/>
    <x v="0"/>
    <s v="DUCTLESS MINI-SPLIT HEAT PUMP - HEATING"/>
    <s v="TEXAS"/>
    <x v="0"/>
    <x v="16"/>
    <s v="PIPELINE GAS"/>
    <x v="0"/>
    <n v="0"/>
  </r>
  <r>
    <s v="REFERENCE ELECTRIFICATION - MODERATE TECHNOLOGY ADVANCEMENT"/>
    <x v="0"/>
    <s v="DUCTLESS MINI-SPLIT HEAT PUMP - HEATING"/>
    <s v="TEXAS"/>
    <x v="0"/>
    <x v="16"/>
    <s v="LPG FUEL"/>
    <x v="0"/>
    <n v="0"/>
  </r>
  <r>
    <s v="REFERENCE ELECTRIFICATION - MODERATE TECHNOLOGY ADVANCEMENT"/>
    <x v="0"/>
    <s v="DUCTLESS MINI-SPLIT HEAT PUMP - HEATING"/>
    <s v="TEXAS"/>
    <x v="0"/>
    <x v="16"/>
    <s v="BIOMASS - WOOD"/>
    <x v="0"/>
    <n v="0"/>
  </r>
  <r>
    <s v="REFERENCE ELECTRIFICATION - MODERATE TECHNOLOGY ADVANCEMENT"/>
    <x v="0"/>
    <s v="DUCTLESS MINI-SPLIT HEAT PUMP - HEATING"/>
    <s v="TEXAS"/>
    <x v="0"/>
    <x v="16"/>
    <s v="KEROSENE FUEL"/>
    <x v="0"/>
    <n v="0"/>
  </r>
  <r>
    <s v="REFERENCE ELECTRIFICATION - MODERATE TECHNOLOGY ADVANCEMENT"/>
    <x v="0"/>
    <s v="DUCTLESS MINI-SPLIT HEAT PUMP - HEATING"/>
    <s v="TEXAS"/>
    <x v="0"/>
    <x v="17"/>
    <s v="ELECTRICITY"/>
    <x v="0"/>
    <n v="508006.95021728601"/>
  </r>
  <r>
    <s v="REFERENCE ELECTRIFICATION - MODERATE TECHNOLOGY ADVANCEMENT"/>
    <x v="0"/>
    <s v="DUCTLESS MINI-SPLIT HEAT PUMP - HEATING"/>
    <s v="TEXAS"/>
    <x v="0"/>
    <x v="17"/>
    <s v="DIESEL FUEL"/>
    <x v="0"/>
    <n v="0"/>
  </r>
  <r>
    <s v="REFERENCE ELECTRIFICATION - MODERATE TECHNOLOGY ADVANCEMENT"/>
    <x v="0"/>
    <s v="DUCTLESS MINI-SPLIT HEAT PUMP - HEATING"/>
    <s v="TEXAS"/>
    <x v="0"/>
    <x v="17"/>
    <s v="PIPELINE GAS"/>
    <x v="0"/>
    <n v="0"/>
  </r>
  <r>
    <s v="REFERENCE ELECTRIFICATION - MODERATE TECHNOLOGY ADVANCEMENT"/>
    <x v="0"/>
    <s v="DUCTLESS MINI-SPLIT HEAT PUMP - HEATING"/>
    <s v="TEXAS"/>
    <x v="0"/>
    <x v="17"/>
    <s v="LPG FUEL"/>
    <x v="0"/>
    <n v="0"/>
  </r>
  <r>
    <s v="REFERENCE ELECTRIFICATION - MODERATE TECHNOLOGY ADVANCEMENT"/>
    <x v="0"/>
    <s v="DUCTLESS MINI-SPLIT HEAT PUMP - HEATING"/>
    <s v="TEXAS"/>
    <x v="0"/>
    <x v="17"/>
    <s v="BIOMASS - WOOD"/>
    <x v="0"/>
    <n v="0"/>
  </r>
  <r>
    <s v="REFERENCE ELECTRIFICATION - MODERATE TECHNOLOGY ADVANCEMENT"/>
    <x v="0"/>
    <s v="DUCTLESS MINI-SPLIT HEAT PUMP - HEATING"/>
    <s v="TEXAS"/>
    <x v="0"/>
    <x v="17"/>
    <s v="KEROSENE FUEL"/>
    <x v="0"/>
    <n v="0"/>
  </r>
  <r>
    <s v="REFERENCE ELECTRIFICATION - MODERATE TECHNOLOGY ADVANCEMENT"/>
    <x v="0"/>
    <s v="DUCTLESS MINI-SPLIT HEAT PUMP - HEATING"/>
    <s v="TEXAS"/>
    <x v="0"/>
    <x v="18"/>
    <s v="ELECTRICITY"/>
    <x v="0"/>
    <n v="510427.83291482099"/>
  </r>
  <r>
    <s v="REFERENCE ELECTRIFICATION - MODERATE TECHNOLOGY ADVANCEMENT"/>
    <x v="0"/>
    <s v="DUCTLESS MINI-SPLIT HEAT PUMP - HEATING"/>
    <s v="TEXAS"/>
    <x v="0"/>
    <x v="18"/>
    <s v="DIESEL FUEL"/>
    <x v="0"/>
    <n v="0"/>
  </r>
  <r>
    <s v="REFERENCE ELECTRIFICATION - MODERATE TECHNOLOGY ADVANCEMENT"/>
    <x v="0"/>
    <s v="DUCTLESS MINI-SPLIT HEAT PUMP - HEATING"/>
    <s v="TEXAS"/>
    <x v="0"/>
    <x v="18"/>
    <s v="PIPELINE GAS"/>
    <x v="0"/>
    <n v="0"/>
  </r>
  <r>
    <s v="REFERENCE ELECTRIFICATION - MODERATE TECHNOLOGY ADVANCEMENT"/>
    <x v="0"/>
    <s v="DUCTLESS MINI-SPLIT HEAT PUMP - HEATING"/>
    <s v="TEXAS"/>
    <x v="0"/>
    <x v="18"/>
    <s v="LPG FUEL"/>
    <x v="0"/>
    <n v="0"/>
  </r>
  <r>
    <s v="REFERENCE ELECTRIFICATION - MODERATE TECHNOLOGY ADVANCEMENT"/>
    <x v="0"/>
    <s v="DUCTLESS MINI-SPLIT HEAT PUMP - HEATING"/>
    <s v="TEXAS"/>
    <x v="0"/>
    <x v="18"/>
    <s v="BIOMASS - WOOD"/>
    <x v="0"/>
    <n v="0"/>
  </r>
  <r>
    <s v="REFERENCE ELECTRIFICATION - MODERATE TECHNOLOGY ADVANCEMENT"/>
    <x v="0"/>
    <s v="DUCTLESS MINI-SPLIT HEAT PUMP - HEATING"/>
    <s v="TEXAS"/>
    <x v="0"/>
    <x v="18"/>
    <s v="KEROSENE FUEL"/>
    <x v="0"/>
    <n v="0"/>
  </r>
  <r>
    <s v="REFERENCE ELECTRIFICATION - MODERATE TECHNOLOGY ADVANCEMENT"/>
    <x v="0"/>
    <s v="DUCTLESS MINI-SPLIT HEAT PUMP - HEATING"/>
    <s v="TEXAS"/>
    <x v="0"/>
    <x v="19"/>
    <s v="ELECTRICITY"/>
    <x v="0"/>
    <n v="512257.631696094"/>
  </r>
  <r>
    <s v="REFERENCE ELECTRIFICATION - MODERATE TECHNOLOGY ADVANCEMENT"/>
    <x v="0"/>
    <s v="DUCTLESS MINI-SPLIT HEAT PUMP - HEATING"/>
    <s v="TEXAS"/>
    <x v="0"/>
    <x v="19"/>
    <s v="DIESEL FUEL"/>
    <x v="0"/>
    <n v="0"/>
  </r>
  <r>
    <s v="REFERENCE ELECTRIFICATION - MODERATE TECHNOLOGY ADVANCEMENT"/>
    <x v="0"/>
    <s v="DUCTLESS MINI-SPLIT HEAT PUMP - HEATING"/>
    <s v="TEXAS"/>
    <x v="0"/>
    <x v="19"/>
    <s v="PIPELINE GAS"/>
    <x v="0"/>
    <n v="0"/>
  </r>
  <r>
    <s v="REFERENCE ELECTRIFICATION - MODERATE TECHNOLOGY ADVANCEMENT"/>
    <x v="0"/>
    <s v="DUCTLESS MINI-SPLIT HEAT PUMP - HEATING"/>
    <s v="TEXAS"/>
    <x v="0"/>
    <x v="19"/>
    <s v="LPG FUEL"/>
    <x v="0"/>
    <n v="0"/>
  </r>
  <r>
    <s v="REFERENCE ELECTRIFICATION - MODERATE TECHNOLOGY ADVANCEMENT"/>
    <x v="0"/>
    <s v="DUCTLESS MINI-SPLIT HEAT PUMP - HEATING"/>
    <s v="TEXAS"/>
    <x v="0"/>
    <x v="19"/>
    <s v="BIOMASS - WOOD"/>
    <x v="0"/>
    <n v="0"/>
  </r>
  <r>
    <s v="REFERENCE ELECTRIFICATION - MODERATE TECHNOLOGY ADVANCEMENT"/>
    <x v="0"/>
    <s v="DUCTLESS MINI-SPLIT HEAT PUMP - HEATING"/>
    <s v="TEXAS"/>
    <x v="0"/>
    <x v="19"/>
    <s v="KEROSENE FUEL"/>
    <x v="0"/>
    <n v="0"/>
  </r>
  <r>
    <s v="REFERENCE ELECTRIFICATION - MODERATE TECHNOLOGY ADVANCEMENT"/>
    <x v="0"/>
    <s v="DUCTLESS MINI-SPLIT HEAT PUMP - HEATING"/>
    <s v="TEXAS"/>
    <x v="0"/>
    <x v="20"/>
    <s v="ELECTRICITY"/>
    <x v="0"/>
    <n v="513805.92251083802"/>
  </r>
  <r>
    <s v="REFERENCE ELECTRIFICATION - MODERATE TECHNOLOGY ADVANCEMENT"/>
    <x v="0"/>
    <s v="DUCTLESS MINI-SPLIT HEAT PUMP - HEATING"/>
    <s v="TEXAS"/>
    <x v="0"/>
    <x v="20"/>
    <s v="DIESEL FUEL"/>
    <x v="0"/>
    <n v="0"/>
  </r>
  <r>
    <s v="REFERENCE ELECTRIFICATION - MODERATE TECHNOLOGY ADVANCEMENT"/>
    <x v="0"/>
    <s v="DUCTLESS MINI-SPLIT HEAT PUMP - HEATING"/>
    <s v="TEXAS"/>
    <x v="0"/>
    <x v="20"/>
    <s v="PIPELINE GAS"/>
    <x v="0"/>
    <n v="0"/>
  </r>
  <r>
    <s v="REFERENCE ELECTRIFICATION - MODERATE TECHNOLOGY ADVANCEMENT"/>
    <x v="0"/>
    <s v="DUCTLESS MINI-SPLIT HEAT PUMP - HEATING"/>
    <s v="TEXAS"/>
    <x v="0"/>
    <x v="20"/>
    <s v="LPG FUEL"/>
    <x v="0"/>
    <n v="0"/>
  </r>
  <r>
    <s v="REFERENCE ELECTRIFICATION - MODERATE TECHNOLOGY ADVANCEMENT"/>
    <x v="0"/>
    <s v="DUCTLESS MINI-SPLIT HEAT PUMP - HEATING"/>
    <s v="TEXAS"/>
    <x v="0"/>
    <x v="20"/>
    <s v="BIOMASS - WOOD"/>
    <x v="0"/>
    <n v="0"/>
  </r>
  <r>
    <s v="REFERENCE ELECTRIFICATION - MODERATE TECHNOLOGY ADVANCEMENT"/>
    <x v="0"/>
    <s v="DUCTLESS MINI-SPLIT HEAT PUMP - HEATING"/>
    <s v="TEXAS"/>
    <x v="0"/>
    <x v="20"/>
    <s v="KEROSENE FUEL"/>
    <x v="0"/>
    <n v="0"/>
  </r>
  <r>
    <s v="REFERENCE ELECTRIFICATION - MODERATE TECHNOLOGY ADVANCEMENT"/>
    <x v="0"/>
    <s v="DUCTLESS MINI-SPLIT HEAT PUMP - HEATING"/>
    <s v="TEXAS"/>
    <x v="0"/>
    <x v="21"/>
    <s v="ELECTRICITY"/>
    <x v="0"/>
    <n v="516166.48742086301"/>
  </r>
  <r>
    <s v="REFERENCE ELECTRIFICATION - MODERATE TECHNOLOGY ADVANCEMENT"/>
    <x v="0"/>
    <s v="DUCTLESS MINI-SPLIT HEAT PUMP - HEATING"/>
    <s v="TEXAS"/>
    <x v="0"/>
    <x v="21"/>
    <s v="DIESEL FUEL"/>
    <x v="0"/>
    <n v="0"/>
  </r>
  <r>
    <s v="REFERENCE ELECTRIFICATION - MODERATE TECHNOLOGY ADVANCEMENT"/>
    <x v="0"/>
    <s v="DUCTLESS MINI-SPLIT HEAT PUMP - HEATING"/>
    <s v="TEXAS"/>
    <x v="0"/>
    <x v="21"/>
    <s v="PIPELINE GAS"/>
    <x v="0"/>
    <n v="0"/>
  </r>
  <r>
    <s v="REFERENCE ELECTRIFICATION - MODERATE TECHNOLOGY ADVANCEMENT"/>
    <x v="0"/>
    <s v="DUCTLESS MINI-SPLIT HEAT PUMP - HEATING"/>
    <s v="TEXAS"/>
    <x v="0"/>
    <x v="21"/>
    <s v="LPG FUEL"/>
    <x v="0"/>
    <n v="0"/>
  </r>
  <r>
    <s v="REFERENCE ELECTRIFICATION - MODERATE TECHNOLOGY ADVANCEMENT"/>
    <x v="0"/>
    <s v="DUCTLESS MINI-SPLIT HEAT PUMP - HEATING"/>
    <s v="TEXAS"/>
    <x v="0"/>
    <x v="21"/>
    <s v="BIOMASS - WOOD"/>
    <x v="0"/>
    <n v="0"/>
  </r>
  <r>
    <s v="REFERENCE ELECTRIFICATION - MODERATE TECHNOLOGY ADVANCEMENT"/>
    <x v="0"/>
    <s v="DUCTLESS MINI-SPLIT HEAT PUMP - HEATING"/>
    <s v="TEXAS"/>
    <x v="0"/>
    <x v="21"/>
    <s v="KEROSENE FUEL"/>
    <x v="0"/>
    <n v="0"/>
  </r>
  <r>
    <s v="REFERENCE ELECTRIFICATION - MODERATE TECHNOLOGY ADVANCEMENT"/>
    <x v="0"/>
    <s v="DUCTLESS MINI-SPLIT HEAT PUMP - HEATING"/>
    <s v="TEXAS"/>
    <x v="0"/>
    <x v="22"/>
    <s v="ELECTRICITY"/>
    <x v="0"/>
    <n v="519501.12749085302"/>
  </r>
  <r>
    <s v="REFERENCE ELECTRIFICATION - MODERATE TECHNOLOGY ADVANCEMENT"/>
    <x v="0"/>
    <s v="DUCTLESS MINI-SPLIT HEAT PUMP - HEATING"/>
    <s v="TEXAS"/>
    <x v="0"/>
    <x v="22"/>
    <s v="DIESEL FUEL"/>
    <x v="0"/>
    <n v="0"/>
  </r>
  <r>
    <s v="REFERENCE ELECTRIFICATION - MODERATE TECHNOLOGY ADVANCEMENT"/>
    <x v="0"/>
    <s v="DUCTLESS MINI-SPLIT HEAT PUMP - HEATING"/>
    <s v="TEXAS"/>
    <x v="0"/>
    <x v="22"/>
    <s v="PIPELINE GAS"/>
    <x v="0"/>
    <n v="0"/>
  </r>
  <r>
    <s v="REFERENCE ELECTRIFICATION - MODERATE TECHNOLOGY ADVANCEMENT"/>
    <x v="0"/>
    <s v="DUCTLESS MINI-SPLIT HEAT PUMP - HEATING"/>
    <s v="TEXAS"/>
    <x v="0"/>
    <x v="22"/>
    <s v="LPG FUEL"/>
    <x v="0"/>
    <n v="0"/>
  </r>
  <r>
    <s v="REFERENCE ELECTRIFICATION - MODERATE TECHNOLOGY ADVANCEMENT"/>
    <x v="0"/>
    <s v="DUCTLESS MINI-SPLIT HEAT PUMP - HEATING"/>
    <s v="TEXAS"/>
    <x v="0"/>
    <x v="22"/>
    <s v="BIOMASS - WOOD"/>
    <x v="0"/>
    <n v="0"/>
  </r>
  <r>
    <s v="REFERENCE ELECTRIFICATION - MODERATE TECHNOLOGY ADVANCEMENT"/>
    <x v="0"/>
    <s v="DUCTLESS MINI-SPLIT HEAT PUMP - HEATING"/>
    <s v="TEXAS"/>
    <x v="0"/>
    <x v="22"/>
    <s v="KEROSENE FUEL"/>
    <x v="0"/>
    <n v="0"/>
  </r>
  <r>
    <s v="REFERENCE ELECTRIFICATION - MODERATE TECHNOLOGY ADVANCEMENT"/>
    <x v="0"/>
    <s v="DUCTLESS MINI-SPLIT HEAT PUMP - HEATING"/>
    <s v="TEXAS"/>
    <x v="0"/>
    <x v="23"/>
    <s v="ELECTRICITY"/>
    <x v="0"/>
    <n v="524884.63262921199"/>
  </r>
  <r>
    <s v="REFERENCE ELECTRIFICATION - MODERATE TECHNOLOGY ADVANCEMENT"/>
    <x v="0"/>
    <s v="DUCTLESS MINI-SPLIT HEAT PUMP - HEATING"/>
    <s v="TEXAS"/>
    <x v="0"/>
    <x v="23"/>
    <s v="DIESEL FUEL"/>
    <x v="0"/>
    <n v="0"/>
  </r>
  <r>
    <s v="REFERENCE ELECTRIFICATION - MODERATE TECHNOLOGY ADVANCEMENT"/>
    <x v="0"/>
    <s v="DUCTLESS MINI-SPLIT HEAT PUMP - HEATING"/>
    <s v="TEXAS"/>
    <x v="0"/>
    <x v="23"/>
    <s v="PIPELINE GAS"/>
    <x v="0"/>
    <n v="0"/>
  </r>
  <r>
    <s v="REFERENCE ELECTRIFICATION - MODERATE TECHNOLOGY ADVANCEMENT"/>
    <x v="0"/>
    <s v="DUCTLESS MINI-SPLIT HEAT PUMP - HEATING"/>
    <s v="TEXAS"/>
    <x v="0"/>
    <x v="23"/>
    <s v="LPG FUEL"/>
    <x v="0"/>
    <n v="0"/>
  </r>
  <r>
    <s v="REFERENCE ELECTRIFICATION - MODERATE TECHNOLOGY ADVANCEMENT"/>
    <x v="0"/>
    <s v="DUCTLESS MINI-SPLIT HEAT PUMP - HEATING"/>
    <s v="TEXAS"/>
    <x v="0"/>
    <x v="23"/>
    <s v="BIOMASS - WOOD"/>
    <x v="0"/>
    <n v="0"/>
  </r>
  <r>
    <s v="REFERENCE ELECTRIFICATION - MODERATE TECHNOLOGY ADVANCEMENT"/>
    <x v="0"/>
    <s v="DUCTLESS MINI-SPLIT HEAT PUMP - HEATING"/>
    <s v="TEXAS"/>
    <x v="0"/>
    <x v="23"/>
    <s v="KEROSENE FUEL"/>
    <x v="0"/>
    <n v="0"/>
  </r>
  <r>
    <s v="REFERENCE ELECTRIFICATION - MODERATE TECHNOLOGY ADVANCEMENT"/>
    <x v="0"/>
    <s v="DUCTLESS MINI-SPLIT HEAT PUMP - HEATING"/>
    <s v="TEXAS"/>
    <x v="0"/>
    <x v="24"/>
    <s v="ELECTRICITY"/>
    <x v="0"/>
    <n v="533064.38420704799"/>
  </r>
  <r>
    <s v="REFERENCE ELECTRIFICATION - MODERATE TECHNOLOGY ADVANCEMENT"/>
    <x v="0"/>
    <s v="DUCTLESS MINI-SPLIT HEAT PUMP - HEATING"/>
    <s v="TEXAS"/>
    <x v="0"/>
    <x v="24"/>
    <s v="DIESEL FUEL"/>
    <x v="0"/>
    <n v="0"/>
  </r>
  <r>
    <s v="REFERENCE ELECTRIFICATION - MODERATE TECHNOLOGY ADVANCEMENT"/>
    <x v="0"/>
    <s v="DUCTLESS MINI-SPLIT HEAT PUMP - HEATING"/>
    <s v="TEXAS"/>
    <x v="0"/>
    <x v="24"/>
    <s v="PIPELINE GAS"/>
    <x v="0"/>
    <n v="0"/>
  </r>
  <r>
    <s v="REFERENCE ELECTRIFICATION - MODERATE TECHNOLOGY ADVANCEMENT"/>
    <x v="0"/>
    <s v="DUCTLESS MINI-SPLIT HEAT PUMP - HEATING"/>
    <s v="TEXAS"/>
    <x v="0"/>
    <x v="24"/>
    <s v="LPG FUEL"/>
    <x v="0"/>
    <n v="0"/>
  </r>
  <r>
    <s v="REFERENCE ELECTRIFICATION - MODERATE TECHNOLOGY ADVANCEMENT"/>
    <x v="0"/>
    <s v="DUCTLESS MINI-SPLIT HEAT PUMP - HEATING"/>
    <s v="TEXAS"/>
    <x v="0"/>
    <x v="24"/>
    <s v="BIOMASS - WOOD"/>
    <x v="0"/>
    <n v="0"/>
  </r>
  <r>
    <s v="REFERENCE ELECTRIFICATION - MODERATE TECHNOLOGY ADVANCEMENT"/>
    <x v="0"/>
    <s v="DUCTLESS MINI-SPLIT HEAT PUMP - HEATING"/>
    <s v="TEXAS"/>
    <x v="0"/>
    <x v="24"/>
    <s v="KEROSENE FUEL"/>
    <x v="0"/>
    <n v="0"/>
  </r>
  <r>
    <s v="REFERENCE ELECTRIFICATION - MODERATE TECHNOLOGY ADVANCEMENT"/>
    <x v="0"/>
    <s v="DUCTLESS MINI-SPLIT HEAT PUMP - HEATING"/>
    <s v="TEXAS"/>
    <x v="0"/>
    <x v="25"/>
    <s v="ELECTRICITY"/>
    <x v="0"/>
    <n v="543560.909383249"/>
  </r>
  <r>
    <s v="REFERENCE ELECTRIFICATION - MODERATE TECHNOLOGY ADVANCEMENT"/>
    <x v="0"/>
    <s v="DUCTLESS MINI-SPLIT HEAT PUMP - HEATING"/>
    <s v="TEXAS"/>
    <x v="0"/>
    <x v="25"/>
    <s v="DIESEL FUEL"/>
    <x v="0"/>
    <n v="0"/>
  </r>
  <r>
    <s v="REFERENCE ELECTRIFICATION - MODERATE TECHNOLOGY ADVANCEMENT"/>
    <x v="0"/>
    <s v="DUCTLESS MINI-SPLIT HEAT PUMP - HEATING"/>
    <s v="TEXAS"/>
    <x v="0"/>
    <x v="25"/>
    <s v="PIPELINE GAS"/>
    <x v="0"/>
    <n v="0"/>
  </r>
  <r>
    <s v="REFERENCE ELECTRIFICATION - MODERATE TECHNOLOGY ADVANCEMENT"/>
    <x v="0"/>
    <s v="DUCTLESS MINI-SPLIT HEAT PUMP - HEATING"/>
    <s v="TEXAS"/>
    <x v="0"/>
    <x v="25"/>
    <s v="LPG FUEL"/>
    <x v="0"/>
    <n v="0"/>
  </r>
  <r>
    <s v="REFERENCE ELECTRIFICATION - MODERATE TECHNOLOGY ADVANCEMENT"/>
    <x v="0"/>
    <s v="DUCTLESS MINI-SPLIT HEAT PUMP - HEATING"/>
    <s v="TEXAS"/>
    <x v="0"/>
    <x v="25"/>
    <s v="BIOMASS - WOOD"/>
    <x v="0"/>
    <n v="0"/>
  </r>
  <r>
    <s v="REFERENCE ELECTRIFICATION - MODERATE TECHNOLOGY ADVANCEMENT"/>
    <x v="0"/>
    <s v="DUCTLESS MINI-SPLIT HEAT PUMP - HEATING"/>
    <s v="TEXAS"/>
    <x v="0"/>
    <x v="25"/>
    <s v="KEROSENE FUEL"/>
    <x v="0"/>
    <n v="0"/>
  </r>
  <r>
    <s v="REFERENCE ELECTRIFICATION - MODERATE TECHNOLOGY ADVANCEMENT"/>
    <x v="0"/>
    <s v="DUCTLESS MINI-SPLIT HEAT PUMP - HEATING"/>
    <s v="TEXAS"/>
    <x v="0"/>
    <x v="26"/>
    <s v="ELECTRICITY"/>
    <x v="0"/>
    <n v="556653.65463987901"/>
  </r>
  <r>
    <s v="REFERENCE ELECTRIFICATION - MODERATE TECHNOLOGY ADVANCEMENT"/>
    <x v="0"/>
    <s v="DUCTLESS MINI-SPLIT HEAT PUMP - HEATING"/>
    <s v="TEXAS"/>
    <x v="0"/>
    <x v="26"/>
    <s v="DIESEL FUEL"/>
    <x v="0"/>
    <n v="0"/>
  </r>
  <r>
    <s v="REFERENCE ELECTRIFICATION - MODERATE TECHNOLOGY ADVANCEMENT"/>
    <x v="0"/>
    <s v="DUCTLESS MINI-SPLIT HEAT PUMP - HEATING"/>
    <s v="TEXAS"/>
    <x v="0"/>
    <x v="26"/>
    <s v="PIPELINE GAS"/>
    <x v="0"/>
    <n v="0"/>
  </r>
  <r>
    <s v="REFERENCE ELECTRIFICATION - MODERATE TECHNOLOGY ADVANCEMENT"/>
    <x v="0"/>
    <s v="DUCTLESS MINI-SPLIT HEAT PUMP - HEATING"/>
    <s v="TEXAS"/>
    <x v="0"/>
    <x v="26"/>
    <s v="LPG FUEL"/>
    <x v="0"/>
    <n v="0"/>
  </r>
  <r>
    <s v="REFERENCE ELECTRIFICATION - MODERATE TECHNOLOGY ADVANCEMENT"/>
    <x v="0"/>
    <s v="DUCTLESS MINI-SPLIT HEAT PUMP - HEATING"/>
    <s v="TEXAS"/>
    <x v="0"/>
    <x v="26"/>
    <s v="BIOMASS - WOOD"/>
    <x v="0"/>
    <n v="0"/>
  </r>
  <r>
    <s v="REFERENCE ELECTRIFICATION - MODERATE TECHNOLOGY ADVANCEMENT"/>
    <x v="0"/>
    <s v="DUCTLESS MINI-SPLIT HEAT PUMP - HEATING"/>
    <s v="TEXAS"/>
    <x v="0"/>
    <x v="26"/>
    <s v="KEROSENE FUEL"/>
    <x v="0"/>
    <n v="0"/>
  </r>
  <r>
    <s v="REFERENCE ELECTRIFICATION - MODERATE TECHNOLOGY ADVANCEMENT"/>
    <x v="0"/>
    <s v="DUCTLESS MINI-SPLIT HEAT PUMP - HEATING"/>
    <s v="TEXAS"/>
    <x v="0"/>
    <x v="27"/>
    <s v="ELECTRICITY"/>
    <x v="0"/>
    <n v="572434.404153376"/>
  </r>
  <r>
    <s v="REFERENCE ELECTRIFICATION - MODERATE TECHNOLOGY ADVANCEMENT"/>
    <x v="0"/>
    <s v="DUCTLESS MINI-SPLIT HEAT PUMP - HEATING"/>
    <s v="TEXAS"/>
    <x v="0"/>
    <x v="27"/>
    <s v="DIESEL FUEL"/>
    <x v="0"/>
    <n v="0"/>
  </r>
  <r>
    <s v="REFERENCE ELECTRIFICATION - MODERATE TECHNOLOGY ADVANCEMENT"/>
    <x v="0"/>
    <s v="DUCTLESS MINI-SPLIT HEAT PUMP - HEATING"/>
    <s v="TEXAS"/>
    <x v="0"/>
    <x v="27"/>
    <s v="PIPELINE GAS"/>
    <x v="0"/>
    <n v="0"/>
  </r>
  <r>
    <s v="REFERENCE ELECTRIFICATION - MODERATE TECHNOLOGY ADVANCEMENT"/>
    <x v="0"/>
    <s v="DUCTLESS MINI-SPLIT HEAT PUMP - HEATING"/>
    <s v="TEXAS"/>
    <x v="0"/>
    <x v="27"/>
    <s v="LPG FUEL"/>
    <x v="0"/>
    <n v="0"/>
  </r>
  <r>
    <s v="REFERENCE ELECTRIFICATION - MODERATE TECHNOLOGY ADVANCEMENT"/>
    <x v="0"/>
    <s v="DUCTLESS MINI-SPLIT HEAT PUMP - HEATING"/>
    <s v="TEXAS"/>
    <x v="0"/>
    <x v="27"/>
    <s v="BIOMASS - WOOD"/>
    <x v="0"/>
    <n v="0"/>
  </r>
  <r>
    <s v="REFERENCE ELECTRIFICATION - MODERATE TECHNOLOGY ADVANCEMENT"/>
    <x v="0"/>
    <s v="DUCTLESS MINI-SPLIT HEAT PUMP - HEATING"/>
    <s v="TEXAS"/>
    <x v="0"/>
    <x v="27"/>
    <s v="KEROSENE FUEL"/>
    <x v="0"/>
    <n v="0"/>
  </r>
  <r>
    <s v="REFERENCE ELECTRIFICATION - MODERATE TECHNOLOGY ADVANCEMENT"/>
    <x v="0"/>
    <s v="DUCTLESS MINI-SPLIT HEAT PUMP - HEATING"/>
    <s v="TEXAS"/>
    <x v="0"/>
    <x v="28"/>
    <s v="ELECTRICITY"/>
    <x v="0"/>
    <n v="590731.43626536301"/>
  </r>
  <r>
    <s v="REFERENCE ELECTRIFICATION - MODERATE TECHNOLOGY ADVANCEMENT"/>
    <x v="0"/>
    <s v="DUCTLESS MINI-SPLIT HEAT PUMP - HEATING"/>
    <s v="TEXAS"/>
    <x v="0"/>
    <x v="28"/>
    <s v="DIESEL FUEL"/>
    <x v="0"/>
    <n v="0"/>
  </r>
  <r>
    <s v="REFERENCE ELECTRIFICATION - MODERATE TECHNOLOGY ADVANCEMENT"/>
    <x v="0"/>
    <s v="DUCTLESS MINI-SPLIT HEAT PUMP - HEATING"/>
    <s v="TEXAS"/>
    <x v="0"/>
    <x v="28"/>
    <s v="PIPELINE GAS"/>
    <x v="0"/>
    <n v="0"/>
  </r>
  <r>
    <s v="REFERENCE ELECTRIFICATION - MODERATE TECHNOLOGY ADVANCEMENT"/>
    <x v="0"/>
    <s v="DUCTLESS MINI-SPLIT HEAT PUMP - HEATING"/>
    <s v="TEXAS"/>
    <x v="0"/>
    <x v="28"/>
    <s v="LPG FUEL"/>
    <x v="0"/>
    <n v="0"/>
  </r>
  <r>
    <s v="REFERENCE ELECTRIFICATION - MODERATE TECHNOLOGY ADVANCEMENT"/>
    <x v="0"/>
    <s v="DUCTLESS MINI-SPLIT HEAT PUMP - HEATING"/>
    <s v="TEXAS"/>
    <x v="0"/>
    <x v="28"/>
    <s v="BIOMASS - WOOD"/>
    <x v="0"/>
    <n v="0"/>
  </r>
  <r>
    <s v="REFERENCE ELECTRIFICATION - MODERATE TECHNOLOGY ADVANCEMENT"/>
    <x v="0"/>
    <s v="DUCTLESS MINI-SPLIT HEAT PUMP - HEATING"/>
    <s v="TEXAS"/>
    <x v="0"/>
    <x v="28"/>
    <s v="KEROSENE FUEL"/>
    <x v="0"/>
    <n v="0"/>
  </r>
  <r>
    <s v="REFERENCE ELECTRIFICATION - MODERATE TECHNOLOGY ADVANCEMENT"/>
    <x v="0"/>
    <s v="DUCTLESS MINI-SPLIT HEAT PUMP - HEATING"/>
    <s v="TEXAS"/>
    <x v="0"/>
    <x v="29"/>
    <s v="ELECTRICITY"/>
    <x v="0"/>
    <n v="611078.71343013598"/>
  </r>
  <r>
    <s v="REFERENCE ELECTRIFICATION - MODERATE TECHNOLOGY ADVANCEMENT"/>
    <x v="0"/>
    <s v="DUCTLESS MINI-SPLIT HEAT PUMP - HEATING"/>
    <s v="TEXAS"/>
    <x v="0"/>
    <x v="29"/>
    <s v="DIESEL FUEL"/>
    <x v="0"/>
    <n v="0"/>
  </r>
  <r>
    <s v="REFERENCE ELECTRIFICATION - MODERATE TECHNOLOGY ADVANCEMENT"/>
    <x v="0"/>
    <s v="DUCTLESS MINI-SPLIT HEAT PUMP - HEATING"/>
    <s v="TEXAS"/>
    <x v="0"/>
    <x v="29"/>
    <s v="PIPELINE GAS"/>
    <x v="0"/>
    <n v="0"/>
  </r>
  <r>
    <s v="REFERENCE ELECTRIFICATION - MODERATE TECHNOLOGY ADVANCEMENT"/>
    <x v="0"/>
    <s v="DUCTLESS MINI-SPLIT HEAT PUMP - HEATING"/>
    <s v="TEXAS"/>
    <x v="0"/>
    <x v="29"/>
    <s v="LPG FUEL"/>
    <x v="0"/>
    <n v="0"/>
  </r>
  <r>
    <s v="REFERENCE ELECTRIFICATION - MODERATE TECHNOLOGY ADVANCEMENT"/>
    <x v="0"/>
    <s v="DUCTLESS MINI-SPLIT HEAT PUMP - HEATING"/>
    <s v="TEXAS"/>
    <x v="0"/>
    <x v="29"/>
    <s v="BIOMASS - WOOD"/>
    <x v="0"/>
    <n v="0"/>
  </r>
  <r>
    <s v="REFERENCE ELECTRIFICATION - MODERATE TECHNOLOGY ADVANCEMENT"/>
    <x v="0"/>
    <s v="DUCTLESS MINI-SPLIT HEAT PUMP - HEATING"/>
    <s v="TEXAS"/>
    <x v="0"/>
    <x v="29"/>
    <s v="KEROSENE FUEL"/>
    <x v="0"/>
    <n v="0"/>
  </r>
  <r>
    <s v="REFERENCE ELECTRIFICATION - MODERATE TECHNOLOGY ADVANCEMENT"/>
    <x v="0"/>
    <s v="DUCTLESS MINI-SPLIT HEAT PUMP - HEATING"/>
    <s v="TEXAS"/>
    <x v="0"/>
    <x v="30"/>
    <s v="ELECTRICITY"/>
    <x v="0"/>
    <n v="633916.53381183196"/>
  </r>
  <r>
    <s v="REFERENCE ELECTRIFICATION - MODERATE TECHNOLOGY ADVANCEMENT"/>
    <x v="0"/>
    <s v="DUCTLESS MINI-SPLIT HEAT PUMP - HEATING"/>
    <s v="TEXAS"/>
    <x v="0"/>
    <x v="30"/>
    <s v="DIESEL FUEL"/>
    <x v="0"/>
    <n v="0"/>
  </r>
  <r>
    <s v="REFERENCE ELECTRIFICATION - MODERATE TECHNOLOGY ADVANCEMENT"/>
    <x v="0"/>
    <s v="DUCTLESS MINI-SPLIT HEAT PUMP - HEATING"/>
    <s v="TEXAS"/>
    <x v="0"/>
    <x v="30"/>
    <s v="PIPELINE GAS"/>
    <x v="0"/>
    <n v="0"/>
  </r>
  <r>
    <s v="REFERENCE ELECTRIFICATION - MODERATE TECHNOLOGY ADVANCEMENT"/>
    <x v="0"/>
    <s v="DUCTLESS MINI-SPLIT HEAT PUMP - HEATING"/>
    <s v="TEXAS"/>
    <x v="0"/>
    <x v="30"/>
    <s v="LPG FUEL"/>
    <x v="0"/>
    <n v="0"/>
  </r>
  <r>
    <s v="REFERENCE ELECTRIFICATION - MODERATE TECHNOLOGY ADVANCEMENT"/>
    <x v="0"/>
    <s v="DUCTLESS MINI-SPLIT HEAT PUMP - HEATING"/>
    <s v="TEXAS"/>
    <x v="0"/>
    <x v="30"/>
    <s v="BIOMASS - WOOD"/>
    <x v="0"/>
    <n v="0"/>
  </r>
  <r>
    <s v="REFERENCE ELECTRIFICATION - MODERATE TECHNOLOGY ADVANCEMENT"/>
    <x v="0"/>
    <s v="DUCTLESS MINI-SPLIT HEAT PUMP - HEATING"/>
    <s v="TEXAS"/>
    <x v="0"/>
    <x v="30"/>
    <s v="KEROSENE FUEL"/>
    <x v="0"/>
    <n v="0"/>
  </r>
  <r>
    <s v="REFERENCE ELECTRIFICATION - MODERATE TECHNOLOGY ADVANCEMENT"/>
    <x v="0"/>
    <s v="DUCTLESS MINI-SPLIT HEAT PUMP - HEATING"/>
    <s v="TEXAS"/>
    <x v="0"/>
    <x v="31"/>
    <s v="ELECTRICITY"/>
    <x v="0"/>
    <n v="658699.89147417201"/>
  </r>
  <r>
    <s v="REFERENCE ELECTRIFICATION - MODERATE TECHNOLOGY ADVANCEMENT"/>
    <x v="0"/>
    <s v="DUCTLESS MINI-SPLIT HEAT PUMP - HEATING"/>
    <s v="TEXAS"/>
    <x v="0"/>
    <x v="31"/>
    <s v="DIESEL FUEL"/>
    <x v="0"/>
    <n v="0"/>
  </r>
  <r>
    <s v="REFERENCE ELECTRIFICATION - MODERATE TECHNOLOGY ADVANCEMENT"/>
    <x v="0"/>
    <s v="DUCTLESS MINI-SPLIT HEAT PUMP - HEATING"/>
    <s v="TEXAS"/>
    <x v="0"/>
    <x v="31"/>
    <s v="PIPELINE GAS"/>
    <x v="0"/>
    <n v="0"/>
  </r>
  <r>
    <s v="REFERENCE ELECTRIFICATION - MODERATE TECHNOLOGY ADVANCEMENT"/>
    <x v="0"/>
    <s v="DUCTLESS MINI-SPLIT HEAT PUMP - HEATING"/>
    <s v="TEXAS"/>
    <x v="0"/>
    <x v="31"/>
    <s v="LPG FUEL"/>
    <x v="0"/>
    <n v="0"/>
  </r>
  <r>
    <s v="REFERENCE ELECTRIFICATION - MODERATE TECHNOLOGY ADVANCEMENT"/>
    <x v="0"/>
    <s v="DUCTLESS MINI-SPLIT HEAT PUMP - HEATING"/>
    <s v="TEXAS"/>
    <x v="0"/>
    <x v="31"/>
    <s v="BIOMASS - WOOD"/>
    <x v="0"/>
    <n v="0"/>
  </r>
  <r>
    <s v="REFERENCE ELECTRIFICATION - MODERATE TECHNOLOGY ADVANCEMENT"/>
    <x v="0"/>
    <s v="DUCTLESS MINI-SPLIT HEAT PUMP - HEATING"/>
    <s v="TEXAS"/>
    <x v="0"/>
    <x v="31"/>
    <s v="KEROSENE FUEL"/>
    <x v="0"/>
    <n v="0"/>
  </r>
  <r>
    <s v="REFERENCE ELECTRIFICATION - MODERATE TECHNOLOGY ADVANCEMENT"/>
    <x v="0"/>
    <s v="DUCTLESS MINI-SPLIT HEAT PUMP - HEATING"/>
    <s v="TEXAS"/>
    <x v="0"/>
    <x v="32"/>
    <s v="ELECTRICITY"/>
    <x v="0"/>
    <n v="685336.930713751"/>
  </r>
  <r>
    <s v="REFERENCE ELECTRIFICATION - MODERATE TECHNOLOGY ADVANCEMENT"/>
    <x v="0"/>
    <s v="DUCTLESS MINI-SPLIT HEAT PUMP - HEATING"/>
    <s v="TEXAS"/>
    <x v="0"/>
    <x v="32"/>
    <s v="DIESEL FUEL"/>
    <x v="0"/>
    <n v="0"/>
  </r>
  <r>
    <s v="REFERENCE ELECTRIFICATION - MODERATE TECHNOLOGY ADVANCEMENT"/>
    <x v="0"/>
    <s v="DUCTLESS MINI-SPLIT HEAT PUMP - HEATING"/>
    <s v="TEXAS"/>
    <x v="0"/>
    <x v="32"/>
    <s v="PIPELINE GAS"/>
    <x v="0"/>
    <n v="0"/>
  </r>
  <r>
    <s v="REFERENCE ELECTRIFICATION - MODERATE TECHNOLOGY ADVANCEMENT"/>
    <x v="0"/>
    <s v="DUCTLESS MINI-SPLIT HEAT PUMP - HEATING"/>
    <s v="TEXAS"/>
    <x v="0"/>
    <x v="32"/>
    <s v="LPG FUEL"/>
    <x v="0"/>
    <n v="0"/>
  </r>
  <r>
    <s v="REFERENCE ELECTRIFICATION - MODERATE TECHNOLOGY ADVANCEMENT"/>
    <x v="0"/>
    <s v="DUCTLESS MINI-SPLIT HEAT PUMP - HEATING"/>
    <s v="TEXAS"/>
    <x v="0"/>
    <x v="32"/>
    <s v="BIOMASS - WOOD"/>
    <x v="0"/>
    <n v="0"/>
  </r>
  <r>
    <s v="REFERENCE ELECTRIFICATION - MODERATE TECHNOLOGY ADVANCEMENT"/>
    <x v="0"/>
    <s v="DUCTLESS MINI-SPLIT HEAT PUMP - HEATING"/>
    <s v="TEXAS"/>
    <x v="0"/>
    <x v="32"/>
    <s v="KEROSENE FUEL"/>
    <x v="0"/>
    <n v="0"/>
  </r>
  <r>
    <s v="REFERENCE ELECTRIFICATION - MODERATE TECHNOLOGY ADVANCEMENT"/>
    <x v="0"/>
    <s v="DUCTLESS MINI-SPLIT HEAT PUMP - HEATING"/>
    <s v="TEXAS"/>
    <x v="0"/>
    <x v="33"/>
    <s v="ELECTRICITY"/>
    <x v="0"/>
    <n v="713673.65470870899"/>
  </r>
  <r>
    <s v="REFERENCE ELECTRIFICATION - MODERATE TECHNOLOGY ADVANCEMENT"/>
    <x v="0"/>
    <s v="DUCTLESS MINI-SPLIT HEAT PUMP - HEATING"/>
    <s v="TEXAS"/>
    <x v="0"/>
    <x v="33"/>
    <s v="DIESEL FUEL"/>
    <x v="0"/>
    <n v="0"/>
  </r>
  <r>
    <s v="REFERENCE ELECTRIFICATION - MODERATE TECHNOLOGY ADVANCEMENT"/>
    <x v="0"/>
    <s v="DUCTLESS MINI-SPLIT HEAT PUMP - HEATING"/>
    <s v="TEXAS"/>
    <x v="0"/>
    <x v="33"/>
    <s v="PIPELINE GAS"/>
    <x v="0"/>
    <n v="0"/>
  </r>
  <r>
    <s v="REFERENCE ELECTRIFICATION - MODERATE TECHNOLOGY ADVANCEMENT"/>
    <x v="0"/>
    <s v="DUCTLESS MINI-SPLIT HEAT PUMP - HEATING"/>
    <s v="TEXAS"/>
    <x v="0"/>
    <x v="33"/>
    <s v="LPG FUEL"/>
    <x v="0"/>
    <n v="0"/>
  </r>
  <r>
    <s v="REFERENCE ELECTRIFICATION - MODERATE TECHNOLOGY ADVANCEMENT"/>
    <x v="0"/>
    <s v="DUCTLESS MINI-SPLIT HEAT PUMP - HEATING"/>
    <s v="TEXAS"/>
    <x v="0"/>
    <x v="33"/>
    <s v="BIOMASS - WOOD"/>
    <x v="0"/>
    <n v="0"/>
  </r>
  <r>
    <s v="REFERENCE ELECTRIFICATION - MODERATE TECHNOLOGY ADVANCEMENT"/>
    <x v="0"/>
    <s v="DUCTLESS MINI-SPLIT HEAT PUMP - HEATING"/>
    <s v="TEXAS"/>
    <x v="0"/>
    <x v="33"/>
    <s v="KEROSENE FUEL"/>
    <x v="0"/>
    <n v="0"/>
  </r>
  <r>
    <s v="REFERENCE ELECTRIFICATION - MODERATE TECHNOLOGY ADVANCEMENT"/>
    <x v="0"/>
    <s v="DUCTLESS MINI-SPLIT HEAT PUMP - COOLING"/>
    <s v="TEXAS"/>
    <x v="3"/>
    <x v="0"/>
    <s v="ELECTRICITY"/>
    <x v="0"/>
    <n v="42462.094898695497"/>
  </r>
  <r>
    <s v="REFERENCE ELECTRIFICATION - MODERATE TECHNOLOGY ADVANCEMENT"/>
    <x v="0"/>
    <s v="DUCTLESS MINI-SPLIT HEAT PUMP - COOLING"/>
    <s v="TEXAS"/>
    <x v="3"/>
    <x v="0"/>
    <s v="PIPELINE GAS"/>
    <x v="0"/>
    <n v="0"/>
  </r>
  <r>
    <s v="REFERENCE ELECTRIFICATION - MODERATE TECHNOLOGY ADVANCEMENT"/>
    <x v="0"/>
    <s v="DUCTLESS MINI-SPLIT HEAT PUMP - COOLING"/>
    <s v="TEXAS"/>
    <x v="3"/>
    <x v="1"/>
    <s v="ELECTRICITY"/>
    <x v="0"/>
    <n v="72009.719206605194"/>
  </r>
  <r>
    <s v="REFERENCE ELECTRIFICATION - MODERATE TECHNOLOGY ADVANCEMENT"/>
    <x v="0"/>
    <s v="DUCTLESS MINI-SPLIT HEAT PUMP - COOLING"/>
    <s v="TEXAS"/>
    <x v="3"/>
    <x v="1"/>
    <s v="PIPELINE GAS"/>
    <x v="0"/>
    <n v="0"/>
  </r>
  <r>
    <s v="REFERENCE ELECTRIFICATION - MODERATE TECHNOLOGY ADVANCEMENT"/>
    <x v="0"/>
    <s v="DUCTLESS MINI-SPLIT HEAT PUMP - COOLING"/>
    <s v="TEXAS"/>
    <x v="3"/>
    <x v="2"/>
    <s v="ELECTRICITY"/>
    <x v="0"/>
    <n v="100809.62497608599"/>
  </r>
  <r>
    <s v="REFERENCE ELECTRIFICATION - MODERATE TECHNOLOGY ADVANCEMENT"/>
    <x v="0"/>
    <s v="DUCTLESS MINI-SPLIT HEAT PUMP - COOLING"/>
    <s v="TEXAS"/>
    <x v="3"/>
    <x v="2"/>
    <s v="PIPELINE GAS"/>
    <x v="0"/>
    <n v="0"/>
  </r>
  <r>
    <s v="REFERENCE ELECTRIFICATION - MODERATE TECHNOLOGY ADVANCEMENT"/>
    <x v="0"/>
    <s v="DUCTLESS MINI-SPLIT HEAT PUMP - COOLING"/>
    <s v="TEXAS"/>
    <x v="3"/>
    <x v="3"/>
    <s v="ELECTRICITY"/>
    <x v="0"/>
    <n v="130568.82753111899"/>
  </r>
  <r>
    <s v="REFERENCE ELECTRIFICATION - MODERATE TECHNOLOGY ADVANCEMENT"/>
    <x v="0"/>
    <s v="DUCTLESS MINI-SPLIT HEAT PUMP - COOLING"/>
    <s v="TEXAS"/>
    <x v="3"/>
    <x v="3"/>
    <s v="PIPELINE GAS"/>
    <x v="0"/>
    <n v="0"/>
  </r>
  <r>
    <s v="REFERENCE ELECTRIFICATION - MODERATE TECHNOLOGY ADVANCEMENT"/>
    <x v="0"/>
    <s v="DUCTLESS MINI-SPLIT HEAT PUMP - COOLING"/>
    <s v="TEXAS"/>
    <x v="3"/>
    <x v="4"/>
    <s v="ELECTRICITY"/>
    <x v="0"/>
    <n v="162186.950480439"/>
  </r>
  <r>
    <s v="REFERENCE ELECTRIFICATION - MODERATE TECHNOLOGY ADVANCEMENT"/>
    <x v="0"/>
    <s v="DUCTLESS MINI-SPLIT HEAT PUMP - COOLING"/>
    <s v="TEXAS"/>
    <x v="3"/>
    <x v="4"/>
    <s v="PIPELINE GAS"/>
    <x v="0"/>
    <n v="0"/>
  </r>
  <r>
    <s v="REFERENCE ELECTRIFICATION - MODERATE TECHNOLOGY ADVANCEMENT"/>
    <x v="0"/>
    <s v="DUCTLESS MINI-SPLIT HEAT PUMP - COOLING"/>
    <s v="TEXAS"/>
    <x v="3"/>
    <x v="5"/>
    <s v="ELECTRICITY"/>
    <x v="0"/>
    <n v="195957.08523896101"/>
  </r>
  <r>
    <s v="REFERENCE ELECTRIFICATION - MODERATE TECHNOLOGY ADVANCEMENT"/>
    <x v="0"/>
    <s v="DUCTLESS MINI-SPLIT HEAT PUMP - COOLING"/>
    <s v="TEXAS"/>
    <x v="3"/>
    <x v="5"/>
    <s v="PIPELINE GAS"/>
    <x v="0"/>
    <n v="0"/>
  </r>
  <r>
    <s v="REFERENCE ELECTRIFICATION - MODERATE TECHNOLOGY ADVANCEMENT"/>
    <x v="0"/>
    <s v="DUCTLESS MINI-SPLIT HEAT PUMP - COOLING"/>
    <s v="TEXAS"/>
    <x v="3"/>
    <x v="6"/>
    <s v="ELECTRICITY"/>
    <x v="0"/>
    <n v="231156.883851483"/>
  </r>
  <r>
    <s v="REFERENCE ELECTRIFICATION - MODERATE TECHNOLOGY ADVANCEMENT"/>
    <x v="0"/>
    <s v="DUCTLESS MINI-SPLIT HEAT PUMP - COOLING"/>
    <s v="TEXAS"/>
    <x v="3"/>
    <x v="6"/>
    <s v="PIPELINE GAS"/>
    <x v="0"/>
    <n v="0"/>
  </r>
  <r>
    <s v="REFERENCE ELECTRIFICATION - MODERATE TECHNOLOGY ADVANCEMENT"/>
    <x v="0"/>
    <s v="DUCTLESS MINI-SPLIT HEAT PUMP - COOLING"/>
    <s v="TEXAS"/>
    <x v="3"/>
    <x v="7"/>
    <s v="ELECTRICITY"/>
    <x v="0"/>
    <n v="266921.80154237198"/>
  </r>
  <r>
    <s v="REFERENCE ELECTRIFICATION - MODERATE TECHNOLOGY ADVANCEMENT"/>
    <x v="0"/>
    <s v="DUCTLESS MINI-SPLIT HEAT PUMP - COOLING"/>
    <s v="TEXAS"/>
    <x v="3"/>
    <x v="7"/>
    <s v="PIPELINE GAS"/>
    <x v="0"/>
    <n v="0"/>
  </r>
  <r>
    <s v="REFERENCE ELECTRIFICATION - MODERATE TECHNOLOGY ADVANCEMENT"/>
    <x v="0"/>
    <s v="DUCTLESS MINI-SPLIT HEAT PUMP - COOLING"/>
    <s v="TEXAS"/>
    <x v="3"/>
    <x v="8"/>
    <s v="ELECTRICITY"/>
    <x v="0"/>
    <n v="303052.89911999501"/>
  </r>
  <r>
    <s v="REFERENCE ELECTRIFICATION - MODERATE TECHNOLOGY ADVANCEMENT"/>
    <x v="0"/>
    <s v="DUCTLESS MINI-SPLIT HEAT PUMP - COOLING"/>
    <s v="TEXAS"/>
    <x v="3"/>
    <x v="8"/>
    <s v="PIPELINE GAS"/>
    <x v="0"/>
    <n v="0"/>
  </r>
  <r>
    <s v="REFERENCE ELECTRIFICATION - MODERATE TECHNOLOGY ADVANCEMENT"/>
    <x v="0"/>
    <s v="DUCTLESS MINI-SPLIT HEAT PUMP - COOLING"/>
    <s v="TEXAS"/>
    <x v="3"/>
    <x v="9"/>
    <s v="ELECTRICITY"/>
    <x v="0"/>
    <n v="338857.92773535597"/>
  </r>
  <r>
    <s v="REFERENCE ELECTRIFICATION - MODERATE TECHNOLOGY ADVANCEMENT"/>
    <x v="0"/>
    <s v="DUCTLESS MINI-SPLIT HEAT PUMP - COOLING"/>
    <s v="TEXAS"/>
    <x v="3"/>
    <x v="9"/>
    <s v="PIPELINE GAS"/>
    <x v="0"/>
    <n v="0"/>
  </r>
  <r>
    <s v="REFERENCE ELECTRIFICATION - MODERATE TECHNOLOGY ADVANCEMENT"/>
    <x v="0"/>
    <s v="DUCTLESS MINI-SPLIT HEAT PUMP - COOLING"/>
    <s v="TEXAS"/>
    <x v="3"/>
    <x v="10"/>
    <s v="ELECTRICITY"/>
    <x v="0"/>
    <n v="373777.73665488203"/>
  </r>
  <r>
    <s v="REFERENCE ELECTRIFICATION - MODERATE TECHNOLOGY ADVANCEMENT"/>
    <x v="0"/>
    <s v="DUCTLESS MINI-SPLIT HEAT PUMP - COOLING"/>
    <s v="TEXAS"/>
    <x v="3"/>
    <x v="10"/>
    <s v="PIPELINE GAS"/>
    <x v="0"/>
    <n v="0"/>
  </r>
  <r>
    <s v="REFERENCE ELECTRIFICATION - MODERATE TECHNOLOGY ADVANCEMENT"/>
    <x v="0"/>
    <s v="DUCTLESS MINI-SPLIT HEAT PUMP - COOLING"/>
    <s v="TEXAS"/>
    <x v="3"/>
    <x v="11"/>
    <s v="ELECTRICITY"/>
    <x v="0"/>
    <n v="407878.83724604797"/>
  </r>
  <r>
    <s v="REFERENCE ELECTRIFICATION - MODERATE TECHNOLOGY ADVANCEMENT"/>
    <x v="0"/>
    <s v="DUCTLESS MINI-SPLIT HEAT PUMP - COOLING"/>
    <s v="TEXAS"/>
    <x v="3"/>
    <x v="11"/>
    <s v="PIPELINE GAS"/>
    <x v="0"/>
    <n v="0"/>
  </r>
  <r>
    <s v="REFERENCE ELECTRIFICATION - MODERATE TECHNOLOGY ADVANCEMENT"/>
    <x v="0"/>
    <s v="DUCTLESS MINI-SPLIT HEAT PUMP - COOLING"/>
    <s v="TEXAS"/>
    <x v="3"/>
    <x v="12"/>
    <s v="ELECTRICITY"/>
    <x v="0"/>
    <n v="441092.40987308603"/>
  </r>
  <r>
    <s v="REFERENCE ELECTRIFICATION - MODERATE TECHNOLOGY ADVANCEMENT"/>
    <x v="0"/>
    <s v="DUCTLESS MINI-SPLIT HEAT PUMP - COOLING"/>
    <s v="TEXAS"/>
    <x v="3"/>
    <x v="12"/>
    <s v="PIPELINE GAS"/>
    <x v="0"/>
    <n v="0"/>
  </r>
  <r>
    <s v="REFERENCE ELECTRIFICATION - MODERATE TECHNOLOGY ADVANCEMENT"/>
    <x v="0"/>
    <s v="DUCTLESS MINI-SPLIT HEAT PUMP - COOLING"/>
    <s v="TEXAS"/>
    <x v="3"/>
    <x v="13"/>
    <s v="ELECTRICITY"/>
    <x v="0"/>
    <n v="472775.98062942002"/>
  </r>
  <r>
    <s v="REFERENCE ELECTRIFICATION - MODERATE TECHNOLOGY ADVANCEMENT"/>
    <x v="0"/>
    <s v="DUCTLESS MINI-SPLIT HEAT PUMP - COOLING"/>
    <s v="TEXAS"/>
    <x v="3"/>
    <x v="13"/>
    <s v="PIPELINE GAS"/>
    <x v="0"/>
    <n v="0"/>
  </r>
  <r>
    <s v="REFERENCE ELECTRIFICATION - MODERATE TECHNOLOGY ADVANCEMENT"/>
    <x v="0"/>
    <s v="DUCTLESS MINI-SPLIT HEAT PUMP - COOLING"/>
    <s v="TEXAS"/>
    <x v="3"/>
    <x v="14"/>
    <s v="ELECTRICITY"/>
    <x v="0"/>
    <n v="501228.42717056698"/>
  </r>
  <r>
    <s v="REFERENCE ELECTRIFICATION - MODERATE TECHNOLOGY ADVANCEMENT"/>
    <x v="0"/>
    <s v="DUCTLESS MINI-SPLIT HEAT PUMP - COOLING"/>
    <s v="TEXAS"/>
    <x v="3"/>
    <x v="14"/>
    <s v="PIPELINE GAS"/>
    <x v="0"/>
    <n v="0"/>
  </r>
  <r>
    <s v="REFERENCE ELECTRIFICATION - MODERATE TECHNOLOGY ADVANCEMENT"/>
    <x v="0"/>
    <s v="DUCTLESS MINI-SPLIT HEAT PUMP - COOLING"/>
    <s v="TEXAS"/>
    <x v="3"/>
    <x v="15"/>
    <s v="ELECTRICITY"/>
    <x v="0"/>
    <n v="525039.41386591794"/>
  </r>
  <r>
    <s v="REFERENCE ELECTRIFICATION - MODERATE TECHNOLOGY ADVANCEMENT"/>
    <x v="0"/>
    <s v="DUCTLESS MINI-SPLIT HEAT PUMP - COOLING"/>
    <s v="TEXAS"/>
    <x v="3"/>
    <x v="15"/>
    <s v="PIPELINE GAS"/>
    <x v="0"/>
    <n v="0"/>
  </r>
  <r>
    <s v="REFERENCE ELECTRIFICATION - MODERATE TECHNOLOGY ADVANCEMENT"/>
    <x v="0"/>
    <s v="DUCTLESS MINI-SPLIT HEAT PUMP - COOLING"/>
    <s v="TEXAS"/>
    <x v="3"/>
    <x v="16"/>
    <s v="ELECTRICITY"/>
    <x v="0"/>
    <n v="543798.92028265505"/>
  </r>
  <r>
    <s v="REFERENCE ELECTRIFICATION - MODERATE TECHNOLOGY ADVANCEMENT"/>
    <x v="0"/>
    <s v="DUCTLESS MINI-SPLIT HEAT PUMP - COOLING"/>
    <s v="TEXAS"/>
    <x v="3"/>
    <x v="16"/>
    <s v="PIPELINE GAS"/>
    <x v="0"/>
    <n v="0"/>
  </r>
  <r>
    <s v="REFERENCE ELECTRIFICATION - MODERATE TECHNOLOGY ADVANCEMENT"/>
    <x v="0"/>
    <s v="DUCTLESS MINI-SPLIT HEAT PUMP - COOLING"/>
    <s v="TEXAS"/>
    <x v="3"/>
    <x v="17"/>
    <s v="ELECTRICITY"/>
    <x v="0"/>
    <n v="557712.46911349904"/>
  </r>
  <r>
    <s v="REFERENCE ELECTRIFICATION - MODERATE TECHNOLOGY ADVANCEMENT"/>
    <x v="0"/>
    <s v="DUCTLESS MINI-SPLIT HEAT PUMP - COOLING"/>
    <s v="TEXAS"/>
    <x v="3"/>
    <x v="17"/>
    <s v="PIPELINE GAS"/>
    <x v="0"/>
    <n v="0"/>
  </r>
  <r>
    <s v="REFERENCE ELECTRIFICATION - MODERATE TECHNOLOGY ADVANCEMENT"/>
    <x v="0"/>
    <s v="DUCTLESS MINI-SPLIT HEAT PUMP - COOLING"/>
    <s v="TEXAS"/>
    <x v="3"/>
    <x v="18"/>
    <s v="ELECTRICITY"/>
    <x v="0"/>
    <n v="568530.64464009099"/>
  </r>
  <r>
    <s v="REFERENCE ELECTRIFICATION - MODERATE TECHNOLOGY ADVANCEMENT"/>
    <x v="0"/>
    <s v="DUCTLESS MINI-SPLIT HEAT PUMP - COOLING"/>
    <s v="TEXAS"/>
    <x v="3"/>
    <x v="18"/>
    <s v="PIPELINE GAS"/>
    <x v="0"/>
    <n v="0"/>
  </r>
  <r>
    <s v="REFERENCE ELECTRIFICATION - MODERATE TECHNOLOGY ADVANCEMENT"/>
    <x v="0"/>
    <s v="DUCTLESS MINI-SPLIT HEAT PUMP - COOLING"/>
    <s v="TEXAS"/>
    <x v="3"/>
    <x v="19"/>
    <s v="ELECTRICITY"/>
    <x v="0"/>
    <n v="577890.42577014701"/>
  </r>
  <r>
    <s v="REFERENCE ELECTRIFICATION - MODERATE TECHNOLOGY ADVANCEMENT"/>
    <x v="0"/>
    <s v="DUCTLESS MINI-SPLIT HEAT PUMP - COOLING"/>
    <s v="TEXAS"/>
    <x v="3"/>
    <x v="19"/>
    <s v="PIPELINE GAS"/>
    <x v="0"/>
    <n v="0"/>
  </r>
  <r>
    <s v="REFERENCE ELECTRIFICATION - MODERATE TECHNOLOGY ADVANCEMENT"/>
    <x v="0"/>
    <s v="DUCTLESS MINI-SPLIT HEAT PUMP - COOLING"/>
    <s v="TEXAS"/>
    <x v="3"/>
    <x v="20"/>
    <s v="ELECTRICITY"/>
    <x v="0"/>
    <n v="586544.69025705301"/>
  </r>
  <r>
    <s v="REFERENCE ELECTRIFICATION - MODERATE TECHNOLOGY ADVANCEMENT"/>
    <x v="0"/>
    <s v="DUCTLESS MINI-SPLIT HEAT PUMP - COOLING"/>
    <s v="TEXAS"/>
    <x v="3"/>
    <x v="20"/>
    <s v="PIPELINE GAS"/>
    <x v="0"/>
    <n v="0"/>
  </r>
  <r>
    <s v="REFERENCE ELECTRIFICATION - MODERATE TECHNOLOGY ADVANCEMENT"/>
    <x v="0"/>
    <s v="DUCTLESS MINI-SPLIT HEAT PUMP - COOLING"/>
    <s v="TEXAS"/>
    <x v="3"/>
    <x v="21"/>
    <s v="ELECTRICITY"/>
    <x v="0"/>
    <n v="596253.81233793695"/>
  </r>
  <r>
    <s v="REFERENCE ELECTRIFICATION - MODERATE TECHNOLOGY ADVANCEMENT"/>
    <x v="0"/>
    <s v="DUCTLESS MINI-SPLIT HEAT PUMP - COOLING"/>
    <s v="TEXAS"/>
    <x v="3"/>
    <x v="21"/>
    <s v="PIPELINE GAS"/>
    <x v="0"/>
    <n v="0"/>
  </r>
  <r>
    <s v="REFERENCE ELECTRIFICATION - MODERATE TECHNOLOGY ADVANCEMENT"/>
    <x v="0"/>
    <s v="DUCTLESS MINI-SPLIT HEAT PUMP - COOLING"/>
    <s v="TEXAS"/>
    <x v="3"/>
    <x v="22"/>
    <s v="ELECTRICITY"/>
    <x v="0"/>
    <n v="607779.379365411"/>
  </r>
  <r>
    <s v="REFERENCE ELECTRIFICATION - MODERATE TECHNOLOGY ADVANCEMENT"/>
    <x v="0"/>
    <s v="DUCTLESS MINI-SPLIT HEAT PUMP - COOLING"/>
    <s v="TEXAS"/>
    <x v="3"/>
    <x v="22"/>
    <s v="PIPELINE GAS"/>
    <x v="0"/>
    <n v="0"/>
  </r>
  <r>
    <s v="REFERENCE ELECTRIFICATION - MODERATE TECHNOLOGY ADVANCEMENT"/>
    <x v="0"/>
    <s v="DUCTLESS MINI-SPLIT HEAT PUMP - COOLING"/>
    <s v="TEXAS"/>
    <x v="3"/>
    <x v="23"/>
    <s v="ELECTRICITY"/>
    <x v="0"/>
    <n v="620842.46888001997"/>
  </r>
  <r>
    <s v="REFERENCE ELECTRIFICATION - MODERATE TECHNOLOGY ADVANCEMENT"/>
    <x v="0"/>
    <s v="DUCTLESS MINI-SPLIT HEAT PUMP - COOLING"/>
    <s v="TEXAS"/>
    <x v="3"/>
    <x v="23"/>
    <s v="PIPELINE GAS"/>
    <x v="0"/>
    <n v="0"/>
  </r>
  <r>
    <s v="REFERENCE ELECTRIFICATION - MODERATE TECHNOLOGY ADVANCEMENT"/>
    <x v="0"/>
    <s v="DUCTLESS MINI-SPLIT HEAT PUMP - COOLING"/>
    <s v="TEXAS"/>
    <x v="3"/>
    <x v="24"/>
    <s v="ELECTRICITY"/>
    <x v="0"/>
    <n v="628833.28635526204"/>
  </r>
  <r>
    <s v="REFERENCE ELECTRIFICATION - MODERATE TECHNOLOGY ADVANCEMENT"/>
    <x v="0"/>
    <s v="DUCTLESS MINI-SPLIT HEAT PUMP - COOLING"/>
    <s v="TEXAS"/>
    <x v="3"/>
    <x v="24"/>
    <s v="PIPELINE GAS"/>
    <x v="0"/>
    <n v="0"/>
  </r>
  <r>
    <s v="REFERENCE ELECTRIFICATION - MODERATE TECHNOLOGY ADVANCEMENT"/>
    <x v="0"/>
    <s v="DUCTLESS MINI-SPLIT HEAT PUMP - COOLING"/>
    <s v="TEXAS"/>
    <x v="3"/>
    <x v="25"/>
    <s v="ELECTRICITY"/>
    <x v="0"/>
    <n v="640137.47174905904"/>
  </r>
  <r>
    <s v="REFERENCE ELECTRIFICATION - MODERATE TECHNOLOGY ADVANCEMENT"/>
    <x v="0"/>
    <s v="DUCTLESS MINI-SPLIT HEAT PUMP - COOLING"/>
    <s v="TEXAS"/>
    <x v="3"/>
    <x v="25"/>
    <s v="PIPELINE GAS"/>
    <x v="0"/>
    <n v="0"/>
  </r>
  <r>
    <s v="REFERENCE ELECTRIFICATION - MODERATE TECHNOLOGY ADVANCEMENT"/>
    <x v="0"/>
    <s v="DUCTLESS MINI-SPLIT HEAT PUMP - COOLING"/>
    <s v="TEXAS"/>
    <x v="3"/>
    <x v="26"/>
    <s v="ELECTRICITY"/>
    <x v="0"/>
    <n v="654619.55472342297"/>
  </r>
  <r>
    <s v="REFERENCE ELECTRIFICATION - MODERATE TECHNOLOGY ADVANCEMENT"/>
    <x v="0"/>
    <s v="DUCTLESS MINI-SPLIT HEAT PUMP - COOLING"/>
    <s v="TEXAS"/>
    <x v="3"/>
    <x v="26"/>
    <s v="PIPELINE GAS"/>
    <x v="0"/>
    <n v="0"/>
  </r>
  <r>
    <s v="REFERENCE ELECTRIFICATION - MODERATE TECHNOLOGY ADVANCEMENT"/>
    <x v="0"/>
    <s v="DUCTLESS MINI-SPLIT HEAT PUMP - COOLING"/>
    <s v="TEXAS"/>
    <x v="3"/>
    <x v="27"/>
    <s v="ELECTRICITY"/>
    <x v="0"/>
    <n v="672351.95614868903"/>
  </r>
  <r>
    <s v="REFERENCE ELECTRIFICATION - MODERATE TECHNOLOGY ADVANCEMENT"/>
    <x v="0"/>
    <s v="DUCTLESS MINI-SPLIT HEAT PUMP - COOLING"/>
    <s v="TEXAS"/>
    <x v="3"/>
    <x v="27"/>
    <s v="PIPELINE GAS"/>
    <x v="0"/>
    <n v="0"/>
  </r>
  <r>
    <s v="REFERENCE ELECTRIFICATION - MODERATE TECHNOLOGY ADVANCEMENT"/>
    <x v="0"/>
    <s v="DUCTLESS MINI-SPLIT HEAT PUMP - COOLING"/>
    <s v="TEXAS"/>
    <x v="3"/>
    <x v="28"/>
    <s v="ELECTRICITY"/>
    <x v="0"/>
    <n v="692746.67015876505"/>
  </r>
  <r>
    <s v="REFERENCE ELECTRIFICATION - MODERATE TECHNOLOGY ADVANCEMENT"/>
    <x v="0"/>
    <s v="DUCTLESS MINI-SPLIT HEAT PUMP - COOLING"/>
    <s v="TEXAS"/>
    <x v="3"/>
    <x v="28"/>
    <s v="PIPELINE GAS"/>
    <x v="0"/>
    <n v="0"/>
  </r>
  <r>
    <s v="REFERENCE ELECTRIFICATION - MODERATE TECHNOLOGY ADVANCEMENT"/>
    <x v="0"/>
    <s v="DUCTLESS MINI-SPLIT HEAT PUMP - COOLING"/>
    <s v="TEXAS"/>
    <x v="3"/>
    <x v="29"/>
    <s v="ELECTRICITY"/>
    <x v="0"/>
    <n v="715417.11254954396"/>
  </r>
  <r>
    <s v="REFERENCE ELECTRIFICATION - MODERATE TECHNOLOGY ADVANCEMENT"/>
    <x v="0"/>
    <s v="DUCTLESS MINI-SPLIT HEAT PUMP - COOLING"/>
    <s v="TEXAS"/>
    <x v="3"/>
    <x v="29"/>
    <s v="PIPELINE GAS"/>
    <x v="0"/>
    <n v="0"/>
  </r>
  <r>
    <s v="REFERENCE ELECTRIFICATION - MODERATE TECHNOLOGY ADVANCEMENT"/>
    <x v="0"/>
    <s v="DUCTLESS MINI-SPLIT HEAT PUMP - COOLING"/>
    <s v="TEXAS"/>
    <x v="3"/>
    <x v="30"/>
    <s v="ELECTRICITY"/>
    <x v="0"/>
    <n v="740355.64857676497"/>
  </r>
  <r>
    <s v="REFERENCE ELECTRIFICATION - MODERATE TECHNOLOGY ADVANCEMENT"/>
    <x v="0"/>
    <s v="DUCTLESS MINI-SPLIT HEAT PUMP - COOLING"/>
    <s v="TEXAS"/>
    <x v="3"/>
    <x v="30"/>
    <s v="PIPELINE GAS"/>
    <x v="0"/>
    <n v="0"/>
  </r>
  <r>
    <s v="REFERENCE ELECTRIFICATION - MODERATE TECHNOLOGY ADVANCEMENT"/>
    <x v="0"/>
    <s v="DUCTLESS MINI-SPLIT HEAT PUMP - COOLING"/>
    <s v="TEXAS"/>
    <x v="3"/>
    <x v="31"/>
    <s v="ELECTRICITY"/>
    <x v="0"/>
    <n v="767096.75576304505"/>
  </r>
  <r>
    <s v="REFERENCE ELECTRIFICATION - MODERATE TECHNOLOGY ADVANCEMENT"/>
    <x v="0"/>
    <s v="DUCTLESS MINI-SPLIT HEAT PUMP - COOLING"/>
    <s v="TEXAS"/>
    <x v="3"/>
    <x v="31"/>
    <s v="PIPELINE GAS"/>
    <x v="0"/>
    <n v="0"/>
  </r>
  <r>
    <s v="REFERENCE ELECTRIFICATION - MODERATE TECHNOLOGY ADVANCEMENT"/>
    <x v="0"/>
    <s v="DUCTLESS MINI-SPLIT HEAT PUMP - COOLING"/>
    <s v="TEXAS"/>
    <x v="3"/>
    <x v="32"/>
    <s v="ELECTRICITY"/>
    <x v="0"/>
    <n v="795291.20388927695"/>
  </r>
  <r>
    <s v="REFERENCE ELECTRIFICATION - MODERATE TECHNOLOGY ADVANCEMENT"/>
    <x v="0"/>
    <s v="DUCTLESS MINI-SPLIT HEAT PUMP - COOLING"/>
    <s v="TEXAS"/>
    <x v="3"/>
    <x v="32"/>
    <s v="PIPELINE GAS"/>
    <x v="0"/>
    <n v="0"/>
  </r>
  <r>
    <s v="REFERENCE ELECTRIFICATION - MODERATE TECHNOLOGY ADVANCEMENT"/>
    <x v="0"/>
    <s v="DUCTLESS MINI-SPLIT HEAT PUMP - COOLING"/>
    <s v="TEXAS"/>
    <x v="3"/>
    <x v="33"/>
    <s v="ELECTRICITY"/>
    <x v="0"/>
    <n v="825119.10146671301"/>
  </r>
  <r>
    <s v="REFERENCE ELECTRIFICATION - MODERATE TECHNOLOGY ADVANCEMENT"/>
    <x v="0"/>
    <s v="DUCTLESS MINI-SPLIT HEAT PUMP - COOLING"/>
    <s v="TEXAS"/>
    <x v="3"/>
    <x v="33"/>
    <s v="PIPELINE GAS"/>
    <x v="0"/>
    <n v="0"/>
  </r>
  <r>
    <s v="REFERENCE ELECTRIFICATION - MODERATE TECHNOLOGY ADVANCEMENT"/>
    <x v="0"/>
    <s v="THROUGH-THE-WALL HEAT PUMP - HEATING"/>
    <s v="TEXAS"/>
    <x v="0"/>
    <x v="0"/>
    <s v="ELECTRICITY"/>
    <x v="0"/>
    <n v="0"/>
  </r>
  <r>
    <s v="REFERENCE ELECTRIFICATION - MODERATE TECHNOLOGY ADVANCEMENT"/>
    <x v="0"/>
    <s v="THROUGH-THE-WALL HEAT PUMP - HEATING"/>
    <s v="TEXAS"/>
    <x v="0"/>
    <x v="0"/>
    <s v="DIESEL FUEL"/>
    <x v="0"/>
    <n v="0"/>
  </r>
  <r>
    <s v="REFERENCE ELECTRIFICATION - MODERATE TECHNOLOGY ADVANCEMENT"/>
    <x v="0"/>
    <s v="THROUGH-THE-WALL HEAT PUMP - HEATING"/>
    <s v="TEXAS"/>
    <x v="0"/>
    <x v="0"/>
    <s v="PIPELINE GAS"/>
    <x v="0"/>
    <n v="0"/>
  </r>
  <r>
    <s v="REFERENCE ELECTRIFICATION - MODERATE TECHNOLOGY ADVANCEMENT"/>
    <x v="0"/>
    <s v="THROUGH-THE-WALL HEAT PUMP - HEATING"/>
    <s v="TEXAS"/>
    <x v="0"/>
    <x v="0"/>
    <s v="LPG FUEL"/>
    <x v="0"/>
    <n v="0"/>
  </r>
  <r>
    <s v="REFERENCE ELECTRIFICATION - MODERATE TECHNOLOGY ADVANCEMENT"/>
    <x v="0"/>
    <s v="THROUGH-THE-WALL HEAT PUMP - HEATING"/>
    <s v="TEXAS"/>
    <x v="0"/>
    <x v="0"/>
    <s v="BIOMASS - WOOD"/>
    <x v="0"/>
    <n v="0"/>
  </r>
  <r>
    <s v="REFERENCE ELECTRIFICATION - MODERATE TECHNOLOGY ADVANCEMENT"/>
    <x v="0"/>
    <s v="THROUGH-THE-WALL HEAT PUMP - HEATING"/>
    <s v="TEXAS"/>
    <x v="0"/>
    <x v="0"/>
    <s v="KEROSENE FUEL"/>
    <x v="0"/>
    <n v="0"/>
  </r>
  <r>
    <s v="REFERENCE ELECTRIFICATION - MODERATE TECHNOLOGY ADVANCEMENT"/>
    <x v="0"/>
    <s v="THROUGH-THE-WALL HEAT PUMP - HEATING"/>
    <s v="TEXAS"/>
    <x v="0"/>
    <x v="1"/>
    <s v="ELECTRICITY"/>
    <x v="0"/>
    <n v="0"/>
  </r>
  <r>
    <s v="REFERENCE ELECTRIFICATION - MODERATE TECHNOLOGY ADVANCEMENT"/>
    <x v="0"/>
    <s v="THROUGH-THE-WALL HEAT PUMP - HEATING"/>
    <s v="TEXAS"/>
    <x v="0"/>
    <x v="1"/>
    <s v="DIESEL FUEL"/>
    <x v="0"/>
    <n v="0"/>
  </r>
  <r>
    <s v="REFERENCE ELECTRIFICATION - MODERATE TECHNOLOGY ADVANCEMENT"/>
    <x v="0"/>
    <s v="THROUGH-THE-WALL HEAT PUMP - HEATING"/>
    <s v="TEXAS"/>
    <x v="0"/>
    <x v="1"/>
    <s v="PIPELINE GAS"/>
    <x v="0"/>
    <n v="0"/>
  </r>
  <r>
    <s v="REFERENCE ELECTRIFICATION - MODERATE TECHNOLOGY ADVANCEMENT"/>
    <x v="0"/>
    <s v="THROUGH-THE-WALL HEAT PUMP - HEATING"/>
    <s v="TEXAS"/>
    <x v="0"/>
    <x v="1"/>
    <s v="LPG FUEL"/>
    <x v="0"/>
    <n v="0"/>
  </r>
  <r>
    <s v="REFERENCE ELECTRIFICATION - MODERATE TECHNOLOGY ADVANCEMENT"/>
    <x v="0"/>
    <s v="THROUGH-THE-WALL HEAT PUMP - HEATING"/>
    <s v="TEXAS"/>
    <x v="0"/>
    <x v="1"/>
    <s v="BIOMASS - WOOD"/>
    <x v="0"/>
    <n v="0"/>
  </r>
  <r>
    <s v="REFERENCE ELECTRIFICATION - MODERATE TECHNOLOGY ADVANCEMENT"/>
    <x v="0"/>
    <s v="THROUGH-THE-WALL HEAT PUMP - HEATING"/>
    <s v="TEXAS"/>
    <x v="0"/>
    <x v="1"/>
    <s v="KEROSENE FUEL"/>
    <x v="0"/>
    <n v="0"/>
  </r>
  <r>
    <s v="REFERENCE ELECTRIFICATION - MODERATE TECHNOLOGY ADVANCEMENT"/>
    <x v="0"/>
    <s v="THROUGH-THE-WALL HEAT PUMP - HEATING"/>
    <s v="TEXAS"/>
    <x v="0"/>
    <x v="2"/>
    <s v="ELECTRICITY"/>
    <x v="0"/>
    <n v="0"/>
  </r>
  <r>
    <s v="REFERENCE ELECTRIFICATION - MODERATE TECHNOLOGY ADVANCEMENT"/>
    <x v="0"/>
    <s v="THROUGH-THE-WALL HEAT PUMP - HEATING"/>
    <s v="TEXAS"/>
    <x v="0"/>
    <x v="2"/>
    <s v="DIESEL FUEL"/>
    <x v="0"/>
    <n v="0"/>
  </r>
  <r>
    <s v="REFERENCE ELECTRIFICATION - MODERATE TECHNOLOGY ADVANCEMENT"/>
    <x v="0"/>
    <s v="THROUGH-THE-WALL HEAT PUMP - HEATING"/>
    <s v="TEXAS"/>
    <x v="0"/>
    <x v="2"/>
    <s v="PIPELINE GAS"/>
    <x v="0"/>
    <n v="0"/>
  </r>
  <r>
    <s v="REFERENCE ELECTRIFICATION - MODERATE TECHNOLOGY ADVANCEMENT"/>
    <x v="0"/>
    <s v="THROUGH-THE-WALL HEAT PUMP - HEATING"/>
    <s v="TEXAS"/>
    <x v="0"/>
    <x v="2"/>
    <s v="LPG FUEL"/>
    <x v="0"/>
    <n v="0"/>
  </r>
  <r>
    <s v="REFERENCE ELECTRIFICATION - MODERATE TECHNOLOGY ADVANCEMENT"/>
    <x v="0"/>
    <s v="THROUGH-THE-WALL HEAT PUMP - HEATING"/>
    <s v="TEXAS"/>
    <x v="0"/>
    <x v="2"/>
    <s v="BIOMASS - WOOD"/>
    <x v="0"/>
    <n v="0"/>
  </r>
  <r>
    <s v="REFERENCE ELECTRIFICATION - MODERATE TECHNOLOGY ADVANCEMENT"/>
    <x v="0"/>
    <s v="THROUGH-THE-WALL HEAT PUMP - HEATING"/>
    <s v="TEXAS"/>
    <x v="0"/>
    <x v="2"/>
    <s v="KEROSENE FUEL"/>
    <x v="0"/>
    <n v="0"/>
  </r>
  <r>
    <s v="REFERENCE ELECTRIFICATION - MODERATE TECHNOLOGY ADVANCEMENT"/>
    <x v="0"/>
    <s v="THROUGH-THE-WALL HEAT PUMP - HEATING"/>
    <s v="TEXAS"/>
    <x v="0"/>
    <x v="3"/>
    <s v="ELECTRICITY"/>
    <x v="0"/>
    <n v="0"/>
  </r>
  <r>
    <s v="REFERENCE ELECTRIFICATION - MODERATE TECHNOLOGY ADVANCEMENT"/>
    <x v="0"/>
    <s v="THROUGH-THE-WALL HEAT PUMP - HEATING"/>
    <s v="TEXAS"/>
    <x v="0"/>
    <x v="3"/>
    <s v="DIESEL FUEL"/>
    <x v="0"/>
    <n v="0"/>
  </r>
  <r>
    <s v="REFERENCE ELECTRIFICATION - MODERATE TECHNOLOGY ADVANCEMENT"/>
    <x v="0"/>
    <s v="THROUGH-THE-WALL HEAT PUMP - HEATING"/>
    <s v="TEXAS"/>
    <x v="0"/>
    <x v="3"/>
    <s v="PIPELINE GAS"/>
    <x v="0"/>
    <n v="0"/>
  </r>
  <r>
    <s v="REFERENCE ELECTRIFICATION - MODERATE TECHNOLOGY ADVANCEMENT"/>
    <x v="0"/>
    <s v="THROUGH-THE-WALL HEAT PUMP - HEATING"/>
    <s v="TEXAS"/>
    <x v="0"/>
    <x v="3"/>
    <s v="LPG FUEL"/>
    <x v="0"/>
    <n v="0"/>
  </r>
  <r>
    <s v="REFERENCE ELECTRIFICATION - MODERATE TECHNOLOGY ADVANCEMENT"/>
    <x v="0"/>
    <s v="THROUGH-THE-WALL HEAT PUMP - HEATING"/>
    <s v="TEXAS"/>
    <x v="0"/>
    <x v="3"/>
    <s v="BIOMASS - WOOD"/>
    <x v="0"/>
    <n v="0"/>
  </r>
  <r>
    <s v="REFERENCE ELECTRIFICATION - MODERATE TECHNOLOGY ADVANCEMENT"/>
    <x v="0"/>
    <s v="THROUGH-THE-WALL HEAT PUMP - HEATING"/>
    <s v="TEXAS"/>
    <x v="0"/>
    <x v="3"/>
    <s v="KEROSENE FUEL"/>
    <x v="0"/>
    <n v="0"/>
  </r>
  <r>
    <s v="REFERENCE ELECTRIFICATION - MODERATE TECHNOLOGY ADVANCEMENT"/>
    <x v="0"/>
    <s v="THROUGH-THE-WALL HEAT PUMP - HEATING"/>
    <s v="TEXAS"/>
    <x v="0"/>
    <x v="4"/>
    <s v="ELECTRICITY"/>
    <x v="0"/>
    <n v="0"/>
  </r>
  <r>
    <s v="REFERENCE ELECTRIFICATION - MODERATE TECHNOLOGY ADVANCEMENT"/>
    <x v="0"/>
    <s v="THROUGH-THE-WALL HEAT PUMP - HEATING"/>
    <s v="TEXAS"/>
    <x v="0"/>
    <x v="4"/>
    <s v="DIESEL FUEL"/>
    <x v="0"/>
    <n v="0"/>
  </r>
  <r>
    <s v="REFERENCE ELECTRIFICATION - MODERATE TECHNOLOGY ADVANCEMENT"/>
    <x v="0"/>
    <s v="THROUGH-THE-WALL HEAT PUMP - HEATING"/>
    <s v="TEXAS"/>
    <x v="0"/>
    <x v="4"/>
    <s v="PIPELINE GAS"/>
    <x v="0"/>
    <n v="0"/>
  </r>
  <r>
    <s v="REFERENCE ELECTRIFICATION - MODERATE TECHNOLOGY ADVANCEMENT"/>
    <x v="0"/>
    <s v="THROUGH-THE-WALL HEAT PUMP - HEATING"/>
    <s v="TEXAS"/>
    <x v="0"/>
    <x v="4"/>
    <s v="LPG FUEL"/>
    <x v="0"/>
    <n v="0"/>
  </r>
  <r>
    <s v="REFERENCE ELECTRIFICATION - MODERATE TECHNOLOGY ADVANCEMENT"/>
    <x v="0"/>
    <s v="THROUGH-THE-WALL HEAT PUMP - HEATING"/>
    <s v="TEXAS"/>
    <x v="0"/>
    <x v="4"/>
    <s v="BIOMASS - WOOD"/>
    <x v="0"/>
    <n v="0"/>
  </r>
  <r>
    <s v="REFERENCE ELECTRIFICATION - MODERATE TECHNOLOGY ADVANCEMENT"/>
    <x v="0"/>
    <s v="THROUGH-THE-WALL HEAT PUMP - HEATING"/>
    <s v="TEXAS"/>
    <x v="0"/>
    <x v="4"/>
    <s v="KEROSENE FUEL"/>
    <x v="0"/>
    <n v="0"/>
  </r>
  <r>
    <s v="REFERENCE ELECTRIFICATION - MODERATE TECHNOLOGY ADVANCEMENT"/>
    <x v="0"/>
    <s v="THROUGH-THE-WALL HEAT PUMP - HEATING"/>
    <s v="TEXAS"/>
    <x v="0"/>
    <x v="5"/>
    <s v="ELECTRICITY"/>
    <x v="0"/>
    <n v="0"/>
  </r>
  <r>
    <s v="REFERENCE ELECTRIFICATION - MODERATE TECHNOLOGY ADVANCEMENT"/>
    <x v="0"/>
    <s v="THROUGH-THE-WALL HEAT PUMP - HEATING"/>
    <s v="TEXAS"/>
    <x v="0"/>
    <x v="5"/>
    <s v="DIESEL FUEL"/>
    <x v="0"/>
    <n v="0"/>
  </r>
  <r>
    <s v="REFERENCE ELECTRIFICATION - MODERATE TECHNOLOGY ADVANCEMENT"/>
    <x v="0"/>
    <s v="THROUGH-THE-WALL HEAT PUMP - HEATING"/>
    <s v="TEXAS"/>
    <x v="0"/>
    <x v="5"/>
    <s v="PIPELINE GAS"/>
    <x v="0"/>
    <n v="0"/>
  </r>
  <r>
    <s v="REFERENCE ELECTRIFICATION - MODERATE TECHNOLOGY ADVANCEMENT"/>
    <x v="0"/>
    <s v="THROUGH-THE-WALL HEAT PUMP - HEATING"/>
    <s v="TEXAS"/>
    <x v="0"/>
    <x v="5"/>
    <s v="LPG FUEL"/>
    <x v="0"/>
    <n v="0"/>
  </r>
  <r>
    <s v="REFERENCE ELECTRIFICATION - MODERATE TECHNOLOGY ADVANCEMENT"/>
    <x v="0"/>
    <s v="THROUGH-THE-WALL HEAT PUMP - HEATING"/>
    <s v="TEXAS"/>
    <x v="0"/>
    <x v="5"/>
    <s v="BIOMASS - WOOD"/>
    <x v="0"/>
    <n v="0"/>
  </r>
  <r>
    <s v="REFERENCE ELECTRIFICATION - MODERATE TECHNOLOGY ADVANCEMENT"/>
    <x v="0"/>
    <s v="THROUGH-THE-WALL HEAT PUMP - HEATING"/>
    <s v="TEXAS"/>
    <x v="0"/>
    <x v="5"/>
    <s v="KEROSENE FUEL"/>
    <x v="0"/>
    <n v="0"/>
  </r>
  <r>
    <s v="REFERENCE ELECTRIFICATION - MODERATE TECHNOLOGY ADVANCEMENT"/>
    <x v="0"/>
    <s v="THROUGH-THE-WALL HEAT PUMP - HEATING"/>
    <s v="TEXAS"/>
    <x v="0"/>
    <x v="6"/>
    <s v="ELECTRICITY"/>
    <x v="0"/>
    <n v="0"/>
  </r>
  <r>
    <s v="REFERENCE ELECTRIFICATION - MODERATE TECHNOLOGY ADVANCEMENT"/>
    <x v="0"/>
    <s v="THROUGH-THE-WALL HEAT PUMP - HEATING"/>
    <s v="TEXAS"/>
    <x v="0"/>
    <x v="6"/>
    <s v="DIESEL FUEL"/>
    <x v="0"/>
    <n v="0"/>
  </r>
  <r>
    <s v="REFERENCE ELECTRIFICATION - MODERATE TECHNOLOGY ADVANCEMENT"/>
    <x v="0"/>
    <s v="THROUGH-THE-WALL HEAT PUMP - HEATING"/>
    <s v="TEXAS"/>
    <x v="0"/>
    <x v="6"/>
    <s v="PIPELINE GAS"/>
    <x v="0"/>
    <n v="0"/>
  </r>
  <r>
    <s v="REFERENCE ELECTRIFICATION - MODERATE TECHNOLOGY ADVANCEMENT"/>
    <x v="0"/>
    <s v="THROUGH-THE-WALL HEAT PUMP - HEATING"/>
    <s v="TEXAS"/>
    <x v="0"/>
    <x v="6"/>
    <s v="LPG FUEL"/>
    <x v="0"/>
    <n v="0"/>
  </r>
  <r>
    <s v="REFERENCE ELECTRIFICATION - MODERATE TECHNOLOGY ADVANCEMENT"/>
    <x v="0"/>
    <s v="THROUGH-THE-WALL HEAT PUMP - HEATING"/>
    <s v="TEXAS"/>
    <x v="0"/>
    <x v="6"/>
    <s v="BIOMASS - WOOD"/>
    <x v="0"/>
    <n v="0"/>
  </r>
  <r>
    <s v="REFERENCE ELECTRIFICATION - MODERATE TECHNOLOGY ADVANCEMENT"/>
    <x v="0"/>
    <s v="THROUGH-THE-WALL HEAT PUMP - HEATING"/>
    <s v="TEXAS"/>
    <x v="0"/>
    <x v="6"/>
    <s v="KEROSENE FUEL"/>
    <x v="0"/>
    <n v="0"/>
  </r>
  <r>
    <s v="REFERENCE ELECTRIFICATION - MODERATE TECHNOLOGY ADVANCEMENT"/>
    <x v="0"/>
    <s v="THROUGH-THE-WALL HEAT PUMP - HEATING"/>
    <s v="TEXAS"/>
    <x v="0"/>
    <x v="7"/>
    <s v="ELECTRICITY"/>
    <x v="0"/>
    <n v="0"/>
  </r>
  <r>
    <s v="REFERENCE ELECTRIFICATION - MODERATE TECHNOLOGY ADVANCEMENT"/>
    <x v="0"/>
    <s v="THROUGH-THE-WALL HEAT PUMP - HEATING"/>
    <s v="TEXAS"/>
    <x v="0"/>
    <x v="7"/>
    <s v="DIESEL FUEL"/>
    <x v="0"/>
    <n v="0"/>
  </r>
  <r>
    <s v="REFERENCE ELECTRIFICATION - MODERATE TECHNOLOGY ADVANCEMENT"/>
    <x v="0"/>
    <s v="THROUGH-THE-WALL HEAT PUMP - HEATING"/>
    <s v="TEXAS"/>
    <x v="0"/>
    <x v="7"/>
    <s v="PIPELINE GAS"/>
    <x v="0"/>
    <n v="0"/>
  </r>
  <r>
    <s v="REFERENCE ELECTRIFICATION - MODERATE TECHNOLOGY ADVANCEMENT"/>
    <x v="0"/>
    <s v="THROUGH-THE-WALL HEAT PUMP - HEATING"/>
    <s v="TEXAS"/>
    <x v="0"/>
    <x v="7"/>
    <s v="LPG FUEL"/>
    <x v="0"/>
    <n v="0"/>
  </r>
  <r>
    <s v="REFERENCE ELECTRIFICATION - MODERATE TECHNOLOGY ADVANCEMENT"/>
    <x v="0"/>
    <s v="THROUGH-THE-WALL HEAT PUMP - HEATING"/>
    <s v="TEXAS"/>
    <x v="0"/>
    <x v="7"/>
    <s v="BIOMASS - WOOD"/>
    <x v="0"/>
    <n v="0"/>
  </r>
  <r>
    <s v="REFERENCE ELECTRIFICATION - MODERATE TECHNOLOGY ADVANCEMENT"/>
    <x v="0"/>
    <s v="THROUGH-THE-WALL HEAT PUMP - HEATING"/>
    <s v="TEXAS"/>
    <x v="0"/>
    <x v="7"/>
    <s v="KEROSENE FUEL"/>
    <x v="0"/>
    <n v="0"/>
  </r>
  <r>
    <s v="REFERENCE ELECTRIFICATION - MODERATE TECHNOLOGY ADVANCEMENT"/>
    <x v="0"/>
    <s v="THROUGH-THE-WALL HEAT PUMP - HEATING"/>
    <s v="TEXAS"/>
    <x v="0"/>
    <x v="8"/>
    <s v="ELECTRICITY"/>
    <x v="0"/>
    <n v="0"/>
  </r>
  <r>
    <s v="REFERENCE ELECTRIFICATION - MODERATE TECHNOLOGY ADVANCEMENT"/>
    <x v="0"/>
    <s v="THROUGH-THE-WALL HEAT PUMP - HEATING"/>
    <s v="TEXAS"/>
    <x v="0"/>
    <x v="8"/>
    <s v="DIESEL FUEL"/>
    <x v="0"/>
    <n v="0"/>
  </r>
  <r>
    <s v="REFERENCE ELECTRIFICATION - MODERATE TECHNOLOGY ADVANCEMENT"/>
    <x v="0"/>
    <s v="THROUGH-THE-WALL HEAT PUMP - HEATING"/>
    <s v="TEXAS"/>
    <x v="0"/>
    <x v="8"/>
    <s v="PIPELINE GAS"/>
    <x v="0"/>
    <n v="0"/>
  </r>
  <r>
    <s v="REFERENCE ELECTRIFICATION - MODERATE TECHNOLOGY ADVANCEMENT"/>
    <x v="0"/>
    <s v="THROUGH-THE-WALL HEAT PUMP - HEATING"/>
    <s v="TEXAS"/>
    <x v="0"/>
    <x v="8"/>
    <s v="LPG FUEL"/>
    <x v="0"/>
    <n v="0"/>
  </r>
  <r>
    <s v="REFERENCE ELECTRIFICATION - MODERATE TECHNOLOGY ADVANCEMENT"/>
    <x v="0"/>
    <s v="THROUGH-THE-WALL HEAT PUMP - HEATING"/>
    <s v="TEXAS"/>
    <x v="0"/>
    <x v="8"/>
    <s v="BIOMASS - WOOD"/>
    <x v="0"/>
    <n v="0"/>
  </r>
  <r>
    <s v="REFERENCE ELECTRIFICATION - MODERATE TECHNOLOGY ADVANCEMENT"/>
    <x v="0"/>
    <s v="THROUGH-THE-WALL HEAT PUMP - HEATING"/>
    <s v="TEXAS"/>
    <x v="0"/>
    <x v="8"/>
    <s v="KEROSENE FUEL"/>
    <x v="0"/>
    <n v="0"/>
  </r>
  <r>
    <s v="REFERENCE ELECTRIFICATION - MODERATE TECHNOLOGY ADVANCEMENT"/>
    <x v="0"/>
    <s v="THROUGH-THE-WALL HEAT PUMP - HEATING"/>
    <s v="TEXAS"/>
    <x v="0"/>
    <x v="9"/>
    <s v="ELECTRICITY"/>
    <x v="0"/>
    <n v="0"/>
  </r>
  <r>
    <s v="REFERENCE ELECTRIFICATION - MODERATE TECHNOLOGY ADVANCEMENT"/>
    <x v="0"/>
    <s v="THROUGH-THE-WALL HEAT PUMP - HEATING"/>
    <s v="TEXAS"/>
    <x v="0"/>
    <x v="9"/>
    <s v="DIESEL FUEL"/>
    <x v="0"/>
    <n v="0"/>
  </r>
  <r>
    <s v="REFERENCE ELECTRIFICATION - MODERATE TECHNOLOGY ADVANCEMENT"/>
    <x v="0"/>
    <s v="THROUGH-THE-WALL HEAT PUMP - HEATING"/>
    <s v="TEXAS"/>
    <x v="0"/>
    <x v="9"/>
    <s v="PIPELINE GAS"/>
    <x v="0"/>
    <n v="0"/>
  </r>
  <r>
    <s v="REFERENCE ELECTRIFICATION - MODERATE TECHNOLOGY ADVANCEMENT"/>
    <x v="0"/>
    <s v="THROUGH-THE-WALL HEAT PUMP - HEATING"/>
    <s v="TEXAS"/>
    <x v="0"/>
    <x v="9"/>
    <s v="LPG FUEL"/>
    <x v="0"/>
    <n v="0"/>
  </r>
  <r>
    <s v="REFERENCE ELECTRIFICATION - MODERATE TECHNOLOGY ADVANCEMENT"/>
    <x v="0"/>
    <s v="THROUGH-THE-WALL HEAT PUMP - HEATING"/>
    <s v="TEXAS"/>
    <x v="0"/>
    <x v="9"/>
    <s v="BIOMASS - WOOD"/>
    <x v="0"/>
    <n v="0"/>
  </r>
  <r>
    <s v="REFERENCE ELECTRIFICATION - MODERATE TECHNOLOGY ADVANCEMENT"/>
    <x v="0"/>
    <s v="THROUGH-THE-WALL HEAT PUMP - HEATING"/>
    <s v="TEXAS"/>
    <x v="0"/>
    <x v="9"/>
    <s v="KEROSENE FUEL"/>
    <x v="0"/>
    <n v="0"/>
  </r>
  <r>
    <s v="REFERENCE ELECTRIFICATION - MODERATE TECHNOLOGY ADVANCEMENT"/>
    <x v="0"/>
    <s v="THROUGH-THE-WALL HEAT PUMP - HEATING"/>
    <s v="TEXAS"/>
    <x v="0"/>
    <x v="10"/>
    <s v="ELECTRICITY"/>
    <x v="0"/>
    <n v="0"/>
  </r>
  <r>
    <s v="REFERENCE ELECTRIFICATION - MODERATE TECHNOLOGY ADVANCEMENT"/>
    <x v="0"/>
    <s v="THROUGH-THE-WALL HEAT PUMP - HEATING"/>
    <s v="TEXAS"/>
    <x v="0"/>
    <x v="10"/>
    <s v="DIESEL FUEL"/>
    <x v="0"/>
    <n v="0"/>
  </r>
  <r>
    <s v="REFERENCE ELECTRIFICATION - MODERATE TECHNOLOGY ADVANCEMENT"/>
    <x v="0"/>
    <s v="THROUGH-THE-WALL HEAT PUMP - HEATING"/>
    <s v="TEXAS"/>
    <x v="0"/>
    <x v="10"/>
    <s v="PIPELINE GAS"/>
    <x v="0"/>
    <n v="0"/>
  </r>
  <r>
    <s v="REFERENCE ELECTRIFICATION - MODERATE TECHNOLOGY ADVANCEMENT"/>
    <x v="0"/>
    <s v="THROUGH-THE-WALL HEAT PUMP - HEATING"/>
    <s v="TEXAS"/>
    <x v="0"/>
    <x v="10"/>
    <s v="LPG FUEL"/>
    <x v="0"/>
    <n v="0"/>
  </r>
  <r>
    <s v="REFERENCE ELECTRIFICATION - MODERATE TECHNOLOGY ADVANCEMENT"/>
    <x v="0"/>
    <s v="THROUGH-THE-WALL HEAT PUMP - HEATING"/>
    <s v="TEXAS"/>
    <x v="0"/>
    <x v="10"/>
    <s v="BIOMASS - WOOD"/>
    <x v="0"/>
    <n v="0"/>
  </r>
  <r>
    <s v="REFERENCE ELECTRIFICATION - MODERATE TECHNOLOGY ADVANCEMENT"/>
    <x v="0"/>
    <s v="THROUGH-THE-WALL HEAT PUMP - HEATING"/>
    <s v="TEXAS"/>
    <x v="0"/>
    <x v="10"/>
    <s v="KEROSENE FUEL"/>
    <x v="0"/>
    <n v="0"/>
  </r>
  <r>
    <s v="REFERENCE ELECTRIFICATION - MODERATE TECHNOLOGY ADVANCEMENT"/>
    <x v="0"/>
    <s v="THROUGH-THE-WALL HEAT PUMP - HEATING"/>
    <s v="TEXAS"/>
    <x v="0"/>
    <x v="11"/>
    <s v="ELECTRICITY"/>
    <x v="0"/>
    <n v="0"/>
  </r>
  <r>
    <s v="REFERENCE ELECTRIFICATION - MODERATE TECHNOLOGY ADVANCEMENT"/>
    <x v="0"/>
    <s v="THROUGH-THE-WALL HEAT PUMP - HEATING"/>
    <s v="TEXAS"/>
    <x v="0"/>
    <x v="11"/>
    <s v="DIESEL FUEL"/>
    <x v="0"/>
    <n v="0"/>
  </r>
  <r>
    <s v="REFERENCE ELECTRIFICATION - MODERATE TECHNOLOGY ADVANCEMENT"/>
    <x v="0"/>
    <s v="THROUGH-THE-WALL HEAT PUMP - HEATING"/>
    <s v="TEXAS"/>
    <x v="0"/>
    <x v="11"/>
    <s v="PIPELINE GAS"/>
    <x v="0"/>
    <n v="0"/>
  </r>
  <r>
    <s v="REFERENCE ELECTRIFICATION - MODERATE TECHNOLOGY ADVANCEMENT"/>
    <x v="0"/>
    <s v="THROUGH-THE-WALL HEAT PUMP - HEATING"/>
    <s v="TEXAS"/>
    <x v="0"/>
    <x v="11"/>
    <s v="LPG FUEL"/>
    <x v="0"/>
    <n v="0"/>
  </r>
  <r>
    <s v="REFERENCE ELECTRIFICATION - MODERATE TECHNOLOGY ADVANCEMENT"/>
    <x v="0"/>
    <s v="THROUGH-THE-WALL HEAT PUMP - HEATING"/>
    <s v="TEXAS"/>
    <x v="0"/>
    <x v="11"/>
    <s v="BIOMASS - WOOD"/>
    <x v="0"/>
    <n v="0"/>
  </r>
  <r>
    <s v="REFERENCE ELECTRIFICATION - MODERATE TECHNOLOGY ADVANCEMENT"/>
    <x v="0"/>
    <s v="THROUGH-THE-WALL HEAT PUMP - HEATING"/>
    <s v="TEXAS"/>
    <x v="0"/>
    <x v="11"/>
    <s v="KEROSENE FUEL"/>
    <x v="0"/>
    <n v="0"/>
  </r>
  <r>
    <s v="REFERENCE ELECTRIFICATION - MODERATE TECHNOLOGY ADVANCEMENT"/>
    <x v="0"/>
    <s v="THROUGH-THE-WALL HEAT PUMP - HEATING"/>
    <s v="TEXAS"/>
    <x v="0"/>
    <x v="12"/>
    <s v="ELECTRICITY"/>
    <x v="0"/>
    <n v="0"/>
  </r>
  <r>
    <s v="REFERENCE ELECTRIFICATION - MODERATE TECHNOLOGY ADVANCEMENT"/>
    <x v="0"/>
    <s v="THROUGH-THE-WALL HEAT PUMP - HEATING"/>
    <s v="TEXAS"/>
    <x v="0"/>
    <x v="12"/>
    <s v="DIESEL FUEL"/>
    <x v="0"/>
    <n v="0"/>
  </r>
  <r>
    <s v="REFERENCE ELECTRIFICATION - MODERATE TECHNOLOGY ADVANCEMENT"/>
    <x v="0"/>
    <s v="THROUGH-THE-WALL HEAT PUMP - HEATING"/>
    <s v="TEXAS"/>
    <x v="0"/>
    <x v="12"/>
    <s v="PIPELINE GAS"/>
    <x v="0"/>
    <n v="0"/>
  </r>
  <r>
    <s v="REFERENCE ELECTRIFICATION - MODERATE TECHNOLOGY ADVANCEMENT"/>
    <x v="0"/>
    <s v="THROUGH-THE-WALL HEAT PUMP - HEATING"/>
    <s v="TEXAS"/>
    <x v="0"/>
    <x v="12"/>
    <s v="LPG FUEL"/>
    <x v="0"/>
    <n v="0"/>
  </r>
  <r>
    <s v="REFERENCE ELECTRIFICATION - MODERATE TECHNOLOGY ADVANCEMENT"/>
    <x v="0"/>
    <s v="THROUGH-THE-WALL HEAT PUMP - HEATING"/>
    <s v="TEXAS"/>
    <x v="0"/>
    <x v="12"/>
    <s v="BIOMASS - WOOD"/>
    <x v="0"/>
    <n v="0"/>
  </r>
  <r>
    <s v="REFERENCE ELECTRIFICATION - MODERATE TECHNOLOGY ADVANCEMENT"/>
    <x v="0"/>
    <s v="THROUGH-THE-WALL HEAT PUMP - HEATING"/>
    <s v="TEXAS"/>
    <x v="0"/>
    <x v="12"/>
    <s v="KEROSENE FUEL"/>
    <x v="0"/>
    <n v="0"/>
  </r>
  <r>
    <s v="REFERENCE ELECTRIFICATION - MODERATE TECHNOLOGY ADVANCEMENT"/>
    <x v="0"/>
    <s v="THROUGH-THE-WALL HEAT PUMP - HEATING"/>
    <s v="TEXAS"/>
    <x v="0"/>
    <x v="13"/>
    <s v="ELECTRICITY"/>
    <x v="0"/>
    <n v="0"/>
  </r>
  <r>
    <s v="REFERENCE ELECTRIFICATION - MODERATE TECHNOLOGY ADVANCEMENT"/>
    <x v="0"/>
    <s v="THROUGH-THE-WALL HEAT PUMP - HEATING"/>
    <s v="TEXAS"/>
    <x v="0"/>
    <x v="13"/>
    <s v="DIESEL FUEL"/>
    <x v="0"/>
    <n v="0"/>
  </r>
  <r>
    <s v="REFERENCE ELECTRIFICATION - MODERATE TECHNOLOGY ADVANCEMENT"/>
    <x v="0"/>
    <s v="THROUGH-THE-WALL HEAT PUMP - HEATING"/>
    <s v="TEXAS"/>
    <x v="0"/>
    <x v="13"/>
    <s v="PIPELINE GAS"/>
    <x v="0"/>
    <n v="0"/>
  </r>
  <r>
    <s v="REFERENCE ELECTRIFICATION - MODERATE TECHNOLOGY ADVANCEMENT"/>
    <x v="0"/>
    <s v="THROUGH-THE-WALL HEAT PUMP - HEATING"/>
    <s v="TEXAS"/>
    <x v="0"/>
    <x v="13"/>
    <s v="LPG FUEL"/>
    <x v="0"/>
    <n v="0"/>
  </r>
  <r>
    <s v="REFERENCE ELECTRIFICATION - MODERATE TECHNOLOGY ADVANCEMENT"/>
    <x v="0"/>
    <s v="THROUGH-THE-WALL HEAT PUMP - HEATING"/>
    <s v="TEXAS"/>
    <x v="0"/>
    <x v="13"/>
    <s v="BIOMASS - WOOD"/>
    <x v="0"/>
    <n v="0"/>
  </r>
  <r>
    <s v="REFERENCE ELECTRIFICATION - MODERATE TECHNOLOGY ADVANCEMENT"/>
    <x v="0"/>
    <s v="THROUGH-THE-WALL HEAT PUMP - HEATING"/>
    <s v="TEXAS"/>
    <x v="0"/>
    <x v="13"/>
    <s v="KEROSENE FUEL"/>
    <x v="0"/>
    <n v="0"/>
  </r>
  <r>
    <s v="REFERENCE ELECTRIFICATION - MODERATE TECHNOLOGY ADVANCEMENT"/>
    <x v="0"/>
    <s v="THROUGH-THE-WALL HEAT PUMP - HEATING"/>
    <s v="TEXAS"/>
    <x v="0"/>
    <x v="14"/>
    <s v="ELECTRICITY"/>
    <x v="0"/>
    <n v="0"/>
  </r>
  <r>
    <s v="REFERENCE ELECTRIFICATION - MODERATE TECHNOLOGY ADVANCEMENT"/>
    <x v="0"/>
    <s v="THROUGH-THE-WALL HEAT PUMP - HEATING"/>
    <s v="TEXAS"/>
    <x v="0"/>
    <x v="14"/>
    <s v="DIESEL FUEL"/>
    <x v="0"/>
    <n v="0"/>
  </r>
  <r>
    <s v="REFERENCE ELECTRIFICATION - MODERATE TECHNOLOGY ADVANCEMENT"/>
    <x v="0"/>
    <s v="THROUGH-THE-WALL HEAT PUMP - HEATING"/>
    <s v="TEXAS"/>
    <x v="0"/>
    <x v="14"/>
    <s v="PIPELINE GAS"/>
    <x v="0"/>
    <n v="0"/>
  </r>
  <r>
    <s v="REFERENCE ELECTRIFICATION - MODERATE TECHNOLOGY ADVANCEMENT"/>
    <x v="0"/>
    <s v="THROUGH-THE-WALL HEAT PUMP - HEATING"/>
    <s v="TEXAS"/>
    <x v="0"/>
    <x v="14"/>
    <s v="LPG FUEL"/>
    <x v="0"/>
    <n v="0"/>
  </r>
  <r>
    <s v="REFERENCE ELECTRIFICATION - MODERATE TECHNOLOGY ADVANCEMENT"/>
    <x v="0"/>
    <s v="THROUGH-THE-WALL HEAT PUMP - HEATING"/>
    <s v="TEXAS"/>
    <x v="0"/>
    <x v="14"/>
    <s v="BIOMASS - WOOD"/>
    <x v="0"/>
    <n v="0"/>
  </r>
  <r>
    <s v="REFERENCE ELECTRIFICATION - MODERATE TECHNOLOGY ADVANCEMENT"/>
    <x v="0"/>
    <s v="THROUGH-THE-WALL HEAT PUMP - HEATING"/>
    <s v="TEXAS"/>
    <x v="0"/>
    <x v="14"/>
    <s v="KEROSENE FUEL"/>
    <x v="0"/>
    <n v="0"/>
  </r>
  <r>
    <s v="REFERENCE ELECTRIFICATION - MODERATE TECHNOLOGY ADVANCEMENT"/>
    <x v="0"/>
    <s v="THROUGH-THE-WALL HEAT PUMP - HEATING"/>
    <s v="TEXAS"/>
    <x v="0"/>
    <x v="15"/>
    <s v="ELECTRICITY"/>
    <x v="0"/>
    <n v="0"/>
  </r>
  <r>
    <s v="REFERENCE ELECTRIFICATION - MODERATE TECHNOLOGY ADVANCEMENT"/>
    <x v="0"/>
    <s v="THROUGH-THE-WALL HEAT PUMP - HEATING"/>
    <s v="TEXAS"/>
    <x v="0"/>
    <x v="15"/>
    <s v="DIESEL FUEL"/>
    <x v="0"/>
    <n v="0"/>
  </r>
  <r>
    <s v="REFERENCE ELECTRIFICATION - MODERATE TECHNOLOGY ADVANCEMENT"/>
    <x v="0"/>
    <s v="THROUGH-THE-WALL HEAT PUMP - HEATING"/>
    <s v="TEXAS"/>
    <x v="0"/>
    <x v="15"/>
    <s v="PIPELINE GAS"/>
    <x v="0"/>
    <n v="0"/>
  </r>
  <r>
    <s v="REFERENCE ELECTRIFICATION - MODERATE TECHNOLOGY ADVANCEMENT"/>
    <x v="0"/>
    <s v="THROUGH-THE-WALL HEAT PUMP - HEATING"/>
    <s v="TEXAS"/>
    <x v="0"/>
    <x v="15"/>
    <s v="LPG FUEL"/>
    <x v="0"/>
    <n v="0"/>
  </r>
  <r>
    <s v="REFERENCE ELECTRIFICATION - MODERATE TECHNOLOGY ADVANCEMENT"/>
    <x v="0"/>
    <s v="THROUGH-THE-WALL HEAT PUMP - HEATING"/>
    <s v="TEXAS"/>
    <x v="0"/>
    <x v="15"/>
    <s v="BIOMASS - WOOD"/>
    <x v="0"/>
    <n v="0"/>
  </r>
  <r>
    <s v="REFERENCE ELECTRIFICATION - MODERATE TECHNOLOGY ADVANCEMENT"/>
    <x v="0"/>
    <s v="THROUGH-THE-WALL HEAT PUMP - HEATING"/>
    <s v="TEXAS"/>
    <x v="0"/>
    <x v="15"/>
    <s v="KEROSENE FUEL"/>
    <x v="0"/>
    <n v="0"/>
  </r>
  <r>
    <s v="REFERENCE ELECTRIFICATION - MODERATE TECHNOLOGY ADVANCEMENT"/>
    <x v="0"/>
    <s v="THROUGH-THE-WALL HEAT PUMP - HEATING"/>
    <s v="TEXAS"/>
    <x v="0"/>
    <x v="16"/>
    <s v="ELECTRICITY"/>
    <x v="0"/>
    <n v="0"/>
  </r>
  <r>
    <s v="REFERENCE ELECTRIFICATION - MODERATE TECHNOLOGY ADVANCEMENT"/>
    <x v="0"/>
    <s v="THROUGH-THE-WALL HEAT PUMP - HEATING"/>
    <s v="TEXAS"/>
    <x v="0"/>
    <x v="16"/>
    <s v="DIESEL FUEL"/>
    <x v="0"/>
    <n v="0"/>
  </r>
  <r>
    <s v="REFERENCE ELECTRIFICATION - MODERATE TECHNOLOGY ADVANCEMENT"/>
    <x v="0"/>
    <s v="THROUGH-THE-WALL HEAT PUMP - HEATING"/>
    <s v="TEXAS"/>
    <x v="0"/>
    <x v="16"/>
    <s v="PIPELINE GAS"/>
    <x v="0"/>
    <n v="0"/>
  </r>
  <r>
    <s v="REFERENCE ELECTRIFICATION - MODERATE TECHNOLOGY ADVANCEMENT"/>
    <x v="0"/>
    <s v="THROUGH-THE-WALL HEAT PUMP - HEATING"/>
    <s v="TEXAS"/>
    <x v="0"/>
    <x v="16"/>
    <s v="LPG FUEL"/>
    <x v="0"/>
    <n v="0"/>
  </r>
  <r>
    <s v="REFERENCE ELECTRIFICATION - MODERATE TECHNOLOGY ADVANCEMENT"/>
    <x v="0"/>
    <s v="THROUGH-THE-WALL HEAT PUMP - HEATING"/>
    <s v="TEXAS"/>
    <x v="0"/>
    <x v="16"/>
    <s v="BIOMASS - WOOD"/>
    <x v="0"/>
    <n v="0"/>
  </r>
  <r>
    <s v="REFERENCE ELECTRIFICATION - MODERATE TECHNOLOGY ADVANCEMENT"/>
    <x v="0"/>
    <s v="THROUGH-THE-WALL HEAT PUMP - HEATING"/>
    <s v="TEXAS"/>
    <x v="0"/>
    <x v="16"/>
    <s v="KEROSENE FUEL"/>
    <x v="0"/>
    <n v="0"/>
  </r>
  <r>
    <s v="REFERENCE ELECTRIFICATION - MODERATE TECHNOLOGY ADVANCEMENT"/>
    <x v="0"/>
    <s v="THROUGH-THE-WALL HEAT PUMP - HEATING"/>
    <s v="TEXAS"/>
    <x v="0"/>
    <x v="17"/>
    <s v="ELECTRICITY"/>
    <x v="0"/>
    <n v="0"/>
  </r>
  <r>
    <s v="REFERENCE ELECTRIFICATION - MODERATE TECHNOLOGY ADVANCEMENT"/>
    <x v="0"/>
    <s v="THROUGH-THE-WALL HEAT PUMP - HEATING"/>
    <s v="TEXAS"/>
    <x v="0"/>
    <x v="17"/>
    <s v="DIESEL FUEL"/>
    <x v="0"/>
    <n v="0"/>
  </r>
  <r>
    <s v="REFERENCE ELECTRIFICATION - MODERATE TECHNOLOGY ADVANCEMENT"/>
    <x v="0"/>
    <s v="THROUGH-THE-WALL HEAT PUMP - HEATING"/>
    <s v="TEXAS"/>
    <x v="0"/>
    <x v="17"/>
    <s v="PIPELINE GAS"/>
    <x v="0"/>
    <n v="0"/>
  </r>
  <r>
    <s v="REFERENCE ELECTRIFICATION - MODERATE TECHNOLOGY ADVANCEMENT"/>
    <x v="0"/>
    <s v="THROUGH-THE-WALL HEAT PUMP - HEATING"/>
    <s v="TEXAS"/>
    <x v="0"/>
    <x v="17"/>
    <s v="LPG FUEL"/>
    <x v="0"/>
    <n v="0"/>
  </r>
  <r>
    <s v="REFERENCE ELECTRIFICATION - MODERATE TECHNOLOGY ADVANCEMENT"/>
    <x v="0"/>
    <s v="THROUGH-THE-WALL HEAT PUMP - HEATING"/>
    <s v="TEXAS"/>
    <x v="0"/>
    <x v="17"/>
    <s v="BIOMASS - WOOD"/>
    <x v="0"/>
    <n v="0"/>
  </r>
  <r>
    <s v="REFERENCE ELECTRIFICATION - MODERATE TECHNOLOGY ADVANCEMENT"/>
    <x v="0"/>
    <s v="THROUGH-THE-WALL HEAT PUMP - HEATING"/>
    <s v="TEXAS"/>
    <x v="0"/>
    <x v="17"/>
    <s v="KEROSENE FUEL"/>
    <x v="0"/>
    <n v="0"/>
  </r>
  <r>
    <s v="REFERENCE ELECTRIFICATION - MODERATE TECHNOLOGY ADVANCEMENT"/>
    <x v="0"/>
    <s v="THROUGH-THE-WALL HEAT PUMP - HEATING"/>
    <s v="TEXAS"/>
    <x v="0"/>
    <x v="18"/>
    <s v="ELECTRICITY"/>
    <x v="0"/>
    <n v="0"/>
  </r>
  <r>
    <s v="REFERENCE ELECTRIFICATION - MODERATE TECHNOLOGY ADVANCEMENT"/>
    <x v="0"/>
    <s v="THROUGH-THE-WALL HEAT PUMP - HEATING"/>
    <s v="TEXAS"/>
    <x v="0"/>
    <x v="18"/>
    <s v="DIESEL FUEL"/>
    <x v="0"/>
    <n v="0"/>
  </r>
  <r>
    <s v="REFERENCE ELECTRIFICATION - MODERATE TECHNOLOGY ADVANCEMENT"/>
    <x v="0"/>
    <s v="THROUGH-THE-WALL HEAT PUMP - HEATING"/>
    <s v="TEXAS"/>
    <x v="0"/>
    <x v="18"/>
    <s v="PIPELINE GAS"/>
    <x v="0"/>
    <n v="0"/>
  </r>
  <r>
    <s v="REFERENCE ELECTRIFICATION - MODERATE TECHNOLOGY ADVANCEMENT"/>
    <x v="0"/>
    <s v="THROUGH-THE-WALL HEAT PUMP - HEATING"/>
    <s v="TEXAS"/>
    <x v="0"/>
    <x v="18"/>
    <s v="LPG FUEL"/>
    <x v="0"/>
    <n v="0"/>
  </r>
  <r>
    <s v="REFERENCE ELECTRIFICATION - MODERATE TECHNOLOGY ADVANCEMENT"/>
    <x v="0"/>
    <s v="THROUGH-THE-WALL HEAT PUMP - HEATING"/>
    <s v="TEXAS"/>
    <x v="0"/>
    <x v="18"/>
    <s v="BIOMASS - WOOD"/>
    <x v="0"/>
    <n v="0"/>
  </r>
  <r>
    <s v="REFERENCE ELECTRIFICATION - MODERATE TECHNOLOGY ADVANCEMENT"/>
    <x v="0"/>
    <s v="THROUGH-THE-WALL HEAT PUMP - HEATING"/>
    <s v="TEXAS"/>
    <x v="0"/>
    <x v="18"/>
    <s v="KEROSENE FUEL"/>
    <x v="0"/>
    <n v="0"/>
  </r>
  <r>
    <s v="REFERENCE ELECTRIFICATION - MODERATE TECHNOLOGY ADVANCEMENT"/>
    <x v="0"/>
    <s v="THROUGH-THE-WALL HEAT PUMP - HEATING"/>
    <s v="TEXAS"/>
    <x v="0"/>
    <x v="19"/>
    <s v="ELECTRICITY"/>
    <x v="0"/>
    <n v="0"/>
  </r>
  <r>
    <s v="REFERENCE ELECTRIFICATION - MODERATE TECHNOLOGY ADVANCEMENT"/>
    <x v="0"/>
    <s v="THROUGH-THE-WALL HEAT PUMP - HEATING"/>
    <s v="TEXAS"/>
    <x v="0"/>
    <x v="19"/>
    <s v="DIESEL FUEL"/>
    <x v="0"/>
    <n v="0"/>
  </r>
  <r>
    <s v="REFERENCE ELECTRIFICATION - MODERATE TECHNOLOGY ADVANCEMENT"/>
    <x v="0"/>
    <s v="THROUGH-THE-WALL HEAT PUMP - HEATING"/>
    <s v="TEXAS"/>
    <x v="0"/>
    <x v="19"/>
    <s v="PIPELINE GAS"/>
    <x v="0"/>
    <n v="0"/>
  </r>
  <r>
    <s v="REFERENCE ELECTRIFICATION - MODERATE TECHNOLOGY ADVANCEMENT"/>
    <x v="0"/>
    <s v="THROUGH-THE-WALL HEAT PUMP - HEATING"/>
    <s v="TEXAS"/>
    <x v="0"/>
    <x v="19"/>
    <s v="LPG FUEL"/>
    <x v="0"/>
    <n v="0"/>
  </r>
  <r>
    <s v="REFERENCE ELECTRIFICATION - MODERATE TECHNOLOGY ADVANCEMENT"/>
    <x v="0"/>
    <s v="THROUGH-THE-WALL HEAT PUMP - HEATING"/>
    <s v="TEXAS"/>
    <x v="0"/>
    <x v="19"/>
    <s v="BIOMASS - WOOD"/>
    <x v="0"/>
    <n v="0"/>
  </r>
  <r>
    <s v="REFERENCE ELECTRIFICATION - MODERATE TECHNOLOGY ADVANCEMENT"/>
    <x v="0"/>
    <s v="THROUGH-THE-WALL HEAT PUMP - HEATING"/>
    <s v="TEXAS"/>
    <x v="0"/>
    <x v="19"/>
    <s v="KEROSENE FUEL"/>
    <x v="0"/>
    <n v="0"/>
  </r>
  <r>
    <s v="REFERENCE ELECTRIFICATION - MODERATE TECHNOLOGY ADVANCEMENT"/>
    <x v="0"/>
    <s v="THROUGH-THE-WALL HEAT PUMP - HEATING"/>
    <s v="TEXAS"/>
    <x v="0"/>
    <x v="20"/>
    <s v="ELECTRICITY"/>
    <x v="0"/>
    <n v="0"/>
  </r>
  <r>
    <s v="REFERENCE ELECTRIFICATION - MODERATE TECHNOLOGY ADVANCEMENT"/>
    <x v="0"/>
    <s v="THROUGH-THE-WALL HEAT PUMP - HEATING"/>
    <s v="TEXAS"/>
    <x v="0"/>
    <x v="20"/>
    <s v="DIESEL FUEL"/>
    <x v="0"/>
    <n v="0"/>
  </r>
  <r>
    <s v="REFERENCE ELECTRIFICATION - MODERATE TECHNOLOGY ADVANCEMENT"/>
    <x v="0"/>
    <s v="THROUGH-THE-WALL HEAT PUMP - HEATING"/>
    <s v="TEXAS"/>
    <x v="0"/>
    <x v="20"/>
    <s v="PIPELINE GAS"/>
    <x v="0"/>
    <n v="0"/>
  </r>
  <r>
    <s v="REFERENCE ELECTRIFICATION - MODERATE TECHNOLOGY ADVANCEMENT"/>
    <x v="0"/>
    <s v="THROUGH-THE-WALL HEAT PUMP - HEATING"/>
    <s v="TEXAS"/>
    <x v="0"/>
    <x v="20"/>
    <s v="LPG FUEL"/>
    <x v="0"/>
    <n v="0"/>
  </r>
  <r>
    <s v="REFERENCE ELECTRIFICATION - MODERATE TECHNOLOGY ADVANCEMENT"/>
    <x v="0"/>
    <s v="THROUGH-THE-WALL HEAT PUMP - HEATING"/>
    <s v="TEXAS"/>
    <x v="0"/>
    <x v="20"/>
    <s v="BIOMASS - WOOD"/>
    <x v="0"/>
    <n v="0"/>
  </r>
  <r>
    <s v="REFERENCE ELECTRIFICATION - MODERATE TECHNOLOGY ADVANCEMENT"/>
    <x v="0"/>
    <s v="THROUGH-THE-WALL HEAT PUMP - HEATING"/>
    <s v="TEXAS"/>
    <x v="0"/>
    <x v="20"/>
    <s v="KEROSENE FUEL"/>
    <x v="0"/>
    <n v="0"/>
  </r>
  <r>
    <s v="REFERENCE ELECTRIFICATION - MODERATE TECHNOLOGY ADVANCEMENT"/>
    <x v="0"/>
    <s v="THROUGH-THE-WALL HEAT PUMP - HEATING"/>
    <s v="TEXAS"/>
    <x v="0"/>
    <x v="21"/>
    <s v="ELECTRICITY"/>
    <x v="0"/>
    <n v="0"/>
  </r>
  <r>
    <s v="REFERENCE ELECTRIFICATION - MODERATE TECHNOLOGY ADVANCEMENT"/>
    <x v="0"/>
    <s v="THROUGH-THE-WALL HEAT PUMP - HEATING"/>
    <s v="TEXAS"/>
    <x v="0"/>
    <x v="21"/>
    <s v="DIESEL FUEL"/>
    <x v="0"/>
    <n v="0"/>
  </r>
  <r>
    <s v="REFERENCE ELECTRIFICATION - MODERATE TECHNOLOGY ADVANCEMENT"/>
    <x v="0"/>
    <s v="THROUGH-THE-WALL HEAT PUMP - HEATING"/>
    <s v="TEXAS"/>
    <x v="0"/>
    <x v="21"/>
    <s v="PIPELINE GAS"/>
    <x v="0"/>
    <n v="0"/>
  </r>
  <r>
    <s v="REFERENCE ELECTRIFICATION - MODERATE TECHNOLOGY ADVANCEMENT"/>
    <x v="0"/>
    <s v="THROUGH-THE-WALL HEAT PUMP - HEATING"/>
    <s v="TEXAS"/>
    <x v="0"/>
    <x v="21"/>
    <s v="LPG FUEL"/>
    <x v="0"/>
    <n v="0"/>
  </r>
  <r>
    <s v="REFERENCE ELECTRIFICATION - MODERATE TECHNOLOGY ADVANCEMENT"/>
    <x v="0"/>
    <s v="THROUGH-THE-WALL HEAT PUMP - HEATING"/>
    <s v="TEXAS"/>
    <x v="0"/>
    <x v="21"/>
    <s v="BIOMASS - WOOD"/>
    <x v="0"/>
    <n v="0"/>
  </r>
  <r>
    <s v="REFERENCE ELECTRIFICATION - MODERATE TECHNOLOGY ADVANCEMENT"/>
    <x v="0"/>
    <s v="THROUGH-THE-WALL HEAT PUMP - HEATING"/>
    <s v="TEXAS"/>
    <x v="0"/>
    <x v="21"/>
    <s v="KEROSENE FUEL"/>
    <x v="0"/>
    <n v="0"/>
  </r>
  <r>
    <s v="REFERENCE ELECTRIFICATION - MODERATE TECHNOLOGY ADVANCEMENT"/>
    <x v="0"/>
    <s v="THROUGH-THE-WALL HEAT PUMP - HEATING"/>
    <s v="TEXAS"/>
    <x v="0"/>
    <x v="22"/>
    <s v="ELECTRICITY"/>
    <x v="0"/>
    <n v="0"/>
  </r>
  <r>
    <s v="REFERENCE ELECTRIFICATION - MODERATE TECHNOLOGY ADVANCEMENT"/>
    <x v="0"/>
    <s v="THROUGH-THE-WALL HEAT PUMP - HEATING"/>
    <s v="TEXAS"/>
    <x v="0"/>
    <x v="22"/>
    <s v="DIESEL FUEL"/>
    <x v="0"/>
    <n v="0"/>
  </r>
  <r>
    <s v="REFERENCE ELECTRIFICATION - MODERATE TECHNOLOGY ADVANCEMENT"/>
    <x v="0"/>
    <s v="THROUGH-THE-WALL HEAT PUMP - HEATING"/>
    <s v="TEXAS"/>
    <x v="0"/>
    <x v="22"/>
    <s v="PIPELINE GAS"/>
    <x v="0"/>
    <n v="0"/>
  </r>
  <r>
    <s v="REFERENCE ELECTRIFICATION - MODERATE TECHNOLOGY ADVANCEMENT"/>
    <x v="0"/>
    <s v="THROUGH-THE-WALL HEAT PUMP - HEATING"/>
    <s v="TEXAS"/>
    <x v="0"/>
    <x v="22"/>
    <s v="LPG FUEL"/>
    <x v="0"/>
    <n v="0"/>
  </r>
  <r>
    <s v="REFERENCE ELECTRIFICATION - MODERATE TECHNOLOGY ADVANCEMENT"/>
    <x v="0"/>
    <s v="THROUGH-THE-WALL HEAT PUMP - HEATING"/>
    <s v="TEXAS"/>
    <x v="0"/>
    <x v="22"/>
    <s v="BIOMASS - WOOD"/>
    <x v="0"/>
    <n v="0"/>
  </r>
  <r>
    <s v="REFERENCE ELECTRIFICATION - MODERATE TECHNOLOGY ADVANCEMENT"/>
    <x v="0"/>
    <s v="THROUGH-THE-WALL HEAT PUMP - HEATING"/>
    <s v="TEXAS"/>
    <x v="0"/>
    <x v="22"/>
    <s v="KEROSENE FUEL"/>
    <x v="0"/>
    <n v="0"/>
  </r>
  <r>
    <s v="REFERENCE ELECTRIFICATION - MODERATE TECHNOLOGY ADVANCEMENT"/>
    <x v="0"/>
    <s v="THROUGH-THE-WALL HEAT PUMP - HEATING"/>
    <s v="TEXAS"/>
    <x v="0"/>
    <x v="23"/>
    <s v="ELECTRICITY"/>
    <x v="0"/>
    <n v="0"/>
  </r>
  <r>
    <s v="REFERENCE ELECTRIFICATION - MODERATE TECHNOLOGY ADVANCEMENT"/>
    <x v="0"/>
    <s v="THROUGH-THE-WALL HEAT PUMP - HEATING"/>
    <s v="TEXAS"/>
    <x v="0"/>
    <x v="23"/>
    <s v="DIESEL FUEL"/>
    <x v="0"/>
    <n v="0"/>
  </r>
  <r>
    <s v="REFERENCE ELECTRIFICATION - MODERATE TECHNOLOGY ADVANCEMENT"/>
    <x v="0"/>
    <s v="THROUGH-THE-WALL HEAT PUMP - HEATING"/>
    <s v="TEXAS"/>
    <x v="0"/>
    <x v="23"/>
    <s v="PIPELINE GAS"/>
    <x v="0"/>
    <n v="0"/>
  </r>
  <r>
    <s v="REFERENCE ELECTRIFICATION - MODERATE TECHNOLOGY ADVANCEMENT"/>
    <x v="0"/>
    <s v="THROUGH-THE-WALL HEAT PUMP - HEATING"/>
    <s v="TEXAS"/>
    <x v="0"/>
    <x v="23"/>
    <s v="LPG FUEL"/>
    <x v="0"/>
    <n v="0"/>
  </r>
  <r>
    <s v="REFERENCE ELECTRIFICATION - MODERATE TECHNOLOGY ADVANCEMENT"/>
    <x v="0"/>
    <s v="THROUGH-THE-WALL HEAT PUMP - HEATING"/>
    <s v="TEXAS"/>
    <x v="0"/>
    <x v="23"/>
    <s v="BIOMASS - WOOD"/>
    <x v="0"/>
    <n v="0"/>
  </r>
  <r>
    <s v="REFERENCE ELECTRIFICATION - MODERATE TECHNOLOGY ADVANCEMENT"/>
    <x v="0"/>
    <s v="THROUGH-THE-WALL HEAT PUMP - HEATING"/>
    <s v="TEXAS"/>
    <x v="0"/>
    <x v="23"/>
    <s v="KEROSENE FUEL"/>
    <x v="0"/>
    <n v="0"/>
  </r>
  <r>
    <s v="REFERENCE ELECTRIFICATION - MODERATE TECHNOLOGY ADVANCEMENT"/>
    <x v="0"/>
    <s v="THROUGH-THE-WALL HEAT PUMP - HEATING"/>
    <s v="TEXAS"/>
    <x v="0"/>
    <x v="24"/>
    <s v="ELECTRICITY"/>
    <x v="0"/>
    <n v="0"/>
  </r>
  <r>
    <s v="REFERENCE ELECTRIFICATION - MODERATE TECHNOLOGY ADVANCEMENT"/>
    <x v="0"/>
    <s v="THROUGH-THE-WALL HEAT PUMP - HEATING"/>
    <s v="TEXAS"/>
    <x v="0"/>
    <x v="24"/>
    <s v="DIESEL FUEL"/>
    <x v="0"/>
    <n v="0"/>
  </r>
  <r>
    <s v="REFERENCE ELECTRIFICATION - MODERATE TECHNOLOGY ADVANCEMENT"/>
    <x v="0"/>
    <s v="THROUGH-THE-WALL HEAT PUMP - HEATING"/>
    <s v="TEXAS"/>
    <x v="0"/>
    <x v="24"/>
    <s v="PIPELINE GAS"/>
    <x v="0"/>
    <n v="0"/>
  </r>
  <r>
    <s v="REFERENCE ELECTRIFICATION - MODERATE TECHNOLOGY ADVANCEMENT"/>
    <x v="0"/>
    <s v="THROUGH-THE-WALL HEAT PUMP - HEATING"/>
    <s v="TEXAS"/>
    <x v="0"/>
    <x v="24"/>
    <s v="LPG FUEL"/>
    <x v="0"/>
    <n v="0"/>
  </r>
  <r>
    <s v="REFERENCE ELECTRIFICATION - MODERATE TECHNOLOGY ADVANCEMENT"/>
    <x v="0"/>
    <s v="THROUGH-THE-WALL HEAT PUMP - HEATING"/>
    <s v="TEXAS"/>
    <x v="0"/>
    <x v="24"/>
    <s v="BIOMASS - WOOD"/>
    <x v="0"/>
    <n v="0"/>
  </r>
  <r>
    <s v="REFERENCE ELECTRIFICATION - MODERATE TECHNOLOGY ADVANCEMENT"/>
    <x v="0"/>
    <s v="THROUGH-THE-WALL HEAT PUMP - HEATING"/>
    <s v="TEXAS"/>
    <x v="0"/>
    <x v="24"/>
    <s v="KEROSENE FUEL"/>
    <x v="0"/>
    <n v="0"/>
  </r>
  <r>
    <s v="REFERENCE ELECTRIFICATION - MODERATE TECHNOLOGY ADVANCEMENT"/>
    <x v="0"/>
    <s v="THROUGH-THE-WALL HEAT PUMP - HEATING"/>
    <s v="TEXAS"/>
    <x v="0"/>
    <x v="25"/>
    <s v="ELECTRICITY"/>
    <x v="0"/>
    <n v="0"/>
  </r>
  <r>
    <s v="REFERENCE ELECTRIFICATION - MODERATE TECHNOLOGY ADVANCEMENT"/>
    <x v="0"/>
    <s v="THROUGH-THE-WALL HEAT PUMP - HEATING"/>
    <s v="TEXAS"/>
    <x v="0"/>
    <x v="25"/>
    <s v="DIESEL FUEL"/>
    <x v="0"/>
    <n v="0"/>
  </r>
  <r>
    <s v="REFERENCE ELECTRIFICATION - MODERATE TECHNOLOGY ADVANCEMENT"/>
    <x v="0"/>
    <s v="THROUGH-THE-WALL HEAT PUMP - HEATING"/>
    <s v="TEXAS"/>
    <x v="0"/>
    <x v="25"/>
    <s v="PIPELINE GAS"/>
    <x v="0"/>
    <n v="0"/>
  </r>
  <r>
    <s v="REFERENCE ELECTRIFICATION - MODERATE TECHNOLOGY ADVANCEMENT"/>
    <x v="0"/>
    <s v="THROUGH-THE-WALL HEAT PUMP - HEATING"/>
    <s v="TEXAS"/>
    <x v="0"/>
    <x v="25"/>
    <s v="LPG FUEL"/>
    <x v="0"/>
    <n v="0"/>
  </r>
  <r>
    <s v="REFERENCE ELECTRIFICATION - MODERATE TECHNOLOGY ADVANCEMENT"/>
    <x v="0"/>
    <s v="THROUGH-THE-WALL HEAT PUMP - HEATING"/>
    <s v="TEXAS"/>
    <x v="0"/>
    <x v="25"/>
    <s v="BIOMASS - WOOD"/>
    <x v="0"/>
    <n v="0"/>
  </r>
  <r>
    <s v="REFERENCE ELECTRIFICATION - MODERATE TECHNOLOGY ADVANCEMENT"/>
    <x v="0"/>
    <s v="THROUGH-THE-WALL HEAT PUMP - HEATING"/>
    <s v="TEXAS"/>
    <x v="0"/>
    <x v="25"/>
    <s v="KEROSENE FUEL"/>
    <x v="0"/>
    <n v="0"/>
  </r>
  <r>
    <s v="REFERENCE ELECTRIFICATION - MODERATE TECHNOLOGY ADVANCEMENT"/>
    <x v="0"/>
    <s v="THROUGH-THE-WALL HEAT PUMP - HEATING"/>
    <s v="TEXAS"/>
    <x v="0"/>
    <x v="26"/>
    <s v="ELECTRICITY"/>
    <x v="0"/>
    <n v="0"/>
  </r>
  <r>
    <s v="REFERENCE ELECTRIFICATION - MODERATE TECHNOLOGY ADVANCEMENT"/>
    <x v="0"/>
    <s v="THROUGH-THE-WALL HEAT PUMP - HEATING"/>
    <s v="TEXAS"/>
    <x v="0"/>
    <x v="26"/>
    <s v="DIESEL FUEL"/>
    <x v="0"/>
    <n v="0"/>
  </r>
  <r>
    <s v="REFERENCE ELECTRIFICATION - MODERATE TECHNOLOGY ADVANCEMENT"/>
    <x v="0"/>
    <s v="THROUGH-THE-WALL HEAT PUMP - HEATING"/>
    <s v="TEXAS"/>
    <x v="0"/>
    <x v="26"/>
    <s v="PIPELINE GAS"/>
    <x v="0"/>
    <n v="0"/>
  </r>
  <r>
    <s v="REFERENCE ELECTRIFICATION - MODERATE TECHNOLOGY ADVANCEMENT"/>
    <x v="0"/>
    <s v="THROUGH-THE-WALL HEAT PUMP - HEATING"/>
    <s v="TEXAS"/>
    <x v="0"/>
    <x v="26"/>
    <s v="LPG FUEL"/>
    <x v="0"/>
    <n v="0"/>
  </r>
  <r>
    <s v="REFERENCE ELECTRIFICATION - MODERATE TECHNOLOGY ADVANCEMENT"/>
    <x v="0"/>
    <s v="THROUGH-THE-WALL HEAT PUMP - HEATING"/>
    <s v="TEXAS"/>
    <x v="0"/>
    <x v="26"/>
    <s v="BIOMASS - WOOD"/>
    <x v="0"/>
    <n v="0"/>
  </r>
  <r>
    <s v="REFERENCE ELECTRIFICATION - MODERATE TECHNOLOGY ADVANCEMENT"/>
    <x v="0"/>
    <s v="THROUGH-THE-WALL HEAT PUMP - HEATING"/>
    <s v="TEXAS"/>
    <x v="0"/>
    <x v="26"/>
    <s v="KEROSENE FUEL"/>
    <x v="0"/>
    <n v="0"/>
  </r>
  <r>
    <s v="REFERENCE ELECTRIFICATION - MODERATE TECHNOLOGY ADVANCEMENT"/>
    <x v="0"/>
    <s v="THROUGH-THE-WALL HEAT PUMP - HEATING"/>
    <s v="TEXAS"/>
    <x v="0"/>
    <x v="27"/>
    <s v="ELECTRICITY"/>
    <x v="0"/>
    <n v="0"/>
  </r>
  <r>
    <s v="REFERENCE ELECTRIFICATION - MODERATE TECHNOLOGY ADVANCEMENT"/>
    <x v="0"/>
    <s v="THROUGH-THE-WALL HEAT PUMP - HEATING"/>
    <s v="TEXAS"/>
    <x v="0"/>
    <x v="27"/>
    <s v="DIESEL FUEL"/>
    <x v="0"/>
    <n v="0"/>
  </r>
  <r>
    <s v="REFERENCE ELECTRIFICATION - MODERATE TECHNOLOGY ADVANCEMENT"/>
    <x v="0"/>
    <s v="THROUGH-THE-WALL HEAT PUMP - HEATING"/>
    <s v="TEXAS"/>
    <x v="0"/>
    <x v="27"/>
    <s v="PIPELINE GAS"/>
    <x v="0"/>
    <n v="0"/>
  </r>
  <r>
    <s v="REFERENCE ELECTRIFICATION - MODERATE TECHNOLOGY ADVANCEMENT"/>
    <x v="0"/>
    <s v="THROUGH-THE-WALL HEAT PUMP - HEATING"/>
    <s v="TEXAS"/>
    <x v="0"/>
    <x v="27"/>
    <s v="LPG FUEL"/>
    <x v="0"/>
    <n v="0"/>
  </r>
  <r>
    <s v="REFERENCE ELECTRIFICATION - MODERATE TECHNOLOGY ADVANCEMENT"/>
    <x v="0"/>
    <s v="THROUGH-THE-WALL HEAT PUMP - HEATING"/>
    <s v="TEXAS"/>
    <x v="0"/>
    <x v="27"/>
    <s v="BIOMASS - WOOD"/>
    <x v="0"/>
    <n v="0"/>
  </r>
  <r>
    <s v="REFERENCE ELECTRIFICATION - MODERATE TECHNOLOGY ADVANCEMENT"/>
    <x v="0"/>
    <s v="THROUGH-THE-WALL HEAT PUMP - HEATING"/>
    <s v="TEXAS"/>
    <x v="0"/>
    <x v="27"/>
    <s v="KEROSENE FUEL"/>
    <x v="0"/>
    <n v="0"/>
  </r>
  <r>
    <s v="REFERENCE ELECTRIFICATION - MODERATE TECHNOLOGY ADVANCEMENT"/>
    <x v="0"/>
    <s v="THROUGH-THE-WALL HEAT PUMP - HEATING"/>
    <s v="TEXAS"/>
    <x v="0"/>
    <x v="28"/>
    <s v="ELECTRICITY"/>
    <x v="0"/>
    <n v="0"/>
  </r>
  <r>
    <s v="REFERENCE ELECTRIFICATION - MODERATE TECHNOLOGY ADVANCEMENT"/>
    <x v="0"/>
    <s v="THROUGH-THE-WALL HEAT PUMP - HEATING"/>
    <s v="TEXAS"/>
    <x v="0"/>
    <x v="28"/>
    <s v="DIESEL FUEL"/>
    <x v="0"/>
    <n v="0"/>
  </r>
  <r>
    <s v="REFERENCE ELECTRIFICATION - MODERATE TECHNOLOGY ADVANCEMENT"/>
    <x v="0"/>
    <s v="THROUGH-THE-WALL HEAT PUMP - HEATING"/>
    <s v="TEXAS"/>
    <x v="0"/>
    <x v="28"/>
    <s v="PIPELINE GAS"/>
    <x v="0"/>
    <n v="0"/>
  </r>
  <r>
    <s v="REFERENCE ELECTRIFICATION - MODERATE TECHNOLOGY ADVANCEMENT"/>
    <x v="0"/>
    <s v="THROUGH-THE-WALL HEAT PUMP - HEATING"/>
    <s v="TEXAS"/>
    <x v="0"/>
    <x v="28"/>
    <s v="LPG FUEL"/>
    <x v="0"/>
    <n v="0"/>
  </r>
  <r>
    <s v="REFERENCE ELECTRIFICATION - MODERATE TECHNOLOGY ADVANCEMENT"/>
    <x v="0"/>
    <s v="THROUGH-THE-WALL HEAT PUMP - HEATING"/>
    <s v="TEXAS"/>
    <x v="0"/>
    <x v="28"/>
    <s v="BIOMASS - WOOD"/>
    <x v="0"/>
    <n v="0"/>
  </r>
  <r>
    <s v="REFERENCE ELECTRIFICATION - MODERATE TECHNOLOGY ADVANCEMENT"/>
    <x v="0"/>
    <s v="THROUGH-THE-WALL HEAT PUMP - HEATING"/>
    <s v="TEXAS"/>
    <x v="0"/>
    <x v="28"/>
    <s v="KEROSENE FUEL"/>
    <x v="0"/>
    <n v="0"/>
  </r>
  <r>
    <s v="REFERENCE ELECTRIFICATION - MODERATE TECHNOLOGY ADVANCEMENT"/>
    <x v="0"/>
    <s v="THROUGH-THE-WALL HEAT PUMP - HEATING"/>
    <s v="TEXAS"/>
    <x v="0"/>
    <x v="29"/>
    <s v="ELECTRICITY"/>
    <x v="0"/>
    <n v="0"/>
  </r>
  <r>
    <s v="REFERENCE ELECTRIFICATION - MODERATE TECHNOLOGY ADVANCEMENT"/>
    <x v="0"/>
    <s v="THROUGH-THE-WALL HEAT PUMP - HEATING"/>
    <s v="TEXAS"/>
    <x v="0"/>
    <x v="29"/>
    <s v="DIESEL FUEL"/>
    <x v="0"/>
    <n v="0"/>
  </r>
  <r>
    <s v="REFERENCE ELECTRIFICATION - MODERATE TECHNOLOGY ADVANCEMENT"/>
    <x v="0"/>
    <s v="THROUGH-THE-WALL HEAT PUMP - HEATING"/>
    <s v="TEXAS"/>
    <x v="0"/>
    <x v="29"/>
    <s v="PIPELINE GAS"/>
    <x v="0"/>
    <n v="0"/>
  </r>
  <r>
    <s v="REFERENCE ELECTRIFICATION - MODERATE TECHNOLOGY ADVANCEMENT"/>
    <x v="0"/>
    <s v="THROUGH-THE-WALL HEAT PUMP - HEATING"/>
    <s v="TEXAS"/>
    <x v="0"/>
    <x v="29"/>
    <s v="LPG FUEL"/>
    <x v="0"/>
    <n v="0"/>
  </r>
  <r>
    <s v="REFERENCE ELECTRIFICATION - MODERATE TECHNOLOGY ADVANCEMENT"/>
    <x v="0"/>
    <s v="THROUGH-THE-WALL HEAT PUMP - HEATING"/>
    <s v="TEXAS"/>
    <x v="0"/>
    <x v="29"/>
    <s v="BIOMASS - WOOD"/>
    <x v="0"/>
    <n v="0"/>
  </r>
  <r>
    <s v="REFERENCE ELECTRIFICATION - MODERATE TECHNOLOGY ADVANCEMENT"/>
    <x v="0"/>
    <s v="THROUGH-THE-WALL HEAT PUMP - HEATING"/>
    <s v="TEXAS"/>
    <x v="0"/>
    <x v="29"/>
    <s v="KEROSENE FUEL"/>
    <x v="0"/>
    <n v="0"/>
  </r>
  <r>
    <s v="REFERENCE ELECTRIFICATION - MODERATE TECHNOLOGY ADVANCEMENT"/>
    <x v="0"/>
    <s v="THROUGH-THE-WALL HEAT PUMP - HEATING"/>
    <s v="TEXAS"/>
    <x v="0"/>
    <x v="30"/>
    <s v="ELECTRICITY"/>
    <x v="0"/>
    <n v="0"/>
  </r>
  <r>
    <s v="REFERENCE ELECTRIFICATION - MODERATE TECHNOLOGY ADVANCEMENT"/>
    <x v="0"/>
    <s v="THROUGH-THE-WALL HEAT PUMP - HEATING"/>
    <s v="TEXAS"/>
    <x v="0"/>
    <x v="30"/>
    <s v="DIESEL FUEL"/>
    <x v="0"/>
    <n v="0"/>
  </r>
  <r>
    <s v="REFERENCE ELECTRIFICATION - MODERATE TECHNOLOGY ADVANCEMENT"/>
    <x v="0"/>
    <s v="THROUGH-THE-WALL HEAT PUMP - HEATING"/>
    <s v="TEXAS"/>
    <x v="0"/>
    <x v="30"/>
    <s v="PIPELINE GAS"/>
    <x v="0"/>
    <n v="0"/>
  </r>
  <r>
    <s v="REFERENCE ELECTRIFICATION - MODERATE TECHNOLOGY ADVANCEMENT"/>
    <x v="0"/>
    <s v="THROUGH-THE-WALL HEAT PUMP - HEATING"/>
    <s v="TEXAS"/>
    <x v="0"/>
    <x v="30"/>
    <s v="LPG FUEL"/>
    <x v="0"/>
    <n v="0"/>
  </r>
  <r>
    <s v="REFERENCE ELECTRIFICATION - MODERATE TECHNOLOGY ADVANCEMENT"/>
    <x v="0"/>
    <s v="THROUGH-THE-WALL HEAT PUMP - HEATING"/>
    <s v="TEXAS"/>
    <x v="0"/>
    <x v="30"/>
    <s v="BIOMASS - WOOD"/>
    <x v="0"/>
    <n v="0"/>
  </r>
  <r>
    <s v="REFERENCE ELECTRIFICATION - MODERATE TECHNOLOGY ADVANCEMENT"/>
    <x v="0"/>
    <s v="THROUGH-THE-WALL HEAT PUMP - HEATING"/>
    <s v="TEXAS"/>
    <x v="0"/>
    <x v="30"/>
    <s v="KEROSENE FUEL"/>
    <x v="0"/>
    <n v="0"/>
  </r>
  <r>
    <s v="REFERENCE ELECTRIFICATION - MODERATE TECHNOLOGY ADVANCEMENT"/>
    <x v="0"/>
    <s v="THROUGH-THE-WALL HEAT PUMP - HEATING"/>
    <s v="TEXAS"/>
    <x v="0"/>
    <x v="31"/>
    <s v="ELECTRICITY"/>
    <x v="0"/>
    <n v="0"/>
  </r>
  <r>
    <s v="REFERENCE ELECTRIFICATION - MODERATE TECHNOLOGY ADVANCEMENT"/>
    <x v="0"/>
    <s v="THROUGH-THE-WALL HEAT PUMP - HEATING"/>
    <s v="TEXAS"/>
    <x v="0"/>
    <x v="31"/>
    <s v="DIESEL FUEL"/>
    <x v="0"/>
    <n v="0"/>
  </r>
  <r>
    <s v="REFERENCE ELECTRIFICATION - MODERATE TECHNOLOGY ADVANCEMENT"/>
    <x v="0"/>
    <s v="THROUGH-THE-WALL HEAT PUMP - HEATING"/>
    <s v="TEXAS"/>
    <x v="0"/>
    <x v="31"/>
    <s v="PIPELINE GAS"/>
    <x v="0"/>
    <n v="0"/>
  </r>
  <r>
    <s v="REFERENCE ELECTRIFICATION - MODERATE TECHNOLOGY ADVANCEMENT"/>
    <x v="0"/>
    <s v="THROUGH-THE-WALL HEAT PUMP - HEATING"/>
    <s v="TEXAS"/>
    <x v="0"/>
    <x v="31"/>
    <s v="LPG FUEL"/>
    <x v="0"/>
    <n v="0"/>
  </r>
  <r>
    <s v="REFERENCE ELECTRIFICATION - MODERATE TECHNOLOGY ADVANCEMENT"/>
    <x v="0"/>
    <s v="THROUGH-THE-WALL HEAT PUMP - HEATING"/>
    <s v="TEXAS"/>
    <x v="0"/>
    <x v="31"/>
    <s v="BIOMASS - WOOD"/>
    <x v="0"/>
    <n v="0"/>
  </r>
  <r>
    <s v="REFERENCE ELECTRIFICATION - MODERATE TECHNOLOGY ADVANCEMENT"/>
    <x v="0"/>
    <s v="THROUGH-THE-WALL HEAT PUMP - HEATING"/>
    <s v="TEXAS"/>
    <x v="0"/>
    <x v="31"/>
    <s v="KEROSENE FUEL"/>
    <x v="0"/>
    <n v="0"/>
  </r>
  <r>
    <s v="REFERENCE ELECTRIFICATION - MODERATE TECHNOLOGY ADVANCEMENT"/>
    <x v="0"/>
    <s v="THROUGH-THE-WALL HEAT PUMP - HEATING"/>
    <s v="TEXAS"/>
    <x v="0"/>
    <x v="32"/>
    <s v="ELECTRICITY"/>
    <x v="0"/>
    <n v="0"/>
  </r>
  <r>
    <s v="REFERENCE ELECTRIFICATION - MODERATE TECHNOLOGY ADVANCEMENT"/>
    <x v="0"/>
    <s v="THROUGH-THE-WALL HEAT PUMP - HEATING"/>
    <s v="TEXAS"/>
    <x v="0"/>
    <x v="32"/>
    <s v="DIESEL FUEL"/>
    <x v="0"/>
    <n v="0"/>
  </r>
  <r>
    <s v="REFERENCE ELECTRIFICATION - MODERATE TECHNOLOGY ADVANCEMENT"/>
    <x v="0"/>
    <s v="THROUGH-THE-WALL HEAT PUMP - HEATING"/>
    <s v="TEXAS"/>
    <x v="0"/>
    <x v="32"/>
    <s v="PIPELINE GAS"/>
    <x v="0"/>
    <n v="0"/>
  </r>
  <r>
    <s v="REFERENCE ELECTRIFICATION - MODERATE TECHNOLOGY ADVANCEMENT"/>
    <x v="0"/>
    <s v="THROUGH-THE-WALL HEAT PUMP - HEATING"/>
    <s v="TEXAS"/>
    <x v="0"/>
    <x v="32"/>
    <s v="LPG FUEL"/>
    <x v="0"/>
    <n v="0"/>
  </r>
  <r>
    <s v="REFERENCE ELECTRIFICATION - MODERATE TECHNOLOGY ADVANCEMENT"/>
    <x v="0"/>
    <s v="THROUGH-THE-WALL HEAT PUMP - HEATING"/>
    <s v="TEXAS"/>
    <x v="0"/>
    <x v="32"/>
    <s v="BIOMASS - WOOD"/>
    <x v="0"/>
    <n v="0"/>
  </r>
  <r>
    <s v="REFERENCE ELECTRIFICATION - MODERATE TECHNOLOGY ADVANCEMENT"/>
    <x v="0"/>
    <s v="THROUGH-THE-WALL HEAT PUMP - HEATING"/>
    <s v="TEXAS"/>
    <x v="0"/>
    <x v="32"/>
    <s v="KEROSENE FUEL"/>
    <x v="0"/>
    <n v="0"/>
  </r>
  <r>
    <s v="REFERENCE ELECTRIFICATION - MODERATE TECHNOLOGY ADVANCEMENT"/>
    <x v="0"/>
    <s v="THROUGH-THE-WALL HEAT PUMP - HEATING"/>
    <s v="TEXAS"/>
    <x v="0"/>
    <x v="33"/>
    <s v="ELECTRICITY"/>
    <x v="0"/>
    <n v="0"/>
  </r>
  <r>
    <s v="REFERENCE ELECTRIFICATION - MODERATE TECHNOLOGY ADVANCEMENT"/>
    <x v="0"/>
    <s v="THROUGH-THE-WALL HEAT PUMP - HEATING"/>
    <s v="TEXAS"/>
    <x v="0"/>
    <x v="33"/>
    <s v="DIESEL FUEL"/>
    <x v="0"/>
    <n v="0"/>
  </r>
  <r>
    <s v="REFERENCE ELECTRIFICATION - MODERATE TECHNOLOGY ADVANCEMENT"/>
    <x v="0"/>
    <s v="THROUGH-THE-WALL HEAT PUMP - HEATING"/>
    <s v="TEXAS"/>
    <x v="0"/>
    <x v="33"/>
    <s v="PIPELINE GAS"/>
    <x v="0"/>
    <n v="0"/>
  </r>
  <r>
    <s v="REFERENCE ELECTRIFICATION - MODERATE TECHNOLOGY ADVANCEMENT"/>
    <x v="0"/>
    <s v="THROUGH-THE-WALL HEAT PUMP - HEATING"/>
    <s v="TEXAS"/>
    <x v="0"/>
    <x v="33"/>
    <s v="LPG FUEL"/>
    <x v="0"/>
    <n v="0"/>
  </r>
  <r>
    <s v="REFERENCE ELECTRIFICATION - MODERATE TECHNOLOGY ADVANCEMENT"/>
    <x v="0"/>
    <s v="THROUGH-THE-WALL HEAT PUMP - HEATING"/>
    <s v="TEXAS"/>
    <x v="0"/>
    <x v="33"/>
    <s v="BIOMASS - WOOD"/>
    <x v="0"/>
    <n v="0"/>
  </r>
  <r>
    <s v="REFERENCE ELECTRIFICATION - MODERATE TECHNOLOGY ADVANCEMENT"/>
    <x v="0"/>
    <s v="THROUGH-THE-WALL HEAT PUMP - HEATING"/>
    <s v="TEXAS"/>
    <x v="0"/>
    <x v="33"/>
    <s v="KEROSENE FUEL"/>
    <x v="0"/>
    <n v="0"/>
  </r>
  <r>
    <s v="REFERENCE ELECTRIFICATION - MODERATE TECHNOLOGY ADVANCEMENT"/>
    <x v="0"/>
    <s v="THROUGH-THE-WALL HEAT PUMP - COOLING"/>
    <s v="TEXAS"/>
    <x v="3"/>
    <x v="0"/>
    <s v="ELECTRICITY"/>
    <x v="0"/>
    <n v="0"/>
  </r>
  <r>
    <s v="REFERENCE ELECTRIFICATION - MODERATE TECHNOLOGY ADVANCEMENT"/>
    <x v="0"/>
    <s v="THROUGH-THE-WALL HEAT PUMP - COOLING"/>
    <s v="TEXAS"/>
    <x v="3"/>
    <x v="0"/>
    <s v="PIPELINE GAS"/>
    <x v="0"/>
    <n v="0"/>
  </r>
  <r>
    <s v="REFERENCE ELECTRIFICATION - MODERATE TECHNOLOGY ADVANCEMENT"/>
    <x v="0"/>
    <s v="THROUGH-THE-WALL HEAT PUMP - COOLING"/>
    <s v="TEXAS"/>
    <x v="3"/>
    <x v="1"/>
    <s v="ELECTRICITY"/>
    <x v="0"/>
    <n v="0"/>
  </r>
  <r>
    <s v="REFERENCE ELECTRIFICATION - MODERATE TECHNOLOGY ADVANCEMENT"/>
    <x v="0"/>
    <s v="THROUGH-THE-WALL HEAT PUMP - COOLING"/>
    <s v="TEXAS"/>
    <x v="3"/>
    <x v="1"/>
    <s v="PIPELINE GAS"/>
    <x v="0"/>
    <n v="0"/>
  </r>
  <r>
    <s v="REFERENCE ELECTRIFICATION - MODERATE TECHNOLOGY ADVANCEMENT"/>
    <x v="0"/>
    <s v="THROUGH-THE-WALL HEAT PUMP - COOLING"/>
    <s v="TEXAS"/>
    <x v="3"/>
    <x v="2"/>
    <s v="ELECTRICITY"/>
    <x v="0"/>
    <n v="0"/>
  </r>
  <r>
    <s v="REFERENCE ELECTRIFICATION - MODERATE TECHNOLOGY ADVANCEMENT"/>
    <x v="0"/>
    <s v="THROUGH-THE-WALL HEAT PUMP - COOLING"/>
    <s v="TEXAS"/>
    <x v="3"/>
    <x v="2"/>
    <s v="PIPELINE GAS"/>
    <x v="0"/>
    <n v="0"/>
  </r>
  <r>
    <s v="REFERENCE ELECTRIFICATION - MODERATE TECHNOLOGY ADVANCEMENT"/>
    <x v="0"/>
    <s v="THROUGH-THE-WALL HEAT PUMP - COOLING"/>
    <s v="TEXAS"/>
    <x v="3"/>
    <x v="3"/>
    <s v="ELECTRICITY"/>
    <x v="0"/>
    <n v="0"/>
  </r>
  <r>
    <s v="REFERENCE ELECTRIFICATION - MODERATE TECHNOLOGY ADVANCEMENT"/>
    <x v="0"/>
    <s v="THROUGH-THE-WALL HEAT PUMP - COOLING"/>
    <s v="TEXAS"/>
    <x v="3"/>
    <x v="3"/>
    <s v="PIPELINE GAS"/>
    <x v="0"/>
    <n v="0"/>
  </r>
  <r>
    <s v="REFERENCE ELECTRIFICATION - MODERATE TECHNOLOGY ADVANCEMENT"/>
    <x v="0"/>
    <s v="THROUGH-THE-WALL HEAT PUMP - COOLING"/>
    <s v="TEXAS"/>
    <x v="3"/>
    <x v="4"/>
    <s v="ELECTRICITY"/>
    <x v="0"/>
    <n v="0"/>
  </r>
  <r>
    <s v="REFERENCE ELECTRIFICATION - MODERATE TECHNOLOGY ADVANCEMENT"/>
    <x v="0"/>
    <s v="THROUGH-THE-WALL HEAT PUMP - COOLING"/>
    <s v="TEXAS"/>
    <x v="3"/>
    <x v="4"/>
    <s v="PIPELINE GAS"/>
    <x v="0"/>
    <n v="0"/>
  </r>
  <r>
    <s v="REFERENCE ELECTRIFICATION - MODERATE TECHNOLOGY ADVANCEMENT"/>
    <x v="0"/>
    <s v="THROUGH-THE-WALL HEAT PUMP - COOLING"/>
    <s v="TEXAS"/>
    <x v="3"/>
    <x v="5"/>
    <s v="ELECTRICITY"/>
    <x v="0"/>
    <n v="0"/>
  </r>
  <r>
    <s v="REFERENCE ELECTRIFICATION - MODERATE TECHNOLOGY ADVANCEMENT"/>
    <x v="0"/>
    <s v="THROUGH-THE-WALL HEAT PUMP - COOLING"/>
    <s v="TEXAS"/>
    <x v="3"/>
    <x v="5"/>
    <s v="PIPELINE GAS"/>
    <x v="0"/>
    <n v="0"/>
  </r>
  <r>
    <s v="REFERENCE ELECTRIFICATION - MODERATE TECHNOLOGY ADVANCEMENT"/>
    <x v="0"/>
    <s v="THROUGH-THE-WALL HEAT PUMP - COOLING"/>
    <s v="TEXAS"/>
    <x v="3"/>
    <x v="6"/>
    <s v="ELECTRICITY"/>
    <x v="0"/>
    <n v="0"/>
  </r>
  <r>
    <s v="REFERENCE ELECTRIFICATION - MODERATE TECHNOLOGY ADVANCEMENT"/>
    <x v="0"/>
    <s v="THROUGH-THE-WALL HEAT PUMP - COOLING"/>
    <s v="TEXAS"/>
    <x v="3"/>
    <x v="6"/>
    <s v="PIPELINE GAS"/>
    <x v="0"/>
    <n v="0"/>
  </r>
  <r>
    <s v="REFERENCE ELECTRIFICATION - MODERATE TECHNOLOGY ADVANCEMENT"/>
    <x v="0"/>
    <s v="THROUGH-THE-WALL HEAT PUMP - COOLING"/>
    <s v="TEXAS"/>
    <x v="3"/>
    <x v="7"/>
    <s v="ELECTRICITY"/>
    <x v="0"/>
    <n v="0"/>
  </r>
  <r>
    <s v="REFERENCE ELECTRIFICATION - MODERATE TECHNOLOGY ADVANCEMENT"/>
    <x v="0"/>
    <s v="THROUGH-THE-WALL HEAT PUMP - COOLING"/>
    <s v="TEXAS"/>
    <x v="3"/>
    <x v="7"/>
    <s v="PIPELINE GAS"/>
    <x v="0"/>
    <n v="0"/>
  </r>
  <r>
    <s v="REFERENCE ELECTRIFICATION - MODERATE TECHNOLOGY ADVANCEMENT"/>
    <x v="0"/>
    <s v="THROUGH-THE-WALL HEAT PUMP - COOLING"/>
    <s v="TEXAS"/>
    <x v="3"/>
    <x v="8"/>
    <s v="ELECTRICITY"/>
    <x v="0"/>
    <n v="0"/>
  </r>
  <r>
    <s v="REFERENCE ELECTRIFICATION - MODERATE TECHNOLOGY ADVANCEMENT"/>
    <x v="0"/>
    <s v="THROUGH-THE-WALL HEAT PUMP - COOLING"/>
    <s v="TEXAS"/>
    <x v="3"/>
    <x v="8"/>
    <s v="PIPELINE GAS"/>
    <x v="0"/>
    <n v="0"/>
  </r>
  <r>
    <s v="REFERENCE ELECTRIFICATION - MODERATE TECHNOLOGY ADVANCEMENT"/>
    <x v="0"/>
    <s v="THROUGH-THE-WALL HEAT PUMP - COOLING"/>
    <s v="TEXAS"/>
    <x v="3"/>
    <x v="9"/>
    <s v="ELECTRICITY"/>
    <x v="0"/>
    <n v="0"/>
  </r>
  <r>
    <s v="REFERENCE ELECTRIFICATION - MODERATE TECHNOLOGY ADVANCEMENT"/>
    <x v="0"/>
    <s v="THROUGH-THE-WALL HEAT PUMP - COOLING"/>
    <s v="TEXAS"/>
    <x v="3"/>
    <x v="9"/>
    <s v="PIPELINE GAS"/>
    <x v="0"/>
    <n v="0"/>
  </r>
  <r>
    <s v="REFERENCE ELECTRIFICATION - MODERATE TECHNOLOGY ADVANCEMENT"/>
    <x v="0"/>
    <s v="THROUGH-THE-WALL HEAT PUMP - COOLING"/>
    <s v="TEXAS"/>
    <x v="3"/>
    <x v="10"/>
    <s v="ELECTRICITY"/>
    <x v="0"/>
    <n v="0"/>
  </r>
  <r>
    <s v="REFERENCE ELECTRIFICATION - MODERATE TECHNOLOGY ADVANCEMENT"/>
    <x v="0"/>
    <s v="THROUGH-THE-WALL HEAT PUMP - COOLING"/>
    <s v="TEXAS"/>
    <x v="3"/>
    <x v="10"/>
    <s v="PIPELINE GAS"/>
    <x v="0"/>
    <n v="0"/>
  </r>
  <r>
    <s v="REFERENCE ELECTRIFICATION - MODERATE TECHNOLOGY ADVANCEMENT"/>
    <x v="0"/>
    <s v="THROUGH-THE-WALL HEAT PUMP - COOLING"/>
    <s v="TEXAS"/>
    <x v="3"/>
    <x v="11"/>
    <s v="ELECTRICITY"/>
    <x v="0"/>
    <n v="0"/>
  </r>
  <r>
    <s v="REFERENCE ELECTRIFICATION - MODERATE TECHNOLOGY ADVANCEMENT"/>
    <x v="0"/>
    <s v="THROUGH-THE-WALL HEAT PUMP - COOLING"/>
    <s v="TEXAS"/>
    <x v="3"/>
    <x v="11"/>
    <s v="PIPELINE GAS"/>
    <x v="0"/>
    <n v="0"/>
  </r>
  <r>
    <s v="REFERENCE ELECTRIFICATION - MODERATE TECHNOLOGY ADVANCEMENT"/>
    <x v="0"/>
    <s v="THROUGH-THE-WALL HEAT PUMP - COOLING"/>
    <s v="TEXAS"/>
    <x v="3"/>
    <x v="12"/>
    <s v="ELECTRICITY"/>
    <x v="0"/>
    <n v="0"/>
  </r>
  <r>
    <s v="REFERENCE ELECTRIFICATION - MODERATE TECHNOLOGY ADVANCEMENT"/>
    <x v="0"/>
    <s v="THROUGH-THE-WALL HEAT PUMP - COOLING"/>
    <s v="TEXAS"/>
    <x v="3"/>
    <x v="12"/>
    <s v="PIPELINE GAS"/>
    <x v="0"/>
    <n v="0"/>
  </r>
  <r>
    <s v="REFERENCE ELECTRIFICATION - MODERATE TECHNOLOGY ADVANCEMENT"/>
    <x v="0"/>
    <s v="THROUGH-THE-WALL HEAT PUMP - COOLING"/>
    <s v="TEXAS"/>
    <x v="3"/>
    <x v="13"/>
    <s v="ELECTRICITY"/>
    <x v="0"/>
    <n v="0"/>
  </r>
  <r>
    <s v="REFERENCE ELECTRIFICATION - MODERATE TECHNOLOGY ADVANCEMENT"/>
    <x v="0"/>
    <s v="THROUGH-THE-WALL HEAT PUMP - COOLING"/>
    <s v="TEXAS"/>
    <x v="3"/>
    <x v="13"/>
    <s v="PIPELINE GAS"/>
    <x v="0"/>
    <n v="0"/>
  </r>
  <r>
    <s v="REFERENCE ELECTRIFICATION - MODERATE TECHNOLOGY ADVANCEMENT"/>
    <x v="0"/>
    <s v="THROUGH-THE-WALL HEAT PUMP - COOLING"/>
    <s v="TEXAS"/>
    <x v="3"/>
    <x v="14"/>
    <s v="ELECTRICITY"/>
    <x v="0"/>
    <n v="0"/>
  </r>
  <r>
    <s v="REFERENCE ELECTRIFICATION - MODERATE TECHNOLOGY ADVANCEMENT"/>
    <x v="0"/>
    <s v="THROUGH-THE-WALL HEAT PUMP - COOLING"/>
    <s v="TEXAS"/>
    <x v="3"/>
    <x v="14"/>
    <s v="PIPELINE GAS"/>
    <x v="0"/>
    <n v="0"/>
  </r>
  <r>
    <s v="REFERENCE ELECTRIFICATION - MODERATE TECHNOLOGY ADVANCEMENT"/>
    <x v="0"/>
    <s v="THROUGH-THE-WALL HEAT PUMP - COOLING"/>
    <s v="TEXAS"/>
    <x v="3"/>
    <x v="15"/>
    <s v="ELECTRICITY"/>
    <x v="0"/>
    <n v="0"/>
  </r>
  <r>
    <s v="REFERENCE ELECTRIFICATION - MODERATE TECHNOLOGY ADVANCEMENT"/>
    <x v="0"/>
    <s v="THROUGH-THE-WALL HEAT PUMP - COOLING"/>
    <s v="TEXAS"/>
    <x v="3"/>
    <x v="15"/>
    <s v="PIPELINE GAS"/>
    <x v="0"/>
    <n v="0"/>
  </r>
  <r>
    <s v="REFERENCE ELECTRIFICATION - MODERATE TECHNOLOGY ADVANCEMENT"/>
    <x v="0"/>
    <s v="THROUGH-THE-WALL HEAT PUMP - COOLING"/>
    <s v="TEXAS"/>
    <x v="3"/>
    <x v="16"/>
    <s v="ELECTRICITY"/>
    <x v="0"/>
    <n v="0"/>
  </r>
  <r>
    <s v="REFERENCE ELECTRIFICATION - MODERATE TECHNOLOGY ADVANCEMENT"/>
    <x v="0"/>
    <s v="THROUGH-THE-WALL HEAT PUMP - COOLING"/>
    <s v="TEXAS"/>
    <x v="3"/>
    <x v="16"/>
    <s v="PIPELINE GAS"/>
    <x v="0"/>
    <n v="0"/>
  </r>
  <r>
    <s v="REFERENCE ELECTRIFICATION - MODERATE TECHNOLOGY ADVANCEMENT"/>
    <x v="0"/>
    <s v="THROUGH-THE-WALL HEAT PUMP - COOLING"/>
    <s v="TEXAS"/>
    <x v="3"/>
    <x v="17"/>
    <s v="ELECTRICITY"/>
    <x v="0"/>
    <n v="0"/>
  </r>
  <r>
    <s v="REFERENCE ELECTRIFICATION - MODERATE TECHNOLOGY ADVANCEMENT"/>
    <x v="0"/>
    <s v="THROUGH-THE-WALL HEAT PUMP - COOLING"/>
    <s v="TEXAS"/>
    <x v="3"/>
    <x v="17"/>
    <s v="PIPELINE GAS"/>
    <x v="0"/>
    <n v="0"/>
  </r>
  <r>
    <s v="REFERENCE ELECTRIFICATION - MODERATE TECHNOLOGY ADVANCEMENT"/>
    <x v="0"/>
    <s v="THROUGH-THE-WALL HEAT PUMP - COOLING"/>
    <s v="TEXAS"/>
    <x v="3"/>
    <x v="18"/>
    <s v="ELECTRICITY"/>
    <x v="0"/>
    <n v="0"/>
  </r>
  <r>
    <s v="REFERENCE ELECTRIFICATION - MODERATE TECHNOLOGY ADVANCEMENT"/>
    <x v="0"/>
    <s v="THROUGH-THE-WALL HEAT PUMP - COOLING"/>
    <s v="TEXAS"/>
    <x v="3"/>
    <x v="18"/>
    <s v="PIPELINE GAS"/>
    <x v="0"/>
    <n v="0"/>
  </r>
  <r>
    <s v="REFERENCE ELECTRIFICATION - MODERATE TECHNOLOGY ADVANCEMENT"/>
    <x v="0"/>
    <s v="THROUGH-THE-WALL HEAT PUMP - COOLING"/>
    <s v="TEXAS"/>
    <x v="3"/>
    <x v="19"/>
    <s v="ELECTRICITY"/>
    <x v="0"/>
    <n v="0"/>
  </r>
  <r>
    <s v="REFERENCE ELECTRIFICATION - MODERATE TECHNOLOGY ADVANCEMENT"/>
    <x v="0"/>
    <s v="THROUGH-THE-WALL HEAT PUMP - COOLING"/>
    <s v="TEXAS"/>
    <x v="3"/>
    <x v="19"/>
    <s v="PIPELINE GAS"/>
    <x v="0"/>
    <n v="0"/>
  </r>
  <r>
    <s v="REFERENCE ELECTRIFICATION - MODERATE TECHNOLOGY ADVANCEMENT"/>
    <x v="0"/>
    <s v="THROUGH-THE-WALL HEAT PUMP - COOLING"/>
    <s v="TEXAS"/>
    <x v="3"/>
    <x v="20"/>
    <s v="ELECTRICITY"/>
    <x v="0"/>
    <n v="0"/>
  </r>
  <r>
    <s v="REFERENCE ELECTRIFICATION - MODERATE TECHNOLOGY ADVANCEMENT"/>
    <x v="0"/>
    <s v="THROUGH-THE-WALL HEAT PUMP - COOLING"/>
    <s v="TEXAS"/>
    <x v="3"/>
    <x v="20"/>
    <s v="PIPELINE GAS"/>
    <x v="0"/>
    <n v="0"/>
  </r>
  <r>
    <s v="REFERENCE ELECTRIFICATION - MODERATE TECHNOLOGY ADVANCEMENT"/>
    <x v="0"/>
    <s v="THROUGH-THE-WALL HEAT PUMP - COOLING"/>
    <s v="TEXAS"/>
    <x v="3"/>
    <x v="21"/>
    <s v="ELECTRICITY"/>
    <x v="0"/>
    <n v="0"/>
  </r>
  <r>
    <s v="REFERENCE ELECTRIFICATION - MODERATE TECHNOLOGY ADVANCEMENT"/>
    <x v="0"/>
    <s v="THROUGH-THE-WALL HEAT PUMP - COOLING"/>
    <s v="TEXAS"/>
    <x v="3"/>
    <x v="21"/>
    <s v="PIPELINE GAS"/>
    <x v="0"/>
    <n v="0"/>
  </r>
  <r>
    <s v="REFERENCE ELECTRIFICATION - MODERATE TECHNOLOGY ADVANCEMENT"/>
    <x v="0"/>
    <s v="THROUGH-THE-WALL HEAT PUMP - COOLING"/>
    <s v="TEXAS"/>
    <x v="3"/>
    <x v="22"/>
    <s v="ELECTRICITY"/>
    <x v="0"/>
    <n v="0"/>
  </r>
  <r>
    <s v="REFERENCE ELECTRIFICATION - MODERATE TECHNOLOGY ADVANCEMENT"/>
    <x v="0"/>
    <s v="THROUGH-THE-WALL HEAT PUMP - COOLING"/>
    <s v="TEXAS"/>
    <x v="3"/>
    <x v="22"/>
    <s v="PIPELINE GAS"/>
    <x v="0"/>
    <n v="0"/>
  </r>
  <r>
    <s v="REFERENCE ELECTRIFICATION - MODERATE TECHNOLOGY ADVANCEMENT"/>
    <x v="0"/>
    <s v="THROUGH-THE-WALL HEAT PUMP - COOLING"/>
    <s v="TEXAS"/>
    <x v="3"/>
    <x v="23"/>
    <s v="ELECTRICITY"/>
    <x v="0"/>
    <n v="0"/>
  </r>
  <r>
    <s v="REFERENCE ELECTRIFICATION - MODERATE TECHNOLOGY ADVANCEMENT"/>
    <x v="0"/>
    <s v="THROUGH-THE-WALL HEAT PUMP - COOLING"/>
    <s v="TEXAS"/>
    <x v="3"/>
    <x v="23"/>
    <s v="PIPELINE GAS"/>
    <x v="0"/>
    <n v="0"/>
  </r>
  <r>
    <s v="REFERENCE ELECTRIFICATION - MODERATE TECHNOLOGY ADVANCEMENT"/>
    <x v="0"/>
    <s v="THROUGH-THE-WALL HEAT PUMP - COOLING"/>
    <s v="TEXAS"/>
    <x v="3"/>
    <x v="24"/>
    <s v="ELECTRICITY"/>
    <x v="0"/>
    <n v="0"/>
  </r>
  <r>
    <s v="REFERENCE ELECTRIFICATION - MODERATE TECHNOLOGY ADVANCEMENT"/>
    <x v="0"/>
    <s v="THROUGH-THE-WALL HEAT PUMP - COOLING"/>
    <s v="TEXAS"/>
    <x v="3"/>
    <x v="24"/>
    <s v="PIPELINE GAS"/>
    <x v="0"/>
    <n v="0"/>
  </r>
  <r>
    <s v="REFERENCE ELECTRIFICATION - MODERATE TECHNOLOGY ADVANCEMENT"/>
    <x v="0"/>
    <s v="THROUGH-THE-WALL HEAT PUMP - COOLING"/>
    <s v="TEXAS"/>
    <x v="3"/>
    <x v="25"/>
    <s v="ELECTRICITY"/>
    <x v="0"/>
    <n v="0"/>
  </r>
  <r>
    <s v="REFERENCE ELECTRIFICATION - MODERATE TECHNOLOGY ADVANCEMENT"/>
    <x v="0"/>
    <s v="THROUGH-THE-WALL HEAT PUMP - COOLING"/>
    <s v="TEXAS"/>
    <x v="3"/>
    <x v="25"/>
    <s v="PIPELINE GAS"/>
    <x v="0"/>
    <n v="0"/>
  </r>
  <r>
    <s v="REFERENCE ELECTRIFICATION - MODERATE TECHNOLOGY ADVANCEMENT"/>
    <x v="0"/>
    <s v="THROUGH-THE-WALL HEAT PUMP - COOLING"/>
    <s v="TEXAS"/>
    <x v="3"/>
    <x v="26"/>
    <s v="ELECTRICITY"/>
    <x v="0"/>
    <n v="0"/>
  </r>
  <r>
    <s v="REFERENCE ELECTRIFICATION - MODERATE TECHNOLOGY ADVANCEMENT"/>
    <x v="0"/>
    <s v="THROUGH-THE-WALL HEAT PUMP - COOLING"/>
    <s v="TEXAS"/>
    <x v="3"/>
    <x v="26"/>
    <s v="PIPELINE GAS"/>
    <x v="0"/>
    <n v="0"/>
  </r>
  <r>
    <s v="REFERENCE ELECTRIFICATION - MODERATE TECHNOLOGY ADVANCEMENT"/>
    <x v="0"/>
    <s v="THROUGH-THE-WALL HEAT PUMP - COOLING"/>
    <s v="TEXAS"/>
    <x v="3"/>
    <x v="27"/>
    <s v="ELECTRICITY"/>
    <x v="0"/>
    <n v="0"/>
  </r>
  <r>
    <s v="REFERENCE ELECTRIFICATION - MODERATE TECHNOLOGY ADVANCEMENT"/>
    <x v="0"/>
    <s v="THROUGH-THE-WALL HEAT PUMP - COOLING"/>
    <s v="TEXAS"/>
    <x v="3"/>
    <x v="27"/>
    <s v="PIPELINE GAS"/>
    <x v="0"/>
    <n v="0"/>
  </r>
  <r>
    <s v="REFERENCE ELECTRIFICATION - MODERATE TECHNOLOGY ADVANCEMENT"/>
    <x v="0"/>
    <s v="THROUGH-THE-WALL HEAT PUMP - COOLING"/>
    <s v="TEXAS"/>
    <x v="3"/>
    <x v="28"/>
    <s v="ELECTRICITY"/>
    <x v="0"/>
    <n v="0"/>
  </r>
  <r>
    <s v="REFERENCE ELECTRIFICATION - MODERATE TECHNOLOGY ADVANCEMENT"/>
    <x v="0"/>
    <s v="THROUGH-THE-WALL HEAT PUMP - COOLING"/>
    <s v="TEXAS"/>
    <x v="3"/>
    <x v="28"/>
    <s v="PIPELINE GAS"/>
    <x v="0"/>
    <n v="0"/>
  </r>
  <r>
    <s v="REFERENCE ELECTRIFICATION - MODERATE TECHNOLOGY ADVANCEMENT"/>
    <x v="0"/>
    <s v="THROUGH-THE-WALL HEAT PUMP - COOLING"/>
    <s v="TEXAS"/>
    <x v="3"/>
    <x v="29"/>
    <s v="ELECTRICITY"/>
    <x v="0"/>
    <n v="0"/>
  </r>
  <r>
    <s v="REFERENCE ELECTRIFICATION - MODERATE TECHNOLOGY ADVANCEMENT"/>
    <x v="0"/>
    <s v="THROUGH-THE-WALL HEAT PUMP - COOLING"/>
    <s v="TEXAS"/>
    <x v="3"/>
    <x v="29"/>
    <s v="PIPELINE GAS"/>
    <x v="0"/>
    <n v="0"/>
  </r>
  <r>
    <s v="REFERENCE ELECTRIFICATION - MODERATE TECHNOLOGY ADVANCEMENT"/>
    <x v="0"/>
    <s v="THROUGH-THE-WALL HEAT PUMP - COOLING"/>
    <s v="TEXAS"/>
    <x v="3"/>
    <x v="30"/>
    <s v="ELECTRICITY"/>
    <x v="0"/>
    <n v="0"/>
  </r>
  <r>
    <s v="REFERENCE ELECTRIFICATION - MODERATE TECHNOLOGY ADVANCEMENT"/>
    <x v="0"/>
    <s v="THROUGH-THE-WALL HEAT PUMP - COOLING"/>
    <s v="TEXAS"/>
    <x v="3"/>
    <x v="30"/>
    <s v="PIPELINE GAS"/>
    <x v="0"/>
    <n v="0"/>
  </r>
  <r>
    <s v="REFERENCE ELECTRIFICATION - MODERATE TECHNOLOGY ADVANCEMENT"/>
    <x v="0"/>
    <s v="THROUGH-THE-WALL HEAT PUMP - COOLING"/>
    <s v="TEXAS"/>
    <x v="3"/>
    <x v="31"/>
    <s v="ELECTRICITY"/>
    <x v="0"/>
    <n v="0"/>
  </r>
  <r>
    <s v="REFERENCE ELECTRIFICATION - MODERATE TECHNOLOGY ADVANCEMENT"/>
    <x v="0"/>
    <s v="THROUGH-THE-WALL HEAT PUMP - COOLING"/>
    <s v="TEXAS"/>
    <x v="3"/>
    <x v="31"/>
    <s v="PIPELINE GAS"/>
    <x v="0"/>
    <n v="0"/>
  </r>
  <r>
    <s v="REFERENCE ELECTRIFICATION - MODERATE TECHNOLOGY ADVANCEMENT"/>
    <x v="0"/>
    <s v="THROUGH-THE-WALL HEAT PUMP - COOLING"/>
    <s v="TEXAS"/>
    <x v="3"/>
    <x v="32"/>
    <s v="ELECTRICITY"/>
    <x v="0"/>
    <n v="0"/>
  </r>
  <r>
    <s v="REFERENCE ELECTRIFICATION - MODERATE TECHNOLOGY ADVANCEMENT"/>
    <x v="0"/>
    <s v="THROUGH-THE-WALL HEAT PUMP - COOLING"/>
    <s v="TEXAS"/>
    <x v="3"/>
    <x v="32"/>
    <s v="PIPELINE GAS"/>
    <x v="0"/>
    <n v="0"/>
  </r>
  <r>
    <s v="REFERENCE ELECTRIFICATION - MODERATE TECHNOLOGY ADVANCEMENT"/>
    <x v="0"/>
    <s v="THROUGH-THE-WALL HEAT PUMP - COOLING"/>
    <s v="TEXAS"/>
    <x v="3"/>
    <x v="33"/>
    <s v="ELECTRICITY"/>
    <x v="0"/>
    <n v="0"/>
  </r>
  <r>
    <s v="REFERENCE ELECTRIFICATION - MODERATE TECHNOLOGY ADVANCEMENT"/>
    <x v="0"/>
    <s v="THROUGH-THE-WALL HEAT PUMP - COOLING"/>
    <s v="TEXAS"/>
    <x v="3"/>
    <x v="33"/>
    <s v="PIPELINE GAS"/>
    <x v="0"/>
    <n v="0"/>
  </r>
  <r>
    <s v="REFERENCE ELECTRIFICATION - MODERATE TECHNOLOGY ADVANCEMENT"/>
    <x v="0"/>
    <s v="REFERENCE AIR SOURCE HEAT PUMP - COOLING (WITH FLEX COST)"/>
    <s v="TEXAS"/>
    <x v="3"/>
    <x v="0"/>
    <s v="ELECTRICITY"/>
    <x v="0"/>
    <n v="0"/>
  </r>
  <r>
    <s v="REFERENCE ELECTRIFICATION - MODERATE TECHNOLOGY ADVANCEMENT"/>
    <x v="0"/>
    <s v="REFERENCE AIR SOURCE HEAT PUMP - COOLING (WITH FLEX COST)"/>
    <s v="TEXAS"/>
    <x v="3"/>
    <x v="0"/>
    <s v="PIPELINE GAS"/>
    <x v="0"/>
    <n v="0"/>
  </r>
  <r>
    <s v="REFERENCE ELECTRIFICATION - MODERATE TECHNOLOGY ADVANCEMENT"/>
    <x v="0"/>
    <s v="REFERENCE AIR SOURCE HEAT PUMP - COOLING (WITH FLEX COST)"/>
    <s v="TEXAS"/>
    <x v="3"/>
    <x v="1"/>
    <s v="ELECTRICITY"/>
    <x v="0"/>
    <n v="0"/>
  </r>
  <r>
    <s v="REFERENCE ELECTRIFICATION - MODERATE TECHNOLOGY ADVANCEMENT"/>
    <x v="0"/>
    <s v="REFERENCE AIR SOURCE HEAT PUMP - COOLING (WITH FLEX COST)"/>
    <s v="TEXAS"/>
    <x v="3"/>
    <x v="1"/>
    <s v="PIPELINE GAS"/>
    <x v="0"/>
    <n v="0"/>
  </r>
  <r>
    <s v="REFERENCE ELECTRIFICATION - MODERATE TECHNOLOGY ADVANCEMENT"/>
    <x v="0"/>
    <s v="REFERENCE AIR SOURCE HEAT PUMP - COOLING (WITH FLEX COST)"/>
    <s v="TEXAS"/>
    <x v="3"/>
    <x v="2"/>
    <s v="ELECTRICITY"/>
    <x v="0"/>
    <n v="0"/>
  </r>
  <r>
    <s v="REFERENCE ELECTRIFICATION - MODERATE TECHNOLOGY ADVANCEMENT"/>
    <x v="0"/>
    <s v="REFERENCE AIR SOURCE HEAT PUMP - COOLING (WITH FLEX COST)"/>
    <s v="TEXAS"/>
    <x v="3"/>
    <x v="2"/>
    <s v="PIPELINE GAS"/>
    <x v="0"/>
    <n v="0"/>
  </r>
  <r>
    <s v="REFERENCE ELECTRIFICATION - MODERATE TECHNOLOGY ADVANCEMENT"/>
    <x v="0"/>
    <s v="REFERENCE AIR SOURCE HEAT PUMP - COOLING (WITH FLEX COST)"/>
    <s v="TEXAS"/>
    <x v="3"/>
    <x v="3"/>
    <s v="ELECTRICITY"/>
    <x v="0"/>
    <n v="0"/>
  </r>
  <r>
    <s v="REFERENCE ELECTRIFICATION - MODERATE TECHNOLOGY ADVANCEMENT"/>
    <x v="0"/>
    <s v="REFERENCE AIR SOURCE HEAT PUMP - COOLING (WITH FLEX COST)"/>
    <s v="TEXAS"/>
    <x v="3"/>
    <x v="3"/>
    <s v="PIPELINE GAS"/>
    <x v="0"/>
    <n v="0"/>
  </r>
  <r>
    <s v="REFERENCE ELECTRIFICATION - MODERATE TECHNOLOGY ADVANCEMENT"/>
    <x v="0"/>
    <s v="REFERENCE AIR SOURCE HEAT PUMP - COOLING (WITH FLEX COST)"/>
    <s v="TEXAS"/>
    <x v="3"/>
    <x v="4"/>
    <s v="ELECTRICITY"/>
    <x v="0"/>
    <n v="0"/>
  </r>
  <r>
    <s v="REFERENCE ELECTRIFICATION - MODERATE TECHNOLOGY ADVANCEMENT"/>
    <x v="0"/>
    <s v="REFERENCE AIR SOURCE HEAT PUMP - COOLING (WITH FLEX COST)"/>
    <s v="TEXAS"/>
    <x v="3"/>
    <x v="4"/>
    <s v="PIPELINE GAS"/>
    <x v="0"/>
    <n v="0"/>
  </r>
  <r>
    <s v="REFERENCE ELECTRIFICATION - MODERATE TECHNOLOGY ADVANCEMENT"/>
    <x v="0"/>
    <s v="REFERENCE AIR SOURCE HEAT PUMP - COOLING (WITH FLEX COST)"/>
    <s v="TEXAS"/>
    <x v="3"/>
    <x v="5"/>
    <s v="ELECTRICITY"/>
    <x v="0"/>
    <n v="0"/>
  </r>
  <r>
    <s v="REFERENCE ELECTRIFICATION - MODERATE TECHNOLOGY ADVANCEMENT"/>
    <x v="0"/>
    <s v="REFERENCE AIR SOURCE HEAT PUMP - COOLING (WITH FLEX COST)"/>
    <s v="TEXAS"/>
    <x v="3"/>
    <x v="5"/>
    <s v="PIPELINE GAS"/>
    <x v="0"/>
    <n v="0"/>
  </r>
  <r>
    <s v="REFERENCE ELECTRIFICATION - MODERATE TECHNOLOGY ADVANCEMENT"/>
    <x v="0"/>
    <s v="REFERENCE AIR SOURCE HEAT PUMP - COOLING (WITH FLEX COST)"/>
    <s v="TEXAS"/>
    <x v="3"/>
    <x v="6"/>
    <s v="ELECTRICITY"/>
    <x v="0"/>
    <n v="0"/>
  </r>
  <r>
    <s v="REFERENCE ELECTRIFICATION - MODERATE TECHNOLOGY ADVANCEMENT"/>
    <x v="0"/>
    <s v="REFERENCE AIR SOURCE HEAT PUMP - COOLING (WITH FLEX COST)"/>
    <s v="TEXAS"/>
    <x v="3"/>
    <x v="6"/>
    <s v="PIPELINE GAS"/>
    <x v="0"/>
    <n v="0"/>
  </r>
  <r>
    <s v="REFERENCE ELECTRIFICATION - MODERATE TECHNOLOGY ADVANCEMENT"/>
    <x v="0"/>
    <s v="REFERENCE AIR SOURCE HEAT PUMP - COOLING (WITH FLEX COST)"/>
    <s v="TEXAS"/>
    <x v="3"/>
    <x v="7"/>
    <s v="ELECTRICITY"/>
    <x v="0"/>
    <n v="0"/>
  </r>
  <r>
    <s v="REFERENCE ELECTRIFICATION - MODERATE TECHNOLOGY ADVANCEMENT"/>
    <x v="0"/>
    <s v="REFERENCE AIR SOURCE HEAT PUMP - COOLING (WITH FLEX COST)"/>
    <s v="TEXAS"/>
    <x v="3"/>
    <x v="7"/>
    <s v="PIPELINE GAS"/>
    <x v="0"/>
    <n v="0"/>
  </r>
  <r>
    <s v="REFERENCE ELECTRIFICATION - MODERATE TECHNOLOGY ADVANCEMENT"/>
    <x v="0"/>
    <s v="REFERENCE AIR SOURCE HEAT PUMP - COOLING (WITH FLEX COST)"/>
    <s v="TEXAS"/>
    <x v="3"/>
    <x v="8"/>
    <s v="ELECTRICITY"/>
    <x v="0"/>
    <n v="0"/>
  </r>
  <r>
    <s v="REFERENCE ELECTRIFICATION - MODERATE TECHNOLOGY ADVANCEMENT"/>
    <x v="0"/>
    <s v="REFERENCE AIR SOURCE HEAT PUMP - COOLING (WITH FLEX COST)"/>
    <s v="TEXAS"/>
    <x v="3"/>
    <x v="8"/>
    <s v="PIPELINE GAS"/>
    <x v="0"/>
    <n v="0"/>
  </r>
  <r>
    <s v="REFERENCE ELECTRIFICATION - MODERATE TECHNOLOGY ADVANCEMENT"/>
    <x v="0"/>
    <s v="REFERENCE AIR SOURCE HEAT PUMP - COOLING (WITH FLEX COST)"/>
    <s v="TEXAS"/>
    <x v="3"/>
    <x v="9"/>
    <s v="ELECTRICITY"/>
    <x v="0"/>
    <n v="0"/>
  </r>
  <r>
    <s v="REFERENCE ELECTRIFICATION - MODERATE TECHNOLOGY ADVANCEMENT"/>
    <x v="0"/>
    <s v="REFERENCE AIR SOURCE HEAT PUMP - COOLING (WITH FLEX COST)"/>
    <s v="TEXAS"/>
    <x v="3"/>
    <x v="9"/>
    <s v="PIPELINE GAS"/>
    <x v="0"/>
    <n v="0"/>
  </r>
  <r>
    <s v="REFERENCE ELECTRIFICATION - MODERATE TECHNOLOGY ADVANCEMENT"/>
    <x v="0"/>
    <s v="REFERENCE AIR SOURCE HEAT PUMP - COOLING (WITH FLEX COST)"/>
    <s v="TEXAS"/>
    <x v="3"/>
    <x v="10"/>
    <s v="ELECTRICITY"/>
    <x v="0"/>
    <n v="0"/>
  </r>
  <r>
    <s v="REFERENCE ELECTRIFICATION - MODERATE TECHNOLOGY ADVANCEMENT"/>
    <x v="0"/>
    <s v="REFERENCE AIR SOURCE HEAT PUMP - COOLING (WITH FLEX COST)"/>
    <s v="TEXAS"/>
    <x v="3"/>
    <x v="10"/>
    <s v="PIPELINE GAS"/>
    <x v="0"/>
    <n v="0"/>
  </r>
  <r>
    <s v="REFERENCE ELECTRIFICATION - MODERATE TECHNOLOGY ADVANCEMENT"/>
    <x v="0"/>
    <s v="REFERENCE AIR SOURCE HEAT PUMP - COOLING (WITH FLEX COST)"/>
    <s v="TEXAS"/>
    <x v="3"/>
    <x v="11"/>
    <s v="ELECTRICITY"/>
    <x v="0"/>
    <n v="0"/>
  </r>
  <r>
    <s v="REFERENCE ELECTRIFICATION - MODERATE TECHNOLOGY ADVANCEMENT"/>
    <x v="0"/>
    <s v="REFERENCE AIR SOURCE HEAT PUMP - COOLING (WITH FLEX COST)"/>
    <s v="TEXAS"/>
    <x v="3"/>
    <x v="11"/>
    <s v="PIPELINE GAS"/>
    <x v="0"/>
    <n v="0"/>
  </r>
  <r>
    <s v="REFERENCE ELECTRIFICATION - MODERATE TECHNOLOGY ADVANCEMENT"/>
    <x v="0"/>
    <s v="REFERENCE AIR SOURCE HEAT PUMP - COOLING (WITH FLEX COST)"/>
    <s v="TEXAS"/>
    <x v="3"/>
    <x v="12"/>
    <s v="ELECTRICITY"/>
    <x v="0"/>
    <n v="0"/>
  </r>
  <r>
    <s v="REFERENCE ELECTRIFICATION - MODERATE TECHNOLOGY ADVANCEMENT"/>
    <x v="0"/>
    <s v="REFERENCE AIR SOURCE HEAT PUMP - COOLING (WITH FLEX COST)"/>
    <s v="TEXAS"/>
    <x v="3"/>
    <x v="12"/>
    <s v="PIPELINE GAS"/>
    <x v="0"/>
    <n v="0"/>
  </r>
  <r>
    <s v="REFERENCE ELECTRIFICATION - MODERATE TECHNOLOGY ADVANCEMENT"/>
    <x v="0"/>
    <s v="REFERENCE AIR SOURCE HEAT PUMP - COOLING (WITH FLEX COST)"/>
    <s v="TEXAS"/>
    <x v="3"/>
    <x v="13"/>
    <s v="ELECTRICITY"/>
    <x v="0"/>
    <n v="0"/>
  </r>
  <r>
    <s v="REFERENCE ELECTRIFICATION - MODERATE TECHNOLOGY ADVANCEMENT"/>
    <x v="0"/>
    <s v="REFERENCE AIR SOURCE HEAT PUMP - COOLING (WITH FLEX COST)"/>
    <s v="TEXAS"/>
    <x v="3"/>
    <x v="13"/>
    <s v="PIPELINE GAS"/>
    <x v="0"/>
    <n v="0"/>
  </r>
  <r>
    <s v="REFERENCE ELECTRIFICATION - MODERATE TECHNOLOGY ADVANCEMENT"/>
    <x v="0"/>
    <s v="REFERENCE AIR SOURCE HEAT PUMP - COOLING (WITH FLEX COST)"/>
    <s v="TEXAS"/>
    <x v="3"/>
    <x v="14"/>
    <s v="ELECTRICITY"/>
    <x v="0"/>
    <n v="0"/>
  </r>
  <r>
    <s v="REFERENCE ELECTRIFICATION - MODERATE TECHNOLOGY ADVANCEMENT"/>
    <x v="0"/>
    <s v="REFERENCE AIR SOURCE HEAT PUMP - COOLING (WITH FLEX COST)"/>
    <s v="TEXAS"/>
    <x v="3"/>
    <x v="14"/>
    <s v="PIPELINE GAS"/>
    <x v="0"/>
    <n v="0"/>
  </r>
  <r>
    <s v="REFERENCE ELECTRIFICATION - MODERATE TECHNOLOGY ADVANCEMENT"/>
    <x v="0"/>
    <s v="REFERENCE AIR SOURCE HEAT PUMP - COOLING (WITH FLEX COST)"/>
    <s v="TEXAS"/>
    <x v="3"/>
    <x v="15"/>
    <s v="ELECTRICITY"/>
    <x v="0"/>
    <n v="0"/>
  </r>
  <r>
    <s v="REFERENCE ELECTRIFICATION - MODERATE TECHNOLOGY ADVANCEMENT"/>
    <x v="0"/>
    <s v="REFERENCE AIR SOURCE HEAT PUMP - COOLING (WITH FLEX COST)"/>
    <s v="TEXAS"/>
    <x v="3"/>
    <x v="15"/>
    <s v="PIPELINE GAS"/>
    <x v="0"/>
    <n v="0"/>
  </r>
  <r>
    <s v="REFERENCE ELECTRIFICATION - MODERATE TECHNOLOGY ADVANCEMENT"/>
    <x v="0"/>
    <s v="REFERENCE AIR SOURCE HEAT PUMP - COOLING (WITH FLEX COST)"/>
    <s v="TEXAS"/>
    <x v="3"/>
    <x v="16"/>
    <s v="ELECTRICITY"/>
    <x v="0"/>
    <n v="0"/>
  </r>
  <r>
    <s v="REFERENCE ELECTRIFICATION - MODERATE TECHNOLOGY ADVANCEMENT"/>
    <x v="0"/>
    <s v="REFERENCE AIR SOURCE HEAT PUMP - COOLING (WITH FLEX COST)"/>
    <s v="TEXAS"/>
    <x v="3"/>
    <x v="16"/>
    <s v="PIPELINE GAS"/>
    <x v="0"/>
    <n v="0"/>
  </r>
  <r>
    <s v="REFERENCE ELECTRIFICATION - MODERATE TECHNOLOGY ADVANCEMENT"/>
    <x v="0"/>
    <s v="REFERENCE AIR SOURCE HEAT PUMP - COOLING (WITH FLEX COST)"/>
    <s v="TEXAS"/>
    <x v="3"/>
    <x v="17"/>
    <s v="ELECTRICITY"/>
    <x v="0"/>
    <n v="0"/>
  </r>
  <r>
    <s v="REFERENCE ELECTRIFICATION - MODERATE TECHNOLOGY ADVANCEMENT"/>
    <x v="0"/>
    <s v="REFERENCE AIR SOURCE HEAT PUMP - COOLING (WITH FLEX COST)"/>
    <s v="TEXAS"/>
    <x v="3"/>
    <x v="17"/>
    <s v="PIPELINE GAS"/>
    <x v="0"/>
    <n v="0"/>
  </r>
  <r>
    <s v="REFERENCE ELECTRIFICATION - MODERATE TECHNOLOGY ADVANCEMENT"/>
    <x v="0"/>
    <s v="REFERENCE AIR SOURCE HEAT PUMP - COOLING (WITH FLEX COST)"/>
    <s v="TEXAS"/>
    <x v="3"/>
    <x v="18"/>
    <s v="ELECTRICITY"/>
    <x v="0"/>
    <n v="0"/>
  </r>
  <r>
    <s v="REFERENCE ELECTRIFICATION - MODERATE TECHNOLOGY ADVANCEMENT"/>
    <x v="0"/>
    <s v="REFERENCE AIR SOURCE HEAT PUMP - COOLING (WITH FLEX COST)"/>
    <s v="TEXAS"/>
    <x v="3"/>
    <x v="18"/>
    <s v="PIPELINE GAS"/>
    <x v="0"/>
    <n v="0"/>
  </r>
  <r>
    <s v="REFERENCE ELECTRIFICATION - MODERATE TECHNOLOGY ADVANCEMENT"/>
    <x v="0"/>
    <s v="REFERENCE AIR SOURCE HEAT PUMP - COOLING (WITH FLEX COST)"/>
    <s v="TEXAS"/>
    <x v="3"/>
    <x v="19"/>
    <s v="ELECTRICITY"/>
    <x v="0"/>
    <n v="0"/>
  </r>
  <r>
    <s v="REFERENCE ELECTRIFICATION - MODERATE TECHNOLOGY ADVANCEMENT"/>
    <x v="0"/>
    <s v="REFERENCE AIR SOURCE HEAT PUMP - COOLING (WITH FLEX COST)"/>
    <s v="TEXAS"/>
    <x v="3"/>
    <x v="19"/>
    <s v="PIPELINE GAS"/>
    <x v="0"/>
    <n v="0"/>
  </r>
  <r>
    <s v="REFERENCE ELECTRIFICATION - MODERATE TECHNOLOGY ADVANCEMENT"/>
    <x v="0"/>
    <s v="REFERENCE AIR SOURCE HEAT PUMP - COOLING (WITH FLEX COST)"/>
    <s v="TEXAS"/>
    <x v="3"/>
    <x v="20"/>
    <s v="ELECTRICITY"/>
    <x v="0"/>
    <n v="0"/>
  </r>
  <r>
    <s v="REFERENCE ELECTRIFICATION - MODERATE TECHNOLOGY ADVANCEMENT"/>
    <x v="0"/>
    <s v="REFERENCE AIR SOURCE HEAT PUMP - COOLING (WITH FLEX COST)"/>
    <s v="TEXAS"/>
    <x v="3"/>
    <x v="20"/>
    <s v="PIPELINE GAS"/>
    <x v="0"/>
    <n v="0"/>
  </r>
  <r>
    <s v="REFERENCE ELECTRIFICATION - MODERATE TECHNOLOGY ADVANCEMENT"/>
    <x v="0"/>
    <s v="REFERENCE AIR SOURCE HEAT PUMP - COOLING (WITH FLEX COST)"/>
    <s v="TEXAS"/>
    <x v="3"/>
    <x v="21"/>
    <s v="ELECTRICITY"/>
    <x v="0"/>
    <n v="0"/>
  </r>
  <r>
    <s v="REFERENCE ELECTRIFICATION - MODERATE TECHNOLOGY ADVANCEMENT"/>
    <x v="0"/>
    <s v="REFERENCE AIR SOURCE HEAT PUMP - COOLING (WITH FLEX COST)"/>
    <s v="TEXAS"/>
    <x v="3"/>
    <x v="21"/>
    <s v="PIPELINE GAS"/>
    <x v="0"/>
    <n v="0"/>
  </r>
  <r>
    <s v="REFERENCE ELECTRIFICATION - MODERATE TECHNOLOGY ADVANCEMENT"/>
    <x v="0"/>
    <s v="REFERENCE AIR SOURCE HEAT PUMP - COOLING (WITH FLEX COST)"/>
    <s v="TEXAS"/>
    <x v="3"/>
    <x v="22"/>
    <s v="ELECTRICITY"/>
    <x v="0"/>
    <n v="0"/>
  </r>
  <r>
    <s v="REFERENCE ELECTRIFICATION - MODERATE TECHNOLOGY ADVANCEMENT"/>
    <x v="0"/>
    <s v="REFERENCE AIR SOURCE HEAT PUMP - COOLING (WITH FLEX COST)"/>
    <s v="TEXAS"/>
    <x v="3"/>
    <x v="22"/>
    <s v="PIPELINE GAS"/>
    <x v="0"/>
    <n v="0"/>
  </r>
  <r>
    <s v="REFERENCE ELECTRIFICATION - MODERATE TECHNOLOGY ADVANCEMENT"/>
    <x v="0"/>
    <s v="REFERENCE AIR SOURCE HEAT PUMP - COOLING (WITH FLEX COST)"/>
    <s v="TEXAS"/>
    <x v="3"/>
    <x v="23"/>
    <s v="ELECTRICITY"/>
    <x v="0"/>
    <n v="0"/>
  </r>
  <r>
    <s v="REFERENCE ELECTRIFICATION - MODERATE TECHNOLOGY ADVANCEMENT"/>
    <x v="0"/>
    <s v="REFERENCE AIR SOURCE HEAT PUMP - COOLING (WITH FLEX COST)"/>
    <s v="TEXAS"/>
    <x v="3"/>
    <x v="23"/>
    <s v="PIPELINE GAS"/>
    <x v="0"/>
    <n v="0"/>
  </r>
  <r>
    <s v="REFERENCE ELECTRIFICATION - MODERATE TECHNOLOGY ADVANCEMENT"/>
    <x v="0"/>
    <s v="REFERENCE AIR SOURCE HEAT PUMP - COOLING (WITH FLEX COST)"/>
    <s v="TEXAS"/>
    <x v="3"/>
    <x v="24"/>
    <s v="ELECTRICITY"/>
    <x v="0"/>
    <n v="0"/>
  </r>
  <r>
    <s v="REFERENCE ELECTRIFICATION - MODERATE TECHNOLOGY ADVANCEMENT"/>
    <x v="0"/>
    <s v="REFERENCE AIR SOURCE HEAT PUMP - COOLING (WITH FLEX COST)"/>
    <s v="TEXAS"/>
    <x v="3"/>
    <x v="24"/>
    <s v="PIPELINE GAS"/>
    <x v="0"/>
    <n v="0"/>
  </r>
  <r>
    <s v="REFERENCE ELECTRIFICATION - MODERATE TECHNOLOGY ADVANCEMENT"/>
    <x v="0"/>
    <s v="REFERENCE AIR SOURCE HEAT PUMP - COOLING (WITH FLEX COST)"/>
    <s v="TEXAS"/>
    <x v="3"/>
    <x v="25"/>
    <s v="ELECTRICITY"/>
    <x v="0"/>
    <n v="0"/>
  </r>
  <r>
    <s v="REFERENCE ELECTRIFICATION - MODERATE TECHNOLOGY ADVANCEMENT"/>
    <x v="0"/>
    <s v="REFERENCE AIR SOURCE HEAT PUMP - COOLING (WITH FLEX COST)"/>
    <s v="TEXAS"/>
    <x v="3"/>
    <x v="25"/>
    <s v="PIPELINE GAS"/>
    <x v="0"/>
    <n v="0"/>
  </r>
  <r>
    <s v="REFERENCE ELECTRIFICATION - MODERATE TECHNOLOGY ADVANCEMENT"/>
    <x v="0"/>
    <s v="REFERENCE AIR SOURCE HEAT PUMP - COOLING (WITH FLEX COST)"/>
    <s v="TEXAS"/>
    <x v="3"/>
    <x v="26"/>
    <s v="ELECTRICITY"/>
    <x v="0"/>
    <n v="0"/>
  </r>
  <r>
    <s v="REFERENCE ELECTRIFICATION - MODERATE TECHNOLOGY ADVANCEMENT"/>
    <x v="0"/>
    <s v="REFERENCE AIR SOURCE HEAT PUMP - COOLING (WITH FLEX COST)"/>
    <s v="TEXAS"/>
    <x v="3"/>
    <x v="26"/>
    <s v="PIPELINE GAS"/>
    <x v="0"/>
    <n v="0"/>
  </r>
  <r>
    <s v="REFERENCE ELECTRIFICATION - MODERATE TECHNOLOGY ADVANCEMENT"/>
    <x v="0"/>
    <s v="REFERENCE AIR SOURCE HEAT PUMP - COOLING (WITH FLEX COST)"/>
    <s v="TEXAS"/>
    <x v="3"/>
    <x v="27"/>
    <s v="ELECTRICITY"/>
    <x v="0"/>
    <n v="0"/>
  </r>
  <r>
    <s v="REFERENCE ELECTRIFICATION - MODERATE TECHNOLOGY ADVANCEMENT"/>
    <x v="0"/>
    <s v="REFERENCE AIR SOURCE HEAT PUMP - COOLING (WITH FLEX COST)"/>
    <s v="TEXAS"/>
    <x v="3"/>
    <x v="27"/>
    <s v="PIPELINE GAS"/>
    <x v="0"/>
    <n v="0"/>
  </r>
  <r>
    <s v="REFERENCE ELECTRIFICATION - MODERATE TECHNOLOGY ADVANCEMENT"/>
    <x v="0"/>
    <s v="REFERENCE AIR SOURCE HEAT PUMP - COOLING (WITH FLEX COST)"/>
    <s v="TEXAS"/>
    <x v="3"/>
    <x v="28"/>
    <s v="ELECTRICITY"/>
    <x v="0"/>
    <n v="0"/>
  </r>
  <r>
    <s v="REFERENCE ELECTRIFICATION - MODERATE TECHNOLOGY ADVANCEMENT"/>
    <x v="0"/>
    <s v="REFERENCE AIR SOURCE HEAT PUMP - COOLING (WITH FLEX COST)"/>
    <s v="TEXAS"/>
    <x v="3"/>
    <x v="28"/>
    <s v="PIPELINE GAS"/>
    <x v="0"/>
    <n v="0"/>
  </r>
  <r>
    <s v="REFERENCE ELECTRIFICATION - MODERATE TECHNOLOGY ADVANCEMENT"/>
    <x v="0"/>
    <s v="REFERENCE AIR SOURCE HEAT PUMP - COOLING (WITH FLEX COST)"/>
    <s v="TEXAS"/>
    <x v="3"/>
    <x v="29"/>
    <s v="ELECTRICITY"/>
    <x v="0"/>
    <n v="0"/>
  </r>
  <r>
    <s v="REFERENCE ELECTRIFICATION - MODERATE TECHNOLOGY ADVANCEMENT"/>
    <x v="0"/>
    <s v="REFERENCE AIR SOURCE HEAT PUMP - COOLING (WITH FLEX COST)"/>
    <s v="TEXAS"/>
    <x v="3"/>
    <x v="29"/>
    <s v="PIPELINE GAS"/>
    <x v="0"/>
    <n v="0"/>
  </r>
  <r>
    <s v="REFERENCE ELECTRIFICATION - MODERATE TECHNOLOGY ADVANCEMENT"/>
    <x v="0"/>
    <s v="REFERENCE AIR SOURCE HEAT PUMP - COOLING (WITH FLEX COST)"/>
    <s v="TEXAS"/>
    <x v="3"/>
    <x v="30"/>
    <s v="ELECTRICITY"/>
    <x v="0"/>
    <n v="0"/>
  </r>
  <r>
    <s v="REFERENCE ELECTRIFICATION - MODERATE TECHNOLOGY ADVANCEMENT"/>
    <x v="0"/>
    <s v="REFERENCE AIR SOURCE HEAT PUMP - COOLING (WITH FLEX COST)"/>
    <s v="TEXAS"/>
    <x v="3"/>
    <x v="30"/>
    <s v="PIPELINE GAS"/>
    <x v="0"/>
    <n v="0"/>
  </r>
  <r>
    <s v="REFERENCE ELECTRIFICATION - MODERATE TECHNOLOGY ADVANCEMENT"/>
    <x v="0"/>
    <s v="REFERENCE AIR SOURCE HEAT PUMP - COOLING (WITH FLEX COST)"/>
    <s v="TEXAS"/>
    <x v="3"/>
    <x v="31"/>
    <s v="ELECTRICITY"/>
    <x v="0"/>
    <n v="0"/>
  </r>
  <r>
    <s v="REFERENCE ELECTRIFICATION - MODERATE TECHNOLOGY ADVANCEMENT"/>
    <x v="0"/>
    <s v="REFERENCE AIR SOURCE HEAT PUMP - COOLING (WITH FLEX COST)"/>
    <s v="TEXAS"/>
    <x v="3"/>
    <x v="31"/>
    <s v="PIPELINE GAS"/>
    <x v="0"/>
    <n v="0"/>
  </r>
  <r>
    <s v="REFERENCE ELECTRIFICATION - MODERATE TECHNOLOGY ADVANCEMENT"/>
    <x v="0"/>
    <s v="REFERENCE AIR SOURCE HEAT PUMP - COOLING (WITH FLEX COST)"/>
    <s v="TEXAS"/>
    <x v="3"/>
    <x v="32"/>
    <s v="ELECTRICITY"/>
    <x v="0"/>
    <n v="0"/>
  </r>
  <r>
    <s v="REFERENCE ELECTRIFICATION - MODERATE TECHNOLOGY ADVANCEMENT"/>
    <x v="0"/>
    <s v="REFERENCE AIR SOURCE HEAT PUMP - COOLING (WITH FLEX COST)"/>
    <s v="TEXAS"/>
    <x v="3"/>
    <x v="32"/>
    <s v="PIPELINE GAS"/>
    <x v="0"/>
    <n v="0"/>
  </r>
  <r>
    <s v="REFERENCE ELECTRIFICATION - MODERATE TECHNOLOGY ADVANCEMENT"/>
    <x v="0"/>
    <s v="REFERENCE AIR SOURCE HEAT PUMP - COOLING (WITH FLEX COST)"/>
    <s v="TEXAS"/>
    <x v="3"/>
    <x v="33"/>
    <s v="ELECTRICITY"/>
    <x v="0"/>
    <n v="0"/>
  </r>
  <r>
    <s v="REFERENCE ELECTRIFICATION - MODERATE TECHNOLOGY ADVANCEMENT"/>
    <x v="0"/>
    <s v="REFERENCE AIR SOURCE HEAT PUMP - COOLING (WITH FLEX COST)"/>
    <s v="TEXAS"/>
    <x v="3"/>
    <x v="33"/>
    <s v="PIPELINE GAS"/>
    <x v="0"/>
    <n v="0"/>
  </r>
  <r>
    <s v="REFERENCE ELECTRIFICATION - MODERATE TECHNOLOGY ADVANCEMENT"/>
    <x v="0"/>
    <s v="REFERENCE GEOTHERMAL HEAT PUMP - COOLING (WITH FLEX COST)"/>
    <s v="TEXAS"/>
    <x v="3"/>
    <x v="0"/>
    <s v="ELECTRICITY"/>
    <x v="0"/>
    <n v="0"/>
  </r>
  <r>
    <s v="REFERENCE ELECTRIFICATION - MODERATE TECHNOLOGY ADVANCEMENT"/>
    <x v="0"/>
    <s v="REFERENCE GEOTHERMAL HEAT PUMP - COOLING (WITH FLEX COST)"/>
    <s v="TEXAS"/>
    <x v="3"/>
    <x v="0"/>
    <s v="PIPELINE GAS"/>
    <x v="0"/>
    <n v="0"/>
  </r>
  <r>
    <s v="REFERENCE ELECTRIFICATION - MODERATE TECHNOLOGY ADVANCEMENT"/>
    <x v="0"/>
    <s v="REFERENCE GEOTHERMAL HEAT PUMP - COOLING (WITH FLEX COST)"/>
    <s v="TEXAS"/>
    <x v="3"/>
    <x v="1"/>
    <s v="ELECTRICITY"/>
    <x v="0"/>
    <n v="0"/>
  </r>
  <r>
    <s v="REFERENCE ELECTRIFICATION - MODERATE TECHNOLOGY ADVANCEMENT"/>
    <x v="0"/>
    <s v="REFERENCE GEOTHERMAL HEAT PUMP - COOLING (WITH FLEX COST)"/>
    <s v="TEXAS"/>
    <x v="3"/>
    <x v="1"/>
    <s v="PIPELINE GAS"/>
    <x v="0"/>
    <n v="0"/>
  </r>
  <r>
    <s v="REFERENCE ELECTRIFICATION - MODERATE TECHNOLOGY ADVANCEMENT"/>
    <x v="0"/>
    <s v="REFERENCE GEOTHERMAL HEAT PUMP - COOLING (WITH FLEX COST)"/>
    <s v="TEXAS"/>
    <x v="3"/>
    <x v="2"/>
    <s v="ELECTRICITY"/>
    <x v="0"/>
    <n v="0"/>
  </r>
  <r>
    <s v="REFERENCE ELECTRIFICATION - MODERATE TECHNOLOGY ADVANCEMENT"/>
    <x v="0"/>
    <s v="REFERENCE GEOTHERMAL HEAT PUMP - COOLING (WITH FLEX COST)"/>
    <s v="TEXAS"/>
    <x v="3"/>
    <x v="2"/>
    <s v="PIPELINE GAS"/>
    <x v="0"/>
    <n v="0"/>
  </r>
  <r>
    <s v="REFERENCE ELECTRIFICATION - MODERATE TECHNOLOGY ADVANCEMENT"/>
    <x v="0"/>
    <s v="REFERENCE GEOTHERMAL HEAT PUMP - COOLING (WITH FLEX COST)"/>
    <s v="TEXAS"/>
    <x v="3"/>
    <x v="3"/>
    <s v="ELECTRICITY"/>
    <x v="0"/>
    <n v="0"/>
  </r>
  <r>
    <s v="REFERENCE ELECTRIFICATION - MODERATE TECHNOLOGY ADVANCEMENT"/>
    <x v="0"/>
    <s v="REFERENCE GEOTHERMAL HEAT PUMP - COOLING (WITH FLEX COST)"/>
    <s v="TEXAS"/>
    <x v="3"/>
    <x v="3"/>
    <s v="PIPELINE GAS"/>
    <x v="0"/>
    <n v="0"/>
  </r>
  <r>
    <s v="REFERENCE ELECTRIFICATION - MODERATE TECHNOLOGY ADVANCEMENT"/>
    <x v="0"/>
    <s v="REFERENCE GEOTHERMAL HEAT PUMP - COOLING (WITH FLEX COST)"/>
    <s v="TEXAS"/>
    <x v="3"/>
    <x v="4"/>
    <s v="ELECTRICITY"/>
    <x v="0"/>
    <n v="0"/>
  </r>
  <r>
    <s v="REFERENCE ELECTRIFICATION - MODERATE TECHNOLOGY ADVANCEMENT"/>
    <x v="0"/>
    <s v="REFERENCE GEOTHERMAL HEAT PUMP - COOLING (WITH FLEX COST)"/>
    <s v="TEXAS"/>
    <x v="3"/>
    <x v="4"/>
    <s v="PIPELINE GAS"/>
    <x v="0"/>
    <n v="0"/>
  </r>
  <r>
    <s v="REFERENCE ELECTRIFICATION - MODERATE TECHNOLOGY ADVANCEMENT"/>
    <x v="0"/>
    <s v="REFERENCE GEOTHERMAL HEAT PUMP - COOLING (WITH FLEX COST)"/>
    <s v="TEXAS"/>
    <x v="3"/>
    <x v="5"/>
    <s v="ELECTRICITY"/>
    <x v="0"/>
    <n v="0"/>
  </r>
  <r>
    <s v="REFERENCE ELECTRIFICATION - MODERATE TECHNOLOGY ADVANCEMENT"/>
    <x v="0"/>
    <s v="REFERENCE GEOTHERMAL HEAT PUMP - COOLING (WITH FLEX COST)"/>
    <s v="TEXAS"/>
    <x v="3"/>
    <x v="5"/>
    <s v="PIPELINE GAS"/>
    <x v="0"/>
    <n v="0"/>
  </r>
  <r>
    <s v="REFERENCE ELECTRIFICATION - MODERATE TECHNOLOGY ADVANCEMENT"/>
    <x v="0"/>
    <s v="REFERENCE GEOTHERMAL HEAT PUMP - COOLING (WITH FLEX COST)"/>
    <s v="TEXAS"/>
    <x v="3"/>
    <x v="6"/>
    <s v="ELECTRICITY"/>
    <x v="0"/>
    <n v="0"/>
  </r>
  <r>
    <s v="REFERENCE ELECTRIFICATION - MODERATE TECHNOLOGY ADVANCEMENT"/>
    <x v="0"/>
    <s v="REFERENCE GEOTHERMAL HEAT PUMP - COOLING (WITH FLEX COST)"/>
    <s v="TEXAS"/>
    <x v="3"/>
    <x v="6"/>
    <s v="PIPELINE GAS"/>
    <x v="0"/>
    <n v="0"/>
  </r>
  <r>
    <s v="REFERENCE ELECTRIFICATION - MODERATE TECHNOLOGY ADVANCEMENT"/>
    <x v="0"/>
    <s v="REFERENCE GEOTHERMAL HEAT PUMP - COOLING (WITH FLEX COST)"/>
    <s v="TEXAS"/>
    <x v="3"/>
    <x v="7"/>
    <s v="ELECTRICITY"/>
    <x v="0"/>
    <n v="0"/>
  </r>
  <r>
    <s v="REFERENCE ELECTRIFICATION - MODERATE TECHNOLOGY ADVANCEMENT"/>
    <x v="0"/>
    <s v="REFERENCE GEOTHERMAL HEAT PUMP - COOLING (WITH FLEX COST)"/>
    <s v="TEXAS"/>
    <x v="3"/>
    <x v="7"/>
    <s v="PIPELINE GAS"/>
    <x v="0"/>
    <n v="0"/>
  </r>
  <r>
    <s v="REFERENCE ELECTRIFICATION - MODERATE TECHNOLOGY ADVANCEMENT"/>
    <x v="0"/>
    <s v="REFERENCE GEOTHERMAL HEAT PUMP - COOLING (WITH FLEX COST)"/>
    <s v="TEXAS"/>
    <x v="3"/>
    <x v="8"/>
    <s v="ELECTRICITY"/>
    <x v="0"/>
    <n v="0"/>
  </r>
  <r>
    <s v="REFERENCE ELECTRIFICATION - MODERATE TECHNOLOGY ADVANCEMENT"/>
    <x v="0"/>
    <s v="REFERENCE GEOTHERMAL HEAT PUMP - COOLING (WITH FLEX COST)"/>
    <s v="TEXAS"/>
    <x v="3"/>
    <x v="8"/>
    <s v="PIPELINE GAS"/>
    <x v="0"/>
    <n v="0"/>
  </r>
  <r>
    <s v="REFERENCE ELECTRIFICATION - MODERATE TECHNOLOGY ADVANCEMENT"/>
    <x v="0"/>
    <s v="REFERENCE GEOTHERMAL HEAT PUMP - COOLING (WITH FLEX COST)"/>
    <s v="TEXAS"/>
    <x v="3"/>
    <x v="9"/>
    <s v="ELECTRICITY"/>
    <x v="0"/>
    <n v="0"/>
  </r>
  <r>
    <s v="REFERENCE ELECTRIFICATION - MODERATE TECHNOLOGY ADVANCEMENT"/>
    <x v="0"/>
    <s v="REFERENCE GEOTHERMAL HEAT PUMP - COOLING (WITH FLEX COST)"/>
    <s v="TEXAS"/>
    <x v="3"/>
    <x v="9"/>
    <s v="PIPELINE GAS"/>
    <x v="0"/>
    <n v="0"/>
  </r>
  <r>
    <s v="REFERENCE ELECTRIFICATION - MODERATE TECHNOLOGY ADVANCEMENT"/>
    <x v="0"/>
    <s v="REFERENCE GEOTHERMAL HEAT PUMP - COOLING (WITH FLEX COST)"/>
    <s v="TEXAS"/>
    <x v="3"/>
    <x v="10"/>
    <s v="ELECTRICITY"/>
    <x v="0"/>
    <n v="0"/>
  </r>
  <r>
    <s v="REFERENCE ELECTRIFICATION - MODERATE TECHNOLOGY ADVANCEMENT"/>
    <x v="0"/>
    <s v="REFERENCE GEOTHERMAL HEAT PUMP - COOLING (WITH FLEX COST)"/>
    <s v="TEXAS"/>
    <x v="3"/>
    <x v="10"/>
    <s v="PIPELINE GAS"/>
    <x v="0"/>
    <n v="0"/>
  </r>
  <r>
    <s v="REFERENCE ELECTRIFICATION - MODERATE TECHNOLOGY ADVANCEMENT"/>
    <x v="0"/>
    <s v="REFERENCE GEOTHERMAL HEAT PUMP - COOLING (WITH FLEX COST)"/>
    <s v="TEXAS"/>
    <x v="3"/>
    <x v="11"/>
    <s v="ELECTRICITY"/>
    <x v="0"/>
    <n v="0"/>
  </r>
  <r>
    <s v="REFERENCE ELECTRIFICATION - MODERATE TECHNOLOGY ADVANCEMENT"/>
    <x v="0"/>
    <s v="REFERENCE GEOTHERMAL HEAT PUMP - COOLING (WITH FLEX COST)"/>
    <s v="TEXAS"/>
    <x v="3"/>
    <x v="11"/>
    <s v="PIPELINE GAS"/>
    <x v="0"/>
    <n v="0"/>
  </r>
  <r>
    <s v="REFERENCE ELECTRIFICATION - MODERATE TECHNOLOGY ADVANCEMENT"/>
    <x v="0"/>
    <s v="REFERENCE GEOTHERMAL HEAT PUMP - COOLING (WITH FLEX COST)"/>
    <s v="TEXAS"/>
    <x v="3"/>
    <x v="12"/>
    <s v="ELECTRICITY"/>
    <x v="0"/>
    <n v="0"/>
  </r>
  <r>
    <s v="REFERENCE ELECTRIFICATION - MODERATE TECHNOLOGY ADVANCEMENT"/>
    <x v="0"/>
    <s v="REFERENCE GEOTHERMAL HEAT PUMP - COOLING (WITH FLEX COST)"/>
    <s v="TEXAS"/>
    <x v="3"/>
    <x v="12"/>
    <s v="PIPELINE GAS"/>
    <x v="0"/>
    <n v="0"/>
  </r>
  <r>
    <s v="REFERENCE ELECTRIFICATION - MODERATE TECHNOLOGY ADVANCEMENT"/>
    <x v="0"/>
    <s v="REFERENCE GEOTHERMAL HEAT PUMP - COOLING (WITH FLEX COST)"/>
    <s v="TEXAS"/>
    <x v="3"/>
    <x v="13"/>
    <s v="ELECTRICITY"/>
    <x v="0"/>
    <n v="0"/>
  </r>
  <r>
    <s v="REFERENCE ELECTRIFICATION - MODERATE TECHNOLOGY ADVANCEMENT"/>
    <x v="0"/>
    <s v="REFERENCE GEOTHERMAL HEAT PUMP - COOLING (WITH FLEX COST)"/>
    <s v="TEXAS"/>
    <x v="3"/>
    <x v="13"/>
    <s v="PIPELINE GAS"/>
    <x v="0"/>
    <n v="0"/>
  </r>
  <r>
    <s v="REFERENCE ELECTRIFICATION - MODERATE TECHNOLOGY ADVANCEMENT"/>
    <x v="0"/>
    <s v="REFERENCE GEOTHERMAL HEAT PUMP - COOLING (WITH FLEX COST)"/>
    <s v="TEXAS"/>
    <x v="3"/>
    <x v="14"/>
    <s v="ELECTRICITY"/>
    <x v="0"/>
    <n v="0"/>
  </r>
  <r>
    <s v="REFERENCE ELECTRIFICATION - MODERATE TECHNOLOGY ADVANCEMENT"/>
    <x v="0"/>
    <s v="REFERENCE GEOTHERMAL HEAT PUMP - COOLING (WITH FLEX COST)"/>
    <s v="TEXAS"/>
    <x v="3"/>
    <x v="14"/>
    <s v="PIPELINE GAS"/>
    <x v="0"/>
    <n v="0"/>
  </r>
  <r>
    <s v="REFERENCE ELECTRIFICATION - MODERATE TECHNOLOGY ADVANCEMENT"/>
    <x v="0"/>
    <s v="REFERENCE GEOTHERMAL HEAT PUMP - COOLING (WITH FLEX COST)"/>
    <s v="TEXAS"/>
    <x v="3"/>
    <x v="15"/>
    <s v="ELECTRICITY"/>
    <x v="0"/>
    <n v="0"/>
  </r>
  <r>
    <s v="REFERENCE ELECTRIFICATION - MODERATE TECHNOLOGY ADVANCEMENT"/>
    <x v="0"/>
    <s v="REFERENCE GEOTHERMAL HEAT PUMP - COOLING (WITH FLEX COST)"/>
    <s v="TEXAS"/>
    <x v="3"/>
    <x v="15"/>
    <s v="PIPELINE GAS"/>
    <x v="0"/>
    <n v="0"/>
  </r>
  <r>
    <s v="REFERENCE ELECTRIFICATION - MODERATE TECHNOLOGY ADVANCEMENT"/>
    <x v="0"/>
    <s v="REFERENCE GEOTHERMAL HEAT PUMP - COOLING (WITH FLEX COST)"/>
    <s v="TEXAS"/>
    <x v="3"/>
    <x v="16"/>
    <s v="ELECTRICITY"/>
    <x v="0"/>
    <n v="0"/>
  </r>
  <r>
    <s v="REFERENCE ELECTRIFICATION - MODERATE TECHNOLOGY ADVANCEMENT"/>
    <x v="0"/>
    <s v="REFERENCE GEOTHERMAL HEAT PUMP - COOLING (WITH FLEX COST)"/>
    <s v="TEXAS"/>
    <x v="3"/>
    <x v="16"/>
    <s v="PIPELINE GAS"/>
    <x v="0"/>
    <n v="0"/>
  </r>
  <r>
    <s v="REFERENCE ELECTRIFICATION - MODERATE TECHNOLOGY ADVANCEMENT"/>
    <x v="0"/>
    <s v="REFERENCE GEOTHERMAL HEAT PUMP - COOLING (WITH FLEX COST)"/>
    <s v="TEXAS"/>
    <x v="3"/>
    <x v="17"/>
    <s v="ELECTRICITY"/>
    <x v="0"/>
    <n v="0"/>
  </r>
  <r>
    <s v="REFERENCE ELECTRIFICATION - MODERATE TECHNOLOGY ADVANCEMENT"/>
    <x v="0"/>
    <s v="REFERENCE GEOTHERMAL HEAT PUMP - COOLING (WITH FLEX COST)"/>
    <s v="TEXAS"/>
    <x v="3"/>
    <x v="17"/>
    <s v="PIPELINE GAS"/>
    <x v="0"/>
    <n v="0"/>
  </r>
  <r>
    <s v="REFERENCE ELECTRIFICATION - MODERATE TECHNOLOGY ADVANCEMENT"/>
    <x v="0"/>
    <s v="REFERENCE GEOTHERMAL HEAT PUMP - COOLING (WITH FLEX COST)"/>
    <s v="TEXAS"/>
    <x v="3"/>
    <x v="18"/>
    <s v="ELECTRICITY"/>
    <x v="0"/>
    <n v="0"/>
  </r>
  <r>
    <s v="REFERENCE ELECTRIFICATION - MODERATE TECHNOLOGY ADVANCEMENT"/>
    <x v="0"/>
    <s v="REFERENCE GEOTHERMAL HEAT PUMP - COOLING (WITH FLEX COST)"/>
    <s v="TEXAS"/>
    <x v="3"/>
    <x v="18"/>
    <s v="PIPELINE GAS"/>
    <x v="0"/>
    <n v="0"/>
  </r>
  <r>
    <s v="REFERENCE ELECTRIFICATION - MODERATE TECHNOLOGY ADVANCEMENT"/>
    <x v="0"/>
    <s v="REFERENCE GEOTHERMAL HEAT PUMP - COOLING (WITH FLEX COST)"/>
    <s v="TEXAS"/>
    <x v="3"/>
    <x v="19"/>
    <s v="ELECTRICITY"/>
    <x v="0"/>
    <n v="0"/>
  </r>
  <r>
    <s v="REFERENCE ELECTRIFICATION - MODERATE TECHNOLOGY ADVANCEMENT"/>
    <x v="0"/>
    <s v="REFERENCE GEOTHERMAL HEAT PUMP - COOLING (WITH FLEX COST)"/>
    <s v="TEXAS"/>
    <x v="3"/>
    <x v="19"/>
    <s v="PIPELINE GAS"/>
    <x v="0"/>
    <n v="0"/>
  </r>
  <r>
    <s v="REFERENCE ELECTRIFICATION - MODERATE TECHNOLOGY ADVANCEMENT"/>
    <x v="0"/>
    <s v="REFERENCE GEOTHERMAL HEAT PUMP - COOLING (WITH FLEX COST)"/>
    <s v="TEXAS"/>
    <x v="3"/>
    <x v="20"/>
    <s v="ELECTRICITY"/>
    <x v="0"/>
    <n v="0"/>
  </r>
  <r>
    <s v="REFERENCE ELECTRIFICATION - MODERATE TECHNOLOGY ADVANCEMENT"/>
    <x v="0"/>
    <s v="REFERENCE GEOTHERMAL HEAT PUMP - COOLING (WITH FLEX COST)"/>
    <s v="TEXAS"/>
    <x v="3"/>
    <x v="20"/>
    <s v="PIPELINE GAS"/>
    <x v="0"/>
    <n v="0"/>
  </r>
  <r>
    <s v="REFERENCE ELECTRIFICATION - MODERATE TECHNOLOGY ADVANCEMENT"/>
    <x v="0"/>
    <s v="REFERENCE GEOTHERMAL HEAT PUMP - COOLING (WITH FLEX COST)"/>
    <s v="TEXAS"/>
    <x v="3"/>
    <x v="21"/>
    <s v="ELECTRICITY"/>
    <x v="0"/>
    <n v="0"/>
  </r>
  <r>
    <s v="REFERENCE ELECTRIFICATION - MODERATE TECHNOLOGY ADVANCEMENT"/>
    <x v="0"/>
    <s v="REFERENCE GEOTHERMAL HEAT PUMP - COOLING (WITH FLEX COST)"/>
    <s v="TEXAS"/>
    <x v="3"/>
    <x v="21"/>
    <s v="PIPELINE GAS"/>
    <x v="0"/>
    <n v="0"/>
  </r>
  <r>
    <s v="REFERENCE ELECTRIFICATION - MODERATE TECHNOLOGY ADVANCEMENT"/>
    <x v="0"/>
    <s v="REFERENCE GEOTHERMAL HEAT PUMP - COOLING (WITH FLEX COST)"/>
    <s v="TEXAS"/>
    <x v="3"/>
    <x v="22"/>
    <s v="ELECTRICITY"/>
    <x v="0"/>
    <n v="0"/>
  </r>
  <r>
    <s v="REFERENCE ELECTRIFICATION - MODERATE TECHNOLOGY ADVANCEMENT"/>
    <x v="0"/>
    <s v="REFERENCE GEOTHERMAL HEAT PUMP - COOLING (WITH FLEX COST)"/>
    <s v="TEXAS"/>
    <x v="3"/>
    <x v="22"/>
    <s v="PIPELINE GAS"/>
    <x v="0"/>
    <n v="0"/>
  </r>
  <r>
    <s v="REFERENCE ELECTRIFICATION - MODERATE TECHNOLOGY ADVANCEMENT"/>
    <x v="0"/>
    <s v="REFERENCE GEOTHERMAL HEAT PUMP - COOLING (WITH FLEX COST)"/>
    <s v="TEXAS"/>
    <x v="3"/>
    <x v="23"/>
    <s v="ELECTRICITY"/>
    <x v="0"/>
    <n v="0"/>
  </r>
  <r>
    <s v="REFERENCE ELECTRIFICATION - MODERATE TECHNOLOGY ADVANCEMENT"/>
    <x v="0"/>
    <s v="REFERENCE GEOTHERMAL HEAT PUMP - COOLING (WITH FLEX COST)"/>
    <s v="TEXAS"/>
    <x v="3"/>
    <x v="23"/>
    <s v="PIPELINE GAS"/>
    <x v="0"/>
    <n v="0"/>
  </r>
  <r>
    <s v="REFERENCE ELECTRIFICATION - MODERATE TECHNOLOGY ADVANCEMENT"/>
    <x v="0"/>
    <s v="REFERENCE GEOTHERMAL HEAT PUMP - COOLING (WITH FLEX COST)"/>
    <s v="TEXAS"/>
    <x v="3"/>
    <x v="24"/>
    <s v="ELECTRICITY"/>
    <x v="0"/>
    <n v="0"/>
  </r>
  <r>
    <s v="REFERENCE ELECTRIFICATION - MODERATE TECHNOLOGY ADVANCEMENT"/>
    <x v="0"/>
    <s v="REFERENCE GEOTHERMAL HEAT PUMP - COOLING (WITH FLEX COST)"/>
    <s v="TEXAS"/>
    <x v="3"/>
    <x v="24"/>
    <s v="PIPELINE GAS"/>
    <x v="0"/>
    <n v="0"/>
  </r>
  <r>
    <s v="REFERENCE ELECTRIFICATION - MODERATE TECHNOLOGY ADVANCEMENT"/>
    <x v="0"/>
    <s v="REFERENCE GEOTHERMAL HEAT PUMP - COOLING (WITH FLEX COST)"/>
    <s v="TEXAS"/>
    <x v="3"/>
    <x v="25"/>
    <s v="ELECTRICITY"/>
    <x v="0"/>
    <n v="0"/>
  </r>
  <r>
    <s v="REFERENCE ELECTRIFICATION - MODERATE TECHNOLOGY ADVANCEMENT"/>
    <x v="0"/>
    <s v="REFERENCE GEOTHERMAL HEAT PUMP - COOLING (WITH FLEX COST)"/>
    <s v="TEXAS"/>
    <x v="3"/>
    <x v="25"/>
    <s v="PIPELINE GAS"/>
    <x v="0"/>
    <n v="0"/>
  </r>
  <r>
    <s v="REFERENCE ELECTRIFICATION - MODERATE TECHNOLOGY ADVANCEMENT"/>
    <x v="0"/>
    <s v="REFERENCE GEOTHERMAL HEAT PUMP - COOLING (WITH FLEX COST)"/>
    <s v="TEXAS"/>
    <x v="3"/>
    <x v="26"/>
    <s v="ELECTRICITY"/>
    <x v="0"/>
    <n v="0"/>
  </r>
  <r>
    <s v="REFERENCE ELECTRIFICATION - MODERATE TECHNOLOGY ADVANCEMENT"/>
    <x v="0"/>
    <s v="REFERENCE GEOTHERMAL HEAT PUMP - COOLING (WITH FLEX COST)"/>
    <s v="TEXAS"/>
    <x v="3"/>
    <x v="26"/>
    <s v="PIPELINE GAS"/>
    <x v="0"/>
    <n v="0"/>
  </r>
  <r>
    <s v="REFERENCE ELECTRIFICATION - MODERATE TECHNOLOGY ADVANCEMENT"/>
    <x v="0"/>
    <s v="REFERENCE GEOTHERMAL HEAT PUMP - COOLING (WITH FLEX COST)"/>
    <s v="TEXAS"/>
    <x v="3"/>
    <x v="27"/>
    <s v="ELECTRICITY"/>
    <x v="0"/>
    <n v="0"/>
  </r>
  <r>
    <s v="REFERENCE ELECTRIFICATION - MODERATE TECHNOLOGY ADVANCEMENT"/>
    <x v="0"/>
    <s v="REFERENCE GEOTHERMAL HEAT PUMP - COOLING (WITH FLEX COST)"/>
    <s v="TEXAS"/>
    <x v="3"/>
    <x v="27"/>
    <s v="PIPELINE GAS"/>
    <x v="0"/>
    <n v="0"/>
  </r>
  <r>
    <s v="REFERENCE ELECTRIFICATION - MODERATE TECHNOLOGY ADVANCEMENT"/>
    <x v="0"/>
    <s v="REFERENCE GEOTHERMAL HEAT PUMP - COOLING (WITH FLEX COST)"/>
    <s v="TEXAS"/>
    <x v="3"/>
    <x v="28"/>
    <s v="ELECTRICITY"/>
    <x v="0"/>
    <n v="0"/>
  </r>
  <r>
    <s v="REFERENCE ELECTRIFICATION - MODERATE TECHNOLOGY ADVANCEMENT"/>
    <x v="0"/>
    <s v="REFERENCE GEOTHERMAL HEAT PUMP - COOLING (WITH FLEX COST)"/>
    <s v="TEXAS"/>
    <x v="3"/>
    <x v="28"/>
    <s v="PIPELINE GAS"/>
    <x v="0"/>
    <n v="0"/>
  </r>
  <r>
    <s v="REFERENCE ELECTRIFICATION - MODERATE TECHNOLOGY ADVANCEMENT"/>
    <x v="0"/>
    <s v="REFERENCE GEOTHERMAL HEAT PUMP - COOLING (WITH FLEX COST)"/>
    <s v="TEXAS"/>
    <x v="3"/>
    <x v="29"/>
    <s v="ELECTRICITY"/>
    <x v="0"/>
    <n v="0"/>
  </r>
  <r>
    <s v="REFERENCE ELECTRIFICATION - MODERATE TECHNOLOGY ADVANCEMENT"/>
    <x v="0"/>
    <s v="REFERENCE GEOTHERMAL HEAT PUMP - COOLING (WITH FLEX COST)"/>
    <s v="TEXAS"/>
    <x v="3"/>
    <x v="29"/>
    <s v="PIPELINE GAS"/>
    <x v="0"/>
    <n v="0"/>
  </r>
  <r>
    <s v="REFERENCE ELECTRIFICATION - MODERATE TECHNOLOGY ADVANCEMENT"/>
    <x v="0"/>
    <s v="REFERENCE GEOTHERMAL HEAT PUMP - COOLING (WITH FLEX COST)"/>
    <s v="TEXAS"/>
    <x v="3"/>
    <x v="30"/>
    <s v="ELECTRICITY"/>
    <x v="0"/>
    <n v="0"/>
  </r>
  <r>
    <s v="REFERENCE ELECTRIFICATION - MODERATE TECHNOLOGY ADVANCEMENT"/>
    <x v="0"/>
    <s v="REFERENCE GEOTHERMAL HEAT PUMP - COOLING (WITH FLEX COST)"/>
    <s v="TEXAS"/>
    <x v="3"/>
    <x v="30"/>
    <s v="PIPELINE GAS"/>
    <x v="0"/>
    <n v="0"/>
  </r>
  <r>
    <s v="REFERENCE ELECTRIFICATION - MODERATE TECHNOLOGY ADVANCEMENT"/>
    <x v="0"/>
    <s v="REFERENCE GEOTHERMAL HEAT PUMP - COOLING (WITH FLEX COST)"/>
    <s v="TEXAS"/>
    <x v="3"/>
    <x v="31"/>
    <s v="ELECTRICITY"/>
    <x v="0"/>
    <n v="0"/>
  </r>
  <r>
    <s v="REFERENCE ELECTRIFICATION - MODERATE TECHNOLOGY ADVANCEMENT"/>
    <x v="0"/>
    <s v="REFERENCE GEOTHERMAL HEAT PUMP - COOLING (WITH FLEX COST)"/>
    <s v="TEXAS"/>
    <x v="3"/>
    <x v="31"/>
    <s v="PIPELINE GAS"/>
    <x v="0"/>
    <n v="0"/>
  </r>
  <r>
    <s v="REFERENCE ELECTRIFICATION - MODERATE TECHNOLOGY ADVANCEMENT"/>
    <x v="0"/>
    <s v="REFERENCE GEOTHERMAL HEAT PUMP - COOLING (WITH FLEX COST)"/>
    <s v="TEXAS"/>
    <x v="3"/>
    <x v="32"/>
    <s v="ELECTRICITY"/>
    <x v="0"/>
    <n v="0"/>
  </r>
  <r>
    <s v="REFERENCE ELECTRIFICATION - MODERATE TECHNOLOGY ADVANCEMENT"/>
    <x v="0"/>
    <s v="REFERENCE GEOTHERMAL HEAT PUMP - COOLING (WITH FLEX COST)"/>
    <s v="TEXAS"/>
    <x v="3"/>
    <x v="32"/>
    <s v="PIPELINE GAS"/>
    <x v="0"/>
    <n v="0"/>
  </r>
  <r>
    <s v="REFERENCE ELECTRIFICATION - MODERATE TECHNOLOGY ADVANCEMENT"/>
    <x v="0"/>
    <s v="REFERENCE GEOTHERMAL HEAT PUMP - COOLING (WITH FLEX COST)"/>
    <s v="TEXAS"/>
    <x v="3"/>
    <x v="33"/>
    <s v="ELECTRICITY"/>
    <x v="0"/>
    <n v="0"/>
  </r>
  <r>
    <s v="REFERENCE ELECTRIFICATION - MODERATE TECHNOLOGY ADVANCEMENT"/>
    <x v="0"/>
    <s v="REFERENCE GEOTHERMAL HEAT PUMP - COOLING (WITH FLEX COST)"/>
    <s v="TEXAS"/>
    <x v="3"/>
    <x v="33"/>
    <s v="PIPELINE GAS"/>
    <x v="0"/>
    <n v="0"/>
  </r>
  <r>
    <s v="REFERENCE ELECTRIFICATION - MODERATE TECHNOLOGY ADVANCEMENT"/>
    <x v="0"/>
    <s v="HIGH EFFICIENCY AIR SOURCE HEAT PUMP - COOLING (WITH FLEX COST)"/>
    <s v="TEXAS"/>
    <x v="3"/>
    <x v="0"/>
    <s v="ELECTRICITY"/>
    <x v="0"/>
    <n v="0"/>
  </r>
  <r>
    <s v="REFERENCE ELECTRIFICATION - MODERATE TECHNOLOGY ADVANCEMENT"/>
    <x v="0"/>
    <s v="HIGH EFFICIENCY AIR SOURCE HEAT PUMP - COOLING (WITH FLEX COST)"/>
    <s v="TEXAS"/>
    <x v="3"/>
    <x v="0"/>
    <s v="PIPELINE GAS"/>
    <x v="0"/>
    <n v="0"/>
  </r>
  <r>
    <s v="REFERENCE ELECTRIFICATION - MODERATE TECHNOLOGY ADVANCEMENT"/>
    <x v="0"/>
    <s v="HIGH EFFICIENCY AIR SOURCE HEAT PUMP - COOLING (WITH FLEX COST)"/>
    <s v="TEXAS"/>
    <x v="3"/>
    <x v="1"/>
    <s v="ELECTRICITY"/>
    <x v="0"/>
    <n v="0"/>
  </r>
  <r>
    <s v="REFERENCE ELECTRIFICATION - MODERATE TECHNOLOGY ADVANCEMENT"/>
    <x v="0"/>
    <s v="HIGH EFFICIENCY AIR SOURCE HEAT PUMP - COOLING (WITH FLEX COST)"/>
    <s v="TEXAS"/>
    <x v="3"/>
    <x v="1"/>
    <s v="PIPELINE GAS"/>
    <x v="0"/>
    <n v="0"/>
  </r>
  <r>
    <s v="REFERENCE ELECTRIFICATION - MODERATE TECHNOLOGY ADVANCEMENT"/>
    <x v="0"/>
    <s v="HIGH EFFICIENCY AIR SOURCE HEAT PUMP - COOLING (WITH FLEX COST)"/>
    <s v="TEXAS"/>
    <x v="3"/>
    <x v="2"/>
    <s v="ELECTRICITY"/>
    <x v="0"/>
    <n v="0"/>
  </r>
  <r>
    <s v="REFERENCE ELECTRIFICATION - MODERATE TECHNOLOGY ADVANCEMENT"/>
    <x v="0"/>
    <s v="HIGH EFFICIENCY AIR SOURCE HEAT PUMP - COOLING (WITH FLEX COST)"/>
    <s v="TEXAS"/>
    <x v="3"/>
    <x v="2"/>
    <s v="PIPELINE GAS"/>
    <x v="0"/>
    <n v="0"/>
  </r>
  <r>
    <s v="REFERENCE ELECTRIFICATION - MODERATE TECHNOLOGY ADVANCEMENT"/>
    <x v="0"/>
    <s v="HIGH EFFICIENCY AIR SOURCE HEAT PUMP - COOLING (WITH FLEX COST)"/>
    <s v="TEXAS"/>
    <x v="3"/>
    <x v="3"/>
    <s v="ELECTRICITY"/>
    <x v="0"/>
    <n v="0"/>
  </r>
  <r>
    <s v="REFERENCE ELECTRIFICATION - MODERATE TECHNOLOGY ADVANCEMENT"/>
    <x v="0"/>
    <s v="HIGH EFFICIENCY AIR SOURCE HEAT PUMP - COOLING (WITH FLEX COST)"/>
    <s v="TEXAS"/>
    <x v="3"/>
    <x v="3"/>
    <s v="PIPELINE GAS"/>
    <x v="0"/>
    <n v="0"/>
  </r>
  <r>
    <s v="REFERENCE ELECTRIFICATION - MODERATE TECHNOLOGY ADVANCEMENT"/>
    <x v="0"/>
    <s v="HIGH EFFICIENCY AIR SOURCE HEAT PUMP - COOLING (WITH FLEX COST)"/>
    <s v="TEXAS"/>
    <x v="3"/>
    <x v="4"/>
    <s v="ELECTRICITY"/>
    <x v="0"/>
    <n v="0"/>
  </r>
  <r>
    <s v="REFERENCE ELECTRIFICATION - MODERATE TECHNOLOGY ADVANCEMENT"/>
    <x v="0"/>
    <s v="HIGH EFFICIENCY AIR SOURCE HEAT PUMP - COOLING (WITH FLEX COST)"/>
    <s v="TEXAS"/>
    <x v="3"/>
    <x v="4"/>
    <s v="PIPELINE GAS"/>
    <x v="0"/>
    <n v="0"/>
  </r>
  <r>
    <s v="REFERENCE ELECTRIFICATION - MODERATE TECHNOLOGY ADVANCEMENT"/>
    <x v="0"/>
    <s v="HIGH EFFICIENCY AIR SOURCE HEAT PUMP - COOLING (WITH FLEX COST)"/>
    <s v="TEXAS"/>
    <x v="3"/>
    <x v="5"/>
    <s v="ELECTRICITY"/>
    <x v="0"/>
    <n v="0"/>
  </r>
  <r>
    <s v="REFERENCE ELECTRIFICATION - MODERATE TECHNOLOGY ADVANCEMENT"/>
    <x v="0"/>
    <s v="HIGH EFFICIENCY AIR SOURCE HEAT PUMP - COOLING (WITH FLEX COST)"/>
    <s v="TEXAS"/>
    <x v="3"/>
    <x v="5"/>
    <s v="PIPELINE GAS"/>
    <x v="0"/>
    <n v="0"/>
  </r>
  <r>
    <s v="REFERENCE ELECTRIFICATION - MODERATE TECHNOLOGY ADVANCEMENT"/>
    <x v="0"/>
    <s v="HIGH EFFICIENCY AIR SOURCE HEAT PUMP - COOLING (WITH FLEX COST)"/>
    <s v="TEXAS"/>
    <x v="3"/>
    <x v="6"/>
    <s v="ELECTRICITY"/>
    <x v="0"/>
    <n v="0"/>
  </r>
  <r>
    <s v="REFERENCE ELECTRIFICATION - MODERATE TECHNOLOGY ADVANCEMENT"/>
    <x v="0"/>
    <s v="HIGH EFFICIENCY AIR SOURCE HEAT PUMP - COOLING (WITH FLEX COST)"/>
    <s v="TEXAS"/>
    <x v="3"/>
    <x v="6"/>
    <s v="PIPELINE GAS"/>
    <x v="0"/>
    <n v="0"/>
  </r>
  <r>
    <s v="REFERENCE ELECTRIFICATION - MODERATE TECHNOLOGY ADVANCEMENT"/>
    <x v="0"/>
    <s v="HIGH EFFICIENCY AIR SOURCE HEAT PUMP - COOLING (WITH FLEX COST)"/>
    <s v="TEXAS"/>
    <x v="3"/>
    <x v="7"/>
    <s v="ELECTRICITY"/>
    <x v="0"/>
    <n v="0"/>
  </r>
  <r>
    <s v="REFERENCE ELECTRIFICATION - MODERATE TECHNOLOGY ADVANCEMENT"/>
    <x v="0"/>
    <s v="HIGH EFFICIENCY AIR SOURCE HEAT PUMP - COOLING (WITH FLEX COST)"/>
    <s v="TEXAS"/>
    <x v="3"/>
    <x v="7"/>
    <s v="PIPELINE GAS"/>
    <x v="0"/>
    <n v="0"/>
  </r>
  <r>
    <s v="REFERENCE ELECTRIFICATION - MODERATE TECHNOLOGY ADVANCEMENT"/>
    <x v="0"/>
    <s v="HIGH EFFICIENCY AIR SOURCE HEAT PUMP - COOLING (WITH FLEX COST)"/>
    <s v="TEXAS"/>
    <x v="3"/>
    <x v="8"/>
    <s v="ELECTRICITY"/>
    <x v="0"/>
    <n v="0"/>
  </r>
  <r>
    <s v="REFERENCE ELECTRIFICATION - MODERATE TECHNOLOGY ADVANCEMENT"/>
    <x v="0"/>
    <s v="HIGH EFFICIENCY AIR SOURCE HEAT PUMP - COOLING (WITH FLEX COST)"/>
    <s v="TEXAS"/>
    <x v="3"/>
    <x v="8"/>
    <s v="PIPELINE GAS"/>
    <x v="0"/>
    <n v="0"/>
  </r>
  <r>
    <s v="REFERENCE ELECTRIFICATION - MODERATE TECHNOLOGY ADVANCEMENT"/>
    <x v="0"/>
    <s v="HIGH EFFICIENCY AIR SOURCE HEAT PUMP - COOLING (WITH FLEX COST)"/>
    <s v="TEXAS"/>
    <x v="3"/>
    <x v="9"/>
    <s v="ELECTRICITY"/>
    <x v="0"/>
    <n v="0"/>
  </r>
  <r>
    <s v="REFERENCE ELECTRIFICATION - MODERATE TECHNOLOGY ADVANCEMENT"/>
    <x v="0"/>
    <s v="HIGH EFFICIENCY AIR SOURCE HEAT PUMP - COOLING (WITH FLEX COST)"/>
    <s v="TEXAS"/>
    <x v="3"/>
    <x v="9"/>
    <s v="PIPELINE GAS"/>
    <x v="0"/>
    <n v="0"/>
  </r>
  <r>
    <s v="REFERENCE ELECTRIFICATION - MODERATE TECHNOLOGY ADVANCEMENT"/>
    <x v="0"/>
    <s v="HIGH EFFICIENCY AIR SOURCE HEAT PUMP - COOLING (WITH FLEX COST)"/>
    <s v="TEXAS"/>
    <x v="3"/>
    <x v="10"/>
    <s v="ELECTRICITY"/>
    <x v="0"/>
    <n v="0"/>
  </r>
  <r>
    <s v="REFERENCE ELECTRIFICATION - MODERATE TECHNOLOGY ADVANCEMENT"/>
    <x v="0"/>
    <s v="HIGH EFFICIENCY AIR SOURCE HEAT PUMP - COOLING (WITH FLEX COST)"/>
    <s v="TEXAS"/>
    <x v="3"/>
    <x v="10"/>
    <s v="PIPELINE GAS"/>
    <x v="0"/>
    <n v="0"/>
  </r>
  <r>
    <s v="REFERENCE ELECTRIFICATION - MODERATE TECHNOLOGY ADVANCEMENT"/>
    <x v="0"/>
    <s v="HIGH EFFICIENCY AIR SOURCE HEAT PUMP - COOLING (WITH FLEX COST)"/>
    <s v="TEXAS"/>
    <x v="3"/>
    <x v="11"/>
    <s v="ELECTRICITY"/>
    <x v="0"/>
    <n v="0"/>
  </r>
  <r>
    <s v="REFERENCE ELECTRIFICATION - MODERATE TECHNOLOGY ADVANCEMENT"/>
    <x v="0"/>
    <s v="HIGH EFFICIENCY AIR SOURCE HEAT PUMP - COOLING (WITH FLEX COST)"/>
    <s v="TEXAS"/>
    <x v="3"/>
    <x v="11"/>
    <s v="PIPELINE GAS"/>
    <x v="0"/>
    <n v="0"/>
  </r>
  <r>
    <s v="REFERENCE ELECTRIFICATION - MODERATE TECHNOLOGY ADVANCEMENT"/>
    <x v="0"/>
    <s v="HIGH EFFICIENCY AIR SOURCE HEAT PUMP - COOLING (WITH FLEX COST)"/>
    <s v="TEXAS"/>
    <x v="3"/>
    <x v="12"/>
    <s v="ELECTRICITY"/>
    <x v="0"/>
    <n v="0"/>
  </r>
  <r>
    <s v="REFERENCE ELECTRIFICATION - MODERATE TECHNOLOGY ADVANCEMENT"/>
    <x v="0"/>
    <s v="HIGH EFFICIENCY AIR SOURCE HEAT PUMP - COOLING (WITH FLEX COST)"/>
    <s v="TEXAS"/>
    <x v="3"/>
    <x v="12"/>
    <s v="PIPELINE GAS"/>
    <x v="0"/>
    <n v="0"/>
  </r>
  <r>
    <s v="REFERENCE ELECTRIFICATION - MODERATE TECHNOLOGY ADVANCEMENT"/>
    <x v="0"/>
    <s v="HIGH EFFICIENCY AIR SOURCE HEAT PUMP - COOLING (WITH FLEX COST)"/>
    <s v="TEXAS"/>
    <x v="3"/>
    <x v="13"/>
    <s v="ELECTRICITY"/>
    <x v="0"/>
    <n v="0"/>
  </r>
  <r>
    <s v="REFERENCE ELECTRIFICATION - MODERATE TECHNOLOGY ADVANCEMENT"/>
    <x v="0"/>
    <s v="HIGH EFFICIENCY AIR SOURCE HEAT PUMP - COOLING (WITH FLEX COST)"/>
    <s v="TEXAS"/>
    <x v="3"/>
    <x v="13"/>
    <s v="PIPELINE GAS"/>
    <x v="0"/>
    <n v="0"/>
  </r>
  <r>
    <s v="REFERENCE ELECTRIFICATION - MODERATE TECHNOLOGY ADVANCEMENT"/>
    <x v="0"/>
    <s v="HIGH EFFICIENCY AIR SOURCE HEAT PUMP - COOLING (WITH FLEX COST)"/>
    <s v="TEXAS"/>
    <x v="3"/>
    <x v="14"/>
    <s v="ELECTRICITY"/>
    <x v="0"/>
    <n v="0"/>
  </r>
  <r>
    <s v="REFERENCE ELECTRIFICATION - MODERATE TECHNOLOGY ADVANCEMENT"/>
    <x v="0"/>
    <s v="HIGH EFFICIENCY AIR SOURCE HEAT PUMP - COOLING (WITH FLEX COST)"/>
    <s v="TEXAS"/>
    <x v="3"/>
    <x v="14"/>
    <s v="PIPELINE GAS"/>
    <x v="0"/>
    <n v="0"/>
  </r>
  <r>
    <s v="REFERENCE ELECTRIFICATION - MODERATE TECHNOLOGY ADVANCEMENT"/>
    <x v="0"/>
    <s v="HIGH EFFICIENCY AIR SOURCE HEAT PUMP - COOLING (WITH FLEX COST)"/>
    <s v="TEXAS"/>
    <x v="3"/>
    <x v="15"/>
    <s v="ELECTRICITY"/>
    <x v="0"/>
    <n v="0"/>
  </r>
  <r>
    <s v="REFERENCE ELECTRIFICATION - MODERATE TECHNOLOGY ADVANCEMENT"/>
    <x v="0"/>
    <s v="HIGH EFFICIENCY AIR SOURCE HEAT PUMP - COOLING (WITH FLEX COST)"/>
    <s v="TEXAS"/>
    <x v="3"/>
    <x v="15"/>
    <s v="PIPELINE GAS"/>
    <x v="0"/>
    <n v="0"/>
  </r>
  <r>
    <s v="REFERENCE ELECTRIFICATION - MODERATE TECHNOLOGY ADVANCEMENT"/>
    <x v="0"/>
    <s v="HIGH EFFICIENCY AIR SOURCE HEAT PUMP - COOLING (WITH FLEX COST)"/>
    <s v="TEXAS"/>
    <x v="3"/>
    <x v="16"/>
    <s v="ELECTRICITY"/>
    <x v="0"/>
    <n v="0"/>
  </r>
  <r>
    <s v="REFERENCE ELECTRIFICATION - MODERATE TECHNOLOGY ADVANCEMENT"/>
    <x v="0"/>
    <s v="HIGH EFFICIENCY AIR SOURCE HEAT PUMP - COOLING (WITH FLEX COST)"/>
    <s v="TEXAS"/>
    <x v="3"/>
    <x v="16"/>
    <s v="PIPELINE GAS"/>
    <x v="0"/>
    <n v="0"/>
  </r>
  <r>
    <s v="REFERENCE ELECTRIFICATION - MODERATE TECHNOLOGY ADVANCEMENT"/>
    <x v="0"/>
    <s v="HIGH EFFICIENCY AIR SOURCE HEAT PUMP - COOLING (WITH FLEX COST)"/>
    <s v="TEXAS"/>
    <x v="3"/>
    <x v="17"/>
    <s v="ELECTRICITY"/>
    <x v="0"/>
    <n v="0"/>
  </r>
  <r>
    <s v="REFERENCE ELECTRIFICATION - MODERATE TECHNOLOGY ADVANCEMENT"/>
    <x v="0"/>
    <s v="HIGH EFFICIENCY AIR SOURCE HEAT PUMP - COOLING (WITH FLEX COST)"/>
    <s v="TEXAS"/>
    <x v="3"/>
    <x v="17"/>
    <s v="PIPELINE GAS"/>
    <x v="0"/>
    <n v="0"/>
  </r>
  <r>
    <s v="REFERENCE ELECTRIFICATION - MODERATE TECHNOLOGY ADVANCEMENT"/>
    <x v="0"/>
    <s v="HIGH EFFICIENCY AIR SOURCE HEAT PUMP - COOLING (WITH FLEX COST)"/>
    <s v="TEXAS"/>
    <x v="3"/>
    <x v="18"/>
    <s v="ELECTRICITY"/>
    <x v="0"/>
    <n v="0"/>
  </r>
  <r>
    <s v="REFERENCE ELECTRIFICATION - MODERATE TECHNOLOGY ADVANCEMENT"/>
    <x v="0"/>
    <s v="HIGH EFFICIENCY AIR SOURCE HEAT PUMP - COOLING (WITH FLEX COST)"/>
    <s v="TEXAS"/>
    <x v="3"/>
    <x v="18"/>
    <s v="PIPELINE GAS"/>
    <x v="0"/>
    <n v="0"/>
  </r>
  <r>
    <s v="REFERENCE ELECTRIFICATION - MODERATE TECHNOLOGY ADVANCEMENT"/>
    <x v="0"/>
    <s v="HIGH EFFICIENCY AIR SOURCE HEAT PUMP - COOLING (WITH FLEX COST)"/>
    <s v="TEXAS"/>
    <x v="3"/>
    <x v="19"/>
    <s v="ELECTRICITY"/>
    <x v="0"/>
    <n v="0"/>
  </r>
  <r>
    <s v="REFERENCE ELECTRIFICATION - MODERATE TECHNOLOGY ADVANCEMENT"/>
    <x v="0"/>
    <s v="HIGH EFFICIENCY AIR SOURCE HEAT PUMP - COOLING (WITH FLEX COST)"/>
    <s v="TEXAS"/>
    <x v="3"/>
    <x v="19"/>
    <s v="PIPELINE GAS"/>
    <x v="0"/>
    <n v="0"/>
  </r>
  <r>
    <s v="REFERENCE ELECTRIFICATION - MODERATE TECHNOLOGY ADVANCEMENT"/>
    <x v="0"/>
    <s v="HIGH EFFICIENCY AIR SOURCE HEAT PUMP - COOLING (WITH FLEX COST)"/>
    <s v="TEXAS"/>
    <x v="3"/>
    <x v="20"/>
    <s v="ELECTRICITY"/>
    <x v="0"/>
    <n v="0"/>
  </r>
  <r>
    <s v="REFERENCE ELECTRIFICATION - MODERATE TECHNOLOGY ADVANCEMENT"/>
    <x v="0"/>
    <s v="HIGH EFFICIENCY AIR SOURCE HEAT PUMP - COOLING (WITH FLEX COST)"/>
    <s v="TEXAS"/>
    <x v="3"/>
    <x v="20"/>
    <s v="PIPELINE GAS"/>
    <x v="0"/>
    <n v="0"/>
  </r>
  <r>
    <s v="REFERENCE ELECTRIFICATION - MODERATE TECHNOLOGY ADVANCEMENT"/>
    <x v="0"/>
    <s v="HIGH EFFICIENCY AIR SOURCE HEAT PUMP - COOLING (WITH FLEX COST)"/>
    <s v="TEXAS"/>
    <x v="3"/>
    <x v="21"/>
    <s v="ELECTRICITY"/>
    <x v="0"/>
    <n v="0"/>
  </r>
  <r>
    <s v="REFERENCE ELECTRIFICATION - MODERATE TECHNOLOGY ADVANCEMENT"/>
    <x v="0"/>
    <s v="HIGH EFFICIENCY AIR SOURCE HEAT PUMP - COOLING (WITH FLEX COST)"/>
    <s v="TEXAS"/>
    <x v="3"/>
    <x v="21"/>
    <s v="PIPELINE GAS"/>
    <x v="0"/>
    <n v="0"/>
  </r>
  <r>
    <s v="REFERENCE ELECTRIFICATION - MODERATE TECHNOLOGY ADVANCEMENT"/>
    <x v="0"/>
    <s v="HIGH EFFICIENCY AIR SOURCE HEAT PUMP - COOLING (WITH FLEX COST)"/>
    <s v="TEXAS"/>
    <x v="3"/>
    <x v="22"/>
    <s v="ELECTRICITY"/>
    <x v="0"/>
    <n v="0"/>
  </r>
  <r>
    <s v="REFERENCE ELECTRIFICATION - MODERATE TECHNOLOGY ADVANCEMENT"/>
    <x v="0"/>
    <s v="HIGH EFFICIENCY AIR SOURCE HEAT PUMP - COOLING (WITH FLEX COST)"/>
    <s v="TEXAS"/>
    <x v="3"/>
    <x v="22"/>
    <s v="PIPELINE GAS"/>
    <x v="0"/>
    <n v="0"/>
  </r>
  <r>
    <s v="REFERENCE ELECTRIFICATION - MODERATE TECHNOLOGY ADVANCEMENT"/>
    <x v="0"/>
    <s v="HIGH EFFICIENCY AIR SOURCE HEAT PUMP - COOLING (WITH FLEX COST)"/>
    <s v="TEXAS"/>
    <x v="3"/>
    <x v="23"/>
    <s v="ELECTRICITY"/>
    <x v="0"/>
    <n v="0"/>
  </r>
  <r>
    <s v="REFERENCE ELECTRIFICATION - MODERATE TECHNOLOGY ADVANCEMENT"/>
    <x v="0"/>
    <s v="HIGH EFFICIENCY AIR SOURCE HEAT PUMP - COOLING (WITH FLEX COST)"/>
    <s v="TEXAS"/>
    <x v="3"/>
    <x v="23"/>
    <s v="PIPELINE GAS"/>
    <x v="0"/>
    <n v="0"/>
  </r>
  <r>
    <s v="REFERENCE ELECTRIFICATION - MODERATE TECHNOLOGY ADVANCEMENT"/>
    <x v="0"/>
    <s v="HIGH EFFICIENCY AIR SOURCE HEAT PUMP - COOLING (WITH FLEX COST)"/>
    <s v="TEXAS"/>
    <x v="3"/>
    <x v="24"/>
    <s v="ELECTRICITY"/>
    <x v="0"/>
    <n v="0"/>
  </r>
  <r>
    <s v="REFERENCE ELECTRIFICATION - MODERATE TECHNOLOGY ADVANCEMENT"/>
    <x v="0"/>
    <s v="HIGH EFFICIENCY AIR SOURCE HEAT PUMP - COOLING (WITH FLEX COST)"/>
    <s v="TEXAS"/>
    <x v="3"/>
    <x v="24"/>
    <s v="PIPELINE GAS"/>
    <x v="0"/>
    <n v="0"/>
  </r>
  <r>
    <s v="REFERENCE ELECTRIFICATION - MODERATE TECHNOLOGY ADVANCEMENT"/>
    <x v="0"/>
    <s v="HIGH EFFICIENCY AIR SOURCE HEAT PUMP - COOLING (WITH FLEX COST)"/>
    <s v="TEXAS"/>
    <x v="3"/>
    <x v="25"/>
    <s v="ELECTRICITY"/>
    <x v="0"/>
    <n v="0"/>
  </r>
  <r>
    <s v="REFERENCE ELECTRIFICATION - MODERATE TECHNOLOGY ADVANCEMENT"/>
    <x v="0"/>
    <s v="HIGH EFFICIENCY AIR SOURCE HEAT PUMP - COOLING (WITH FLEX COST)"/>
    <s v="TEXAS"/>
    <x v="3"/>
    <x v="25"/>
    <s v="PIPELINE GAS"/>
    <x v="0"/>
    <n v="0"/>
  </r>
  <r>
    <s v="REFERENCE ELECTRIFICATION - MODERATE TECHNOLOGY ADVANCEMENT"/>
    <x v="0"/>
    <s v="HIGH EFFICIENCY AIR SOURCE HEAT PUMP - COOLING (WITH FLEX COST)"/>
    <s v="TEXAS"/>
    <x v="3"/>
    <x v="26"/>
    <s v="ELECTRICITY"/>
    <x v="0"/>
    <n v="0"/>
  </r>
  <r>
    <s v="REFERENCE ELECTRIFICATION - MODERATE TECHNOLOGY ADVANCEMENT"/>
    <x v="0"/>
    <s v="HIGH EFFICIENCY AIR SOURCE HEAT PUMP - COOLING (WITH FLEX COST)"/>
    <s v="TEXAS"/>
    <x v="3"/>
    <x v="26"/>
    <s v="PIPELINE GAS"/>
    <x v="0"/>
    <n v="0"/>
  </r>
  <r>
    <s v="REFERENCE ELECTRIFICATION - MODERATE TECHNOLOGY ADVANCEMENT"/>
    <x v="0"/>
    <s v="HIGH EFFICIENCY AIR SOURCE HEAT PUMP - COOLING (WITH FLEX COST)"/>
    <s v="TEXAS"/>
    <x v="3"/>
    <x v="27"/>
    <s v="ELECTRICITY"/>
    <x v="0"/>
    <n v="0"/>
  </r>
  <r>
    <s v="REFERENCE ELECTRIFICATION - MODERATE TECHNOLOGY ADVANCEMENT"/>
    <x v="0"/>
    <s v="HIGH EFFICIENCY AIR SOURCE HEAT PUMP - COOLING (WITH FLEX COST)"/>
    <s v="TEXAS"/>
    <x v="3"/>
    <x v="27"/>
    <s v="PIPELINE GAS"/>
    <x v="0"/>
    <n v="0"/>
  </r>
  <r>
    <s v="REFERENCE ELECTRIFICATION - MODERATE TECHNOLOGY ADVANCEMENT"/>
    <x v="0"/>
    <s v="HIGH EFFICIENCY AIR SOURCE HEAT PUMP - COOLING (WITH FLEX COST)"/>
    <s v="TEXAS"/>
    <x v="3"/>
    <x v="28"/>
    <s v="ELECTRICITY"/>
    <x v="0"/>
    <n v="0"/>
  </r>
  <r>
    <s v="REFERENCE ELECTRIFICATION - MODERATE TECHNOLOGY ADVANCEMENT"/>
    <x v="0"/>
    <s v="HIGH EFFICIENCY AIR SOURCE HEAT PUMP - COOLING (WITH FLEX COST)"/>
    <s v="TEXAS"/>
    <x v="3"/>
    <x v="28"/>
    <s v="PIPELINE GAS"/>
    <x v="0"/>
    <n v="0"/>
  </r>
  <r>
    <s v="REFERENCE ELECTRIFICATION - MODERATE TECHNOLOGY ADVANCEMENT"/>
    <x v="0"/>
    <s v="HIGH EFFICIENCY AIR SOURCE HEAT PUMP - COOLING (WITH FLEX COST)"/>
    <s v="TEXAS"/>
    <x v="3"/>
    <x v="29"/>
    <s v="ELECTRICITY"/>
    <x v="0"/>
    <n v="0"/>
  </r>
  <r>
    <s v="REFERENCE ELECTRIFICATION - MODERATE TECHNOLOGY ADVANCEMENT"/>
    <x v="0"/>
    <s v="HIGH EFFICIENCY AIR SOURCE HEAT PUMP - COOLING (WITH FLEX COST)"/>
    <s v="TEXAS"/>
    <x v="3"/>
    <x v="29"/>
    <s v="PIPELINE GAS"/>
    <x v="0"/>
    <n v="0"/>
  </r>
  <r>
    <s v="REFERENCE ELECTRIFICATION - MODERATE TECHNOLOGY ADVANCEMENT"/>
    <x v="0"/>
    <s v="HIGH EFFICIENCY AIR SOURCE HEAT PUMP - COOLING (WITH FLEX COST)"/>
    <s v="TEXAS"/>
    <x v="3"/>
    <x v="30"/>
    <s v="ELECTRICITY"/>
    <x v="0"/>
    <n v="0"/>
  </r>
  <r>
    <s v="REFERENCE ELECTRIFICATION - MODERATE TECHNOLOGY ADVANCEMENT"/>
    <x v="0"/>
    <s v="HIGH EFFICIENCY AIR SOURCE HEAT PUMP - COOLING (WITH FLEX COST)"/>
    <s v="TEXAS"/>
    <x v="3"/>
    <x v="30"/>
    <s v="PIPELINE GAS"/>
    <x v="0"/>
    <n v="0"/>
  </r>
  <r>
    <s v="REFERENCE ELECTRIFICATION - MODERATE TECHNOLOGY ADVANCEMENT"/>
    <x v="0"/>
    <s v="HIGH EFFICIENCY AIR SOURCE HEAT PUMP - COOLING (WITH FLEX COST)"/>
    <s v="TEXAS"/>
    <x v="3"/>
    <x v="31"/>
    <s v="ELECTRICITY"/>
    <x v="0"/>
    <n v="0"/>
  </r>
  <r>
    <s v="REFERENCE ELECTRIFICATION - MODERATE TECHNOLOGY ADVANCEMENT"/>
    <x v="0"/>
    <s v="HIGH EFFICIENCY AIR SOURCE HEAT PUMP - COOLING (WITH FLEX COST)"/>
    <s v="TEXAS"/>
    <x v="3"/>
    <x v="31"/>
    <s v="PIPELINE GAS"/>
    <x v="0"/>
    <n v="0"/>
  </r>
  <r>
    <s v="REFERENCE ELECTRIFICATION - MODERATE TECHNOLOGY ADVANCEMENT"/>
    <x v="0"/>
    <s v="HIGH EFFICIENCY AIR SOURCE HEAT PUMP - COOLING (WITH FLEX COST)"/>
    <s v="TEXAS"/>
    <x v="3"/>
    <x v="32"/>
    <s v="ELECTRICITY"/>
    <x v="0"/>
    <n v="0"/>
  </r>
  <r>
    <s v="REFERENCE ELECTRIFICATION - MODERATE TECHNOLOGY ADVANCEMENT"/>
    <x v="0"/>
    <s v="HIGH EFFICIENCY AIR SOURCE HEAT PUMP - COOLING (WITH FLEX COST)"/>
    <s v="TEXAS"/>
    <x v="3"/>
    <x v="32"/>
    <s v="PIPELINE GAS"/>
    <x v="0"/>
    <n v="0"/>
  </r>
  <r>
    <s v="REFERENCE ELECTRIFICATION - MODERATE TECHNOLOGY ADVANCEMENT"/>
    <x v="0"/>
    <s v="HIGH EFFICIENCY AIR SOURCE HEAT PUMP - COOLING (WITH FLEX COST)"/>
    <s v="TEXAS"/>
    <x v="3"/>
    <x v="33"/>
    <s v="ELECTRICITY"/>
    <x v="0"/>
    <n v="0"/>
  </r>
  <r>
    <s v="REFERENCE ELECTRIFICATION - MODERATE TECHNOLOGY ADVANCEMENT"/>
    <x v="0"/>
    <s v="HIGH EFFICIENCY AIR SOURCE HEAT PUMP - COOLING (WITH FLEX COST)"/>
    <s v="TEXAS"/>
    <x v="3"/>
    <x v="33"/>
    <s v="PIPELINE GAS"/>
    <x v="0"/>
    <n v="0"/>
  </r>
  <r>
    <s v="REFERENCE ELECTRIFICATION - MODERATE TECHNOLOGY ADVANCEMENT"/>
    <x v="0"/>
    <s v="HIGH EFFICIENCY GEOTHERMAL HEAT PUMP - COOLING (WITH FLEX COST)"/>
    <s v="TEXAS"/>
    <x v="3"/>
    <x v="0"/>
    <s v="ELECTRICITY"/>
    <x v="0"/>
    <n v="0"/>
  </r>
  <r>
    <s v="REFERENCE ELECTRIFICATION - MODERATE TECHNOLOGY ADVANCEMENT"/>
    <x v="0"/>
    <s v="HIGH EFFICIENCY GEOTHERMAL HEAT PUMP - COOLING (WITH FLEX COST)"/>
    <s v="TEXAS"/>
    <x v="3"/>
    <x v="0"/>
    <s v="PIPELINE GAS"/>
    <x v="0"/>
    <n v="0"/>
  </r>
  <r>
    <s v="REFERENCE ELECTRIFICATION - MODERATE TECHNOLOGY ADVANCEMENT"/>
    <x v="0"/>
    <s v="HIGH EFFICIENCY GEOTHERMAL HEAT PUMP - COOLING (WITH FLEX COST)"/>
    <s v="TEXAS"/>
    <x v="3"/>
    <x v="1"/>
    <s v="ELECTRICITY"/>
    <x v="0"/>
    <n v="0"/>
  </r>
  <r>
    <s v="REFERENCE ELECTRIFICATION - MODERATE TECHNOLOGY ADVANCEMENT"/>
    <x v="0"/>
    <s v="HIGH EFFICIENCY GEOTHERMAL HEAT PUMP - COOLING (WITH FLEX COST)"/>
    <s v="TEXAS"/>
    <x v="3"/>
    <x v="1"/>
    <s v="PIPELINE GAS"/>
    <x v="0"/>
    <n v="0"/>
  </r>
  <r>
    <s v="REFERENCE ELECTRIFICATION - MODERATE TECHNOLOGY ADVANCEMENT"/>
    <x v="0"/>
    <s v="HIGH EFFICIENCY GEOTHERMAL HEAT PUMP - COOLING (WITH FLEX COST)"/>
    <s v="TEXAS"/>
    <x v="3"/>
    <x v="2"/>
    <s v="ELECTRICITY"/>
    <x v="0"/>
    <n v="0"/>
  </r>
  <r>
    <s v="REFERENCE ELECTRIFICATION - MODERATE TECHNOLOGY ADVANCEMENT"/>
    <x v="0"/>
    <s v="HIGH EFFICIENCY GEOTHERMAL HEAT PUMP - COOLING (WITH FLEX COST)"/>
    <s v="TEXAS"/>
    <x v="3"/>
    <x v="2"/>
    <s v="PIPELINE GAS"/>
    <x v="0"/>
    <n v="0"/>
  </r>
  <r>
    <s v="REFERENCE ELECTRIFICATION - MODERATE TECHNOLOGY ADVANCEMENT"/>
    <x v="0"/>
    <s v="HIGH EFFICIENCY GEOTHERMAL HEAT PUMP - COOLING (WITH FLEX COST)"/>
    <s v="TEXAS"/>
    <x v="3"/>
    <x v="3"/>
    <s v="ELECTRICITY"/>
    <x v="0"/>
    <n v="0"/>
  </r>
  <r>
    <s v="REFERENCE ELECTRIFICATION - MODERATE TECHNOLOGY ADVANCEMENT"/>
    <x v="0"/>
    <s v="HIGH EFFICIENCY GEOTHERMAL HEAT PUMP - COOLING (WITH FLEX COST)"/>
    <s v="TEXAS"/>
    <x v="3"/>
    <x v="3"/>
    <s v="PIPELINE GAS"/>
    <x v="0"/>
    <n v="0"/>
  </r>
  <r>
    <s v="REFERENCE ELECTRIFICATION - MODERATE TECHNOLOGY ADVANCEMENT"/>
    <x v="0"/>
    <s v="HIGH EFFICIENCY GEOTHERMAL HEAT PUMP - COOLING (WITH FLEX COST)"/>
    <s v="TEXAS"/>
    <x v="3"/>
    <x v="4"/>
    <s v="ELECTRICITY"/>
    <x v="0"/>
    <n v="0"/>
  </r>
  <r>
    <s v="REFERENCE ELECTRIFICATION - MODERATE TECHNOLOGY ADVANCEMENT"/>
    <x v="0"/>
    <s v="HIGH EFFICIENCY GEOTHERMAL HEAT PUMP - COOLING (WITH FLEX COST)"/>
    <s v="TEXAS"/>
    <x v="3"/>
    <x v="4"/>
    <s v="PIPELINE GAS"/>
    <x v="0"/>
    <n v="0"/>
  </r>
  <r>
    <s v="REFERENCE ELECTRIFICATION - MODERATE TECHNOLOGY ADVANCEMENT"/>
    <x v="0"/>
    <s v="HIGH EFFICIENCY GEOTHERMAL HEAT PUMP - COOLING (WITH FLEX COST)"/>
    <s v="TEXAS"/>
    <x v="3"/>
    <x v="5"/>
    <s v="ELECTRICITY"/>
    <x v="0"/>
    <n v="0"/>
  </r>
  <r>
    <s v="REFERENCE ELECTRIFICATION - MODERATE TECHNOLOGY ADVANCEMENT"/>
    <x v="0"/>
    <s v="HIGH EFFICIENCY GEOTHERMAL HEAT PUMP - COOLING (WITH FLEX COST)"/>
    <s v="TEXAS"/>
    <x v="3"/>
    <x v="5"/>
    <s v="PIPELINE GAS"/>
    <x v="0"/>
    <n v="0"/>
  </r>
  <r>
    <s v="REFERENCE ELECTRIFICATION - MODERATE TECHNOLOGY ADVANCEMENT"/>
    <x v="0"/>
    <s v="HIGH EFFICIENCY GEOTHERMAL HEAT PUMP - COOLING (WITH FLEX COST)"/>
    <s v="TEXAS"/>
    <x v="3"/>
    <x v="6"/>
    <s v="ELECTRICITY"/>
    <x v="0"/>
    <n v="0"/>
  </r>
  <r>
    <s v="REFERENCE ELECTRIFICATION - MODERATE TECHNOLOGY ADVANCEMENT"/>
    <x v="0"/>
    <s v="HIGH EFFICIENCY GEOTHERMAL HEAT PUMP - COOLING (WITH FLEX COST)"/>
    <s v="TEXAS"/>
    <x v="3"/>
    <x v="6"/>
    <s v="PIPELINE GAS"/>
    <x v="0"/>
    <n v="0"/>
  </r>
  <r>
    <s v="REFERENCE ELECTRIFICATION - MODERATE TECHNOLOGY ADVANCEMENT"/>
    <x v="0"/>
    <s v="HIGH EFFICIENCY GEOTHERMAL HEAT PUMP - COOLING (WITH FLEX COST)"/>
    <s v="TEXAS"/>
    <x v="3"/>
    <x v="7"/>
    <s v="ELECTRICITY"/>
    <x v="0"/>
    <n v="0"/>
  </r>
  <r>
    <s v="REFERENCE ELECTRIFICATION - MODERATE TECHNOLOGY ADVANCEMENT"/>
    <x v="0"/>
    <s v="HIGH EFFICIENCY GEOTHERMAL HEAT PUMP - COOLING (WITH FLEX COST)"/>
    <s v="TEXAS"/>
    <x v="3"/>
    <x v="7"/>
    <s v="PIPELINE GAS"/>
    <x v="0"/>
    <n v="0"/>
  </r>
  <r>
    <s v="REFERENCE ELECTRIFICATION - MODERATE TECHNOLOGY ADVANCEMENT"/>
    <x v="0"/>
    <s v="HIGH EFFICIENCY GEOTHERMAL HEAT PUMP - COOLING (WITH FLEX COST)"/>
    <s v="TEXAS"/>
    <x v="3"/>
    <x v="8"/>
    <s v="ELECTRICITY"/>
    <x v="0"/>
    <n v="0"/>
  </r>
  <r>
    <s v="REFERENCE ELECTRIFICATION - MODERATE TECHNOLOGY ADVANCEMENT"/>
    <x v="0"/>
    <s v="HIGH EFFICIENCY GEOTHERMAL HEAT PUMP - COOLING (WITH FLEX COST)"/>
    <s v="TEXAS"/>
    <x v="3"/>
    <x v="8"/>
    <s v="PIPELINE GAS"/>
    <x v="0"/>
    <n v="0"/>
  </r>
  <r>
    <s v="REFERENCE ELECTRIFICATION - MODERATE TECHNOLOGY ADVANCEMENT"/>
    <x v="0"/>
    <s v="HIGH EFFICIENCY GEOTHERMAL HEAT PUMP - COOLING (WITH FLEX COST)"/>
    <s v="TEXAS"/>
    <x v="3"/>
    <x v="9"/>
    <s v="ELECTRICITY"/>
    <x v="0"/>
    <n v="0"/>
  </r>
  <r>
    <s v="REFERENCE ELECTRIFICATION - MODERATE TECHNOLOGY ADVANCEMENT"/>
    <x v="0"/>
    <s v="HIGH EFFICIENCY GEOTHERMAL HEAT PUMP - COOLING (WITH FLEX COST)"/>
    <s v="TEXAS"/>
    <x v="3"/>
    <x v="9"/>
    <s v="PIPELINE GAS"/>
    <x v="0"/>
    <n v="0"/>
  </r>
  <r>
    <s v="REFERENCE ELECTRIFICATION - MODERATE TECHNOLOGY ADVANCEMENT"/>
    <x v="0"/>
    <s v="HIGH EFFICIENCY GEOTHERMAL HEAT PUMP - COOLING (WITH FLEX COST)"/>
    <s v="TEXAS"/>
    <x v="3"/>
    <x v="10"/>
    <s v="ELECTRICITY"/>
    <x v="0"/>
    <n v="0"/>
  </r>
  <r>
    <s v="REFERENCE ELECTRIFICATION - MODERATE TECHNOLOGY ADVANCEMENT"/>
    <x v="0"/>
    <s v="HIGH EFFICIENCY GEOTHERMAL HEAT PUMP - COOLING (WITH FLEX COST)"/>
    <s v="TEXAS"/>
    <x v="3"/>
    <x v="10"/>
    <s v="PIPELINE GAS"/>
    <x v="0"/>
    <n v="0"/>
  </r>
  <r>
    <s v="REFERENCE ELECTRIFICATION - MODERATE TECHNOLOGY ADVANCEMENT"/>
    <x v="0"/>
    <s v="HIGH EFFICIENCY GEOTHERMAL HEAT PUMP - COOLING (WITH FLEX COST)"/>
    <s v="TEXAS"/>
    <x v="3"/>
    <x v="11"/>
    <s v="ELECTRICITY"/>
    <x v="0"/>
    <n v="0"/>
  </r>
  <r>
    <s v="REFERENCE ELECTRIFICATION - MODERATE TECHNOLOGY ADVANCEMENT"/>
    <x v="0"/>
    <s v="HIGH EFFICIENCY GEOTHERMAL HEAT PUMP - COOLING (WITH FLEX COST)"/>
    <s v="TEXAS"/>
    <x v="3"/>
    <x v="11"/>
    <s v="PIPELINE GAS"/>
    <x v="0"/>
    <n v="0"/>
  </r>
  <r>
    <s v="REFERENCE ELECTRIFICATION - MODERATE TECHNOLOGY ADVANCEMENT"/>
    <x v="0"/>
    <s v="HIGH EFFICIENCY GEOTHERMAL HEAT PUMP - COOLING (WITH FLEX COST)"/>
    <s v="TEXAS"/>
    <x v="3"/>
    <x v="12"/>
    <s v="ELECTRICITY"/>
    <x v="0"/>
    <n v="0"/>
  </r>
  <r>
    <s v="REFERENCE ELECTRIFICATION - MODERATE TECHNOLOGY ADVANCEMENT"/>
    <x v="0"/>
    <s v="HIGH EFFICIENCY GEOTHERMAL HEAT PUMP - COOLING (WITH FLEX COST)"/>
    <s v="TEXAS"/>
    <x v="3"/>
    <x v="12"/>
    <s v="PIPELINE GAS"/>
    <x v="0"/>
    <n v="0"/>
  </r>
  <r>
    <s v="REFERENCE ELECTRIFICATION - MODERATE TECHNOLOGY ADVANCEMENT"/>
    <x v="0"/>
    <s v="HIGH EFFICIENCY GEOTHERMAL HEAT PUMP - COOLING (WITH FLEX COST)"/>
    <s v="TEXAS"/>
    <x v="3"/>
    <x v="13"/>
    <s v="ELECTRICITY"/>
    <x v="0"/>
    <n v="0"/>
  </r>
  <r>
    <s v="REFERENCE ELECTRIFICATION - MODERATE TECHNOLOGY ADVANCEMENT"/>
    <x v="0"/>
    <s v="HIGH EFFICIENCY GEOTHERMAL HEAT PUMP - COOLING (WITH FLEX COST)"/>
    <s v="TEXAS"/>
    <x v="3"/>
    <x v="13"/>
    <s v="PIPELINE GAS"/>
    <x v="0"/>
    <n v="0"/>
  </r>
  <r>
    <s v="REFERENCE ELECTRIFICATION - MODERATE TECHNOLOGY ADVANCEMENT"/>
    <x v="0"/>
    <s v="HIGH EFFICIENCY GEOTHERMAL HEAT PUMP - COOLING (WITH FLEX COST)"/>
    <s v="TEXAS"/>
    <x v="3"/>
    <x v="14"/>
    <s v="ELECTRICITY"/>
    <x v="0"/>
    <n v="0"/>
  </r>
  <r>
    <s v="REFERENCE ELECTRIFICATION - MODERATE TECHNOLOGY ADVANCEMENT"/>
    <x v="0"/>
    <s v="HIGH EFFICIENCY GEOTHERMAL HEAT PUMP - COOLING (WITH FLEX COST)"/>
    <s v="TEXAS"/>
    <x v="3"/>
    <x v="14"/>
    <s v="PIPELINE GAS"/>
    <x v="0"/>
    <n v="0"/>
  </r>
  <r>
    <s v="REFERENCE ELECTRIFICATION - MODERATE TECHNOLOGY ADVANCEMENT"/>
    <x v="0"/>
    <s v="HIGH EFFICIENCY GEOTHERMAL HEAT PUMP - COOLING (WITH FLEX COST)"/>
    <s v="TEXAS"/>
    <x v="3"/>
    <x v="15"/>
    <s v="ELECTRICITY"/>
    <x v="0"/>
    <n v="0"/>
  </r>
  <r>
    <s v="REFERENCE ELECTRIFICATION - MODERATE TECHNOLOGY ADVANCEMENT"/>
    <x v="0"/>
    <s v="HIGH EFFICIENCY GEOTHERMAL HEAT PUMP - COOLING (WITH FLEX COST)"/>
    <s v="TEXAS"/>
    <x v="3"/>
    <x v="15"/>
    <s v="PIPELINE GAS"/>
    <x v="0"/>
    <n v="0"/>
  </r>
  <r>
    <s v="REFERENCE ELECTRIFICATION - MODERATE TECHNOLOGY ADVANCEMENT"/>
    <x v="0"/>
    <s v="HIGH EFFICIENCY GEOTHERMAL HEAT PUMP - COOLING (WITH FLEX COST)"/>
    <s v="TEXAS"/>
    <x v="3"/>
    <x v="16"/>
    <s v="ELECTRICITY"/>
    <x v="0"/>
    <n v="0"/>
  </r>
  <r>
    <s v="REFERENCE ELECTRIFICATION - MODERATE TECHNOLOGY ADVANCEMENT"/>
    <x v="0"/>
    <s v="HIGH EFFICIENCY GEOTHERMAL HEAT PUMP - COOLING (WITH FLEX COST)"/>
    <s v="TEXAS"/>
    <x v="3"/>
    <x v="16"/>
    <s v="PIPELINE GAS"/>
    <x v="0"/>
    <n v="0"/>
  </r>
  <r>
    <s v="REFERENCE ELECTRIFICATION - MODERATE TECHNOLOGY ADVANCEMENT"/>
    <x v="0"/>
    <s v="HIGH EFFICIENCY GEOTHERMAL HEAT PUMP - COOLING (WITH FLEX COST)"/>
    <s v="TEXAS"/>
    <x v="3"/>
    <x v="17"/>
    <s v="ELECTRICITY"/>
    <x v="0"/>
    <n v="0"/>
  </r>
  <r>
    <s v="REFERENCE ELECTRIFICATION - MODERATE TECHNOLOGY ADVANCEMENT"/>
    <x v="0"/>
    <s v="HIGH EFFICIENCY GEOTHERMAL HEAT PUMP - COOLING (WITH FLEX COST)"/>
    <s v="TEXAS"/>
    <x v="3"/>
    <x v="17"/>
    <s v="PIPELINE GAS"/>
    <x v="0"/>
    <n v="0"/>
  </r>
  <r>
    <s v="REFERENCE ELECTRIFICATION - MODERATE TECHNOLOGY ADVANCEMENT"/>
    <x v="0"/>
    <s v="HIGH EFFICIENCY GEOTHERMAL HEAT PUMP - COOLING (WITH FLEX COST)"/>
    <s v="TEXAS"/>
    <x v="3"/>
    <x v="18"/>
    <s v="ELECTRICITY"/>
    <x v="0"/>
    <n v="0"/>
  </r>
  <r>
    <s v="REFERENCE ELECTRIFICATION - MODERATE TECHNOLOGY ADVANCEMENT"/>
    <x v="0"/>
    <s v="HIGH EFFICIENCY GEOTHERMAL HEAT PUMP - COOLING (WITH FLEX COST)"/>
    <s v="TEXAS"/>
    <x v="3"/>
    <x v="18"/>
    <s v="PIPELINE GAS"/>
    <x v="0"/>
    <n v="0"/>
  </r>
  <r>
    <s v="REFERENCE ELECTRIFICATION - MODERATE TECHNOLOGY ADVANCEMENT"/>
    <x v="0"/>
    <s v="HIGH EFFICIENCY GEOTHERMAL HEAT PUMP - COOLING (WITH FLEX COST)"/>
    <s v="TEXAS"/>
    <x v="3"/>
    <x v="19"/>
    <s v="ELECTRICITY"/>
    <x v="0"/>
    <n v="0"/>
  </r>
  <r>
    <s v="REFERENCE ELECTRIFICATION - MODERATE TECHNOLOGY ADVANCEMENT"/>
    <x v="0"/>
    <s v="HIGH EFFICIENCY GEOTHERMAL HEAT PUMP - COOLING (WITH FLEX COST)"/>
    <s v="TEXAS"/>
    <x v="3"/>
    <x v="19"/>
    <s v="PIPELINE GAS"/>
    <x v="0"/>
    <n v="0"/>
  </r>
  <r>
    <s v="REFERENCE ELECTRIFICATION - MODERATE TECHNOLOGY ADVANCEMENT"/>
    <x v="0"/>
    <s v="HIGH EFFICIENCY GEOTHERMAL HEAT PUMP - COOLING (WITH FLEX COST)"/>
    <s v="TEXAS"/>
    <x v="3"/>
    <x v="20"/>
    <s v="ELECTRICITY"/>
    <x v="0"/>
    <n v="0"/>
  </r>
  <r>
    <s v="REFERENCE ELECTRIFICATION - MODERATE TECHNOLOGY ADVANCEMENT"/>
    <x v="0"/>
    <s v="HIGH EFFICIENCY GEOTHERMAL HEAT PUMP - COOLING (WITH FLEX COST)"/>
    <s v="TEXAS"/>
    <x v="3"/>
    <x v="20"/>
    <s v="PIPELINE GAS"/>
    <x v="0"/>
    <n v="0"/>
  </r>
  <r>
    <s v="REFERENCE ELECTRIFICATION - MODERATE TECHNOLOGY ADVANCEMENT"/>
    <x v="0"/>
    <s v="HIGH EFFICIENCY GEOTHERMAL HEAT PUMP - COOLING (WITH FLEX COST)"/>
    <s v="TEXAS"/>
    <x v="3"/>
    <x v="21"/>
    <s v="ELECTRICITY"/>
    <x v="0"/>
    <n v="0"/>
  </r>
  <r>
    <s v="REFERENCE ELECTRIFICATION - MODERATE TECHNOLOGY ADVANCEMENT"/>
    <x v="0"/>
    <s v="HIGH EFFICIENCY GEOTHERMAL HEAT PUMP - COOLING (WITH FLEX COST)"/>
    <s v="TEXAS"/>
    <x v="3"/>
    <x v="21"/>
    <s v="PIPELINE GAS"/>
    <x v="0"/>
    <n v="0"/>
  </r>
  <r>
    <s v="REFERENCE ELECTRIFICATION - MODERATE TECHNOLOGY ADVANCEMENT"/>
    <x v="0"/>
    <s v="HIGH EFFICIENCY GEOTHERMAL HEAT PUMP - COOLING (WITH FLEX COST)"/>
    <s v="TEXAS"/>
    <x v="3"/>
    <x v="22"/>
    <s v="ELECTRICITY"/>
    <x v="0"/>
    <n v="0"/>
  </r>
  <r>
    <s v="REFERENCE ELECTRIFICATION - MODERATE TECHNOLOGY ADVANCEMENT"/>
    <x v="0"/>
    <s v="HIGH EFFICIENCY GEOTHERMAL HEAT PUMP - COOLING (WITH FLEX COST)"/>
    <s v="TEXAS"/>
    <x v="3"/>
    <x v="22"/>
    <s v="PIPELINE GAS"/>
    <x v="0"/>
    <n v="0"/>
  </r>
  <r>
    <s v="REFERENCE ELECTRIFICATION - MODERATE TECHNOLOGY ADVANCEMENT"/>
    <x v="0"/>
    <s v="HIGH EFFICIENCY GEOTHERMAL HEAT PUMP - COOLING (WITH FLEX COST)"/>
    <s v="TEXAS"/>
    <x v="3"/>
    <x v="23"/>
    <s v="ELECTRICITY"/>
    <x v="0"/>
    <n v="0"/>
  </r>
  <r>
    <s v="REFERENCE ELECTRIFICATION - MODERATE TECHNOLOGY ADVANCEMENT"/>
    <x v="0"/>
    <s v="HIGH EFFICIENCY GEOTHERMAL HEAT PUMP - COOLING (WITH FLEX COST)"/>
    <s v="TEXAS"/>
    <x v="3"/>
    <x v="23"/>
    <s v="PIPELINE GAS"/>
    <x v="0"/>
    <n v="0"/>
  </r>
  <r>
    <s v="REFERENCE ELECTRIFICATION - MODERATE TECHNOLOGY ADVANCEMENT"/>
    <x v="0"/>
    <s v="HIGH EFFICIENCY GEOTHERMAL HEAT PUMP - COOLING (WITH FLEX COST)"/>
    <s v="TEXAS"/>
    <x v="3"/>
    <x v="24"/>
    <s v="ELECTRICITY"/>
    <x v="0"/>
    <n v="0"/>
  </r>
  <r>
    <s v="REFERENCE ELECTRIFICATION - MODERATE TECHNOLOGY ADVANCEMENT"/>
    <x v="0"/>
    <s v="HIGH EFFICIENCY GEOTHERMAL HEAT PUMP - COOLING (WITH FLEX COST)"/>
    <s v="TEXAS"/>
    <x v="3"/>
    <x v="24"/>
    <s v="PIPELINE GAS"/>
    <x v="0"/>
    <n v="0"/>
  </r>
  <r>
    <s v="REFERENCE ELECTRIFICATION - MODERATE TECHNOLOGY ADVANCEMENT"/>
    <x v="0"/>
    <s v="HIGH EFFICIENCY GEOTHERMAL HEAT PUMP - COOLING (WITH FLEX COST)"/>
    <s v="TEXAS"/>
    <x v="3"/>
    <x v="25"/>
    <s v="ELECTRICITY"/>
    <x v="0"/>
    <n v="0"/>
  </r>
  <r>
    <s v="REFERENCE ELECTRIFICATION - MODERATE TECHNOLOGY ADVANCEMENT"/>
    <x v="0"/>
    <s v="HIGH EFFICIENCY GEOTHERMAL HEAT PUMP - COOLING (WITH FLEX COST)"/>
    <s v="TEXAS"/>
    <x v="3"/>
    <x v="25"/>
    <s v="PIPELINE GAS"/>
    <x v="0"/>
    <n v="0"/>
  </r>
  <r>
    <s v="REFERENCE ELECTRIFICATION - MODERATE TECHNOLOGY ADVANCEMENT"/>
    <x v="0"/>
    <s v="HIGH EFFICIENCY GEOTHERMAL HEAT PUMP - COOLING (WITH FLEX COST)"/>
    <s v="TEXAS"/>
    <x v="3"/>
    <x v="26"/>
    <s v="ELECTRICITY"/>
    <x v="0"/>
    <n v="0"/>
  </r>
  <r>
    <s v="REFERENCE ELECTRIFICATION - MODERATE TECHNOLOGY ADVANCEMENT"/>
    <x v="0"/>
    <s v="HIGH EFFICIENCY GEOTHERMAL HEAT PUMP - COOLING (WITH FLEX COST)"/>
    <s v="TEXAS"/>
    <x v="3"/>
    <x v="26"/>
    <s v="PIPELINE GAS"/>
    <x v="0"/>
    <n v="0"/>
  </r>
  <r>
    <s v="REFERENCE ELECTRIFICATION - MODERATE TECHNOLOGY ADVANCEMENT"/>
    <x v="0"/>
    <s v="HIGH EFFICIENCY GEOTHERMAL HEAT PUMP - COOLING (WITH FLEX COST)"/>
    <s v="TEXAS"/>
    <x v="3"/>
    <x v="27"/>
    <s v="ELECTRICITY"/>
    <x v="0"/>
    <n v="0"/>
  </r>
  <r>
    <s v="REFERENCE ELECTRIFICATION - MODERATE TECHNOLOGY ADVANCEMENT"/>
    <x v="0"/>
    <s v="HIGH EFFICIENCY GEOTHERMAL HEAT PUMP - COOLING (WITH FLEX COST)"/>
    <s v="TEXAS"/>
    <x v="3"/>
    <x v="27"/>
    <s v="PIPELINE GAS"/>
    <x v="0"/>
    <n v="0"/>
  </r>
  <r>
    <s v="REFERENCE ELECTRIFICATION - MODERATE TECHNOLOGY ADVANCEMENT"/>
    <x v="0"/>
    <s v="HIGH EFFICIENCY GEOTHERMAL HEAT PUMP - COOLING (WITH FLEX COST)"/>
    <s v="TEXAS"/>
    <x v="3"/>
    <x v="28"/>
    <s v="ELECTRICITY"/>
    <x v="0"/>
    <n v="0"/>
  </r>
  <r>
    <s v="REFERENCE ELECTRIFICATION - MODERATE TECHNOLOGY ADVANCEMENT"/>
    <x v="0"/>
    <s v="HIGH EFFICIENCY GEOTHERMAL HEAT PUMP - COOLING (WITH FLEX COST)"/>
    <s v="TEXAS"/>
    <x v="3"/>
    <x v="28"/>
    <s v="PIPELINE GAS"/>
    <x v="0"/>
    <n v="0"/>
  </r>
  <r>
    <s v="REFERENCE ELECTRIFICATION - MODERATE TECHNOLOGY ADVANCEMENT"/>
    <x v="0"/>
    <s v="HIGH EFFICIENCY GEOTHERMAL HEAT PUMP - COOLING (WITH FLEX COST)"/>
    <s v="TEXAS"/>
    <x v="3"/>
    <x v="29"/>
    <s v="ELECTRICITY"/>
    <x v="0"/>
    <n v="0"/>
  </r>
  <r>
    <s v="REFERENCE ELECTRIFICATION - MODERATE TECHNOLOGY ADVANCEMENT"/>
    <x v="0"/>
    <s v="HIGH EFFICIENCY GEOTHERMAL HEAT PUMP - COOLING (WITH FLEX COST)"/>
    <s v="TEXAS"/>
    <x v="3"/>
    <x v="29"/>
    <s v="PIPELINE GAS"/>
    <x v="0"/>
    <n v="0"/>
  </r>
  <r>
    <s v="REFERENCE ELECTRIFICATION - MODERATE TECHNOLOGY ADVANCEMENT"/>
    <x v="0"/>
    <s v="HIGH EFFICIENCY GEOTHERMAL HEAT PUMP - COOLING (WITH FLEX COST)"/>
    <s v="TEXAS"/>
    <x v="3"/>
    <x v="30"/>
    <s v="ELECTRICITY"/>
    <x v="0"/>
    <n v="0"/>
  </r>
  <r>
    <s v="REFERENCE ELECTRIFICATION - MODERATE TECHNOLOGY ADVANCEMENT"/>
    <x v="0"/>
    <s v="HIGH EFFICIENCY GEOTHERMAL HEAT PUMP - COOLING (WITH FLEX COST)"/>
    <s v="TEXAS"/>
    <x v="3"/>
    <x v="30"/>
    <s v="PIPELINE GAS"/>
    <x v="0"/>
    <n v="0"/>
  </r>
  <r>
    <s v="REFERENCE ELECTRIFICATION - MODERATE TECHNOLOGY ADVANCEMENT"/>
    <x v="0"/>
    <s v="HIGH EFFICIENCY GEOTHERMAL HEAT PUMP - COOLING (WITH FLEX COST)"/>
    <s v="TEXAS"/>
    <x v="3"/>
    <x v="31"/>
    <s v="ELECTRICITY"/>
    <x v="0"/>
    <n v="0"/>
  </r>
  <r>
    <s v="REFERENCE ELECTRIFICATION - MODERATE TECHNOLOGY ADVANCEMENT"/>
    <x v="0"/>
    <s v="HIGH EFFICIENCY GEOTHERMAL HEAT PUMP - COOLING (WITH FLEX COST)"/>
    <s v="TEXAS"/>
    <x v="3"/>
    <x v="31"/>
    <s v="PIPELINE GAS"/>
    <x v="0"/>
    <n v="0"/>
  </r>
  <r>
    <s v="REFERENCE ELECTRIFICATION - MODERATE TECHNOLOGY ADVANCEMENT"/>
    <x v="0"/>
    <s v="HIGH EFFICIENCY GEOTHERMAL HEAT PUMP - COOLING (WITH FLEX COST)"/>
    <s v="TEXAS"/>
    <x v="3"/>
    <x v="32"/>
    <s v="ELECTRICITY"/>
    <x v="0"/>
    <n v="0"/>
  </r>
  <r>
    <s v="REFERENCE ELECTRIFICATION - MODERATE TECHNOLOGY ADVANCEMENT"/>
    <x v="0"/>
    <s v="HIGH EFFICIENCY GEOTHERMAL HEAT PUMP - COOLING (WITH FLEX COST)"/>
    <s v="TEXAS"/>
    <x v="3"/>
    <x v="32"/>
    <s v="PIPELINE GAS"/>
    <x v="0"/>
    <n v="0"/>
  </r>
  <r>
    <s v="REFERENCE ELECTRIFICATION - MODERATE TECHNOLOGY ADVANCEMENT"/>
    <x v="0"/>
    <s v="HIGH EFFICIENCY GEOTHERMAL HEAT PUMP - COOLING (WITH FLEX COST)"/>
    <s v="TEXAS"/>
    <x v="3"/>
    <x v="33"/>
    <s v="ELECTRICITY"/>
    <x v="0"/>
    <n v="0"/>
  </r>
  <r>
    <s v="REFERENCE ELECTRIFICATION - MODERATE TECHNOLOGY ADVANCEMENT"/>
    <x v="0"/>
    <s v="HIGH EFFICIENCY GEOTHERMAL HEAT PUMP - COOLING (WITH FLEX COST)"/>
    <s v="TEXAS"/>
    <x v="3"/>
    <x v="33"/>
    <s v="PIPELINE GAS"/>
    <x v="0"/>
    <n v="0"/>
  </r>
  <r>
    <s v="REFERENCE ELECTRIFICATION - MODERATE TECHNOLOGY ADVANCEMENT"/>
    <x v="0"/>
    <s v="DUCTLESS MINI-SPLIT HEAT PUMP - COOLING (WITH FLEX COST)"/>
    <s v="TEXAS"/>
    <x v="3"/>
    <x v="0"/>
    <s v="ELECTRICITY"/>
    <x v="0"/>
    <n v="0"/>
  </r>
  <r>
    <s v="REFERENCE ELECTRIFICATION - MODERATE TECHNOLOGY ADVANCEMENT"/>
    <x v="0"/>
    <s v="DUCTLESS MINI-SPLIT HEAT PUMP - COOLING (WITH FLEX COST)"/>
    <s v="TEXAS"/>
    <x v="3"/>
    <x v="0"/>
    <s v="PIPELINE GAS"/>
    <x v="0"/>
    <n v="0"/>
  </r>
  <r>
    <s v="REFERENCE ELECTRIFICATION - MODERATE TECHNOLOGY ADVANCEMENT"/>
    <x v="0"/>
    <s v="DUCTLESS MINI-SPLIT HEAT PUMP - COOLING (WITH FLEX COST)"/>
    <s v="TEXAS"/>
    <x v="3"/>
    <x v="1"/>
    <s v="ELECTRICITY"/>
    <x v="0"/>
    <n v="0"/>
  </r>
  <r>
    <s v="REFERENCE ELECTRIFICATION - MODERATE TECHNOLOGY ADVANCEMENT"/>
    <x v="0"/>
    <s v="DUCTLESS MINI-SPLIT HEAT PUMP - COOLING (WITH FLEX COST)"/>
    <s v="TEXAS"/>
    <x v="3"/>
    <x v="1"/>
    <s v="PIPELINE GAS"/>
    <x v="0"/>
    <n v="0"/>
  </r>
  <r>
    <s v="REFERENCE ELECTRIFICATION - MODERATE TECHNOLOGY ADVANCEMENT"/>
    <x v="0"/>
    <s v="DUCTLESS MINI-SPLIT HEAT PUMP - COOLING (WITH FLEX COST)"/>
    <s v="TEXAS"/>
    <x v="3"/>
    <x v="2"/>
    <s v="ELECTRICITY"/>
    <x v="0"/>
    <n v="0"/>
  </r>
  <r>
    <s v="REFERENCE ELECTRIFICATION - MODERATE TECHNOLOGY ADVANCEMENT"/>
    <x v="0"/>
    <s v="DUCTLESS MINI-SPLIT HEAT PUMP - COOLING (WITH FLEX COST)"/>
    <s v="TEXAS"/>
    <x v="3"/>
    <x v="2"/>
    <s v="PIPELINE GAS"/>
    <x v="0"/>
    <n v="0"/>
  </r>
  <r>
    <s v="REFERENCE ELECTRIFICATION - MODERATE TECHNOLOGY ADVANCEMENT"/>
    <x v="0"/>
    <s v="DUCTLESS MINI-SPLIT HEAT PUMP - COOLING (WITH FLEX COST)"/>
    <s v="TEXAS"/>
    <x v="3"/>
    <x v="3"/>
    <s v="ELECTRICITY"/>
    <x v="0"/>
    <n v="0"/>
  </r>
  <r>
    <s v="REFERENCE ELECTRIFICATION - MODERATE TECHNOLOGY ADVANCEMENT"/>
    <x v="0"/>
    <s v="DUCTLESS MINI-SPLIT HEAT PUMP - COOLING (WITH FLEX COST)"/>
    <s v="TEXAS"/>
    <x v="3"/>
    <x v="3"/>
    <s v="PIPELINE GAS"/>
    <x v="0"/>
    <n v="0"/>
  </r>
  <r>
    <s v="REFERENCE ELECTRIFICATION - MODERATE TECHNOLOGY ADVANCEMENT"/>
    <x v="0"/>
    <s v="DUCTLESS MINI-SPLIT HEAT PUMP - COOLING (WITH FLEX COST)"/>
    <s v="TEXAS"/>
    <x v="3"/>
    <x v="4"/>
    <s v="ELECTRICITY"/>
    <x v="0"/>
    <n v="0"/>
  </r>
  <r>
    <s v="REFERENCE ELECTRIFICATION - MODERATE TECHNOLOGY ADVANCEMENT"/>
    <x v="0"/>
    <s v="DUCTLESS MINI-SPLIT HEAT PUMP - COOLING (WITH FLEX COST)"/>
    <s v="TEXAS"/>
    <x v="3"/>
    <x v="4"/>
    <s v="PIPELINE GAS"/>
    <x v="0"/>
    <n v="0"/>
  </r>
  <r>
    <s v="REFERENCE ELECTRIFICATION - MODERATE TECHNOLOGY ADVANCEMENT"/>
    <x v="0"/>
    <s v="DUCTLESS MINI-SPLIT HEAT PUMP - COOLING (WITH FLEX COST)"/>
    <s v="TEXAS"/>
    <x v="3"/>
    <x v="5"/>
    <s v="ELECTRICITY"/>
    <x v="0"/>
    <n v="0"/>
  </r>
  <r>
    <s v="REFERENCE ELECTRIFICATION - MODERATE TECHNOLOGY ADVANCEMENT"/>
    <x v="0"/>
    <s v="DUCTLESS MINI-SPLIT HEAT PUMP - COOLING (WITH FLEX COST)"/>
    <s v="TEXAS"/>
    <x v="3"/>
    <x v="5"/>
    <s v="PIPELINE GAS"/>
    <x v="0"/>
    <n v="0"/>
  </r>
  <r>
    <s v="REFERENCE ELECTRIFICATION - MODERATE TECHNOLOGY ADVANCEMENT"/>
    <x v="0"/>
    <s v="DUCTLESS MINI-SPLIT HEAT PUMP - COOLING (WITH FLEX COST)"/>
    <s v="TEXAS"/>
    <x v="3"/>
    <x v="6"/>
    <s v="ELECTRICITY"/>
    <x v="0"/>
    <n v="0"/>
  </r>
  <r>
    <s v="REFERENCE ELECTRIFICATION - MODERATE TECHNOLOGY ADVANCEMENT"/>
    <x v="0"/>
    <s v="DUCTLESS MINI-SPLIT HEAT PUMP - COOLING (WITH FLEX COST)"/>
    <s v="TEXAS"/>
    <x v="3"/>
    <x v="6"/>
    <s v="PIPELINE GAS"/>
    <x v="0"/>
    <n v="0"/>
  </r>
  <r>
    <s v="REFERENCE ELECTRIFICATION - MODERATE TECHNOLOGY ADVANCEMENT"/>
    <x v="0"/>
    <s v="DUCTLESS MINI-SPLIT HEAT PUMP - COOLING (WITH FLEX COST)"/>
    <s v="TEXAS"/>
    <x v="3"/>
    <x v="7"/>
    <s v="ELECTRICITY"/>
    <x v="0"/>
    <n v="0"/>
  </r>
  <r>
    <s v="REFERENCE ELECTRIFICATION - MODERATE TECHNOLOGY ADVANCEMENT"/>
    <x v="0"/>
    <s v="DUCTLESS MINI-SPLIT HEAT PUMP - COOLING (WITH FLEX COST)"/>
    <s v="TEXAS"/>
    <x v="3"/>
    <x v="7"/>
    <s v="PIPELINE GAS"/>
    <x v="0"/>
    <n v="0"/>
  </r>
  <r>
    <s v="REFERENCE ELECTRIFICATION - MODERATE TECHNOLOGY ADVANCEMENT"/>
    <x v="0"/>
    <s v="DUCTLESS MINI-SPLIT HEAT PUMP - COOLING (WITH FLEX COST)"/>
    <s v="TEXAS"/>
    <x v="3"/>
    <x v="8"/>
    <s v="ELECTRICITY"/>
    <x v="0"/>
    <n v="0"/>
  </r>
  <r>
    <s v="REFERENCE ELECTRIFICATION - MODERATE TECHNOLOGY ADVANCEMENT"/>
    <x v="0"/>
    <s v="DUCTLESS MINI-SPLIT HEAT PUMP - COOLING (WITH FLEX COST)"/>
    <s v="TEXAS"/>
    <x v="3"/>
    <x v="8"/>
    <s v="PIPELINE GAS"/>
    <x v="0"/>
    <n v="0"/>
  </r>
  <r>
    <s v="REFERENCE ELECTRIFICATION - MODERATE TECHNOLOGY ADVANCEMENT"/>
    <x v="0"/>
    <s v="DUCTLESS MINI-SPLIT HEAT PUMP - COOLING (WITH FLEX COST)"/>
    <s v="TEXAS"/>
    <x v="3"/>
    <x v="9"/>
    <s v="ELECTRICITY"/>
    <x v="0"/>
    <n v="0"/>
  </r>
  <r>
    <s v="REFERENCE ELECTRIFICATION - MODERATE TECHNOLOGY ADVANCEMENT"/>
    <x v="0"/>
    <s v="DUCTLESS MINI-SPLIT HEAT PUMP - COOLING (WITH FLEX COST)"/>
    <s v="TEXAS"/>
    <x v="3"/>
    <x v="9"/>
    <s v="PIPELINE GAS"/>
    <x v="0"/>
    <n v="0"/>
  </r>
  <r>
    <s v="REFERENCE ELECTRIFICATION - MODERATE TECHNOLOGY ADVANCEMENT"/>
    <x v="0"/>
    <s v="DUCTLESS MINI-SPLIT HEAT PUMP - COOLING (WITH FLEX COST)"/>
    <s v="TEXAS"/>
    <x v="3"/>
    <x v="10"/>
    <s v="ELECTRICITY"/>
    <x v="0"/>
    <n v="0"/>
  </r>
  <r>
    <s v="REFERENCE ELECTRIFICATION - MODERATE TECHNOLOGY ADVANCEMENT"/>
    <x v="0"/>
    <s v="DUCTLESS MINI-SPLIT HEAT PUMP - COOLING (WITH FLEX COST)"/>
    <s v="TEXAS"/>
    <x v="3"/>
    <x v="10"/>
    <s v="PIPELINE GAS"/>
    <x v="0"/>
    <n v="0"/>
  </r>
  <r>
    <s v="REFERENCE ELECTRIFICATION - MODERATE TECHNOLOGY ADVANCEMENT"/>
    <x v="0"/>
    <s v="DUCTLESS MINI-SPLIT HEAT PUMP - COOLING (WITH FLEX COST)"/>
    <s v="TEXAS"/>
    <x v="3"/>
    <x v="11"/>
    <s v="ELECTRICITY"/>
    <x v="0"/>
    <n v="0"/>
  </r>
  <r>
    <s v="REFERENCE ELECTRIFICATION - MODERATE TECHNOLOGY ADVANCEMENT"/>
    <x v="0"/>
    <s v="DUCTLESS MINI-SPLIT HEAT PUMP - COOLING (WITH FLEX COST)"/>
    <s v="TEXAS"/>
    <x v="3"/>
    <x v="11"/>
    <s v="PIPELINE GAS"/>
    <x v="0"/>
    <n v="0"/>
  </r>
  <r>
    <s v="REFERENCE ELECTRIFICATION - MODERATE TECHNOLOGY ADVANCEMENT"/>
    <x v="0"/>
    <s v="DUCTLESS MINI-SPLIT HEAT PUMP - COOLING (WITH FLEX COST)"/>
    <s v="TEXAS"/>
    <x v="3"/>
    <x v="12"/>
    <s v="ELECTRICITY"/>
    <x v="0"/>
    <n v="0"/>
  </r>
  <r>
    <s v="REFERENCE ELECTRIFICATION - MODERATE TECHNOLOGY ADVANCEMENT"/>
    <x v="0"/>
    <s v="DUCTLESS MINI-SPLIT HEAT PUMP - COOLING (WITH FLEX COST)"/>
    <s v="TEXAS"/>
    <x v="3"/>
    <x v="12"/>
    <s v="PIPELINE GAS"/>
    <x v="0"/>
    <n v="0"/>
  </r>
  <r>
    <s v="REFERENCE ELECTRIFICATION - MODERATE TECHNOLOGY ADVANCEMENT"/>
    <x v="0"/>
    <s v="DUCTLESS MINI-SPLIT HEAT PUMP - COOLING (WITH FLEX COST)"/>
    <s v="TEXAS"/>
    <x v="3"/>
    <x v="13"/>
    <s v="ELECTRICITY"/>
    <x v="0"/>
    <n v="0"/>
  </r>
  <r>
    <s v="REFERENCE ELECTRIFICATION - MODERATE TECHNOLOGY ADVANCEMENT"/>
    <x v="0"/>
    <s v="DUCTLESS MINI-SPLIT HEAT PUMP - COOLING (WITH FLEX COST)"/>
    <s v="TEXAS"/>
    <x v="3"/>
    <x v="13"/>
    <s v="PIPELINE GAS"/>
    <x v="0"/>
    <n v="0"/>
  </r>
  <r>
    <s v="REFERENCE ELECTRIFICATION - MODERATE TECHNOLOGY ADVANCEMENT"/>
    <x v="0"/>
    <s v="DUCTLESS MINI-SPLIT HEAT PUMP - COOLING (WITH FLEX COST)"/>
    <s v="TEXAS"/>
    <x v="3"/>
    <x v="14"/>
    <s v="ELECTRICITY"/>
    <x v="0"/>
    <n v="0"/>
  </r>
  <r>
    <s v="REFERENCE ELECTRIFICATION - MODERATE TECHNOLOGY ADVANCEMENT"/>
    <x v="0"/>
    <s v="DUCTLESS MINI-SPLIT HEAT PUMP - COOLING (WITH FLEX COST)"/>
    <s v="TEXAS"/>
    <x v="3"/>
    <x v="14"/>
    <s v="PIPELINE GAS"/>
    <x v="0"/>
    <n v="0"/>
  </r>
  <r>
    <s v="REFERENCE ELECTRIFICATION - MODERATE TECHNOLOGY ADVANCEMENT"/>
    <x v="0"/>
    <s v="DUCTLESS MINI-SPLIT HEAT PUMP - COOLING (WITH FLEX COST)"/>
    <s v="TEXAS"/>
    <x v="3"/>
    <x v="15"/>
    <s v="ELECTRICITY"/>
    <x v="0"/>
    <n v="0"/>
  </r>
  <r>
    <s v="REFERENCE ELECTRIFICATION - MODERATE TECHNOLOGY ADVANCEMENT"/>
    <x v="0"/>
    <s v="DUCTLESS MINI-SPLIT HEAT PUMP - COOLING (WITH FLEX COST)"/>
    <s v="TEXAS"/>
    <x v="3"/>
    <x v="15"/>
    <s v="PIPELINE GAS"/>
    <x v="0"/>
    <n v="0"/>
  </r>
  <r>
    <s v="REFERENCE ELECTRIFICATION - MODERATE TECHNOLOGY ADVANCEMENT"/>
    <x v="0"/>
    <s v="DUCTLESS MINI-SPLIT HEAT PUMP - COOLING (WITH FLEX COST)"/>
    <s v="TEXAS"/>
    <x v="3"/>
    <x v="16"/>
    <s v="ELECTRICITY"/>
    <x v="0"/>
    <n v="0"/>
  </r>
  <r>
    <s v="REFERENCE ELECTRIFICATION - MODERATE TECHNOLOGY ADVANCEMENT"/>
    <x v="0"/>
    <s v="DUCTLESS MINI-SPLIT HEAT PUMP - COOLING (WITH FLEX COST)"/>
    <s v="TEXAS"/>
    <x v="3"/>
    <x v="16"/>
    <s v="PIPELINE GAS"/>
    <x v="0"/>
    <n v="0"/>
  </r>
  <r>
    <s v="REFERENCE ELECTRIFICATION - MODERATE TECHNOLOGY ADVANCEMENT"/>
    <x v="0"/>
    <s v="DUCTLESS MINI-SPLIT HEAT PUMP - COOLING (WITH FLEX COST)"/>
    <s v="TEXAS"/>
    <x v="3"/>
    <x v="17"/>
    <s v="ELECTRICITY"/>
    <x v="0"/>
    <n v="0"/>
  </r>
  <r>
    <s v="REFERENCE ELECTRIFICATION - MODERATE TECHNOLOGY ADVANCEMENT"/>
    <x v="0"/>
    <s v="DUCTLESS MINI-SPLIT HEAT PUMP - COOLING (WITH FLEX COST)"/>
    <s v="TEXAS"/>
    <x v="3"/>
    <x v="17"/>
    <s v="PIPELINE GAS"/>
    <x v="0"/>
    <n v="0"/>
  </r>
  <r>
    <s v="REFERENCE ELECTRIFICATION - MODERATE TECHNOLOGY ADVANCEMENT"/>
    <x v="0"/>
    <s v="DUCTLESS MINI-SPLIT HEAT PUMP - COOLING (WITH FLEX COST)"/>
    <s v="TEXAS"/>
    <x v="3"/>
    <x v="18"/>
    <s v="ELECTRICITY"/>
    <x v="0"/>
    <n v="0"/>
  </r>
  <r>
    <s v="REFERENCE ELECTRIFICATION - MODERATE TECHNOLOGY ADVANCEMENT"/>
    <x v="0"/>
    <s v="DUCTLESS MINI-SPLIT HEAT PUMP - COOLING (WITH FLEX COST)"/>
    <s v="TEXAS"/>
    <x v="3"/>
    <x v="18"/>
    <s v="PIPELINE GAS"/>
    <x v="0"/>
    <n v="0"/>
  </r>
  <r>
    <s v="REFERENCE ELECTRIFICATION - MODERATE TECHNOLOGY ADVANCEMENT"/>
    <x v="0"/>
    <s v="DUCTLESS MINI-SPLIT HEAT PUMP - COOLING (WITH FLEX COST)"/>
    <s v="TEXAS"/>
    <x v="3"/>
    <x v="19"/>
    <s v="ELECTRICITY"/>
    <x v="0"/>
    <n v="0"/>
  </r>
  <r>
    <s v="REFERENCE ELECTRIFICATION - MODERATE TECHNOLOGY ADVANCEMENT"/>
    <x v="0"/>
    <s v="DUCTLESS MINI-SPLIT HEAT PUMP - COOLING (WITH FLEX COST)"/>
    <s v="TEXAS"/>
    <x v="3"/>
    <x v="19"/>
    <s v="PIPELINE GAS"/>
    <x v="0"/>
    <n v="0"/>
  </r>
  <r>
    <s v="REFERENCE ELECTRIFICATION - MODERATE TECHNOLOGY ADVANCEMENT"/>
    <x v="0"/>
    <s v="DUCTLESS MINI-SPLIT HEAT PUMP - COOLING (WITH FLEX COST)"/>
    <s v="TEXAS"/>
    <x v="3"/>
    <x v="20"/>
    <s v="ELECTRICITY"/>
    <x v="0"/>
    <n v="0"/>
  </r>
  <r>
    <s v="REFERENCE ELECTRIFICATION - MODERATE TECHNOLOGY ADVANCEMENT"/>
    <x v="0"/>
    <s v="DUCTLESS MINI-SPLIT HEAT PUMP - COOLING (WITH FLEX COST)"/>
    <s v="TEXAS"/>
    <x v="3"/>
    <x v="20"/>
    <s v="PIPELINE GAS"/>
    <x v="0"/>
    <n v="0"/>
  </r>
  <r>
    <s v="REFERENCE ELECTRIFICATION - MODERATE TECHNOLOGY ADVANCEMENT"/>
    <x v="0"/>
    <s v="DUCTLESS MINI-SPLIT HEAT PUMP - COOLING (WITH FLEX COST)"/>
    <s v="TEXAS"/>
    <x v="3"/>
    <x v="21"/>
    <s v="ELECTRICITY"/>
    <x v="0"/>
    <n v="0"/>
  </r>
  <r>
    <s v="REFERENCE ELECTRIFICATION - MODERATE TECHNOLOGY ADVANCEMENT"/>
    <x v="0"/>
    <s v="DUCTLESS MINI-SPLIT HEAT PUMP - COOLING (WITH FLEX COST)"/>
    <s v="TEXAS"/>
    <x v="3"/>
    <x v="21"/>
    <s v="PIPELINE GAS"/>
    <x v="0"/>
    <n v="0"/>
  </r>
  <r>
    <s v="REFERENCE ELECTRIFICATION - MODERATE TECHNOLOGY ADVANCEMENT"/>
    <x v="0"/>
    <s v="DUCTLESS MINI-SPLIT HEAT PUMP - COOLING (WITH FLEX COST)"/>
    <s v="TEXAS"/>
    <x v="3"/>
    <x v="22"/>
    <s v="ELECTRICITY"/>
    <x v="0"/>
    <n v="0"/>
  </r>
  <r>
    <s v="REFERENCE ELECTRIFICATION - MODERATE TECHNOLOGY ADVANCEMENT"/>
    <x v="0"/>
    <s v="DUCTLESS MINI-SPLIT HEAT PUMP - COOLING (WITH FLEX COST)"/>
    <s v="TEXAS"/>
    <x v="3"/>
    <x v="22"/>
    <s v="PIPELINE GAS"/>
    <x v="0"/>
    <n v="0"/>
  </r>
  <r>
    <s v="REFERENCE ELECTRIFICATION - MODERATE TECHNOLOGY ADVANCEMENT"/>
    <x v="0"/>
    <s v="DUCTLESS MINI-SPLIT HEAT PUMP - COOLING (WITH FLEX COST)"/>
    <s v="TEXAS"/>
    <x v="3"/>
    <x v="23"/>
    <s v="ELECTRICITY"/>
    <x v="0"/>
    <n v="0"/>
  </r>
  <r>
    <s v="REFERENCE ELECTRIFICATION - MODERATE TECHNOLOGY ADVANCEMENT"/>
    <x v="0"/>
    <s v="DUCTLESS MINI-SPLIT HEAT PUMP - COOLING (WITH FLEX COST)"/>
    <s v="TEXAS"/>
    <x v="3"/>
    <x v="23"/>
    <s v="PIPELINE GAS"/>
    <x v="0"/>
    <n v="0"/>
  </r>
  <r>
    <s v="REFERENCE ELECTRIFICATION - MODERATE TECHNOLOGY ADVANCEMENT"/>
    <x v="0"/>
    <s v="DUCTLESS MINI-SPLIT HEAT PUMP - COOLING (WITH FLEX COST)"/>
    <s v="TEXAS"/>
    <x v="3"/>
    <x v="24"/>
    <s v="ELECTRICITY"/>
    <x v="0"/>
    <n v="0"/>
  </r>
  <r>
    <s v="REFERENCE ELECTRIFICATION - MODERATE TECHNOLOGY ADVANCEMENT"/>
    <x v="0"/>
    <s v="DUCTLESS MINI-SPLIT HEAT PUMP - COOLING (WITH FLEX COST)"/>
    <s v="TEXAS"/>
    <x v="3"/>
    <x v="24"/>
    <s v="PIPELINE GAS"/>
    <x v="0"/>
    <n v="0"/>
  </r>
  <r>
    <s v="REFERENCE ELECTRIFICATION - MODERATE TECHNOLOGY ADVANCEMENT"/>
    <x v="0"/>
    <s v="DUCTLESS MINI-SPLIT HEAT PUMP - COOLING (WITH FLEX COST)"/>
    <s v="TEXAS"/>
    <x v="3"/>
    <x v="25"/>
    <s v="ELECTRICITY"/>
    <x v="0"/>
    <n v="0"/>
  </r>
  <r>
    <s v="REFERENCE ELECTRIFICATION - MODERATE TECHNOLOGY ADVANCEMENT"/>
    <x v="0"/>
    <s v="DUCTLESS MINI-SPLIT HEAT PUMP - COOLING (WITH FLEX COST)"/>
    <s v="TEXAS"/>
    <x v="3"/>
    <x v="25"/>
    <s v="PIPELINE GAS"/>
    <x v="0"/>
    <n v="0"/>
  </r>
  <r>
    <s v="REFERENCE ELECTRIFICATION - MODERATE TECHNOLOGY ADVANCEMENT"/>
    <x v="0"/>
    <s v="DUCTLESS MINI-SPLIT HEAT PUMP - COOLING (WITH FLEX COST)"/>
    <s v="TEXAS"/>
    <x v="3"/>
    <x v="26"/>
    <s v="ELECTRICITY"/>
    <x v="0"/>
    <n v="0"/>
  </r>
  <r>
    <s v="REFERENCE ELECTRIFICATION - MODERATE TECHNOLOGY ADVANCEMENT"/>
    <x v="0"/>
    <s v="DUCTLESS MINI-SPLIT HEAT PUMP - COOLING (WITH FLEX COST)"/>
    <s v="TEXAS"/>
    <x v="3"/>
    <x v="26"/>
    <s v="PIPELINE GAS"/>
    <x v="0"/>
    <n v="0"/>
  </r>
  <r>
    <s v="REFERENCE ELECTRIFICATION - MODERATE TECHNOLOGY ADVANCEMENT"/>
    <x v="0"/>
    <s v="DUCTLESS MINI-SPLIT HEAT PUMP - COOLING (WITH FLEX COST)"/>
    <s v="TEXAS"/>
    <x v="3"/>
    <x v="27"/>
    <s v="ELECTRICITY"/>
    <x v="0"/>
    <n v="0"/>
  </r>
  <r>
    <s v="REFERENCE ELECTRIFICATION - MODERATE TECHNOLOGY ADVANCEMENT"/>
    <x v="0"/>
    <s v="DUCTLESS MINI-SPLIT HEAT PUMP - COOLING (WITH FLEX COST)"/>
    <s v="TEXAS"/>
    <x v="3"/>
    <x v="27"/>
    <s v="PIPELINE GAS"/>
    <x v="0"/>
    <n v="0"/>
  </r>
  <r>
    <s v="REFERENCE ELECTRIFICATION - MODERATE TECHNOLOGY ADVANCEMENT"/>
    <x v="0"/>
    <s v="DUCTLESS MINI-SPLIT HEAT PUMP - COOLING (WITH FLEX COST)"/>
    <s v="TEXAS"/>
    <x v="3"/>
    <x v="28"/>
    <s v="ELECTRICITY"/>
    <x v="0"/>
    <n v="0"/>
  </r>
  <r>
    <s v="REFERENCE ELECTRIFICATION - MODERATE TECHNOLOGY ADVANCEMENT"/>
    <x v="0"/>
    <s v="DUCTLESS MINI-SPLIT HEAT PUMP - COOLING (WITH FLEX COST)"/>
    <s v="TEXAS"/>
    <x v="3"/>
    <x v="28"/>
    <s v="PIPELINE GAS"/>
    <x v="0"/>
    <n v="0"/>
  </r>
  <r>
    <s v="REFERENCE ELECTRIFICATION - MODERATE TECHNOLOGY ADVANCEMENT"/>
    <x v="0"/>
    <s v="DUCTLESS MINI-SPLIT HEAT PUMP - COOLING (WITH FLEX COST)"/>
    <s v="TEXAS"/>
    <x v="3"/>
    <x v="29"/>
    <s v="ELECTRICITY"/>
    <x v="0"/>
    <n v="0"/>
  </r>
  <r>
    <s v="REFERENCE ELECTRIFICATION - MODERATE TECHNOLOGY ADVANCEMENT"/>
    <x v="0"/>
    <s v="DUCTLESS MINI-SPLIT HEAT PUMP - COOLING (WITH FLEX COST)"/>
    <s v="TEXAS"/>
    <x v="3"/>
    <x v="29"/>
    <s v="PIPELINE GAS"/>
    <x v="0"/>
    <n v="0"/>
  </r>
  <r>
    <s v="REFERENCE ELECTRIFICATION - MODERATE TECHNOLOGY ADVANCEMENT"/>
    <x v="0"/>
    <s v="DUCTLESS MINI-SPLIT HEAT PUMP - COOLING (WITH FLEX COST)"/>
    <s v="TEXAS"/>
    <x v="3"/>
    <x v="30"/>
    <s v="ELECTRICITY"/>
    <x v="0"/>
    <n v="0"/>
  </r>
  <r>
    <s v="REFERENCE ELECTRIFICATION - MODERATE TECHNOLOGY ADVANCEMENT"/>
    <x v="0"/>
    <s v="DUCTLESS MINI-SPLIT HEAT PUMP - COOLING (WITH FLEX COST)"/>
    <s v="TEXAS"/>
    <x v="3"/>
    <x v="30"/>
    <s v="PIPELINE GAS"/>
    <x v="0"/>
    <n v="0"/>
  </r>
  <r>
    <s v="REFERENCE ELECTRIFICATION - MODERATE TECHNOLOGY ADVANCEMENT"/>
    <x v="0"/>
    <s v="DUCTLESS MINI-SPLIT HEAT PUMP - COOLING (WITH FLEX COST)"/>
    <s v="TEXAS"/>
    <x v="3"/>
    <x v="31"/>
    <s v="ELECTRICITY"/>
    <x v="0"/>
    <n v="0"/>
  </r>
  <r>
    <s v="REFERENCE ELECTRIFICATION - MODERATE TECHNOLOGY ADVANCEMENT"/>
    <x v="0"/>
    <s v="DUCTLESS MINI-SPLIT HEAT PUMP - COOLING (WITH FLEX COST)"/>
    <s v="TEXAS"/>
    <x v="3"/>
    <x v="31"/>
    <s v="PIPELINE GAS"/>
    <x v="0"/>
    <n v="0"/>
  </r>
  <r>
    <s v="REFERENCE ELECTRIFICATION - MODERATE TECHNOLOGY ADVANCEMENT"/>
    <x v="0"/>
    <s v="DUCTLESS MINI-SPLIT HEAT PUMP - COOLING (WITH FLEX COST)"/>
    <s v="TEXAS"/>
    <x v="3"/>
    <x v="32"/>
    <s v="ELECTRICITY"/>
    <x v="0"/>
    <n v="0"/>
  </r>
  <r>
    <s v="REFERENCE ELECTRIFICATION - MODERATE TECHNOLOGY ADVANCEMENT"/>
    <x v="0"/>
    <s v="DUCTLESS MINI-SPLIT HEAT PUMP - COOLING (WITH FLEX COST)"/>
    <s v="TEXAS"/>
    <x v="3"/>
    <x v="32"/>
    <s v="PIPELINE GAS"/>
    <x v="0"/>
    <n v="0"/>
  </r>
  <r>
    <s v="REFERENCE ELECTRIFICATION - MODERATE TECHNOLOGY ADVANCEMENT"/>
    <x v="0"/>
    <s v="DUCTLESS MINI-SPLIT HEAT PUMP - COOLING (WITH FLEX COST)"/>
    <s v="TEXAS"/>
    <x v="3"/>
    <x v="33"/>
    <s v="ELECTRICITY"/>
    <x v="0"/>
    <n v="0"/>
  </r>
  <r>
    <s v="REFERENCE ELECTRIFICATION - MODERATE TECHNOLOGY ADVANCEMENT"/>
    <x v="0"/>
    <s v="DUCTLESS MINI-SPLIT HEAT PUMP - COOLING (WITH FLEX COST)"/>
    <s v="TEXAS"/>
    <x v="3"/>
    <x v="33"/>
    <s v="PIPELINE GAS"/>
    <x v="0"/>
    <n v="0"/>
  </r>
  <r>
    <s v="REFERENCE ELECTRIFICATION - MODERATE TECHNOLOGY ADVANCEMENT"/>
    <x v="0"/>
    <s v="THROUGH-THE-WALL HEAT PUMP - COOLING (WITH FLEX COST)"/>
    <s v="TEXAS"/>
    <x v="3"/>
    <x v="0"/>
    <s v="ELECTRICITY"/>
    <x v="0"/>
    <n v="0"/>
  </r>
  <r>
    <s v="REFERENCE ELECTRIFICATION - MODERATE TECHNOLOGY ADVANCEMENT"/>
    <x v="0"/>
    <s v="THROUGH-THE-WALL HEAT PUMP - COOLING (WITH FLEX COST)"/>
    <s v="TEXAS"/>
    <x v="3"/>
    <x v="0"/>
    <s v="PIPELINE GAS"/>
    <x v="0"/>
    <n v="0"/>
  </r>
  <r>
    <s v="REFERENCE ELECTRIFICATION - MODERATE TECHNOLOGY ADVANCEMENT"/>
    <x v="0"/>
    <s v="THROUGH-THE-WALL HEAT PUMP - COOLING (WITH FLEX COST)"/>
    <s v="TEXAS"/>
    <x v="3"/>
    <x v="1"/>
    <s v="ELECTRICITY"/>
    <x v="0"/>
    <n v="0"/>
  </r>
  <r>
    <s v="REFERENCE ELECTRIFICATION - MODERATE TECHNOLOGY ADVANCEMENT"/>
    <x v="0"/>
    <s v="THROUGH-THE-WALL HEAT PUMP - COOLING (WITH FLEX COST)"/>
    <s v="TEXAS"/>
    <x v="3"/>
    <x v="1"/>
    <s v="PIPELINE GAS"/>
    <x v="0"/>
    <n v="0"/>
  </r>
  <r>
    <s v="REFERENCE ELECTRIFICATION - MODERATE TECHNOLOGY ADVANCEMENT"/>
    <x v="0"/>
    <s v="THROUGH-THE-WALL HEAT PUMP - COOLING (WITH FLEX COST)"/>
    <s v="TEXAS"/>
    <x v="3"/>
    <x v="2"/>
    <s v="ELECTRICITY"/>
    <x v="0"/>
    <n v="0"/>
  </r>
  <r>
    <s v="REFERENCE ELECTRIFICATION - MODERATE TECHNOLOGY ADVANCEMENT"/>
    <x v="0"/>
    <s v="THROUGH-THE-WALL HEAT PUMP - COOLING (WITH FLEX COST)"/>
    <s v="TEXAS"/>
    <x v="3"/>
    <x v="2"/>
    <s v="PIPELINE GAS"/>
    <x v="0"/>
    <n v="0"/>
  </r>
  <r>
    <s v="REFERENCE ELECTRIFICATION - MODERATE TECHNOLOGY ADVANCEMENT"/>
    <x v="0"/>
    <s v="THROUGH-THE-WALL HEAT PUMP - COOLING (WITH FLEX COST)"/>
    <s v="TEXAS"/>
    <x v="3"/>
    <x v="3"/>
    <s v="ELECTRICITY"/>
    <x v="0"/>
    <n v="0"/>
  </r>
  <r>
    <s v="REFERENCE ELECTRIFICATION - MODERATE TECHNOLOGY ADVANCEMENT"/>
    <x v="0"/>
    <s v="THROUGH-THE-WALL HEAT PUMP - COOLING (WITH FLEX COST)"/>
    <s v="TEXAS"/>
    <x v="3"/>
    <x v="3"/>
    <s v="PIPELINE GAS"/>
    <x v="0"/>
    <n v="0"/>
  </r>
  <r>
    <s v="REFERENCE ELECTRIFICATION - MODERATE TECHNOLOGY ADVANCEMENT"/>
    <x v="0"/>
    <s v="THROUGH-THE-WALL HEAT PUMP - COOLING (WITH FLEX COST)"/>
    <s v="TEXAS"/>
    <x v="3"/>
    <x v="4"/>
    <s v="ELECTRICITY"/>
    <x v="0"/>
    <n v="0"/>
  </r>
  <r>
    <s v="REFERENCE ELECTRIFICATION - MODERATE TECHNOLOGY ADVANCEMENT"/>
    <x v="0"/>
    <s v="THROUGH-THE-WALL HEAT PUMP - COOLING (WITH FLEX COST)"/>
    <s v="TEXAS"/>
    <x v="3"/>
    <x v="4"/>
    <s v="PIPELINE GAS"/>
    <x v="0"/>
    <n v="0"/>
  </r>
  <r>
    <s v="REFERENCE ELECTRIFICATION - MODERATE TECHNOLOGY ADVANCEMENT"/>
    <x v="0"/>
    <s v="THROUGH-THE-WALL HEAT PUMP - COOLING (WITH FLEX COST)"/>
    <s v="TEXAS"/>
    <x v="3"/>
    <x v="5"/>
    <s v="ELECTRICITY"/>
    <x v="0"/>
    <n v="0"/>
  </r>
  <r>
    <s v="REFERENCE ELECTRIFICATION - MODERATE TECHNOLOGY ADVANCEMENT"/>
    <x v="0"/>
    <s v="THROUGH-THE-WALL HEAT PUMP - COOLING (WITH FLEX COST)"/>
    <s v="TEXAS"/>
    <x v="3"/>
    <x v="5"/>
    <s v="PIPELINE GAS"/>
    <x v="0"/>
    <n v="0"/>
  </r>
  <r>
    <s v="REFERENCE ELECTRIFICATION - MODERATE TECHNOLOGY ADVANCEMENT"/>
    <x v="0"/>
    <s v="THROUGH-THE-WALL HEAT PUMP - COOLING (WITH FLEX COST)"/>
    <s v="TEXAS"/>
    <x v="3"/>
    <x v="6"/>
    <s v="ELECTRICITY"/>
    <x v="0"/>
    <n v="0"/>
  </r>
  <r>
    <s v="REFERENCE ELECTRIFICATION - MODERATE TECHNOLOGY ADVANCEMENT"/>
    <x v="0"/>
    <s v="THROUGH-THE-WALL HEAT PUMP - COOLING (WITH FLEX COST)"/>
    <s v="TEXAS"/>
    <x v="3"/>
    <x v="6"/>
    <s v="PIPELINE GAS"/>
    <x v="0"/>
    <n v="0"/>
  </r>
  <r>
    <s v="REFERENCE ELECTRIFICATION - MODERATE TECHNOLOGY ADVANCEMENT"/>
    <x v="0"/>
    <s v="THROUGH-THE-WALL HEAT PUMP - COOLING (WITH FLEX COST)"/>
    <s v="TEXAS"/>
    <x v="3"/>
    <x v="7"/>
    <s v="ELECTRICITY"/>
    <x v="0"/>
    <n v="0"/>
  </r>
  <r>
    <s v="REFERENCE ELECTRIFICATION - MODERATE TECHNOLOGY ADVANCEMENT"/>
    <x v="0"/>
    <s v="THROUGH-THE-WALL HEAT PUMP - COOLING (WITH FLEX COST)"/>
    <s v="TEXAS"/>
    <x v="3"/>
    <x v="7"/>
    <s v="PIPELINE GAS"/>
    <x v="0"/>
    <n v="0"/>
  </r>
  <r>
    <s v="REFERENCE ELECTRIFICATION - MODERATE TECHNOLOGY ADVANCEMENT"/>
    <x v="0"/>
    <s v="THROUGH-THE-WALL HEAT PUMP - COOLING (WITH FLEX COST)"/>
    <s v="TEXAS"/>
    <x v="3"/>
    <x v="8"/>
    <s v="ELECTRICITY"/>
    <x v="0"/>
    <n v="0"/>
  </r>
  <r>
    <s v="REFERENCE ELECTRIFICATION - MODERATE TECHNOLOGY ADVANCEMENT"/>
    <x v="0"/>
    <s v="THROUGH-THE-WALL HEAT PUMP - COOLING (WITH FLEX COST)"/>
    <s v="TEXAS"/>
    <x v="3"/>
    <x v="8"/>
    <s v="PIPELINE GAS"/>
    <x v="0"/>
    <n v="0"/>
  </r>
  <r>
    <s v="REFERENCE ELECTRIFICATION - MODERATE TECHNOLOGY ADVANCEMENT"/>
    <x v="0"/>
    <s v="THROUGH-THE-WALL HEAT PUMP - COOLING (WITH FLEX COST)"/>
    <s v="TEXAS"/>
    <x v="3"/>
    <x v="9"/>
    <s v="ELECTRICITY"/>
    <x v="0"/>
    <n v="0"/>
  </r>
  <r>
    <s v="REFERENCE ELECTRIFICATION - MODERATE TECHNOLOGY ADVANCEMENT"/>
    <x v="0"/>
    <s v="THROUGH-THE-WALL HEAT PUMP - COOLING (WITH FLEX COST)"/>
    <s v="TEXAS"/>
    <x v="3"/>
    <x v="9"/>
    <s v="PIPELINE GAS"/>
    <x v="0"/>
    <n v="0"/>
  </r>
  <r>
    <s v="REFERENCE ELECTRIFICATION - MODERATE TECHNOLOGY ADVANCEMENT"/>
    <x v="0"/>
    <s v="THROUGH-THE-WALL HEAT PUMP - COOLING (WITH FLEX COST)"/>
    <s v="TEXAS"/>
    <x v="3"/>
    <x v="10"/>
    <s v="ELECTRICITY"/>
    <x v="0"/>
    <n v="0"/>
  </r>
  <r>
    <s v="REFERENCE ELECTRIFICATION - MODERATE TECHNOLOGY ADVANCEMENT"/>
    <x v="0"/>
    <s v="THROUGH-THE-WALL HEAT PUMP - COOLING (WITH FLEX COST)"/>
    <s v="TEXAS"/>
    <x v="3"/>
    <x v="10"/>
    <s v="PIPELINE GAS"/>
    <x v="0"/>
    <n v="0"/>
  </r>
  <r>
    <s v="REFERENCE ELECTRIFICATION - MODERATE TECHNOLOGY ADVANCEMENT"/>
    <x v="0"/>
    <s v="THROUGH-THE-WALL HEAT PUMP - COOLING (WITH FLEX COST)"/>
    <s v="TEXAS"/>
    <x v="3"/>
    <x v="11"/>
    <s v="ELECTRICITY"/>
    <x v="0"/>
    <n v="0"/>
  </r>
  <r>
    <s v="REFERENCE ELECTRIFICATION - MODERATE TECHNOLOGY ADVANCEMENT"/>
    <x v="0"/>
    <s v="THROUGH-THE-WALL HEAT PUMP - COOLING (WITH FLEX COST)"/>
    <s v="TEXAS"/>
    <x v="3"/>
    <x v="11"/>
    <s v="PIPELINE GAS"/>
    <x v="0"/>
    <n v="0"/>
  </r>
  <r>
    <s v="REFERENCE ELECTRIFICATION - MODERATE TECHNOLOGY ADVANCEMENT"/>
    <x v="0"/>
    <s v="THROUGH-THE-WALL HEAT PUMP - COOLING (WITH FLEX COST)"/>
    <s v="TEXAS"/>
    <x v="3"/>
    <x v="12"/>
    <s v="ELECTRICITY"/>
    <x v="0"/>
    <n v="0"/>
  </r>
  <r>
    <s v="REFERENCE ELECTRIFICATION - MODERATE TECHNOLOGY ADVANCEMENT"/>
    <x v="0"/>
    <s v="THROUGH-THE-WALL HEAT PUMP - COOLING (WITH FLEX COST)"/>
    <s v="TEXAS"/>
    <x v="3"/>
    <x v="12"/>
    <s v="PIPELINE GAS"/>
    <x v="0"/>
    <n v="0"/>
  </r>
  <r>
    <s v="REFERENCE ELECTRIFICATION - MODERATE TECHNOLOGY ADVANCEMENT"/>
    <x v="0"/>
    <s v="THROUGH-THE-WALL HEAT PUMP - COOLING (WITH FLEX COST)"/>
    <s v="TEXAS"/>
    <x v="3"/>
    <x v="13"/>
    <s v="ELECTRICITY"/>
    <x v="0"/>
    <n v="0"/>
  </r>
  <r>
    <s v="REFERENCE ELECTRIFICATION - MODERATE TECHNOLOGY ADVANCEMENT"/>
    <x v="0"/>
    <s v="THROUGH-THE-WALL HEAT PUMP - COOLING (WITH FLEX COST)"/>
    <s v="TEXAS"/>
    <x v="3"/>
    <x v="13"/>
    <s v="PIPELINE GAS"/>
    <x v="0"/>
    <n v="0"/>
  </r>
  <r>
    <s v="REFERENCE ELECTRIFICATION - MODERATE TECHNOLOGY ADVANCEMENT"/>
    <x v="0"/>
    <s v="THROUGH-THE-WALL HEAT PUMP - COOLING (WITH FLEX COST)"/>
    <s v="TEXAS"/>
    <x v="3"/>
    <x v="14"/>
    <s v="ELECTRICITY"/>
    <x v="0"/>
    <n v="0"/>
  </r>
  <r>
    <s v="REFERENCE ELECTRIFICATION - MODERATE TECHNOLOGY ADVANCEMENT"/>
    <x v="0"/>
    <s v="THROUGH-THE-WALL HEAT PUMP - COOLING (WITH FLEX COST)"/>
    <s v="TEXAS"/>
    <x v="3"/>
    <x v="14"/>
    <s v="PIPELINE GAS"/>
    <x v="0"/>
    <n v="0"/>
  </r>
  <r>
    <s v="REFERENCE ELECTRIFICATION - MODERATE TECHNOLOGY ADVANCEMENT"/>
    <x v="0"/>
    <s v="THROUGH-THE-WALL HEAT PUMP - COOLING (WITH FLEX COST)"/>
    <s v="TEXAS"/>
    <x v="3"/>
    <x v="15"/>
    <s v="ELECTRICITY"/>
    <x v="0"/>
    <n v="0"/>
  </r>
  <r>
    <s v="REFERENCE ELECTRIFICATION - MODERATE TECHNOLOGY ADVANCEMENT"/>
    <x v="0"/>
    <s v="THROUGH-THE-WALL HEAT PUMP - COOLING (WITH FLEX COST)"/>
    <s v="TEXAS"/>
    <x v="3"/>
    <x v="15"/>
    <s v="PIPELINE GAS"/>
    <x v="0"/>
    <n v="0"/>
  </r>
  <r>
    <s v="REFERENCE ELECTRIFICATION - MODERATE TECHNOLOGY ADVANCEMENT"/>
    <x v="0"/>
    <s v="THROUGH-THE-WALL HEAT PUMP - COOLING (WITH FLEX COST)"/>
    <s v="TEXAS"/>
    <x v="3"/>
    <x v="16"/>
    <s v="ELECTRICITY"/>
    <x v="0"/>
    <n v="0"/>
  </r>
  <r>
    <s v="REFERENCE ELECTRIFICATION - MODERATE TECHNOLOGY ADVANCEMENT"/>
    <x v="0"/>
    <s v="THROUGH-THE-WALL HEAT PUMP - COOLING (WITH FLEX COST)"/>
    <s v="TEXAS"/>
    <x v="3"/>
    <x v="16"/>
    <s v="PIPELINE GAS"/>
    <x v="0"/>
    <n v="0"/>
  </r>
  <r>
    <s v="REFERENCE ELECTRIFICATION - MODERATE TECHNOLOGY ADVANCEMENT"/>
    <x v="0"/>
    <s v="THROUGH-THE-WALL HEAT PUMP - COOLING (WITH FLEX COST)"/>
    <s v="TEXAS"/>
    <x v="3"/>
    <x v="17"/>
    <s v="ELECTRICITY"/>
    <x v="0"/>
    <n v="0"/>
  </r>
  <r>
    <s v="REFERENCE ELECTRIFICATION - MODERATE TECHNOLOGY ADVANCEMENT"/>
    <x v="0"/>
    <s v="THROUGH-THE-WALL HEAT PUMP - COOLING (WITH FLEX COST)"/>
    <s v="TEXAS"/>
    <x v="3"/>
    <x v="17"/>
    <s v="PIPELINE GAS"/>
    <x v="0"/>
    <n v="0"/>
  </r>
  <r>
    <s v="REFERENCE ELECTRIFICATION - MODERATE TECHNOLOGY ADVANCEMENT"/>
    <x v="0"/>
    <s v="THROUGH-THE-WALL HEAT PUMP - COOLING (WITH FLEX COST)"/>
    <s v="TEXAS"/>
    <x v="3"/>
    <x v="18"/>
    <s v="ELECTRICITY"/>
    <x v="0"/>
    <n v="0"/>
  </r>
  <r>
    <s v="REFERENCE ELECTRIFICATION - MODERATE TECHNOLOGY ADVANCEMENT"/>
    <x v="0"/>
    <s v="THROUGH-THE-WALL HEAT PUMP - COOLING (WITH FLEX COST)"/>
    <s v="TEXAS"/>
    <x v="3"/>
    <x v="18"/>
    <s v="PIPELINE GAS"/>
    <x v="0"/>
    <n v="0"/>
  </r>
  <r>
    <s v="REFERENCE ELECTRIFICATION - MODERATE TECHNOLOGY ADVANCEMENT"/>
    <x v="0"/>
    <s v="THROUGH-THE-WALL HEAT PUMP - COOLING (WITH FLEX COST)"/>
    <s v="TEXAS"/>
    <x v="3"/>
    <x v="19"/>
    <s v="ELECTRICITY"/>
    <x v="0"/>
    <n v="0"/>
  </r>
  <r>
    <s v="REFERENCE ELECTRIFICATION - MODERATE TECHNOLOGY ADVANCEMENT"/>
    <x v="0"/>
    <s v="THROUGH-THE-WALL HEAT PUMP - COOLING (WITH FLEX COST)"/>
    <s v="TEXAS"/>
    <x v="3"/>
    <x v="19"/>
    <s v="PIPELINE GAS"/>
    <x v="0"/>
    <n v="0"/>
  </r>
  <r>
    <s v="REFERENCE ELECTRIFICATION - MODERATE TECHNOLOGY ADVANCEMENT"/>
    <x v="0"/>
    <s v="THROUGH-THE-WALL HEAT PUMP - COOLING (WITH FLEX COST)"/>
    <s v="TEXAS"/>
    <x v="3"/>
    <x v="20"/>
    <s v="ELECTRICITY"/>
    <x v="0"/>
    <n v="0"/>
  </r>
  <r>
    <s v="REFERENCE ELECTRIFICATION - MODERATE TECHNOLOGY ADVANCEMENT"/>
    <x v="0"/>
    <s v="THROUGH-THE-WALL HEAT PUMP - COOLING (WITH FLEX COST)"/>
    <s v="TEXAS"/>
    <x v="3"/>
    <x v="20"/>
    <s v="PIPELINE GAS"/>
    <x v="0"/>
    <n v="0"/>
  </r>
  <r>
    <s v="REFERENCE ELECTRIFICATION - MODERATE TECHNOLOGY ADVANCEMENT"/>
    <x v="0"/>
    <s v="THROUGH-THE-WALL HEAT PUMP - COOLING (WITH FLEX COST)"/>
    <s v="TEXAS"/>
    <x v="3"/>
    <x v="21"/>
    <s v="ELECTRICITY"/>
    <x v="0"/>
    <n v="0"/>
  </r>
  <r>
    <s v="REFERENCE ELECTRIFICATION - MODERATE TECHNOLOGY ADVANCEMENT"/>
    <x v="0"/>
    <s v="THROUGH-THE-WALL HEAT PUMP - COOLING (WITH FLEX COST)"/>
    <s v="TEXAS"/>
    <x v="3"/>
    <x v="21"/>
    <s v="PIPELINE GAS"/>
    <x v="0"/>
    <n v="0"/>
  </r>
  <r>
    <s v="REFERENCE ELECTRIFICATION - MODERATE TECHNOLOGY ADVANCEMENT"/>
    <x v="0"/>
    <s v="THROUGH-THE-WALL HEAT PUMP - COOLING (WITH FLEX COST)"/>
    <s v="TEXAS"/>
    <x v="3"/>
    <x v="22"/>
    <s v="ELECTRICITY"/>
    <x v="0"/>
    <n v="0"/>
  </r>
  <r>
    <s v="REFERENCE ELECTRIFICATION - MODERATE TECHNOLOGY ADVANCEMENT"/>
    <x v="0"/>
    <s v="THROUGH-THE-WALL HEAT PUMP - COOLING (WITH FLEX COST)"/>
    <s v="TEXAS"/>
    <x v="3"/>
    <x v="22"/>
    <s v="PIPELINE GAS"/>
    <x v="0"/>
    <n v="0"/>
  </r>
  <r>
    <s v="REFERENCE ELECTRIFICATION - MODERATE TECHNOLOGY ADVANCEMENT"/>
    <x v="0"/>
    <s v="THROUGH-THE-WALL HEAT PUMP - COOLING (WITH FLEX COST)"/>
    <s v="TEXAS"/>
    <x v="3"/>
    <x v="23"/>
    <s v="ELECTRICITY"/>
    <x v="0"/>
    <n v="0"/>
  </r>
  <r>
    <s v="REFERENCE ELECTRIFICATION - MODERATE TECHNOLOGY ADVANCEMENT"/>
    <x v="0"/>
    <s v="THROUGH-THE-WALL HEAT PUMP - COOLING (WITH FLEX COST)"/>
    <s v="TEXAS"/>
    <x v="3"/>
    <x v="23"/>
    <s v="PIPELINE GAS"/>
    <x v="0"/>
    <n v="0"/>
  </r>
  <r>
    <s v="REFERENCE ELECTRIFICATION - MODERATE TECHNOLOGY ADVANCEMENT"/>
    <x v="0"/>
    <s v="THROUGH-THE-WALL HEAT PUMP - COOLING (WITH FLEX COST)"/>
    <s v="TEXAS"/>
    <x v="3"/>
    <x v="24"/>
    <s v="ELECTRICITY"/>
    <x v="0"/>
    <n v="0"/>
  </r>
  <r>
    <s v="REFERENCE ELECTRIFICATION - MODERATE TECHNOLOGY ADVANCEMENT"/>
    <x v="0"/>
    <s v="THROUGH-THE-WALL HEAT PUMP - COOLING (WITH FLEX COST)"/>
    <s v="TEXAS"/>
    <x v="3"/>
    <x v="24"/>
    <s v="PIPELINE GAS"/>
    <x v="0"/>
    <n v="0"/>
  </r>
  <r>
    <s v="REFERENCE ELECTRIFICATION - MODERATE TECHNOLOGY ADVANCEMENT"/>
    <x v="0"/>
    <s v="THROUGH-THE-WALL HEAT PUMP - COOLING (WITH FLEX COST)"/>
    <s v="TEXAS"/>
    <x v="3"/>
    <x v="25"/>
    <s v="ELECTRICITY"/>
    <x v="0"/>
    <n v="0"/>
  </r>
  <r>
    <s v="REFERENCE ELECTRIFICATION - MODERATE TECHNOLOGY ADVANCEMENT"/>
    <x v="0"/>
    <s v="THROUGH-THE-WALL HEAT PUMP - COOLING (WITH FLEX COST)"/>
    <s v="TEXAS"/>
    <x v="3"/>
    <x v="25"/>
    <s v="PIPELINE GAS"/>
    <x v="0"/>
    <n v="0"/>
  </r>
  <r>
    <s v="REFERENCE ELECTRIFICATION - MODERATE TECHNOLOGY ADVANCEMENT"/>
    <x v="0"/>
    <s v="THROUGH-THE-WALL HEAT PUMP - COOLING (WITH FLEX COST)"/>
    <s v="TEXAS"/>
    <x v="3"/>
    <x v="26"/>
    <s v="ELECTRICITY"/>
    <x v="0"/>
    <n v="0"/>
  </r>
  <r>
    <s v="REFERENCE ELECTRIFICATION - MODERATE TECHNOLOGY ADVANCEMENT"/>
    <x v="0"/>
    <s v="THROUGH-THE-WALL HEAT PUMP - COOLING (WITH FLEX COST)"/>
    <s v="TEXAS"/>
    <x v="3"/>
    <x v="26"/>
    <s v="PIPELINE GAS"/>
    <x v="0"/>
    <n v="0"/>
  </r>
  <r>
    <s v="REFERENCE ELECTRIFICATION - MODERATE TECHNOLOGY ADVANCEMENT"/>
    <x v="0"/>
    <s v="THROUGH-THE-WALL HEAT PUMP - COOLING (WITH FLEX COST)"/>
    <s v="TEXAS"/>
    <x v="3"/>
    <x v="27"/>
    <s v="ELECTRICITY"/>
    <x v="0"/>
    <n v="0"/>
  </r>
  <r>
    <s v="REFERENCE ELECTRIFICATION - MODERATE TECHNOLOGY ADVANCEMENT"/>
    <x v="0"/>
    <s v="THROUGH-THE-WALL HEAT PUMP - COOLING (WITH FLEX COST)"/>
    <s v="TEXAS"/>
    <x v="3"/>
    <x v="27"/>
    <s v="PIPELINE GAS"/>
    <x v="0"/>
    <n v="0"/>
  </r>
  <r>
    <s v="REFERENCE ELECTRIFICATION - MODERATE TECHNOLOGY ADVANCEMENT"/>
    <x v="0"/>
    <s v="THROUGH-THE-WALL HEAT PUMP - COOLING (WITH FLEX COST)"/>
    <s v="TEXAS"/>
    <x v="3"/>
    <x v="28"/>
    <s v="ELECTRICITY"/>
    <x v="0"/>
    <n v="0"/>
  </r>
  <r>
    <s v="REFERENCE ELECTRIFICATION - MODERATE TECHNOLOGY ADVANCEMENT"/>
    <x v="0"/>
    <s v="THROUGH-THE-WALL HEAT PUMP - COOLING (WITH FLEX COST)"/>
    <s v="TEXAS"/>
    <x v="3"/>
    <x v="28"/>
    <s v="PIPELINE GAS"/>
    <x v="0"/>
    <n v="0"/>
  </r>
  <r>
    <s v="REFERENCE ELECTRIFICATION - MODERATE TECHNOLOGY ADVANCEMENT"/>
    <x v="0"/>
    <s v="THROUGH-THE-WALL HEAT PUMP - COOLING (WITH FLEX COST)"/>
    <s v="TEXAS"/>
    <x v="3"/>
    <x v="29"/>
    <s v="ELECTRICITY"/>
    <x v="0"/>
    <n v="0"/>
  </r>
  <r>
    <s v="REFERENCE ELECTRIFICATION - MODERATE TECHNOLOGY ADVANCEMENT"/>
    <x v="0"/>
    <s v="THROUGH-THE-WALL HEAT PUMP - COOLING (WITH FLEX COST)"/>
    <s v="TEXAS"/>
    <x v="3"/>
    <x v="29"/>
    <s v="PIPELINE GAS"/>
    <x v="0"/>
    <n v="0"/>
  </r>
  <r>
    <s v="REFERENCE ELECTRIFICATION - MODERATE TECHNOLOGY ADVANCEMENT"/>
    <x v="0"/>
    <s v="THROUGH-THE-WALL HEAT PUMP - COOLING (WITH FLEX COST)"/>
    <s v="TEXAS"/>
    <x v="3"/>
    <x v="30"/>
    <s v="ELECTRICITY"/>
    <x v="0"/>
    <n v="0"/>
  </r>
  <r>
    <s v="REFERENCE ELECTRIFICATION - MODERATE TECHNOLOGY ADVANCEMENT"/>
    <x v="0"/>
    <s v="THROUGH-THE-WALL HEAT PUMP - COOLING (WITH FLEX COST)"/>
    <s v="TEXAS"/>
    <x v="3"/>
    <x v="30"/>
    <s v="PIPELINE GAS"/>
    <x v="0"/>
    <n v="0"/>
  </r>
  <r>
    <s v="REFERENCE ELECTRIFICATION - MODERATE TECHNOLOGY ADVANCEMENT"/>
    <x v="0"/>
    <s v="THROUGH-THE-WALL HEAT PUMP - COOLING (WITH FLEX COST)"/>
    <s v="TEXAS"/>
    <x v="3"/>
    <x v="31"/>
    <s v="ELECTRICITY"/>
    <x v="0"/>
    <n v="0"/>
  </r>
  <r>
    <s v="REFERENCE ELECTRIFICATION - MODERATE TECHNOLOGY ADVANCEMENT"/>
    <x v="0"/>
    <s v="THROUGH-THE-WALL HEAT PUMP - COOLING (WITH FLEX COST)"/>
    <s v="TEXAS"/>
    <x v="3"/>
    <x v="31"/>
    <s v="PIPELINE GAS"/>
    <x v="0"/>
    <n v="0"/>
  </r>
  <r>
    <s v="REFERENCE ELECTRIFICATION - MODERATE TECHNOLOGY ADVANCEMENT"/>
    <x v="0"/>
    <s v="THROUGH-THE-WALL HEAT PUMP - COOLING (WITH FLEX COST)"/>
    <s v="TEXAS"/>
    <x v="3"/>
    <x v="32"/>
    <s v="ELECTRICITY"/>
    <x v="0"/>
    <n v="0"/>
  </r>
  <r>
    <s v="REFERENCE ELECTRIFICATION - MODERATE TECHNOLOGY ADVANCEMENT"/>
    <x v="0"/>
    <s v="THROUGH-THE-WALL HEAT PUMP - COOLING (WITH FLEX COST)"/>
    <s v="TEXAS"/>
    <x v="3"/>
    <x v="32"/>
    <s v="PIPELINE GAS"/>
    <x v="0"/>
    <n v="0"/>
  </r>
  <r>
    <s v="REFERENCE ELECTRIFICATION - MODERATE TECHNOLOGY ADVANCEMENT"/>
    <x v="0"/>
    <s v="THROUGH-THE-WALL HEAT PUMP - COOLING (WITH FLEX COST)"/>
    <s v="TEXAS"/>
    <x v="3"/>
    <x v="33"/>
    <s v="ELECTRICITY"/>
    <x v="0"/>
    <n v="0"/>
  </r>
  <r>
    <s v="REFERENCE ELECTRIFICATION - MODERATE TECHNOLOGY ADVANCEMENT"/>
    <x v="0"/>
    <s v="THROUGH-THE-WALL HEAT PUMP - COOLING (WITH FLEX COST)"/>
    <s v="TEXAS"/>
    <x v="3"/>
    <x v="33"/>
    <s v="PIPELINE GAS"/>
    <x v="0"/>
    <n v="0"/>
  </r>
  <r>
    <s v="REFERENCE ELECTRIFICATION - MODERATE TECHNOLOGY ADVANCEMENT"/>
    <x v="1"/>
    <s v="REFERENCE COMMERCIAL GAS FURNACE"/>
    <s v="TEXAS"/>
    <x v="10"/>
    <x v="0"/>
    <s v="ELECTRICITY"/>
    <x v="6"/>
    <n v="0"/>
  </r>
  <r>
    <s v="REFERENCE ELECTRIFICATION - MODERATE TECHNOLOGY ADVANCEMENT"/>
    <x v="1"/>
    <s v="REFERENCE COMMERCIAL GAS FURNACE"/>
    <s v="TEXAS"/>
    <x v="10"/>
    <x v="0"/>
    <s v="DIESEL FUEL"/>
    <x v="6"/>
    <n v="0"/>
  </r>
  <r>
    <s v="REFERENCE ELECTRIFICATION - MODERATE TECHNOLOGY ADVANCEMENT"/>
    <x v="1"/>
    <s v="REFERENCE COMMERCIAL GAS FURNACE"/>
    <s v="TEXAS"/>
    <x v="10"/>
    <x v="0"/>
    <s v="PIPELINE GAS"/>
    <x v="6"/>
    <n v="39.522344836460199"/>
  </r>
  <r>
    <s v="REFERENCE ELECTRIFICATION - MODERATE TECHNOLOGY ADVANCEMENT"/>
    <x v="1"/>
    <s v="REFERENCE COMMERCIAL GAS FURNACE"/>
    <s v="TEXAS"/>
    <x v="10"/>
    <x v="1"/>
    <s v="ELECTRICITY"/>
    <x v="6"/>
    <n v="0"/>
  </r>
  <r>
    <s v="REFERENCE ELECTRIFICATION - MODERATE TECHNOLOGY ADVANCEMENT"/>
    <x v="1"/>
    <s v="REFERENCE COMMERCIAL GAS FURNACE"/>
    <s v="TEXAS"/>
    <x v="10"/>
    <x v="1"/>
    <s v="DIESEL FUEL"/>
    <x v="6"/>
    <n v="0"/>
  </r>
  <r>
    <s v="REFERENCE ELECTRIFICATION - MODERATE TECHNOLOGY ADVANCEMENT"/>
    <x v="1"/>
    <s v="REFERENCE COMMERCIAL GAS FURNACE"/>
    <s v="TEXAS"/>
    <x v="10"/>
    <x v="1"/>
    <s v="PIPELINE GAS"/>
    <x v="6"/>
    <n v="39.6436479750489"/>
  </r>
  <r>
    <s v="REFERENCE ELECTRIFICATION - MODERATE TECHNOLOGY ADVANCEMENT"/>
    <x v="1"/>
    <s v="REFERENCE COMMERCIAL GAS FURNACE"/>
    <s v="TEXAS"/>
    <x v="10"/>
    <x v="2"/>
    <s v="ELECTRICITY"/>
    <x v="6"/>
    <n v="0"/>
  </r>
  <r>
    <s v="REFERENCE ELECTRIFICATION - MODERATE TECHNOLOGY ADVANCEMENT"/>
    <x v="1"/>
    <s v="REFERENCE COMMERCIAL GAS FURNACE"/>
    <s v="TEXAS"/>
    <x v="10"/>
    <x v="2"/>
    <s v="DIESEL FUEL"/>
    <x v="6"/>
    <n v="0"/>
  </r>
  <r>
    <s v="REFERENCE ELECTRIFICATION - MODERATE TECHNOLOGY ADVANCEMENT"/>
    <x v="1"/>
    <s v="REFERENCE COMMERCIAL GAS FURNACE"/>
    <s v="TEXAS"/>
    <x v="10"/>
    <x v="2"/>
    <s v="PIPELINE GAS"/>
    <x v="6"/>
    <n v="39.778593428164697"/>
  </r>
  <r>
    <s v="REFERENCE ELECTRIFICATION - MODERATE TECHNOLOGY ADVANCEMENT"/>
    <x v="1"/>
    <s v="REFERENCE COMMERCIAL GAS FURNACE"/>
    <s v="TEXAS"/>
    <x v="10"/>
    <x v="3"/>
    <s v="ELECTRICITY"/>
    <x v="6"/>
    <n v="0"/>
  </r>
  <r>
    <s v="REFERENCE ELECTRIFICATION - MODERATE TECHNOLOGY ADVANCEMENT"/>
    <x v="1"/>
    <s v="REFERENCE COMMERCIAL GAS FURNACE"/>
    <s v="TEXAS"/>
    <x v="10"/>
    <x v="3"/>
    <s v="DIESEL FUEL"/>
    <x v="6"/>
    <n v="0"/>
  </r>
  <r>
    <s v="REFERENCE ELECTRIFICATION - MODERATE TECHNOLOGY ADVANCEMENT"/>
    <x v="1"/>
    <s v="REFERENCE COMMERCIAL GAS FURNACE"/>
    <s v="TEXAS"/>
    <x v="10"/>
    <x v="3"/>
    <s v="PIPELINE GAS"/>
    <x v="6"/>
    <n v="39.715775008430697"/>
  </r>
  <r>
    <s v="REFERENCE ELECTRIFICATION - MODERATE TECHNOLOGY ADVANCEMENT"/>
    <x v="1"/>
    <s v="REFERENCE COMMERCIAL GAS FURNACE"/>
    <s v="TEXAS"/>
    <x v="10"/>
    <x v="4"/>
    <s v="ELECTRICITY"/>
    <x v="6"/>
    <n v="0"/>
  </r>
  <r>
    <s v="REFERENCE ELECTRIFICATION - MODERATE TECHNOLOGY ADVANCEMENT"/>
    <x v="1"/>
    <s v="REFERENCE COMMERCIAL GAS FURNACE"/>
    <s v="TEXAS"/>
    <x v="10"/>
    <x v="4"/>
    <s v="DIESEL FUEL"/>
    <x v="6"/>
    <n v="0"/>
  </r>
  <r>
    <s v="REFERENCE ELECTRIFICATION - MODERATE TECHNOLOGY ADVANCEMENT"/>
    <x v="1"/>
    <s v="REFERENCE COMMERCIAL GAS FURNACE"/>
    <s v="TEXAS"/>
    <x v="10"/>
    <x v="4"/>
    <s v="PIPELINE GAS"/>
    <x v="6"/>
    <n v="39.654245699946998"/>
  </r>
  <r>
    <s v="REFERENCE ELECTRIFICATION - MODERATE TECHNOLOGY ADVANCEMENT"/>
    <x v="1"/>
    <s v="REFERENCE COMMERCIAL GAS FURNACE"/>
    <s v="TEXAS"/>
    <x v="10"/>
    <x v="5"/>
    <s v="ELECTRICITY"/>
    <x v="6"/>
    <n v="0"/>
  </r>
  <r>
    <s v="REFERENCE ELECTRIFICATION - MODERATE TECHNOLOGY ADVANCEMENT"/>
    <x v="1"/>
    <s v="REFERENCE COMMERCIAL GAS FURNACE"/>
    <s v="TEXAS"/>
    <x v="10"/>
    <x v="5"/>
    <s v="DIESEL FUEL"/>
    <x v="6"/>
    <n v="0"/>
  </r>
  <r>
    <s v="REFERENCE ELECTRIFICATION - MODERATE TECHNOLOGY ADVANCEMENT"/>
    <x v="1"/>
    <s v="REFERENCE COMMERCIAL GAS FURNACE"/>
    <s v="TEXAS"/>
    <x v="10"/>
    <x v="5"/>
    <s v="PIPELINE GAS"/>
    <x v="6"/>
    <n v="39.595411852030701"/>
  </r>
  <r>
    <s v="REFERENCE ELECTRIFICATION - MODERATE TECHNOLOGY ADVANCEMENT"/>
    <x v="1"/>
    <s v="REFERENCE COMMERCIAL GAS FURNACE"/>
    <s v="TEXAS"/>
    <x v="10"/>
    <x v="6"/>
    <s v="ELECTRICITY"/>
    <x v="6"/>
    <n v="0"/>
  </r>
  <r>
    <s v="REFERENCE ELECTRIFICATION - MODERATE TECHNOLOGY ADVANCEMENT"/>
    <x v="1"/>
    <s v="REFERENCE COMMERCIAL GAS FURNACE"/>
    <s v="TEXAS"/>
    <x v="10"/>
    <x v="6"/>
    <s v="DIESEL FUEL"/>
    <x v="6"/>
    <n v="0"/>
  </r>
  <r>
    <s v="REFERENCE ELECTRIFICATION - MODERATE TECHNOLOGY ADVANCEMENT"/>
    <x v="1"/>
    <s v="REFERENCE COMMERCIAL GAS FURNACE"/>
    <s v="TEXAS"/>
    <x v="10"/>
    <x v="6"/>
    <s v="PIPELINE GAS"/>
    <x v="6"/>
    <n v="39.519241453920301"/>
  </r>
  <r>
    <s v="REFERENCE ELECTRIFICATION - MODERATE TECHNOLOGY ADVANCEMENT"/>
    <x v="1"/>
    <s v="REFERENCE COMMERCIAL GAS FURNACE"/>
    <s v="TEXAS"/>
    <x v="10"/>
    <x v="7"/>
    <s v="ELECTRICITY"/>
    <x v="6"/>
    <n v="0"/>
  </r>
  <r>
    <s v="REFERENCE ELECTRIFICATION - MODERATE TECHNOLOGY ADVANCEMENT"/>
    <x v="1"/>
    <s v="REFERENCE COMMERCIAL GAS FURNACE"/>
    <s v="TEXAS"/>
    <x v="10"/>
    <x v="7"/>
    <s v="DIESEL FUEL"/>
    <x v="6"/>
    <n v="0"/>
  </r>
  <r>
    <s v="REFERENCE ELECTRIFICATION - MODERATE TECHNOLOGY ADVANCEMENT"/>
    <x v="1"/>
    <s v="REFERENCE COMMERCIAL GAS FURNACE"/>
    <s v="TEXAS"/>
    <x v="10"/>
    <x v="7"/>
    <s v="PIPELINE GAS"/>
    <x v="6"/>
    <n v="39.4323111490854"/>
  </r>
  <r>
    <s v="REFERENCE ELECTRIFICATION - MODERATE TECHNOLOGY ADVANCEMENT"/>
    <x v="1"/>
    <s v="REFERENCE COMMERCIAL GAS FURNACE"/>
    <s v="TEXAS"/>
    <x v="10"/>
    <x v="8"/>
    <s v="ELECTRICITY"/>
    <x v="6"/>
    <n v="0"/>
  </r>
  <r>
    <s v="REFERENCE ELECTRIFICATION - MODERATE TECHNOLOGY ADVANCEMENT"/>
    <x v="1"/>
    <s v="REFERENCE COMMERCIAL GAS FURNACE"/>
    <s v="TEXAS"/>
    <x v="10"/>
    <x v="8"/>
    <s v="DIESEL FUEL"/>
    <x v="6"/>
    <n v="0"/>
  </r>
  <r>
    <s v="REFERENCE ELECTRIFICATION - MODERATE TECHNOLOGY ADVANCEMENT"/>
    <x v="1"/>
    <s v="REFERENCE COMMERCIAL GAS FURNACE"/>
    <s v="TEXAS"/>
    <x v="10"/>
    <x v="8"/>
    <s v="PIPELINE GAS"/>
    <x v="6"/>
    <n v="39.345271207201698"/>
  </r>
  <r>
    <s v="REFERENCE ELECTRIFICATION - MODERATE TECHNOLOGY ADVANCEMENT"/>
    <x v="1"/>
    <s v="REFERENCE COMMERCIAL GAS FURNACE"/>
    <s v="TEXAS"/>
    <x v="10"/>
    <x v="9"/>
    <s v="ELECTRICITY"/>
    <x v="6"/>
    <n v="0"/>
  </r>
  <r>
    <s v="REFERENCE ELECTRIFICATION - MODERATE TECHNOLOGY ADVANCEMENT"/>
    <x v="1"/>
    <s v="REFERENCE COMMERCIAL GAS FURNACE"/>
    <s v="TEXAS"/>
    <x v="10"/>
    <x v="9"/>
    <s v="DIESEL FUEL"/>
    <x v="6"/>
    <n v="0"/>
  </r>
  <r>
    <s v="REFERENCE ELECTRIFICATION - MODERATE TECHNOLOGY ADVANCEMENT"/>
    <x v="1"/>
    <s v="REFERENCE COMMERCIAL GAS FURNACE"/>
    <s v="TEXAS"/>
    <x v="10"/>
    <x v="9"/>
    <s v="PIPELINE GAS"/>
    <x v="6"/>
    <n v="39.260376376439702"/>
  </r>
  <r>
    <s v="REFERENCE ELECTRIFICATION - MODERATE TECHNOLOGY ADVANCEMENT"/>
    <x v="1"/>
    <s v="REFERENCE COMMERCIAL GAS FURNACE"/>
    <s v="TEXAS"/>
    <x v="10"/>
    <x v="10"/>
    <s v="ELECTRICITY"/>
    <x v="6"/>
    <n v="0"/>
  </r>
  <r>
    <s v="REFERENCE ELECTRIFICATION - MODERATE TECHNOLOGY ADVANCEMENT"/>
    <x v="1"/>
    <s v="REFERENCE COMMERCIAL GAS FURNACE"/>
    <s v="TEXAS"/>
    <x v="10"/>
    <x v="10"/>
    <s v="DIESEL FUEL"/>
    <x v="6"/>
    <n v="0"/>
  </r>
  <r>
    <s v="REFERENCE ELECTRIFICATION - MODERATE TECHNOLOGY ADVANCEMENT"/>
    <x v="1"/>
    <s v="REFERENCE COMMERCIAL GAS FURNACE"/>
    <s v="TEXAS"/>
    <x v="10"/>
    <x v="10"/>
    <s v="PIPELINE GAS"/>
    <x v="6"/>
    <n v="39.195606640074097"/>
  </r>
  <r>
    <s v="REFERENCE ELECTRIFICATION - MODERATE TECHNOLOGY ADVANCEMENT"/>
    <x v="1"/>
    <s v="REFERENCE COMMERCIAL GAS FURNACE"/>
    <s v="TEXAS"/>
    <x v="10"/>
    <x v="11"/>
    <s v="ELECTRICITY"/>
    <x v="6"/>
    <n v="0"/>
  </r>
  <r>
    <s v="REFERENCE ELECTRIFICATION - MODERATE TECHNOLOGY ADVANCEMENT"/>
    <x v="1"/>
    <s v="REFERENCE COMMERCIAL GAS FURNACE"/>
    <s v="TEXAS"/>
    <x v="10"/>
    <x v="11"/>
    <s v="DIESEL FUEL"/>
    <x v="6"/>
    <n v="0"/>
  </r>
  <r>
    <s v="REFERENCE ELECTRIFICATION - MODERATE TECHNOLOGY ADVANCEMENT"/>
    <x v="1"/>
    <s v="REFERENCE COMMERCIAL GAS FURNACE"/>
    <s v="TEXAS"/>
    <x v="10"/>
    <x v="11"/>
    <s v="PIPELINE GAS"/>
    <x v="6"/>
    <n v="39.144847240599503"/>
  </r>
  <r>
    <s v="REFERENCE ELECTRIFICATION - MODERATE TECHNOLOGY ADVANCEMENT"/>
    <x v="1"/>
    <s v="REFERENCE COMMERCIAL GAS FURNACE"/>
    <s v="TEXAS"/>
    <x v="10"/>
    <x v="12"/>
    <s v="ELECTRICITY"/>
    <x v="6"/>
    <n v="0"/>
  </r>
  <r>
    <s v="REFERENCE ELECTRIFICATION - MODERATE TECHNOLOGY ADVANCEMENT"/>
    <x v="1"/>
    <s v="REFERENCE COMMERCIAL GAS FURNACE"/>
    <s v="TEXAS"/>
    <x v="10"/>
    <x v="12"/>
    <s v="DIESEL FUEL"/>
    <x v="6"/>
    <n v="0"/>
  </r>
  <r>
    <s v="REFERENCE ELECTRIFICATION - MODERATE TECHNOLOGY ADVANCEMENT"/>
    <x v="1"/>
    <s v="REFERENCE COMMERCIAL GAS FURNACE"/>
    <s v="TEXAS"/>
    <x v="10"/>
    <x v="12"/>
    <s v="PIPELINE GAS"/>
    <x v="6"/>
    <n v="39.119619048811103"/>
  </r>
  <r>
    <s v="REFERENCE ELECTRIFICATION - MODERATE TECHNOLOGY ADVANCEMENT"/>
    <x v="1"/>
    <s v="REFERENCE COMMERCIAL GAS FURNACE"/>
    <s v="TEXAS"/>
    <x v="10"/>
    <x v="13"/>
    <s v="ELECTRICITY"/>
    <x v="6"/>
    <n v="0"/>
  </r>
  <r>
    <s v="REFERENCE ELECTRIFICATION - MODERATE TECHNOLOGY ADVANCEMENT"/>
    <x v="1"/>
    <s v="REFERENCE COMMERCIAL GAS FURNACE"/>
    <s v="TEXAS"/>
    <x v="10"/>
    <x v="13"/>
    <s v="DIESEL FUEL"/>
    <x v="6"/>
    <n v="0"/>
  </r>
  <r>
    <s v="REFERENCE ELECTRIFICATION - MODERATE TECHNOLOGY ADVANCEMENT"/>
    <x v="1"/>
    <s v="REFERENCE COMMERCIAL GAS FURNACE"/>
    <s v="TEXAS"/>
    <x v="10"/>
    <x v="13"/>
    <s v="PIPELINE GAS"/>
    <x v="6"/>
    <n v="39.107734921283601"/>
  </r>
  <r>
    <s v="REFERENCE ELECTRIFICATION - MODERATE TECHNOLOGY ADVANCEMENT"/>
    <x v="1"/>
    <s v="REFERENCE COMMERCIAL GAS FURNACE"/>
    <s v="TEXAS"/>
    <x v="10"/>
    <x v="14"/>
    <s v="ELECTRICITY"/>
    <x v="6"/>
    <n v="0"/>
  </r>
  <r>
    <s v="REFERENCE ELECTRIFICATION - MODERATE TECHNOLOGY ADVANCEMENT"/>
    <x v="1"/>
    <s v="REFERENCE COMMERCIAL GAS FURNACE"/>
    <s v="TEXAS"/>
    <x v="10"/>
    <x v="14"/>
    <s v="DIESEL FUEL"/>
    <x v="6"/>
    <n v="0"/>
  </r>
  <r>
    <s v="REFERENCE ELECTRIFICATION - MODERATE TECHNOLOGY ADVANCEMENT"/>
    <x v="1"/>
    <s v="REFERENCE COMMERCIAL GAS FURNACE"/>
    <s v="TEXAS"/>
    <x v="10"/>
    <x v="14"/>
    <s v="PIPELINE GAS"/>
    <x v="6"/>
    <n v="39.118555920082599"/>
  </r>
  <r>
    <s v="REFERENCE ELECTRIFICATION - MODERATE TECHNOLOGY ADVANCEMENT"/>
    <x v="1"/>
    <s v="REFERENCE COMMERCIAL GAS FURNACE"/>
    <s v="TEXAS"/>
    <x v="10"/>
    <x v="15"/>
    <s v="ELECTRICITY"/>
    <x v="6"/>
    <n v="0"/>
  </r>
  <r>
    <s v="REFERENCE ELECTRIFICATION - MODERATE TECHNOLOGY ADVANCEMENT"/>
    <x v="1"/>
    <s v="REFERENCE COMMERCIAL GAS FURNACE"/>
    <s v="TEXAS"/>
    <x v="10"/>
    <x v="15"/>
    <s v="DIESEL FUEL"/>
    <x v="6"/>
    <n v="0"/>
  </r>
  <r>
    <s v="REFERENCE ELECTRIFICATION - MODERATE TECHNOLOGY ADVANCEMENT"/>
    <x v="1"/>
    <s v="REFERENCE COMMERCIAL GAS FURNACE"/>
    <s v="TEXAS"/>
    <x v="10"/>
    <x v="15"/>
    <s v="PIPELINE GAS"/>
    <x v="6"/>
    <n v="39.145947719447598"/>
  </r>
  <r>
    <s v="REFERENCE ELECTRIFICATION - MODERATE TECHNOLOGY ADVANCEMENT"/>
    <x v="1"/>
    <s v="REFERENCE COMMERCIAL GAS FURNACE"/>
    <s v="TEXAS"/>
    <x v="10"/>
    <x v="16"/>
    <s v="ELECTRICITY"/>
    <x v="6"/>
    <n v="0"/>
  </r>
  <r>
    <s v="REFERENCE ELECTRIFICATION - MODERATE TECHNOLOGY ADVANCEMENT"/>
    <x v="1"/>
    <s v="REFERENCE COMMERCIAL GAS FURNACE"/>
    <s v="TEXAS"/>
    <x v="10"/>
    <x v="16"/>
    <s v="DIESEL FUEL"/>
    <x v="6"/>
    <n v="0"/>
  </r>
  <r>
    <s v="REFERENCE ELECTRIFICATION - MODERATE TECHNOLOGY ADVANCEMENT"/>
    <x v="1"/>
    <s v="REFERENCE COMMERCIAL GAS FURNACE"/>
    <s v="TEXAS"/>
    <x v="10"/>
    <x v="16"/>
    <s v="PIPELINE GAS"/>
    <x v="6"/>
    <n v="39.1838840722112"/>
  </r>
  <r>
    <s v="REFERENCE ELECTRIFICATION - MODERATE TECHNOLOGY ADVANCEMENT"/>
    <x v="1"/>
    <s v="REFERENCE COMMERCIAL GAS FURNACE"/>
    <s v="TEXAS"/>
    <x v="10"/>
    <x v="17"/>
    <s v="ELECTRICITY"/>
    <x v="6"/>
    <n v="0"/>
  </r>
  <r>
    <s v="REFERENCE ELECTRIFICATION - MODERATE TECHNOLOGY ADVANCEMENT"/>
    <x v="1"/>
    <s v="REFERENCE COMMERCIAL GAS FURNACE"/>
    <s v="TEXAS"/>
    <x v="10"/>
    <x v="17"/>
    <s v="DIESEL FUEL"/>
    <x v="6"/>
    <n v="0"/>
  </r>
  <r>
    <s v="REFERENCE ELECTRIFICATION - MODERATE TECHNOLOGY ADVANCEMENT"/>
    <x v="1"/>
    <s v="REFERENCE COMMERCIAL GAS FURNACE"/>
    <s v="TEXAS"/>
    <x v="10"/>
    <x v="17"/>
    <s v="PIPELINE GAS"/>
    <x v="6"/>
    <n v="39.233509834809901"/>
  </r>
  <r>
    <s v="REFERENCE ELECTRIFICATION - MODERATE TECHNOLOGY ADVANCEMENT"/>
    <x v="1"/>
    <s v="REFERENCE COMMERCIAL GAS FURNACE"/>
    <s v="TEXAS"/>
    <x v="10"/>
    <x v="18"/>
    <s v="ELECTRICITY"/>
    <x v="6"/>
    <n v="0"/>
  </r>
  <r>
    <s v="REFERENCE ELECTRIFICATION - MODERATE TECHNOLOGY ADVANCEMENT"/>
    <x v="1"/>
    <s v="REFERENCE COMMERCIAL GAS FURNACE"/>
    <s v="TEXAS"/>
    <x v="10"/>
    <x v="18"/>
    <s v="DIESEL FUEL"/>
    <x v="6"/>
    <n v="0"/>
  </r>
  <r>
    <s v="REFERENCE ELECTRIFICATION - MODERATE TECHNOLOGY ADVANCEMENT"/>
    <x v="1"/>
    <s v="REFERENCE COMMERCIAL GAS FURNACE"/>
    <s v="TEXAS"/>
    <x v="10"/>
    <x v="18"/>
    <s v="PIPELINE GAS"/>
    <x v="6"/>
    <n v="39.2836001995692"/>
  </r>
  <r>
    <s v="REFERENCE ELECTRIFICATION - MODERATE TECHNOLOGY ADVANCEMENT"/>
    <x v="1"/>
    <s v="REFERENCE COMMERCIAL GAS FURNACE"/>
    <s v="TEXAS"/>
    <x v="10"/>
    <x v="19"/>
    <s v="ELECTRICITY"/>
    <x v="6"/>
    <n v="0"/>
  </r>
  <r>
    <s v="REFERENCE ELECTRIFICATION - MODERATE TECHNOLOGY ADVANCEMENT"/>
    <x v="1"/>
    <s v="REFERENCE COMMERCIAL GAS FURNACE"/>
    <s v="TEXAS"/>
    <x v="10"/>
    <x v="19"/>
    <s v="DIESEL FUEL"/>
    <x v="6"/>
    <n v="0"/>
  </r>
  <r>
    <s v="REFERENCE ELECTRIFICATION - MODERATE TECHNOLOGY ADVANCEMENT"/>
    <x v="1"/>
    <s v="REFERENCE COMMERCIAL GAS FURNACE"/>
    <s v="TEXAS"/>
    <x v="10"/>
    <x v="19"/>
    <s v="PIPELINE GAS"/>
    <x v="6"/>
    <n v="39.338405299732599"/>
  </r>
  <r>
    <s v="REFERENCE ELECTRIFICATION - MODERATE TECHNOLOGY ADVANCEMENT"/>
    <x v="1"/>
    <s v="REFERENCE COMMERCIAL GAS FURNACE"/>
    <s v="TEXAS"/>
    <x v="10"/>
    <x v="20"/>
    <s v="ELECTRICITY"/>
    <x v="6"/>
    <n v="0"/>
  </r>
  <r>
    <s v="REFERENCE ELECTRIFICATION - MODERATE TECHNOLOGY ADVANCEMENT"/>
    <x v="1"/>
    <s v="REFERENCE COMMERCIAL GAS FURNACE"/>
    <s v="TEXAS"/>
    <x v="10"/>
    <x v="20"/>
    <s v="DIESEL FUEL"/>
    <x v="6"/>
    <n v="0"/>
  </r>
  <r>
    <s v="REFERENCE ELECTRIFICATION - MODERATE TECHNOLOGY ADVANCEMENT"/>
    <x v="1"/>
    <s v="REFERENCE COMMERCIAL GAS FURNACE"/>
    <s v="TEXAS"/>
    <x v="10"/>
    <x v="20"/>
    <s v="PIPELINE GAS"/>
    <x v="6"/>
    <n v="39.384022073873098"/>
  </r>
  <r>
    <s v="REFERENCE ELECTRIFICATION - MODERATE TECHNOLOGY ADVANCEMENT"/>
    <x v="1"/>
    <s v="REFERENCE COMMERCIAL GAS FURNACE"/>
    <s v="TEXAS"/>
    <x v="10"/>
    <x v="21"/>
    <s v="ELECTRICITY"/>
    <x v="6"/>
    <n v="0"/>
  </r>
  <r>
    <s v="REFERENCE ELECTRIFICATION - MODERATE TECHNOLOGY ADVANCEMENT"/>
    <x v="1"/>
    <s v="REFERENCE COMMERCIAL GAS FURNACE"/>
    <s v="TEXAS"/>
    <x v="10"/>
    <x v="21"/>
    <s v="DIESEL FUEL"/>
    <x v="6"/>
    <n v="0"/>
  </r>
  <r>
    <s v="REFERENCE ELECTRIFICATION - MODERATE TECHNOLOGY ADVANCEMENT"/>
    <x v="1"/>
    <s v="REFERENCE COMMERCIAL GAS FURNACE"/>
    <s v="TEXAS"/>
    <x v="10"/>
    <x v="21"/>
    <s v="PIPELINE GAS"/>
    <x v="6"/>
    <n v="39.434337032275799"/>
  </r>
  <r>
    <s v="REFERENCE ELECTRIFICATION - MODERATE TECHNOLOGY ADVANCEMENT"/>
    <x v="1"/>
    <s v="REFERENCE COMMERCIAL GAS FURNACE"/>
    <s v="TEXAS"/>
    <x v="10"/>
    <x v="22"/>
    <s v="ELECTRICITY"/>
    <x v="6"/>
    <n v="0"/>
  </r>
  <r>
    <s v="REFERENCE ELECTRIFICATION - MODERATE TECHNOLOGY ADVANCEMENT"/>
    <x v="1"/>
    <s v="REFERENCE COMMERCIAL GAS FURNACE"/>
    <s v="TEXAS"/>
    <x v="10"/>
    <x v="22"/>
    <s v="DIESEL FUEL"/>
    <x v="6"/>
    <n v="0"/>
  </r>
  <r>
    <s v="REFERENCE ELECTRIFICATION - MODERATE TECHNOLOGY ADVANCEMENT"/>
    <x v="1"/>
    <s v="REFERENCE COMMERCIAL GAS FURNACE"/>
    <s v="TEXAS"/>
    <x v="10"/>
    <x v="22"/>
    <s v="PIPELINE GAS"/>
    <x v="6"/>
    <n v="39.479511441791203"/>
  </r>
  <r>
    <s v="REFERENCE ELECTRIFICATION - MODERATE TECHNOLOGY ADVANCEMENT"/>
    <x v="1"/>
    <s v="REFERENCE COMMERCIAL GAS FURNACE"/>
    <s v="TEXAS"/>
    <x v="10"/>
    <x v="23"/>
    <s v="ELECTRICITY"/>
    <x v="6"/>
    <n v="0"/>
  </r>
  <r>
    <s v="REFERENCE ELECTRIFICATION - MODERATE TECHNOLOGY ADVANCEMENT"/>
    <x v="1"/>
    <s v="REFERENCE COMMERCIAL GAS FURNACE"/>
    <s v="TEXAS"/>
    <x v="10"/>
    <x v="23"/>
    <s v="DIESEL FUEL"/>
    <x v="6"/>
    <n v="0"/>
  </r>
  <r>
    <s v="REFERENCE ELECTRIFICATION - MODERATE TECHNOLOGY ADVANCEMENT"/>
    <x v="1"/>
    <s v="REFERENCE COMMERCIAL GAS FURNACE"/>
    <s v="TEXAS"/>
    <x v="10"/>
    <x v="23"/>
    <s v="PIPELINE GAS"/>
    <x v="6"/>
    <n v="39.521019923098898"/>
  </r>
  <r>
    <s v="REFERENCE ELECTRIFICATION - MODERATE TECHNOLOGY ADVANCEMENT"/>
    <x v="1"/>
    <s v="REFERENCE COMMERCIAL GAS FURNACE"/>
    <s v="TEXAS"/>
    <x v="10"/>
    <x v="24"/>
    <s v="ELECTRICITY"/>
    <x v="6"/>
    <n v="0"/>
  </r>
  <r>
    <s v="REFERENCE ELECTRIFICATION - MODERATE TECHNOLOGY ADVANCEMENT"/>
    <x v="1"/>
    <s v="REFERENCE COMMERCIAL GAS FURNACE"/>
    <s v="TEXAS"/>
    <x v="10"/>
    <x v="24"/>
    <s v="DIESEL FUEL"/>
    <x v="6"/>
    <n v="0"/>
  </r>
  <r>
    <s v="REFERENCE ELECTRIFICATION - MODERATE TECHNOLOGY ADVANCEMENT"/>
    <x v="1"/>
    <s v="REFERENCE COMMERCIAL GAS FURNACE"/>
    <s v="TEXAS"/>
    <x v="10"/>
    <x v="24"/>
    <s v="PIPELINE GAS"/>
    <x v="6"/>
    <n v="39.552826572595201"/>
  </r>
  <r>
    <s v="REFERENCE ELECTRIFICATION - MODERATE TECHNOLOGY ADVANCEMENT"/>
    <x v="1"/>
    <s v="REFERENCE COMMERCIAL GAS FURNACE"/>
    <s v="TEXAS"/>
    <x v="10"/>
    <x v="25"/>
    <s v="ELECTRICITY"/>
    <x v="6"/>
    <n v="0"/>
  </r>
  <r>
    <s v="REFERENCE ELECTRIFICATION - MODERATE TECHNOLOGY ADVANCEMENT"/>
    <x v="1"/>
    <s v="REFERENCE COMMERCIAL GAS FURNACE"/>
    <s v="TEXAS"/>
    <x v="10"/>
    <x v="25"/>
    <s v="DIESEL FUEL"/>
    <x v="6"/>
    <n v="0"/>
  </r>
  <r>
    <s v="REFERENCE ELECTRIFICATION - MODERATE TECHNOLOGY ADVANCEMENT"/>
    <x v="1"/>
    <s v="REFERENCE COMMERCIAL GAS FURNACE"/>
    <s v="TEXAS"/>
    <x v="10"/>
    <x v="25"/>
    <s v="PIPELINE GAS"/>
    <x v="6"/>
    <n v="39.586654417402002"/>
  </r>
  <r>
    <s v="REFERENCE ELECTRIFICATION - MODERATE TECHNOLOGY ADVANCEMENT"/>
    <x v="1"/>
    <s v="REFERENCE COMMERCIAL GAS FURNACE"/>
    <s v="TEXAS"/>
    <x v="10"/>
    <x v="26"/>
    <s v="ELECTRICITY"/>
    <x v="6"/>
    <n v="0"/>
  </r>
  <r>
    <s v="REFERENCE ELECTRIFICATION - MODERATE TECHNOLOGY ADVANCEMENT"/>
    <x v="1"/>
    <s v="REFERENCE COMMERCIAL GAS FURNACE"/>
    <s v="TEXAS"/>
    <x v="10"/>
    <x v="26"/>
    <s v="DIESEL FUEL"/>
    <x v="6"/>
    <n v="0"/>
  </r>
  <r>
    <s v="REFERENCE ELECTRIFICATION - MODERATE TECHNOLOGY ADVANCEMENT"/>
    <x v="1"/>
    <s v="REFERENCE COMMERCIAL GAS FURNACE"/>
    <s v="TEXAS"/>
    <x v="10"/>
    <x v="26"/>
    <s v="PIPELINE GAS"/>
    <x v="6"/>
    <n v="39.611204209700603"/>
  </r>
  <r>
    <s v="REFERENCE ELECTRIFICATION - MODERATE TECHNOLOGY ADVANCEMENT"/>
    <x v="1"/>
    <s v="REFERENCE COMMERCIAL GAS FURNACE"/>
    <s v="TEXAS"/>
    <x v="10"/>
    <x v="27"/>
    <s v="ELECTRICITY"/>
    <x v="6"/>
    <n v="0"/>
  </r>
  <r>
    <s v="REFERENCE ELECTRIFICATION - MODERATE TECHNOLOGY ADVANCEMENT"/>
    <x v="1"/>
    <s v="REFERENCE COMMERCIAL GAS FURNACE"/>
    <s v="TEXAS"/>
    <x v="10"/>
    <x v="27"/>
    <s v="DIESEL FUEL"/>
    <x v="6"/>
    <n v="0"/>
  </r>
  <r>
    <s v="REFERENCE ELECTRIFICATION - MODERATE TECHNOLOGY ADVANCEMENT"/>
    <x v="1"/>
    <s v="REFERENCE COMMERCIAL GAS FURNACE"/>
    <s v="TEXAS"/>
    <x v="10"/>
    <x v="27"/>
    <s v="PIPELINE GAS"/>
    <x v="6"/>
    <n v="39.634645775478901"/>
  </r>
  <r>
    <s v="REFERENCE ELECTRIFICATION - MODERATE TECHNOLOGY ADVANCEMENT"/>
    <x v="1"/>
    <s v="REFERENCE COMMERCIAL GAS FURNACE"/>
    <s v="TEXAS"/>
    <x v="10"/>
    <x v="28"/>
    <s v="ELECTRICITY"/>
    <x v="6"/>
    <n v="0"/>
  </r>
  <r>
    <s v="REFERENCE ELECTRIFICATION - MODERATE TECHNOLOGY ADVANCEMENT"/>
    <x v="1"/>
    <s v="REFERENCE COMMERCIAL GAS FURNACE"/>
    <s v="TEXAS"/>
    <x v="10"/>
    <x v="28"/>
    <s v="DIESEL FUEL"/>
    <x v="6"/>
    <n v="0"/>
  </r>
  <r>
    <s v="REFERENCE ELECTRIFICATION - MODERATE TECHNOLOGY ADVANCEMENT"/>
    <x v="1"/>
    <s v="REFERENCE COMMERCIAL GAS FURNACE"/>
    <s v="TEXAS"/>
    <x v="10"/>
    <x v="28"/>
    <s v="PIPELINE GAS"/>
    <x v="6"/>
    <n v="39.6530388992132"/>
  </r>
  <r>
    <s v="REFERENCE ELECTRIFICATION - MODERATE TECHNOLOGY ADVANCEMENT"/>
    <x v="1"/>
    <s v="REFERENCE COMMERCIAL GAS FURNACE"/>
    <s v="TEXAS"/>
    <x v="10"/>
    <x v="29"/>
    <s v="ELECTRICITY"/>
    <x v="6"/>
    <n v="0"/>
  </r>
  <r>
    <s v="REFERENCE ELECTRIFICATION - MODERATE TECHNOLOGY ADVANCEMENT"/>
    <x v="1"/>
    <s v="REFERENCE COMMERCIAL GAS FURNACE"/>
    <s v="TEXAS"/>
    <x v="10"/>
    <x v="29"/>
    <s v="DIESEL FUEL"/>
    <x v="6"/>
    <n v="0"/>
  </r>
  <r>
    <s v="REFERENCE ELECTRIFICATION - MODERATE TECHNOLOGY ADVANCEMENT"/>
    <x v="1"/>
    <s v="REFERENCE COMMERCIAL GAS FURNACE"/>
    <s v="TEXAS"/>
    <x v="10"/>
    <x v="29"/>
    <s v="PIPELINE GAS"/>
    <x v="6"/>
    <n v="39.662653046441498"/>
  </r>
  <r>
    <s v="REFERENCE ELECTRIFICATION - MODERATE TECHNOLOGY ADVANCEMENT"/>
    <x v="1"/>
    <s v="REFERENCE COMMERCIAL GAS FURNACE"/>
    <s v="TEXAS"/>
    <x v="10"/>
    <x v="30"/>
    <s v="ELECTRICITY"/>
    <x v="6"/>
    <n v="0"/>
  </r>
  <r>
    <s v="REFERENCE ELECTRIFICATION - MODERATE TECHNOLOGY ADVANCEMENT"/>
    <x v="1"/>
    <s v="REFERENCE COMMERCIAL GAS FURNACE"/>
    <s v="TEXAS"/>
    <x v="10"/>
    <x v="30"/>
    <s v="DIESEL FUEL"/>
    <x v="6"/>
    <n v="0"/>
  </r>
  <r>
    <s v="REFERENCE ELECTRIFICATION - MODERATE TECHNOLOGY ADVANCEMENT"/>
    <x v="1"/>
    <s v="REFERENCE COMMERCIAL GAS FURNACE"/>
    <s v="TEXAS"/>
    <x v="10"/>
    <x v="30"/>
    <s v="PIPELINE GAS"/>
    <x v="6"/>
    <n v="39.676955483782102"/>
  </r>
  <r>
    <s v="REFERENCE ELECTRIFICATION - MODERATE TECHNOLOGY ADVANCEMENT"/>
    <x v="1"/>
    <s v="REFERENCE COMMERCIAL GAS FURNACE"/>
    <s v="TEXAS"/>
    <x v="10"/>
    <x v="31"/>
    <s v="ELECTRICITY"/>
    <x v="6"/>
    <n v="0"/>
  </r>
  <r>
    <s v="REFERENCE ELECTRIFICATION - MODERATE TECHNOLOGY ADVANCEMENT"/>
    <x v="1"/>
    <s v="REFERENCE COMMERCIAL GAS FURNACE"/>
    <s v="TEXAS"/>
    <x v="10"/>
    <x v="31"/>
    <s v="DIESEL FUEL"/>
    <x v="6"/>
    <n v="0"/>
  </r>
  <r>
    <s v="REFERENCE ELECTRIFICATION - MODERATE TECHNOLOGY ADVANCEMENT"/>
    <x v="1"/>
    <s v="REFERENCE COMMERCIAL GAS FURNACE"/>
    <s v="TEXAS"/>
    <x v="10"/>
    <x v="31"/>
    <s v="PIPELINE GAS"/>
    <x v="6"/>
    <n v="39.6808368200101"/>
  </r>
  <r>
    <s v="REFERENCE ELECTRIFICATION - MODERATE TECHNOLOGY ADVANCEMENT"/>
    <x v="1"/>
    <s v="REFERENCE COMMERCIAL GAS FURNACE"/>
    <s v="TEXAS"/>
    <x v="10"/>
    <x v="32"/>
    <s v="ELECTRICITY"/>
    <x v="6"/>
    <n v="0"/>
  </r>
  <r>
    <s v="REFERENCE ELECTRIFICATION - MODERATE TECHNOLOGY ADVANCEMENT"/>
    <x v="1"/>
    <s v="REFERENCE COMMERCIAL GAS FURNACE"/>
    <s v="TEXAS"/>
    <x v="10"/>
    <x v="32"/>
    <s v="DIESEL FUEL"/>
    <x v="6"/>
    <n v="0"/>
  </r>
  <r>
    <s v="REFERENCE ELECTRIFICATION - MODERATE TECHNOLOGY ADVANCEMENT"/>
    <x v="1"/>
    <s v="REFERENCE COMMERCIAL GAS FURNACE"/>
    <s v="TEXAS"/>
    <x v="10"/>
    <x v="32"/>
    <s v="PIPELINE GAS"/>
    <x v="6"/>
    <n v="39.676377893885501"/>
  </r>
  <r>
    <s v="REFERENCE ELECTRIFICATION - MODERATE TECHNOLOGY ADVANCEMENT"/>
    <x v="1"/>
    <s v="REFERENCE COMMERCIAL GAS FURNACE"/>
    <s v="TEXAS"/>
    <x v="10"/>
    <x v="33"/>
    <s v="ELECTRICITY"/>
    <x v="6"/>
    <n v="0"/>
  </r>
  <r>
    <s v="REFERENCE ELECTRIFICATION - MODERATE TECHNOLOGY ADVANCEMENT"/>
    <x v="1"/>
    <s v="REFERENCE COMMERCIAL GAS FURNACE"/>
    <s v="TEXAS"/>
    <x v="10"/>
    <x v="33"/>
    <s v="DIESEL FUEL"/>
    <x v="6"/>
    <n v="0"/>
  </r>
  <r>
    <s v="REFERENCE ELECTRIFICATION - MODERATE TECHNOLOGY ADVANCEMENT"/>
    <x v="1"/>
    <s v="REFERENCE COMMERCIAL GAS FURNACE"/>
    <s v="TEXAS"/>
    <x v="10"/>
    <x v="33"/>
    <s v="PIPELINE GAS"/>
    <x v="6"/>
    <n v="39.675464325369603"/>
  </r>
  <r>
    <s v="REFERENCE ELECTRIFICATION - MODERATE TECHNOLOGY ADVANCEMENT"/>
    <x v="1"/>
    <s v="HIGH EFFICIENCY COMMERCIAL GAS FURNACE"/>
    <s v="TEXAS"/>
    <x v="10"/>
    <x v="0"/>
    <s v="ELECTRICITY"/>
    <x v="6"/>
    <n v="0"/>
  </r>
  <r>
    <s v="REFERENCE ELECTRIFICATION - MODERATE TECHNOLOGY ADVANCEMENT"/>
    <x v="1"/>
    <s v="HIGH EFFICIENCY COMMERCIAL GAS FURNACE"/>
    <s v="TEXAS"/>
    <x v="10"/>
    <x v="0"/>
    <s v="DIESEL FUEL"/>
    <x v="6"/>
    <n v="0"/>
  </r>
  <r>
    <s v="REFERENCE ELECTRIFICATION - MODERATE TECHNOLOGY ADVANCEMENT"/>
    <x v="1"/>
    <s v="HIGH EFFICIENCY COMMERCIAL GAS FURNACE"/>
    <s v="TEXAS"/>
    <x v="10"/>
    <x v="0"/>
    <s v="PIPELINE GAS"/>
    <x v="6"/>
    <n v="1.0134144544907899"/>
  </r>
  <r>
    <s v="REFERENCE ELECTRIFICATION - MODERATE TECHNOLOGY ADVANCEMENT"/>
    <x v="1"/>
    <s v="HIGH EFFICIENCY COMMERCIAL GAS FURNACE"/>
    <s v="TEXAS"/>
    <x v="10"/>
    <x v="1"/>
    <s v="ELECTRICITY"/>
    <x v="6"/>
    <n v="0"/>
  </r>
  <r>
    <s v="REFERENCE ELECTRIFICATION - MODERATE TECHNOLOGY ADVANCEMENT"/>
    <x v="1"/>
    <s v="HIGH EFFICIENCY COMMERCIAL GAS FURNACE"/>
    <s v="TEXAS"/>
    <x v="10"/>
    <x v="1"/>
    <s v="DIESEL FUEL"/>
    <x v="6"/>
    <n v="0"/>
  </r>
  <r>
    <s v="REFERENCE ELECTRIFICATION - MODERATE TECHNOLOGY ADVANCEMENT"/>
    <x v="1"/>
    <s v="HIGH EFFICIENCY COMMERCIAL GAS FURNACE"/>
    <s v="TEXAS"/>
    <x v="10"/>
    <x v="1"/>
    <s v="PIPELINE GAS"/>
    <x v="6"/>
    <n v="1.0611966181489501"/>
  </r>
  <r>
    <s v="REFERENCE ELECTRIFICATION - MODERATE TECHNOLOGY ADVANCEMENT"/>
    <x v="1"/>
    <s v="HIGH EFFICIENCY COMMERCIAL GAS FURNACE"/>
    <s v="TEXAS"/>
    <x v="10"/>
    <x v="2"/>
    <s v="ELECTRICITY"/>
    <x v="6"/>
    <n v="0"/>
  </r>
  <r>
    <s v="REFERENCE ELECTRIFICATION - MODERATE TECHNOLOGY ADVANCEMENT"/>
    <x v="1"/>
    <s v="HIGH EFFICIENCY COMMERCIAL GAS FURNACE"/>
    <s v="TEXAS"/>
    <x v="10"/>
    <x v="2"/>
    <s v="DIESEL FUEL"/>
    <x v="6"/>
    <n v="0"/>
  </r>
  <r>
    <s v="REFERENCE ELECTRIFICATION - MODERATE TECHNOLOGY ADVANCEMENT"/>
    <x v="1"/>
    <s v="HIGH EFFICIENCY COMMERCIAL GAS FURNACE"/>
    <s v="TEXAS"/>
    <x v="10"/>
    <x v="2"/>
    <s v="PIPELINE GAS"/>
    <x v="6"/>
    <n v="1.10872898424541"/>
  </r>
  <r>
    <s v="REFERENCE ELECTRIFICATION - MODERATE TECHNOLOGY ADVANCEMENT"/>
    <x v="1"/>
    <s v="HIGH EFFICIENCY COMMERCIAL GAS FURNACE"/>
    <s v="TEXAS"/>
    <x v="10"/>
    <x v="3"/>
    <s v="ELECTRICITY"/>
    <x v="6"/>
    <n v="0"/>
  </r>
  <r>
    <s v="REFERENCE ELECTRIFICATION - MODERATE TECHNOLOGY ADVANCEMENT"/>
    <x v="1"/>
    <s v="HIGH EFFICIENCY COMMERCIAL GAS FURNACE"/>
    <s v="TEXAS"/>
    <x v="10"/>
    <x v="3"/>
    <s v="DIESEL FUEL"/>
    <x v="6"/>
    <n v="0"/>
  </r>
  <r>
    <s v="REFERENCE ELECTRIFICATION - MODERATE TECHNOLOGY ADVANCEMENT"/>
    <x v="1"/>
    <s v="HIGH EFFICIENCY COMMERCIAL GAS FURNACE"/>
    <s v="TEXAS"/>
    <x v="10"/>
    <x v="3"/>
    <s v="PIPELINE GAS"/>
    <x v="6"/>
    <n v="1.14966524150599"/>
  </r>
  <r>
    <s v="REFERENCE ELECTRIFICATION - MODERATE TECHNOLOGY ADVANCEMENT"/>
    <x v="1"/>
    <s v="HIGH EFFICIENCY COMMERCIAL GAS FURNACE"/>
    <s v="TEXAS"/>
    <x v="10"/>
    <x v="4"/>
    <s v="ELECTRICITY"/>
    <x v="6"/>
    <n v="0"/>
  </r>
  <r>
    <s v="REFERENCE ELECTRIFICATION - MODERATE TECHNOLOGY ADVANCEMENT"/>
    <x v="1"/>
    <s v="HIGH EFFICIENCY COMMERCIAL GAS FURNACE"/>
    <s v="TEXAS"/>
    <x v="10"/>
    <x v="4"/>
    <s v="DIESEL FUEL"/>
    <x v="6"/>
    <n v="0"/>
  </r>
  <r>
    <s v="REFERENCE ELECTRIFICATION - MODERATE TECHNOLOGY ADVANCEMENT"/>
    <x v="1"/>
    <s v="HIGH EFFICIENCY COMMERCIAL GAS FURNACE"/>
    <s v="TEXAS"/>
    <x v="10"/>
    <x v="4"/>
    <s v="PIPELINE GAS"/>
    <x v="6"/>
    <n v="1.1883606389071799"/>
  </r>
  <r>
    <s v="REFERENCE ELECTRIFICATION - MODERATE TECHNOLOGY ADVANCEMENT"/>
    <x v="1"/>
    <s v="HIGH EFFICIENCY COMMERCIAL GAS FURNACE"/>
    <s v="TEXAS"/>
    <x v="10"/>
    <x v="5"/>
    <s v="ELECTRICITY"/>
    <x v="6"/>
    <n v="0"/>
  </r>
  <r>
    <s v="REFERENCE ELECTRIFICATION - MODERATE TECHNOLOGY ADVANCEMENT"/>
    <x v="1"/>
    <s v="HIGH EFFICIENCY COMMERCIAL GAS FURNACE"/>
    <s v="TEXAS"/>
    <x v="10"/>
    <x v="5"/>
    <s v="DIESEL FUEL"/>
    <x v="6"/>
    <n v="0"/>
  </r>
  <r>
    <s v="REFERENCE ELECTRIFICATION - MODERATE TECHNOLOGY ADVANCEMENT"/>
    <x v="1"/>
    <s v="HIGH EFFICIENCY COMMERCIAL GAS FURNACE"/>
    <s v="TEXAS"/>
    <x v="10"/>
    <x v="5"/>
    <s v="PIPELINE GAS"/>
    <x v="6"/>
    <n v="1.22363741602677"/>
  </r>
  <r>
    <s v="REFERENCE ELECTRIFICATION - MODERATE TECHNOLOGY ADVANCEMENT"/>
    <x v="1"/>
    <s v="HIGH EFFICIENCY COMMERCIAL GAS FURNACE"/>
    <s v="TEXAS"/>
    <x v="10"/>
    <x v="6"/>
    <s v="ELECTRICITY"/>
    <x v="6"/>
    <n v="0"/>
  </r>
  <r>
    <s v="REFERENCE ELECTRIFICATION - MODERATE TECHNOLOGY ADVANCEMENT"/>
    <x v="1"/>
    <s v="HIGH EFFICIENCY COMMERCIAL GAS FURNACE"/>
    <s v="TEXAS"/>
    <x v="10"/>
    <x v="6"/>
    <s v="DIESEL FUEL"/>
    <x v="6"/>
    <n v="0"/>
  </r>
  <r>
    <s v="REFERENCE ELECTRIFICATION - MODERATE TECHNOLOGY ADVANCEMENT"/>
    <x v="1"/>
    <s v="HIGH EFFICIENCY COMMERCIAL GAS FURNACE"/>
    <s v="TEXAS"/>
    <x v="10"/>
    <x v="6"/>
    <s v="PIPELINE GAS"/>
    <x v="6"/>
    <n v="1.25351815534175"/>
  </r>
  <r>
    <s v="REFERENCE ELECTRIFICATION - MODERATE TECHNOLOGY ADVANCEMENT"/>
    <x v="1"/>
    <s v="HIGH EFFICIENCY COMMERCIAL GAS FURNACE"/>
    <s v="TEXAS"/>
    <x v="10"/>
    <x v="7"/>
    <s v="ELECTRICITY"/>
    <x v="6"/>
    <n v="0"/>
  </r>
  <r>
    <s v="REFERENCE ELECTRIFICATION - MODERATE TECHNOLOGY ADVANCEMENT"/>
    <x v="1"/>
    <s v="HIGH EFFICIENCY COMMERCIAL GAS FURNACE"/>
    <s v="TEXAS"/>
    <x v="10"/>
    <x v="7"/>
    <s v="DIESEL FUEL"/>
    <x v="6"/>
    <n v="0"/>
  </r>
  <r>
    <s v="REFERENCE ELECTRIFICATION - MODERATE TECHNOLOGY ADVANCEMENT"/>
    <x v="1"/>
    <s v="HIGH EFFICIENCY COMMERCIAL GAS FURNACE"/>
    <s v="TEXAS"/>
    <x v="10"/>
    <x v="7"/>
    <s v="PIPELINE GAS"/>
    <x v="6"/>
    <n v="1.27655590344643"/>
  </r>
  <r>
    <s v="REFERENCE ELECTRIFICATION - MODERATE TECHNOLOGY ADVANCEMENT"/>
    <x v="1"/>
    <s v="HIGH EFFICIENCY COMMERCIAL GAS FURNACE"/>
    <s v="TEXAS"/>
    <x v="10"/>
    <x v="8"/>
    <s v="ELECTRICITY"/>
    <x v="6"/>
    <n v="0"/>
  </r>
  <r>
    <s v="REFERENCE ELECTRIFICATION - MODERATE TECHNOLOGY ADVANCEMENT"/>
    <x v="1"/>
    <s v="HIGH EFFICIENCY COMMERCIAL GAS FURNACE"/>
    <s v="TEXAS"/>
    <x v="10"/>
    <x v="8"/>
    <s v="DIESEL FUEL"/>
    <x v="6"/>
    <n v="0"/>
  </r>
  <r>
    <s v="REFERENCE ELECTRIFICATION - MODERATE TECHNOLOGY ADVANCEMENT"/>
    <x v="1"/>
    <s v="HIGH EFFICIENCY COMMERCIAL GAS FURNACE"/>
    <s v="TEXAS"/>
    <x v="10"/>
    <x v="8"/>
    <s v="PIPELINE GAS"/>
    <x v="6"/>
    <n v="1.2913536846492899"/>
  </r>
  <r>
    <s v="REFERENCE ELECTRIFICATION - MODERATE TECHNOLOGY ADVANCEMENT"/>
    <x v="1"/>
    <s v="HIGH EFFICIENCY COMMERCIAL GAS FURNACE"/>
    <s v="TEXAS"/>
    <x v="10"/>
    <x v="9"/>
    <s v="ELECTRICITY"/>
    <x v="6"/>
    <n v="0"/>
  </r>
  <r>
    <s v="REFERENCE ELECTRIFICATION - MODERATE TECHNOLOGY ADVANCEMENT"/>
    <x v="1"/>
    <s v="HIGH EFFICIENCY COMMERCIAL GAS FURNACE"/>
    <s v="TEXAS"/>
    <x v="10"/>
    <x v="9"/>
    <s v="DIESEL FUEL"/>
    <x v="6"/>
    <n v="0"/>
  </r>
  <r>
    <s v="REFERENCE ELECTRIFICATION - MODERATE TECHNOLOGY ADVANCEMENT"/>
    <x v="1"/>
    <s v="HIGH EFFICIENCY COMMERCIAL GAS FURNACE"/>
    <s v="TEXAS"/>
    <x v="10"/>
    <x v="9"/>
    <s v="PIPELINE GAS"/>
    <x v="6"/>
    <n v="1.2965526947909201"/>
  </r>
  <r>
    <s v="REFERENCE ELECTRIFICATION - MODERATE TECHNOLOGY ADVANCEMENT"/>
    <x v="1"/>
    <s v="HIGH EFFICIENCY COMMERCIAL GAS FURNACE"/>
    <s v="TEXAS"/>
    <x v="10"/>
    <x v="10"/>
    <s v="ELECTRICITY"/>
    <x v="6"/>
    <n v="0"/>
  </r>
  <r>
    <s v="REFERENCE ELECTRIFICATION - MODERATE TECHNOLOGY ADVANCEMENT"/>
    <x v="1"/>
    <s v="HIGH EFFICIENCY COMMERCIAL GAS FURNACE"/>
    <s v="TEXAS"/>
    <x v="10"/>
    <x v="10"/>
    <s v="DIESEL FUEL"/>
    <x v="6"/>
    <n v="0"/>
  </r>
  <r>
    <s v="REFERENCE ELECTRIFICATION - MODERATE TECHNOLOGY ADVANCEMENT"/>
    <x v="1"/>
    <s v="HIGH EFFICIENCY COMMERCIAL GAS FURNACE"/>
    <s v="TEXAS"/>
    <x v="10"/>
    <x v="10"/>
    <s v="PIPELINE GAS"/>
    <x v="6"/>
    <n v="1.29164145763049"/>
  </r>
  <r>
    <s v="REFERENCE ELECTRIFICATION - MODERATE TECHNOLOGY ADVANCEMENT"/>
    <x v="1"/>
    <s v="HIGH EFFICIENCY COMMERCIAL GAS FURNACE"/>
    <s v="TEXAS"/>
    <x v="10"/>
    <x v="11"/>
    <s v="ELECTRICITY"/>
    <x v="6"/>
    <n v="0"/>
  </r>
  <r>
    <s v="REFERENCE ELECTRIFICATION - MODERATE TECHNOLOGY ADVANCEMENT"/>
    <x v="1"/>
    <s v="HIGH EFFICIENCY COMMERCIAL GAS FURNACE"/>
    <s v="TEXAS"/>
    <x v="10"/>
    <x v="11"/>
    <s v="DIESEL FUEL"/>
    <x v="6"/>
    <n v="0"/>
  </r>
  <r>
    <s v="REFERENCE ELECTRIFICATION - MODERATE TECHNOLOGY ADVANCEMENT"/>
    <x v="1"/>
    <s v="HIGH EFFICIENCY COMMERCIAL GAS FURNACE"/>
    <s v="TEXAS"/>
    <x v="10"/>
    <x v="11"/>
    <s v="PIPELINE GAS"/>
    <x v="6"/>
    <n v="1.27635509972693"/>
  </r>
  <r>
    <s v="REFERENCE ELECTRIFICATION - MODERATE TECHNOLOGY ADVANCEMENT"/>
    <x v="1"/>
    <s v="HIGH EFFICIENCY COMMERCIAL GAS FURNACE"/>
    <s v="TEXAS"/>
    <x v="10"/>
    <x v="12"/>
    <s v="ELECTRICITY"/>
    <x v="6"/>
    <n v="0"/>
  </r>
  <r>
    <s v="REFERENCE ELECTRIFICATION - MODERATE TECHNOLOGY ADVANCEMENT"/>
    <x v="1"/>
    <s v="HIGH EFFICIENCY COMMERCIAL GAS FURNACE"/>
    <s v="TEXAS"/>
    <x v="10"/>
    <x v="12"/>
    <s v="DIESEL FUEL"/>
    <x v="6"/>
    <n v="0"/>
  </r>
  <r>
    <s v="REFERENCE ELECTRIFICATION - MODERATE TECHNOLOGY ADVANCEMENT"/>
    <x v="1"/>
    <s v="HIGH EFFICIENCY COMMERCIAL GAS FURNACE"/>
    <s v="TEXAS"/>
    <x v="10"/>
    <x v="12"/>
    <s v="PIPELINE GAS"/>
    <x v="6"/>
    <n v="1.25197092664292"/>
  </r>
  <r>
    <s v="REFERENCE ELECTRIFICATION - MODERATE TECHNOLOGY ADVANCEMENT"/>
    <x v="1"/>
    <s v="HIGH EFFICIENCY COMMERCIAL GAS FURNACE"/>
    <s v="TEXAS"/>
    <x v="10"/>
    <x v="13"/>
    <s v="ELECTRICITY"/>
    <x v="6"/>
    <n v="0"/>
  </r>
  <r>
    <s v="REFERENCE ELECTRIFICATION - MODERATE TECHNOLOGY ADVANCEMENT"/>
    <x v="1"/>
    <s v="HIGH EFFICIENCY COMMERCIAL GAS FURNACE"/>
    <s v="TEXAS"/>
    <x v="10"/>
    <x v="13"/>
    <s v="DIESEL FUEL"/>
    <x v="6"/>
    <n v="0"/>
  </r>
  <r>
    <s v="REFERENCE ELECTRIFICATION - MODERATE TECHNOLOGY ADVANCEMENT"/>
    <x v="1"/>
    <s v="HIGH EFFICIENCY COMMERCIAL GAS FURNACE"/>
    <s v="TEXAS"/>
    <x v="10"/>
    <x v="13"/>
    <s v="PIPELINE GAS"/>
    <x v="6"/>
    <n v="1.22026854647789"/>
  </r>
  <r>
    <s v="REFERENCE ELECTRIFICATION - MODERATE TECHNOLOGY ADVANCEMENT"/>
    <x v="1"/>
    <s v="HIGH EFFICIENCY COMMERCIAL GAS FURNACE"/>
    <s v="TEXAS"/>
    <x v="10"/>
    <x v="14"/>
    <s v="ELECTRICITY"/>
    <x v="6"/>
    <n v="0"/>
  </r>
  <r>
    <s v="REFERENCE ELECTRIFICATION - MODERATE TECHNOLOGY ADVANCEMENT"/>
    <x v="1"/>
    <s v="HIGH EFFICIENCY COMMERCIAL GAS FURNACE"/>
    <s v="TEXAS"/>
    <x v="10"/>
    <x v="14"/>
    <s v="DIESEL FUEL"/>
    <x v="6"/>
    <n v="0"/>
  </r>
  <r>
    <s v="REFERENCE ELECTRIFICATION - MODERATE TECHNOLOGY ADVANCEMENT"/>
    <x v="1"/>
    <s v="HIGH EFFICIENCY COMMERCIAL GAS FURNACE"/>
    <s v="TEXAS"/>
    <x v="10"/>
    <x v="14"/>
    <s v="PIPELINE GAS"/>
    <x v="6"/>
    <n v="1.1847310920965399"/>
  </r>
  <r>
    <s v="REFERENCE ELECTRIFICATION - MODERATE TECHNOLOGY ADVANCEMENT"/>
    <x v="1"/>
    <s v="HIGH EFFICIENCY COMMERCIAL GAS FURNACE"/>
    <s v="TEXAS"/>
    <x v="10"/>
    <x v="15"/>
    <s v="ELECTRICITY"/>
    <x v="6"/>
    <n v="0"/>
  </r>
  <r>
    <s v="REFERENCE ELECTRIFICATION - MODERATE TECHNOLOGY ADVANCEMENT"/>
    <x v="1"/>
    <s v="HIGH EFFICIENCY COMMERCIAL GAS FURNACE"/>
    <s v="TEXAS"/>
    <x v="10"/>
    <x v="15"/>
    <s v="DIESEL FUEL"/>
    <x v="6"/>
    <n v="0"/>
  </r>
  <r>
    <s v="REFERENCE ELECTRIFICATION - MODERATE TECHNOLOGY ADVANCEMENT"/>
    <x v="1"/>
    <s v="HIGH EFFICIENCY COMMERCIAL GAS FURNACE"/>
    <s v="TEXAS"/>
    <x v="10"/>
    <x v="15"/>
    <s v="PIPELINE GAS"/>
    <x v="6"/>
    <n v="1.1489378092909499"/>
  </r>
  <r>
    <s v="REFERENCE ELECTRIFICATION - MODERATE TECHNOLOGY ADVANCEMENT"/>
    <x v="1"/>
    <s v="HIGH EFFICIENCY COMMERCIAL GAS FURNACE"/>
    <s v="TEXAS"/>
    <x v="10"/>
    <x v="16"/>
    <s v="ELECTRICITY"/>
    <x v="6"/>
    <n v="0"/>
  </r>
  <r>
    <s v="REFERENCE ELECTRIFICATION - MODERATE TECHNOLOGY ADVANCEMENT"/>
    <x v="1"/>
    <s v="HIGH EFFICIENCY COMMERCIAL GAS FURNACE"/>
    <s v="TEXAS"/>
    <x v="10"/>
    <x v="16"/>
    <s v="DIESEL FUEL"/>
    <x v="6"/>
    <n v="0"/>
  </r>
  <r>
    <s v="REFERENCE ELECTRIFICATION - MODERATE TECHNOLOGY ADVANCEMENT"/>
    <x v="1"/>
    <s v="HIGH EFFICIENCY COMMERCIAL GAS FURNACE"/>
    <s v="TEXAS"/>
    <x v="10"/>
    <x v="16"/>
    <s v="PIPELINE GAS"/>
    <x v="6"/>
    <n v="1.11637831782502"/>
  </r>
  <r>
    <s v="REFERENCE ELECTRIFICATION - MODERATE TECHNOLOGY ADVANCEMENT"/>
    <x v="1"/>
    <s v="HIGH EFFICIENCY COMMERCIAL GAS FURNACE"/>
    <s v="TEXAS"/>
    <x v="10"/>
    <x v="17"/>
    <s v="ELECTRICITY"/>
    <x v="6"/>
    <n v="0"/>
  </r>
  <r>
    <s v="REFERENCE ELECTRIFICATION - MODERATE TECHNOLOGY ADVANCEMENT"/>
    <x v="1"/>
    <s v="HIGH EFFICIENCY COMMERCIAL GAS FURNACE"/>
    <s v="TEXAS"/>
    <x v="10"/>
    <x v="17"/>
    <s v="DIESEL FUEL"/>
    <x v="6"/>
    <n v="0"/>
  </r>
  <r>
    <s v="REFERENCE ELECTRIFICATION - MODERATE TECHNOLOGY ADVANCEMENT"/>
    <x v="1"/>
    <s v="HIGH EFFICIENCY COMMERCIAL GAS FURNACE"/>
    <s v="TEXAS"/>
    <x v="10"/>
    <x v="17"/>
    <s v="PIPELINE GAS"/>
    <x v="6"/>
    <n v="1.0898147955445601"/>
  </r>
  <r>
    <s v="REFERENCE ELECTRIFICATION - MODERATE TECHNOLOGY ADVANCEMENT"/>
    <x v="1"/>
    <s v="HIGH EFFICIENCY COMMERCIAL GAS FURNACE"/>
    <s v="TEXAS"/>
    <x v="10"/>
    <x v="18"/>
    <s v="ELECTRICITY"/>
    <x v="6"/>
    <n v="0"/>
  </r>
  <r>
    <s v="REFERENCE ELECTRIFICATION - MODERATE TECHNOLOGY ADVANCEMENT"/>
    <x v="1"/>
    <s v="HIGH EFFICIENCY COMMERCIAL GAS FURNACE"/>
    <s v="TEXAS"/>
    <x v="10"/>
    <x v="18"/>
    <s v="DIESEL FUEL"/>
    <x v="6"/>
    <n v="0"/>
  </r>
  <r>
    <s v="REFERENCE ELECTRIFICATION - MODERATE TECHNOLOGY ADVANCEMENT"/>
    <x v="1"/>
    <s v="HIGH EFFICIENCY COMMERCIAL GAS FURNACE"/>
    <s v="TEXAS"/>
    <x v="10"/>
    <x v="18"/>
    <s v="PIPELINE GAS"/>
    <x v="6"/>
    <n v="1.07030406873845"/>
  </r>
  <r>
    <s v="REFERENCE ELECTRIFICATION - MODERATE TECHNOLOGY ADVANCEMENT"/>
    <x v="1"/>
    <s v="HIGH EFFICIENCY COMMERCIAL GAS FURNACE"/>
    <s v="TEXAS"/>
    <x v="10"/>
    <x v="19"/>
    <s v="ELECTRICITY"/>
    <x v="6"/>
    <n v="0"/>
  </r>
  <r>
    <s v="REFERENCE ELECTRIFICATION - MODERATE TECHNOLOGY ADVANCEMENT"/>
    <x v="1"/>
    <s v="HIGH EFFICIENCY COMMERCIAL GAS FURNACE"/>
    <s v="TEXAS"/>
    <x v="10"/>
    <x v="19"/>
    <s v="DIESEL FUEL"/>
    <x v="6"/>
    <n v="0"/>
  </r>
  <r>
    <s v="REFERENCE ELECTRIFICATION - MODERATE TECHNOLOGY ADVANCEMENT"/>
    <x v="1"/>
    <s v="HIGH EFFICIENCY COMMERCIAL GAS FURNACE"/>
    <s v="TEXAS"/>
    <x v="10"/>
    <x v="19"/>
    <s v="PIPELINE GAS"/>
    <x v="6"/>
    <n v="1.05782465298877"/>
  </r>
  <r>
    <s v="REFERENCE ELECTRIFICATION - MODERATE TECHNOLOGY ADVANCEMENT"/>
    <x v="1"/>
    <s v="HIGH EFFICIENCY COMMERCIAL GAS FURNACE"/>
    <s v="TEXAS"/>
    <x v="10"/>
    <x v="20"/>
    <s v="ELECTRICITY"/>
    <x v="6"/>
    <n v="0"/>
  </r>
  <r>
    <s v="REFERENCE ELECTRIFICATION - MODERATE TECHNOLOGY ADVANCEMENT"/>
    <x v="1"/>
    <s v="HIGH EFFICIENCY COMMERCIAL GAS FURNACE"/>
    <s v="TEXAS"/>
    <x v="10"/>
    <x v="20"/>
    <s v="DIESEL FUEL"/>
    <x v="6"/>
    <n v="0"/>
  </r>
  <r>
    <s v="REFERENCE ELECTRIFICATION - MODERATE TECHNOLOGY ADVANCEMENT"/>
    <x v="1"/>
    <s v="HIGH EFFICIENCY COMMERCIAL GAS FURNACE"/>
    <s v="TEXAS"/>
    <x v="10"/>
    <x v="20"/>
    <s v="PIPELINE GAS"/>
    <x v="6"/>
    <n v="1.0507746475966599"/>
  </r>
  <r>
    <s v="REFERENCE ELECTRIFICATION - MODERATE TECHNOLOGY ADVANCEMENT"/>
    <x v="1"/>
    <s v="HIGH EFFICIENCY COMMERCIAL GAS FURNACE"/>
    <s v="TEXAS"/>
    <x v="10"/>
    <x v="21"/>
    <s v="ELECTRICITY"/>
    <x v="6"/>
    <n v="0"/>
  </r>
  <r>
    <s v="REFERENCE ELECTRIFICATION - MODERATE TECHNOLOGY ADVANCEMENT"/>
    <x v="1"/>
    <s v="HIGH EFFICIENCY COMMERCIAL GAS FURNACE"/>
    <s v="TEXAS"/>
    <x v="10"/>
    <x v="21"/>
    <s v="DIESEL FUEL"/>
    <x v="6"/>
    <n v="0"/>
  </r>
  <r>
    <s v="REFERENCE ELECTRIFICATION - MODERATE TECHNOLOGY ADVANCEMENT"/>
    <x v="1"/>
    <s v="HIGH EFFICIENCY COMMERCIAL GAS FURNACE"/>
    <s v="TEXAS"/>
    <x v="10"/>
    <x v="21"/>
    <s v="PIPELINE GAS"/>
    <x v="6"/>
    <n v="1.04780909462894"/>
  </r>
  <r>
    <s v="REFERENCE ELECTRIFICATION - MODERATE TECHNOLOGY ADVANCEMENT"/>
    <x v="1"/>
    <s v="HIGH EFFICIENCY COMMERCIAL GAS FURNACE"/>
    <s v="TEXAS"/>
    <x v="10"/>
    <x v="22"/>
    <s v="ELECTRICITY"/>
    <x v="6"/>
    <n v="0"/>
  </r>
  <r>
    <s v="REFERENCE ELECTRIFICATION - MODERATE TECHNOLOGY ADVANCEMENT"/>
    <x v="1"/>
    <s v="HIGH EFFICIENCY COMMERCIAL GAS FURNACE"/>
    <s v="TEXAS"/>
    <x v="10"/>
    <x v="22"/>
    <s v="DIESEL FUEL"/>
    <x v="6"/>
    <n v="0"/>
  </r>
  <r>
    <s v="REFERENCE ELECTRIFICATION - MODERATE TECHNOLOGY ADVANCEMENT"/>
    <x v="1"/>
    <s v="HIGH EFFICIENCY COMMERCIAL GAS FURNACE"/>
    <s v="TEXAS"/>
    <x v="10"/>
    <x v="22"/>
    <s v="PIPELINE GAS"/>
    <x v="6"/>
    <n v="1.0470640097314099"/>
  </r>
  <r>
    <s v="REFERENCE ELECTRIFICATION - MODERATE TECHNOLOGY ADVANCEMENT"/>
    <x v="1"/>
    <s v="HIGH EFFICIENCY COMMERCIAL GAS FURNACE"/>
    <s v="TEXAS"/>
    <x v="10"/>
    <x v="23"/>
    <s v="ELECTRICITY"/>
    <x v="6"/>
    <n v="0"/>
  </r>
  <r>
    <s v="REFERENCE ELECTRIFICATION - MODERATE TECHNOLOGY ADVANCEMENT"/>
    <x v="1"/>
    <s v="HIGH EFFICIENCY COMMERCIAL GAS FURNACE"/>
    <s v="TEXAS"/>
    <x v="10"/>
    <x v="23"/>
    <s v="DIESEL FUEL"/>
    <x v="6"/>
    <n v="0"/>
  </r>
  <r>
    <s v="REFERENCE ELECTRIFICATION - MODERATE TECHNOLOGY ADVANCEMENT"/>
    <x v="1"/>
    <s v="HIGH EFFICIENCY COMMERCIAL GAS FURNACE"/>
    <s v="TEXAS"/>
    <x v="10"/>
    <x v="23"/>
    <s v="PIPELINE GAS"/>
    <x v="6"/>
    <n v="1.0474116748356099"/>
  </r>
  <r>
    <s v="REFERENCE ELECTRIFICATION - MODERATE TECHNOLOGY ADVANCEMENT"/>
    <x v="1"/>
    <s v="HIGH EFFICIENCY COMMERCIAL GAS FURNACE"/>
    <s v="TEXAS"/>
    <x v="10"/>
    <x v="24"/>
    <s v="ELECTRICITY"/>
    <x v="6"/>
    <n v="0"/>
  </r>
  <r>
    <s v="REFERENCE ELECTRIFICATION - MODERATE TECHNOLOGY ADVANCEMENT"/>
    <x v="1"/>
    <s v="HIGH EFFICIENCY COMMERCIAL GAS FURNACE"/>
    <s v="TEXAS"/>
    <x v="10"/>
    <x v="24"/>
    <s v="DIESEL FUEL"/>
    <x v="6"/>
    <n v="0"/>
  </r>
  <r>
    <s v="REFERENCE ELECTRIFICATION - MODERATE TECHNOLOGY ADVANCEMENT"/>
    <x v="1"/>
    <s v="HIGH EFFICIENCY COMMERCIAL GAS FURNACE"/>
    <s v="TEXAS"/>
    <x v="10"/>
    <x v="24"/>
    <s v="PIPELINE GAS"/>
    <x v="6"/>
    <n v="1.04800803162922"/>
  </r>
  <r>
    <s v="REFERENCE ELECTRIFICATION - MODERATE TECHNOLOGY ADVANCEMENT"/>
    <x v="1"/>
    <s v="HIGH EFFICIENCY COMMERCIAL GAS FURNACE"/>
    <s v="TEXAS"/>
    <x v="10"/>
    <x v="25"/>
    <s v="ELECTRICITY"/>
    <x v="6"/>
    <n v="0"/>
  </r>
  <r>
    <s v="REFERENCE ELECTRIFICATION - MODERATE TECHNOLOGY ADVANCEMENT"/>
    <x v="1"/>
    <s v="HIGH EFFICIENCY COMMERCIAL GAS FURNACE"/>
    <s v="TEXAS"/>
    <x v="10"/>
    <x v="25"/>
    <s v="DIESEL FUEL"/>
    <x v="6"/>
    <n v="0"/>
  </r>
  <r>
    <s v="REFERENCE ELECTRIFICATION - MODERATE TECHNOLOGY ADVANCEMENT"/>
    <x v="1"/>
    <s v="HIGH EFFICIENCY COMMERCIAL GAS FURNACE"/>
    <s v="TEXAS"/>
    <x v="10"/>
    <x v="25"/>
    <s v="PIPELINE GAS"/>
    <x v="6"/>
    <n v="1.04883704365621"/>
  </r>
  <r>
    <s v="REFERENCE ELECTRIFICATION - MODERATE TECHNOLOGY ADVANCEMENT"/>
    <x v="1"/>
    <s v="HIGH EFFICIENCY COMMERCIAL GAS FURNACE"/>
    <s v="TEXAS"/>
    <x v="10"/>
    <x v="26"/>
    <s v="ELECTRICITY"/>
    <x v="6"/>
    <n v="0"/>
  </r>
  <r>
    <s v="REFERENCE ELECTRIFICATION - MODERATE TECHNOLOGY ADVANCEMENT"/>
    <x v="1"/>
    <s v="HIGH EFFICIENCY COMMERCIAL GAS FURNACE"/>
    <s v="TEXAS"/>
    <x v="10"/>
    <x v="26"/>
    <s v="DIESEL FUEL"/>
    <x v="6"/>
    <n v="0"/>
  </r>
  <r>
    <s v="REFERENCE ELECTRIFICATION - MODERATE TECHNOLOGY ADVANCEMENT"/>
    <x v="1"/>
    <s v="HIGH EFFICIENCY COMMERCIAL GAS FURNACE"/>
    <s v="TEXAS"/>
    <x v="10"/>
    <x v="26"/>
    <s v="PIPELINE GAS"/>
    <x v="6"/>
    <n v="1.04947242186836"/>
  </r>
  <r>
    <s v="REFERENCE ELECTRIFICATION - MODERATE TECHNOLOGY ADVANCEMENT"/>
    <x v="1"/>
    <s v="HIGH EFFICIENCY COMMERCIAL GAS FURNACE"/>
    <s v="TEXAS"/>
    <x v="10"/>
    <x v="27"/>
    <s v="ELECTRICITY"/>
    <x v="6"/>
    <n v="0"/>
  </r>
  <r>
    <s v="REFERENCE ELECTRIFICATION - MODERATE TECHNOLOGY ADVANCEMENT"/>
    <x v="1"/>
    <s v="HIGH EFFICIENCY COMMERCIAL GAS FURNACE"/>
    <s v="TEXAS"/>
    <x v="10"/>
    <x v="27"/>
    <s v="DIESEL FUEL"/>
    <x v="6"/>
    <n v="0"/>
  </r>
  <r>
    <s v="REFERENCE ELECTRIFICATION - MODERATE TECHNOLOGY ADVANCEMENT"/>
    <x v="1"/>
    <s v="HIGH EFFICIENCY COMMERCIAL GAS FURNACE"/>
    <s v="TEXAS"/>
    <x v="10"/>
    <x v="27"/>
    <s v="PIPELINE GAS"/>
    <x v="6"/>
    <n v="1.0500907727239299"/>
  </r>
  <r>
    <s v="REFERENCE ELECTRIFICATION - MODERATE TECHNOLOGY ADVANCEMENT"/>
    <x v="1"/>
    <s v="HIGH EFFICIENCY COMMERCIAL GAS FURNACE"/>
    <s v="TEXAS"/>
    <x v="10"/>
    <x v="28"/>
    <s v="ELECTRICITY"/>
    <x v="6"/>
    <n v="0"/>
  </r>
  <r>
    <s v="REFERENCE ELECTRIFICATION - MODERATE TECHNOLOGY ADVANCEMENT"/>
    <x v="1"/>
    <s v="HIGH EFFICIENCY COMMERCIAL GAS FURNACE"/>
    <s v="TEXAS"/>
    <x v="10"/>
    <x v="28"/>
    <s v="DIESEL FUEL"/>
    <x v="6"/>
    <n v="0"/>
  </r>
  <r>
    <s v="REFERENCE ELECTRIFICATION - MODERATE TECHNOLOGY ADVANCEMENT"/>
    <x v="1"/>
    <s v="HIGH EFFICIENCY COMMERCIAL GAS FURNACE"/>
    <s v="TEXAS"/>
    <x v="10"/>
    <x v="28"/>
    <s v="PIPELINE GAS"/>
    <x v="6"/>
    <n v="1.05057769686758"/>
  </r>
  <r>
    <s v="REFERENCE ELECTRIFICATION - MODERATE TECHNOLOGY ADVANCEMENT"/>
    <x v="1"/>
    <s v="HIGH EFFICIENCY COMMERCIAL GAS FURNACE"/>
    <s v="TEXAS"/>
    <x v="10"/>
    <x v="29"/>
    <s v="ELECTRICITY"/>
    <x v="6"/>
    <n v="0"/>
  </r>
  <r>
    <s v="REFERENCE ELECTRIFICATION - MODERATE TECHNOLOGY ADVANCEMENT"/>
    <x v="1"/>
    <s v="HIGH EFFICIENCY COMMERCIAL GAS FURNACE"/>
    <s v="TEXAS"/>
    <x v="10"/>
    <x v="29"/>
    <s v="DIESEL FUEL"/>
    <x v="6"/>
    <n v="0"/>
  </r>
  <r>
    <s v="REFERENCE ELECTRIFICATION - MODERATE TECHNOLOGY ADVANCEMENT"/>
    <x v="1"/>
    <s v="HIGH EFFICIENCY COMMERCIAL GAS FURNACE"/>
    <s v="TEXAS"/>
    <x v="10"/>
    <x v="29"/>
    <s v="PIPELINE GAS"/>
    <x v="6"/>
    <n v="1.0508323735403799"/>
  </r>
  <r>
    <s v="REFERENCE ELECTRIFICATION - MODERATE TECHNOLOGY ADVANCEMENT"/>
    <x v="1"/>
    <s v="HIGH EFFICIENCY COMMERCIAL GAS FURNACE"/>
    <s v="TEXAS"/>
    <x v="10"/>
    <x v="30"/>
    <s v="ELECTRICITY"/>
    <x v="6"/>
    <n v="0"/>
  </r>
  <r>
    <s v="REFERENCE ELECTRIFICATION - MODERATE TECHNOLOGY ADVANCEMENT"/>
    <x v="1"/>
    <s v="HIGH EFFICIENCY COMMERCIAL GAS FURNACE"/>
    <s v="TEXAS"/>
    <x v="10"/>
    <x v="30"/>
    <s v="DIESEL FUEL"/>
    <x v="6"/>
    <n v="0"/>
  </r>
  <r>
    <s v="REFERENCE ELECTRIFICATION - MODERATE TECHNOLOGY ADVANCEMENT"/>
    <x v="1"/>
    <s v="HIGH EFFICIENCY COMMERCIAL GAS FURNACE"/>
    <s v="TEXAS"/>
    <x v="10"/>
    <x v="30"/>
    <s v="PIPELINE GAS"/>
    <x v="6"/>
    <n v="1.0512113023209999"/>
  </r>
  <r>
    <s v="REFERENCE ELECTRIFICATION - MODERATE TECHNOLOGY ADVANCEMENT"/>
    <x v="1"/>
    <s v="HIGH EFFICIENCY COMMERCIAL GAS FURNACE"/>
    <s v="TEXAS"/>
    <x v="10"/>
    <x v="31"/>
    <s v="ELECTRICITY"/>
    <x v="6"/>
    <n v="0"/>
  </r>
  <r>
    <s v="REFERENCE ELECTRIFICATION - MODERATE TECHNOLOGY ADVANCEMENT"/>
    <x v="1"/>
    <s v="HIGH EFFICIENCY COMMERCIAL GAS FURNACE"/>
    <s v="TEXAS"/>
    <x v="10"/>
    <x v="31"/>
    <s v="DIESEL FUEL"/>
    <x v="6"/>
    <n v="0"/>
  </r>
  <r>
    <s v="REFERENCE ELECTRIFICATION - MODERATE TECHNOLOGY ADVANCEMENT"/>
    <x v="1"/>
    <s v="HIGH EFFICIENCY COMMERCIAL GAS FURNACE"/>
    <s v="TEXAS"/>
    <x v="10"/>
    <x v="31"/>
    <s v="PIPELINE GAS"/>
    <x v="6"/>
    <n v="1.05131413519998"/>
  </r>
  <r>
    <s v="REFERENCE ELECTRIFICATION - MODERATE TECHNOLOGY ADVANCEMENT"/>
    <x v="1"/>
    <s v="HIGH EFFICIENCY COMMERCIAL GAS FURNACE"/>
    <s v="TEXAS"/>
    <x v="10"/>
    <x v="32"/>
    <s v="ELECTRICITY"/>
    <x v="6"/>
    <n v="0"/>
  </r>
  <r>
    <s v="REFERENCE ELECTRIFICATION - MODERATE TECHNOLOGY ADVANCEMENT"/>
    <x v="1"/>
    <s v="HIGH EFFICIENCY COMMERCIAL GAS FURNACE"/>
    <s v="TEXAS"/>
    <x v="10"/>
    <x v="32"/>
    <s v="DIESEL FUEL"/>
    <x v="6"/>
    <n v="0"/>
  </r>
  <r>
    <s v="REFERENCE ELECTRIFICATION - MODERATE TECHNOLOGY ADVANCEMENT"/>
    <x v="1"/>
    <s v="HIGH EFFICIENCY COMMERCIAL GAS FURNACE"/>
    <s v="TEXAS"/>
    <x v="10"/>
    <x v="32"/>
    <s v="PIPELINE GAS"/>
    <x v="6"/>
    <n v="1.0511959992723501"/>
  </r>
  <r>
    <s v="REFERENCE ELECTRIFICATION - MODERATE TECHNOLOGY ADVANCEMENT"/>
    <x v="1"/>
    <s v="HIGH EFFICIENCY COMMERCIAL GAS FURNACE"/>
    <s v="TEXAS"/>
    <x v="10"/>
    <x v="33"/>
    <s v="ELECTRICITY"/>
    <x v="6"/>
    <n v="0"/>
  </r>
  <r>
    <s v="REFERENCE ELECTRIFICATION - MODERATE TECHNOLOGY ADVANCEMENT"/>
    <x v="1"/>
    <s v="HIGH EFFICIENCY COMMERCIAL GAS FURNACE"/>
    <s v="TEXAS"/>
    <x v="10"/>
    <x v="33"/>
    <s v="DIESEL FUEL"/>
    <x v="6"/>
    <n v="0"/>
  </r>
  <r>
    <s v="REFERENCE ELECTRIFICATION - MODERATE TECHNOLOGY ADVANCEMENT"/>
    <x v="1"/>
    <s v="HIGH EFFICIENCY COMMERCIAL GAS FURNACE"/>
    <s v="TEXAS"/>
    <x v="10"/>
    <x v="33"/>
    <s v="PIPELINE GAS"/>
    <x v="6"/>
    <n v="1.05117179495652"/>
  </r>
  <r>
    <s v="REFERENCE ELECTRIFICATION - MODERATE TECHNOLOGY ADVANCEMENT"/>
    <x v="1"/>
    <s v="REFERENCE COMMERCIAL DISTILLATE FURNACE"/>
    <s v="TEXAS"/>
    <x v="10"/>
    <x v="0"/>
    <s v="ELECTRICITY"/>
    <x v="6"/>
    <n v="0"/>
  </r>
  <r>
    <s v="REFERENCE ELECTRIFICATION - MODERATE TECHNOLOGY ADVANCEMENT"/>
    <x v="1"/>
    <s v="REFERENCE COMMERCIAL DISTILLATE FURNACE"/>
    <s v="TEXAS"/>
    <x v="10"/>
    <x v="0"/>
    <s v="DIESEL FUEL"/>
    <x v="6"/>
    <n v="0"/>
  </r>
  <r>
    <s v="REFERENCE ELECTRIFICATION - MODERATE TECHNOLOGY ADVANCEMENT"/>
    <x v="1"/>
    <s v="REFERENCE COMMERCIAL DISTILLATE FURNACE"/>
    <s v="TEXAS"/>
    <x v="10"/>
    <x v="0"/>
    <s v="PIPELINE GAS"/>
    <x v="6"/>
    <n v="0"/>
  </r>
  <r>
    <s v="REFERENCE ELECTRIFICATION - MODERATE TECHNOLOGY ADVANCEMENT"/>
    <x v="1"/>
    <s v="REFERENCE COMMERCIAL DISTILLATE FURNACE"/>
    <s v="TEXAS"/>
    <x v="10"/>
    <x v="1"/>
    <s v="ELECTRICITY"/>
    <x v="6"/>
    <n v="0"/>
  </r>
  <r>
    <s v="REFERENCE ELECTRIFICATION - MODERATE TECHNOLOGY ADVANCEMENT"/>
    <x v="1"/>
    <s v="REFERENCE COMMERCIAL DISTILLATE FURNACE"/>
    <s v="TEXAS"/>
    <x v="10"/>
    <x v="1"/>
    <s v="DIESEL FUEL"/>
    <x v="6"/>
    <n v="0"/>
  </r>
  <r>
    <s v="REFERENCE ELECTRIFICATION - MODERATE TECHNOLOGY ADVANCEMENT"/>
    <x v="1"/>
    <s v="REFERENCE COMMERCIAL DISTILLATE FURNACE"/>
    <s v="TEXAS"/>
    <x v="10"/>
    <x v="1"/>
    <s v="PIPELINE GAS"/>
    <x v="6"/>
    <n v="0"/>
  </r>
  <r>
    <s v="REFERENCE ELECTRIFICATION - MODERATE TECHNOLOGY ADVANCEMENT"/>
    <x v="1"/>
    <s v="REFERENCE COMMERCIAL DISTILLATE FURNACE"/>
    <s v="TEXAS"/>
    <x v="10"/>
    <x v="2"/>
    <s v="ELECTRICITY"/>
    <x v="6"/>
    <n v="0"/>
  </r>
  <r>
    <s v="REFERENCE ELECTRIFICATION - MODERATE TECHNOLOGY ADVANCEMENT"/>
    <x v="1"/>
    <s v="REFERENCE COMMERCIAL DISTILLATE FURNACE"/>
    <s v="TEXAS"/>
    <x v="10"/>
    <x v="2"/>
    <s v="DIESEL FUEL"/>
    <x v="6"/>
    <n v="0"/>
  </r>
  <r>
    <s v="REFERENCE ELECTRIFICATION - MODERATE TECHNOLOGY ADVANCEMENT"/>
    <x v="1"/>
    <s v="REFERENCE COMMERCIAL DISTILLATE FURNACE"/>
    <s v="TEXAS"/>
    <x v="10"/>
    <x v="2"/>
    <s v="PIPELINE GAS"/>
    <x v="6"/>
    <n v="0"/>
  </r>
  <r>
    <s v="REFERENCE ELECTRIFICATION - MODERATE TECHNOLOGY ADVANCEMENT"/>
    <x v="1"/>
    <s v="REFERENCE COMMERCIAL DISTILLATE FURNACE"/>
    <s v="TEXAS"/>
    <x v="10"/>
    <x v="3"/>
    <s v="ELECTRICITY"/>
    <x v="6"/>
    <n v="0"/>
  </r>
  <r>
    <s v="REFERENCE ELECTRIFICATION - MODERATE TECHNOLOGY ADVANCEMENT"/>
    <x v="1"/>
    <s v="REFERENCE COMMERCIAL DISTILLATE FURNACE"/>
    <s v="TEXAS"/>
    <x v="10"/>
    <x v="3"/>
    <s v="DIESEL FUEL"/>
    <x v="6"/>
    <n v="0"/>
  </r>
  <r>
    <s v="REFERENCE ELECTRIFICATION - MODERATE TECHNOLOGY ADVANCEMENT"/>
    <x v="1"/>
    <s v="REFERENCE COMMERCIAL DISTILLATE FURNACE"/>
    <s v="TEXAS"/>
    <x v="10"/>
    <x v="3"/>
    <s v="PIPELINE GAS"/>
    <x v="6"/>
    <n v="0"/>
  </r>
  <r>
    <s v="REFERENCE ELECTRIFICATION - MODERATE TECHNOLOGY ADVANCEMENT"/>
    <x v="1"/>
    <s v="REFERENCE COMMERCIAL DISTILLATE FURNACE"/>
    <s v="TEXAS"/>
    <x v="10"/>
    <x v="4"/>
    <s v="ELECTRICITY"/>
    <x v="6"/>
    <n v="0"/>
  </r>
  <r>
    <s v="REFERENCE ELECTRIFICATION - MODERATE TECHNOLOGY ADVANCEMENT"/>
    <x v="1"/>
    <s v="REFERENCE COMMERCIAL DISTILLATE FURNACE"/>
    <s v="TEXAS"/>
    <x v="10"/>
    <x v="4"/>
    <s v="DIESEL FUEL"/>
    <x v="6"/>
    <n v="0"/>
  </r>
  <r>
    <s v="REFERENCE ELECTRIFICATION - MODERATE TECHNOLOGY ADVANCEMENT"/>
    <x v="1"/>
    <s v="REFERENCE COMMERCIAL DISTILLATE FURNACE"/>
    <s v="TEXAS"/>
    <x v="10"/>
    <x v="4"/>
    <s v="PIPELINE GAS"/>
    <x v="6"/>
    <n v="0"/>
  </r>
  <r>
    <s v="REFERENCE ELECTRIFICATION - MODERATE TECHNOLOGY ADVANCEMENT"/>
    <x v="1"/>
    <s v="REFERENCE COMMERCIAL DISTILLATE FURNACE"/>
    <s v="TEXAS"/>
    <x v="10"/>
    <x v="5"/>
    <s v="ELECTRICITY"/>
    <x v="6"/>
    <n v="0"/>
  </r>
  <r>
    <s v="REFERENCE ELECTRIFICATION - MODERATE TECHNOLOGY ADVANCEMENT"/>
    <x v="1"/>
    <s v="REFERENCE COMMERCIAL DISTILLATE FURNACE"/>
    <s v="TEXAS"/>
    <x v="10"/>
    <x v="5"/>
    <s v="DIESEL FUEL"/>
    <x v="6"/>
    <n v="0"/>
  </r>
  <r>
    <s v="REFERENCE ELECTRIFICATION - MODERATE TECHNOLOGY ADVANCEMENT"/>
    <x v="1"/>
    <s v="REFERENCE COMMERCIAL DISTILLATE FURNACE"/>
    <s v="TEXAS"/>
    <x v="10"/>
    <x v="5"/>
    <s v="PIPELINE GAS"/>
    <x v="6"/>
    <n v="0"/>
  </r>
  <r>
    <s v="REFERENCE ELECTRIFICATION - MODERATE TECHNOLOGY ADVANCEMENT"/>
    <x v="1"/>
    <s v="REFERENCE COMMERCIAL DISTILLATE FURNACE"/>
    <s v="TEXAS"/>
    <x v="10"/>
    <x v="6"/>
    <s v="ELECTRICITY"/>
    <x v="6"/>
    <n v="0"/>
  </r>
  <r>
    <s v="REFERENCE ELECTRIFICATION - MODERATE TECHNOLOGY ADVANCEMENT"/>
    <x v="1"/>
    <s v="REFERENCE COMMERCIAL DISTILLATE FURNACE"/>
    <s v="TEXAS"/>
    <x v="10"/>
    <x v="6"/>
    <s v="DIESEL FUEL"/>
    <x v="6"/>
    <n v="0"/>
  </r>
  <r>
    <s v="REFERENCE ELECTRIFICATION - MODERATE TECHNOLOGY ADVANCEMENT"/>
    <x v="1"/>
    <s v="REFERENCE COMMERCIAL DISTILLATE FURNACE"/>
    <s v="TEXAS"/>
    <x v="10"/>
    <x v="6"/>
    <s v="PIPELINE GAS"/>
    <x v="6"/>
    <n v="0"/>
  </r>
  <r>
    <s v="REFERENCE ELECTRIFICATION - MODERATE TECHNOLOGY ADVANCEMENT"/>
    <x v="1"/>
    <s v="REFERENCE COMMERCIAL DISTILLATE FURNACE"/>
    <s v="TEXAS"/>
    <x v="10"/>
    <x v="7"/>
    <s v="ELECTRICITY"/>
    <x v="6"/>
    <n v="0"/>
  </r>
  <r>
    <s v="REFERENCE ELECTRIFICATION - MODERATE TECHNOLOGY ADVANCEMENT"/>
    <x v="1"/>
    <s v="REFERENCE COMMERCIAL DISTILLATE FURNACE"/>
    <s v="TEXAS"/>
    <x v="10"/>
    <x v="7"/>
    <s v="DIESEL FUEL"/>
    <x v="6"/>
    <n v="0"/>
  </r>
  <r>
    <s v="REFERENCE ELECTRIFICATION - MODERATE TECHNOLOGY ADVANCEMENT"/>
    <x v="1"/>
    <s v="REFERENCE COMMERCIAL DISTILLATE FURNACE"/>
    <s v="TEXAS"/>
    <x v="10"/>
    <x v="7"/>
    <s v="PIPELINE GAS"/>
    <x v="6"/>
    <n v="0"/>
  </r>
  <r>
    <s v="REFERENCE ELECTRIFICATION - MODERATE TECHNOLOGY ADVANCEMENT"/>
    <x v="1"/>
    <s v="REFERENCE COMMERCIAL DISTILLATE FURNACE"/>
    <s v="TEXAS"/>
    <x v="10"/>
    <x v="8"/>
    <s v="ELECTRICITY"/>
    <x v="6"/>
    <n v="0"/>
  </r>
  <r>
    <s v="REFERENCE ELECTRIFICATION - MODERATE TECHNOLOGY ADVANCEMENT"/>
    <x v="1"/>
    <s v="REFERENCE COMMERCIAL DISTILLATE FURNACE"/>
    <s v="TEXAS"/>
    <x v="10"/>
    <x v="8"/>
    <s v="DIESEL FUEL"/>
    <x v="6"/>
    <n v="0"/>
  </r>
  <r>
    <s v="REFERENCE ELECTRIFICATION - MODERATE TECHNOLOGY ADVANCEMENT"/>
    <x v="1"/>
    <s v="REFERENCE COMMERCIAL DISTILLATE FURNACE"/>
    <s v="TEXAS"/>
    <x v="10"/>
    <x v="8"/>
    <s v="PIPELINE GAS"/>
    <x v="6"/>
    <n v="0"/>
  </r>
  <r>
    <s v="REFERENCE ELECTRIFICATION - MODERATE TECHNOLOGY ADVANCEMENT"/>
    <x v="1"/>
    <s v="REFERENCE COMMERCIAL DISTILLATE FURNACE"/>
    <s v="TEXAS"/>
    <x v="10"/>
    <x v="9"/>
    <s v="ELECTRICITY"/>
    <x v="6"/>
    <n v="0"/>
  </r>
  <r>
    <s v="REFERENCE ELECTRIFICATION - MODERATE TECHNOLOGY ADVANCEMENT"/>
    <x v="1"/>
    <s v="REFERENCE COMMERCIAL DISTILLATE FURNACE"/>
    <s v="TEXAS"/>
    <x v="10"/>
    <x v="9"/>
    <s v="DIESEL FUEL"/>
    <x v="6"/>
    <n v="0"/>
  </r>
  <r>
    <s v="REFERENCE ELECTRIFICATION - MODERATE TECHNOLOGY ADVANCEMENT"/>
    <x v="1"/>
    <s v="REFERENCE COMMERCIAL DISTILLATE FURNACE"/>
    <s v="TEXAS"/>
    <x v="10"/>
    <x v="9"/>
    <s v="PIPELINE GAS"/>
    <x v="6"/>
    <n v="0"/>
  </r>
  <r>
    <s v="REFERENCE ELECTRIFICATION - MODERATE TECHNOLOGY ADVANCEMENT"/>
    <x v="1"/>
    <s v="REFERENCE COMMERCIAL DISTILLATE FURNACE"/>
    <s v="TEXAS"/>
    <x v="10"/>
    <x v="10"/>
    <s v="ELECTRICITY"/>
    <x v="6"/>
    <n v="0"/>
  </r>
  <r>
    <s v="REFERENCE ELECTRIFICATION - MODERATE TECHNOLOGY ADVANCEMENT"/>
    <x v="1"/>
    <s v="REFERENCE COMMERCIAL DISTILLATE FURNACE"/>
    <s v="TEXAS"/>
    <x v="10"/>
    <x v="10"/>
    <s v="DIESEL FUEL"/>
    <x v="6"/>
    <n v="0"/>
  </r>
  <r>
    <s v="REFERENCE ELECTRIFICATION - MODERATE TECHNOLOGY ADVANCEMENT"/>
    <x v="1"/>
    <s v="REFERENCE COMMERCIAL DISTILLATE FURNACE"/>
    <s v="TEXAS"/>
    <x v="10"/>
    <x v="10"/>
    <s v="PIPELINE GAS"/>
    <x v="6"/>
    <n v="0"/>
  </r>
  <r>
    <s v="REFERENCE ELECTRIFICATION - MODERATE TECHNOLOGY ADVANCEMENT"/>
    <x v="1"/>
    <s v="REFERENCE COMMERCIAL DISTILLATE FURNACE"/>
    <s v="TEXAS"/>
    <x v="10"/>
    <x v="11"/>
    <s v="ELECTRICITY"/>
    <x v="6"/>
    <n v="0"/>
  </r>
  <r>
    <s v="REFERENCE ELECTRIFICATION - MODERATE TECHNOLOGY ADVANCEMENT"/>
    <x v="1"/>
    <s v="REFERENCE COMMERCIAL DISTILLATE FURNACE"/>
    <s v="TEXAS"/>
    <x v="10"/>
    <x v="11"/>
    <s v="DIESEL FUEL"/>
    <x v="6"/>
    <n v="0"/>
  </r>
  <r>
    <s v="REFERENCE ELECTRIFICATION - MODERATE TECHNOLOGY ADVANCEMENT"/>
    <x v="1"/>
    <s v="REFERENCE COMMERCIAL DISTILLATE FURNACE"/>
    <s v="TEXAS"/>
    <x v="10"/>
    <x v="11"/>
    <s v="PIPELINE GAS"/>
    <x v="6"/>
    <n v="0"/>
  </r>
  <r>
    <s v="REFERENCE ELECTRIFICATION - MODERATE TECHNOLOGY ADVANCEMENT"/>
    <x v="1"/>
    <s v="REFERENCE COMMERCIAL DISTILLATE FURNACE"/>
    <s v="TEXAS"/>
    <x v="10"/>
    <x v="12"/>
    <s v="ELECTRICITY"/>
    <x v="6"/>
    <n v="0"/>
  </r>
  <r>
    <s v="REFERENCE ELECTRIFICATION - MODERATE TECHNOLOGY ADVANCEMENT"/>
    <x v="1"/>
    <s v="REFERENCE COMMERCIAL DISTILLATE FURNACE"/>
    <s v="TEXAS"/>
    <x v="10"/>
    <x v="12"/>
    <s v="DIESEL FUEL"/>
    <x v="6"/>
    <n v="0"/>
  </r>
  <r>
    <s v="REFERENCE ELECTRIFICATION - MODERATE TECHNOLOGY ADVANCEMENT"/>
    <x v="1"/>
    <s v="REFERENCE COMMERCIAL DISTILLATE FURNACE"/>
    <s v="TEXAS"/>
    <x v="10"/>
    <x v="12"/>
    <s v="PIPELINE GAS"/>
    <x v="6"/>
    <n v="0"/>
  </r>
  <r>
    <s v="REFERENCE ELECTRIFICATION - MODERATE TECHNOLOGY ADVANCEMENT"/>
    <x v="1"/>
    <s v="REFERENCE COMMERCIAL DISTILLATE FURNACE"/>
    <s v="TEXAS"/>
    <x v="10"/>
    <x v="13"/>
    <s v="ELECTRICITY"/>
    <x v="6"/>
    <n v="0"/>
  </r>
  <r>
    <s v="REFERENCE ELECTRIFICATION - MODERATE TECHNOLOGY ADVANCEMENT"/>
    <x v="1"/>
    <s v="REFERENCE COMMERCIAL DISTILLATE FURNACE"/>
    <s v="TEXAS"/>
    <x v="10"/>
    <x v="13"/>
    <s v="DIESEL FUEL"/>
    <x v="6"/>
    <n v="0"/>
  </r>
  <r>
    <s v="REFERENCE ELECTRIFICATION - MODERATE TECHNOLOGY ADVANCEMENT"/>
    <x v="1"/>
    <s v="REFERENCE COMMERCIAL DISTILLATE FURNACE"/>
    <s v="TEXAS"/>
    <x v="10"/>
    <x v="13"/>
    <s v="PIPELINE GAS"/>
    <x v="6"/>
    <n v="0"/>
  </r>
  <r>
    <s v="REFERENCE ELECTRIFICATION - MODERATE TECHNOLOGY ADVANCEMENT"/>
    <x v="1"/>
    <s v="REFERENCE COMMERCIAL DISTILLATE FURNACE"/>
    <s v="TEXAS"/>
    <x v="10"/>
    <x v="14"/>
    <s v="ELECTRICITY"/>
    <x v="6"/>
    <n v="0"/>
  </r>
  <r>
    <s v="REFERENCE ELECTRIFICATION - MODERATE TECHNOLOGY ADVANCEMENT"/>
    <x v="1"/>
    <s v="REFERENCE COMMERCIAL DISTILLATE FURNACE"/>
    <s v="TEXAS"/>
    <x v="10"/>
    <x v="14"/>
    <s v="DIESEL FUEL"/>
    <x v="6"/>
    <n v="0"/>
  </r>
  <r>
    <s v="REFERENCE ELECTRIFICATION - MODERATE TECHNOLOGY ADVANCEMENT"/>
    <x v="1"/>
    <s v="REFERENCE COMMERCIAL DISTILLATE FURNACE"/>
    <s v="TEXAS"/>
    <x v="10"/>
    <x v="14"/>
    <s v="PIPELINE GAS"/>
    <x v="6"/>
    <n v="0"/>
  </r>
  <r>
    <s v="REFERENCE ELECTRIFICATION - MODERATE TECHNOLOGY ADVANCEMENT"/>
    <x v="1"/>
    <s v="REFERENCE COMMERCIAL DISTILLATE FURNACE"/>
    <s v="TEXAS"/>
    <x v="10"/>
    <x v="15"/>
    <s v="ELECTRICITY"/>
    <x v="6"/>
    <n v="0"/>
  </r>
  <r>
    <s v="REFERENCE ELECTRIFICATION - MODERATE TECHNOLOGY ADVANCEMENT"/>
    <x v="1"/>
    <s v="REFERENCE COMMERCIAL DISTILLATE FURNACE"/>
    <s v="TEXAS"/>
    <x v="10"/>
    <x v="15"/>
    <s v="DIESEL FUEL"/>
    <x v="6"/>
    <n v="0"/>
  </r>
  <r>
    <s v="REFERENCE ELECTRIFICATION - MODERATE TECHNOLOGY ADVANCEMENT"/>
    <x v="1"/>
    <s v="REFERENCE COMMERCIAL DISTILLATE FURNACE"/>
    <s v="TEXAS"/>
    <x v="10"/>
    <x v="15"/>
    <s v="PIPELINE GAS"/>
    <x v="6"/>
    <n v="0"/>
  </r>
  <r>
    <s v="REFERENCE ELECTRIFICATION - MODERATE TECHNOLOGY ADVANCEMENT"/>
    <x v="1"/>
    <s v="REFERENCE COMMERCIAL DISTILLATE FURNACE"/>
    <s v="TEXAS"/>
    <x v="10"/>
    <x v="16"/>
    <s v="ELECTRICITY"/>
    <x v="6"/>
    <n v="0"/>
  </r>
  <r>
    <s v="REFERENCE ELECTRIFICATION - MODERATE TECHNOLOGY ADVANCEMENT"/>
    <x v="1"/>
    <s v="REFERENCE COMMERCIAL DISTILLATE FURNACE"/>
    <s v="TEXAS"/>
    <x v="10"/>
    <x v="16"/>
    <s v="DIESEL FUEL"/>
    <x v="6"/>
    <n v="0"/>
  </r>
  <r>
    <s v="REFERENCE ELECTRIFICATION - MODERATE TECHNOLOGY ADVANCEMENT"/>
    <x v="1"/>
    <s v="REFERENCE COMMERCIAL DISTILLATE FURNACE"/>
    <s v="TEXAS"/>
    <x v="10"/>
    <x v="16"/>
    <s v="PIPELINE GAS"/>
    <x v="6"/>
    <n v="0"/>
  </r>
  <r>
    <s v="REFERENCE ELECTRIFICATION - MODERATE TECHNOLOGY ADVANCEMENT"/>
    <x v="1"/>
    <s v="REFERENCE COMMERCIAL DISTILLATE FURNACE"/>
    <s v="TEXAS"/>
    <x v="10"/>
    <x v="17"/>
    <s v="ELECTRICITY"/>
    <x v="6"/>
    <n v="0"/>
  </r>
  <r>
    <s v="REFERENCE ELECTRIFICATION - MODERATE TECHNOLOGY ADVANCEMENT"/>
    <x v="1"/>
    <s v="REFERENCE COMMERCIAL DISTILLATE FURNACE"/>
    <s v="TEXAS"/>
    <x v="10"/>
    <x v="17"/>
    <s v="DIESEL FUEL"/>
    <x v="6"/>
    <n v="0"/>
  </r>
  <r>
    <s v="REFERENCE ELECTRIFICATION - MODERATE TECHNOLOGY ADVANCEMENT"/>
    <x v="1"/>
    <s v="REFERENCE COMMERCIAL DISTILLATE FURNACE"/>
    <s v="TEXAS"/>
    <x v="10"/>
    <x v="17"/>
    <s v="PIPELINE GAS"/>
    <x v="6"/>
    <n v="0"/>
  </r>
  <r>
    <s v="REFERENCE ELECTRIFICATION - MODERATE TECHNOLOGY ADVANCEMENT"/>
    <x v="1"/>
    <s v="REFERENCE COMMERCIAL DISTILLATE FURNACE"/>
    <s v="TEXAS"/>
    <x v="10"/>
    <x v="18"/>
    <s v="ELECTRICITY"/>
    <x v="6"/>
    <n v="0"/>
  </r>
  <r>
    <s v="REFERENCE ELECTRIFICATION - MODERATE TECHNOLOGY ADVANCEMENT"/>
    <x v="1"/>
    <s v="REFERENCE COMMERCIAL DISTILLATE FURNACE"/>
    <s v="TEXAS"/>
    <x v="10"/>
    <x v="18"/>
    <s v="DIESEL FUEL"/>
    <x v="6"/>
    <n v="0"/>
  </r>
  <r>
    <s v="REFERENCE ELECTRIFICATION - MODERATE TECHNOLOGY ADVANCEMENT"/>
    <x v="1"/>
    <s v="REFERENCE COMMERCIAL DISTILLATE FURNACE"/>
    <s v="TEXAS"/>
    <x v="10"/>
    <x v="18"/>
    <s v="PIPELINE GAS"/>
    <x v="6"/>
    <n v="0"/>
  </r>
  <r>
    <s v="REFERENCE ELECTRIFICATION - MODERATE TECHNOLOGY ADVANCEMENT"/>
    <x v="1"/>
    <s v="REFERENCE COMMERCIAL DISTILLATE FURNACE"/>
    <s v="TEXAS"/>
    <x v="10"/>
    <x v="19"/>
    <s v="ELECTRICITY"/>
    <x v="6"/>
    <n v="0"/>
  </r>
  <r>
    <s v="REFERENCE ELECTRIFICATION - MODERATE TECHNOLOGY ADVANCEMENT"/>
    <x v="1"/>
    <s v="REFERENCE COMMERCIAL DISTILLATE FURNACE"/>
    <s v="TEXAS"/>
    <x v="10"/>
    <x v="19"/>
    <s v="DIESEL FUEL"/>
    <x v="6"/>
    <n v="0"/>
  </r>
  <r>
    <s v="REFERENCE ELECTRIFICATION - MODERATE TECHNOLOGY ADVANCEMENT"/>
    <x v="1"/>
    <s v="REFERENCE COMMERCIAL DISTILLATE FURNACE"/>
    <s v="TEXAS"/>
    <x v="10"/>
    <x v="19"/>
    <s v="PIPELINE GAS"/>
    <x v="6"/>
    <n v="0"/>
  </r>
  <r>
    <s v="REFERENCE ELECTRIFICATION - MODERATE TECHNOLOGY ADVANCEMENT"/>
    <x v="1"/>
    <s v="REFERENCE COMMERCIAL DISTILLATE FURNACE"/>
    <s v="TEXAS"/>
    <x v="10"/>
    <x v="20"/>
    <s v="ELECTRICITY"/>
    <x v="6"/>
    <n v="0"/>
  </r>
  <r>
    <s v="REFERENCE ELECTRIFICATION - MODERATE TECHNOLOGY ADVANCEMENT"/>
    <x v="1"/>
    <s v="REFERENCE COMMERCIAL DISTILLATE FURNACE"/>
    <s v="TEXAS"/>
    <x v="10"/>
    <x v="20"/>
    <s v="DIESEL FUEL"/>
    <x v="6"/>
    <n v="0"/>
  </r>
  <r>
    <s v="REFERENCE ELECTRIFICATION - MODERATE TECHNOLOGY ADVANCEMENT"/>
    <x v="1"/>
    <s v="REFERENCE COMMERCIAL DISTILLATE FURNACE"/>
    <s v="TEXAS"/>
    <x v="10"/>
    <x v="20"/>
    <s v="PIPELINE GAS"/>
    <x v="6"/>
    <n v="0"/>
  </r>
  <r>
    <s v="REFERENCE ELECTRIFICATION - MODERATE TECHNOLOGY ADVANCEMENT"/>
    <x v="1"/>
    <s v="REFERENCE COMMERCIAL DISTILLATE FURNACE"/>
    <s v="TEXAS"/>
    <x v="10"/>
    <x v="21"/>
    <s v="ELECTRICITY"/>
    <x v="6"/>
    <n v="0"/>
  </r>
  <r>
    <s v="REFERENCE ELECTRIFICATION - MODERATE TECHNOLOGY ADVANCEMENT"/>
    <x v="1"/>
    <s v="REFERENCE COMMERCIAL DISTILLATE FURNACE"/>
    <s v="TEXAS"/>
    <x v="10"/>
    <x v="21"/>
    <s v="DIESEL FUEL"/>
    <x v="6"/>
    <n v="0"/>
  </r>
  <r>
    <s v="REFERENCE ELECTRIFICATION - MODERATE TECHNOLOGY ADVANCEMENT"/>
    <x v="1"/>
    <s v="REFERENCE COMMERCIAL DISTILLATE FURNACE"/>
    <s v="TEXAS"/>
    <x v="10"/>
    <x v="21"/>
    <s v="PIPELINE GAS"/>
    <x v="6"/>
    <n v="0"/>
  </r>
  <r>
    <s v="REFERENCE ELECTRIFICATION - MODERATE TECHNOLOGY ADVANCEMENT"/>
    <x v="1"/>
    <s v="REFERENCE COMMERCIAL DISTILLATE FURNACE"/>
    <s v="TEXAS"/>
    <x v="10"/>
    <x v="22"/>
    <s v="ELECTRICITY"/>
    <x v="6"/>
    <n v="0"/>
  </r>
  <r>
    <s v="REFERENCE ELECTRIFICATION - MODERATE TECHNOLOGY ADVANCEMENT"/>
    <x v="1"/>
    <s v="REFERENCE COMMERCIAL DISTILLATE FURNACE"/>
    <s v="TEXAS"/>
    <x v="10"/>
    <x v="22"/>
    <s v="DIESEL FUEL"/>
    <x v="6"/>
    <n v="0"/>
  </r>
  <r>
    <s v="REFERENCE ELECTRIFICATION - MODERATE TECHNOLOGY ADVANCEMENT"/>
    <x v="1"/>
    <s v="REFERENCE COMMERCIAL DISTILLATE FURNACE"/>
    <s v="TEXAS"/>
    <x v="10"/>
    <x v="22"/>
    <s v="PIPELINE GAS"/>
    <x v="6"/>
    <n v="0"/>
  </r>
  <r>
    <s v="REFERENCE ELECTRIFICATION - MODERATE TECHNOLOGY ADVANCEMENT"/>
    <x v="1"/>
    <s v="REFERENCE COMMERCIAL DISTILLATE FURNACE"/>
    <s v="TEXAS"/>
    <x v="10"/>
    <x v="23"/>
    <s v="ELECTRICITY"/>
    <x v="6"/>
    <n v="0"/>
  </r>
  <r>
    <s v="REFERENCE ELECTRIFICATION - MODERATE TECHNOLOGY ADVANCEMENT"/>
    <x v="1"/>
    <s v="REFERENCE COMMERCIAL DISTILLATE FURNACE"/>
    <s v="TEXAS"/>
    <x v="10"/>
    <x v="23"/>
    <s v="DIESEL FUEL"/>
    <x v="6"/>
    <n v="0"/>
  </r>
  <r>
    <s v="REFERENCE ELECTRIFICATION - MODERATE TECHNOLOGY ADVANCEMENT"/>
    <x v="1"/>
    <s v="REFERENCE COMMERCIAL DISTILLATE FURNACE"/>
    <s v="TEXAS"/>
    <x v="10"/>
    <x v="23"/>
    <s v="PIPELINE GAS"/>
    <x v="6"/>
    <n v="0"/>
  </r>
  <r>
    <s v="REFERENCE ELECTRIFICATION - MODERATE TECHNOLOGY ADVANCEMENT"/>
    <x v="1"/>
    <s v="REFERENCE COMMERCIAL DISTILLATE FURNACE"/>
    <s v="TEXAS"/>
    <x v="10"/>
    <x v="24"/>
    <s v="ELECTRICITY"/>
    <x v="6"/>
    <n v="0"/>
  </r>
  <r>
    <s v="REFERENCE ELECTRIFICATION - MODERATE TECHNOLOGY ADVANCEMENT"/>
    <x v="1"/>
    <s v="REFERENCE COMMERCIAL DISTILLATE FURNACE"/>
    <s v="TEXAS"/>
    <x v="10"/>
    <x v="24"/>
    <s v="DIESEL FUEL"/>
    <x v="6"/>
    <n v="0"/>
  </r>
  <r>
    <s v="REFERENCE ELECTRIFICATION - MODERATE TECHNOLOGY ADVANCEMENT"/>
    <x v="1"/>
    <s v="REFERENCE COMMERCIAL DISTILLATE FURNACE"/>
    <s v="TEXAS"/>
    <x v="10"/>
    <x v="24"/>
    <s v="PIPELINE GAS"/>
    <x v="6"/>
    <n v="0"/>
  </r>
  <r>
    <s v="REFERENCE ELECTRIFICATION - MODERATE TECHNOLOGY ADVANCEMENT"/>
    <x v="1"/>
    <s v="REFERENCE COMMERCIAL DISTILLATE FURNACE"/>
    <s v="TEXAS"/>
    <x v="10"/>
    <x v="25"/>
    <s v="ELECTRICITY"/>
    <x v="6"/>
    <n v="0"/>
  </r>
  <r>
    <s v="REFERENCE ELECTRIFICATION - MODERATE TECHNOLOGY ADVANCEMENT"/>
    <x v="1"/>
    <s v="REFERENCE COMMERCIAL DISTILLATE FURNACE"/>
    <s v="TEXAS"/>
    <x v="10"/>
    <x v="25"/>
    <s v="DIESEL FUEL"/>
    <x v="6"/>
    <n v="0"/>
  </r>
  <r>
    <s v="REFERENCE ELECTRIFICATION - MODERATE TECHNOLOGY ADVANCEMENT"/>
    <x v="1"/>
    <s v="REFERENCE COMMERCIAL DISTILLATE FURNACE"/>
    <s v="TEXAS"/>
    <x v="10"/>
    <x v="25"/>
    <s v="PIPELINE GAS"/>
    <x v="6"/>
    <n v="0"/>
  </r>
  <r>
    <s v="REFERENCE ELECTRIFICATION - MODERATE TECHNOLOGY ADVANCEMENT"/>
    <x v="1"/>
    <s v="REFERENCE COMMERCIAL DISTILLATE FURNACE"/>
    <s v="TEXAS"/>
    <x v="10"/>
    <x v="26"/>
    <s v="ELECTRICITY"/>
    <x v="6"/>
    <n v="0"/>
  </r>
  <r>
    <s v="REFERENCE ELECTRIFICATION - MODERATE TECHNOLOGY ADVANCEMENT"/>
    <x v="1"/>
    <s v="REFERENCE COMMERCIAL DISTILLATE FURNACE"/>
    <s v="TEXAS"/>
    <x v="10"/>
    <x v="26"/>
    <s v="DIESEL FUEL"/>
    <x v="6"/>
    <n v="0"/>
  </r>
  <r>
    <s v="REFERENCE ELECTRIFICATION - MODERATE TECHNOLOGY ADVANCEMENT"/>
    <x v="1"/>
    <s v="REFERENCE COMMERCIAL DISTILLATE FURNACE"/>
    <s v="TEXAS"/>
    <x v="10"/>
    <x v="26"/>
    <s v="PIPELINE GAS"/>
    <x v="6"/>
    <n v="0"/>
  </r>
  <r>
    <s v="REFERENCE ELECTRIFICATION - MODERATE TECHNOLOGY ADVANCEMENT"/>
    <x v="1"/>
    <s v="REFERENCE COMMERCIAL DISTILLATE FURNACE"/>
    <s v="TEXAS"/>
    <x v="10"/>
    <x v="27"/>
    <s v="ELECTRICITY"/>
    <x v="6"/>
    <n v="0"/>
  </r>
  <r>
    <s v="REFERENCE ELECTRIFICATION - MODERATE TECHNOLOGY ADVANCEMENT"/>
    <x v="1"/>
    <s v="REFERENCE COMMERCIAL DISTILLATE FURNACE"/>
    <s v="TEXAS"/>
    <x v="10"/>
    <x v="27"/>
    <s v="DIESEL FUEL"/>
    <x v="6"/>
    <n v="0"/>
  </r>
  <r>
    <s v="REFERENCE ELECTRIFICATION - MODERATE TECHNOLOGY ADVANCEMENT"/>
    <x v="1"/>
    <s v="REFERENCE COMMERCIAL DISTILLATE FURNACE"/>
    <s v="TEXAS"/>
    <x v="10"/>
    <x v="27"/>
    <s v="PIPELINE GAS"/>
    <x v="6"/>
    <n v="0"/>
  </r>
  <r>
    <s v="REFERENCE ELECTRIFICATION - MODERATE TECHNOLOGY ADVANCEMENT"/>
    <x v="1"/>
    <s v="REFERENCE COMMERCIAL DISTILLATE FURNACE"/>
    <s v="TEXAS"/>
    <x v="10"/>
    <x v="28"/>
    <s v="ELECTRICITY"/>
    <x v="6"/>
    <n v="0"/>
  </r>
  <r>
    <s v="REFERENCE ELECTRIFICATION - MODERATE TECHNOLOGY ADVANCEMENT"/>
    <x v="1"/>
    <s v="REFERENCE COMMERCIAL DISTILLATE FURNACE"/>
    <s v="TEXAS"/>
    <x v="10"/>
    <x v="28"/>
    <s v="DIESEL FUEL"/>
    <x v="6"/>
    <n v="0"/>
  </r>
  <r>
    <s v="REFERENCE ELECTRIFICATION - MODERATE TECHNOLOGY ADVANCEMENT"/>
    <x v="1"/>
    <s v="REFERENCE COMMERCIAL DISTILLATE FURNACE"/>
    <s v="TEXAS"/>
    <x v="10"/>
    <x v="28"/>
    <s v="PIPELINE GAS"/>
    <x v="6"/>
    <n v="0"/>
  </r>
  <r>
    <s v="REFERENCE ELECTRIFICATION - MODERATE TECHNOLOGY ADVANCEMENT"/>
    <x v="1"/>
    <s v="REFERENCE COMMERCIAL DISTILLATE FURNACE"/>
    <s v="TEXAS"/>
    <x v="10"/>
    <x v="29"/>
    <s v="ELECTRICITY"/>
    <x v="6"/>
    <n v="0"/>
  </r>
  <r>
    <s v="REFERENCE ELECTRIFICATION - MODERATE TECHNOLOGY ADVANCEMENT"/>
    <x v="1"/>
    <s v="REFERENCE COMMERCIAL DISTILLATE FURNACE"/>
    <s v="TEXAS"/>
    <x v="10"/>
    <x v="29"/>
    <s v="DIESEL FUEL"/>
    <x v="6"/>
    <n v="0"/>
  </r>
  <r>
    <s v="REFERENCE ELECTRIFICATION - MODERATE TECHNOLOGY ADVANCEMENT"/>
    <x v="1"/>
    <s v="REFERENCE COMMERCIAL DISTILLATE FURNACE"/>
    <s v="TEXAS"/>
    <x v="10"/>
    <x v="29"/>
    <s v="PIPELINE GAS"/>
    <x v="6"/>
    <n v="0"/>
  </r>
  <r>
    <s v="REFERENCE ELECTRIFICATION - MODERATE TECHNOLOGY ADVANCEMENT"/>
    <x v="1"/>
    <s v="REFERENCE COMMERCIAL DISTILLATE FURNACE"/>
    <s v="TEXAS"/>
    <x v="10"/>
    <x v="30"/>
    <s v="ELECTRICITY"/>
    <x v="6"/>
    <n v="0"/>
  </r>
  <r>
    <s v="REFERENCE ELECTRIFICATION - MODERATE TECHNOLOGY ADVANCEMENT"/>
    <x v="1"/>
    <s v="REFERENCE COMMERCIAL DISTILLATE FURNACE"/>
    <s v="TEXAS"/>
    <x v="10"/>
    <x v="30"/>
    <s v="DIESEL FUEL"/>
    <x v="6"/>
    <n v="0"/>
  </r>
  <r>
    <s v="REFERENCE ELECTRIFICATION - MODERATE TECHNOLOGY ADVANCEMENT"/>
    <x v="1"/>
    <s v="REFERENCE COMMERCIAL DISTILLATE FURNACE"/>
    <s v="TEXAS"/>
    <x v="10"/>
    <x v="30"/>
    <s v="PIPELINE GAS"/>
    <x v="6"/>
    <n v="0"/>
  </r>
  <r>
    <s v="REFERENCE ELECTRIFICATION - MODERATE TECHNOLOGY ADVANCEMENT"/>
    <x v="1"/>
    <s v="REFERENCE COMMERCIAL DISTILLATE FURNACE"/>
    <s v="TEXAS"/>
    <x v="10"/>
    <x v="31"/>
    <s v="ELECTRICITY"/>
    <x v="6"/>
    <n v="0"/>
  </r>
  <r>
    <s v="REFERENCE ELECTRIFICATION - MODERATE TECHNOLOGY ADVANCEMENT"/>
    <x v="1"/>
    <s v="REFERENCE COMMERCIAL DISTILLATE FURNACE"/>
    <s v="TEXAS"/>
    <x v="10"/>
    <x v="31"/>
    <s v="DIESEL FUEL"/>
    <x v="6"/>
    <n v="0"/>
  </r>
  <r>
    <s v="REFERENCE ELECTRIFICATION - MODERATE TECHNOLOGY ADVANCEMENT"/>
    <x v="1"/>
    <s v="REFERENCE COMMERCIAL DISTILLATE FURNACE"/>
    <s v="TEXAS"/>
    <x v="10"/>
    <x v="31"/>
    <s v="PIPELINE GAS"/>
    <x v="6"/>
    <n v="0"/>
  </r>
  <r>
    <s v="REFERENCE ELECTRIFICATION - MODERATE TECHNOLOGY ADVANCEMENT"/>
    <x v="1"/>
    <s v="REFERENCE COMMERCIAL DISTILLATE FURNACE"/>
    <s v="TEXAS"/>
    <x v="10"/>
    <x v="32"/>
    <s v="ELECTRICITY"/>
    <x v="6"/>
    <n v="0"/>
  </r>
  <r>
    <s v="REFERENCE ELECTRIFICATION - MODERATE TECHNOLOGY ADVANCEMENT"/>
    <x v="1"/>
    <s v="REFERENCE COMMERCIAL DISTILLATE FURNACE"/>
    <s v="TEXAS"/>
    <x v="10"/>
    <x v="32"/>
    <s v="DIESEL FUEL"/>
    <x v="6"/>
    <n v="0"/>
  </r>
  <r>
    <s v="REFERENCE ELECTRIFICATION - MODERATE TECHNOLOGY ADVANCEMENT"/>
    <x v="1"/>
    <s v="REFERENCE COMMERCIAL DISTILLATE FURNACE"/>
    <s v="TEXAS"/>
    <x v="10"/>
    <x v="32"/>
    <s v="PIPELINE GAS"/>
    <x v="6"/>
    <n v="0"/>
  </r>
  <r>
    <s v="REFERENCE ELECTRIFICATION - MODERATE TECHNOLOGY ADVANCEMENT"/>
    <x v="1"/>
    <s v="REFERENCE COMMERCIAL DISTILLATE FURNACE"/>
    <s v="TEXAS"/>
    <x v="10"/>
    <x v="33"/>
    <s v="ELECTRICITY"/>
    <x v="6"/>
    <n v="0"/>
  </r>
  <r>
    <s v="REFERENCE ELECTRIFICATION - MODERATE TECHNOLOGY ADVANCEMENT"/>
    <x v="1"/>
    <s v="REFERENCE COMMERCIAL DISTILLATE FURNACE"/>
    <s v="TEXAS"/>
    <x v="10"/>
    <x v="33"/>
    <s v="DIESEL FUEL"/>
    <x v="6"/>
    <n v="0"/>
  </r>
  <r>
    <s v="REFERENCE ELECTRIFICATION - MODERATE TECHNOLOGY ADVANCEMENT"/>
    <x v="1"/>
    <s v="REFERENCE COMMERCIAL DISTILLATE FURNACE"/>
    <s v="TEXAS"/>
    <x v="10"/>
    <x v="33"/>
    <s v="PIPELINE GAS"/>
    <x v="6"/>
    <n v="0"/>
  </r>
  <r>
    <s v="REFERENCE ELECTRIFICATION - MODERATE TECHNOLOGY ADVANCEMENT"/>
    <x v="1"/>
    <s v="REFERENCE COMMERCIAL AIR SOURCE HEAT PUMP - COOLING"/>
    <s v="TEXAS"/>
    <x v="11"/>
    <x v="0"/>
    <s v="ELECTRICITY"/>
    <x v="6"/>
    <n v="1.98069386682425"/>
  </r>
  <r>
    <s v="REFERENCE ELECTRIFICATION - MODERATE TECHNOLOGY ADVANCEMENT"/>
    <x v="1"/>
    <s v="REFERENCE COMMERCIAL AIR SOURCE HEAT PUMP - COOLING"/>
    <s v="TEXAS"/>
    <x v="11"/>
    <x v="0"/>
    <s v="PIPELINE GAS"/>
    <x v="6"/>
    <n v="0"/>
  </r>
  <r>
    <s v="REFERENCE ELECTRIFICATION - MODERATE TECHNOLOGY ADVANCEMENT"/>
    <x v="1"/>
    <s v="REFERENCE COMMERCIAL AIR SOURCE HEAT PUMP - COOLING"/>
    <s v="TEXAS"/>
    <x v="11"/>
    <x v="1"/>
    <s v="ELECTRICITY"/>
    <x v="6"/>
    <n v="2.1938344181084499"/>
  </r>
  <r>
    <s v="REFERENCE ELECTRIFICATION - MODERATE TECHNOLOGY ADVANCEMENT"/>
    <x v="1"/>
    <s v="REFERENCE COMMERCIAL AIR SOURCE HEAT PUMP - COOLING"/>
    <s v="TEXAS"/>
    <x v="11"/>
    <x v="1"/>
    <s v="PIPELINE GAS"/>
    <x v="6"/>
    <n v="0"/>
  </r>
  <r>
    <s v="REFERENCE ELECTRIFICATION - MODERATE TECHNOLOGY ADVANCEMENT"/>
    <x v="1"/>
    <s v="REFERENCE COMMERCIAL AIR SOURCE HEAT PUMP - COOLING"/>
    <s v="TEXAS"/>
    <x v="11"/>
    <x v="2"/>
    <s v="ELECTRICITY"/>
    <x v="6"/>
    <n v="2.40254649453628"/>
  </r>
  <r>
    <s v="REFERENCE ELECTRIFICATION - MODERATE TECHNOLOGY ADVANCEMENT"/>
    <x v="1"/>
    <s v="REFERENCE COMMERCIAL AIR SOURCE HEAT PUMP - COOLING"/>
    <s v="TEXAS"/>
    <x v="11"/>
    <x v="2"/>
    <s v="PIPELINE GAS"/>
    <x v="6"/>
    <n v="0"/>
  </r>
  <r>
    <s v="REFERENCE ELECTRIFICATION - MODERATE TECHNOLOGY ADVANCEMENT"/>
    <x v="1"/>
    <s v="REFERENCE COMMERCIAL AIR SOURCE HEAT PUMP - COOLING"/>
    <s v="TEXAS"/>
    <x v="11"/>
    <x v="3"/>
    <s v="ELECTRICITY"/>
    <x v="6"/>
    <n v="2.5387433349150399"/>
  </r>
  <r>
    <s v="REFERENCE ELECTRIFICATION - MODERATE TECHNOLOGY ADVANCEMENT"/>
    <x v="1"/>
    <s v="REFERENCE COMMERCIAL AIR SOURCE HEAT PUMP - COOLING"/>
    <s v="TEXAS"/>
    <x v="11"/>
    <x v="3"/>
    <s v="PIPELINE GAS"/>
    <x v="6"/>
    <n v="0"/>
  </r>
  <r>
    <s v="REFERENCE ELECTRIFICATION - MODERATE TECHNOLOGY ADVANCEMENT"/>
    <x v="1"/>
    <s v="REFERENCE COMMERCIAL AIR SOURCE HEAT PUMP - COOLING"/>
    <s v="TEXAS"/>
    <x v="11"/>
    <x v="4"/>
    <s v="ELECTRICITY"/>
    <x v="6"/>
    <n v="2.7418048861436399"/>
  </r>
  <r>
    <s v="REFERENCE ELECTRIFICATION - MODERATE TECHNOLOGY ADVANCEMENT"/>
    <x v="1"/>
    <s v="REFERENCE COMMERCIAL AIR SOURCE HEAT PUMP - COOLING"/>
    <s v="TEXAS"/>
    <x v="11"/>
    <x v="4"/>
    <s v="PIPELINE GAS"/>
    <x v="6"/>
    <n v="0"/>
  </r>
  <r>
    <s v="REFERENCE ELECTRIFICATION - MODERATE TECHNOLOGY ADVANCEMENT"/>
    <x v="1"/>
    <s v="REFERENCE COMMERCIAL AIR SOURCE HEAT PUMP - COOLING"/>
    <s v="TEXAS"/>
    <x v="11"/>
    <x v="5"/>
    <s v="ELECTRICITY"/>
    <x v="6"/>
    <n v="2.9378278087499701"/>
  </r>
  <r>
    <s v="REFERENCE ELECTRIFICATION - MODERATE TECHNOLOGY ADVANCEMENT"/>
    <x v="1"/>
    <s v="REFERENCE COMMERCIAL AIR SOURCE HEAT PUMP - COOLING"/>
    <s v="TEXAS"/>
    <x v="11"/>
    <x v="5"/>
    <s v="PIPELINE GAS"/>
    <x v="6"/>
    <n v="0"/>
  </r>
  <r>
    <s v="REFERENCE ELECTRIFICATION - MODERATE TECHNOLOGY ADVANCEMENT"/>
    <x v="1"/>
    <s v="REFERENCE COMMERCIAL AIR SOURCE HEAT PUMP - COOLING"/>
    <s v="TEXAS"/>
    <x v="11"/>
    <x v="6"/>
    <s v="ELECTRICITY"/>
    <x v="6"/>
    <n v="3.1347354728584498"/>
  </r>
  <r>
    <s v="REFERENCE ELECTRIFICATION - MODERATE TECHNOLOGY ADVANCEMENT"/>
    <x v="1"/>
    <s v="REFERENCE COMMERCIAL AIR SOURCE HEAT PUMP - COOLING"/>
    <s v="TEXAS"/>
    <x v="11"/>
    <x v="6"/>
    <s v="PIPELINE GAS"/>
    <x v="6"/>
    <n v="0"/>
  </r>
  <r>
    <s v="REFERENCE ELECTRIFICATION - MODERATE TECHNOLOGY ADVANCEMENT"/>
    <x v="1"/>
    <s v="REFERENCE COMMERCIAL AIR SOURCE HEAT PUMP - COOLING"/>
    <s v="TEXAS"/>
    <x v="11"/>
    <x v="7"/>
    <s v="ELECTRICITY"/>
    <x v="6"/>
    <n v="3.33176437533178"/>
  </r>
  <r>
    <s v="REFERENCE ELECTRIFICATION - MODERATE TECHNOLOGY ADVANCEMENT"/>
    <x v="1"/>
    <s v="REFERENCE COMMERCIAL AIR SOURCE HEAT PUMP - COOLING"/>
    <s v="TEXAS"/>
    <x v="11"/>
    <x v="7"/>
    <s v="PIPELINE GAS"/>
    <x v="6"/>
    <n v="0"/>
  </r>
  <r>
    <s v="REFERENCE ELECTRIFICATION - MODERATE TECHNOLOGY ADVANCEMENT"/>
    <x v="1"/>
    <s v="REFERENCE COMMERCIAL AIR SOURCE HEAT PUMP - COOLING"/>
    <s v="TEXAS"/>
    <x v="11"/>
    <x v="8"/>
    <s v="ELECTRICITY"/>
    <x v="6"/>
    <n v="3.5308161711350299"/>
  </r>
  <r>
    <s v="REFERENCE ELECTRIFICATION - MODERATE TECHNOLOGY ADVANCEMENT"/>
    <x v="1"/>
    <s v="REFERENCE COMMERCIAL AIR SOURCE HEAT PUMP - COOLING"/>
    <s v="TEXAS"/>
    <x v="11"/>
    <x v="8"/>
    <s v="PIPELINE GAS"/>
    <x v="6"/>
    <n v="0"/>
  </r>
  <r>
    <s v="REFERENCE ELECTRIFICATION - MODERATE TECHNOLOGY ADVANCEMENT"/>
    <x v="1"/>
    <s v="REFERENCE COMMERCIAL AIR SOURCE HEAT PUMP - COOLING"/>
    <s v="TEXAS"/>
    <x v="11"/>
    <x v="9"/>
    <s v="ELECTRICITY"/>
    <x v="6"/>
    <n v="3.7262651784065302"/>
  </r>
  <r>
    <s v="REFERENCE ELECTRIFICATION - MODERATE TECHNOLOGY ADVANCEMENT"/>
    <x v="1"/>
    <s v="REFERENCE COMMERCIAL AIR SOURCE HEAT PUMP - COOLING"/>
    <s v="TEXAS"/>
    <x v="11"/>
    <x v="9"/>
    <s v="PIPELINE GAS"/>
    <x v="6"/>
    <n v="0"/>
  </r>
  <r>
    <s v="REFERENCE ELECTRIFICATION - MODERATE TECHNOLOGY ADVANCEMENT"/>
    <x v="1"/>
    <s v="REFERENCE COMMERCIAL AIR SOURCE HEAT PUMP - COOLING"/>
    <s v="TEXAS"/>
    <x v="11"/>
    <x v="10"/>
    <s v="ELECTRICITY"/>
    <x v="6"/>
    <n v="3.91772118202717"/>
  </r>
  <r>
    <s v="REFERENCE ELECTRIFICATION - MODERATE TECHNOLOGY ADVANCEMENT"/>
    <x v="1"/>
    <s v="REFERENCE COMMERCIAL AIR SOURCE HEAT PUMP - COOLING"/>
    <s v="TEXAS"/>
    <x v="11"/>
    <x v="10"/>
    <s v="PIPELINE GAS"/>
    <x v="6"/>
    <n v="0"/>
  </r>
  <r>
    <s v="REFERENCE ELECTRIFICATION - MODERATE TECHNOLOGY ADVANCEMENT"/>
    <x v="1"/>
    <s v="REFERENCE COMMERCIAL AIR SOURCE HEAT PUMP - COOLING"/>
    <s v="TEXAS"/>
    <x v="11"/>
    <x v="11"/>
    <s v="ELECTRICITY"/>
    <x v="6"/>
    <n v="4.0995853583707396"/>
  </r>
  <r>
    <s v="REFERENCE ELECTRIFICATION - MODERATE TECHNOLOGY ADVANCEMENT"/>
    <x v="1"/>
    <s v="REFERENCE COMMERCIAL AIR SOURCE HEAT PUMP - COOLING"/>
    <s v="TEXAS"/>
    <x v="11"/>
    <x v="11"/>
    <s v="PIPELINE GAS"/>
    <x v="6"/>
    <n v="0"/>
  </r>
  <r>
    <s v="REFERENCE ELECTRIFICATION - MODERATE TECHNOLOGY ADVANCEMENT"/>
    <x v="1"/>
    <s v="REFERENCE COMMERCIAL AIR SOURCE HEAT PUMP - COOLING"/>
    <s v="TEXAS"/>
    <x v="11"/>
    <x v="12"/>
    <s v="ELECTRICITY"/>
    <x v="6"/>
    <n v="4.2667164000742499"/>
  </r>
  <r>
    <s v="REFERENCE ELECTRIFICATION - MODERATE TECHNOLOGY ADVANCEMENT"/>
    <x v="1"/>
    <s v="REFERENCE COMMERCIAL AIR SOURCE HEAT PUMP - COOLING"/>
    <s v="TEXAS"/>
    <x v="11"/>
    <x v="12"/>
    <s v="PIPELINE GAS"/>
    <x v="6"/>
    <n v="0"/>
  </r>
  <r>
    <s v="REFERENCE ELECTRIFICATION - MODERATE TECHNOLOGY ADVANCEMENT"/>
    <x v="1"/>
    <s v="REFERENCE COMMERCIAL AIR SOURCE HEAT PUMP - COOLING"/>
    <s v="TEXAS"/>
    <x v="11"/>
    <x v="13"/>
    <s v="ELECTRICITY"/>
    <x v="6"/>
    <n v="4.4171586401086804"/>
  </r>
  <r>
    <s v="REFERENCE ELECTRIFICATION - MODERATE TECHNOLOGY ADVANCEMENT"/>
    <x v="1"/>
    <s v="REFERENCE COMMERCIAL AIR SOURCE HEAT PUMP - COOLING"/>
    <s v="TEXAS"/>
    <x v="11"/>
    <x v="13"/>
    <s v="PIPELINE GAS"/>
    <x v="6"/>
    <n v="0"/>
  </r>
  <r>
    <s v="REFERENCE ELECTRIFICATION - MODERATE TECHNOLOGY ADVANCEMENT"/>
    <x v="1"/>
    <s v="REFERENCE COMMERCIAL AIR SOURCE HEAT PUMP - COOLING"/>
    <s v="TEXAS"/>
    <x v="11"/>
    <x v="14"/>
    <s v="ELECTRICITY"/>
    <x v="6"/>
    <n v="4.5452866523226998"/>
  </r>
  <r>
    <s v="REFERENCE ELECTRIFICATION - MODERATE TECHNOLOGY ADVANCEMENT"/>
    <x v="1"/>
    <s v="REFERENCE COMMERCIAL AIR SOURCE HEAT PUMP - COOLING"/>
    <s v="TEXAS"/>
    <x v="11"/>
    <x v="14"/>
    <s v="PIPELINE GAS"/>
    <x v="6"/>
    <n v="0"/>
  </r>
  <r>
    <s v="REFERENCE ELECTRIFICATION - MODERATE TECHNOLOGY ADVANCEMENT"/>
    <x v="1"/>
    <s v="REFERENCE COMMERCIAL AIR SOURCE HEAT PUMP - COOLING"/>
    <s v="TEXAS"/>
    <x v="11"/>
    <x v="15"/>
    <s v="ELECTRICITY"/>
    <x v="6"/>
    <n v="4.6552290341897002"/>
  </r>
  <r>
    <s v="REFERENCE ELECTRIFICATION - MODERATE TECHNOLOGY ADVANCEMENT"/>
    <x v="1"/>
    <s v="REFERENCE COMMERCIAL AIR SOURCE HEAT PUMP - COOLING"/>
    <s v="TEXAS"/>
    <x v="11"/>
    <x v="15"/>
    <s v="PIPELINE GAS"/>
    <x v="6"/>
    <n v="0"/>
  </r>
  <r>
    <s v="REFERENCE ELECTRIFICATION - MODERATE TECHNOLOGY ADVANCEMENT"/>
    <x v="1"/>
    <s v="REFERENCE COMMERCIAL AIR SOURCE HEAT PUMP - COOLING"/>
    <s v="TEXAS"/>
    <x v="11"/>
    <x v="16"/>
    <s v="ELECTRICITY"/>
    <x v="6"/>
    <n v="4.7414565200797396"/>
  </r>
  <r>
    <s v="REFERENCE ELECTRIFICATION - MODERATE TECHNOLOGY ADVANCEMENT"/>
    <x v="1"/>
    <s v="REFERENCE COMMERCIAL AIR SOURCE HEAT PUMP - COOLING"/>
    <s v="TEXAS"/>
    <x v="11"/>
    <x v="16"/>
    <s v="PIPELINE GAS"/>
    <x v="6"/>
    <n v="0"/>
  </r>
  <r>
    <s v="REFERENCE ELECTRIFICATION - MODERATE TECHNOLOGY ADVANCEMENT"/>
    <x v="1"/>
    <s v="REFERENCE COMMERCIAL AIR SOURCE HEAT PUMP - COOLING"/>
    <s v="TEXAS"/>
    <x v="11"/>
    <x v="17"/>
    <s v="ELECTRICITY"/>
    <x v="6"/>
    <n v="4.8092885136236196"/>
  </r>
  <r>
    <s v="REFERENCE ELECTRIFICATION - MODERATE TECHNOLOGY ADVANCEMENT"/>
    <x v="1"/>
    <s v="REFERENCE COMMERCIAL AIR SOURCE HEAT PUMP - COOLING"/>
    <s v="TEXAS"/>
    <x v="11"/>
    <x v="17"/>
    <s v="PIPELINE GAS"/>
    <x v="6"/>
    <n v="0"/>
  </r>
  <r>
    <s v="REFERENCE ELECTRIFICATION - MODERATE TECHNOLOGY ADVANCEMENT"/>
    <x v="1"/>
    <s v="REFERENCE COMMERCIAL AIR SOURCE HEAT PUMP - COOLING"/>
    <s v="TEXAS"/>
    <x v="11"/>
    <x v="18"/>
    <s v="ELECTRICITY"/>
    <x v="6"/>
    <n v="4.8609200462223603"/>
  </r>
  <r>
    <s v="REFERENCE ELECTRIFICATION - MODERATE TECHNOLOGY ADVANCEMENT"/>
    <x v="1"/>
    <s v="REFERENCE COMMERCIAL AIR SOURCE HEAT PUMP - COOLING"/>
    <s v="TEXAS"/>
    <x v="11"/>
    <x v="18"/>
    <s v="PIPELINE GAS"/>
    <x v="6"/>
    <n v="0"/>
  </r>
  <r>
    <s v="REFERENCE ELECTRIFICATION - MODERATE TECHNOLOGY ADVANCEMENT"/>
    <x v="1"/>
    <s v="REFERENCE COMMERCIAL AIR SOURCE HEAT PUMP - COOLING"/>
    <s v="TEXAS"/>
    <x v="11"/>
    <x v="19"/>
    <s v="ELECTRICITY"/>
    <x v="6"/>
    <n v="4.8996653574474696"/>
  </r>
  <r>
    <s v="REFERENCE ELECTRIFICATION - MODERATE TECHNOLOGY ADVANCEMENT"/>
    <x v="1"/>
    <s v="REFERENCE COMMERCIAL AIR SOURCE HEAT PUMP - COOLING"/>
    <s v="TEXAS"/>
    <x v="11"/>
    <x v="19"/>
    <s v="PIPELINE GAS"/>
    <x v="6"/>
    <n v="0"/>
  </r>
  <r>
    <s v="REFERENCE ELECTRIFICATION - MODERATE TECHNOLOGY ADVANCEMENT"/>
    <x v="1"/>
    <s v="REFERENCE COMMERCIAL AIR SOURCE HEAT PUMP - COOLING"/>
    <s v="TEXAS"/>
    <x v="11"/>
    <x v="20"/>
    <s v="ELECTRICITY"/>
    <x v="6"/>
    <n v="4.9295261445017999"/>
  </r>
  <r>
    <s v="REFERENCE ELECTRIFICATION - MODERATE TECHNOLOGY ADVANCEMENT"/>
    <x v="1"/>
    <s v="REFERENCE COMMERCIAL AIR SOURCE HEAT PUMP - COOLING"/>
    <s v="TEXAS"/>
    <x v="11"/>
    <x v="20"/>
    <s v="PIPELINE GAS"/>
    <x v="6"/>
    <n v="0"/>
  </r>
  <r>
    <s v="REFERENCE ELECTRIFICATION - MODERATE TECHNOLOGY ADVANCEMENT"/>
    <x v="1"/>
    <s v="REFERENCE COMMERCIAL AIR SOURCE HEAT PUMP - COOLING"/>
    <s v="TEXAS"/>
    <x v="11"/>
    <x v="21"/>
    <s v="ELECTRICITY"/>
    <x v="6"/>
    <n v="4.9583687442566804"/>
  </r>
  <r>
    <s v="REFERENCE ELECTRIFICATION - MODERATE TECHNOLOGY ADVANCEMENT"/>
    <x v="1"/>
    <s v="REFERENCE COMMERCIAL AIR SOURCE HEAT PUMP - COOLING"/>
    <s v="TEXAS"/>
    <x v="11"/>
    <x v="21"/>
    <s v="PIPELINE GAS"/>
    <x v="6"/>
    <n v="0"/>
  </r>
  <r>
    <s v="REFERENCE ELECTRIFICATION - MODERATE TECHNOLOGY ADVANCEMENT"/>
    <x v="1"/>
    <s v="REFERENCE COMMERCIAL AIR SOURCE HEAT PUMP - COOLING"/>
    <s v="TEXAS"/>
    <x v="11"/>
    <x v="22"/>
    <s v="ELECTRICITY"/>
    <x v="6"/>
    <n v="4.9835167499803799"/>
  </r>
  <r>
    <s v="REFERENCE ELECTRIFICATION - MODERATE TECHNOLOGY ADVANCEMENT"/>
    <x v="1"/>
    <s v="REFERENCE COMMERCIAL AIR SOURCE HEAT PUMP - COOLING"/>
    <s v="TEXAS"/>
    <x v="11"/>
    <x v="22"/>
    <s v="PIPELINE GAS"/>
    <x v="6"/>
    <n v="0"/>
  </r>
  <r>
    <s v="REFERENCE ELECTRIFICATION - MODERATE TECHNOLOGY ADVANCEMENT"/>
    <x v="1"/>
    <s v="REFERENCE COMMERCIAL AIR SOURCE HEAT PUMP - COOLING"/>
    <s v="TEXAS"/>
    <x v="11"/>
    <x v="23"/>
    <s v="ELECTRICITY"/>
    <x v="6"/>
    <n v="5.0088617420392998"/>
  </r>
  <r>
    <s v="REFERENCE ELECTRIFICATION - MODERATE TECHNOLOGY ADVANCEMENT"/>
    <x v="1"/>
    <s v="REFERENCE COMMERCIAL AIR SOURCE HEAT PUMP - COOLING"/>
    <s v="TEXAS"/>
    <x v="11"/>
    <x v="23"/>
    <s v="PIPELINE GAS"/>
    <x v="6"/>
    <n v="0"/>
  </r>
  <r>
    <s v="REFERENCE ELECTRIFICATION - MODERATE TECHNOLOGY ADVANCEMENT"/>
    <x v="1"/>
    <s v="REFERENCE COMMERCIAL AIR SOURCE HEAT PUMP - COOLING"/>
    <s v="TEXAS"/>
    <x v="11"/>
    <x v="24"/>
    <s v="ELECTRICITY"/>
    <x v="6"/>
    <n v="5.0343364393087198"/>
  </r>
  <r>
    <s v="REFERENCE ELECTRIFICATION - MODERATE TECHNOLOGY ADVANCEMENT"/>
    <x v="1"/>
    <s v="REFERENCE COMMERCIAL AIR SOURCE HEAT PUMP - COOLING"/>
    <s v="TEXAS"/>
    <x v="11"/>
    <x v="24"/>
    <s v="PIPELINE GAS"/>
    <x v="6"/>
    <n v="0"/>
  </r>
  <r>
    <s v="REFERENCE ELECTRIFICATION - MODERATE TECHNOLOGY ADVANCEMENT"/>
    <x v="1"/>
    <s v="REFERENCE COMMERCIAL AIR SOURCE HEAT PUMP - COOLING"/>
    <s v="TEXAS"/>
    <x v="11"/>
    <x v="25"/>
    <s v="ELECTRICITY"/>
    <x v="6"/>
    <n v="5.0639200933694202"/>
  </r>
  <r>
    <s v="REFERENCE ELECTRIFICATION - MODERATE TECHNOLOGY ADVANCEMENT"/>
    <x v="1"/>
    <s v="REFERENCE COMMERCIAL AIR SOURCE HEAT PUMP - COOLING"/>
    <s v="TEXAS"/>
    <x v="11"/>
    <x v="25"/>
    <s v="PIPELINE GAS"/>
    <x v="6"/>
    <n v="0"/>
  </r>
  <r>
    <s v="REFERENCE ELECTRIFICATION - MODERATE TECHNOLOGY ADVANCEMENT"/>
    <x v="1"/>
    <s v="REFERENCE COMMERCIAL AIR SOURCE HEAT PUMP - COOLING"/>
    <s v="TEXAS"/>
    <x v="11"/>
    <x v="26"/>
    <s v="ELECTRICITY"/>
    <x v="6"/>
    <n v="5.0941833930809697"/>
  </r>
  <r>
    <s v="REFERENCE ELECTRIFICATION - MODERATE TECHNOLOGY ADVANCEMENT"/>
    <x v="1"/>
    <s v="REFERENCE COMMERCIAL AIR SOURCE HEAT PUMP - COOLING"/>
    <s v="TEXAS"/>
    <x v="11"/>
    <x v="26"/>
    <s v="PIPELINE GAS"/>
    <x v="6"/>
    <n v="0"/>
  </r>
  <r>
    <s v="REFERENCE ELECTRIFICATION - MODERATE TECHNOLOGY ADVANCEMENT"/>
    <x v="1"/>
    <s v="REFERENCE COMMERCIAL AIR SOURCE HEAT PUMP - COOLING"/>
    <s v="TEXAS"/>
    <x v="11"/>
    <x v="27"/>
    <s v="ELECTRICITY"/>
    <x v="6"/>
    <n v="5.1248985791925197"/>
  </r>
  <r>
    <s v="REFERENCE ELECTRIFICATION - MODERATE TECHNOLOGY ADVANCEMENT"/>
    <x v="1"/>
    <s v="REFERENCE COMMERCIAL AIR SOURCE HEAT PUMP - COOLING"/>
    <s v="TEXAS"/>
    <x v="11"/>
    <x v="27"/>
    <s v="PIPELINE GAS"/>
    <x v="6"/>
    <n v="0"/>
  </r>
  <r>
    <s v="REFERENCE ELECTRIFICATION - MODERATE TECHNOLOGY ADVANCEMENT"/>
    <x v="1"/>
    <s v="REFERENCE COMMERCIAL AIR SOURCE HEAT PUMP - COOLING"/>
    <s v="TEXAS"/>
    <x v="11"/>
    <x v="28"/>
    <s v="ELECTRICITY"/>
    <x v="6"/>
    <n v="5.1553608744253996"/>
  </r>
  <r>
    <s v="REFERENCE ELECTRIFICATION - MODERATE TECHNOLOGY ADVANCEMENT"/>
    <x v="1"/>
    <s v="REFERENCE COMMERCIAL AIR SOURCE HEAT PUMP - COOLING"/>
    <s v="TEXAS"/>
    <x v="11"/>
    <x v="28"/>
    <s v="PIPELINE GAS"/>
    <x v="6"/>
    <n v="0"/>
  </r>
  <r>
    <s v="REFERENCE ELECTRIFICATION - MODERATE TECHNOLOGY ADVANCEMENT"/>
    <x v="1"/>
    <s v="REFERENCE COMMERCIAL AIR SOURCE HEAT PUMP - COOLING"/>
    <s v="TEXAS"/>
    <x v="11"/>
    <x v="29"/>
    <s v="ELECTRICITY"/>
    <x v="6"/>
    <n v="5.1845954206001403"/>
  </r>
  <r>
    <s v="REFERENCE ELECTRIFICATION - MODERATE TECHNOLOGY ADVANCEMENT"/>
    <x v="1"/>
    <s v="REFERENCE COMMERCIAL AIR SOURCE HEAT PUMP - COOLING"/>
    <s v="TEXAS"/>
    <x v="11"/>
    <x v="29"/>
    <s v="PIPELINE GAS"/>
    <x v="6"/>
    <n v="0"/>
  </r>
  <r>
    <s v="REFERENCE ELECTRIFICATION - MODERATE TECHNOLOGY ADVANCEMENT"/>
    <x v="1"/>
    <s v="REFERENCE COMMERCIAL AIR SOURCE HEAT PUMP - COOLING"/>
    <s v="TEXAS"/>
    <x v="11"/>
    <x v="30"/>
    <s v="ELECTRICITY"/>
    <x v="6"/>
    <n v="5.2106941504765301"/>
  </r>
  <r>
    <s v="REFERENCE ELECTRIFICATION - MODERATE TECHNOLOGY ADVANCEMENT"/>
    <x v="1"/>
    <s v="REFERENCE COMMERCIAL AIR SOURCE HEAT PUMP - COOLING"/>
    <s v="TEXAS"/>
    <x v="11"/>
    <x v="30"/>
    <s v="PIPELINE GAS"/>
    <x v="6"/>
    <n v="0"/>
  </r>
  <r>
    <s v="REFERENCE ELECTRIFICATION - MODERATE TECHNOLOGY ADVANCEMENT"/>
    <x v="1"/>
    <s v="REFERENCE COMMERCIAL AIR SOURCE HEAT PUMP - COOLING"/>
    <s v="TEXAS"/>
    <x v="11"/>
    <x v="31"/>
    <s v="ELECTRICITY"/>
    <x v="6"/>
    <n v="5.2354737120161499"/>
  </r>
  <r>
    <s v="REFERENCE ELECTRIFICATION - MODERATE TECHNOLOGY ADVANCEMENT"/>
    <x v="1"/>
    <s v="REFERENCE COMMERCIAL AIR SOURCE HEAT PUMP - COOLING"/>
    <s v="TEXAS"/>
    <x v="11"/>
    <x v="31"/>
    <s v="PIPELINE GAS"/>
    <x v="6"/>
    <n v="0"/>
  </r>
  <r>
    <s v="REFERENCE ELECTRIFICATION - MODERATE TECHNOLOGY ADVANCEMENT"/>
    <x v="1"/>
    <s v="REFERENCE COMMERCIAL AIR SOURCE HEAT PUMP - COOLING"/>
    <s v="TEXAS"/>
    <x v="11"/>
    <x v="32"/>
    <s v="ELECTRICITY"/>
    <x v="6"/>
    <n v="5.2584624323738103"/>
  </r>
  <r>
    <s v="REFERENCE ELECTRIFICATION - MODERATE TECHNOLOGY ADVANCEMENT"/>
    <x v="1"/>
    <s v="REFERENCE COMMERCIAL AIR SOURCE HEAT PUMP - COOLING"/>
    <s v="TEXAS"/>
    <x v="11"/>
    <x v="32"/>
    <s v="PIPELINE GAS"/>
    <x v="6"/>
    <n v="0"/>
  </r>
  <r>
    <s v="REFERENCE ELECTRIFICATION - MODERATE TECHNOLOGY ADVANCEMENT"/>
    <x v="1"/>
    <s v="REFERENCE COMMERCIAL AIR SOURCE HEAT PUMP - COOLING"/>
    <s v="TEXAS"/>
    <x v="11"/>
    <x v="33"/>
    <s v="ELECTRICITY"/>
    <x v="6"/>
    <n v="5.2810515118831596"/>
  </r>
  <r>
    <s v="REFERENCE ELECTRIFICATION - MODERATE TECHNOLOGY ADVANCEMENT"/>
    <x v="1"/>
    <s v="REFERENCE COMMERCIAL AIR SOURCE HEAT PUMP - COOLING"/>
    <s v="TEXAS"/>
    <x v="11"/>
    <x v="33"/>
    <s v="PIPELINE GAS"/>
    <x v="6"/>
    <n v="0"/>
  </r>
  <r>
    <s v="REFERENCE ELECTRIFICATION - MODERATE TECHNOLOGY ADVANCEMENT"/>
    <x v="1"/>
    <s v="REFERENCE COMMERCIAL GAS BOILER"/>
    <s v="TEXAS"/>
    <x v="10"/>
    <x v="0"/>
    <s v="ELECTRICITY"/>
    <x v="6"/>
    <n v="0"/>
  </r>
  <r>
    <s v="REFERENCE ELECTRIFICATION - MODERATE TECHNOLOGY ADVANCEMENT"/>
    <x v="1"/>
    <s v="REFERENCE COMMERCIAL GAS BOILER"/>
    <s v="TEXAS"/>
    <x v="10"/>
    <x v="0"/>
    <s v="DIESEL FUEL"/>
    <x v="6"/>
    <n v="0"/>
  </r>
  <r>
    <s v="REFERENCE ELECTRIFICATION - MODERATE TECHNOLOGY ADVANCEMENT"/>
    <x v="1"/>
    <s v="REFERENCE COMMERCIAL GAS BOILER"/>
    <s v="TEXAS"/>
    <x v="10"/>
    <x v="0"/>
    <s v="PIPELINE GAS"/>
    <x v="6"/>
    <n v="12.155880303946301"/>
  </r>
  <r>
    <s v="REFERENCE ELECTRIFICATION - MODERATE TECHNOLOGY ADVANCEMENT"/>
    <x v="1"/>
    <s v="REFERENCE COMMERCIAL GAS BOILER"/>
    <s v="TEXAS"/>
    <x v="10"/>
    <x v="1"/>
    <s v="ELECTRICITY"/>
    <x v="6"/>
    <n v="0"/>
  </r>
  <r>
    <s v="REFERENCE ELECTRIFICATION - MODERATE TECHNOLOGY ADVANCEMENT"/>
    <x v="1"/>
    <s v="REFERENCE COMMERCIAL GAS BOILER"/>
    <s v="TEXAS"/>
    <x v="10"/>
    <x v="1"/>
    <s v="DIESEL FUEL"/>
    <x v="6"/>
    <n v="0"/>
  </r>
  <r>
    <s v="REFERENCE ELECTRIFICATION - MODERATE TECHNOLOGY ADVANCEMENT"/>
    <x v="1"/>
    <s v="REFERENCE COMMERCIAL GAS BOILER"/>
    <s v="TEXAS"/>
    <x v="10"/>
    <x v="1"/>
    <s v="PIPELINE GAS"/>
    <x v="6"/>
    <n v="12.0539368180841"/>
  </r>
  <r>
    <s v="REFERENCE ELECTRIFICATION - MODERATE TECHNOLOGY ADVANCEMENT"/>
    <x v="1"/>
    <s v="REFERENCE COMMERCIAL GAS BOILER"/>
    <s v="TEXAS"/>
    <x v="10"/>
    <x v="2"/>
    <s v="ELECTRICITY"/>
    <x v="6"/>
    <n v="0"/>
  </r>
  <r>
    <s v="REFERENCE ELECTRIFICATION - MODERATE TECHNOLOGY ADVANCEMENT"/>
    <x v="1"/>
    <s v="REFERENCE COMMERCIAL GAS BOILER"/>
    <s v="TEXAS"/>
    <x v="10"/>
    <x v="2"/>
    <s v="DIESEL FUEL"/>
    <x v="6"/>
    <n v="0"/>
  </r>
  <r>
    <s v="REFERENCE ELECTRIFICATION - MODERATE TECHNOLOGY ADVANCEMENT"/>
    <x v="1"/>
    <s v="REFERENCE COMMERCIAL GAS BOILER"/>
    <s v="TEXAS"/>
    <x v="10"/>
    <x v="2"/>
    <s v="PIPELINE GAS"/>
    <x v="6"/>
    <n v="11.9547652309124"/>
  </r>
  <r>
    <s v="REFERENCE ELECTRIFICATION - MODERATE TECHNOLOGY ADVANCEMENT"/>
    <x v="1"/>
    <s v="REFERENCE COMMERCIAL GAS BOILER"/>
    <s v="TEXAS"/>
    <x v="10"/>
    <x v="3"/>
    <s v="ELECTRICITY"/>
    <x v="6"/>
    <n v="0"/>
  </r>
  <r>
    <s v="REFERENCE ELECTRIFICATION - MODERATE TECHNOLOGY ADVANCEMENT"/>
    <x v="1"/>
    <s v="REFERENCE COMMERCIAL GAS BOILER"/>
    <s v="TEXAS"/>
    <x v="10"/>
    <x v="3"/>
    <s v="DIESEL FUEL"/>
    <x v="6"/>
    <n v="0"/>
  </r>
  <r>
    <s v="REFERENCE ELECTRIFICATION - MODERATE TECHNOLOGY ADVANCEMENT"/>
    <x v="1"/>
    <s v="REFERENCE COMMERCIAL GAS BOILER"/>
    <s v="TEXAS"/>
    <x v="10"/>
    <x v="3"/>
    <s v="PIPELINE GAS"/>
    <x v="6"/>
    <n v="11.8125874704822"/>
  </r>
  <r>
    <s v="REFERENCE ELECTRIFICATION - MODERATE TECHNOLOGY ADVANCEMENT"/>
    <x v="1"/>
    <s v="REFERENCE COMMERCIAL GAS BOILER"/>
    <s v="TEXAS"/>
    <x v="10"/>
    <x v="4"/>
    <s v="ELECTRICITY"/>
    <x v="6"/>
    <n v="0"/>
  </r>
  <r>
    <s v="REFERENCE ELECTRIFICATION - MODERATE TECHNOLOGY ADVANCEMENT"/>
    <x v="1"/>
    <s v="REFERENCE COMMERCIAL GAS BOILER"/>
    <s v="TEXAS"/>
    <x v="10"/>
    <x v="4"/>
    <s v="DIESEL FUEL"/>
    <x v="6"/>
    <n v="0"/>
  </r>
  <r>
    <s v="REFERENCE ELECTRIFICATION - MODERATE TECHNOLOGY ADVANCEMENT"/>
    <x v="1"/>
    <s v="REFERENCE COMMERCIAL GAS BOILER"/>
    <s v="TEXAS"/>
    <x v="10"/>
    <x v="4"/>
    <s v="PIPELINE GAS"/>
    <x v="6"/>
    <n v="11.671450375803399"/>
  </r>
  <r>
    <s v="REFERENCE ELECTRIFICATION - MODERATE TECHNOLOGY ADVANCEMENT"/>
    <x v="1"/>
    <s v="REFERENCE COMMERCIAL GAS BOILER"/>
    <s v="TEXAS"/>
    <x v="10"/>
    <x v="5"/>
    <s v="ELECTRICITY"/>
    <x v="6"/>
    <n v="0"/>
  </r>
  <r>
    <s v="REFERENCE ELECTRIFICATION - MODERATE TECHNOLOGY ADVANCEMENT"/>
    <x v="1"/>
    <s v="REFERENCE COMMERCIAL GAS BOILER"/>
    <s v="TEXAS"/>
    <x v="10"/>
    <x v="5"/>
    <s v="DIESEL FUEL"/>
    <x v="6"/>
    <n v="0"/>
  </r>
  <r>
    <s v="REFERENCE ELECTRIFICATION - MODERATE TECHNOLOGY ADVANCEMENT"/>
    <x v="1"/>
    <s v="REFERENCE COMMERCIAL GAS BOILER"/>
    <s v="TEXAS"/>
    <x v="10"/>
    <x v="5"/>
    <s v="PIPELINE GAS"/>
    <x v="6"/>
    <n v="11.532074517837399"/>
  </r>
  <r>
    <s v="REFERENCE ELECTRIFICATION - MODERATE TECHNOLOGY ADVANCEMENT"/>
    <x v="1"/>
    <s v="REFERENCE COMMERCIAL GAS BOILER"/>
    <s v="TEXAS"/>
    <x v="10"/>
    <x v="6"/>
    <s v="ELECTRICITY"/>
    <x v="6"/>
    <n v="0"/>
  </r>
  <r>
    <s v="REFERENCE ELECTRIFICATION - MODERATE TECHNOLOGY ADVANCEMENT"/>
    <x v="1"/>
    <s v="REFERENCE COMMERCIAL GAS BOILER"/>
    <s v="TEXAS"/>
    <x v="10"/>
    <x v="6"/>
    <s v="DIESEL FUEL"/>
    <x v="6"/>
    <n v="0"/>
  </r>
  <r>
    <s v="REFERENCE ELECTRIFICATION - MODERATE TECHNOLOGY ADVANCEMENT"/>
    <x v="1"/>
    <s v="REFERENCE COMMERCIAL GAS BOILER"/>
    <s v="TEXAS"/>
    <x v="10"/>
    <x v="6"/>
    <s v="PIPELINE GAS"/>
    <x v="6"/>
    <n v="11.3915477049184"/>
  </r>
  <r>
    <s v="REFERENCE ELECTRIFICATION - MODERATE TECHNOLOGY ADVANCEMENT"/>
    <x v="1"/>
    <s v="REFERENCE COMMERCIAL GAS BOILER"/>
    <s v="TEXAS"/>
    <x v="10"/>
    <x v="7"/>
    <s v="ELECTRICITY"/>
    <x v="6"/>
    <n v="0"/>
  </r>
  <r>
    <s v="REFERENCE ELECTRIFICATION - MODERATE TECHNOLOGY ADVANCEMENT"/>
    <x v="1"/>
    <s v="REFERENCE COMMERCIAL GAS BOILER"/>
    <s v="TEXAS"/>
    <x v="10"/>
    <x v="7"/>
    <s v="DIESEL FUEL"/>
    <x v="6"/>
    <n v="0"/>
  </r>
  <r>
    <s v="REFERENCE ELECTRIFICATION - MODERATE TECHNOLOGY ADVANCEMENT"/>
    <x v="1"/>
    <s v="REFERENCE COMMERCIAL GAS BOILER"/>
    <s v="TEXAS"/>
    <x v="10"/>
    <x v="7"/>
    <s v="PIPELINE GAS"/>
    <x v="6"/>
    <n v="11.252319315843099"/>
  </r>
  <r>
    <s v="REFERENCE ELECTRIFICATION - MODERATE TECHNOLOGY ADVANCEMENT"/>
    <x v="1"/>
    <s v="REFERENCE COMMERCIAL GAS BOILER"/>
    <s v="TEXAS"/>
    <x v="10"/>
    <x v="8"/>
    <s v="ELECTRICITY"/>
    <x v="6"/>
    <n v="0"/>
  </r>
  <r>
    <s v="REFERENCE ELECTRIFICATION - MODERATE TECHNOLOGY ADVANCEMENT"/>
    <x v="1"/>
    <s v="REFERENCE COMMERCIAL GAS BOILER"/>
    <s v="TEXAS"/>
    <x v="10"/>
    <x v="8"/>
    <s v="DIESEL FUEL"/>
    <x v="6"/>
    <n v="0"/>
  </r>
  <r>
    <s v="REFERENCE ELECTRIFICATION - MODERATE TECHNOLOGY ADVANCEMENT"/>
    <x v="1"/>
    <s v="REFERENCE COMMERCIAL GAS BOILER"/>
    <s v="TEXAS"/>
    <x v="10"/>
    <x v="8"/>
    <s v="PIPELINE GAS"/>
    <x v="6"/>
    <n v="11.1173833310232"/>
  </r>
  <r>
    <s v="REFERENCE ELECTRIFICATION - MODERATE TECHNOLOGY ADVANCEMENT"/>
    <x v="1"/>
    <s v="REFERENCE COMMERCIAL GAS BOILER"/>
    <s v="TEXAS"/>
    <x v="10"/>
    <x v="9"/>
    <s v="ELECTRICITY"/>
    <x v="6"/>
    <n v="0"/>
  </r>
  <r>
    <s v="REFERENCE ELECTRIFICATION - MODERATE TECHNOLOGY ADVANCEMENT"/>
    <x v="1"/>
    <s v="REFERENCE COMMERCIAL GAS BOILER"/>
    <s v="TEXAS"/>
    <x v="10"/>
    <x v="9"/>
    <s v="DIESEL FUEL"/>
    <x v="6"/>
    <n v="0"/>
  </r>
  <r>
    <s v="REFERENCE ELECTRIFICATION - MODERATE TECHNOLOGY ADVANCEMENT"/>
    <x v="1"/>
    <s v="REFERENCE COMMERCIAL GAS BOILER"/>
    <s v="TEXAS"/>
    <x v="10"/>
    <x v="9"/>
    <s v="PIPELINE GAS"/>
    <x v="6"/>
    <n v="10.988994603130999"/>
  </r>
  <r>
    <s v="REFERENCE ELECTRIFICATION - MODERATE TECHNOLOGY ADVANCEMENT"/>
    <x v="1"/>
    <s v="REFERENCE COMMERCIAL GAS BOILER"/>
    <s v="TEXAS"/>
    <x v="10"/>
    <x v="10"/>
    <s v="ELECTRICITY"/>
    <x v="6"/>
    <n v="0"/>
  </r>
  <r>
    <s v="REFERENCE ELECTRIFICATION - MODERATE TECHNOLOGY ADVANCEMENT"/>
    <x v="1"/>
    <s v="REFERENCE COMMERCIAL GAS BOILER"/>
    <s v="TEXAS"/>
    <x v="10"/>
    <x v="10"/>
    <s v="DIESEL FUEL"/>
    <x v="6"/>
    <n v="0"/>
  </r>
  <r>
    <s v="REFERENCE ELECTRIFICATION - MODERATE TECHNOLOGY ADVANCEMENT"/>
    <x v="1"/>
    <s v="REFERENCE COMMERCIAL GAS BOILER"/>
    <s v="TEXAS"/>
    <x v="10"/>
    <x v="10"/>
    <s v="PIPELINE GAS"/>
    <x v="6"/>
    <n v="10.8717479900209"/>
  </r>
  <r>
    <s v="REFERENCE ELECTRIFICATION - MODERATE TECHNOLOGY ADVANCEMENT"/>
    <x v="1"/>
    <s v="REFERENCE COMMERCIAL GAS BOILER"/>
    <s v="TEXAS"/>
    <x v="10"/>
    <x v="11"/>
    <s v="ELECTRICITY"/>
    <x v="6"/>
    <n v="0"/>
  </r>
  <r>
    <s v="REFERENCE ELECTRIFICATION - MODERATE TECHNOLOGY ADVANCEMENT"/>
    <x v="1"/>
    <s v="REFERENCE COMMERCIAL GAS BOILER"/>
    <s v="TEXAS"/>
    <x v="10"/>
    <x v="11"/>
    <s v="DIESEL FUEL"/>
    <x v="6"/>
    <n v="0"/>
  </r>
  <r>
    <s v="REFERENCE ELECTRIFICATION - MODERATE TECHNOLOGY ADVANCEMENT"/>
    <x v="1"/>
    <s v="REFERENCE COMMERCIAL GAS BOILER"/>
    <s v="TEXAS"/>
    <x v="10"/>
    <x v="11"/>
    <s v="PIPELINE GAS"/>
    <x v="6"/>
    <n v="10.7661330930092"/>
  </r>
  <r>
    <s v="REFERENCE ELECTRIFICATION - MODERATE TECHNOLOGY ADVANCEMENT"/>
    <x v="1"/>
    <s v="REFERENCE COMMERCIAL GAS BOILER"/>
    <s v="TEXAS"/>
    <x v="10"/>
    <x v="12"/>
    <s v="ELECTRICITY"/>
    <x v="6"/>
    <n v="0"/>
  </r>
  <r>
    <s v="REFERENCE ELECTRIFICATION - MODERATE TECHNOLOGY ADVANCEMENT"/>
    <x v="1"/>
    <s v="REFERENCE COMMERCIAL GAS BOILER"/>
    <s v="TEXAS"/>
    <x v="10"/>
    <x v="12"/>
    <s v="DIESEL FUEL"/>
    <x v="6"/>
    <n v="0"/>
  </r>
  <r>
    <s v="REFERENCE ELECTRIFICATION - MODERATE TECHNOLOGY ADVANCEMENT"/>
    <x v="1"/>
    <s v="REFERENCE COMMERCIAL GAS BOILER"/>
    <s v="TEXAS"/>
    <x v="10"/>
    <x v="12"/>
    <s v="PIPELINE GAS"/>
    <x v="6"/>
    <n v="10.6758708772423"/>
  </r>
  <r>
    <s v="REFERENCE ELECTRIFICATION - MODERATE TECHNOLOGY ADVANCEMENT"/>
    <x v="1"/>
    <s v="REFERENCE COMMERCIAL GAS BOILER"/>
    <s v="TEXAS"/>
    <x v="10"/>
    <x v="13"/>
    <s v="ELECTRICITY"/>
    <x v="6"/>
    <n v="0"/>
  </r>
  <r>
    <s v="REFERENCE ELECTRIFICATION - MODERATE TECHNOLOGY ADVANCEMENT"/>
    <x v="1"/>
    <s v="REFERENCE COMMERCIAL GAS BOILER"/>
    <s v="TEXAS"/>
    <x v="10"/>
    <x v="13"/>
    <s v="DIESEL FUEL"/>
    <x v="6"/>
    <n v="0"/>
  </r>
  <r>
    <s v="REFERENCE ELECTRIFICATION - MODERATE TECHNOLOGY ADVANCEMENT"/>
    <x v="1"/>
    <s v="REFERENCE COMMERCIAL GAS BOILER"/>
    <s v="TEXAS"/>
    <x v="10"/>
    <x v="13"/>
    <s v="PIPELINE GAS"/>
    <x v="6"/>
    <n v="10.5987738707666"/>
  </r>
  <r>
    <s v="REFERENCE ELECTRIFICATION - MODERATE TECHNOLOGY ADVANCEMENT"/>
    <x v="1"/>
    <s v="REFERENCE COMMERCIAL GAS BOILER"/>
    <s v="TEXAS"/>
    <x v="10"/>
    <x v="14"/>
    <s v="ELECTRICITY"/>
    <x v="6"/>
    <n v="0"/>
  </r>
  <r>
    <s v="REFERENCE ELECTRIFICATION - MODERATE TECHNOLOGY ADVANCEMENT"/>
    <x v="1"/>
    <s v="REFERENCE COMMERCIAL GAS BOILER"/>
    <s v="TEXAS"/>
    <x v="10"/>
    <x v="14"/>
    <s v="DIESEL FUEL"/>
    <x v="6"/>
    <n v="0"/>
  </r>
  <r>
    <s v="REFERENCE ELECTRIFICATION - MODERATE TECHNOLOGY ADVANCEMENT"/>
    <x v="1"/>
    <s v="REFERENCE COMMERCIAL GAS BOILER"/>
    <s v="TEXAS"/>
    <x v="10"/>
    <x v="14"/>
    <s v="PIPELINE GAS"/>
    <x v="6"/>
    <n v="10.5377989956647"/>
  </r>
  <r>
    <s v="REFERENCE ELECTRIFICATION - MODERATE TECHNOLOGY ADVANCEMENT"/>
    <x v="1"/>
    <s v="REFERENCE COMMERCIAL GAS BOILER"/>
    <s v="TEXAS"/>
    <x v="10"/>
    <x v="15"/>
    <s v="ELECTRICITY"/>
    <x v="6"/>
    <n v="0"/>
  </r>
  <r>
    <s v="REFERENCE ELECTRIFICATION - MODERATE TECHNOLOGY ADVANCEMENT"/>
    <x v="1"/>
    <s v="REFERENCE COMMERCIAL GAS BOILER"/>
    <s v="TEXAS"/>
    <x v="10"/>
    <x v="15"/>
    <s v="DIESEL FUEL"/>
    <x v="6"/>
    <n v="0"/>
  </r>
  <r>
    <s v="REFERENCE ELECTRIFICATION - MODERATE TECHNOLOGY ADVANCEMENT"/>
    <x v="1"/>
    <s v="REFERENCE COMMERCIAL GAS BOILER"/>
    <s v="TEXAS"/>
    <x v="10"/>
    <x v="15"/>
    <s v="PIPELINE GAS"/>
    <x v="6"/>
    <n v="10.4913921652713"/>
  </r>
  <r>
    <s v="REFERENCE ELECTRIFICATION - MODERATE TECHNOLOGY ADVANCEMENT"/>
    <x v="1"/>
    <s v="REFERENCE COMMERCIAL GAS BOILER"/>
    <s v="TEXAS"/>
    <x v="10"/>
    <x v="16"/>
    <s v="ELECTRICITY"/>
    <x v="6"/>
    <n v="0"/>
  </r>
  <r>
    <s v="REFERENCE ELECTRIFICATION - MODERATE TECHNOLOGY ADVANCEMENT"/>
    <x v="1"/>
    <s v="REFERENCE COMMERCIAL GAS BOILER"/>
    <s v="TEXAS"/>
    <x v="10"/>
    <x v="16"/>
    <s v="DIESEL FUEL"/>
    <x v="6"/>
    <n v="0"/>
  </r>
  <r>
    <s v="REFERENCE ELECTRIFICATION - MODERATE TECHNOLOGY ADVANCEMENT"/>
    <x v="1"/>
    <s v="REFERENCE COMMERCIAL GAS BOILER"/>
    <s v="TEXAS"/>
    <x v="10"/>
    <x v="16"/>
    <s v="PIPELINE GAS"/>
    <x v="6"/>
    <n v="10.4583721069846"/>
  </r>
  <r>
    <s v="REFERENCE ELECTRIFICATION - MODERATE TECHNOLOGY ADVANCEMENT"/>
    <x v="1"/>
    <s v="REFERENCE COMMERCIAL GAS BOILER"/>
    <s v="TEXAS"/>
    <x v="10"/>
    <x v="17"/>
    <s v="ELECTRICITY"/>
    <x v="6"/>
    <n v="0"/>
  </r>
  <r>
    <s v="REFERENCE ELECTRIFICATION - MODERATE TECHNOLOGY ADVANCEMENT"/>
    <x v="1"/>
    <s v="REFERENCE COMMERCIAL GAS BOILER"/>
    <s v="TEXAS"/>
    <x v="10"/>
    <x v="17"/>
    <s v="DIESEL FUEL"/>
    <x v="6"/>
    <n v="0"/>
  </r>
  <r>
    <s v="REFERENCE ELECTRIFICATION - MODERATE TECHNOLOGY ADVANCEMENT"/>
    <x v="1"/>
    <s v="REFERENCE COMMERCIAL GAS BOILER"/>
    <s v="TEXAS"/>
    <x v="10"/>
    <x v="17"/>
    <s v="PIPELINE GAS"/>
    <x v="6"/>
    <n v="10.4378390973454"/>
  </r>
  <r>
    <s v="REFERENCE ELECTRIFICATION - MODERATE TECHNOLOGY ADVANCEMENT"/>
    <x v="1"/>
    <s v="REFERENCE COMMERCIAL GAS BOILER"/>
    <s v="TEXAS"/>
    <x v="10"/>
    <x v="18"/>
    <s v="ELECTRICITY"/>
    <x v="6"/>
    <n v="0"/>
  </r>
  <r>
    <s v="REFERENCE ELECTRIFICATION - MODERATE TECHNOLOGY ADVANCEMENT"/>
    <x v="1"/>
    <s v="REFERENCE COMMERCIAL GAS BOILER"/>
    <s v="TEXAS"/>
    <x v="10"/>
    <x v="18"/>
    <s v="DIESEL FUEL"/>
    <x v="6"/>
    <n v="0"/>
  </r>
  <r>
    <s v="REFERENCE ELECTRIFICATION - MODERATE TECHNOLOGY ADVANCEMENT"/>
    <x v="1"/>
    <s v="REFERENCE COMMERCIAL GAS BOILER"/>
    <s v="TEXAS"/>
    <x v="10"/>
    <x v="18"/>
    <s v="PIPELINE GAS"/>
    <x v="6"/>
    <n v="10.4267098410164"/>
  </r>
  <r>
    <s v="REFERENCE ELECTRIFICATION - MODERATE TECHNOLOGY ADVANCEMENT"/>
    <x v="1"/>
    <s v="REFERENCE COMMERCIAL GAS BOILER"/>
    <s v="TEXAS"/>
    <x v="10"/>
    <x v="19"/>
    <s v="ELECTRICITY"/>
    <x v="6"/>
    <n v="0"/>
  </r>
  <r>
    <s v="REFERENCE ELECTRIFICATION - MODERATE TECHNOLOGY ADVANCEMENT"/>
    <x v="1"/>
    <s v="REFERENCE COMMERCIAL GAS BOILER"/>
    <s v="TEXAS"/>
    <x v="10"/>
    <x v="19"/>
    <s v="DIESEL FUEL"/>
    <x v="6"/>
    <n v="0"/>
  </r>
  <r>
    <s v="REFERENCE ELECTRIFICATION - MODERATE TECHNOLOGY ADVANCEMENT"/>
    <x v="1"/>
    <s v="REFERENCE COMMERCIAL GAS BOILER"/>
    <s v="TEXAS"/>
    <x v="10"/>
    <x v="19"/>
    <s v="PIPELINE GAS"/>
    <x v="6"/>
    <n v="10.424401554859299"/>
  </r>
  <r>
    <s v="REFERENCE ELECTRIFICATION - MODERATE TECHNOLOGY ADVANCEMENT"/>
    <x v="1"/>
    <s v="REFERENCE COMMERCIAL GAS BOILER"/>
    <s v="TEXAS"/>
    <x v="10"/>
    <x v="20"/>
    <s v="ELECTRICITY"/>
    <x v="6"/>
    <n v="0"/>
  </r>
  <r>
    <s v="REFERENCE ELECTRIFICATION - MODERATE TECHNOLOGY ADVANCEMENT"/>
    <x v="1"/>
    <s v="REFERENCE COMMERCIAL GAS BOILER"/>
    <s v="TEXAS"/>
    <x v="10"/>
    <x v="20"/>
    <s v="DIESEL FUEL"/>
    <x v="6"/>
    <n v="0"/>
  </r>
  <r>
    <s v="REFERENCE ELECTRIFICATION - MODERATE TECHNOLOGY ADVANCEMENT"/>
    <x v="1"/>
    <s v="REFERENCE COMMERCIAL GAS BOILER"/>
    <s v="TEXAS"/>
    <x v="10"/>
    <x v="20"/>
    <s v="PIPELINE GAS"/>
    <x v="6"/>
    <n v="10.426908815831901"/>
  </r>
  <r>
    <s v="REFERENCE ELECTRIFICATION - MODERATE TECHNOLOGY ADVANCEMENT"/>
    <x v="1"/>
    <s v="REFERENCE COMMERCIAL GAS BOILER"/>
    <s v="TEXAS"/>
    <x v="10"/>
    <x v="21"/>
    <s v="ELECTRICITY"/>
    <x v="6"/>
    <n v="0"/>
  </r>
  <r>
    <s v="REFERENCE ELECTRIFICATION - MODERATE TECHNOLOGY ADVANCEMENT"/>
    <x v="1"/>
    <s v="REFERENCE COMMERCIAL GAS BOILER"/>
    <s v="TEXAS"/>
    <x v="10"/>
    <x v="21"/>
    <s v="DIESEL FUEL"/>
    <x v="6"/>
    <n v="0"/>
  </r>
  <r>
    <s v="REFERENCE ELECTRIFICATION - MODERATE TECHNOLOGY ADVANCEMENT"/>
    <x v="1"/>
    <s v="REFERENCE COMMERCIAL GAS BOILER"/>
    <s v="TEXAS"/>
    <x v="10"/>
    <x v="21"/>
    <s v="PIPELINE GAS"/>
    <x v="6"/>
    <n v="10.435361609848799"/>
  </r>
  <r>
    <s v="REFERENCE ELECTRIFICATION - MODERATE TECHNOLOGY ADVANCEMENT"/>
    <x v="1"/>
    <s v="REFERENCE COMMERCIAL GAS BOILER"/>
    <s v="TEXAS"/>
    <x v="10"/>
    <x v="22"/>
    <s v="ELECTRICITY"/>
    <x v="6"/>
    <n v="0"/>
  </r>
  <r>
    <s v="REFERENCE ELECTRIFICATION - MODERATE TECHNOLOGY ADVANCEMENT"/>
    <x v="1"/>
    <s v="REFERENCE COMMERCIAL GAS BOILER"/>
    <s v="TEXAS"/>
    <x v="10"/>
    <x v="22"/>
    <s v="DIESEL FUEL"/>
    <x v="6"/>
    <n v="0"/>
  </r>
  <r>
    <s v="REFERENCE ELECTRIFICATION - MODERATE TECHNOLOGY ADVANCEMENT"/>
    <x v="1"/>
    <s v="REFERENCE COMMERCIAL GAS BOILER"/>
    <s v="TEXAS"/>
    <x v="10"/>
    <x v="22"/>
    <s v="PIPELINE GAS"/>
    <x v="6"/>
    <n v="10.4466071605476"/>
  </r>
  <r>
    <s v="REFERENCE ELECTRIFICATION - MODERATE TECHNOLOGY ADVANCEMENT"/>
    <x v="1"/>
    <s v="REFERENCE COMMERCIAL GAS BOILER"/>
    <s v="TEXAS"/>
    <x v="10"/>
    <x v="23"/>
    <s v="ELECTRICITY"/>
    <x v="6"/>
    <n v="0"/>
  </r>
  <r>
    <s v="REFERENCE ELECTRIFICATION - MODERATE TECHNOLOGY ADVANCEMENT"/>
    <x v="1"/>
    <s v="REFERENCE COMMERCIAL GAS BOILER"/>
    <s v="TEXAS"/>
    <x v="10"/>
    <x v="23"/>
    <s v="DIESEL FUEL"/>
    <x v="6"/>
    <n v="0"/>
  </r>
  <r>
    <s v="REFERENCE ELECTRIFICATION - MODERATE TECHNOLOGY ADVANCEMENT"/>
    <x v="1"/>
    <s v="REFERENCE COMMERCIAL GAS BOILER"/>
    <s v="TEXAS"/>
    <x v="10"/>
    <x v="23"/>
    <s v="PIPELINE GAS"/>
    <x v="6"/>
    <n v="10.459869936205701"/>
  </r>
  <r>
    <s v="REFERENCE ELECTRIFICATION - MODERATE TECHNOLOGY ADVANCEMENT"/>
    <x v="1"/>
    <s v="REFERENCE COMMERCIAL GAS BOILER"/>
    <s v="TEXAS"/>
    <x v="10"/>
    <x v="24"/>
    <s v="ELECTRICITY"/>
    <x v="6"/>
    <n v="0"/>
  </r>
  <r>
    <s v="REFERENCE ELECTRIFICATION - MODERATE TECHNOLOGY ADVANCEMENT"/>
    <x v="1"/>
    <s v="REFERENCE COMMERCIAL GAS BOILER"/>
    <s v="TEXAS"/>
    <x v="10"/>
    <x v="24"/>
    <s v="DIESEL FUEL"/>
    <x v="6"/>
    <n v="0"/>
  </r>
  <r>
    <s v="REFERENCE ELECTRIFICATION - MODERATE TECHNOLOGY ADVANCEMENT"/>
    <x v="1"/>
    <s v="REFERENCE COMMERCIAL GAS BOILER"/>
    <s v="TEXAS"/>
    <x v="10"/>
    <x v="24"/>
    <s v="PIPELINE GAS"/>
    <x v="6"/>
    <n v="10.472764834374701"/>
  </r>
  <r>
    <s v="REFERENCE ELECTRIFICATION - MODERATE TECHNOLOGY ADVANCEMENT"/>
    <x v="1"/>
    <s v="REFERENCE COMMERCIAL GAS BOILER"/>
    <s v="TEXAS"/>
    <x v="10"/>
    <x v="25"/>
    <s v="ELECTRICITY"/>
    <x v="6"/>
    <n v="0"/>
  </r>
  <r>
    <s v="REFERENCE ELECTRIFICATION - MODERATE TECHNOLOGY ADVANCEMENT"/>
    <x v="1"/>
    <s v="REFERENCE COMMERCIAL GAS BOILER"/>
    <s v="TEXAS"/>
    <x v="10"/>
    <x v="25"/>
    <s v="DIESEL FUEL"/>
    <x v="6"/>
    <n v="0"/>
  </r>
  <r>
    <s v="REFERENCE ELECTRIFICATION - MODERATE TECHNOLOGY ADVANCEMENT"/>
    <x v="1"/>
    <s v="REFERENCE COMMERCIAL GAS BOILER"/>
    <s v="TEXAS"/>
    <x v="10"/>
    <x v="25"/>
    <s v="PIPELINE GAS"/>
    <x v="6"/>
    <n v="10.4872724151773"/>
  </r>
  <r>
    <s v="REFERENCE ELECTRIFICATION - MODERATE TECHNOLOGY ADVANCEMENT"/>
    <x v="1"/>
    <s v="REFERENCE COMMERCIAL GAS BOILER"/>
    <s v="TEXAS"/>
    <x v="10"/>
    <x v="26"/>
    <s v="ELECTRICITY"/>
    <x v="6"/>
    <n v="0"/>
  </r>
  <r>
    <s v="REFERENCE ELECTRIFICATION - MODERATE TECHNOLOGY ADVANCEMENT"/>
    <x v="1"/>
    <s v="REFERENCE COMMERCIAL GAS BOILER"/>
    <s v="TEXAS"/>
    <x v="10"/>
    <x v="26"/>
    <s v="DIESEL FUEL"/>
    <x v="6"/>
    <n v="0"/>
  </r>
  <r>
    <s v="REFERENCE ELECTRIFICATION - MODERATE TECHNOLOGY ADVANCEMENT"/>
    <x v="1"/>
    <s v="REFERENCE COMMERCIAL GAS BOILER"/>
    <s v="TEXAS"/>
    <x v="10"/>
    <x v="26"/>
    <s v="PIPELINE GAS"/>
    <x v="6"/>
    <n v="10.5005952580462"/>
  </r>
  <r>
    <s v="REFERENCE ELECTRIFICATION - MODERATE TECHNOLOGY ADVANCEMENT"/>
    <x v="1"/>
    <s v="REFERENCE COMMERCIAL GAS BOILER"/>
    <s v="TEXAS"/>
    <x v="10"/>
    <x v="27"/>
    <s v="ELECTRICITY"/>
    <x v="6"/>
    <n v="0"/>
  </r>
  <r>
    <s v="REFERENCE ELECTRIFICATION - MODERATE TECHNOLOGY ADVANCEMENT"/>
    <x v="1"/>
    <s v="REFERENCE COMMERCIAL GAS BOILER"/>
    <s v="TEXAS"/>
    <x v="10"/>
    <x v="27"/>
    <s v="DIESEL FUEL"/>
    <x v="6"/>
    <n v="0"/>
  </r>
  <r>
    <s v="REFERENCE ELECTRIFICATION - MODERATE TECHNOLOGY ADVANCEMENT"/>
    <x v="1"/>
    <s v="REFERENCE COMMERCIAL GAS BOILER"/>
    <s v="TEXAS"/>
    <x v="10"/>
    <x v="27"/>
    <s v="PIPELINE GAS"/>
    <x v="6"/>
    <n v="10.5147303765232"/>
  </r>
  <r>
    <s v="REFERENCE ELECTRIFICATION - MODERATE TECHNOLOGY ADVANCEMENT"/>
    <x v="1"/>
    <s v="REFERENCE COMMERCIAL GAS BOILER"/>
    <s v="TEXAS"/>
    <x v="10"/>
    <x v="28"/>
    <s v="ELECTRICITY"/>
    <x v="6"/>
    <n v="0"/>
  </r>
  <r>
    <s v="REFERENCE ELECTRIFICATION - MODERATE TECHNOLOGY ADVANCEMENT"/>
    <x v="1"/>
    <s v="REFERENCE COMMERCIAL GAS BOILER"/>
    <s v="TEXAS"/>
    <x v="10"/>
    <x v="28"/>
    <s v="DIESEL FUEL"/>
    <x v="6"/>
    <n v="0"/>
  </r>
  <r>
    <s v="REFERENCE ELECTRIFICATION - MODERATE TECHNOLOGY ADVANCEMENT"/>
    <x v="1"/>
    <s v="REFERENCE COMMERCIAL GAS BOILER"/>
    <s v="TEXAS"/>
    <x v="10"/>
    <x v="28"/>
    <s v="PIPELINE GAS"/>
    <x v="6"/>
    <n v="10.5282229960502"/>
  </r>
  <r>
    <s v="REFERENCE ELECTRIFICATION - MODERATE TECHNOLOGY ADVANCEMENT"/>
    <x v="1"/>
    <s v="REFERENCE COMMERCIAL GAS BOILER"/>
    <s v="TEXAS"/>
    <x v="10"/>
    <x v="29"/>
    <s v="ELECTRICITY"/>
    <x v="6"/>
    <n v="0"/>
  </r>
  <r>
    <s v="REFERENCE ELECTRIFICATION - MODERATE TECHNOLOGY ADVANCEMENT"/>
    <x v="1"/>
    <s v="REFERENCE COMMERCIAL GAS BOILER"/>
    <s v="TEXAS"/>
    <x v="10"/>
    <x v="29"/>
    <s v="DIESEL FUEL"/>
    <x v="6"/>
    <n v="0"/>
  </r>
  <r>
    <s v="REFERENCE ELECTRIFICATION - MODERATE TECHNOLOGY ADVANCEMENT"/>
    <x v="1"/>
    <s v="REFERENCE COMMERCIAL GAS BOILER"/>
    <s v="TEXAS"/>
    <x v="10"/>
    <x v="29"/>
    <s v="PIPELINE GAS"/>
    <x v="6"/>
    <n v="10.5404418388989"/>
  </r>
  <r>
    <s v="REFERENCE ELECTRIFICATION - MODERATE TECHNOLOGY ADVANCEMENT"/>
    <x v="1"/>
    <s v="REFERENCE COMMERCIAL GAS BOILER"/>
    <s v="TEXAS"/>
    <x v="10"/>
    <x v="30"/>
    <s v="ELECTRICITY"/>
    <x v="6"/>
    <n v="0"/>
  </r>
  <r>
    <s v="REFERENCE ELECTRIFICATION - MODERATE TECHNOLOGY ADVANCEMENT"/>
    <x v="1"/>
    <s v="REFERENCE COMMERCIAL GAS BOILER"/>
    <s v="TEXAS"/>
    <x v="10"/>
    <x v="30"/>
    <s v="DIESEL FUEL"/>
    <x v="6"/>
    <n v="0"/>
  </r>
  <r>
    <s v="REFERENCE ELECTRIFICATION - MODERATE TECHNOLOGY ADVANCEMENT"/>
    <x v="1"/>
    <s v="REFERENCE COMMERCIAL GAS BOILER"/>
    <s v="TEXAS"/>
    <x v="10"/>
    <x v="30"/>
    <s v="PIPELINE GAS"/>
    <x v="6"/>
    <n v="10.5538143437754"/>
  </r>
  <r>
    <s v="REFERENCE ELECTRIFICATION - MODERATE TECHNOLOGY ADVANCEMENT"/>
    <x v="1"/>
    <s v="REFERENCE COMMERCIAL GAS BOILER"/>
    <s v="TEXAS"/>
    <x v="10"/>
    <x v="31"/>
    <s v="ELECTRICITY"/>
    <x v="6"/>
    <n v="0"/>
  </r>
  <r>
    <s v="REFERENCE ELECTRIFICATION - MODERATE TECHNOLOGY ADVANCEMENT"/>
    <x v="1"/>
    <s v="REFERENCE COMMERCIAL GAS BOILER"/>
    <s v="TEXAS"/>
    <x v="10"/>
    <x v="31"/>
    <s v="DIESEL FUEL"/>
    <x v="6"/>
    <n v="0"/>
  </r>
  <r>
    <s v="REFERENCE ELECTRIFICATION - MODERATE TECHNOLOGY ADVANCEMENT"/>
    <x v="1"/>
    <s v="REFERENCE COMMERCIAL GAS BOILER"/>
    <s v="TEXAS"/>
    <x v="10"/>
    <x v="31"/>
    <s v="PIPELINE GAS"/>
    <x v="6"/>
    <n v="10.5646964954636"/>
  </r>
  <r>
    <s v="REFERENCE ELECTRIFICATION - MODERATE TECHNOLOGY ADVANCEMENT"/>
    <x v="1"/>
    <s v="REFERENCE COMMERCIAL GAS BOILER"/>
    <s v="TEXAS"/>
    <x v="10"/>
    <x v="32"/>
    <s v="ELECTRICITY"/>
    <x v="6"/>
    <n v="0"/>
  </r>
  <r>
    <s v="REFERENCE ELECTRIFICATION - MODERATE TECHNOLOGY ADVANCEMENT"/>
    <x v="1"/>
    <s v="REFERENCE COMMERCIAL GAS BOILER"/>
    <s v="TEXAS"/>
    <x v="10"/>
    <x v="32"/>
    <s v="DIESEL FUEL"/>
    <x v="6"/>
    <n v="0"/>
  </r>
  <r>
    <s v="REFERENCE ELECTRIFICATION - MODERATE TECHNOLOGY ADVANCEMENT"/>
    <x v="1"/>
    <s v="REFERENCE COMMERCIAL GAS BOILER"/>
    <s v="TEXAS"/>
    <x v="10"/>
    <x v="32"/>
    <s v="PIPELINE GAS"/>
    <x v="6"/>
    <n v="10.572923377010801"/>
  </r>
  <r>
    <s v="REFERENCE ELECTRIFICATION - MODERATE TECHNOLOGY ADVANCEMENT"/>
    <x v="1"/>
    <s v="REFERENCE COMMERCIAL GAS BOILER"/>
    <s v="TEXAS"/>
    <x v="10"/>
    <x v="33"/>
    <s v="ELECTRICITY"/>
    <x v="6"/>
    <n v="0"/>
  </r>
  <r>
    <s v="REFERENCE ELECTRIFICATION - MODERATE TECHNOLOGY ADVANCEMENT"/>
    <x v="1"/>
    <s v="REFERENCE COMMERCIAL GAS BOILER"/>
    <s v="TEXAS"/>
    <x v="10"/>
    <x v="33"/>
    <s v="DIESEL FUEL"/>
    <x v="6"/>
    <n v="0"/>
  </r>
  <r>
    <s v="REFERENCE ELECTRIFICATION - MODERATE TECHNOLOGY ADVANCEMENT"/>
    <x v="1"/>
    <s v="REFERENCE COMMERCIAL GAS BOILER"/>
    <s v="TEXAS"/>
    <x v="10"/>
    <x v="33"/>
    <s v="PIPELINE GAS"/>
    <x v="6"/>
    <n v="10.580449178095"/>
  </r>
  <r>
    <s v="REFERENCE ELECTRIFICATION - MODERATE TECHNOLOGY ADVANCEMENT"/>
    <x v="1"/>
    <s v="HIGH EFFICIENCY COMMERCIAL GAS BOILER"/>
    <s v="TEXAS"/>
    <x v="10"/>
    <x v="0"/>
    <s v="ELECTRICITY"/>
    <x v="6"/>
    <n v="0"/>
  </r>
  <r>
    <s v="REFERENCE ELECTRIFICATION - MODERATE TECHNOLOGY ADVANCEMENT"/>
    <x v="1"/>
    <s v="HIGH EFFICIENCY COMMERCIAL GAS BOILER"/>
    <s v="TEXAS"/>
    <x v="10"/>
    <x v="0"/>
    <s v="DIESEL FUEL"/>
    <x v="6"/>
    <n v="0"/>
  </r>
  <r>
    <s v="REFERENCE ELECTRIFICATION - MODERATE TECHNOLOGY ADVANCEMENT"/>
    <x v="1"/>
    <s v="HIGH EFFICIENCY COMMERCIAL GAS BOILER"/>
    <s v="TEXAS"/>
    <x v="10"/>
    <x v="0"/>
    <s v="PIPELINE GAS"/>
    <x v="6"/>
    <n v="0.31575277579143701"/>
  </r>
  <r>
    <s v="REFERENCE ELECTRIFICATION - MODERATE TECHNOLOGY ADVANCEMENT"/>
    <x v="1"/>
    <s v="HIGH EFFICIENCY COMMERCIAL GAS BOILER"/>
    <s v="TEXAS"/>
    <x v="10"/>
    <x v="1"/>
    <s v="ELECTRICITY"/>
    <x v="6"/>
    <n v="0"/>
  </r>
  <r>
    <s v="REFERENCE ELECTRIFICATION - MODERATE TECHNOLOGY ADVANCEMENT"/>
    <x v="1"/>
    <s v="HIGH EFFICIENCY COMMERCIAL GAS BOILER"/>
    <s v="TEXAS"/>
    <x v="10"/>
    <x v="1"/>
    <s v="DIESEL FUEL"/>
    <x v="6"/>
    <n v="0"/>
  </r>
  <r>
    <s v="REFERENCE ELECTRIFICATION - MODERATE TECHNOLOGY ADVANCEMENT"/>
    <x v="1"/>
    <s v="HIGH EFFICIENCY COMMERCIAL GAS BOILER"/>
    <s v="TEXAS"/>
    <x v="10"/>
    <x v="1"/>
    <s v="PIPELINE GAS"/>
    <x v="6"/>
    <n v="0.32460213017946699"/>
  </r>
  <r>
    <s v="REFERENCE ELECTRIFICATION - MODERATE TECHNOLOGY ADVANCEMENT"/>
    <x v="1"/>
    <s v="HIGH EFFICIENCY COMMERCIAL GAS BOILER"/>
    <s v="TEXAS"/>
    <x v="10"/>
    <x v="2"/>
    <s v="ELECTRICITY"/>
    <x v="6"/>
    <n v="0"/>
  </r>
  <r>
    <s v="REFERENCE ELECTRIFICATION - MODERATE TECHNOLOGY ADVANCEMENT"/>
    <x v="1"/>
    <s v="HIGH EFFICIENCY COMMERCIAL GAS BOILER"/>
    <s v="TEXAS"/>
    <x v="10"/>
    <x v="2"/>
    <s v="DIESEL FUEL"/>
    <x v="6"/>
    <n v="0"/>
  </r>
  <r>
    <s v="REFERENCE ELECTRIFICATION - MODERATE TECHNOLOGY ADVANCEMENT"/>
    <x v="1"/>
    <s v="HIGH EFFICIENCY COMMERCIAL GAS BOILER"/>
    <s v="TEXAS"/>
    <x v="10"/>
    <x v="2"/>
    <s v="PIPELINE GAS"/>
    <x v="6"/>
    <n v="0.33348816023667799"/>
  </r>
  <r>
    <s v="REFERENCE ELECTRIFICATION - MODERATE TECHNOLOGY ADVANCEMENT"/>
    <x v="1"/>
    <s v="HIGH EFFICIENCY COMMERCIAL GAS BOILER"/>
    <s v="TEXAS"/>
    <x v="10"/>
    <x v="3"/>
    <s v="ELECTRICITY"/>
    <x v="6"/>
    <n v="0"/>
  </r>
  <r>
    <s v="REFERENCE ELECTRIFICATION - MODERATE TECHNOLOGY ADVANCEMENT"/>
    <x v="1"/>
    <s v="HIGH EFFICIENCY COMMERCIAL GAS BOILER"/>
    <s v="TEXAS"/>
    <x v="10"/>
    <x v="3"/>
    <s v="DIESEL FUEL"/>
    <x v="6"/>
    <n v="0"/>
  </r>
  <r>
    <s v="REFERENCE ELECTRIFICATION - MODERATE TECHNOLOGY ADVANCEMENT"/>
    <x v="1"/>
    <s v="HIGH EFFICIENCY COMMERCIAL GAS BOILER"/>
    <s v="TEXAS"/>
    <x v="10"/>
    <x v="3"/>
    <s v="PIPELINE GAS"/>
    <x v="6"/>
    <n v="0.34113735322375399"/>
  </r>
  <r>
    <s v="REFERENCE ELECTRIFICATION - MODERATE TECHNOLOGY ADVANCEMENT"/>
    <x v="1"/>
    <s v="HIGH EFFICIENCY COMMERCIAL GAS BOILER"/>
    <s v="TEXAS"/>
    <x v="10"/>
    <x v="4"/>
    <s v="ELECTRICITY"/>
    <x v="6"/>
    <n v="0"/>
  </r>
  <r>
    <s v="REFERENCE ELECTRIFICATION - MODERATE TECHNOLOGY ADVANCEMENT"/>
    <x v="1"/>
    <s v="HIGH EFFICIENCY COMMERCIAL GAS BOILER"/>
    <s v="TEXAS"/>
    <x v="10"/>
    <x v="4"/>
    <s v="DIESEL FUEL"/>
    <x v="6"/>
    <n v="0"/>
  </r>
  <r>
    <s v="REFERENCE ELECTRIFICATION - MODERATE TECHNOLOGY ADVANCEMENT"/>
    <x v="1"/>
    <s v="HIGH EFFICIENCY COMMERCIAL GAS BOILER"/>
    <s v="TEXAS"/>
    <x v="10"/>
    <x v="4"/>
    <s v="PIPELINE GAS"/>
    <x v="6"/>
    <n v="0.34859780206213797"/>
  </r>
  <r>
    <s v="REFERENCE ELECTRIFICATION - MODERATE TECHNOLOGY ADVANCEMENT"/>
    <x v="1"/>
    <s v="HIGH EFFICIENCY COMMERCIAL GAS BOILER"/>
    <s v="TEXAS"/>
    <x v="10"/>
    <x v="5"/>
    <s v="ELECTRICITY"/>
    <x v="6"/>
    <n v="0"/>
  </r>
  <r>
    <s v="REFERENCE ELECTRIFICATION - MODERATE TECHNOLOGY ADVANCEMENT"/>
    <x v="1"/>
    <s v="HIGH EFFICIENCY COMMERCIAL GAS BOILER"/>
    <s v="TEXAS"/>
    <x v="10"/>
    <x v="5"/>
    <s v="DIESEL FUEL"/>
    <x v="6"/>
    <n v="0"/>
  </r>
  <r>
    <s v="REFERENCE ELECTRIFICATION - MODERATE TECHNOLOGY ADVANCEMENT"/>
    <x v="1"/>
    <s v="HIGH EFFICIENCY COMMERCIAL GAS BOILER"/>
    <s v="TEXAS"/>
    <x v="10"/>
    <x v="5"/>
    <s v="PIPELINE GAS"/>
    <x v="6"/>
    <n v="0.35575902774952201"/>
  </r>
  <r>
    <s v="REFERENCE ELECTRIFICATION - MODERATE TECHNOLOGY ADVANCEMENT"/>
    <x v="1"/>
    <s v="HIGH EFFICIENCY COMMERCIAL GAS BOILER"/>
    <s v="TEXAS"/>
    <x v="10"/>
    <x v="6"/>
    <s v="ELECTRICITY"/>
    <x v="6"/>
    <n v="0"/>
  </r>
  <r>
    <s v="REFERENCE ELECTRIFICATION - MODERATE TECHNOLOGY ADVANCEMENT"/>
    <x v="1"/>
    <s v="HIGH EFFICIENCY COMMERCIAL GAS BOILER"/>
    <s v="TEXAS"/>
    <x v="10"/>
    <x v="6"/>
    <s v="DIESEL FUEL"/>
    <x v="6"/>
    <n v="0"/>
  </r>
  <r>
    <s v="REFERENCE ELECTRIFICATION - MODERATE TECHNOLOGY ADVANCEMENT"/>
    <x v="1"/>
    <s v="HIGH EFFICIENCY COMMERCIAL GAS BOILER"/>
    <s v="TEXAS"/>
    <x v="10"/>
    <x v="6"/>
    <s v="PIPELINE GAS"/>
    <x v="6"/>
    <n v="0.36239139572483697"/>
  </r>
  <r>
    <s v="REFERENCE ELECTRIFICATION - MODERATE TECHNOLOGY ADVANCEMENT"/>
    <x v="1"/>
    <s v="HIGH EFFICIENCY COMMERCIAL GAS BOILER"/>
    <s v="TEXAS"/>
    <x v="10"/>
    <x v="7"/>
    <s v="ELECTRICITY"/>
    <x v="6"/>
    <n v="0"/>
  </r>
  <r>
    <s v="REFERENCE ELECTRIFICATION - MODERATE TECHNOLOGY ADVANCEMENT"/>
    <x v="1"/>
    <s v="HIGH EFFICIENCY COMMERCIAL GAS BOILER"/>
    <s v="TEXAS"/>
    <x v="10"/>
    <x v="7"/>
    <s v="DIESEL FUEL"/>
    <x v="6"/>
    <n v="0"/>
  </r>
  <r>
    <s v="REFERENCE ELECTRIFICATION - MODERATE TECHNOLOGY ADVANCEMENT"/>
    <x v="1"/>
    <s v="HIGH EFFICIENCY COMMERCIAL GAS BOILER"/>
    <s v="TEXAS"/>
    <x v="10"/>
    <x v="7"/>
    <s v="PIPELINE GAS"/>
    <x v="6"/>
    <n v="0.36836867568557402"/>
  </r>
  <r>
    <s v="REFERENCE ELECTRIFICATION - MODERATE TECHNOLOGY ADVANCEMENT"/>
    <x v="1"/>
    <s v="HIGH EFFICIENCY COMMERCIAL GAS BOILER"/>
    <s v="TEXAS"/>
    <x v="10"/>
    <x v="8"/>
    <s v="ELECTRICITY"/>
    <x v="6"/>
    <n v="0"/>
  </r>
  <r>
    <s v="REFERENCE ELECTRIFICATION - MODERATE TECHNOLOGY ADVANCEMENT"/>
    <x v="1"/>
    <s v="HIGH EFFICIENCY COMMERCIAL GAS BOILER"/>
    <s v="TEXAS"/>
    <x v="10"/>
    <x v="8"/>
    <s v="DIESEL FUEL"/>
    <x v="6"/>
    <n v="0"/>
  </r>
  <r>
    <s v="REFERENCE ELECTRIFICATION - MODERATE TECHNOLOGY ADVANCEMENT"/>
    <x v="1"/>
    <s v="HIGH EFFICIENCY COMMERCIAL GAS BOILER"/>
    <s v="TEXAS"/>
    <x v="10"/>
    <x v="8"/>
    <s v="PIPELINE GAS"/>
    <x v="6"/>
    <n v="0.373536012924299"/>
  </r>
  <r>
    <s v="REFERENCE ELECTRIFICATION - MODERATE TECHNOLOGY ADVANCEMENT"/>
    <x v="1"/>
    <s v="HIGH EFFICIENCY COMMERCIAL GAS BOILER"/>
    <s v="TEXAS"/>
    <x v="10"/>
    <x v="9"/>
    <s v="ELECTRICITY"/>
    <x v="6"/>
    <n v="0"/>
  </r>
  <r>
    <s v="REFERENCE ELECTRIFICATION - MODERATE TECHNOLOGY ADVANCEMENT"/>
    <x v="1"/>
    <s v="HIGH EFFICIENCY COMMERCIAL GAS BOILER"/>
    <s v="TEXAS"/>
    <x v="10"/>
    <x v="9"/>
    <s v="DIESEL FUEL"/>
    <x v="6"/>
    <n v="0"/>
  </r>
  <r>
    <s v="REFERENCE ELECTRIFICATION - MODERATE TECHNOLOGY ADVANCEMENT"/>
    <x v="1"/>
    <s v="HIGH EFFICIENCY COMMERCIAL GAS BOILER"/>
    <s v="TEXAS"/>
    <x v="10"/>
    <x v="9"/>
    <s v="PIPELINE GAS"/>
    <x v="6"/>
    <n v="0.37771407387679301"/>
  </r>
  <r>
    <s v="REFERENCE ELECTRIFICATION - MODERATE TECHNOLOGY ADVANCEMENT"/>
    <x v="1"/>
    <s v="HIGH EFFICIENCY COMMERCIAL GAS BOILER"/>
    <s v="TEXAS"/>
    <x v="10"/>
    <x v="10"/>
    <s v="ELECTRICITY"/>
    <x v="6"/>
    <n v="0"/>
  </r>
  <r>
    <s v="REFERENCE ELECTRIFICATION - MODERATE TECHNOLOGY ADVANCEMENT"/>
    <x v="1"/>
    <s v="HIGH EFFICIENCY COMMERCIAL GAS BOILER"/>
    <s v="TEXAS"/>
    <x v="10"/>
    <x v="10"/>
    <s v="DIESEL FUEL"/>
    <x v="6"/>
    <n v="0"/>
  </r>
  <r>
    <s v="REFERENCE ELECTRIFICATION - MODERATE TECHNOLOGY ADVANCEMENT"/>
    <x v="1"/>
    <s v="HIGH EFFICIENCY COMMERCIAL GAS BOILER"/>
    <s v="TEXAS"/>
    <x v="10"/>
    <x v="10"/>
    <s v="PIPELINE GAS"/>
    <x v="6"/>
    <n v="0.380742932849508"/>
  </r>
  <r>
    <s v="REFERENCE ELECTRIFICATION - MODERATE TECHNOLOGY ADVANCEMENT"/>
    <x v="1"/>
    <s v="HIGH EFFICIENCY COMMERCIAL GAS BOILER"/>
    <s v="TEXAS"/>
    <x v="10"/>
    <x v="11"/>
    <s v="ELECTRICITY"/>
    <x v="6"/>
    <n v="0"/>
  </r>
  <r>
    <s v="REFERENCE ELECTRIFICATION - MODERATE TECHNOLOGY ADVANCEMENT"/>
    <x v="1"/>
    <s v="HIGH EFFICIENCY COMMERCIAL GAS BOILER"/>
    <s v="TEXAS"/>
    <x v="10"/>
    <x v="11"/>
    <s v="DIESEL FUEL"/>
    <x v="6"/>
    <n v="0"/>
  </r>
  <r>
    <s v="REFERENCE ELECTRIFICATION - MODERATE TECHNOLOGY ADVANCEMENT"/>
    <x v="1"/>
    <s v="HIGH EFFICIENCY COMMERCIAL GAS BOILER"/>
    <s v="TEXAS"/>
    <x v="10"/>
    <x v="11"/>
    <s v="PIPELINE GAS"/>
    <x v="6"/>
    <n v="0.382379876245036"/>
  </r>
  <r>
    <s v="REFERENCE ELECTRIFICATION - MODERATE TECHNOLOGY ADVANCEMENT"/>
    <x v="1"/>
    <s v="HIGH EFFICIENCY COMMERCIAL GAS BOILER"/>
    <s v="TEXAS"/>
    <x v="10"/>
    <x v="12"/>
    <s v="ELECTRICITY"/>
    <x v="6"/>
    <n v="0"/>
  </r>
  <r>
    <s v="REFERENCE ELECTRIFICATION - MODERATE TECHNOLOGY ADVANCEMENT"/>
    <x v="1"/>
    <s v="HIGH EFFICIENCY COMMERCIAL GAS BOILER"/>
    <s v="TEXAS"/>
    <x v="10"/>
    <x v="12"/>
    <s v="DIESEL FUEL"/>
    <x v="6"/>
    <n v="0"/>
  </r>
  <r>
    <s v="REFERENCE ELECTRIFICATION - MODERATE TECHNOLOGY ADVANCEMENT"/>
    <x v="1"/>
    <s v="HIGH EFFICIENCY COMMERCIAL GAS BOILER"/>
    <s v="TEXAS"/>
    <x v="10"/>
    <x v="12"/>
    <s v="PIPELINE GAS"/>
    <x v="6"/>
    <n v="0.38248123250375199"/>
  </r>
  <r>
    <s v="REFERENCE ELECTRIFICATION - MODERATE TECHNOLOGY ADVANCEMENT"/>
    <x v="1"/>
    <s v="HIGH EFFICIENCY COMMERCIAL GAS BOILER"/>
    <s v="TEXAS"/>
    <x v="10"/>
    <x v="13"/>
    <s v="ELECTRICITY"/>
    <x v="6"/>
    <n v="0"/>
  </r>
  <r>
    <s v="REFERENCE ELECTRIFICATION - MODERATE TECHNOLOGY ADVANCEMENT"/>
    <x v="1"/>
    <s v="HIGH EFFICIENCY COMMERCIAL GAS BOILER"/>
    <s v="TEXAS"/>
    <x v="10"/>
    <x v="13"/>
    <s v="DIESEL FUEL"/>
    <x v="6"/>
    <n v="0"/>
  </r>
  <r>
    <s v="REFERENCE ELECTRIFICATION - MODERATE TECHNOLOGY ADVANCEMENT"/>
    <x v="1"/>
    <s v="HIGH EFFICIENCY COMMERCIAL GAS BOILER"/>
    <s v="TEXAS"/>
    <x v="10"/>
    <x v="13"/>
    <s v="PIPELINE GAS"/>
    <x v="6"/>
    <n v="0.38076243563601397"/>
  </r>
  <r>
    <s v="REFERENCE ELECTRIFICATION - MODERATE TECHNOLOGY ADVANCEMENT"/>
    <x v="1"/>
    <s v="HIGH EFFICIENCY COMMERCIAL GAS BOILER"/>
    <s v="TEXAS"/>
    <x v="10"/>
    <x v="14"/>
    <s v="ELECTRICITY"/>
    <x v="6"/>
    <n v="0"/>
  </r>
  <r>
    <s v="REFERENCE ELECTRIFICATION - MODERATE TECHNOLOGY ADVANCEMENT"/>
    <x v="1"/>
    <s v="HIGH EFFICIENCY COMMERCIAL GAS BOILER"/>
    <s v="TEXAS"/>
    <x v="10"/>
    <x v="14"/>
    <s v="DIESEL FUEL"/>
    <x v="6"/>
    <n v="0"/>
  </r>
  <r>
    <s v="REFERENCE ELECTRIFICATION - MODERATE TECHNOLOGY ADVANCEMENT"/>
    <x v="1"/>
    <s v="HIGH EFFICIENCY COMMERCIAL GAS BOILER"/>
    <s v="TEXAS"/>
    <x v="10"/>
    <x v="14"/>
    <s v="PIPELINE GAS"/>
    <x v="6"/>
    <n v="0.37718999966258998"/>
  </r>
  <r>
    <s v="REFERENCE ELECTRIFICATION - MODERATE TECHNOLOGY ADVANCEMENT"/>
    <x v="1"/>
    <s v="HIGH EFFICIENCY COMMERCIAL GAS BOILER"/>
    <s v="TEXAS"/>
    <x v="10"/>
    <x v="15"/>
    <s v="ELECTRICITY"/>
    <x v="6"/>
    <n v="0"/>
  </r>
  <r>
    <s v="REFERENCE ELECTRIFICATION - MODERATE TECHNOLOGY ADVANCEMENT"/>
    <x v="1"/>
    <s v="HIGH EFFICIENCY COMMERCIAL GAS BOILER"/>
    <s v="TEXAS"/>
    <x v="10"/>
    <x v="15"/>
    <s v="DIESEL FUEL"/>
    <x v="6"/>
    <n v="0"/>
  </r>
  <r>
    <s v="REFERENCE ELECTRIFICATION - MODERATE TECHNOLOGY ADVANCEMENT"/>
    <x v="1"/>
    <s v="HIGH EFFICIENCY COMMERCIAL GAS BOILER"/>
    <s v="TEXAS"/>
    <x v="10"/>
    <x v="15"/>
    <s v="PIPELINE GAS"/>
    <x v="6"/>
    <n v="0.37168166628184401"/>
  </r>
  <r>
    <s v="REFERENCE ELECTRIFICATION - MODERATE TECHNOLOGY ADVANCEMENT"/>
    <x v="1"/>
    <s v="HIGH EFFICIENCY COMMERCIAL GAS BOILER"/>
    <s v="TEXAS"/>
    <x v="10"/>
    <x v="16"/>
    <s v="ELECTRICITY"/>
    <x v="6"/>
    <n v="0"/>
  </r>
  <r>
    <s v="REFERENCE ELECTRIFICATION - MODERATE TECHNOLOGY ADVANCEMENT"/>
    <x v="1"/>
    <s v="HIGH EFFICIENCY COMMERCIAL GAS BOILER"/>
    <s v="TEXAS"/>
    <x v="10"/>
    <x v="16"/>
    <s v="DIESEL FUEL"/>
    <x v="6"/>
    <n v="0"/>
  </r>
  <r>
    <s v="REFERENCE ELECTRIFICATION - MODERATE TECHNOLOGY ADVANCEMENT"/>
    <x v="1"/>
    <s v="HIGH EFFICIENCY COMMERCIAL GAS BOILER"/>
    <s v="TEXAS"/>
    <x v="10"/>
    <x v="16"/>
    <s v="PIPELINE GAS"/>
    <x v="6"/>
    <n v="0.36432704004823202"/>
  </r>
  <r>
    <s v="REFERENCE ELECTRIFICATION - MODERATE TECHNOLOGY ADVANCEMENT"/>
    <x v="1"/>
    <s v="HIGH EFFICIENCY COMMERCIAL GAS BOILER"/>
    <s v="TEXAS"/>
    <x v="10"/>
    <x v="17"/>
    <s v="ELECTRICITY"/>
    <x v="6"/>
    <n v="0"/>
  </r>
  <r>
    <s v="REFERENCE ELECTRIFICATION - MODERATE TECHNOLOGY ADVANCEMENT"/>
    <x v="1"/>
    <s v="HIGH EFFICIENCY COMMERCIAL GAS BOILER"/>
    <s v="TEXAS"/>
    <x v="10"/>
    <x v="17"/>
    <s v="DIESEL FUEL"/>
    <x v="6"/>
    <n v="0"/>
  </r>
  <r>
    <s v="REFERENCE ELECTRIFICATION - MODERATE TECHNOLOGY ADVANCEMENT"/>
    <x v="1"/>
    <s v="HIGH EFFICIENCY COMMERCIAL GAS BOILER"/>
    <s v="TEXAS"/>
    <x v="10"/>
    <x v="17"/>
    <s v="PIPELINE GAS"/>
    <x v="6"/>
    <n v="0.355340554139078"/>
  </r>
  <r>
    <s v="REFERENCE ELECTRIFICATION - MODERATE TECHNOLOGY ADVANCEMENT"/>
    <x v="1"/>
    <s v="HIGH EFFICIENCY COMMERCIAL GAS BOILER"/>
    <s v="TEXAS"/>
    <x v="10"/>
    <x v="18"/>
    <s v="ELECTRICITY"/>
    <x v="6"/>
    <n v="0"/>
  </r>
  <r>
    <s v="REFERENCE ELECTRIFICATION - MODERATE TECHNOLOGY ADVANCEMENT"/>
    <x v="1"/>
    <s v="HIGH EFFICIENCY COMMERCIAL GAS BOILER"/>
    <s v="TEXAS"/>
    <x v="10"/>
    <x v="18"/>
    <s v="DIESEL FUEL"/>
    <x v="6"/>
    <n v="0"/>
  </r>
  <r>
    <s v="REFERENCE ELECTRIFICATION - MODERATE TECHNOLOGY ADVANCEMENT"/>
    <x v="1"/>
    <s v="HIGH EFFICIENCY COMMERCIAL GAS BOILER"/>
    <s v="TEXAS"/>
    <x v="10"/>
    <x v="18"/>
    <s v="PIPELINE GAS"/>
    <x v="6"/>
    <n v="0.34505243643049899"/>
  </r>
  <r>
    <s v="REFERENCE ELECTRIFICATION - MODERATE TECHNOLOGY ADVANCEMENT"/>
    <x v="1"/>
    <s v="HIGH EFFICIENCY COMMERCIAL GAS BOILER"/>
    <s v="TEXAS"/>
    <x v="10"/>
    <x v="19"/>
    <s v="ELECTRICITY"/>
    <x v="6"/>
    <n v="0"/>
  </r>
  <r>
    <s v="REFERENCE ELECTRIFICATION - MODERATE TECHNOLOGY ADVANCEMENT"/>
    <x v="1"/>
    <s v="HIGH EFFICIENCY COMMERCIAL GAS BOILER"/>
    <s v="TEXAS"/>
    <x v="10"/>
    <x v="19"/>
    <s v="DIESEL FUEL"/>
    <x v="6"/>
    <n v="0"/>
  </r>
  <r>
    <s v="REFERENCE ELECTRIFICATION - MODERATE TECHNOLOGY ADVANCEMENT"/>
    <x v="1"/>
    <s v="HIGH EFFICIENCY COMMERCIAL GAS BOILER"/>
    <s v="TEXAS"/>
    <x v="10"/>
    <x v="19"/>
    <s v="PIPELINE GAS"/>
    <x v="6"/>
    <n v="0.33397066920797203"/>
  </r>
  <r>
    <s v="REFERENCE ELECTRIFICATION - MODERATE TECHNOLOGY ADVANCEMENT"/>
    <x v="1"/>
    <s v="HIGH EFFICIENCY COMMERCIAL GAS BOILER"/>
    <s v="TEXAS"/>
    <x v="10"/>
    <x v="20"/>
    <s v="ELECTRICITY"/>
    <x v="6"/>
    <n v="0"/>
  </r>
  <r>
    <s v="REFERENCE ELECTRIFICATION - MODERATE TECHNOLOGY ADVANCEMENT"/>
    <x v="1"/>
    <s v="HIGH EFFICIENCY COMMERCIAL GAS BOILER"/>
    <s v="TEXAS"/>
    <x v="10"/>
    <x v="20"/>
    <s v="DIESEL FUEL"/>
    <x v="6"/>
    <n v="0"/>
  </r>
  <r>
    <s v="REFERENCE ELECTRIFICATION - MODERATE TECHNOLOGY ADVANCEMENT"/>
    <x v="1"/>
    <s v="HIGH EFFICIENCY COMMERCIAL GAS BOILER"/>
    <s v="TEXAS"/>
    <x v="10"/>
    <x v="20"/>
    <s v="PIPELINE GAS"/>
    <x v="6"/>
    <n v="0.32261075712897602"/>
  </r>
  <r>
    <s v="REFERENCE ELECTRIFICATION - MODERATE TECHNOLOGY ADVANCEMENT"/>
    <x v="1"/>
    <s v="HIGH EFFICIENCY COMMERCIAL GAS BOILER"/>
    <s v="TEXAS"/>
    <x v="10"/>
    <x v="21"/>
    <s v="ELECTRICITY"/>
    <x v="6"/>
    <n v="0"/>
  </r>
  <r>
    <s v="REFERENCE ELECTRIFICATION - MODERATE TECHNOLOGY ADVANCEMENT"/>
    <x v="1"/>
    <s v="HIGH EFFICIENCY COMMERCIAL GAS BOILER"/>
    <s v="TEXAS"/>
    <x v="10"/>
    <x v="21"/>
    <s v="DIESEL FUEL"/>
    <x v="6"/>
    <n v="0"/>
  </r>
  <r>
    <s v="REFERENCE ELECTRIFICATION - MODERATE TECHNOLOGY ADVANCEMENT"/>
    <x v="1"/>
    <s v="HIGH EFFICIENCY COMMERCIAL GAS BOILER"/>
    <s v="TEXAS"/>
    <x v="10"/>
    <x v="21"/>
    <s v="PIPELINE GAS"/>
    <x v="6"/>
    <n v="0.311631061079509"/>
  </r>
  <r>
    <s v="REFERENCE ELECTRIFICATION - MODERATE TECHNOLOGY ADVANCEMENT"/>
    <x v="1"/>
    <s v="HIGH EFFICIENCY COMMERCIAL GAS BOILER"/>
    <s v="TEXAS"/>
    <x v="10"/>
    <x v="22"/>
    <s v="ELECTRICITY"/>
    <x v="6"/>
    <n v="0"/>
  </r>
  <r>
    <s v="REFERENCE ELECTRIFICATION - MODERATE TECHNOLOGY ADVANCEMENT"/>
    <x v="1"/>
    <s v="HIGH EFFICIENCY COMMERCIAL GAS BOILER"/>
    <s v="TEXAS"/>
    <x v="10"/>
    <x v="22"/>
    <s v="DIESEL FUEL"/>
    <x v="6"/>
    <n v="0"/>
  </r>
  <r>
    <s v="REFERENCE ELECTRIFICATION - MODERATE TECHNOLOGY ADVANCEMENT"/>
    <x v="1"/>
    <s v="HIGH EFFICIENCY COMMERCIAL GAS BOILER"/>
    <s v="TEXAS"/>
    <x v="10"/>
    <x v="22"/>
    <s v="PIPELINE GAS"/>
    <x v="6"/>
    <n v="0.301539310261561"/>
  </r>
  <r>
    <s v="REFERENCE ELECTRIFICATION - MODERATE TECHNOLOGY ADVANCEMENT"/>
    <x v="1"/>
    <s v="HIGH EFFICIENCY COMMERCIAL GAS BOILER"/>
    <s v="TEXAS"/>
    <x v="10"/>
    <x v="23"/>
    <s v="ELECTRICITY"/>
    <x v="6"/>
    <n v="0"/>
  </r>
  <r>
    <s v="REFERENCE ELECTRIFICATION - MODERATE TECHNOLOGY ADVANCEMENT"/>
    <x v="1"/>
    <s v="HIGH EFFICIENCY COMMERCIAL GAS BOILER"/>
    <s v="TEXAS"/>
    <x v="10"/>
    <x v="23"/>
    <s v="DIESEL FUEL"/>
    <x v="6"/>
    <n v="0"/>
  </r>
  <r>
    <s v="REFERENCE ELECTRIFICATION - MODERATE TECHNOLOGY ADVANCEMENT"/>
    <x v="1"/>
    <s v="HIGH EFFICIENCY COMMERCIAL GAS BOILER"/>
    <s v="TEXAS"/>
    <x v="10"/>
    <x v="23"/>
    <s v="PIPELINE GAS"/>
    <x v="6"/>
    <n v="0.29277954405825701"/>
  </r>
  <r>
    <s v="REFERENCE ELECTRIFICATION - MODERATE TECHNOLOGY ADVANCEMENT"/>
    <x v="1"/>
    <s v="HIGH EFFICIENCY COMMERCIAL GAS BOILER"/>
    <s v="TEXAS"/>
    <x v="10"/>
    <x v="24"/>
    <s v="ELECTRICITY"/>
    <x v="6"/>
    <n v="0"/>
  </r>
  <r>
    <s v="REFERENCE ELECTRIFICATION - MODERATE TECHNOLOGY ADVANCEMENT"/>
    <x v="1"/>
    <s v="HIGH EFFICIENCY COMMERCIAL GAS BOILER"/>
    <s v="TEXAS"/>
    <x v="10"/>
    <x v="24"/>
    <s v="DIESEL FUEL"/>
    <x v="6"/>
    <n v="0"/>
  </r>
  <r>
    <s v="REFERENCE ELECTRIFICATION - MODERATE TECHNOLOGY ADVANCEMENT"/>
    <x v="1"/>
    <s v="HIGH EFFICIENCY COMMERCIAL GAS BOILER"/>
    <s v="TEXAS"/>
    <x v="10"/>
    <x v="24"/>
    <s v="PIPELINE GAS"/>
    <x v="6"/>
    <n v="0.28557801951464201"/>
  </r>
  <r>
    <s v="REFERENCE ELECTRIFICATION - MODERATE TECHNOLOGY ADVANCEMENT"/>
    <x v="1"/>
    <s v="HIGH EFFICIENCY COMMERCIAL GAS BOILER"/>
    <s v="TEXAS"/>
    <x v="10"/>
    <x v="25"/>
    <s v="ELECTRICITY"/>
    <x v="6"/>
    <n v="0"/>
  </r>
  <r>
    <s v="REFERENCE ELECTRIFICATION - MODERATE TECHNOLOGY ADVANCEMENT"/>
    <x v="1"/>
    <s v="HIGH EFFICIENCY COMMERCIAL GAS BOILER"/>
    <s v="TEXAS"/>
    <x v="10"/>
    <x v="25"/>
    <s v="DIESEL FUEL"/>
    <x v="6"/>
    <n v="0"/>
  </r>
  <r>
    <s v="REFERENCE ELECTRIFICATION - MODERATE TECHNOLOGY ADVANCEMENT"/>
    <x v="1"/>
    <s v="HIGH EFFICIENCY COMMERCIAL GAS BOILER"/>
    <s v="TEXAS"/>
    <x v="10"/>
    <x v="25"/>
    <s v="PIPELINE GAS"/>
    <x v="6"/>
    <n v="0.28008362298498701"/>
  </r>
  <r>
    <s v="REFERENCE ELECTRIFICATION - MODERATE TECHNOLOGY ADVANCEMENT"/>
    <x v="1"/>
    <s v="HIGH EFFICIENCY COMMERCIAL GAS BOILER"/>
    <s v="TEXAS"/>
    <x v="10"/>
    <x v="26"/>
    <s v="ELECTRICITY"/>
    <x v="6"/>
    <n v="0"/>
  </r>
  <r>
    <s v="REFERENCE ELECTRIFICATION - MODERATE TECHNOLOGY ADVANCEMENT"/>
    <x v="1"/>
    <s v="HIGH EFFICIENCY COMMERCIAL GAS BOILER"/>
    <s v="TEXAS"/>
    <x v="10"/>
    <x v="26"/>
    <s v="DIESEL FUEL"/>
    <x v="6"/>
    <n v="0"/>
  </r>
  <r>
    <s v="REFERENCE ELECTRIFICATION - MODERATE TECHNOLOGY ADVANCEMENT"/>
    <x v="1"/>
    <s v="HIGH EFFICIENCY COMMERCIAL GAS BOILER"/>
    <s v="TEXAS"/>
    <x v="10"/>
    <x v="26"/>
    <s v="PIPELINE GAS"/>
    <x v="6"/>
    <n v="0.27613926102633601"/>
  </r>
  <r>
    <s v="REFERENCE ELECTRIFICATION - MODERATE TECHNOLOGY ADVANCEMENT"/>
    <x v="1"/>
    <s v="HIGH EFFICIENCY COMMERCIAL GAS BOILER"/>
    <s v="TEXAS"/>
    <x v="10"/>
    <x v="27"/>
    <s v="ELECTRICITY"/>
    <x v="6"/>
    <n v="0"/>
  </r>
  <r>
    <s v="REFERENCE ELECTRIFICATION - MODERATE TECHNOLOGY ADVANCEMENT"/>
    <x v="1"/>
    <s v="HIGH EFFICIENCY COMMERCIAL GAS BOILER"/>
    <s v="TEXAS"/>
    <x v="10"/>
    <x v="27"/>
    <s v="DIESEL FUEL"/>
    <x v="6"/>
    <n v="0"/>
  </r>
  <r>
    <s v="REFERENCE ELECTRIFICATION - MODERATE TECHNOLOGY ADVANCEMENT"/>
    <x v="1"/>
    <s v="HIGH EFFICIENCY COMMERCIAL GAS BOILER"/>
    <s v="TEXAS"/>
    <x v="10"/>
    <x v="27"/>
    <s v="PIPELINE GAS"/>
    <x v="6"/>
    <n v="0.27357780661328901"/>
  </r>
  <r>
    <s v="REFERENCE ELECTRIFICATION - MODERATE TECHNOLOGY ADVANCEMENT"/>
    <x v="1"/>
    <s v="HIGH EFFICIENCY COMMERCIAL GAS BOILER"/>
    <s v="TEXAS"/>
    <x v="10"/>
    <x v="28"/>
    <s v="ELECTRICITY"/>
    <x v="6"/>
    <n v="0"/>
  </r>
  <r>
    <s v="REFERENCE ELECTRIFICATION - MODERATE TECHNOLOGY ADVANCEMENT"/>
    <x v="1"/>
    <s v="HIGH EFFICIENCY COMMERCIAL GAS BOILER"/>
    <s v="TEXAS"/>
    <x v="10"/>
    <x v="28"/>
    <s v="DIESEL FUEL"/>
    <x v="6"/>
    <n v="0"/>
  </r>
  <r>
    <s v="REFERENCE ELECTRIFICATION - MODERATE TECHNOLOGY ADVANCEMENT"/>
    <x v="1"/>
    <s v="HIGH EFFICIENCY COMMERCIAL GAS BOILER"/>
    <s v="TEXAS"/>
    <x v="10"/>
    <x v="28"/>
    <s v="PIPELINE GAS"/>
    <x v="6"/>
    <n v="0.27206818294820101"/>
  </r>
  <r>
    <s v="REFERENCE ELECTRIFICATION - MODERATE TECHNOLOGY ADVANCEMENT"/>
    <x v="1"/>
    <s v="HIGH EFFICIENCY COMMERCIAL GAS BOILER"/>
    <s v="TEXAS"/>
    <x v="10"/>
    <x v="29"/>
    <s v="ELECTRICITY"/>
    <x v="6"/>
    <n v="0"/>
  </r>
  <r>
    <s v="REFERENCE ELECTRIFICATION - MODERATE TECHNOLOGY ADVANCEMENT"/>
    <x v="1"/>
    <s v="HIGH EFFICIENCY COMMERCIAL GAS BOILER"/>
    <s v="TEXAS"/>
    <x v="10"/>
    <x v="29"/>
    <s v="DIESEL FUEL"/>
    <x v="6"/>
    <n v="0"/>
  </r>
  <r>
    <s v="REFERENCE ELECTRIFICATION - MODERATE TECHNOLOGY ADVANCEMENT"/>
    <x v="1"/>
    <s v="HIGH EFFICIENCY COMMERCIAL GAS BOILER"/>
    <s v="TEXAS"/>
    <x v="10"/>
    <x v="29"/>
    <s v="PIPELINE GAS"/>
    <x v="6"/>
    <n v="0.27129218713183101"/>
  </r>
  <r>
    <s v="REFERENCE ELECTRIFICATION - MODERATE TECHNOLOGY ADVANCEMENT"/>
    <x v="1"/>
    <s v="HIGH EFFICIENCY COMMERCIAL GAS BOILER"/>
    <s v="TEXAS"/>
    <x v="10"/>
    <x v="30"/>
    <s v="ELECTRICITY"/>
    <x v="6"/>
    <n v="0"/>
  </r>
  <r>
    <s v="REFERENCE ELECTRIFICATION - MODERATE TECHNOLOGY ADVANCEMENT"/>
    <x v="1"/>
    <s v="HIGH EFFICIENCY COMMERCIAL GAS BOILER"/>
    <s v="TEXAS"/>
    <x v="10"/>
    <x v="30"/>
    <s v="DIESEL FUEL"/>
    <x v="6"/>
    <n v="0"/>
  </r>
  <r>
    <s v="REFERENCE ELECTRIFICATION - MODERATE TECHNOLOGY ADVANCEMENT"/>
    <x v="1"/>
    <s v="HIGH EFFICIENCY COMMERCIAL GAS BOILER"/>
    <s v="TEXAS"/>
    <x v="10"/>
    <x v="30"/>
    <s v="PIPELINE GAS"/>
    <x v="6"/>
    <n v="0.27104656076351802"/>
  </r>
  <r>
    <s v="REFERENCE ELECTRIFICATION - MODERATE TECHNOLOGY ADVANCEMENT"/>
    <x v="1"/>
    <s v="HIGH EFFICIENCY COMMERCIAL GAS BOILER"/>
    <s v="TEXAS"/>
    <x v="10"/>
    <x v="31"/>
    <s v="ELECTRICITY"/>
    <x v="6"/>
    <n v="0"/>
  </r>
  <r>
    <s v="REFERENCE ELECTRIFICATION - MODERATE TECHNOLOGY ADVANCEMENT"/>
    <x v="1"/>
    <s v="HIGH EFFICIENCY COMMERCIAL GAS BOILER"/>
    <s v="TEXAS"/>
    <x v="10"/>
    <x v="31"/>
    <s v="DIESEL FUEL"/>
    <x v="6"/>
    <n v="0"/>
  </r>
  <r>
    <s v="REFERENCE ELECTRIFICATION - MODERATE TECHNOLOGY ADVANCEMENT"/>
    <x v="1"/>
    <s v="HIGH EFFICIENCY COMMERCIAL GAS BOILER"/>
    <s v="TEXAS"/>
    <x v="10"/>
    <x v="31"/>
    <s v="PIPELINE GAS"/>
    <x v="6"/>
    <n v="0.27103463534192801"/>
  </r>
  <r>
    <s v="REFERENCE ELECTRIFICATION - MODERATE TECHNOLOGY ADVANCEMENT"/>
    <x v="1"/>
    <s v="HIGH EFFICIENCY COMMERCIAL GAS BOILER"/>
    <s v="TEXAS"/>
    <x v="10"/>
    <x v="32"/>
    <s v="ELECTRICITY"/>
    <x v="6"/>
    <n v="0"/>
  </r>
  <r>
    <s v="REFERENCE ELECTRIFICATION - MODERATE TECHNOLOGY ADVANCEMENT"/>
    <x v="1"/>
    <s v="HIGH EFFICIENCY COMMERCIAL GAS BOILER"/>
    <s v="TEXAS"/>
    <x v="10"/>
    <x v="32"/>
    <s v="DIESEL FUEL"/>
    <x v="6"/>
    <n v="0"/>
  </r>
  <r>
    <s v="REFERENCE ELECTRIFICATION - MODERATE TECHNOLOGY ADVANCEMENT"/>
    <x v="1"/>
    <s v="HIGH EFFICIENCY COMMERCIAL GAS BOILER"/>
    <s v="TEXAS"/>
    <x v="10"/>
    <x v="32"/>
    <s v="PIPELINE GAS"/>
    <x v="6"/>
    <n v="0.27111475569836502"/>
  </r>
  <r>
    <s v="REFERENCE ELECTRIFICATION - MODERATE TECHNOLOGY ADVANCEMENT"/>
    <x v="1"/>
    <s v="HIGH EFFICIENCY COMMERCIAL GAS BOILER"/>
    <s v="TEXAS"/>
    <x v="10"/>
    <x v="33"/>
    <s v="ELECTRICITY"/>
    <x v="6"/>
    <n v="0"/>
  </r>
  <r>
    <s v="REFERENCE ELECTRIFICATION - MODERATE TECHNOLOGY ADVANCEMENT"/>
    <x v="1"/>
    <s v="HIGH EFFICIENCY COMMERCIAL GAS BOILER"/>
    <s v="TEXAS"/>
    <x v="10"/>
    <x v="33"/>
    <s v="DIESEL FUEL"/>
    <x v="6"/>
    <n v="0"/>
  </r>
  <r>
    <s v="REFERENCE ELECTRIFICATION - MODERATE TECHNOLOGY ADVANCEMENT"/>
    <x v="1"/>
    <s v="HIGH EFFICIENCY COMMERCIAL GAS BOILER"/>
    <s v="TEXAS"/>
    <x v="10"/>
    <x v="33"/>
    <s v="PIPELINE GAS"/>
    <x v="6"/>
    <n v="0.271254556622881"/>
  </r>
  <r>
    <s v="REFERENCE ELECTRIFICATION - MODERATE TECHNOLOGY ADVANCEMENT"/>
    <x v="1"/>
    <s v="REFERENCE COMMERCIAL DISTILLATE BOILER"/>
    <s v="TEXAS"/>
    <x v="10"/>
    <x v="0"/>
    <s v="ELECTRICITY"/>
    <x v="6"/>
    <n v="0"/>
  </r>
  <r>
    <s v="REFERENCE ELECTRIFICATION - MODERATE TECHNOLOGY ADVANCEMENT"/>
    <x v="1"/>
    <s v="REFERENCE COMMERCIAL DISTILLATE BOILER"/>
    <s v="TEXAS"/>
    <x v="10"/>
    <x v="0"/>
    <s v="DIESEL FUEL"/>
    <x v="6"/>
    <n v="0"/>
  </r>
  <r>
    <s v="REFERENCE ELECTRIFICATION - MODERATE TECHNOLOGY ADVANCEMENT"/>
    <x v="1"/>
    <s v="REFERENCE COMMERCIAL DISTILLATE BOILER"/>
    <s v="TEXAS"/>
    <x v="10"/>
    <x v="0"/>
    <s v="PIPELINE GAS"/>
    <x v="6"/>
    <n v="0"/>
  </r>
  <r>
    <s v="REFERENCE ELECTRIFICATION - MODERATE TECHNOLOGY ADVANCEMENT"/>
    <x v="1"/>
    <s v="REFERENCE COMMERCIAL DISTILLATE BOILER"/>
    <s v="TEXAS"/>
    <x v="10"/>
    <x v="1"/>
    <s v="ELECTRICITY"/>
    <x v="6"/>
    <n v="0"/>
  </r>
  <r>
    <s v="REFERENCE ELECTRIFICATION - MODERATE TECHNOLOGY ADVANCEMENT"/>
    <x v="1"/>
    <s v="REFERENCE COMMERCIAL DISTILLATE BOILER"/>
    <s v="TEXAS"/>
    <x v="10"/>
    <x v="1"/>
    <s v="DIESEL FUEL"/>
    <x v="6"/>
    <n v="0"/>
  </r>
  <r>
    <s v="REFERENCE ELECTRIFICATION - MODERATE TECHNOLOGY ADVANCEMENT"/>
    <x v="1"/>
    <s v="REFERENCE COMMERCIAL DISTILLATE BOILER"/>
    <s v="TEXAS"/>
    <x v="10"/>
    <x v="1"/>
    <s v="PIPELINE GAS"/>
    <x v="6"/>
    <n v="0"/>
  </r>
  <r>
    <s v="REFERENCE ELECTRIFICATION - MODERATE TECHNOLOGY ADVANCEMENT"/>
    <x v="1"/>
    <s v="REFERENCE COMMERCIAL DISTILLATE BOILER"/>
    <s v="TEXAS"/>
    <x v="10"/>
    <x v="2"/>
    <s v="ELECTRICITY"/>
    <x v="6"/>
    <n v="0"/>
  </r>
  <r>
    <s v="REFERENCE ELECTRIFICATION - MODERATE TECHNOLOGY ADVANCEMENT"/>
    <x v="1"/>
    <s v="REFERENCE COMMERCIAL DISTILLATE BOILER"/>
    <s v="TEXAS"/>
    <x v="10"/>
    <x v="2"/>
    <s v="DIESEL FUEL"/>
    <x v="6"/>
    <n v="0"/>
  </r>
  <r>
    <s v="REFERENCE ELECTRIFICATION - MODERATE TECHNOLOGY ADVANCEMENT"/>
    <x v="1"/>
    <s v="REFERENCE COMMERCIAL DISTILLATE BOILER"/>
    <s v="TEXAS"/>
    <x v="10"/>
    <x v="2"/>
    <s v="PIPELINE GAS"/>
    <x v="6"/>
    <n v="0"/>
  </r>
  <r>
    <s v="REFERENCE ELECTRIFICATION - MODERATE TECHNOLOGY ADVANCEMENT"/>
    <x v="1"/>
    <s v="REFERENCE COMMERCIAL DISTILLATE BOILER"/>
    <s v="TEXAS"/>
    <x v="10"/>
    <x v="3"/>
    <s v="ELECTRICITY"/>
    <x v="6"/>
    <n v="0"/>
  </r>
  <r>
    <s v="REFERENCE ELECTRIFICATION - MODERATE TECHNOLOGY ADVANCEMENT"/>
    <x v="1"/>
    <s v="REFERENCE COMMERCIAL DISTILLATE BOILER"/>
    <s v="TEXAS"/>
    <x v="10"/>
    <x v="3"/>
    <s v="DIESEL FUEL"/>
    <x v="6"/>
    <n v="0"/>
  </r>
  <r>
    <s v="REFERENCE ELECTRIFICATION - MODERATE TECHNOLOGY ADVANCEMENT"/>
    <x v="1"/>
    <s v="REFERENCE COMMERCIAL DISTILLATE BOILER"/>
    <s v="TEXAS"/>
    <x v="10"/>
    <x v="3"/>
    <s v="PIPELINE GAS"/>
    <x v="6"/>
    <n v="0"/>
  </r>
  <r>
    <s v="REFERENCE ELECTRIFICATION - MODERATE TECHNOLOGY ADVANCEMENT"/>
    <x v="1"/>
    <s v="REFERENCE COMMERCIAL DISTILLATE BOILER"/>
    <s v="TEXAS"/>
    <x v="10"/>
    <x v="4"/>
    <s v="ELECTRICITY"/>
    <x v="6"/>
    <n v="0"/>
  </r>
  <r>
    <s v="REFERENCE ELECTRIFICATION - MODERATE TECHNOLOGY ADVANCEMENT"/>
    <x v="1"/>
    <s v="REFERENCE COMMERCIAL DISTILLATE BOILER"/>
    <s v="TEXAS"/>
    <x v="10"/>
    <x v="4"/>
    <s v="DIESEL FUEL"/>
    <x v="6"/>
    <n v="0"/>
  </r>
  <r>
    <s v="REFERENCE ELECTRIFICATION - MODERATE TECHNOLOGY ADVANCEMENT"/>
    <x v="1"/>
    <s v="REFERENCE COMMERCIAL DISTILLATE BOILER"/>
    <s v="TEXAS"/>
    <x v="10"/>
    <x v="4"/>
    <s v="PIPELINE GAS"/>
    <x v="6"/>
    <n v="0"/>
  </r>
  <r>
    <s v="REFERENCE ELECTRIFICATION - MODERATE TECHNOLOGY ADVANCEMENT"/>
    <x v="1"/>
    <s v="REFERENCE COMMERCIAL DISTILLATE BOILER"/>
    <s v="TEXAS"/>
    <x v="10"/>
    <x v="5"/>
    <s v="ELECTRICITY"/>
    <x v="6"/>
    <n v="0"/>
  </r>
  <r>
    <s v="REFERENCE ELECTRIFICATION - MODERATE TECHNOLOGY ADVANCEMENT"/>
    <x v="1"/>
    <s v="REFERENCE COMMERCIAL DISTILLATE BOILER"/>
    <s v="TEXAS"/>
    <x v="10"/>
    <x v="5"/>
    <s v="DIESEL FUEL"/>
    <x v="6"/>
    <n v="0"/>
  </r>
  <r>
    <s v="REFERENCE ELECTRIFICATION - MODERATE TECHNOLOGY ADVANCEMENT"/>
    <x v="1"/>
    <s v="REFERENCE COMMERCIAL DISTILLATE BOILER"/>
    <s v="TEXAS"/>
    <x v="10"/>
    <x v="5"/>
    <s v="PIPELINE GAS"/>
    <x v="6"/>
    <n v="0"/>
  </r>
  <r>
    <s v="REFERENCE ELECTRIFICATION - MODERATE TECHNOLOGY ADVANCEMENT"/>
    <x v="1"/>
    <s v="REFERENCE COMMERCIAL DISTILLATE BOILER"/>
    <s v="TEXAS"/>
    <x v="10"/>
    <x v="6"/>
    <s v="ELECTRICITY"/>
    <x v="6"/>
    <n v="0"/>
  </r>
  <r>
    <s v="REFERENCE ELECTRIFICATION - MODERATE TECHNOLOGY ADVANCEMENT"/>
    <x v="1"/>
    <s v="REFERENCE COMMERCIAL DISTILLATE BOILER"/>
    <s v="TEXAS"/>
    <x v="10"/>
    <x v="6"/>
    <s v="DIESEL FUEL"/>
    <x v="6"/>
    <n v="0"/>
  </r>
  <r>
    <s v="REFERENCE ELECTRIFICATION - MODERATE TECHNOLOGY ADVANCEMENT"/>
    <x v="1"/>
    <s v="REFERENCE COMMERCIAL DISTILLATE BOILER"/>
    <s v="TEXAS"/>
    <x v="10"/>
    <x v="6"/>
    <s v="PIPELINE GAS"/>
    <x v="6"/>
    <n v="0"/>
  </r>
  <r>
    <s v="REFERENCE ELECTRIFICATION - MODERATE TECHNOLOGY ADVANCEMENT"/>
    <x v="1"/>
    <s v="REFERENCE COMMERCIAL DISTILLATE BOILER"/>
    <s v="TEXAS"/>
    <x v="10"/>
    <x v="7"/>
    <s v="ELECTRICITY"/>
    <x v="6"/>
    <n v="0"/>
  </r>
  <r>
    <s v="REFERENCE ELECTRIFICATION - MODERATE TECHNOLOGY ADVANCEMENT"/>
    <x v="1"/>
    <s v="REFERENCE COMMERCIAL DISTILLATE BOILER"/>
    <s v="TEXAS"/>
    <x v="10"/>
    <x v="7"/>
    <s v="DIESEL FUEL"/>
    <x v="6"/>
    <n v="0"/>
  </r>
  <r>
    <s v="REFERENCE ELECTRIFICATION - MODERATE TECHNOLOGY ADVANCEMENT"/>
    <x v="1"/>
    <s v="REFERENCE COMMERCIAL DISTILLATE BOILER"/>
    <s v="TEXAS"/>
    <x v="10"/>
    <x v="7"/>
    <s v="PIPELINE GAS"/>
    <x v="6"/>
    <n v="0"/>
  </r>
  <r>
    <s v="REFERENCE ELECTRIFICATION - MODERATE TECHNOLOGY ADVANCEMENT"/>
    <x v="1"/>
    <s v="REFERENCE COMMERCIAL DISTILLATE BOILER"/>
    <s v="TEXAS"/>
    <x v="10"/>
    <x v="8"/>
    <s v="ELECTRICITY"/>
    <x v="6"/>
    <n v="0"/>
  </r>
  <r>
    <s v="REFERENCE ELECTRIFICATION - MODERATE TECHNOLOGY ADVANCEMENT"/>
    <x v="1"/>
    <s v="REFERENCE COMMERCIAL DISTILLATE BOILER"/>
    <s v="TEXAS"/>
    <x v="10"/>
    <x v="8"/>
    <s v="DIESEL FUEL"/>
    <x v="6"/>
    <n v="0"/>
  </r>
  <r>
    <s v="REFERENCE ELECTRIFICATION - MODERATE TECHNOLOGY ADVANCEMENT"/>
    <x v="1"/>
    <s v="REFERENCE COMMERCIAL DISTILLATE BOILER"/>
    <s v="TEXAS"/>
    <x v="10"/>
    <x v="8"/>
    <s v="PIPELINE GAS"/>
    <x v="6"/>
    <n v="0"/>
  </r>
  <r>
    <s v="REFERENCE ELECTRIFICATION - MODERATE TECHNOLOGY ADVANCEMENT"/>
    <x v="1"/>
    <s v="REFERENCE COMMERCIAL DISTILLATE BOILER"/>
    <s v="TEXAS"/>
    <x v="10"/>
    <x v="9"/>
    <s v="ELECTRICITY"/>
    <x v="6"/>
    <n v="0"/>
  </r>
  <r>
    <s v="REFERENCE ELECTRIFICATION - MODERATE TECHNOLOGY ADVANCEMENT"/>
    <x v="1"/>
    <s v="REFERENCE COMMERCIAL DISTILLATE BOILER"/>
    <s v="TEXAS"/>
    <x v="10"/>
    <x v="9"/>
    <s v="DIESEL FUEL"/>
    <x v="6"/>
    <n v="0"/>
  </r>
  <r>
    <s v="REFERENCE ELECTRIFICATION - MODERATE TECHNOLOGY ADVANCEMENT"/>
    <x v="1"/>
    <s v="REFERENCE COMMERCIAL DISTILLATE BOILER"/>
    <s v="TEXAS"/>
    <x v="10"/>
    <x v="9"/>
    <s v="PIPELINE GAS"/>
    <x v="6"/>
    <n v="0"/>
  </r>
  <r>
    <s v="REFERENCE ELECTRIFICATION - MODERATE TECHNOLOGY ADVANCEMENT"/>
    <x v="1"/>
    <s v="REFERENCE COMMERCIAL DISTILLATE BOILER"/>
    <s v="TEXAS"/>
    <x v="10"/>
    <x v="10"/>
    <s v="ELECTRICITY"/>
    <x v="6"/>
    <n v="0"/>
  </r>
  <r>
    <s v="REFERENCE ELECTRIFICATION - MODERATE TECHNOLOGY ADVANCEMENT"/>
    <x v="1"/>
    <s v="REFERENCE COMMERCIAL DISTILLATE BOILER"/>
    <s v="TEXAS"/>
    <x v="10"/>
    <x v="10"/>
    <s v="DIESEL FUEL"/>
    <x v="6"/>
    <n v="0"/>
  </r>
  <r>
    <s v="REFERENCE ELECTRIFICATION - MODERATE TECHNOLOGY ADVANCEMENT"/>
    <x v="1"/>
    <s v="REFERENCE COMMERCIAL DISTILLATE BOILER"/>
    <s v="TEXAS"/>
    <x v="10"/>
    <x v="10"/>
    <s v="PIPELINE GAS"/>
    <x v="6"/>
    <n v="0"/>
  </r>
  <r>
    <s v="REFERENCE ELECTRIFICATION - MODERATE TECHNOLOGY ADVANCEMENT"/>
    <x v="1"/>
    <s v="REFERENCE COMMERCIAL DISTILLATE BOILER"/>
    <s v="TEXAS"/>
    <x v="10"/>
    <x v="11"/>
    <s v="ELECTRICITY"/>
    <x v="6"/>
    <n v="0"/>
  </r>
  <r>
    <s v="REFERENCE ELECTRIFICATION - MODERATE TECHNOLOGY ADVANCEMENT"/>
    <x v="1"/>
    <s v="REFERENCE COMMERCIAL DISTILLATE BOILER"/>
    <s v="TEXAS"/>
    <x v="10"/>
    <x v="11"/>
    <s v="DIESEL FUEL"/>
    <x v="6"/>
    <n v="0"/>
  </r>
  <r>
    <s v="REFERENCE ELECTRIFICATION - MODERATE TECHNOLOGY ADVANCEMENT"/>
    <x v="1"/>
    <s v="REFERENCE COMMERCIAL DISTILLATE BOILER"/>
    <s v="TEXAS"/>
    <x v="10"/>
    <x v="11"/>
    <s v="PIPELINE GAS"/>
    <x v="6"/>
    <n v="0"/>
  </r>
  <r>
    <s v="REFERENCE ELECTRIFICATION - MODERATE TECHNOLOGY ADVANCEMENT"/>
    <x v="1"/>
    <s v="REFERENCE COMMERCIAL DISTILLATE BOILER"/>
    <s v="TEXAS"/>
    <x v="10"/>
    <x v="12"/>
    <s v="ELECTRICITY"/>
    <x v="6"/>
    <n v="0"/>
  </r>
  <r>
    <s v="REFERENCE ELECTRIFICATION - MODERATE TECHNOLOGY ADVANCEMENT"/>
    <x v="1"/>
    <s v="REFERENCE COMMERCIAL DISTILLATE BOILER"/>
    <s v="TEXAS"/>
    <x v="10"/>
    <x v="12"/>
    <s v="DIESEL FUEL"/>
    <x v="6"/>
    <n v="0"/>
  </r>
  <r>
    <s v="REFERENCE ELECTRIFICATION - MODERATE TECHNOLOGY ADVANCEMENT"/>
    <x v="1"/>
    <s v="REFERENCE COMMERCIAL DISTILLATE BOILER"/>
    <s v="TEXAS"/>
    <x v="10"/>
    <x v="12"/>
    <s v="PIPELINE GAS"/>
    <x v="6"/>
    <n v="0"/>
  </r>
  <r>
    <s v="REFERENCE ELECTRIFICATION - MODERATE TECHNOLOGY ADVANCEMENT"/>
    <x v="1"/>
    <s v="REFERENCE COMMERCIAL DISTILLATE BOILER"/>
    <s v="TEXAS"/>
    <x v="10"/>
    <x v="13"/>
    <s v="ELECTRICITY"/>
    <x v="6"/>
    <n v="0"/>
  </r>
  <r>
    <s v="REFERENCE ELECTRIFICATION - MODERATE TECHNOLOGY ADVANCEMENT"/>
    <x v="1"/>
    <s v="REFERENCE COMMERCIAL DISTILLATE BOILER"/>
    <s v="TEXAS"/>
    <x v="10"/>
    <x v="13"/>
    <s v="DIESEL FUEL"/>
    <x v="6"/>
    <n v="0"/>
  </r>
  <r>
    <s v="REFERENCE ELECTRIFICATION - MODERATE TECHNOLOGY ADVANCEMENT"/>
    <x v="1"/>
    <s v="REFERENCE COMMERCIAL DISTILLATE BOILER"/>
    <s v="TEXAS"/>
    <x v="10"/>
    <x v="13"/>
    <s v="PIPELINE GAS"/>
    <x v="6"/>
    <n v="0"/>
  </r>
  <r>
    <s v="REFERENCE ELECTRIFICATION - MODERATE TECHNOLOGY ADVANCEMENT"/>
    <x v="1"/>
    <s v="REFERENCE COMMERCIAL DISTILLATE BOILER"/>
    <s v="TEXAS"/>
    <x v="10"/>
    <x v="14"/>
    <s v="ELECTRICITY"/>
    <x v="6"/>
    <n v="0"/>
  </r>
  <r>
    <s v="REFERENCE ELECTRIFICATION - MODERATE TECHNOLOGY ADVANCEMENT"/>
    <x v="1"/>
    <s v="REFERENCE COMMERCIAL DISTILLATE BOILER"/>
    <s v="TEXAS"/>
    <x v="10"/>
    <x v="14"/>
    <s v="DIESEL FUEL"/>
    <x v="6"/>
    <n v="0"/>
  </r>
  <r>
    <s v="REFERENCE ELECTRIFICATION - MODERATE TECHNOLOGY ADVANCEMENT"/>
    <x v="1"/>
    <s v="REFERENCE COMMERCIAL DISTILLATE BOILER"/>
    <s v="TEXAS"/>
    <x v="10"/>
    <x v="14"/>
    <s v="PIPELINE GAS"/>
    <x v="6"/>
    <n v="0"/>
  </r>
  <r>
    <s v="REFERENCE ELECTRIFICATION - MODERATE TECHNOLOGY ADVANCEMENT"/>
    <x v="1"/>
    <s v="REFERENCE COMMERCIAL DISTILLATE BOILER"/>
    <s v="TEXAS"/>
    <x v="10"/>
    <x v="15"/>
    <s v="ELECTRICITY"/>
    <x v="6"/>
    <n v="0"/>
  </r>
  <r>
    <s v="REFERENCE ELECTRIFICATION - MODERATE TECHNOLOGY ADVANCEMENT"/>
    <x v="1"/>
    <s v="REFERENCE COMMERCIAL DISTILLATE BOILER"/>
    <s v="TEXAS"/>
    <x v="10"/>
    <x v="15"/>
    <s v="DIESEL FUEL"/>
    <x v="6"/>
    <n v="0"/>
  </r>
  <r>
    <s v="REFERENCE ELECTRIFICATION - MODERATE TECHNOLOGY ADVANCEMENT"/>
    <x v="1"/>
    <s v="REFERENCE COMMERCIAL DISTILLATE BOILER"/>
    <s v="TEXAS"/>
    <x v="10"/>
    <x v="15"/>
    <s v="PIPELINE GAS"/>
    <x v="6"/>
    <n v="0"/>
  </r>
  <r>
    <s v="REFERENCE ELECTRIFICATION - MODERATE TECHNOLOGY ADVANCEMENT"/>
    <x v="1"/>
    <s v="REFERENCE COMMERCIAL DISTILLATE BOILER"/>
    <s v="TEXAS"/>
    <x v="10"/>
    <x v="16"/>
    <s v="ELECTRICITY"/>
    <x v="6"/>
    <n v="0"/>
  </r>
  <r>
    <s v="REFERENCE ELECTRIFICATION - MODERATE TECHNOLOGY ADVANCEMENT"/>
    <x v="1"/>
    <s v="REFERENCE COMMERCIAL DISTILLATE BOILER"/>
    <s v="TEXAS"/>
    <x v="10"/>
    <x v="16"/>
    <s v="DIESEL FUEL"/>
    <x v="6"/>
    <n v="0"/>
  </r>
  <r>
    <s v="REFERENCE ELECTRIFICATION - MODERATE TECHNOLOGY ADVANCEMENT"/>
    <x v="1"/>
    <s v="REFERENCE COMMERCIAL DISTILLATE BOILER"/>
    <s v="TEXAS"/>
    <x v="10"/>
    <x v="16"/>
    <s v="PIPELINE GAS"/>
    <x v="6"/>
    <n v="0"/>
  </r>
  <r>
    <s v="REFERENCE ELECTRIFICATION - MODERATE TECHNOLOGY ADVANCEMENT"/>
    <x v="1"/>
    <s v="REFERENCE COMMERCIAL DISTILLATE BOILER"/>
    <s v="TEXAS"/>
    <x v="10"/>
    <x v="17"/>
    <s v="ELECTRICITY"/>
    <x v="6"/>
    <n v="0"/>
  </r>
  <r>
    <s v="REFERENCE ELECTRIFICATION - MODERATE TECHNOLOGY ADVANCEMENT"/>
    <x v="1"/>
    <s v="REFERENCE COMMERCIAL DISTILLATE BOILER"/>
    <s v="TEXAS"/>
    <x v="10"/>
    <x v="17"/>
    <s v="DIESEL FUEL"/>
    <x v="6"/>
    <n v="0"/>
  </r>
  <r>
    <s v="REFERENCE ELECTRIFICATION - MODERATE TECHNOLOGY ADVANCEMENT"/>
    <x v="1"/>
    <s v="REFERENCE COMMERCIAL DISTILLATE BOILER"/>
    <s v="TEXAS"/>
    <x v="10"/>
    <x v="17"/>
    <s v="PIPELINE GAS"/>
    <x v="6"/>
    <n v="0"/>
  </r>
  <r>
    <s v="REFERENCE ELECTRIFICATION - MODERATE TECHNOLOGY ADVANCEMENT"/>
    <x v="1"/>
    <s v="REFERENCE COMMERCIAL DISTILLATE BOILER"/>
    <s v="TEXAS"/>
    <x v="10"/>
    <x v="18"/>
    <s v="ELECTRICITY"/>
    <x v="6"/>
    <n v="0"/>
  </r>
  <r>
    <s v="REFERENCE ELECTRIFICATION - MODERATE TECHNOLOGY ADVANCEMENT"/>
    <x v="1"/>
    <s v="REFERENCE COMMERCIAL DISTILLATE BOILER"/>
    <s v="TEXAS"/>
    <x v="10"/>
    <x v="18"/>
    <s v="DIESEL FUEL"/>
    <x v="6"/>
    <n v="0"/>
  </r>
  <r>
    <s v="REFERENCE ELECTRIFICATION - MODERATE TECHNOLOGY ADVANCEMENT"/>
    <x v="1"/>
    <s v="REFERENCE COMMERCIAL DISTILLATE BOILER"/>
    <s v="TEXAS"/>
    <x v="10"/>
    <x v="18"/>
    <s v="PIPELINE GAS"/>
    <x v="6"/>
    <n v="0"/>
  </r>
  <r>
    <s v="REFERENCE ELECTRIFICATION - MODERATE TECHNOLOGY ADVANCEMENT"/>
    <x v="1"/>
    <s v="REFERENCE COMMERCIAL DISTILLATE BOILER"/>
    <s v="TEXAS"/>
    <x v="10"/>
    <x v="19"/>
    <s v="ELECTRICITY"/>
    <x v="6"/>
    <n v="0"/>
  </r>
  <r>
    <s v="REFERENCE ELECTRIFICATION - MODERATE TECHNOLOGY ADVANCEMENT"/>
    <x v="1"/>
    <s v="REFERENCE COMMERCIAL DISTILLATE BOILER"/>
    <s v="TEXAS"/>
    <x v="10"/>
    <x v="19"/>
    <s v="DIESEL FUEL"/>
    <x v="6"/>
    <n v="0"/>
  </r>
  <r>
    <s v="REFERENCE ELECTRIFICATION - MODERATE TECHNOLOGY ADVANCEMENT"/>
    <x v="1"/>
    <s v="REFERENCE COMMERCIAL DISTILLATE BOILER"/>
    <s v="TEXAS"/>
    <x v="10"/>
    <x v="19"/>
    <s v="PIPELINE GAS"/>
    <x v="6"/>
    <n v="0"/>
  </r>
  <r>
    <s v="REFERENCE ELECTRIFICATION - MODERATE TECHNOLOGY ADVANCEMENT"/>
    <x v="1"/>
    <s v="REFERENCE COMMERCIAL DISTILLATE BOILER"/>
    <s v="TEXAS"/>
    <x v="10"/>
    <x v="20"/>
    <s v="ELECTRICITY"/>
    <x v="6"/>
    <n v="0"/>
  </r>
  <r>
    <s v="REFERENCE ELECTRIFICATION - MODERATE TECHNOLOGY ADVANCEMENT"/>
    <x v="1"/>
    <s v="REFERENCE COMMERCIAL DISTILLATE BOILER"/>
    <s v="TEXAS"/>
    <x v="10"/>
    <x v="20"/>
    <s v="DIESEL FUEL"/>
    <x v="6"/>
    <n v="0"/>
  </r>
  <r>
    <s v="REFERENCE ELECTRIFICATION - MODERATE TECHNOLOGY ADVANCEMENT"/>
    <x v="1"/>
    <s v="REFERENCE COMMERCIAL DISTILLATE BOILER"/>
    <s v="TEXAS"/>
    <x v="10"/>
    <x v="20"/>
    <s v="PIPELINE GAS"/>
    <x v="6"/>
    <n v="0"/>
  </r>
  <r>
    <s v="REFERENCE ELECTRIFICATION - MODERATE TECHNOLOGY ADVANCEMENT"/>
    <x v="1"/>
    <s v="REFERENCE COMMERCIAL DISTILLATE BOILER"/>
    <s v="TEXAS"/>
    <x v="10"/>
    <x v="21"/>
    <s v="ELECTRICITY"/>
    <x v="6"/>
    <n v="0"/>
  </r>
  <r>
    <s v="REFERENCE ELECTRIFICATION - MODERATE TECHNOLOGY ADVANCEMENT"/>
    <x v="1"/>
    <s v="REFERENCE COMMERCIAL DISTILLATE BOILER"/>
    <s v="TEXAS"/>
    <x v="10"/>
    <x v="21"/>
    <s v="DIESEL FUEL"/>
    <x v="6"/>
    <n v="0"/>
  </r>
  <r>
    <s v="REFERENCE ELECTRIFICATION - MODERATE TECHNOLOGY ADVANCEMENT"/>
    <x v="1"/>
    <s v="REFERENCE COMMERCIAL DISTILLATE BOILER"/>
    <s v="TEXAS"/>
    <x v="10"/>
    <x v="21"/>
    <s v="PIPELINE GAS"/>
    <x v="6"/>
    <n v="0"/>
  </r>
  <r>
    <s v="REFERENCE ELECTRIFICATION - MODERATE TECHNOLOGY ADVANCEMENT"/>
    <x v="1"/>
    <s v="REFERENCE COMMERCIAL DISTILLATE BOILER"/>
    <s v="TEXAS"/>
    <x v="10"/>
    <x v="22"/>
    <s v="ELECTRICITY"/>
    <x v="6"/>
    <n v="0"/>
  </r>
  <r>
    <s v="REFERENCE ELECTRIFICATION - MODERATE TECHNOLOGY ADVANCEMENT"/>
    <x v="1"/>
    <s v="REFERENCE COMMERCIAL DISTILLATE BOILER"/>
    <s v="TEXAS"/>
    <x v="10"/>
    <x v="22"/>
    <s v="DIESEL FUEL"/>
    <x v="6"/>
    <n v="0"/>
  </r>
  <r>
    <s v="REFERENCE ELECTRIFICATION - MODERATE TECHNOLOGY ADVANCEMENT"/>
    <x v="1"/>
    <s v="REFERENCE COMMERCIAL DISTILLATE BOILER"/>
    <s v="TEXAS"/>
    <x v="10"/>
    <x v="22"/>
    <s v="PIPELINE GAS"/>
    <x v="6"/>
    <n v="0"/>
  </r>
  <r>
    <s v="REFERENCE ELECTRIFICATION - MODERATE TECHNOLOGY ADVANCEMENT"/>
    <x v="1"/>
    <s v="REFERENCE COMMERCIAL DISTILLATE BOILER"/>
    <s v="TEXAS"/>
    <x v="10"/>
    <x v="23"/>
    <s v="ELECTRICITY"/>
    <x v="6"/>
    <n v="0"/>
  </r>
  <r>
    <s v="REFERENCE ELECTRIFICATION - MODERATE TECHNOLOGY ADVANCEMENT"/>
    <x v="1"/>
    <s v="REFERENCE COMMERCIAL DISTILLATE BOILER"/>
    <s v="TEXAS"/>
    <x v="10"/>
    <x v="23"/>
    <s v="DIESEL FUEL"/>
    <x v="6"/>
    <n v="0"/>
  </r>
  <r>
    <s v="REFERENCE ELECTRIFICATION - MODERATE TECHNOLOGY ADVANCEMENT"/>
    <x v="1"/>
    <s v="REFERENCE COMMERCIAL DISTILLATE BOILER"/>
    <s v="TEXAS"/>
    <x v="10"/>
    <x v="23"/>
    <s v="PIPELINE GAS"/>
    <x v="6"/>
    <n v="0"/>
  </r>
  <r>
    <s v="REFERENCE ELECTRIFICATION - MODERATE TECHNOLOGY ADVANCEMENT"/>
    <x v="1"/>
    <s v="REFERENCE COMMERCIAL DISTILLATE BOILER"/>
    <s v="TEXAS"/>
    <x v="10"/>
    <x v="24"/>
    <s v="ELECTRICITY"/>
    <x v="6"/>
    <n v="0"/>
  </r>
  <r>
    <s v="REFERENCE ELECTRIFICATION - MODERATE TECHNOLOGY ADVANCEMENT"/>
    <x v="1"/>
    <s v="REFERENCE COMMERCIAL DISTILLATE BOILER"/>
    <s v="TEXAS"/>
    <x v="10"/>
    <x v="24"/>
    <s v="DIESEL FUEL"/>
    <x v="6"/>
    <n v="0"/>
  </r>
  <r>
    <s v="REFERENCE ELECTRIFICATION - MODERATE TECHNOLOGY ADVANCEMENT"/>
    <x v="1"/>
    <s v="REFERENCE COMMERCIAL DISTILLATE BOILER"/>
    <s v="TEXAS"/>
    <x v="10"/>
    <x v="24"/>
    <s v="PIPELINE GAS"/>
    <x v="6"/>
    <n v="0"/>
  </r>
  <r>
    <s v="REFERENCE ELECTRIFICATION - MODERATE TECHNOLOGY ADVANCEMENT"/>
    <x v="1"/>
    <s v="REFERENCE COMMERCIAL DISTILLATE BOILER"/>
    <s v="TEXAS"/>
    <x v="10"/>
    <x v="25"/>
    <s v="ELECTRICITY"/>
    <x v="6"/>
    <n v="0"/>
  </r>
  <r>
    <s v="REFERENCE ELECTRIFICATION - MODERATE TECHNOLOGY ADVANCEMENT"/>
    <x v="1"/>
    <s v="REFERENCE COMMERCIAL DISTILLATE BOILER"/>
    <s v="TEXAS"/>
    <x v="10"/>
    <x v="25"/>
    <s v="DIESEL FUEL"/>
    <x v="6"/>
    <n v="0"/>
  </r>
  <r>
    <s v="REFERENCE ELECTRIFICATION - MODERATE TECHNOLOGY ADVANCEMENT"/>
    <x v="1"/>
    <s v="REFERENCE COMMERCIAL DISTILLATE BOILER"/>
    <s v="TEXAS"/>
    <x v="10"/>
    <x v="25"/>
    <s v="PIPELINE GAS"/>
    <x v="6"/>
    <n v="0"/>
  </r>
  <r>
    <s v="REFERENCE ELECTRIFICATION - MODERATE TECHNOLOGY ADVANCEMENT"/>
    <x v="1"/>
    <s v="REFERENCE COMMERCIAL DISTILLATE BOILER"/>
    <s v="TEXAS"/>
    <x v="10"/>
    <x v="26"/>
    <s v="ELECTRICITY"/>
    <x v="6"/>
    <n v="0"/>
  </r>
  <r>
    <s v="REFERENCE ELECTRIFICATION - MODERATE TECHNOLOGY ADVANCEMENT"/>
    <x v="1"/>
    <s v="REFERENCE COMMERCIAL DISTILLATE BOILER"/>
    <s v="TEXAS"/>
    <x v="10"/>
    <x v="26"/>
    <s v="DIESEL FUEL"/>
    <x v="6"/>
    <n v="0"/>
  </r>
  <r>
    <s v="REFERENCE ELECTRIFICATION - MODERATE TECHNOLOGY ADVANCEMENT"/>
    <x v="1"/>
    <s v="REFERENCE COMMERCIAL DISTILLATE BOILER"/>
    <s v="TEXAS"/>
    <x v="10"/>
    <x v="26"/>
    <s v="PIPELINE GAS"/>
    <x v="6"/>
    <n v="0"/>
  </r>
  <r>
    <s v="REFERENCE ELECTRIFICATION - MODERATE TECHNOLOGY ADVANCEMENT"/>
    <x v="1"/>
    <s v="REFERENCE COMMERCIAL DISTILLATE BOILER"/>
    <s v="TEXAS"/>
    <x v="10"/>
    <x v="27"/>
    <s v="ELECTRICITY"/>
    <x v="6"/>
    <n v="0"/>
  </r>
  <r>
    <s v="REFERENCE ELECTRIFICATION - MODERATE TECHNOLOGY ADVANCEMENT"/>
    <x v="1"/>
    <s v="REFERENCE COMMERCIAL DISTILLATE BOILER"/>
    <s v="TEXAS"/>
    <x v="10"/>
    <x v="27"/>
    <s v="DIESEL FUEL"/>
    <x v="6"/>
    <n v="0"/>
  </r>
  <r>
    <s v="REFERENCE ELECTRIFICATION - MODERATE TECHNOLOGY ADVANCEMENT"/>
    <x v="1"/>
    <s v="REFERENCE COMMERCIAL DISTILLATE BOILER"/>
    <s v="TEXAS"/>
    <x v="10"/>
    <x v="27"/>
    <s v="PIPELINE GAS"/>
    <x v="6"/>
    <n v="0"/>
  </r>
  <r>
    <s v="REFERENCE ELECTRIFICATION - MODERATE TECHNOLOGY ADVANCEMENT"/>
    <x v="1"/>
    <s v="REFERENCE COMMERCIAL DISTILLATE BOILER"/>
    <s v="TEXAS"/>
    <x v="10"/>
    <x v="28"/>
    <s v="ELECTRICITY"/>
    <x v="6"/>
    <n v="0"/>
  </r>
  <r>
    <s v="REFERENCE ELECTRIFICATION - MODERATE TECHNOLOGY ADVANCEMENT"/>
    <x v="1"/>
    <s v="REFERENCE COMMERCIAL DISTILLATE BOILER"/>
    <s v="TEXAS"/>
    <x v="10"/>
    <x v="28"/>
    <s v="DIESEL FUEL"/>
    <x v="6"/>
    <n v="0"/>
  </r>
  <r>
    <s v="REFERENCE ELECTRIFICATION - MODERATE TECHNOLOGY ADVANCEMENT"/>
    <x v="1"/>
    <s v="REFERENCE COMMERCIAL DISTILLATE BOILER"/>
    <s v="TEXAS"/>
    <x v="10"/>
    <x v="28"/>
    <s v="PIPELINE GAS"/>
    <x v="6"/>
    <n v="0"/>
  </r>
  <r>
    <s v="REFERENCE ELECTRIFICATION - MODERATE TECHNOLOGY ADVANCEMENT"/>
    <x v="1"/>
    <s v="REFERENCE COMMERCIAL DISTILLATE BOILER"/>
    <s v="TEXAS"/>
    <x v="10"/>
    <x v="29"/>
    <s v="ELECTRICITY"/>
    <x v="6"/>
    <n v="0"/>
  </r>
  <r>
    <s v="REFERENCE ELECTRIFICATION - MODERATE TECHNOLOGY ADVANCEMENT"/>
    <x v="1"/>
    <s v="REFERENCE COMMERCIAL DISTILLATE BOILER"/>
    <s v="TEXAS"/>
    <x v="10"/>
    <x v="29"/>
    <s v="DIESEL FUEL"/>
    <x v="6"/>
    <n v="0"/>
  </r>
  <r>
    <s v="REFERENCE ELECTRIFICATION - MODERATE TECHNOLOGY ADVANCEMENT"/>
    <x v="1"/>
    <s v="REFERENCE COMMERCIAL DISTILLATE BOILER"/>
    <s v="TEXAS"/>
    <x v="10"/>
    <x v="29"/>
    <s v="PIPELINE GAS"/>
    <x v="6"/>
    <n v="0"/>
  </r>
  <r>
    <s v="REFERENCE ELECTRIFICATION - MODERATE TECHNOLOGY ADVANCEMENT"/>
    <x v="1"/>
    <s v="REFERENCE COMMERCIAL DISTILLATE BOILER"/>
    <s v="TEXAS"/>
    <x v="10"/>
    <x v="30"/>
    <s v="ELECTRICITY"/>
    <x v="6"/>
    <n v="0"/>
  </r>
  <r>
    <s v="REFERENCE ELECTRIFICATION - MODERATE TECHNOLOGY ADVANCEMENT"/>
    <x v="1"/>
    <s v="REFERENCE COMMERCIAL DISTILLATE BOILER"/>
    <s v="TEXAS"/>
    <x v="10"/>
    <x v="30"/>
    <s v="DIESEL FUEL"/>
    <x v="6"/>
    <n v="0"/>
  </r>
  <r>
    <s v="REFERENCE ELECTRIFICATION - MODERATE TECHNOLOGY ADVANCEMENT"/>
    <x v="1"/>
    <s v="REFERENCE COMMERCIAL DISTILLATE BOILER"/>
    <s v="TEXAS"/>
    <x v="10"/>
    <x v="30"/>
    <s v="PIPELINE GAS"/>
    <x v="6"/>
    <n v="0"/>
  </r>
  <r>
    <s v="REFERENCE ELECTRIFICATION - MODERATE TECHNOLOGY ADVANCEMENT"/>
    <x v="1"/>
    <s v="REFERENCE COMMERCIAL DISTILLATE BOILER"/>
    <s v="TEXAS"/>
    <x v="10"/>
    <x v="31"/>
    <s v="ELECTRICITY"/>
    <x v="6"/>
    <n v="0"/>
  </r>
  <r>
    <s v="REFERENCE ELECTRIFICATION - MODERATE TECHNOLOGY ADVANCEMENT"/>
    <x v="1"/>
    <s v="REFERENCE COMMERCIAL DISTILLATE BOILER"/>
    <s v="TEXAS"/>
    <x v="10"/>
    <x v="31"/>
    <s v="DIESEL FUEL"/>
    <x v="6"/>
    <n v="0"/>
  </r>
  <r>
    <s v="REFERENCE ELECTRIFICATION - MODERATE TECHNOLOGY ADVANCEMENT"/>
    <x v="1"/>
    <s v="REFERENCE COMMERCIAL DISTILLATE BOILER"/>
    <s v="TEXAS"/>
    <x v="10"/>
    <x v="31"/>
    <s v="PIPELINE GAS"/>
    <x v="6"/>
    <n v="0"/>
  </r>
  <r>
    <s v="REFERENCE ELECTRIFICATION - MODERATE TECHNOLOGY ADVANCEMENT"/>
    <x v="1"/>
    <s v="REFERENCE COMMERCIAL DISTILLATE BOILER"/>
    <s v="TEXAS"/>
    <x v="10"/>
    <x v="32"/>
    <s v="ELECTRICITY"/>
    <x v="6"/>
    <n v="0"/>
  </r>
  <r>
    <s v="REFERENCE ELECTRIFICATION - MODERATE TECHNOLOGY ADVANCEMENT"/>
    <x v="1"/>
    <s v="REFERENCE COMMERCIAL DISTILLATE BOILER"/>
    <s v="TEXAS"/>
    <x v="10"/>
    <x v="32"/>
    <s v="DIESEL FUEL"/>
    <x v="6"/>
    <n v="0"/>
  </r>
  <r>
    <s v="REFERENCE ELECTRIFICATION - MODERATE TECHNOLOGY ADVANCEMENT"/>
    <x v="1"/>
    <s v="REFERENCE COMMERCIAL DISTILLATE BOILER"/>
    <s v="TEXAS"/>
    <x v="10"/>
    <x v="32"/>
    <s v="PIPELINE GAS"/>
    <x v="6"/>
    <n v="0"/>
  </r>
  <r>
    <s v="REFERENCE ELECTRIFICATION - MODERATE TECHNOLOGY ADVANCEMENT"/>
    <x v="1"/>
    <s v="REFERENCE COMMERCIAL DISTILLATE BOILER"/>
    <s v="TEXAS"/>
    <x v="10"/>
    <x v="33"/>
    <s v="ELECTRICITY"/>
    <x v="6"/>
    <n v="0"/>
  </r>
  <r>
    <s v="REFERENCE ELECTRIFICATION - MODERATE TECHNOLOGY ADVANCEMENT"/>
    <x v="1"/>
    <s v="REFERENCE COMMERCIAL DISTILLATE BOILER"/>
    <s v="TEXAS"/>
    <x v="10"/>
    <x v="33"/>
    <s v="DIESEL FUEL"/>
    <x v="6"/>
    <n v="0"/>
  </r>
  <r>
    <s v="REFERENCE ELECTRIFICATION - MODERATE TECHNOLOGY ADVANCEMENT"/>
    <x v="1"/>
    <s v="REFERENCE COMMERCIAL DISTILLATE BOILER"/>
    <s v="TEXAS"/>
    <x v="10"/>
    <x v="33"/>
    <s v="PIPELINE GAS"/>
    <x v="6"/>
    <n v="0"/>
  </r>
  <r>
    <s v="REFERENCE ELECTRIFICATION - MODERATE TECHNOLOGY ADVANCEMENT"/>
    <x v="1"/>
    <s v="HIGH EFFICIENCY COMMERCIAL DISTILLATE BOILER"/>
    <s v="TEXAS"/>
    <x v="10"/>
    <x v="0"/>
    <s v="ELECTRICITY"/>
    <x v="6"/>
    <n v="0"/>
  </r>
  <r>
    <s v="REFERENCE ELECTRIFICATION - MODERATE TECHNOLOGY ADVANCEMENT"/>
    <x v="1"/>
    <s v="HIGH EFFICIENCY COMMERCIAL DISTILLATE BOILER"/>
    <s v="TEXAS"/>
    <x v="10"/>
    <x v="0"/>
    <s v="DIESEL FUEL"/>
    <x v="6"/>
    <n v="0"/>
  </r>
  <r>
    <s v="REFERENCE ELECTRIFICATION - MODERATE TECHNOLOGY ADVANCEMENT"/>
    <x v="1"/>
    <s v="HIGH EFFICIENCY COMMERCIAL DISTILLATE BOILER"/>
    <s v="TEXAS"/>
    <x v="10"/>
    <x v="0"/>
    <s v="PIPELINE GAS"/>
    <x v="6"/>
    <n v="0"/>
  </r>
  <r>
    <s v="REFERENCE ELECTRIFICATION - MODERATE TECHNOLOGY ADVANCEMENT"/>
    <x v="1"/>
    <s v="HIGH EFFICIENCY COMMERCIAL DISTILLATE BOILER"/>
    <s v="TEXAS"/>
    <x v="10"/>
    <x v="1"/>
    <s v="ELECTRICITY"/>
    <x v="6"/>
    <n v="0"/>
  </r>
  <r>
    <s v="REFERENCE ELECTRIFICATION - MODERATE TECHNOLOGY ADVANCEMENT"/>
    <x v="1"/>
    <s v="HIGH EFFICIENCY COMMERCIAL DISTILLATE BOILER"/>
    <s v="TEXAS"/>
    <x v="10"/>
    <x v="1"/>
    <s v="DIESEL FUEL"/>
    <x v="6"/>
    <n v="0"/>
  </r>
  <r>
    <s v="REFERENCE ELECTRIFICATION - MODERATE TECHNOLOGY ADVANCEMENT"/>
    <x v="1"/>
    <s v="HIGH EFFICIENCY COMMERCIAL DISTILLATE BOILER"/>
    <s v="TEXAS"/>
    <x v="10"/>
    <x v="1"/>
    <s v="PIPELINE GAS"/>
    <x v="6"/>
    <n v="0"/>
  </r>
  <r>
    <s v="REFERENCE ELECTRIFICATION - MODERATE TECHNOLOGY ADVANCEMENT"/>
    <x v="1"/>
    <s v="HIGH EFFICIENCY COMMERCIAL DISTILLATE BOILER"/>
    <s v="TEXAS"/>
    <x v="10"/>
    <x v="2"/>
    <s v="ELECTRICITY"/>
    <x v="6"/>
    <n v="0"/>
  </r>
  <r>
    <s v="REFERENCE ELECTRIFICATION - MODERATE TECHNOLOGY ADVANCEMENT"/>
    <x v="1"/>
    <s v="HIGH EFFICIENCY COMMERCIAL DISTILLATE BOILER"/>
    <s v="TEXAS"/>
    <x v="10"/>
    <x v="2"/>
    <s v="DIESEL FUEL"/>
    <x v="6"/>
    <n v="0"/>
  </r>
  <r>
    <s v="REFERENCE ELECTRIFICATION - MODERATE TECHNOLOGY ADVANCEMENT"/>
    <x v="1"/>
    <s v="HIGH EFFICIENCY COMMERCIAL DISTILLATE BOILER"/>
    <s v="TEXAS"/>
    <x v="10"/>
    <x v="2"/>
    <s v="PIPELINE GAS"/>
    <x v="6"/>
    <n v="0"/>
  </r>
  <r>
    <s v="REFERENCE ELECTRIFICATION - MODERATE TECHNOLOGY ADVANCEMENT"/>
    <x v="1"/>
    <s v="HIGH EFFICIENCY COMMERCIAL DISTILLATE BOILER"/>
    <s v="TEXAS"/>
    <x v="10"/>
    <x v="3"/>
    <s v="ELECTRICITY"/>
    <x v="6"/>
    <n v="0"/>
  </r>
  <r>
    <s v="REFERENCE ELECTRIFICATION - MODERATE TECHNOLOGY ADVANCEMENT"/>
    <x v="1"/>
    <s v="HIGH EFFICIENCY COMMERCIAL DISTILLATE BOILER"/>
    <s v="TEXAS"/>
    <x v="10"/>
    <x v="3"/>
    <s v="DIESEL FUEL"/>
    <x v="6"/>
    <n v="0"/>
  </r>
  <r>
    <s v="REFERENCE ELECTRIFICATION - MODERATE TECHNOLOGY ADVANCEMENT"/>
    <x v="1"/>
    <s v="HIGH EFFICIENCY COMMERCIAL DISTILLATE BOILER"/>
    <s v="TEXAS"/>
    <x v="10"/>
    <x v="3"/>
    <s v="PIPELINE GAS"/>
    <x v="6"/>
    <n v="0"/>
  </r>
  <r>
    <s v="REFERENCE ELECTRIFICATION - MODERATE TECHNOLOGY ADVANCEMENT"/>
    <x v="1"/>
    <s v="HIGH EFFICIENCY COMMERCIAL DISTILLATE BOILER"/>
    <s v="TEXAS"/>
    <x v="10"/>
    <x v="4"/>
    <s v="ELECTRICITY"/>
    <x v="6"/>
    <n v="0"/>
  </r>
  <r>
    <s v="REFERENCE ELECTRIFICATION - MODERATE TECHNOLOGY ADVANCEMENT"/>
    <x v="1"/>
    <s v="HIGH EFFICIENCY COMMERCIAL DISTILLATE BOILER"/>
    <s v="TEXAS"/>
    <x v="10"/>
    <x v="4"/>
    <s v="DIESEL FUEL"/>
    <x v="6"/>
    <n v="0"/>
  </r>
  <r>
    <s v="REFERENCE ELECTRIFICATION - MODERATE TECHNOLOGY ADVANCEMENT"/>
    <x v="1"/>
    <s v="HIGH EFFICIENCY COMMERCIAL DISTILLATE BOILER"/>
    <s v="TEXAS"/>
    <x v="10"/>
    <x v="4"/>
    <s v="PIPELINE GAS"/>
    <x v="6"/>
    <n v="0"/>
  </r>
  <r>
    <s v="REFERENCE ELECTRIFICATION - MODERATE TECHNOLOGY ADVANCEMENT"/>
    <x v="1"/>
    <s v="HIGH EFFICIENCY COMMERCIAL DISTILLATE BOILER"/>
    <s v="TEXAS"/>
    <x v="10"/>
    <x v="5"/>
    <s v="ELECTRICITY"/>
    <x v="6"/>
    <n v="0"/>
  </r>
  <r>
    <s v="REFERENCE ELECTRIFICATION - MODERATE TECHNOLOGY ADVANCEMENT"/>
    <x v="1"/>
    <s v="HIGH EFFICIENCY COMMERCIAL DISTILLATE BOILER"/>
    <s v="TEXAS"/>
    <x v="10"/>
    <x v="5"/>
    <s v="DIESEL FUEL"/>
    <x v="6"/>
    <n v="0"/>
  </r>
  <r>
    <s v="REFERENCE ELECTRIFICATION - MODERATE TECHNOLOGY ADVANCEMENT"/>
    <x v="1"/>
    <s v="HIGH EFFICIENCY COMMERCIAL DISTILLATE BOILER"/>
    <s v="TEXAS"/>
    <x v="10"/>
    <x v="5"/>
    <s v="PIPELINE GAS"/>
    <x v="6"/>
    <n v="0"/>
  </r>
  <r>
    <s v="REFERENCE ELECTRIFICATION - MODERATE TECHNOLOGY ADVANCEMENT"/>
    <x v="1"/>
    <s v="HIGH EFFICIENCY COMMERCIAL DISTILLATE BOILER"/>
    <s v="TEXAS"/>
    <x v="10"/>
    <x v="6"/>
    <s v="ELECTRICITY"/>
    <x v="6"/>
    <n v="0"/>
  </r>
  <r>
    <s v="REFERENCE ELECTRIFICATION - MODERATE TECHNOLOGY ADVANCEMENT"/>
    <x v="1"/>
    <s v="HIGH EFFICIENCY COMMERCIAL DISTILLATE BOILER"/>
    <s v="TEXAS"/>
    <x v="10"/>
    <x v="6"/>
    <s v="DIESEL FUEL"/>
    <x v="6"/>
    <n v="0"/>
  </r>
  <r>
    <s v="REFERENCE ELECTRIFICATION - MODERATE TECHNOLOGY ADVANCEMENT"/>
    <x v="1"/>
    <s v="HIGH EFFICIENCY COMMERCIAL DISTILLATE BOILER"/>
    <s v="TEXAS"/>
    <x v="10"/>
    <x v="6"/>
    <s v="PIPELINE GAS"/>
    <x v="6"/>
    <n v="0"/>
  </r>
  <r>
    <s v="REFERENCE ELECTRIFICATION - MODERATE TECHNOLOGY ADVANCEMENT"/>
    <x v="1"/>
    <s v="HIGH EFFICIENCY COMMERCIAL DISTILLATE BOILER"/>
    <s v="TEXAS"/>
    <x v="10"/>
    <x v="7"/>
    <s v="ELECTRICITY"/>
    <x v="6"/>
    <n v="0"/>
  </r>
  <r>
    <s v="REFERENCE ELECTRIFICATION - MODERATE TECHNOLOGY ADVANCEMENT"/>
    <x v="1"/>
    <s v="HIGH EFFICIENCY COMMERCIAL DISTILLATE BOILER"/>
    <s v="TEXAS"/>
    <x v="10"/>
    <x v="7"/>
    <s v="DIESEL FUEL"/>
    <x v="6"/>
    <n v="0"/>
  </r>
  <r>
    <s v="REFERENCE ELECTRIFICATION - MODERATE TECHNOLOGY ADVANCEMENT"/>
    <x v="1"/>
    <s v="HIGH EFFICIENCY COMMERCIAL DISTILLATE BOILER"/>
    <s v="TEXAS"/>
    <x v="10"/>
    <x v="7"/>
    <s v="PIPELINE GAS"/>
    <x v="6"/>
    <n v="0"/>
  </r>
  <r>
    <s v="REFERENCE ELECTRIFICATION - MODERATE TECHNOLOGY ADVANCEMENT"/>
    <x v="1"/>
    <s v="HIGH EFFICIENCY COMMERCIAL DISTILLATE BOILER"/>
    <s v="TEXAS"/>
    <x v="10"/>
    <x v="8"/>
    <s v="ELECTRICITY"/>
    <x v="6"/>
    <n v="0"/>
  </r>
  <r>
    <s v="REFERENCE ELECTRIFICATION - MODERATE TECHNOLOGY ADVANCEMENT"/>
    <x v="1"/>
    <s v="HIGH EFFICIENCY COMMERCIAL DISTILLATE BOILER"/>
    <s v="TEXAS"/>
    <x v="10"/>
    <x v="8"/>
    <s v="DIESEL FUEL"/>
    <x v="6"/>
    <n v="0"/>
  </r>
  <r>
    <s v="REFERENCE ELECTRIFICATION - MODERATE TECHNOLOGY ADVANCEMENT"/>
    <x v="1"/>
    <s v="HIGH EFFICIENCY COMMERCIAL DISTILLATE BOILER"/>
    <s v="TEXAS"/>
    <x v="10"/>
    <x v="8"/>
    <s v="PIPELINE GAS"/>
    <x v="6"/>
    <n v="0"/>
  </r>
  <r>
    <s v="REFERENCE ELECTRIFICATION - MODERATE TECHNOLOGY ADVANCEMENT"/>
    <x v="1"/>
    <s v="HIGH EFFICIENCY COMMERCIAL DISTILLATE BOILER"/>
    <s v="TEXAS"/>
    <x v="10"/>
    <x v="9"/>
    <s v="ELECTRICITY"/>
    <x v="6"/>
    <n v="0"/>
  </r>
  <r>
    <s v="REFERENCE ELECTRIFICATION - MODERATE TECHNOLOGY ADVANCEMENT"/>
    <x v="1"/>
    <s v="HIGH EFFICIENCY COMMERCIAL DISTILLATE BOILER"/>
    <s v="TEXAS"/>
    <x v="10"/>
    <x v="9"/>
    <s v="DIESEL FUEL"/>
    <x v="6"/>
    <n v="0"/>
  </r>
  <r>
    <s v="REFERENCE ELECTRIFICATION - MODERATE TECHNOLOGY ADVANCEMENT"/>
    <x v="1"/>
    <s v="HIGH EFFICIENCY COMMERCIAL DISTILLATE BOILER"/>
    <s v="TEXAS"/>
    <x v="10"/>
    <x v="9"/>
    <s v="PIPELINE GAS"/>
    <x v="6"/>
    <n v="0"/>
  </r>
  <r>
    <s v="REFERENCE ELECTRIFICATION - MODERATE TECHNOLOGY ADVANCEMENT"/>
    <x v="1"/>
    <s v="HIGH EFFICIENCY COMMERCIAL DISTILLATE BOILER"/>
    <s v="TEXAS"/>
    <x v="10"/>
    <x v="10"/>
    <s v="ELECTRICITY"/>
    <x v="6"/>
    <n v="0"/>
  </r>
  <r>
    <s v="REFERENCE ELECTRIFICATION - MODERATE TECHNOLOGY ADVANCEMENT"/>
    <x v="1"/>
    <s v="HIGH EFFICIENCY COMMERCIAL DISTILLATE BOILER"/>
    <s v="TEXAS"/>
    <x v="10"/>
    <x v="10"/>
    <s v="DIESEL FUEL"/>
    <x v="6"/>
    <n v="0"/>
  </r>
  <r>
    <s v="REFERENCE ELECTRIFICATION - MODERATE TECHNOLOGY ADVANCEMENT"/>
    <x v="1"/>
    <s v="HIGH EFFICIENCY COMMERCIAL DISTILLATE BOILER"/>
    <s v="TEXAS"/>
    <x v="10"/>
    <x v="10"/>
    <s v="PIPELINE GAS"/>
    <x v="6"/>
    <n v="0"/>
  </r>
  <r>
    <s v="REFERENCE ELECTRIFICATION - MODERATE TECHNOLOGY ADVANCEMENT"/>
    <x v="1"/>
    <s v="HIGH EFFICIENCY COMMERCIAL DISTILLATE BOILER"/>
    <s v="TEXAS"/>
    <x v="10"/>
    <x v="11"/>
    <s v="ELECTRICITY"/>
    <x v="6"/>
    <n v="0"/>
  </r>
  <r>
    <s v="REFERENCE ELECTRIFICATION - MODERATE TECHNOLOGY ADVANCEMENT"/>
    <x v="1"/>
    <s v="HIGH EFFICIENCY COMMERCIAL DISTILLATE BOILER"/>
    <s v="TEXAS"/>
    <x v="10"/>
    <x v="11"/>
    <s v="DIESEL FUEL"/>
    <x v="6"/>
    <n v="0"/>
  </r>
  <r>
    <s v="REFERENCE ELECTRIFICATION - MODERATE TECHNOLOGY ADVANCEMENT"/>
    <x v="1"/>
    <s v="HIGH EFFICIENCY COMMERCIAL DISTILLATE BOILER"/>
    <s v="TEXAS"/>
    <x v="10"/>
    <x v="11"/>
    <s v="PIPELINE GAS"/>
    <x v="6"/>
    <n v="0"/>
  </r>
  <r>
    <s v="REFERENCE ELECTRIFICATION - MODERATE TECHNOLOGY ADVANCEMENT"/>
    <x v="1"/>
    <s v="HIGH EFFICIENCY COMMERCIAL DISTILLATE BOILER"/>
    <s v="TEXAS"/>
    <x v="10"/>
    <x v="12"/>
    <s v="ELECTRICITY"/>
    <x v="6"/>
    <n v="0"/>
  </r>
  <r>
    <s v="REFERENCE ELECTRIFICATION - MODERATE TECHNOLOGY ADVANCEMENT"/>
    <x v="1"/>
    <s v="HIGH EFFICIENCY COMMERCIAL DISTILLATE BOILER"/>
    <s v="TEXAS"/>
    <x v="10"/>
    <x v="12"/>
    <s v="DIESEL FUEL"/>
    <x v="6"/>
    <n v="0"/>
  </r>
  <r>
    <s v="REFERENCE ELECTRIFICATION - MODERATE TECHNOLOGY ADVANCEMENT"/>
    <x v="1"/>
    <s v="HIGH EFFICIENCY COMMERCIAL DISTILLATE BOILER"/>
    <s v="TEXAS"/>
    <x v="10"/>
    <x v="12"/>
    <s v="PIPELINE GAS"/>
    <x v="6"/>
    <n v="0"/>
  </r>
  <r>
    <s v="REFERENCE ELECTRIFICATION - MODERATE TECHNOLOGY ADVANCEMENT"/>
    <x v="1"/>
    <s v="HIGH EFFICIENCY COMMERCIAL DISTILLATE BOILER"/>
    <s v="TEXAS"/>
    <x v="10"/>
    <x v="13"/>
    <s v="ELECTRICITY"/>
    <x v="6"/>
    <n v="0"/>
  </r>
  <r>
    <s v="REFERENCE ELECTRIFICATION - MODERATE TECHNOLOGY ADVANCEMENT"/>
    <x v="1"/>
    <s v="HIGH EFFICIENCY COMMERCIAL DISTILLATE BOILER"/>
    <s v="TEXAS"/>
    <x v="10"/>
    <x v="13"/>
    <s v="DIESEL FUEL"/>
    <x v="6"/>
    <n v="0"/>
  </r>
  <r>
    <s v="REFERENCE ELECTRIFICATION - MODERATE TECHNOLOGY ADVANCEMENT"/>
    <x v="1"/>
    <s v="HIGH EFFICIENCY COMMERCIAL DISTILLATE BOILER"/>
    <s v="TEXAS"/>
    <x v="10"/>
    <x v="13"/>
    <s v="PIPELINE GAS"/>
    <x v="6"/>
    <n v="0"/>
  </r>
  <r>
    <s v="REFERENCE ELECTRIFICATION - MODERATE TECHNOLOGY ADVANCEMENT"/>
    <x v="1"/>
    <s v="HIGH EFFICIENCY COMMERCIAL DISTILLATE BOILER"/>
    <s v="TEXAS"/>
    <x v="10"/>
    <x v="14"/>
    <s v="ELECTRICITY"/>
    <x v="6"/>
    <n v="0"/>
  </r>
  <r>
    <s v="REFERENCE ELECTRIFICATION - MODERATE TECHNOLOGY ADVANCEMENT"/>
    <x v="1"/>
    <s v="HIGH EFFICIENCY COMMERCIAL DISTILLATE BOILER"/>
    <s v="TEXAS"/>
    <x v="10"/>
    <x v="14"/>
    <s v="DIESEL FUEL"/>
    <x v="6"/>
    <n v="0"/>
  </r>
  <r>
    <s v="REFERENCE ELECTRIFICATION - MODERATE TECHNOLOGY ADVANCEMENT"/>
    <x v="1"/>
    <s v="HIGH EFFICIENCY COMMERCIAL DISTILLATE BOILER"/>
    <s v="TEXAS"/>
    <x v="10"/>
    <x v="14"/>
    <s v="PIPELINE GAS"/>
    <x v="6"/>
    <n v="0"/>
  </r>
  <r>
    <s v="REFERENCE ELECTRIFICATION - MODERATE TECHNOLOGY ADVANCEMENT"/>
    <x v="1"/>
    <s v="HIGH EFFICIENCY COMMERCIAL DISTILLATE BOILER"/>
    <s v="TEXAS"/>
    <x v="10"/>
    <x v="15"/>
    <s v="ELECTRICITY"/>
    <x v="6"/>
    <n v="0"/>
  </r>
  <r>
    <s v="REFERENCE ELECTRIFICATION - MODERATE TECHNOLOGY ADVANCEMENT"/>
    <x v="1"/>
    <s v="HIGH EFFICIENCY COMMERCIAL DISTILLATE BOILER"/>
    <s v="TEXAS"/>
    <x v="10"/>
    <x v="15"/>
    <s v="DIESEL FUEL"/>
    <x v="6"/>
    <n v="0"/>
  </r>
  <r>
    <s v="REFERENCE ELECTRIFICATION - MODERATE TECHNOLOGY ADVANCEMENT"/>
    <x v="1"/>
    <s v="HIGH EFFICIENCY COMMERCIAL DISTILLATE BOILER"/>
    <s v="TEXAS"/>
    <x v="10"/>
    <x v="15"/>
    <s v="PIPELINE GAS"/>
    <x v="6"/>
    <n v="0"/>
  </r>
  <r>
    <s v="REFERENCE ELECTRIFICATION - MODERATE TECHNOLOGY ADVANCEMENT"/>
    <x v="1"/>
    <s v="HIGH EFFICIENCY COMMERCIAL DISTILLATE BOILER"/>
    <s v="TEXAS"/>
    <x v="10"/>
    <x v="16"/>
    <s v="ELECTRICITY"/>
    <x v="6"/>
    <n v="0"/>
  </r>
  <r>
    <s v="REFERENCE ELECTRIFICATION - MODERATE TECHNOLOGY ADVANCEMENT"/>
    <x v="1"/>
    <s v="HIGH EFFICIENCY COMMERCIAL DISTILLATE BOILER"/>
    <s v="TEXAS"/>
    <x v="10"/>
    <x v="16"/>
    <s v="DIESEL FUEL"/>
    <x v="6"/>
    <n v="0"/>
  </r>
  <r>
    <s v="REFERENCE ELECTRIFICATION - MODERATE TECHNOLOGY ADVANCEMENT"/>
    <x v="1"/>
    <s v="HIGH EFFICIENCY COMMERCIAL DISTILLATE BOILER"/>
    <s v="TEXAS"/>
    <x v="10"/>
    <x v="16"/>
    <s v="PIPELINE GAS"/>
    <x v="6"/>
    <n v="0"/>
  </r>
  <r>
    <s v="REFERENCE ELECTRIFICATION - MODERATE TECHNOLOGY ADVANCEMENT"/>
    <x v="1"/>
    <s v="HIGH EFFICIENCY COMMERCIAL DISTILLATE BOILER"/>
    <s v="TEXAS"/>
    <x v="10"/>
    <x v="17"/>
    <s v="ELECTRICITY"/>
    <x v="6"/>
    <n v="0"/>
  </r>
  <r>
    <s v="REFERENCE ELECTRIFICATION - MODERATE TECHNOLOGY ADVANCEMENT"/>
    <x v="1"/>
    <s v="HIGH EFFICIENCY COMMERCIAL DISTILLATE BOILER"/>
    <s v="TEXAS"/>
    <x v="10"/>
    <x v="17"/>
    <s v="DIESEL FUEL"/>
    <x v="6"/>
    <n v="0"/>
  </r>
  <r>
    <s v="REFERENCE ELECTRIFICATION - MODERATE TECHNOLOGY ADVANCEMENT"/>
    <x v="1"/>
    <s v="HIGH EFFICIENCY COMMERCIAL DISTILLATE BOILER"/>
    <s v="TEXAS"/>
    <x v="10"/>
    <x v="17"/>
    <s v="PIPELINE GAS"/>
    <x v="6"/>
    <n v="0"/>
  </r>
  <r>
    <s v="REFERENCE ELECTRIFICATION - MODERATE TECHNOLOGY ADVANCEMENT"/>
    <x v="1"/>
    <s v="HIGH EFFICIENCY COMMERCIAL DISTILLATE BOILER"/>
    <s v="TEXAS"/>
    <x v="10"/>
    <x v="18"/>
    <s v="ELECTRICITY"/>
    <x v="6"/>
    <n v="0"/>
  </r>
  <r>
    <s v="REFERENCE ELECTRIFICATION - MODERATE TECHNOLOGY ADVANCEMENT"/>
    <x v="1"/>
    <s v="HIGH EFFICIENCY COMMERCIAL DISTILLATE BOILER"/>
    <s v="TEXAS"/>
    <x v="10"/>
    <x v="18"/>
    <s v="DIESEL FUEL"/>
    <x v="6"/>
    <n v="0"/>
  </r>
  <r>
    <s v="REFERENCE ELECTRIFICATION - MODERATE TECHNOLOGY ADVANCEMENT"/>
    <x v="1"/>
    <s v="HIGH EFFICIENCY COMMERCIAL DISTILLATE BOILER"/>
    <s v="TEXAS"/>
    <x v="10"/>
    <x v="18"/>
    <s v="PIPELINE GAS"/>
    <x v="6"/>
    <n v="0"/>
  </r>
  <r>
    <s v="REFERENCE ELECTRIFICATION - MODERATE TECHNOLOGY ADVANCEMENT"/>
    <x v="1"/>
    <s v="HIGH EFFICIENCY COMMERCIAL DISTILLATE BOILER"/>
    <s v="TEXAS"/>
    <x v="10"/>
    <x v="19"/>
    <s v="ELECTRICITY"/>
    <x v="6"/>
    <n v="0"/>
  </r>
  <r>
    <s v="REFERENCE ELECTRIFICATION - MODERATE TECHNOLOGY ADVANCEMENT"/>
    <x v="1"/>
    <s v="HIGH EFFICIENCY COMMERCIAL DISTILLATE BOILER"/>
    <s v="TEXAS"/>
    <x v="10"/>
    <x v="19"/>
    <s v="DIESEL FUEL"/>
    <x v="6"/>
    <n v="0"/>
  </r>
  <r>
    <s v="REFERENCE ELECTRIFICATION - MODERATE TECHNOLOGY ADVANCEMENT"/>
    <x v="1"/>
    <s v="HIGH EFFICIENCY COMMERCIAL DISTILLATE BOILER"/>
    <s v="TEXAS"/>
    <x v="10"/>
    <x v="19"/>
    <s v="PIPELINE GAS"/>
    <x v="6"/>
    <n v="0"/>
  </r>
  <r>
    <s v="REFERENCE ELECTRIFICATION - MODERATE TECHNOLOGY ADVANCEMENT"/>
    <x v="1"/>
    <s v="HIGH EFFICIENCY COMMERCIAL DISTILLATE BOILER"/>
    <s v="TEXAS"/>
    <x v="10"/>
    <x v="20"/>
    <s v="ELECTRICITY"/>
    <x v="6"/>
    <n v="0"/>
  </r>
  <r>
    <s v="REFERENCE ELECTRIFICATION - MODERATE TECHNOLOGY ADVANCEMENT"/>
    <x v="1"/>
    <s v="HIGH EFFICIENCY COMMERCIAL DISTILLATE BOILER"/>
    <s v="TEXAS"/>
    <x v="10"/>
    <x v="20"/>
    <s v="DIESEL FUEL"/>
    <x v="6"/>
    <n v="0"/>
  </r>
  <r>
    <s v="REFERENCE ELECTRIFICATION - MODERATE TECHNOLOGY ADVANCEMENT"/>
    <x v="1"/>
    <s v="HIGH EFFICIENCY COMMERCIAL DISTILLATE BOILER"/>
    <s v="TEXAS"/>
    <x v="10"/>
    <x v="20"/>
    <s v="PIPELINE GAS"/>
    <x v="6"/>
    <n v="0"/>
  </r>
  <r>
    <s v="REFERENCE ELECTRIFICATION - MODERATE TECHNOLOGY ADVANCEMENT"/>
    <x v="1"/>
    <s v="HIGH EFFICIENCY COMMERCIAL DISTILLATE BOILER"/>
    <s v="TEXAS"/>
    <x v="10"/>
    <x v="21"/>
    <s v="ELECTRICITY"/>
    <x v="6"/>
    <n v="0"/>
  </r>
  <r>
    <s v="REFERENCE ELECTRIFICATION - MODERATE TECHNOLOGY ADVANCEMENT"/>
    <x v="1"/>
    <s v="HIGH EFFICIENCY COMMERCIAL DISTILLATE BOILER"/>
    <s v="TEXAS"/>
    <x v="10"/>
    <x v="21"/>
    <s v="DIESEL FUEL"/>
    <x v="6"/>
    <n v="0"/>
  </r>
  <r>
    <s v="REFERENCE ELECTRIFICATION - MODERATE TECHNOLOGY ADVANCEMENT"/>
    <x v="1"/>
    <s v="HIGH EFFICIENCY COMMERCIAL DISTILLATE BOILER"/>
    <s v="TEXAS"/>
    <x v="10"/>
    <x v="21"/>
    <s v="PIPELINE GAS"/>
    <x v="6"/>
    <n v="0"/>
  </r>
  <r>
    <s v="REFERENCE ELECTRIFICATION - MODERATE TECHNOLOGY ADVANCEMENT"/>
    <x v="1"/>
    <s v="HIGH EFFICIENCY COMMERCIAL DISTILLATE BOILER"/>
    <s v="TEXAS"/>
    <x v="10"/>
    <x v="22"/>
    <s v="ELECTRICITY"/>
    <x v="6"/>
    <n v="0"/>
  </r>
  <r>
    <s v="REFERENCE ELECTRIFICATION - MODERATE TECHNOLOGY ADVANCEMENT"/>
    <x v="1"/>
    <s v="HIGH EFFICIENCY COMMERCIAL DISTILLATE BOILER"/>
    <s v="TEXAS"/>
    <x v="10"/>
    <x v="22"/>
    <s v="DIESEL FUEL"/>
    <x v="6"/>
    <n v="0"/>
  </r>
  <r>
    <s v="REFERENCE ELECTRIFICATION - MODERATE TECHNOLOGY ADVANCEMENT"/>
    <x v="1"/>
    <s v="HIGH EFFICIENCY COMMERCIAL DISTILLATE BOILER"/>
    <s v="TEXAS"/>
    <x v="10"/>
    <x v="22"/>
    <s v="PIPELINE GAS"/>
    <x v="6"/>
    <n v="0"/>
  </r>
  <r>
    <s v="REFERENCE ELECTRIFICATION - MODERATE TECHNOLOGY ADVANCEMENT"/>
    <x v="1"/>
    <s v="HIGH EFFICIENCY COMMERCIAL DISTILLATE BOILER"/>
    <s v="TEXAS"/>
    <x v="10"/>
    <x v="23"/>
    <s v="ELECTRICITY"/>
    <x v="6"/>
    <n v="0"/>
  </r>
  <r>
    <s v="REFERENCE ELECTRIFICATION - MODERATE TECHNOLOGY ADVANCEMENT"/>
    <x v="1"/>
    <s v="HIGH EFFICIENCY COMMERCIAL DISTILLATE BOILER"/>
    <s v="TEXAS"/>
    <x v="10"/>
    <x v="23"/>
    <s v="DIESEL FUEL"/>
    <x v="6"/>
    <n v="0"/>
  </r>
  <r>
    <s v="REFERENCE ELECTRIFICATION - MODERATE TECHNOLOGY ADVANCEMENT"/>
    <x v="1"/>
    <s v="HIGH EFFICIENCY COMMERCIAL DISTILLATE BOILER"/>
    <s v="TEXAS"/>
    <x v="10"/>
    <x v="23"/>
    <s v="PIPELINE GAS"/>
    <x v="6"/>
    <n v="0"/>
  </r>
  <r>
    <s v="REFERENCE ELECTRIFICATION - MODERATE TECHNOLOGY ADVANCEMENT"/>
    <x v="1"/>
    <s v="HIGH EFFICIENCY COMMERCIAL DISTILLATE BOILER"/>
    <s v="TEXAS"/>
    <x v="10"/>
    <x v="24"/>
    <s v="ELECTRICITY"/>
    <x v="6"/>
    <n v="0"/>
  </r>
  <r>
    <s v="REFERENCE ELECTRIFICATION - MODERATE TECHNOLOGY ADVANCEMENT"/>
    <x v="1"/>
    <s v="HIGH EFFICIENCY COMMERCIAL DISTILLATE BOILER"/>
    <s v="TEXAS"/>
    <x v="10"/>
    <x v="24"/>
    <s v="DIESEL FUEL"/>
    <x v="6"/>
    <n v="0"/>
  </r>
  <r>
    <s v="REFERENCE ELECTRIFICATION - MODERATE TECHNOLOGY ADVANCEMENT"/>
    <x v="1"/>
    <s v="HIGH EFFICIENCY COMMERCIAL DISTILLATE BOILER"/>
    <s v="TEXAS"/>
    <x v="10"/>
    <x v="24"/>
    <s v="PIPELINE GAS"/>
    <x v="6"/>
    <n v="0"/>
  </r>
  <r>
    <s v="REFERENCE ELECTRIFICATION - MODERATE TECHNOLOGY ADVANCEMENT"/>
    <x v="1"/>
    <s v="HIGH EFFICIENCY COMMERCIAL DISTILLATE BOILER"/>
    <s v="TEXAS"/>
    <x v="10"/>
    <x v="25"/>
    <s v="ELECTRICITY"/>
    <x v="6"/>
    <n v="0"/>
  </r>
  <r>
    <s v="REFERENCE ELECTRIFICATION - MODERATE TECHNOLOGY ADVANCEMENT"/>
    <x v="1"/>
    <s v="HIGH EFFICIENCY COMMERCIAL DISTILLATE BOILER"/>
    <s v="TEXAS"/>
    <x v="10"/>
    <x v="25"/>
    <s v="DIESEL FUEL"/>
    <x v="6"/>
    <n v="0"/>
  </r>
  <r>
    <s v="REFERENCE ELECTRIFICATION - MODERATE TECHNOLOGY ADVANCEMENT"/>
    <x v="1"/>
    <s v="HIGH EFFICIENCY COMMERCIAL DISTILLATE BOILER"/>
    <s v="TEXAS"/>
    <x v="10"/>
    <x v="25"/>
    <s v="PIPELINE GAS"/>
    <x v="6"/>
    <n v="0"/>
  </r>
  <r>
    <s v="REFERENCE ELECTRIFICATION - MODERATE TECHNOLOGY ADVANCEMENT"/>
    <x v="1"/>
    <s v="HIGH EFFICIENCY COMMERCIAL DISTILLATE BOILER"/>
    <s v="TEXAS"/>
    <x v="10"/>
    <x v="26"/>
    <s v="ELECTRICITY"/>
    <x v="6"/>
    <n v="0"/>
  </r>
  <r>
    <s v="REFERENCE ELECTRIFICATION - MODERATE TECHNOLOGY ADVANCEMENT"/>
    <x v="1"/>
    <s v="HIGH EFFICIENCY COMMERCIAL DISTILLATE BOILER"/>
    <s v="TEXAS"/>
    <x v="10"/>
    <x v="26"/>
    <s v="DIESEL FUEL"/>
    <x v="6"/>
    <n v="0"/>
  </r>
  <r>
    <s v="REFERENCE ELECTRIFICATION - MODERATE TECHNOLOGY ADVANCEMENT"/>
    <x v="1"/>
    <s v="HIGH EFFICIENCY COMMERCIAL DISTILLATE BOILER"/>
    <s v="TEXAS"/>
    <x v="10"/>
    <x v="26"/>
    <s v="PIPELINE GAS"/>
    <x v="6"/>
    <n v="0"/>
  </r>
  <r>
    <s v="REFERENCE ELECTRIFICATION - MODERATE TECHNOLOGY ADVANCEMENT"/>
    <x v="1"/>
    <s v="HIGH EFFICIENCY COMMERCIAL DISTILLATE BOILER"/>
    <s v="TEXAS"/>
    <x v="10"/>
    <x v="27"/>
    <s v="ELECTRICITY"/>
    <x v="6"/>
    <n v="0"/>
  </r>
  <r>
    <s v="REFERENCE ELECTRIFICATION - MODERATE TECHNOLOGY ADVANCEMENT"/>
    <x v="1"/>
    <s v="HIGH EFFICIENCY COMMERCIAL DISTILLATE BOILER"/>
    <s v="TEXAS"/>
    <x v="10"/>
    <x v="27"/>
    <s v="DIESEL FUEL"/>
    <x v="6"/>
    <n v="0"/>
  </r>
  <r>
    <s v="REFERENCE ELECTRIFICATION - MODERATE TECHNOLOGY ADVANCEMENT"/>
    <x v="1"/>
    <s v="HIGH EFFICIENCY COMMERCIAL DISTILLATE BOILER"/>
    <s v="TEXAS"/>
    <x v="10"/>
    <x v="27"/>
    <s v="PIPELINE GAS"/>
    <x v="6"/>
    <n v="0"/>
  </r>
  <r>
    <s v="REFERENCE ELECTRIFICATION - MODERATE TECHNOLOGY ADVANCEMENT"/>
    <x v="1"/>
    <s v="HIGH EFFICIENCY COMMERCIAL DISTILLATE BOILER"/>
    <s v="TEXAS"/>
    <x v="10"/>
    <x v="28"/>
    <s v="ELECTRICITY"/>
    <x v="6"/>
    <n v="0"/>
  </r>
  <r>
    <s v="REFERENCE ELECTRIFICATION - MODERATE TECHNOLOGY ADVANCEMENT"/>
    <x v="1"/>
    <s v="HIGH EFFICIENCY COMMERCIAL DISTILLATE BOILER"/>
    <s v="TEXAS"/>
    <x v="10"/>
    <x v="28"/>
    <s v="DIESEL FUEL"/>
    <x v="6"/>
    <n v="0"/>
  </r>
  <r>
    <s v="REFERENCE ELECTRIFICATION - MODERATE TECHNOLOGY ADVANCEMENT"/>
    <x v="1"/>
    <s v="HIGH EFFICIENCY COMMERCIAL DISTILLATE BOILER"/>
    <s v="TEXAS"/>
    <x v="10"/>
    <x v="28"/>
    <s v="PIPELINE GAS"/>
    <x v="6"/>
    <n v="0"/>
  </r>
  <r>
    <s v="REFERENCE ELECTRIFICATION - MODERATE TECHNOLOGY ADVANCEMENT"/>
    <x v="1"/>
    <s v="HIGH EFFICIENCY COMMERCIAL DISTILLATE BOILER"/>
    <s v="TEXAS"/>
    <x v="10"/>
    <x v="29"/>
    <s v="ELECTRICITY"/>
    <x v="6"/>
    <n v="0"/>
  </r>
  <r>
    <s v="REFERENCE ELECTRIFICATION - MODERATE TECHNOLOGY ADVANCEMENT"/>
    <x v="1"/>
    <s v="HIGH EFFICIENCY COMMERCIAL DISTILLATE BOILER"/>
    <s v="TEXAS"/>
    <x v="10"/>
    <x v="29"/>
    <s v="DIESEL FUEL"/>
    <x v="6"/>
    <n v="0"/>
  </r>
  <r>
    <s v="REFERENCE ELECTRIFICATION - MODERATE TECHNOLOGY ADVANCEMENT"/>
    <x v="1"/>
    <s v="HIGH EFFICIENCY COMMERCIAL DISTILLATE BOILER"/>
    <s v="TEXAS"/>
    <x v="10"/>
    <x v="29"/>
    <s v="PIPELINE GAS"/>
    <x v="6"/>
    <n v="0"/>
  </r>
  <r>
    <s v="REFERENCE ELECTRIFICATION - MODERATE TECHNOLOGY ADVANCEMENT"/>
    <x v="1"/>
    <s v="HIGH EFFICIENCY COMMERCIAL DISTILLATE BOILER"/>
    <s v="TEXAS"/>
    <x v="10"/>
    <x v="30"/>
    <s v="ELECTRICITY"/>
    <x v="6"/>
    <n v="0"/>
  </r>
  <r>
    <s v="REFERENCE ELECTRIFICATION - MODERATE TECHNOLOGY ADVANCEMENT"/>
    <x v="1"/>
    <s v="HIGH EFFICIENCY COMMERCIAL DISTILLATE BOILER"/>
    <s v="TEXAS"/>
    <x v="10"/>
    <x v="30"/>
    <s v="DIESEL FUEL"/>
    <x v="6"/>
    <n v="0"/>
  </r>
  <r>
    <s v="REFERENCE ELECTRIFICATION - MODERATE TECHNOLOGY ADVANCEMENT"/>
    <x v="1"/>
    <s v="HIGH EFFICIENCY COMMERCIAL DISTILLATE BOILER"/>
    <s v="TEXAS"/>
    <x v="10"/>
    <x v="30"/>
    <s v="PIPELINE GAS"/>
    <x v="6"/>
    <n v="0"/>
  </r>
  <r>
    <s v="REFERENCE ELECTRIFICATION - MODERATE TECHNOLOGY ADVANCEMENT"/>
    <x v="1"/>
    <s v="HIGH EFFICIENCY COMMERCIAL DISTILLATE BOILER"/>
    <s v="TEXAS"/>
    <x v="10"/>
    <x v="31"/>
    <s v="ELECTRICITY"/>
    <x v="6"/>
    <n v="0"/>
  </r>
  <r>
    <s v="REFERENCE ELECTRIFICATION - MODERATE TECHNOLOGY ADVANCEMENT"/>
    <x v="1"/>
    <s v="HIGH EFFICIENCY COMMERCIAL DISTILLATE BOILER"/>
    <s v="TEXAS"/>
    <x v="10"/>
    <x v="31"/>
    <s v="DIESEL FUEL"/>
    <x v="6"/>
    <n v="0"/>
  </r>
  <r>
    <s v="REFERENCE ELECTRIFICATION - MODERATE TECHNOLOGY ADVANCEMENT"/>
    <x v="1"/>
    <s v="HIGH EFFICIENCY COMMERCIAL DISTILLATE BOILER"/>
    <s v="TEXAS"/>
    <x v="10"/>
    <x v="31"/>
    <s v="PIPELINE GAS"/>
    <x v="6"/>
    <n v="0"/>
  </r>
  <r>
    <s v="REFERENCE ELECTRIFICATION - MODERATE TECHNOLOGY ADVANCEMENT"/>
    <x v="1"/>
    <s v="HIGH EFFICIENCY COMMERCIAL DISTILLATE BOILER"/>
    <s v="TEXAS"/>
    <x v="10"/>
    <x v="32"/>
    <s v="ELECTRICITY"/>
    <x v="6"/>
    <n v="0"/>
  </r>
  <r>
    <s v="REFERENCE ELECTRIFICATION - MODERATE TECHNOLOGY ADVANCEMENT"/>
    <x v="1"/>
    <s v="HIGH EFFICIENCY COMMERCIAL DISTILLATE BOILER"/>
    <s v="TEXAS"/>
    <x v="10"/>
    <x v="32"/>
    <s v="DIESEL FUEL"/>
    <x v="6"/>
    <n v="0"/>
  </r>
  <r>
    <s v="REFERENCE ELECTRIFICATION - MODERATE TECHNOLOGY ADVANCEMENT"/>
    <x v="1"/>
    <s v="HIGH EFFICIENCY COMMERCIAL DISTILLATE BOILER"/>
    <s v="TEXAS"/>
    <x v="10"/>
    <x v="32"/>
    <s v="PIPELINE GAS"/>
    <x v="6"/>
    <n v="0"/>
  </r>
  <r>
    <s v="REFERENCE ELECTRIFICATION - MODERATE TECHNOLOGY ADVANCEMENT"/>
    <x v="1"/>
    <s v="HIGH EFFICIENCY COMMERCIAL DISTILLATE BOILER"/>
    <s v="TEXAS"/>
    <x v="10"/>
    <x v="33"/>
    <s v="ELECTRICITY"/>
    <x v="6"/>
    <n v="0"/>
  </r>
  <r>
    <s v="REFERENCE ELECTRIFICATION - MODERATE TECHNOLOGY ADVANCEMENT"/>
    <x v="1"/>
    <s v="HIGH EFFICIENCY COMMERCIAL DISTILLATE BOILER"/>
    <s v="TEXAS"/>
    <x v="10"/>
    <x v="33"/>
    <s v="DIESEL FUEL"/>
    <x v="6"/>
    <n v="0"/>
  </r>
  <r>
    <s v="REFERENCE ELECTRIFICATION - MODERATE TECHNOLOGY ADVANCEMENT"/>
    <x v="1"/>
    <s v="HIGH EFFICIENCY COMMERCIAL DISTILLATE BOILER"/>
    <s v="TEXAS"/>
    <x v="10"/>
    <x v="33"/>
    <s v="PIPELINE GAS"/>
    <x v="6"/>
    <n v="0"/>
  </r>
  <r>
    <s v="REFERENCE ELECTRIFICATION - MODERATE TECHNOLOGY ADVANCEMENT"/>
    <x v="1"/>
    <s v="REFERENCE COMMERCIAL AIR SOURCE HEAT PUMP - HEATING"/>
    <s v="TEXAS"/>
    <x v="10"/>
    <x v="0"/>
    <s v="ELECTRICITY"/>
    <x v="6"/>
    <n v="3.3913449497991901"/>
  </r>
  <r>
    <s v="REFERENCE ELECTRIFICATION - MODERATE TECHNOLOGY ADVANCEMENT"/>
    <x v="1"/>
    <s v="REFERENCE COMMERCIAL AIR SOURCE HEAT PUMP - HEATING"/>
    <s v="TEXAS"/>
    <x v="10"/>
    <x v="0"/>
    <s v="DIESEL FUEL"/>
    <x v="6"/>
    <n v="0"/>
  </r>
  <r>
    <s v="REFERENCE ELECTRIFICATION - MODERATE TECHNOLOGY ADVANCEMENT"/>
    <x v="1"/>
    <s v="REFERENCE COMMERCIAL AIR SOURCE HEAT PUMP - HEATING"/>
    <s v="TEXAS"/>
    <x v="10"/>
    <x v="0"/>
    <s v="PIPELINE GAS"/>
    <x v="6"/>
    <n v="0"/>
  </r>
  <r>
    <s v="REFERENCE ELECTRIFICATION - MODERATE TECHNOLOGY ADVANCEMENT"/>
    <x v="1"/>
    <s v="REFERENCE COMMERCIAL AIR SOURCE HEAT PUMP - HEATING"/>
    <s v="TEXAS"/>
    <x v="10"/>
    <x v="1"/>
    <s v="ELECTRICITY"/>
    <x v="6"/>
    <n v="3.7947756530239301"/>
  </r>
  <r>
    <s v="REFERENCE ELECTRIFICATION - MODERATE TECHNOLOGY ADVANCEMENT"/>
    <x v="1"/>
    <s v="REFERENCE COMMERCIAL AIR SOURCE HEAT PUMP - HEATING"/>
    <s v="TEXAS"/>
    <x v="10"/>
    <x v="1"/>
    <s v="DIESEL FUEL"/>
    <x v="6"/>
    <n v="0"/>
  </r>
  <r>
    <s v="REFERENCE ELECTRIFICATION - MODERATE TECHNOLOGY ADVANCEMENT"/>
    <x v="1"/>
    <s v="REFERENCE COMMERCIAL AIR SOURCE HEAT PUMP - HEATING"/>
    <s v="TEXAS"/>
    <x v="10"/>
    <x v="1"/>
    <s v="PIPELINE GAS"/>
    <x v="6"/>
    <n v="0"/>
  </r>
  <r>
    <s v="REFERENCE ELECTRIFICATION - MODERATE TECHNOLOGY ADVANCEMENT"/>
    <x v="1"/>
    <s v="REFERENCE COMMERCIAL AIR SOURCE HEAT PUMP - HEATING"/>
    <s v="TEXAS"/>
    <x v="10"/>
    <x v="2"/>
    <s v="ELECTRICITY"/>
    <x v="6"/>
    <n v="4.2028912067759796"/>
  </r>
  <r>
    <s v="REFERENCE ELECTRIFICATION - MODERATE TECHNOLOGY ADVANCEMENT"/>
    <x v="1"/>
    <s v="REFERENCE COMMERCIAL AIR SOURCE HEAT PUMP - HEATING"/>
    <s v="TEXAS"/>
    <x v="10"/>
    <x v="2"/>
    <s v="DIESEL FUEL"/>
    <x v="6"/>
    <n v="0"/>
  </r>
  <r>
    <s v="REFERENCE ELECTRIFICATION - MODERATE TECHNOLOGY ADVANCEMENT"/>
    <x v="1"/>
    <s v="REFERENCE COMMERCIAL AIR SOURCE HEAT PUMP - HEATING"/>
    <s v="TEXAS"/>
    <x v="10"/>
    <x v="2"/>
    <s v="PIPELINE GAS"/>
    <x v="6"/>
    <n v="0"/>
  </r>
  <r>
    <s v="REFERENCE ELECTRIFICATION - MODERATE TECHNOLOGY ADVANCEMENT"/>
    <x v="1"/>
    <s v="REFERENCE COMMERCIAL AIR SOURCE HEAT PUMP - HEATING"/>
    <s v="TEXAS"/>
    <x v="10"/>
    <x v="3"/>
    <s v="ELECTRICITY"/>
    <x v="6"/>
    <n v="4.5716662286632204"/>
  </r>
  <r>
    <s v="REFERENCE ELECTRIFICATION - MODERATE TECHNOLOGY ADVANCEMENT"/>
    <x v="1"/>
    <s v="REFERENCE COMMERCIAL AIR SOURCE HEAT PUMP - HEATING"/>
    <s v="TEXAS"/>
    <x v="10"/>
    <x v="3"/>
    <s v="DIESEL FUEL"/>
    <x v="6"/>
    <n v="0"/>
  </r>
  <r>
    <s v="REFERENCE ELECTRIFICATION - MODERATE TECHNOLOGY ADVANCEMENT"/>
    <x v="1"/>
    <s v="REFERENCE COMMERCIAL AIR SOURCE HEAT PUMP - HEATING"/>
    <s v="TEXAS"/>
    <x v="10"/>
    <x v="3"/>
    <s v="PIPELINE GAS"/>
    <x v="6"/>
    <n v="0"/>
  </r>
  <r>
    <s v="REFERENCE ELECTRIFICATION - MODERATE TECHNOLOGY ADVANCEMENT"/>
    <x v="1"/>
    <s v="REFERENCE COMMERCIAL AIR SOURCE HEAT PUMP - HEATING"/>
    <s v="TEXAS"/>
    <x v="10"/>
    <x v="4"/>
    <s v="ELECTRICITY"/>
    <x v="6"/>
    <n v="4.9420989883315301"/>
  </r>
  <r>
    <s v="REFERENCE ELECTRIFICATION - MODERATE TECHNOLOGY ADVANCEMENT"/>
    <x v="1"/>
    <s v="REFERENCE COMMERCIAL AIR SOURCE HEAT PUMP - HEATING"/>
    <s v="TEXAS"/>
    <x v="10"/>
    <x v="4"/>
    <s v="DIESEL FUEL"/>
    <x v="6"/>
    <n v="0"/>
  </r>
  <r>
    <s v="REFERENCE ELECTRIFICATION - MODERATE TECHNOLOGY ADVANCEMENT"/>
    <x v="1"/>
    <s v="REFERENCE COMMERCIAL AIR SOURCE HEAT PUMP - HEATING"/>
    <s v="TEXAS"/>
    <x v="10"/>
    <x v="4"/>
    <s v="PIPELINE GAS"/>
    <x v="6"/>
    <n v="0"/>
  </r>
  <r>
    <s v="REFERENCE ELECTRIFICATION - MODERATE TECHNOLOGY ADVANCEMENT"/>
    <x v="1"/>
    <s v="REFERENCE COMMERCIAL AIR SOURCE HEAT PUMP - HEATING"/>
    <s v="TEXAS"/>
    <x v="10"/>
    <x v="5"/>
    <s v="ELECTRICITY"/>
    <x v="6"/>
    <n v="5.3144035775749998"/>
  </r>
  <r>
    <s v="REFERENCE ELECTRIFICATION - MODERATE TECHNOLOGY ADVANCEMENT"/>
    <x v="1"/>
    <s v="REFERENCE COMMERCIAL AIR SOURCE HEAT PUMP - HEATING"/>
    <s v="TEXAS"/>
    <x v="10"/>
    <x v="5"/>
    <s v="DIESEL FUEL"/>
    <x v="6"/>
    <n v="0"/>
  </r>
  <r>
    <s v="REFERENCE ELECTRIFICATION - MODERATE TECHNOLOGY ADVANCEMENT"/>
    <x v="1"/>
    <s v="REFERENCE COMMERCIAL AIR SOURCE HEAT PUMP - HEATING"/>
    <s v="TEXAS"/>
    <x v="10"/>
    <x v="5"/>
    <s v="PIPELINE GAS"/>
    <x v="6"/>
    <n v="0"/>
  </r>
  <r>
    <s v="REFERENCE ELECTRIFICATION - MODERATE TECHNOLOGY ADVANCEMENT"/>
    <x v="1"/>
    <s v="REFERENCE COMMERCIAL AIR SOURCE HEAT PUMP - HEATING"/>
    <s v="TEXAS"/>
    <x v="10"/>
    <x v="6"/>
    <s v="ELECTRICITY"/>
    <x v="6"/>
    <n v="5.6828556226720499"/>
  </r>
  <r>
    <s v="REFERENCE ELECTRIFICATION - MODERATE TECHNOLOGY ADVANCEMENT"/>
    <x v="1"/>
    <s v="REFERENCE COMMERCIAL AIR SOURCE HEAT PUMP - HEATING"/>
    <s v="TEXAS"/>
    <x v="10"/>
    <x v="6"/>
    <s v="DIESEL FUEL"/>
    <x v="6"/>
    <n v="0"/>
  </r>
  <r>
    <s v="REFERENCE ELECTRIFICATION - MODERATE TECHNOLOGY ADVANCEMENT"/>
    <x v="1"/>
    <s v="REFERENCE COMMERCIAL AIR SOURCE HEAT PUMP - HEATING"/>
    <s v="TEXAS"/>
    <x v="10"/>
    <x v="6"/>
    <s v="PIPELINE GAS"/>
    <x v="6"/>
    <n v="0"/>
  </r>
  <r>
    <s v="REFERENCE ELECTRIFICATION - MODERATE TECHNOLOGY ADVANCEMENT"/>
    <x v="1"/>
    <s v="REFERENCE COMMERCIAL AIR SOURCE HEAT PUMP - HEATING"/>
    <s v="TEXAS"/>
    <x v="10"/>
    <x v="7"/>
    <s v="ELECTRICITY"/>
    <x v="6"/>
    <n v="6.0473759747934901"/>
  </r>
  <r>
    <s v="REFERENCE ELECTRIFICATION - MODERATE TECHNOLOGY ADVANCEMENT"/>
    <x v="1"/>
    <s v="REFERENCE COMMERCIAL AIR SOURCE HEAT PUMP - HEATING"/>
    <s v="TEXAS"/>
    <x v="10"/>
    <x v="7"/>
    <s v="DIESEL FUEL"/>
    <x v="6"/>
    <n v="0"/>
  </r>
  <r>
    <s v="REFERENCE ELECTRIFICATION - MODERATE TECHNOLOGY ADVANCEMENT"/>
    <x v="1"/>
    <s v="REFERENCE COMMERCIAL AIR SOURCE HEAT PUMP - HEATING"/>
    <s v="TEXAS"/>
    <x v="10"/>
    <x v="7"/>
    <s v="PIPELINE GAS"/>
    <x v="6"/>
    <n v="0"/>
  </r>
  <r>
    <s v="REFERENCE ELECTRIFICATION - MODERATE TECHNOLOGY ADVANCEMENT"/>
    <x v="1"/>
    <s v="REFERENCE COMMERCIAL AIR SOURCE HEAT PUMP - HEATING"/>
    <s v="TEXAS"/>
    <x v="10"/>
    <x v="8"/>
    <s v="ELECTRICITY"/>
    <x v="6"/>
    <n v="6.4083040961525599"/>
  </r>
  <r>
    <s v="REFERENCE ELECTRIFICATION - MODERATE TECHNOLOGY ADVANCEMENT"/>
    <x v="1"/>
    <s v="REFERENCE COMMERCIAL AIR SOURCE HEAT PUMP - HEATING"/>
    <s v="TEXAS"/>
    <x v="10"/>
    <x v="8"/>
    <s v="DIESEL FUEL"/>
    <x v="6"/>
    <n v="0"/>
  </r>
  <r>
    <s v="REFERENCE ELECTRIFICATION - MODERATE TECHNOLOGY ADVANCEMENT"/>
    <x v="1"/>
    <s v="REFERENCE COMMERCIAL AIR SOURCE HEAT PUMP - HEATING"/>
    <s v="TEXAS"/>
    <x v="10"/>
    <x v="8"/>
    <s v="PIPELINE GAS"/>
    <x v="6"/>
    <n v="0"/>
  </r>
  <r>
    <s v="REFERENCE ELECTRIFICATION - MODERATE TECHNOLOGY ADVANCEMENT"/>
    <x v="1"/>
    <s v="REFERENCE COMMERCIAL AIR SOURCE HEAT PUMP - HEATING"/>
    <s v="TEXAS"/>
    <x v="10"/>
    <x v="9"/>
    <s v="ELECTRICITY"/>
    <x v="6"/>
    <n v="6.7622338693795303"/>
  </r>
  <r>
    <s v="REFERENCE ELECTRIFICATION - MODERATE TECHNOLOGY ADVANCEMENT"/>
    <x v="1"/>
    <s v="REFERENCE COMMERCIAL AIR SOURCE HEAT PUMP - HEATING"/>
    <s v="TEXAS"/>
    <x v="10"/>
    <x v="9"/>
    <s v="DIESEL FUEL"/>
    <x v="6"/>
    <n v="0"/>
  </r>
  <r>
    <s v="REFERENCE ELECTRIFICATION - MODERATE TECHNOLOGY ADVANCEMENT"/>
    <x v="1"/>
    <s v="REFERENCE COMMERCIAL AIR SOURCE HEAT PUMP - HEATING"/>
    <s v="TEXAS"/>
    <x v="10"/>
    <x v="9"/>
    <s v="PIPELINE GAS"/>
    <x v="6"/>
    <n v="0"/>
  </r>
  <r>
    <s v="REFERENCE ELECTRIFICATION - MODERATE TECHNOLOGY ADVANCEMENT"/>
    <x v="1"/>
    <s v="REFERENCE COMMERCIAL AIR SOURCE HEAT PUMP - HEATING"/>
    <s v="TEXAS"/>
    <x v="10"/>
    <x v="10"/>
    <s v="ELECTRICITY"/>
    <x v="6"/>
    <n v="7.1088604350845097"/>
  </r>
  <r>
    <s v="REFERENCE ELECTRIFICATION - MODERATE TECHNOLOGY ADVANCEMENT"/>
    <x v="1"/>
    <s v="REFERENCE COMMERCIAL AIR SOURCE HEAT PUMP - HEATING"/>
    <s v="TEXAS"/>
    <x v="10"/>
    <x v="10"/>
    <s v="DIESEL FUEL"/>
    <x v="6"/>
    <n v="0"/>
  </r>
  <r>
    <s v="REFERENCE ELECTRIFICATION - MODERATE TECHNOLOGY ADVANCEMENT"/>
    <x v="1"/>
    <s v="REFERENCE COMMERCIAL AIR SOURCE HEAT PUMP - HEATING"/>
    <s v="TEXAS"/>
    <x v="10"/>
    <x v="10"/>
    <s v="PIPELINE GAS"/>
    <x v="6"/>
    <n v="0"/>
  </r>
  <r>
    <s v="REFERENCE ELECTRIFICATION - MODERATE TECHNOLOGY ADVANCEMENT"/>
    <x v="1"/>
    <s v="REFERENCE COMMERCIAL AIR SOURCE HEAT PUMP - HEATING"/>
    <s v="TEXAS"/>
    <x v="10"/>
    <x v="11"/>
    <s v="ELECTRICITY"/>
    <x v="6"/>
    <n v="7.4406085461440998"/>
  </r>
  <r>
    <s v="REFERENCE ELECTRIFICATION - MODERATE TECHNOLOGY ADVANCEMENT"/>
    <x v="1"/>
    <s v="REFERENCE COMMERCIAL AIR SOURCE HEAT PUMP - HEATING"/>
    <s v="TEXAS"/>
    <x v="10"/>
    <x v="11"/>
    <s v="DIESEL FUEL"/>
    <x v="6"/>
    <n v="0"/>
  </r>
  <r>
    <s v="REFERENCE ELECTRIFICATION - MODERATE TECHNOLOGY ADVANCEMENT"/>
    <x v="1"/>
    <s v="REFERENCE COMMERCIAL AIR SOURCE HEAT PUMP - HEATING"/>
    <s v="TEXAS"/>
    <x v="10"/>
    <x v="11"/>
    <s v="PIPELINE GAS"/>
    <x v="6"/>
    <n v="0"/>
  </r>
  <r>
    <s v="REFERENCE ELECTRIFICATION - MODERATE TECHNOLOGY ADVANCEMENT"/>
    <x v="1"/>
    <s v="REFERENCE COMMERCIAL AIR SOURCE HEAT PUMP - HEATING"/>
    <s v="TEXAS"/>
    <x v="10"/>
    <x v="12"/>
    <s v="ELECTRICITY"/>
    <x v="6"/>
    <n v="7.7532579065927703"/>
  </r>
  <r>
    <s v="REFERENCE ELECTRIFICATION - MODERATE TECHNOLOGY ADVANCEMENT"/>
    <x v="1"/>
    <s v="REFERENCE COMMERCIAL AIR SOURCE HEAT PUMP - HEATING"/>
    <s v="TEXAS"/>
    <x v="10"/>
    <x v="12"/>
    <s v="DIESEL FUEL"/>
    <x v="6"/>
    <n v="0"/>
  </r>
  <r>
    <s v="REFERENCE ELECTRIFICATION - MODERATE TECHNOLOGY ADVANCEMENT"/>
    <x v="1"/>
    <s v="REFERENCE COMMERCIAL AIR SOURCE HEAT PUMP - HEATING"/>
    <s v="TEXAS"/>
    <x v="10"/>
    <x v="12"/>
    <s v="PIPELINE GAS"/>
    <x v="6"/>
    <n v="0"/>
  </r>
  <r>
    <s v="REFERENCE ELECTRIFICATION - MODERATE TECHNOLOGY ADVANCEMENT"/>
    <x v="1"/>
    <s v="REFERENCE COMMERCIAL AIR SOURCE HEAT PUMP - HEATING"/>
    <s v="TEXAS"/>
    <x v="10"/>
    <x v="13"/>
    <s v="ELECTRICITY"/>
    <x v="6"/>
    <n v="8.0372393871786105"/>
  </r>
  <r>
    <s v="REFERENCE ELECTRIFICATION - MODERATE TECHNOLOGY ADVANCEMENT"/>
    <x v="1"/>
    <s v="REFERENCE COMMERCIAL AIR SOURCE HEAT PUMP - HEATING"/>
    <s v="TEXAS"/>
    <x v="10"/>
    <x v="13"/>
    <s v="DIESEL FUEL"/>
    <x v="6"/>
    <n v="0"/>
  </r>
  <r>
    <s v="REFERENCE ELECTRIFICATION - MODERATE TECHNOLOGY ADVANCEMENT"/>
    <x v="1"/>
    <s v="REFERENCE COMMERCIAL AIR SOURCE HEAT PUMP - HEATING"/>
    <s v="TEXAS"/>
    <x v="10"/>
    <x v="13"/>
    <s v="PIPELINE GAS"/>
    <x v="6"/>
    <n v="0"/>
  </r>
  <r>
    <s v="REFERENCE ELECTRIFICATION - MODERATE TECHNOLOGY ADVANCEMENT"/>
    <x v="1"/>
    <s v="REFERENCE COMMERCIAL AIR SOURCE HEAT PUMP - HEATING"/>
    <s v="TEXAS"/>
    <x v="10"/>
    <x v="14"/>
    <s v="ELECTRICITY"/>
    <x v="6"/>
    <n v="8.2880289906223901"/>
  </r>
  <r>
    <s v="REFERENCE ELECTRIFICATION - MODERATE TECHNOLOGY ADVANCEMENT"/>
    <x v="1"/>
    <s v="REFERENCE COMMERCIAL AIR SOURCE HEAT PUMP - HEATING"/>
    <s v="TEXAS"/>
    <x v="10"/>
    <x v="14"/>
    <s v="DIESEL FUEL"/>
    <x v="6"/>
    <n v="0"/>
  </r>
  <r>
    <s v="REFERENCE ELECTRIFICATION - MODERATE TECHNOLOGY ADVANCEMENT"/>
    <x v="1"/>
    <s v="REFERENCE COMMERCIAL AIR SOURCE HEAT PUMP - HEATING"/>
    <s v="TEXAS"/>
    <x v="10"/>
    <x v="14"/>
    <s v="PIPELINE GAS"/>
    <x v="6"/>
    <n v="0"/>
  </r>
  <r>
    <s v="REFERENCE ELECTRIFICATION - MODERATE TECHNOLOGY ADVANCEMENT"/>
    <x v="1"/>
    <s v="REFERENCE COMMERCIAL AIR SOURCE HEAT PUMP - HEATING"/>
    <s v="TEXAS"/>
    <x v="10"/>
    <x v="15"/>
    <s v="ELECTRICITY"/>
    <x v="6"/>
    <n v="8.4996887734412692"/>
  </r>
  <r>
    <s v="REFERENCE ELECTRIFICATION - MODERATE TECHNOLOGY ADVANCEMENT"/>
    <x v="1"/>
    <s v="REFERENCE COMMERCIAL AIR SOURCE HEAT PUMP - HEATING"/>
    <s v="TEXAS"/>
    <x v="10"/>
    <x v="15"/>
    <s v="DIESEL FUEL"/>
    <x v="6"/>
    <n v="0"/>
  </r>
  <r>
    <s v="REFERENCE ELECTRIFICATION - MODERATE TECHNOLOGY ADVANCEMENT"/>
    <x v="1"/>
    <s v="REFERENCE COMMERCIAL AIR SOURCE HEAT PUMP - HEATING"/>
    <s v="TEXAS"/>
    <x v="10"/>
    <x v="15"/>
    <s v="PIPELINE GAS"/>
    <x v="6"/>
    <n v="0"/>
  </r>
  <r>
    <s v="REFERENCE ELECTRIFICATION - MODERATE TECHNOLOGY ADVANCEMENT"/>
    <x v="1"/>
    <s v="REFERENCE COMMERCIAL AIR SOURCE HEAT PUMP - HEATING"/>
    <s v="TEXAS"/>
    <x v="10"/>
    <x v="16"/>
    <s v="ELECTRICITY"/>
    <x v="6"/>
    <n v="8.6689665884124807"/>
  </r>
  <r>
    <s v="REFERENCE ELECTRIFICATION - MODERATE TECHNOLOGY ADVANCEMENT"/>
    <x v="1"/>
    <s v="REFERENCE COMMERCIAL AIR SOURCE HEAT PUMP - HEATING"/>
    <s v="TEXAS"/>
    <x v="10"/>
    <x v="16"/>
    <s v="DIESEL FUEL"/>
    <x v="6"/>
    <n v="0"/>
  </r>
  <r>
    <s v="REFERENCE ELECTRIFICATION - MODERATE TECHNOLOGY ADVANCEMENT"/>
    <x v="1"/>
    <s v="REFERENCE COMMERCIAL AIR SOURCE HEAT PUMP - HEATING"/>
    <s v="TEXAS"/>
    <x v="10"/>
    <x v="16"/>
    <s v="PIPELINE GAS"/>
    <x v="6"/>
    <n v="0"/>
  </r>
  <r>
    <s v="REFERENCE ELECTRIFICATION - MODERATE TECHNOLOGY ADVANCEMENT"/>
    <x v="1"/>
    <s v="REFERENCE COMMERCIAL AIR SOURCE HEAT PUMP - HEATING"/>
    <s v="TEXAS"/>
    <x v="10"/>
    <x v="17"/>
    <s v="ELECTRICITY"/>
    <x v="6"/>
    <n v="8.7979138835715105"/>
  </r>
  <r>
    <s v="REFERENCE ELECTRIFICATION - MODERATE TECHNOLOGY ADVANCEMENT"/>
    <x v="1"/>
    <s v="REFERENCE COMMERCIAL AIR SOURCE HEAT PUMP - HEATING"/>
    <s v="TEXAS"/>
    <x v="10"/>
    <x v="17"/>
    <s v="DIESEL FUEL"/>
    <x v="6"/>
    <n v="0"/>
  </r>
  <r>
    <s v="REFERENCE ELECTRIFICATION - MODERATE TECHNOLOGY ADVANCEMENT"/>
    <x v="1"/>
    <s v="REFERENCE COMMERCIAL AIR SOURCE HEAT PUMP - HEATING"/>
    <s v="TEXAS"/>
    <x v="10"/>
    <x v="17"/>
    <s v="PIPELINE GAS"/>
    <x v="6"/>
    <n v="0"/>
  </r>
  <r>
    <s v="REFERENCE ELECTRIFICATION - MODERATE TECHNOLOGY ADVANCEMENT"/>
    <x v="1"/>
    <s v="REFERENCE COMMERCIAL AIR SOURCE HEAT PUMP - HEATING"/>
    <s v="TEXAS"/>
    <x v="10"/>
    <x v="18"/>
    <s v="ELECTRICITY"/>
    <x v="6"/>
    <n v="8.8890821353002991"/>
  </r>
  <r>
    <s v="REFERENCE ELECTRIFICATION - MODERATE TECHNOLOGY ADVANCEMENT"/>
    <x v="1"/>
    <s v="REFERENCE COMMERCIAL AIR SOURCE HEAT PUMP - HEATING"/>
    <s v="TEXAS"/>
    <x v="10"/>
    <x v="18"/>
    <s v="DIESEL FUEL"/>
    <x v="6"/>
    <n v="0"/>
  </r>
  <r>
    <s v="REFERENCE ELECTRIFICATION - MODERATE TECHNOLOGY ADVANCEMENT"/>
    <x v="1"/>
    <s v="REFERENCE COMMERCIAL AIR SOURCE HEAT PUMP - HEATING"/>
    <s v="TEXAS"/>
    <x v="10"/>
    <x v="18"/>
    <s v="PIPELINE GAS"/>
    <x v="6"/>
    <n v="0"/>
  </r>
  <r>
    <s v="REFERENCE ELECTRIFICATION - MODERATE TECHNOLOGY ADVANCEMENT"/>
    <x v="1"/>
    <s v="REFERENCE COMMERCIAL AIR SOURCE HEAT PUMP - HEATING"/>
    <s v="TEXAS"/>
    <x v="10"/>
    <x v="19"/>
    <s v="ELECTRICITY"/>
    <x v="6"/>
    <n v="8.9510700308258606"/>
  </r>
  <r>
    <s v="REFERENCE ELECTRIFICATION - MODERATE TECHNOLOGY ADVANCEMENT"/>
    <x v="1"/>
    <s v="REFERENCE COMMERCIAL AIR SOURCE HEAT PUMP - HEATING"/>
    <s v="TEXAS"/>
    <x v="10"/>
    <x v="19"/>
    <s v="DIESEL FUEL"/>
    <x v="6"/>
    <n v="0"/>
  </r>
  <r>
    <s v="REFERENCE ELECTRIFICATION - MODERATE TECHNOLOGY ADVANCEMENT"/>
    <x v="1"/>
    <s v="REFERENCE COMMERCIAL AIR SOURCE HEAT PUMP - HEATING"/>
    <s v="TEXAS"/>
    <x v="10"/>
    <x v="19"/>
    <s v="PIPELINE GAS"/>
    <x v="6"/>
    <n v="0"/>
  </r>
  <r>
    <s v="REFERENCE ELECTRIFICATION - MODERATE TECHNOLOGY ADVANCEMENT"/>
    <x v="1"/>
    <s v="REFERENCE COMMERCIAL AIR SOURCE HEAT PUMP - HEATING"/>
    <s v="TEXAS"/>
    <x v="10"/>
    <x v="20"/>
    <s v="ELECTRICITY"/>
    <x v="6"/>
    <n v="8.9892290761967697"/>
  </r>
  <r>
    <s v="REFERENCE ELECTRIFICATION - MODERATE TECHNOLOGY ADVANCEMENT"/>
    <x v="1"/>
    <s v="REFERENCE COMMERCIAL AIR SOURCE HEAT PUMP - HEATING"/>
    <s v="TEXAS"/>
    <x v="10"/>
    <x v="20"/>
    <s v="DIESEL FUEL"/>
    <x v="6"/>
    <n v="0"/>
  </r>
  <r>
    <s v="REFERENCE ELECTRIFICATION - MODERATE TECHNOLOGY ADVANCEMENT"/>
    <x v="1"/>
    <s v="REFERENCE COMMERCIAL AIR SOURCE HEAT PUMP - HEATING"/>
    <s v="TEXAS"/>
    <x v="10"/>
    <x v="20"/>
    <s v="PIPELINE GAS"/>
    <x v="6"/>
    <n v="0"/>
  </r>
  <r>
    <s v="REFERENCE ELECTRIFICATION - MODERATE TECHNOLOGY ADVANCEMENT"/>
    <x v="1"/>
    <s v="REFERENCE COMMERCIAL AIR SOURCE HEAT PUMP - HEATING"/>
    <s v="TEXAS"/>
    <x v="10"/>
    <x v="21"/>
    <s v="ELECTRICITY"/>
    <x v="6"/>
    <n v="9.0146049216250503"/>
  </r>
  <r>
    <s v="REFERENCE ELECTRIFICATION - MODERATE TECHNOLOGY ADVANCEMENT"/>
    <x v="1"/>
    <s v="REFERENCE COMMERCIAL AIR SOURCE HEAT PUMP - HEATING"/>
    <s v="TEXAS"/>
    <x v="10"/>
    <x v="21"/>
    <s v="DIESEL FUEL"/>
    <x v="6"/>
    <n v="0"/>
  </r>
  <r>
    <s v="REFERENCE ELECTRIFICATION - MODERATE TECHNOLOGY ADVANCEMENT"/>
    <x v="1"/>
    <s v="REFERENCE COMMERCIAL AIR SOURCE HEAT PUMP - HEATING"/>
    <s v="TEXAS"/>
    <x v="10"/>
    <x v="21"/>
    <s v="PIPELINE GAS"/>
    <x v="6"/>
    <n v="0"/>
  </r>
  <r>
    <s v="REFERENCE ELECTRIFICATION - MODERATE TECHNOLOGY ADVANCEMENT"/>
    <x v="1"/>
    <s v="REFERENCE COMMERCIAL AIR SOURCE HEAT PUMP - HEATING"/>
    <s v="TEXAS"/>
    <x v="10"/>
    <x v="22"/>
    <s v="ELECTRICITY"/>
    <x v="6"/>
    <n v="9.0310380635161707"/>
  </r>
  <r>
    <s v="REFERENCE ELECTRIFICATION - MODERATE TECHNOLOGY ADVANCEMENT"/>
    <x v="1"/>
    <s v="REFERENCE COMMERCIAL AIR SOURCE HEAT PUMP - HEATING"/>
    <s v="TEXAS"/>
    <x v="10"/>
    <x v="22"/>
    <s v="DIESEL FUEL"/>
    <x v="6"/>
    <n v="0"/>
  </r>
  <r>
    <s v="REFERENCE ELECTRIFICATION - MODERATE TECHNOLOGY ADVANCEMENT"/>
    <x v="1"/>
    <s v="REFERENCE COMMERCIAL AIR SOURCE HEAT PUMP - HEATING"/>
    <s v="TEXAS"/>
    <x v="10"/>
    <x v="22"/>
    <s v="PIPELINE GAS"/>
    <x v="6"/>
    <n v="0"/>
  </r>
  <r>
    <s v="REFERENCE ELECTRIFICATION - MODERATE TECHNOLOGY ADVANCEMENT"/>
    <x v="1"/>
    <s v="REFERENCE COMMERCIAL AIR SOURCE HEAT PUMP - HEATING"/>
    <s v="TEXAS"/>
    <x v="10"/>
    <x v="23"/>
    <s v="ELECTRICITY"/>
    <x v="6"/>
    <n v="9.0428592255197895"/>
  </r>
  <r>
    <s v="REFERENCE ELECTRIFICATION - MODERATE TECHNOLOGY ADVANCEMENT"/>
    <x v="1"/>
    <s v="REFERENCE COMMERCIAL AIR SOURCE HEAT PUMP - HEATING"/>
    <s v="TEXAS"/>
    <x v="10"/>
    <x v="23"/>
    <s v="DIESEL FUEL"/>
    <x v="6"/>
    <n v="0"/>
  </r>
  <r>
    <s v="REFERENCE ELECTRIFICATION - MODERATE TECHNOLOGY ADVANCEMENT"/>
    <x v="1"/>
    <s v="REFERENCE COMMERCIAL AIR SOURCE HEAT PUMP - HEATING"/>
    <s v="TEXAS"/>
    <x v="10"/>
    <x v="23"/>
    <s v="PIPELINE GAS"/>
    <x v="6"/>
    <n v="0"/>
  </r>
  <r>
    <s v="REFERENCE ELECTRIFICATION - MODERATE TECHNOLOGY ADVANCEMENT"/>
    <x v="1"/>
    <s v="REFERENCE COMMERCIAL AIR SOURCE HEAT PUMP - HEATING"/>
    <s v="TEXAS"/>
    <x v="10"/>
    <x v="24"/>
    <s v="ELECTRICITY"/>
    <x v="6"/>
    <n v="9.0508925636561894"/>
  </r>
  <r>
    <s v="REFERENCE ELECTRIFICATION - MODERATE TECHNOLOGY ADVANCEMENT"/>
    <x v="1"/>
    <s v="REFERENCE COMMERCIAL AIR SOURCE HEAT PUMP - HEATING"/>
    <s v="TEXAS"/>
    <x v="10"/>
    <x v="24"/>
    <s v="DIESEL FUEL"/>
    <x v="6"/>
    <n v="0"/>
  </r>
  <r>
    <s v="REFERENCE ELECTRIFICATION - MODERATE TECHNOLOGY ADVANCEMENT"/>
    <x v="1"/>
    <s v="REFERENCE COMMERCIAL AIR SOURCE HEAT PUMP - HEATING"/>
    <s v="TEXAS"/>
    <x v="10"/>
    <x v="24"/>
    <s v="PIPELINE GAS"/>
    <x v="6"/>
    <n v="0"/>
  </r>
  <r>
    <s v="REFERENCE ELECTRIFICATION - MODERATE TECHNOLOGY ADVANCEMENT"/>
    <x v="1"/>
    <s v="REFERENCE COMMERCIAL AIR SOURCE HEAT PUMP - HEATING"/>
    <s v="TEXAS"/>
    <x v="10"/>
    <x v="25"/>
    <s v="ELECTRICITY"/>
    <x v="6"/>
    <n v="9.0588393609830504"/>
  </r>
  <r>
    <s v="REFERENCE ELECTRIFICATION - MODERATE TECHNOLOGY ADVANCEMENT"/>
    <x v="1"/>
    <s v="REFERENCE COMMERCIAL AIR SOURCE HEAT PUMP - HEATING"/>
    <s v="TEXAS"/>
    <x v="10"/>
    <x v="25"/>
    <s v="DIESEL FUEL"/>
    <x v="6"/>
    <n v="0"/>
  </r>
  <r>
    <s v="REFERENCE ELECTRIFICATION - MODERATE TECHNOLOGY ADVANCEMENT"/>
    <x v="1"/>
    <s v="REFERENCE COMMERCIAL AIR SOURCE HEAT PUMP - HEATING"/>
    <s v="TEXAS"/>
    <x v="10"/>
    <x v="25"/>
    <s v="PIPELINE GAS"/>
    <x v="6"/>
    <n v="0"/>
  </r>
  <r>
    <s v="REFERENCE ELECTRIFICATION - MODERATE TECHNOLOGY ADVANCEMENT"/>
    <x v="1"/>
    <s v="REFERENCE COMMERCIAL AIR SOURCE HEAT PUMP - HEATING"/>
    <s v="TEXAS"/>
    <x v="10"/>
    <x v="26"/>
    <s v="ELECTRICITY"/>
    <x v="6"/>
    <n v="9.0645034723261606"/>
  </r>
  <r>
    <s v="REFERENCE ELECTRIFICATION - MODERATE TECHNOLOGY ADVANCEMENT"/>
    <x v="1"/>
    <s v="REFERENCE COMMERCIAL AIR SOURCE HEAT PUMP - HEATING"/>
    <s v="TEXAS"/>
    <x v="10"/>
    <x v="26"/>
    <s v="DIESEL FUEL"/>
    <x v="6"/>
    <n v="0"/>
  </r>
  <r>
    <s v="REFERENCE ELECTRIFICATION - MODERATE TECHNOLOGY ADVANCEMENT"/>
    <x v="1"/>
    <s v="REFERENCE COMMERCIAL AIR SOURCE HEAT PUMP - HEATING"/>
    <s v="TEXAS"/>
    <x v="10"/>
    <x v="26"/>
    <s v="PIPELINE GAS"/>
    <x v="6"/>
    <n v="0"/>
  </r>
  <r>
    <s v="REFERENCE ELECTRIFICATION - MODERATE TECHNOLOGY ADVANCEMENT"/>
    <x v="1"/>
    <s v="REFERENCE COMMERCIAL AIR SOURCE HEAT PUMP - HEATING"/>
    <s v="TEXAS"/>
    <x v="10"/>
    <x v="27"/>
    <s v="ELECTRICITY"/>
    <x v="6"/>
    <n v="9.0698761639056595"/>
  </r>
  <r>
    <s v="REFERENCE ELECTRIFICATION - MODERATE TECHNOLOGY ADVANCEMENT"/>
    <x v="1"/>
    <s v="REFERENCE COMMERCIAL AIR SOURCE HEAT PUMP - HEATING"/>
    <s v="TEXAS"/>
    <x v="10"/>
    <x v="27"/>
    <s v="DIESEL FUEL"/>
    <x v="6"/>
    <n v="0"/>
  </r>
  <r>
    <s v="REFERENCE ELECTRIFICATION - MODERATE TECHNOLOGY ADVANCEMENT"/>
    <x v="1"/>
    <s v="REFERENCE COMMERCIAL AIR SOURCE HEAT PUMP - HEATING"/>
    <s v="TEXAS"/>
    <x v="10"/>
    <x v="27"/>
    <s v="PIPELINE GAS"/>
    <x v="6"/>
    <n v="0"/>
  </r>
  <r>
    <s v="REFERENCE ELECTRIFICATION - MODERATE TECHNOLOGY ADVANCEMENT"/>
    <x v="1"/>
    <s v="REFERENCE COMMERCIAL AIR SOURCE HEAT PUMP - HEATING"/>
    <s v="TEXAS"/>
    <x v="10"/>
    <x v="28"/>
    <s v="ELECTRICITY"/>
    <x v="6"/>
    <n v="9.0740864012205407"/>
  </r>
  <r>
    <s v="REFERENCE ELECTRIFICATION - MODERATE TECHNOLOGY ADVANCEMENT"/>
    <x v="1"/>
    <s v="REFERENCE COMMERCIAL AIR SOURCE HEAT PUMP - HEATING"/>
    <s v="TEXAS"/>
    <x v="10"/>
    <x v="28"/>
    <s v="DIESEL FUEL"/>
    <x v="6"/>
    <n v="0"/>
  </r>
  <r>
    <s v="REFERENCE ELECTRIFICATION - MODERATE TECHNOLOGY ADVANCEMENT"/>
    <x v="1"/>
    <s v="REFERENCE COMMERCIAL AIR SOURCE HEAT PUMP - HEATING"/>
    <s v="TEXAS"/>
    <x v="10"/>
    <x v="28"/>
    <s v="PIPELINE GAS"/>
    <x v="6"/>
    <n v="0"/>
  </r>
  <r>
    <s v="REFERENCE ELECTRIFICATION - MODERATE TECHNOLOGY ADVANCEMENT"/>
    <x v="1"/>
    <s v="REFERENCE COMMERCIAL AIR SOURCE HEAT PUMP - HEATING"/>
    <s v="TEXAS"/>
    <x v="10"/>
    <x v="29"/>
    <s v="ELECTRICITY"/>
    <x v="6"/>
    <n v="9.0762866097957602"/>
  </r>
  <r>
    <s v="REFERENCE ELECTRIFICATION - MODERATE TECHNOLOGY ADVANCEMENT"/>
    <x v="1"/>
    <s v="REFERENCE COMMERCIAL AIR SOURCE HEAT PUMP - HEATING"/>
    <s v="TEXAS"/>
    <x v="10"/>
    <x v="29"/>
    <s v="DIESEL FUEL"/>
    <x v="6"/>
    <n v="0"/>
  </r>
  <r>
    <s v="REFERENCE ELECTRIFICATION - MODERATE TECHNOLOGY ADVANCEMENT"/>
    <x v="1"/>
    <s v="REFERENCE COMMERCIAL AIR SOURCE HEAT PUMP - HEATING"/>
    <s v="TEXAS"/>
    <x v="10"/>
    <x v="29"/>
    <s v="PIPELINE GAS"/>
    <x v="6"/>
    <n v="0"/>
  </r>
  <r>
    <s v="REFERENCE ELECTRIFICATION - MODERATE TECHNOLOGY ADVANCEMENT"/>
    <x v="1"/>
    <s v="REFERENCE COMMERCIAL AIR SOURCE HEAT PUMP - HEATING"/>
    <s v="TEXAS"/>
    <x v="10"/>
    <x v="30"/>
    <s v="ELECTRICITY"/>
    <x v="6"/>
    <n v="9.0795595495668699"/>
  </r>
  <r>
    <s v="REFERENCE ELECTRIFICATION - MODERATE TECHNOLOGY ADVANCEMENT"/>
    <x v="1"/>
    <s v="REFERENCE COMMERCIAL AIR SOURCE HEAT PUMP - HEATING"/>
    <s v="TEXAS"/>
    <x v="10"/>
    <x v="30"/>
    <s v="DIESEL FUEL"/>
    <x v="6"/>
    <n v="0"/>
  </r>
  <r>
    <s v="REFERENCE ELECTRIFICATION - MODERATE TECHNOLOGY ADVANCEMENT"/>
    <x v="1"/>
    <s v="REFERENCE COMMERCIAL AIR SOURCE HEAT PUMP - HEATING"/>
    <s v="TEXAS"/>
    <x v="10"/>
    <x v="30"/>
    <s v="PIPELINE GAS"/>
    <x v="6"/>
    <n v="0"/>
  </r>
  <r>
    <s v="REFERENCE ELECTRIFICATION - MODERATE TECHNOLOGY ADVANCEMENT"/>
    <x v="1"/>
    <s v="REFERENCE COMMERCIAL AIR SOURCE HEAT PUMP - HEATING"/>
    <s v="TEXAS"/>
    <x v="10"/>
    <x v="31"/>
    <s v="ELECTRICITY"/>
    <x v="6"/>
    <n v="9.0804477440243296"/>
  </r>
  <r>
    <s v="REFERENCE ELECTRIFICATION - MODERATE TECHNOLOGY ADVANCEMENT"/>
    <x v="1"/>
    <s v="REFERENCE COMMERCIAL AIR SOURCE HEAT PUMP - HEATING"/>
    <s v="TEXAS"/>
    <x v="10"/>
    <x v="31"/>
    <s v="DIESEL FUEL"/>
    <x v="6"/>
    <n v="0"/>
  </r>
  <r>
    <s v="REFERENCE ELECTRIFICATION - MODERATE TECHNOLOGY ADVANCEMENT"/>
    <x v="1"/>
    <s v="REFERENCE COMMERCIAL AIR SOURCE HEAT PUMP - HEATING"/>
    <s v="TEXAS"/>
    <x v="10"/>
    <x v="31"/>
    <s v="PIPELINE GAS"/>
    <x v="6"/>
    <n v="0"/>
  </r>
  <r>
    <s v="REFERENCE ELECTRIFICATION - MODERATE TECHNOLOGY ADVANCEMENT"/>
    <x v="1"/>
    <s v="REFERENCE COMMERCIAL AIR SOURCE HEAT PUMP - HEATING"/>
    <s v="TEXAS"/>
    <x v="10"/>
    <x v="32"/>
    <s v="ELECTRICITY"/>
    <x v="6"/>
    <n v="9.0794273763199804"/>
  </r>
  <r>
    <s v="REFERENCE ELECTRIFICATION - MODERATE TECHNOLOGY ADVANCEMENT"/>
    <x v="1"/>
    <s v="REFERENCE COMMERCIAL AIR SOURCE HEAT PUMP - HEATING"/>
    <s v="TEXAS"/>
    <x v="10"/>
    <x v="32"/>
    <s v="DIESEL FUEL"/>
    <x v="6"/>
    <n v="0"/>
  </r>
  <r>
    <s v="REFERENCE ELECTRIFICATION - MODERATE TECHNOLOGY ADVANCEMENT"/>
    <x v="1"/>
    <s v="REFERENCE COMMERCIAL AIR SOURCE HEAT PUMP - HEATING"/>
    <s v="TEXAS"/>
    <x v="10"/>
    <x v="32"/>
    <s v="PIPELINE GAS"/>
    <x v="6"/>
    <n v="0"/>
  </r>
  <r>
    <s v="REFERENCE ELECTRIFICATION - MODERATE TECHNOLOGY ADVANCEMENT"/>
    <x v="1"/>
    <s v="REFERENCE COMMERCIAL AIR SOURCE HEAT PUMP - HEATING"/>
    <s v="TEXAS"/>
    <x v="10"/>
    <x v="33"/>
    <s v="ELECTRICITY"/>
    <x v="6"/>
    <n v="9.0792183179484294"/>
  </r>
  <r>
    <s v="REFERENCE ELECTRIFICATION - MODERATE TECHNOLOGY ADVANCEMENT"/>
    <x v="1"/>
    <s v="REFERENCE COMMERCIAL AIR SOURCE HEAT PUMP - HEATING"/>
    <s v="TEXAS"/>
    <x v="10"/>
    <x v="33"/>
    <s v="DIESEL FUEL"/>
    <x v="6"/>
    <n v="0"/>
  </r>
  <r>
    <s v="REFERENCE ELECTRIFICATION - MODERATE TECHNOLOGY ADVANCEMENT"/>
    <x v="1"/>
    <s v="REFERENCE COMMERCIAL AIR SOURCE HEAT PUMP - HEATING"/>
    <s v="TEXAS"/>
    <x v="10"/>
    <x v="33"/>
    <s v="PIPELINE GAS"/>
    <x v="6"/>
    <n v="0"/>
  </r>
  <r>
    <s v="REFERENCE ELECTRIFICATION - MODERATE TECHNOLOGY ADVANCEMENT"/>
    <x v="1"/>
    <s v="HIGH EFFICIENCY COMMERCIAL AIR SOURCE HEAT PUMP - HEATING"/>
    <s v="TEXAS"/>
    <x v="10"/>
    <x v="0"/>
    <s v="ELECTRICITY"/>
    <x v="6"/>
    <n v="1.3452470155174501"/>
  </r>
  <r>
    <s v="REFERENCE ELECTRIFICATION - MODERATE TECHNOLOGY ADVANCEMENT"/>
    <x v="1"/>
    <s v="HIGH EFFICIENCY COMMERCIAL AIR SOURCE HEAT PUMP - HEATING"/>
    <s v="TEXAS"/>
    <x v="10"/>
    <x v="0"/>
    <s v="DIESEL FUEL"/>
    <x v="6"/>
    <n v="0"/>
  </r>
  <r>
    <s v="REFERENCE ELECTRIFICATION - MODERATE TECHNOLOGY ADVANCEMENT"/>
    <x v="1"/>
    <s v="HIGH EFFICIENCY COMMERCIAL AIR SOURCE HEAT PUMP - HEATING"/>
    <s v="TEXAS"/>
    <x v="10"/>
    <x v="0"/>
    <s v="PIPELINE GAS"/>
    <x v="6"/>
    <n v="0"/>
  </r>
  <r>
    <s v="REFERENCE ELECTRIFICATION - MODERATE TECHNOLOGY ADVANCEMENT"/>
    <x v="1"/>
    <s v="HIGH EFFICIENCY COMMERCIAL AIR SOURCE HEAT PUMP - HEATING"/>
    <s v="TEXAS"/>
    <x v="10"/>
    <x v="1"/>
    <s v="ELECTRICITY"/>
    <x v="6"/>
    <n v="1.40980446907948"/>
  </r>
  <r>
    <s v="REFERENCE ELECTRIFICATION - MODERATE TECHNOLOGY ADVANCEMENT"/>
    <x v="1"/>
    <s v="HIGH EFFICIENCY COMMERCIAL AIR SOURCE HEAT PUMP - HEATING"/>
    <s v="TEXAS"/>
    <x v="10"/>
    <x v="1"/>
    <s v="DIESEL FUEL"/>
    <x v="6"/>
    <n v="0"/>
  </r>
  <r>
    <s v="REFERENCE ELECTRIFICATION - MODERATE TECHNOLOGY ADVANCEMENT"/>
    <x v="1"/>
    <s v="HIGH EFFICIENCY COMMERCIAL AIR SOURCE HEAT PUMP - HEATING"/>
    <s v="TEXAS"/>
    <x v="10"/>
    <x v="1"/>
    <s v="PIPELINE GAS"/>
    <x v="6"/>
    <n v="0"/>
  </r>
  <r>
    <s v="REFERENCE ELECTRIFICATION - MODERATE TECHNOLOGY ADVANCEMENT"/>
    <x v="1"/>
    <s v="HIGH EFFICIENCY COMMERCIAL AIR SOURCE HEAT PUMP - HEATING"/>
    <s v="TEXAS"/>
    <x v="10"/>
    <x v="2"/>
    <s v="ELECTRICITY"/>
    <x v="6"/>
    <n v="1.4740445466143199"/>
  </r>
  <r>
    <s v="REFERENCE ELECTRIFICATION - MODERATE TECHNOLOGY ADVANCEMENT"/>
    <x v="1"/>
    <s v="HIGH EFFICIENCY COMMERCIAL AIR SOURCE HEAT PUMP - HEATING"/>
    <s v="TEXAS"/>
    <x v="10"/>
    <x v="2"/>
    <s v="DIESEL FUEL"/>
    <x v="6"/>
    <n v="0"/>
  </r>
  <r>
    <s v="REFERENCE ELECTRIFICATION - MODERATE TECHNOLOGY ADVANCEMENT"/>
    <x v="1"/>
    <s v="HIGH EFFICIENCY COMMERCIAL AIR SOURCE HEAT PUMP - HEATING"/>
    <s v="TEXAS"/>
    <x v="10"/>
    <x v="2"/>
    <s v="PIPELINE GAS"/>
    <x v="6"/>
    <n v="0"/>
  </r>
  <r>
    <s v="REFERENCE ELECTRIFICATION - MODERATE TECHNOLOGY ADVANCEMENT"/>
    <x v="1"/>
    <s v="HIGH EFFICIENCY COMMERCIAL AIR SOURCE HEAT PUMP - HEATING"/>
    <s v="TEXAS"/>
    <x v="10"/>
    <x v="3"/>
    <s v="ELECTRICITY"/>
    <x v="6"/>
    <n v="1.52954671661481"/>
  </r>
  <r>
    <s v="REFERENCE ELECTRIFICATION - MODERATE TECHNOLOGY ADVANCEMENT"/>
    <x v="1"/>
    <s v="HIGH EFFICIENCY COMMERCIAL AIR SOURCE HEAT PUMP - HEATING"/>
    <s v="TEXAS"/>
    <x v="10"/>
    <x v="3"/>
    <s v="DIESEL FUEL"/>
    <x v="6"/>
    <n v="0"/>
  </r>
  <r>
    <s v="REFERENCE ELECTRIFICATION - MODERATE TECHNOLOGY ADVANCEMENT"/>
    <x v="1"/>
    <s v="HIGH EFFICIENCY COMMERCIAL AIR SOURCE HEAT PUMP - HEATING"/>
    <s v="TEXAS"/>
    <x v="10"/>
    <x v="3"/>
    <s v="PIPELINE GAS"/>
    <x v="6"/>
    <n v="0"/>
  </r>
  <r>
    <s v="REFERENCE ELECTRIFICATION - MODERATE TECHNOLOGY ADVANCEMENT"/>
    <x v="1"/>
    <s v="HIGH EFFICIENCY COMMERCIAL AIR SOURCE HEAT PUMP - HEATING"/>
    <s v="TEXAS"/>
    <x v="10"/>
    <x v="4"/>
    <s v="ELECTRICITY"/>
    <x v="6"/>
    <n v="1.5820709250796099"/>
  </r>
  <r>
    <s v="REFERENCE ELECTRIFICATION - MODERATE TECHNOLOGY ADVANCEMENT"/>
    <x v="1"/>
    <s v="HIGH EFFICIENCY COMMERCIAL AIR SOURCE HEAT PUMP - HEATING"/>
    <s v="TEXAS"/>
    <x v="10"/>
    <x v="4"/>
    <s v="DIESEL FUEL"/>
    <x v="6"/>
    <n v="0"/>
  </r>
  <r>
    <s v="REFERENCE ELECTRIFICATION - MODERATE TECHNOLOGY ADVANCEMENT"/>
    <x v="1"/>
    <s v="HIGH EFFICIENCY COMMERCIAL AIR SOURCE HEAT PUMP - HEATING"/>
    <s v="TEXAS"/>
    <x v="10"/>
    <x v="4"/>
    <s v="PIPELINE GAS"/>
    <x v="6"/>
    <n v="0"/>
  </r>
  <r>
    <s v="REFERENCE ELECTRIFICATION - MODERATE TECHNOLOGY ADVANCEMENT"/>
    <x v="1"/>
    <s v="HIGH EFFICIENCY COMMERCIAL AIR SOURCE HEAT PUMP - HEATING"/>
    <s v="TEXAS"/>
    <x v="10"/>
    <x v="5"/>
    <s v="ELECTRICITY"/>
    <x v="6"/>
    <n v="1.6300319870864901"/>
  </r>
  <r>
    <s v="REFERENCE ELECTRIFICATION - MODERATE TECHNOLOGY ADVANCEMENT"/>
    <x v="1"/>
    <s v="HIGH EFFICIENCY COMMERCIAL AIR SOURCE HEAT PUMP - HEATING"/>
    <s v="TEXAS"/>
    <x v="10"/>
    <x v="5"/>
    <s v="DIESEL FUEL"/>
    <x v="6"/>
    <n v="0"/>
  </r>
  <r>
    <s v="REFERENCE ELECTRIFICATION - MODERATE TECHNOLOGY ADVANCEMENT"/>
    <x v="1"/>
    <s v="HIGH EFFICIENCY COMMERCIAL AIR SOURCE HEAT PUMP - HEATING"/>
    <s v="TEXAS"/>
    <x v="10"/>
    <x v="5"/>
    <s v="PIPELINE GAS"/>
    <x v="6"/>
    <n v="0"/>
  </r>
  <r>
    <s v="REFERENCE ELECTRIFICATION - MODERATE TECHNOLOGY ADVANCEMENT"/>
    <x v="1"/>
    <s v="HIGH EFFICIENCY COMMERCIAL AIR SOURCE HEAT PUMP - HEATING"/>
    <s v="TEXAS"/>
    <x v="10"/>
    <x v="6"/>
    <s v="ELECTRICITY"/>
    <x v="6"/>
    <n v="1.6707740947165"/>
  </r>
  <r>
    <s v="REFERENCE ELECTRIFICATION - MODERATE TECHNOLOGY ADVANCEMENT"/>
    <x v="1"/>
    <s v="HIGH EFFICIENCY COMMERCIAL AIR SOURCE HEAT PUMP - HEATING"/>
    <s v="TEXAS"/>
    <x v="10"/>
    <x v="6"/>
    <s v="DIESEL FUEL"/>
    <x v="6"/>
    <n v="0"/>
  </r>
  <r>
    <s v="REFERENCE ELECTRIFICATION - MODERATE TECHNOLOGY ADVANCEMENT"/>
    <x v="1"/>
    <s v="HIGH EFFICIENCY COMMERCIAL AIR SOURCE HEAT PUMP - HEATING"/>
    <s v="TEXAS"/>
    <x v="10"/>
    <x v="6"/>
    <s v="PIPELINE GAS"/>
    <x v="6"/>
    <n v="0"/>
  </r>
  <r>
    <s v="REFERENCE ELECTRIFICATION - MODERATE TECHNOLOGY ADVANCEMENT"/>
    <x v="1"/>
    <s v="HIGH EFFICIENCY COMMERCIAL AIR SOURCE HEAT PUMP - HEATING"/>
    <s v="TEXAS"/>
    <x v="10"/>
    <x v="7"/>
    <s v="ELECTRICITY"/>
    <x v="6"/>
    <n v="1.70233064362149"/>
  </r>
  <r>
    <s v="REFERENCE ELECTRIFICATION - MODERATE TECHNOLOGY ADVANCEMENT"/>
    <x v="1"/>
    <s v="HIGH EFFICIENCY COMMERCIAL AIR SOURCE HEAT PUMP - HEATING"/>
    <s v="TEXAS"/>
    <x v="10"/>
    <x v="7"/>
    <s v="DIESEL FUEL"/>
    <x v="6"/>
    <n v="0"/>
  </r>
  <r>
    <s v="REFERENCE ELECTRIFICATION - MODERATE TECHNOLOGY ADVANCEMENT"/>
    <x v="1"/>
    <s v="HIGH EFFICIENCY COMMERCIAL AIR SOURCE HEAT PUMP - HEATING"/>
    <s v="TEXAS"/>
    <x v="10"/>
    <x v="7"/>
    <s v="PIPELINE GAS"/>
    <x v="6"/>
    <n v="0"/>
  </r>
  <r>
    <s v="REFERENCE ELECTRIFICATION - MODERATE TECHNOLOGY ADVANCEMENT"/>
    <x v="1"/>
    <s v="HIGH EFFICIENCY COMMERCIAL AIR SOURCE HEAT PUMP - HEATING"/>
    <s v="TEXAS"/>
    <x v="10"/>
    <x v="8"/>
    <s v="ELECTRICITY"/>
    <x v="6"/>
    <n v="1.72278623863904"/>
  </r>
  <r>
    <s v="REFERENCE ELECTRIFICATION - MODERATE TECHNOLOGY ADVANCEMENT"/>
    <x v="1"/>
    <s v="HIGH EFFICIENCY COMMERCIAL AIR SOURCE HEAT PUMP - HEATING"/>
    <s v="TEXAS"/>
    <x v="10"/>
    <x v="8"/>
    <s v="DIESEL FUEL"/>
    <x v="6"/>
    <n v="0"/>
  </r>
  <r>
    <s v="REFERENCE ELECTRIFICATION - MODERATE TECHNOLOGY ADVANCEMENT"/>
    <x v="1"/>
    <s v="HIGH EFFICIENCY COMMERCIAL AIR SOURCE HEAT PUMP - HEATING"/>
    <s v="TEXAS"/>
    <x v="10"/>
    <x v="8"/>
    <s v="PIPELINE GAS"/>
    <x v="6"/>
    <n v="0"/>
  </r>
  <r>
    <s v="REFERENCE ELECTRIFICATION - MODERATE TECHNOLOGY ADVANCEMENT"/>
    <x v="1"/>
    <s v="HIGH EFFICIENCY COMMERCIAL AIR SOURCE HEAT PUMP - HEATING"/>
    <s v="TEXAS"/>
    <x v="10"/>
    <x v="9"/>
    <s v="ELECTRICITY"/>
    <x v="6"/>
    <n v="1.73026798191169"/>
  </r>
  <r>
    <s v="REFERENCE ELECTRIFICATION - MODERATE TECHNOLOGY ADVANCEMENT"/>
    <x v="1"/>
    <s v="HIGH EFFICIENCY COMMERCIAL AIR SOURCE HEAT PUMP - HEATING"/>
    <s v="TEXAS"/>
    <x v="10"/>
    <x v="9"/>
    <s v="DIESEL FUEL"/>
    <x v="6"/>
    <n v="0"/>
  </r>
  <r>
    <s v="REFERENCE ELECTRIFICATION - MODERATE TECHNOLOGY ADVANCEMENT"/>
    <x v="1"/>
    <s v="HIGH EFFICIENCY COMMERCIAL AIR SOURCE HEAT PUMP - HEATING"/>
    <s v="TEXAS"/>
    <x v="10"/>
    <x v="9"/>
    <s v="PIPELINE GAS"/>
    <x v="6"/>
    <n v="0"/>
  </r>
  <r>
    <s v="REFERENCE ELECTRIFICATION - MODERATE TECHNOLOGY ADVANCEMENT"/>
    <x v="1"/>
    <s v="HIGH EFFICIENCY COMMERCIAL AIR SOURCE HEAT PUMP - HEATING"/>
    <s v="TEXAS"/>
    <x v="10"/>
    <x v="10"/>
    <s v="ELECTRICITY"/>
    <x v="6"/>
    <n v="1.7240183621667"/>
  </r>
  <r>
    <s v="REFERENCE ELECTRIFICATION - MODERATE TECHNOLOGY ADVANCEMENT"/>
    <x v="1"/>
    <s v="HIGH EFFICIENCY COMMERCIAL AIR SOURCE HEAT PUMP - HEATING"/>
    <s v="TEXAS"/>
    <x v="10"/>
    <x v="10"/>
    <s v="DIESEL FUEL"/>
    <x v="6"/>
    <n v="0"/>
  </r>
  <r>
    <s v="REFERENCE ELECTRIFICATION - MODERATE TECHNOLOGY ADVANCEMENT"/>
    <x v="1"/>
    <s v="HIGH EFFICIENCY COMMERCIAL AIR SOURCE HEAT PUMP - HEATING"/>
    <s v="TEXAS"/>
    <x v="10"/>
    <x v="10"/>
    <s v="PIPELINE GAS"/>
    <x v="6"/>
    <n v="0"/>
  </r>
  <r>
    <s v="REFERENCE ELECTRIFICATION - MODERATE TECHNOLOGY ADVANCEMENT"/>
    <x v="1"/>
    <s v="HIGH EFFICIENCY COMMERCIAL AIR SOURCE HEAT PUMP - HEATING"/>
    <s v="TEXAS"/>
    <x v="10"/>
    <x v="11"/>
    <s v="ELECTRICITY"/>
    <x v="6"/>
    <n v="1.7036173992555399"/>
  </r>
  <r>
    <s v="REFERENCE ELECTRIFICATION - MODERATE TECHNOLOGY ADVANCEMENT"/>
    <x v="1"/>
    <s v="HIGH EFFICIENCY COMMERCIAL AIR SOURCE HEAT PUMP - HEATING"/>
    <s v="TEXAS"/>
    <x v="10"/>
    <x v="11"/>
    <s v="DIESEL FUEL"/>
    <x v="6"/>
    <n v="0"/>
  </r>
  <r>
    <s v="REFERENCE ELECTRIFICATION - MODERATE TECHNOLOGY ADVANCEMENT"/>
    <x v="1"/>
    <s v="HIGH EFFICIENCY COMMERCIAL AIR SOURCE HEAT PUMP - HEATING"/>
    <s v="TEXAS"/>
    <x v="10"/>
    <x v="11"/>
    <s v="PIPELINE GAS"/>
    <x v="6"/>
    <n v="0"/>
  </r>
  <r>
    <s v="REFERENCE ELECTRIFICATION - MODERATE TECHNOLOGY ADVANCEMENT"/>
    <x v="1"/>
    <s v="HIGH EFFICIENCY COMMERCIAL AIR SOURCE HEAT PUMP - HEATING"/>
    <s v="TEXAS"/>
    <x v="10"/>
    <x v="12"/>
    <s v="ELECTRICITY"/>
    <x v="6"/>
    <n v="1.6707124969603699"/>
  </r>
  <r>
    <s v="REFERENCE ELECTRIFICATION - MODERATE TECHNOLOGY ADVANCEMENT"/>
    <x v="1"/>
    <s v="HIGH EFFICIENCY COMMERCIAL AIR SOURCE HEAT PUMP - HEATING"/>
    <s v="TEXAS"/>
    <x v="10"/>
    <x v="12"/>
    <s v="DIESEL FUEL"/>
    <x v="6"/>
    <n v="0"/>
  </r>
  <r>
    <s v="REFERENCE ELECTRIFICATION - MODERATE TECHNOLOGY ADVANCEMENT"/>
    <x v="1"/>
    <s v="HIGH EFFICIENCY COMMERCIAL AIR SOURCE HEAT PUMP - HEATING"/>
    <s v="TEXAS"/>
    <x v="10"/>
    <x v="12"/>
    <s v="PIPELINE GAS"/>
    <x v="6"/>
    <n v="0"/>
  </r>
  <r>
    <s v="REFERENCE ELECTRIFICATION - MODERATE TECHNOLOGY ADVANCEMENT"/>
    <x v="1"/>
    <s v="HIGH EFFICIENCY COMMERCIAL AIR SOURCE HEAT PUMP - HEATING"/>
    <s v="TEXAS"/>
    <x v="10"/>
    <x v="13"/>
    <s v="ELECTRICITY"/>
    <x v="6"/>
    <n v="1.62765679296738"/>
  </r>
  <r>
    <s v="REFERENCE ELECTRIFICATION - MODERATE TECHNOLOGY ADVANCEMENT"/>
    <x v="1"/>
    <s v="HIGH EFFICIENCY COMMERCIAL AIR SOURCE HEAT PUMP - HEATING"/>
    <s v="TEXAS"/>
    <x v="10"/>
    <x v="13"/>
    <s v="DIESEL FUEL"/>
    <x v="6"/>
    <n v="0"/>
  </r>
  <r>
    <s v="REFERENCE ELECTRIFICATION - MODERATE TECHNOLOGY ADVANCEMENT"/>
    <x v="1"/>
    <s v="HIGH EFFICIENCY COMMERCIAL AIR SOURCE HEAT PUMP - HEATING"/>
    <s v="TEXAS"/>
    <x v="10"/>
    <x v="13"/>
    <s v="PIPELINE GAS"/>
    <x v="6"/>
    <n v="0"/>
  </r>
  <r>
    <s v="REFERENCE ELECTRIFICATION - MODERATE TECHNOLOGY ADVANCEMENT"/>
    <x v="1"/>
    <s v="HIGH EFFICIENCY COMMERCIAL AIR SOURCE HEAT PUMP - HEATING"/>
    <s v="TEXAS"/>
    <x v="10"/>
    <x v="14"/>
    <s v="ELECTRICITY"/>
    <x v="6"/>
    <n v="1.57912573142108"/>
  </r>
  <r>
    <s v="REFERENCE ELECTRIFICATION - MODERATE TECHNOLOGY ADVANCEMENT"/>
    <x v="1"/>
    <s v="HIGH EFFICIENCY COMMERCIAL AIR SOURCE HEAT PUMP - HEATING"/>
    <s v="TEXAS"/>
    <x v="10"/>
    <x v="14"/>
    <s v="DIESEL FUEL"/>
    <x v="6"/>
    <n v="0"/>
  </r>
  <r>
    <s v="REFERENCE ELECTRIFICATION - MODERATE TECHNOLOGY ADVANCEMENT"/>
    <x v="1"/>
    <s v="HIGH EFFICIENCY COMMERCIAL AIR SOURCE HEAT PUMP - HEATING"/>
    <s v="TEXAS"/>
    <x v="10"/>
    <x v="14"/>
    <s v="PIPELINE GAS"/>
    <x v="6"/>
    <n v="0"/>
  </r>
  <r>
    <s v="REFERENCE ELECTRIFICATION - MODERATE TECHNOLOGY ADVANCEMENT"/>
    <x v="1"/>
    <s v="HIGH EFFICIENCY COMMERCIAL AIR SOURCE HEAT PUMP - HEATING"/>
    <s v="TEXAS"/>
    <x v="10"/>
    <x v="15"/>
    <s v="ELECTRICITY"/>
    <x v="6"/>
    <n v="1.52998349947431"/>
  </r>
  <r>
    <s v="REFERENCE ELECTRIFICATION - MODERATE TECHNOLOGY ADVANCEMENT"/>
    <x v="1"/>
    <s v="HIGH EFFICIENCY COMMERCIAL AIR SOURCE HEAT PUMP - HEATING"/>
    <s v="TEXAS"/>
    <x v="10"/>
    <x v="15"/>
    <s v="DIESEL FUEL"/>
    <x v="6"/>
    <n v="0"/>
  </r>
  <r>
    <s v="REFERENCE ELECTRIFICATION - MODERATE TECHNOLOGY ADVANCEMENT"/>
    <x v="1"/>
    <s v="HIGH EFFICIENCY COMMERCIAL AIR SOURCE HEAT PUMP - HEATING"/>
    <s v="TEXAS"/>
    <x v="10"/>
    <x v="15"/>
    <s v="PIPELINE GAS"/>
    <x v="6"/>
    <n v="0"/>
  </r>
  <r>
    <s v="REFERENCE ELECTRIFICATION - MODERATE TECHNOLOGY ADVANCEMENT"/>
    <x v="1"/>
    <s v="HIGH EFFICIENCY COMMERCIAL AIR SOURCE HEAT PUMP - HEATING"/>
    <s v="TEXAS"/>
    <x v="10"/>
    <x v="16"/>
    <s v="ELECTRICITY"/>
    <x v="6"/>
    <n v="1.4850297655945699"/>
  </r>
  <r>
    <s v="REFERENCE ELECTRIFICATION - MODERATE TECHNOLOGY ADVANCEMENT"/>
    <x v="1"/>
    <s v="HIGH EFFICIENCY COMMERCIAL AIR SOURCE HEAT PUMP - HEATING"/>
    <s v="TEXAS"/>
    <x v="10"/>
    <x v="16"/>
    <s v="DIESEL FUEL"/>
    <x v="6"/>
    <n v="0"/>
  </r>
  <r>
    <s v="REFERENCE ELECTRIFICATION - MODERATE TECHNOLOGY ADVANCEMENT"/>
    <x v="1"/>
    <s v="HIGH EFFICIENCY COMMERCIAL AIR SOURCE HEAT PUMP - HEATING"/>
    <s v="TEXAS"/>
    <x v="10"/>
    <x v="16"/>
    <s v="PIPELINE GAS"/>
    <x v="6"/>
    <n v="0"/>
  </r>
  <r>
    <s v="REFERENCE ELECTRIFICATION - MODERATE TECHNOLOGY ADVANCEMENT"/>
    <x v="1"/>
    <s v="HIGH EFFICIENCY COMMERCIAL AIR SOURCE HEAT PUMP - HEATING"/>
    <s v="TEXAS"/>
    <x v="10"/>
    <x v="17"/>
    <s v="ELECTRICITY"/>
    <x v="6"/>
    <n v="1.4481156336318299"/>
  </r>
  <r>
    <s v="REFERENCE ELECTRIFICATION - MODERATE TECHNOLOGY ADVANCEMENT"/>
    <x v="1"/>
    <s v="HIGH EFFICIENCY COMMERCIAL AIR SOURCE HEAT PUMP - HEATING"/>
    <s v="TEXAS"/>
    <x v="10"/>
    <x v="17"/>
    <s v="DIESEL FUEL"/>
    <x v="6"/>
    <n v="0"/>
  </r>
  <r>
    <s v="REFERENCE ELECTRIFICATION - MODERATE TECHNOLOGY ADVANCEMENT"/>
    <x v="1"/>
    <s v="HIGH EFFICIENCY COMMERCIAL AIR SOURCE HEAT PUMP - HEATING"/>
    <s v="TEXAS"/>
    <x v="10"/>
    <x v="17"/>
    <s v="PIPELINE GAS"/>
    <x v="6"/>
    <n v="0"/>
  </r>
  <r>
    <s v="REFERENCE ELECTRIFICATION - MODERATE TECHNOLOGY ADVANCEMENT"/>
    <x v="1"/>
    <s v="HIGH EFFICIENCY COMMERCIAL AIR SOURCE HEAT PUMP - HEATING"/>
    <s v="TEXAS"/>
    <x v="10"/>
    <x v="18"/>
    <s v="ELECTRICITY"/>
    <x v="6"/>
    <n v="1.4208058696739001"/>
  </r>
  <r>
    <s v="REFERENCE ELECTRIFICATION - MODERATE TECHNOLOGY ADVANCEMENT"/>
    <x v="1"/>
    <s v="HIGH EFFICIENCY COMMERCIAL AIR SOURCE HEAT PUMP - HEATING"/>
    <s v="TEXAS"/>
    <x v="10"/>
    <x v="18"/>
    <s v="DIESEL FUEL"/>
    <x v="6"/>
    <n v="0"/>
  </r>
  <r>
    <s v="REFERENCE ELECTRIFICATION - MODERATE TECHNOLOGY ADVANCEMENT"/>
    <x v="1"/>
    <s v="HIGH EFFICIENCY COMMERCIAL AIR SOURCE HEAT PUMP - HEATING"/>
    <s v="TEXAS"/>
    <x v="10"/>
    <x v="18"/>
    <s v="PIPELINE GAS"/>
    <x v="6"/>
    <n v="0"/>
  </r>
  <r>
    <s v="REFERENCE ELECTRIFICATION - MODERATE TECHNOLOGY ADVANCEMENT"/>
    <x v="1"/>
    <s v="HIGH EFFICIENCY COMMERCIAL AIR SOURCE HEAT PUMP - HEATING"/>
    <s v="TEXAS"/>
    <x v="10"/>
    <x v="19"/>
    <s v="ELECTRICITY"/>
    <x v="6"/>
    <n v="1.40316723209189"/>
  </r>
  <r>
    <s v="REFERENCE ELECTRIFICATION - MODERATE TECHNOLOGY ADVANCEMENT"/>
    <x v="1"/>
    <s v="HIGH EFFICIENCY COMMERCIAL AIR SOURCE HEAT PUMP - HEATING"/>
    <s v="TEXAS"/>
    <x v="10"/>
    <x v="19"/>
    <s v="DIESEL FUEL"/>
    <x v="6"/>
    <n v="0"/>
  </r>
  <r>
    <s v="REFERENCE ELECTRIFICATION - MODERATE TECHNOLOGY ADVANCEMENT"/>
    <x v="1"/>
    <s v="HIGH EFFICIENCY COMMERCIAL AIR SOURCE HEAT PUMP - HEATING"/>
    <s v="TEXAS"/>
    <x v="10"/>
    <x v="19"/>
    <s v="PIPELINE GAS"/>
    <x v="6"/>
    <n v="0"/>
  </r>
  <r>
    <s v="REFERENCE ELECTRIFICATION - MODERATE TECHNOLOGY ADVANCEMENT"/>
    <x v="1"/>
    <s v="HIGH EFFICIENCY COMMERCIAL AIR SOURCE HEAT PUMP - HEATING"/>
    <s v="TEXAS"/>
    <x v="10"/>
    <x v="20"/>
    <s v="ELECTRICITY"/>
    <x v="6"/>
    <n v="1.39308806575722"/>
  </r>
  <r>
    <s v="REFERENCE ELECTRIFICATION - MODERATE TECHNOLOGY ADVANCEMENT"/>
    <x v="1"/>
    <s v="HIGH EFFICIENCY COMMERCIAL AIR SOURCE HEAT PUMP - HEATING"/>
    <s v="TEXAS"/>
    <x v="10"/>
    <x v="20"/>
    <s v="DIESEL FUEL"/>
    <x v="6"/>
    <n v="0"/>
  </r>
  <r>
    <s v="REFERENCE ELECTRIFICATION - MODERATE TECHNOLOGY ADVANCEMENT"/>
    <x v="1"/>
    <s v="HIGH EFFICIENCY COMMERCIAL AIR SOURCE HEAT PUMP - HEATING"/>
    <s v="TEXAS"/>
    <x v="10"/>
    <x v="20"/>
    <s v="PIPELINE GAS"/>
    <x v="6"/>
    <n v="0"/>
  </r>
  <r>
    <s v="REFERENCE ELECTRIFICATION - MODERATE TECHNOLOGY ADVANCEMENT"/>
    <x v="1"/>
    <s v="HIGH EFFICIENCY COMMERCIAL AIR SOURCE HEAT PUMP - HEATING"/>
    <s v="TEXAS"/>
    <x v="10"/>
    <x v="21"/>
    <s v="ELECTRICITY"/>
    <x v="6"/>
    <n v="1.38872707125487"/>
  </r>
  <r>
    <s v="REFERENCE ELECTRIFICATION - MODERATE TECHNOLOGY ADVANCEMENT"/>
    <x v="1"/>
    <s v="HIGH EFFICIENCY COMMERCIAL AIR SOURCE HEAT PUMP - HEATING"/>
    <s v="TEXAS"/>
    <x v="10"/>
    <x v="21"/>
    <s v="DIESEL FUEL"/>
    <x v="6"/>
    <n v="0"/>
  </r>
  <r>
    <s v="REFERENCE ELECTRIFICATION - MODERATE TECHNOLOGY ADVANCEMENT"/>
    <x v="1"/>
    <s v="HIGH EFFICIENCY COMMERCIAL AIR SOURCE HEAT PUMP - HEATING"/>
    <s v="TEXAS"/>
    <x v="10"/>
    <x v="21"/>
    <s v="PIPELINE GAS"/>
    <x v="6"/>
    <n v="0"/>
  </r>
  <r>
    <s v="REFERENCE ELECTRIFICATION - MODERATE TECHNOLOGY ADVANCEMENT"/>
    <x v="1"/>
    <s v="HIGH EFFICIENCY COMMERCIAL AIR SOURCE HEAT PUMP - HEATING"/>
    <s v="TEXAS"/>
    <x v="10"/>
    <x v="22"/>
    <s v="ELECTRICITY"/>
    <x v="6"/>
    <n v="1.3875217083945599"/>
  </r>
  <r>
    <s v="REFERENCE ELECTRIFICATION - MODERATE TECHNOLOGY ADVANCEMENT"/>
    <x v="1"/>
    <s v="HIGH EFFICIENCY COMMERCIAL AIR SOURCE HEAT PUMP - HEATING"/>
    <s v="TEXAS"/>
    <x v="10"/>
    <x v="22"/>
    <s v="DIESEL FUEL"/>
    <x v="6"/>
    <n v="0"/>
  </r>
  <r>
    <s v="REFERENCE ELECTRIFICATION - MODERATE TECHNOLOGY ADVANCEMENT"/>
    <x v="1"/>
    <s v="HIGH EFFICIENCY COMMERCIAL AIR SOURCE HEAT PUMP - HEATING"/>
    <s v="TEXAS"/>
    <x v="10"/>
    <x v="22"/>
    <s v="PIPELINE GAS"/>
    <x v="6"/>
    <n v="0"/>
  </r>
  <r>
    <s v="REFERENCE ELECTRIFICATION - MODERATE TECHNOLOGY ADVANCEMENT"/>
    <x v="1"/>
    <s v="HIGH EFFICIENCY COMMERCIAL AIR SOURCE HEAT PUMP - HEATING"/>
    <s v="TEXAS"/>
    <x v="10"/>
    <x v="23"/>
    <s v="ELECTRICITY"/>
    <x v="6"/>
    <n v="1.38788840416185"/>
  </r>
  <r>
    <s v="REFERENCE ELECTRIFICATION - MODERATE TECHNOLOGY ADVANCEMENT"/>
    <x v="1"/>
    <s v="HIGH EFFICIENCY COMMERCIAL AIR SOURCE HEAT PUMP - HEATING"/>
    <s v="TEXAS"/>
    <x v="10"/>
    <x v="23"/>
    <s v="DIESEL FUEL"/>
    <x v="6"/>
    <n v="0"/>
  </r>
  <r>
    <s v="REFERENCE ELECTRIFICATION - MODERATE TECHNOLOGY ADVANCEMENT"/>
    <x v="1"/>
    <s v="HIGH EFFICIENCY COMMERCIAL AIR SOURCE HEAT PUMP - HEATING"/>
    <s v="TEXAS"/>
    <x v="10"/>
    <x v="23"/>
    <s v="PIPELINE GAS"/>
    <x v="6"/>
    <n v="0"/>
  </r>
  <r>
    <s v="REFERENCE ELECTRIFICATION - MODERATE TECHNOLOGY ADVANCEMENT"/>
    <x v="1"/>
    <s v="HIGH EFFICIENCY COMMERCIAL AIR SOURCE HEAT PUMP - HEATING"/>
    <s v="TEXAS"/>
    <x v="10"/>
    <x v="24"/>
    <s v="ELECTRICITY"/>
    <x v="6"/>
    <n v="1.3886445764575299"/>
  </r>
  <r>
    <s v="REFERENCE ELECTRIFICATION - MODERATE TECHNOLOGY ADVANCEMENT"/>
    <x v="1"/>
    <s v="HIGH EFFICIENCY COMMERCIAL AIR SOURCE HEAT PUMP - HEATING"/>
    <s v="TEXAS"/>
    <x v="10"/>
    <x v="24"/>
    <s v="DIESEL FUEL"/>
    <x v="6"/>
    <n v="0"/>
  </r>
  <r>
    <s v="REFERENCE ELECTRIFICATION - MODERATE TECHNOLOGY ADVANCEMENT"/>
    <x v="1"/>
    <s v="HIGH EFFICIENCY COMMERCIAL AIR SOURCE HEAT PUMP - HEATING"/>
    <s v="TEXAS"/>
    <x v="10"/>
    <x v="24"/>
    <s v="PIPELINE GAS"/>
    <x v="6"/>
    <n v="0"/>
  </r>
  <r>
    <s v="REFERENCE ELECTRIFICATION - MODERATE TECHNOLOGY ADVANCEMENT"/>
    <x v="1"/>
    <s v="HIGH EFFICIENCY COMMERCIAL AIR SOURCE HEAT PUMP - HEATING"/>
    <s v="TEXAS"/>
    <x v="10"/>
    <x v="25"/>
    <s v="ELECTRICITY"/>
    <x v="6"/>
    <n v="1.3897328546541701"/>
  </r>
  <r>
    <s v="REFERENCE ELECTRIFICATION - MODERATE TECHNOLOGY ADVANCEMENT"/>
    <x v="1"/>
    <s v="HIGH EFFICIENCY COMMERCIAL AIR SOURCE HEAT PUMP - HEATING"/>
    <s v="TEXAS"/>
    <x v="10"/>
    <x v="25"/>
    <s v="DIESEL FUEL"/>
    <x v="6"/>
    <n v="0"/>
  </r>
  <r>
    <s v="REFERENCE ELECTRIFICATION - MODERATE TECHNOLOGY ADVANCEMENT"/>
    <x v="1"/>
    <s v="HIGH EFFICIENCY COMMERCIAL AIR SOURCE HEAT PUMP - HEATING"/>
    <s v="TEXAS"/>
    <x v="10"/>
    <x v="25"/>
    <s v="PIPELINE GAS"/>
    <x v="6"/>
    <n v="0"/>
  </r>
  <r>
    <s v="REFERENCE ELECTRIFICATION - MODERATE TECHNOLOGY ADVANCEMENT"/>
    <x v="1"/>
    <s v="HIGH EFFICIENCY COMMERCIAL AIR SOURCE HEAT PUMP - HEATING"/>
    <s v="TEXAS"/>
    <x v="10"/>
    <x v="26"/>
    <s v="ELECTRICITY"/>
    <x v="6"/>
    <n v="1.39057226623556"/>
  </r>
  <r>
    <s v="REFERENCE ELECTRIFICATION - MODERATE TECHNOLOGY ADVANCEMENT"/>
    <x v="1"/>
    <s v="HIGH EFFICIENCY COMMERCIAL AIR SOURCE HEAT PUMP - HEATING"/>
    <s v="TEXAS"/>
    <x v="10"/>
    <x v="26"/>
    <s v="DIESEL FUEL"/>
    <x v="6"/>
    <n v="0"/>
  </r>
  <r>
    <s v="REFERENCE ELECTRIFICATION - MODERATE TECHNOLOGY ADVANCEMENT"/>
    <x v="1"/>
    <s v="HIGH EFFICIENCY COMMERCIAL AIR SOURCE HEAT PUMP - HEATING"/>
    <s v="TEXAS"/>
    <x v="10"/>
    <x v="26"/>
    <s v="PIPELINE GAS"/>
    <x v="6"/>
    <n v="0"/>
  </r>
  <r>
    <s v="REFERENCE ELECTRIFICATION - MODERATE TECHNOLOGY ADVANCEMENT"/>
    <x v="1"/>
    <s v="HIGH EFFICIENCY COMMERCIAL AIR SOURCE HEAT PUMP - HEATING"/>
    <s v="TEXAS"/>
    <x v="10"/>
    <x v="27"/>
    <s v="ELECTRICITY"/>
    <x v="6"/>
    <n v="1.39139111195302"/>
  </r>
  <r>
    <s v="REFERENCE ELECTRIFICATION - MODERATE TECHNOLOGY ADVANCEMENT"/>
    <x v="1"/>
    <s v="HIGH EFFICIENCY COMMERCIAL AIR SOURCE HEAT PUMP - HEATING"/>
    <s v="TEXAS"/>
    <x v="10"/>
    <x v="27"/>
    <s v="DIESEL FUEL"/>
    <x v="6"/>
    <n v="0"/>
  </r>
  <r>
    <s v="REFERENCE ELECTRIFICATION - MODERATE TECHNOLOGY ADVANCEMENT"/>
    <x v="1"/>
    <s v="HIGH EFFICIENCY COMMERCIAL AIR SOURCE HEAT PUMP - HEATING"/>
    <s v="TEXAS"/>
    <x v="10"/>
    <x v="27"/>
    <s v="PIPELINE GAS"/>
    <x v="6"/>
    <n v="0"/>
  </r>
  <r>
    <s v="REFERENCE ELECTRIFICATION - MODERATE TECHNOLOGY ADVANCEMENT"/>
    <x v="1"/>
    <s v="HIGH EFFICIENCY COMMERCIAL AIR SOURCE HEAT PUMP - HEATING"/>
    <s v="TEXAS"/>
    <x v="10"/>
    <x v="28"/>
    <s v="ELECTRICITY"/>
    <x v="6"/>
    <n v="1.3920362227456"/>
  </r>
  <r>
    <s v="REFERENCE ELECTRIFICATION - MODERATE TECHNOLOGY ADVANCEMENT"/>
    <x v="1"/>
    <s v="HIGH EFFICIENCY COMMERCIAL AIR SOURCE HEAT PUMP - HEATING"/>
    <s v="TEXAS"/>
    <x v="10"/>
    <x v="28"/>
    <s v="DIESEL FUEL"/>
    <x v="6"/>
    <n v="0"/>
  </r>
  <r>
    <s v="REFERENCE ELECTRIFICATION - MODERATE TECHNOLOGY ADVANCEMENT"/>
    <x v="1"/>
    <s v="HIGH EFFICIENCY COMMERCIAL AIR SOURCE HEAT PUMP - HEATING"/>
    <s v="TEXAS"/>
    <x v="10"/>
    <x v="28"/>
    <s v="PIPELINE GAS"/>
    <x v="6"/>
    <n v="0"/>
  </r>
  <r>
    <s v="REFERENCE ELECTRIFICATION - MODERATE TECHNOLOGY ADVANCEMENT"/>
    <x v="1"/>
    <s v="HIGH EFFICIENCY COMMERCIAL AIR SOURCE HEAT PUMP - HEATING"/>
    <s v="TEXAS"/>
    <x v="10"/>
    <x v="29"/>
    <s v="ELECTRICITY"/>
    <x v="6"/>
    <n v="1.39237366579429"/>
  </r>
  <r>
    <s v="REFERENCE ELECTRIFICATION - MODERATE TECHNOLOGY ADVANCEMENT"/>
    <x v="1"/>
    <s v="HIGH EFFICIENCY COMMERCIAL AIR SOURCE HEAT PUMP - HEATING"/>
    <s v="TEXAS"/>
    <x v="10"/>
    <x v="29"/>
    <s v="DIESEL FUEL"/>
    <x v="6"/>
    <n v="0"/>
  </r>
  <r>
    <s v="REFERENCE ELECTRIFICATION - MODERATE TECHNOLOGY ADVANCEMENT"/>
    <x v="1"/>
    <s v="HIGH EFFICIENCY COMMERCIAL AIR SOURCE HEAT PUMP - HEATING"/>
    <s v="TEXAS"/>
    <x v="10"/>
    <x v="29"/>
    <s v="PIPELINE GAS"/>
    <x v="6"/>
    <n v="0"/>
  </r>
  <r>
    <s v="REFERENCE ELECTRIFICATION - MODERATE TECHNOLOGY ADVANCEMENT"/>
    <x v="1"/>
    <s v="HIGH EFFICIENCY COMMERCIAL AIR SOURCE HEAT PUMP - HEATING"/>
    <s v="TEXAS"/>
    <x v="10"/>
    <x v="30"/>
    <s v="ELECTRICITY"/>
    <x v="6"/>
    <n v="1.39287575316393"/>
  </r>
  <r>
    <s v="REFERENCE ELECTRIFICATION - MODERATE TECHNOLOGY ADVANCEMENT"/>
    <x v="1"/>
    <s v="HIGH EFFICIENCY COMMERCIAL AIR SOURCE HEAT PUMP - HEATING"/>
    <s v="TEXAS"/>
    <x v="10"/>
    <x v="30"/>
    <s v="DIESEL FUEL"/>
    <x v="6"/>
    <n v="0"/>
  </r>
  <r>
    <s v="REFERENCE ELECTRIFICATION - MODERATE TECHNOLOGY ADVANCEMENT"/>
    <x v="1"/>
    <s v="HIGH EFFICIENCY COMMERCIAL AIR SOURCE HEAT PUMP - HEATING"/>
    <s v="TEXAS"/>
    <x v="10"/>
    <x v="30"/>
    <s v="PIPELINE GAS"/>
    <x v="6"/>
    <n v="0"/>
  </r>
  <r>
    <s v="REFERENCE ELECTRIFICATION - MODERATE TECHNOLOGY ADVANCEMENT"/>
    <x v="1"/>
    <s v="HIGH EFFICIENCY COMMERCIAL AIR SOURCE HEAT PUMP - HEATING"/>
    <s v="TEXAS"/>
    <x v="10"/>
    <x v="31"/>
    <s v="ELECTRICITY"/>
    <x v="6"/>
    <n v="1.3930120087123199"/>
  </r>
  <r>
    <s v="REFERENCE ELECTRIFICATION - MODERATE TECHNOLOGY ADVANCEMENT"/>
    <x v="1"/>
    <s v="HIGH EFFICIENCY COMMERCIAL AIR SOURCE HEAT PUMP - HEATING"/>
    <s v="TEXAS"/>
    <x v="10"/>
    <x v="31"/>
    <s v="DIESEL FUEL"/>
    <x v="6"/>
    <n v="0"/>
  </r>
  <r>
    <s v="REFERENCE ELECTRIFICATION - MODERATE TECHNOLOGY ADVANCEMENT"/>
    <x v="1"/>
    <s v="HIGH EFFICIENCY COMMERCIAL AIR SOURCE HEAT PUMP - HEATING"/>
    <s v="TEXAS"/>
    <x v="10"/>
    <x v="31"/>
    <s v="PIPELINE GAS"/>
    <x v="6"/>
    <n v="0"/>
  </r>
  <r>
    <s v="REFERENCE ELECTRIFICATION - MODERATE TECHNOLOGY ADVANCEMENT"/>
    <x v="1"/>
    <s v="HIGH EFFICIENCY COMMERCIAL AIR SOURCE HEAT PUMP - HEATING"/>
    <s v="TEXAS"/>
    <x v="10"/>
    <x v="32"/>
    <s v="ELECTRICITY"/>
    <x v="6"/>
    <n v="1.39285547627096"/>
  </r>
  <r>
    <s v="REFERENCE ELECTRIFICATION - MODERATE TECHNOLOGY ADVANCEMENT"/>
    <x v="1"/>
    <s v="HIGH EFFICIENCY COMMERCIAL AIR SOURCE HEAT PUMP - HEATING"/>
    <s v="TEXAS"/>
    <x v="10"/>
    <x v="32"/>
    <s v="DIESEL FUEL"/>
    <x v="6"/>
    <n v="0"/>
  </r>
  <r>
    <s v="REFERENCE ELECTRIFICATION - MODERATE TECHNOLOGY ADVANCEMENT"/>
    <x v="1"/>
    <s v="HIGH EFFICIENCY COMMERCIAL AIR SOURCE HEAT PUMP - HEATING"/>
    <s v="TEXAS"/>
    <x v="10"/>
    <x v="32"/>
    <s v="PIPELINE GAS"/>
    <x v="6"/>
    <n v="0"/>
  </r>
  <r>
    <s v="REFERENCE ELECTRIFICATION - MODERATE TECHNOLOGY ADVANCEMENT"/>
    <x v="1"/>
    <s v="HIGH EFFICIENCY COMMERCIAL AIR SOURCE HEAT PUMP - HEATING"/>
    <s v="TEXAS"/>
    <x v="10"/>
    <x v="33"/>
    <s v="ELECTRICITY"/>
    <x v="6"/>
    <n v="1.3928234050739901"/>
  </r>
  <r>
    <s v="REFERENCE ELECTRIFICATION - MODERATE TECHNOLOGY ADVANCEMENT"/>
    <x v="1"/>
    <s v="HIGH EFFICIENCY COMMERCIAL AIR SOURCE HEAT PUMP - HEATING"/>
    <s v="TEXAS"/>
    <x v="10"/>
    <x v="33"/>
    <s v="DIESEL FUEL"/>
    <x v="6"/>
    <n v="0"/>
  </r>
  <r>
    <s v="REFERENCE ELECTRIFICATION - MODERATE TECHNOLOGY ADVANCEMENT"/>
    <x v="1"/>
    <s v="HIGH EFFICIENCY COMMERCIAL AIR SOURCE HEAT PUMP - HEATING"/>
    <s v="TEXAS"/>
    <x v="10"/>
    <x v="33"/>
    <s v="PIPELINE GAS"/>
    <x v="6"/>
    <n v="0"/>
  </r>
  <r>
    <s v="REFERENCE ELECTRIFICATION - MODERATE TECHNOLOGY ADVANCEMENT"/>
    <x v="1"/>
    <s v="HIGH EFFICIENCY COMMERCIAL AIR SOURCE HEAT PUMP - COOLING"/>
    <s v="TEXAS"/>
    <x v="11"/>
    <x v="0"/>
    <s v="ELECTRICITY"/>
    <x v="6"/>
    <n v="0.608098479886513"/>
  </r>
  <r>
    <s v="REFERENCE ELECTRIFICATION - MODERATE TECHNOLOGY ADVANCEMENT"/>
    <x v="1"/>
    <s v="HIGH EFFICIENCY COMMERCIAL AIR SOURCE HEAT PUMP - COOLING"/>
    <s v="TEXAS"/>
    <x v="11"/>
    <x v="0"/>
    <s v="PIPELINE GAS"/>
    <x v="6"/>
    <n v="0"/>
  </r>
  <r>
    <s v="REFERENCE ELECTRIFICATION - MODERATE TECHNOLOGY ADVANCEMENT"/>
    <x v="1"/>
    <s v="HIGH EFFICIENCY COMMERCIAL AIR SOURCE HEAT PUMP - COOLING"/>
    <s v="TEXAS"/>
    <x v="11"/>
    <x v="1"/>
    <s v="ELECTRICITY"/>
    <x v="6"/>
    <n v="0.63636420507379199"/>
  </r>
  <r>
    <s v="REFERENCE ELECTRIFICATION - MODERATE TECHNOLOGY ADVANCEMENT"/>
    <x v="1"/>
    <s v="HIGH EFFICIENCY COMMERCIAL AIR SOURCE HEAT PUMP - COOLING"/>
    <s v="TEXAS"/>
    <x v="11"/>
    <x v="1"/>
    <s v="PIPELINE GAS"/>
    <x v="6"/>
    <n v="0"/>
  </r>
  <r>
    <s v="REFERENCE ELECTRIFICATION - MODERATE TECHNOLOGY ADVANCEMENT"/>
    <x v="1"/>
    <s v="HIGH EFFICIENCY COMMERCIAL AIR SOURCE HEAT PUMP - COOLING"/>
    <s v="TEXAS"/>
    <x v="11"/>
    <x v="2"/>
    <s v="ELECTRICITY"/>
    <x v="6"/>
    <n v="0.66461072486849004"/>
  </r>
  <r>
    <s v="REFERENCE ELECTRIFICATION - MODERATE TECHNOLOGY ADVANCEMENT"/>
    <x v="1"/>
    <s v="HIGH EFFICIENCY COMMERCIAL AIR SOURCE HEAT PUMP - COOLING"/>
    <s v="TEXAS"/>
    <x v="11"/>
    <x v="2"/>
    <s v="PIPELINE GAS"/>
    <x v="6"/>
    <n v="0"/>
  </r>
  <r>
    <s v="REFERENCE ELECTRIFICATION - MODERATE TECHNOLOGY ADVANCEMENT"/>
    <x v="1"/>
    <s v="HIGH EFFICIENCY COMMERCIAL AIR SOURCE HEAT PUMP - COOLING"/>
    <s v="TEXAS"/>
    <x v="11"/>
    <x v="3"/>
    <s v="ELECTRICITY"/>
    <x v="6"/>
    <n v="0.68931973558478798"/>
  </r>
  <r>
    <s v="REFERENCE ELECTRIFICATION - MODERATE TECHNOLOGY ADVANCEMENT"/>
    <x v="1"/>
    <s v="HIGH EFFICIENCY COMMERCIAL AIR SOURCE HEAT PUMP - COOLING"/>
    <s v="TEXAS"/>
    <x v="11"/>
    <x v="3"/>
    <s v="PIPELINE GAS"/>
    <x v="6"/>
    <n v="0"/>
  </r>
  <r>
    <s v="REFERENCE ELECTRIFICATION - MODERATE TECHNOLOGY ADVANCEMENT"/>
    <x v="1"/>
    <s v="HIGH EFFICIENCY COMMERCIAL AIR SOURCE HEAT PUMP - COOLING"/>
    <s v="TEXAS"/>
    <x v="11"/>
    <x v="4"/>
    <s v="ELECTRICITY"/>
    <x v="6"/>
    <n v="0.712633569749479"/>
  </r>
  <r>
    <s v="REFERENCE ELECTRIFICATION - MODERATE TECHNOLOGY ADVANCEMENT"/>
    <x v="1"/>
    <s v="HIGH EFFICIENCY COMMERCIAL AIR SOURCE HEAT PUMP - COOLING"/>
    <s v="TEXAS"/>
    <x v="11"/>
    <x v="4"/>
    <s v="PIPELINE GAS"/>
    <x v="6"/>
    <n v="0"/>
  </r>
  <r>
    <s v="REFERENCE ELECTRIFICATION - MODERATE TECHNOLOGY ADVANCEMENT"/>
    <x v="1"/>
    <s v="HIGH EFFICIENCY COMMERCIAL AIR SOURCE HEAT PUMP - COOLING"/>
    <s v="TEXAS"/>
    <x v="11"/>
    <x v="5"/>
    <s v="ELECTRICITY"/>
    <x v="6"/>
    <n v="0.73388898040964901"/>
  </r>
  <r>
    <s v="REFERENCE ELECTRIFICATION - MODERATE TECHNOLOGY ADVANCEMENT"/>
    <x v="1"/>
    <s v="HIGH EFFICIENCY COMMERCIAL AIR SOURCE HEAT PUMP - COOLING"/>
    <s v="TEXAS"/>
    <x v="11"/>
    <x v="5"/>
    <s v="PIPELINE GAS"/>
    <x v="6"/>
    <n v="0"/>
  </r>
  <r>
    <s v="REFERENCE ELECTRIFICATION - MODERATE TECHNOLOGY ADVANCEMENT"/>
    <x v="1"/>
    <s v="HIGH EFFICIENCY COMMERCIAL AIR SOURCE HEAT PUMP - COOLING"/>
    <s v="TEXAS"/>
    <x v="11"/>
    <x v="6"/>
    <s v="ELECTRICITY"/>
    <x v="6"/>
    <n v="0.75190125379967898"/>
  </r>
  <r>
    <s v="REFERENCE ELECTRIFICATION - MODERATE TECHNOLOGY ADVANCEMENT"/>
    <x v="1"/>
    <s v="HIGH EFFICIENCY COMMERCIAL AIR SOURCE HEAT PUMP - COOLING"/>
    <s v="TEXAS"/>
    <x v="11"/>
    <x v="6"/>
    <s v="PIPELINE GAS"/>
    <x v="6"/>
    <n v="0"/>
  </r>
  <r>
    <s v="REFERENCE ELECTRIFICATION - MODERATE TECHNOLOGY ADVANCEMENT"/>
    <x v="1"/>
    <s v="HIGH EFFICIENCY COMMERCIAL AIR SOURCE HEAT PUMP - COOLING"/>
    <s v="TEXAS"/>
    <x v="11"/>
    <x v="7"/>
    <s v="ELECTRICITY"/>
    <x v="6"/>
    <n v="0.76575537997847798"/>
  </r>
  <r>
    <s v="REFERENCE ELECTRIFICATION - MODERATE TECHNOLOGY ADVANCEMENT"/>
    <x v="1"/>
    <s v="HIGH EFFICIENCY COMMERCIAL AIR SOURCE HEAT PUMP - COOLING"/>
    <s v="TEXAS"/>
    <x v="11"/>
    <x v="7"/>
    <s v="PIPELINE GAS"/>
    <x v="6"/>
    <n v="0"/>
  </r>
  <r>
    <s v="REFERENCE ELECTRIFICATION - MODERATE TECHNOLOGY ADVANCEMENT"/>
    <x v="1"/>
    <s v="HIGH EFFICIENCY COMMERCIAL AIR SOURCE HEAT PUMP - COOLING"/>
    <s v="TEXAS"/>
    <x v="11"/>
    <x v="8"/>
    <s v="ELECTRICITY"/>
    <x v="6"/>
    <n v="0.77465798296015398"/>
  </r>
  <r>
    <s v="REFERENCE ELECTRIFICATION - MODERATE TECHNOLOGY ADVANCEMENT"/>
    <x v="1"/>
    <s v="HIGH EFFICIENCY COMMERCIAL AIR SOURCE HEAT PUMP - COOLING"/>
    <s v="TEXAS"/>
    <x v="11"/>
    <x v="8"/>
    <s v="PIPELINE GAS"/>
    <x v="6"/>
    <n v="0"/>
  </r>
  <r>
    <s v="REFERENCE ELECTRIFICATION - MODERATE TECHNOLOGY ADVANCEMENT"/>
    <x v="1"/>
    <s v="HIGH EFFICIENCY COMMERCIAL AIR SOURCE HEAT PUMP - COOLING"/>
    <s v="TEXAS"/>
    <x v="11"/>
    <x v="9"/>
    <s v="ELECTRICITY"/>
    <x v="6"/>
    <n v="0.77771640466993597"/>
  </r>
  <r>
    <s v="REFERENCE ELECTRIFICATION - MODERATE TECHNOLOGY ADVANCEMENT"/>
    <x v="1"/>
    <s v="HIGH EFFICIENCY COMMERCIAL AIR SOURCE HEAT PUMP - COOLING"/>
    <s v="TEXAS"/>
    <x v="11"/>
    <x v="9"/>
    <s v="PIPELINE GAS"/>
    <x v="6"/>
    <n v="0"/>
  </r>
  <r>
    <s v="REFERENCE ELECTRIFICATION - MODERATE TECHNOLOGY ADVANCEMENT"/>
    <x v="1"/>
    <s v="HIGH EFFICIENCY COMMERCIAL AIR SOURCE HEAT PUMP - COOLING"/>
    <s v="TEXAS"/>
    <x v="11"/>
    <x v="10"/>
    <s v="ELECTRICITY"/>
    <x v="6"/>
    <n v="0.77466680979742097"/>
  </r>
  <r>
    <s v="REFERENCE ELECTRIFICATION - MODERATE TECHNOLOGY ADVANCEMENT"/>
    <x v="1"/>
    <s v="HIGH EFFICIENCY COMMERCIAL AIR SOURCE HEAT PUMP - COOLING"/>
    <s v="TEXAS"/>
    <x v="11"/>
    <x v="10"/>
    <s v="PIPELINE GAS"/>
    <x v="6"/>
    <n v="0"/>
  </r>
  <r>
    <s v="REFERENCE ELECTRIFICATION - MODERATE TECHNOLOGY ADVANCEMENT"/>
    <x v="1"/>
    <s v="HIGH EFFICIENCY COMMERCIAL AIR SOURCE HEAT PUMP - COOLING"/>
    <s v="TEXAS"/>
    <x v="11"/>
    <x v="11"/>
    <s v="ELECTRICITY"/>
    <x v="6"/>
    <n v="0.76516223972723496"/>
  </r>
  <r>
    <s v="REFERENCE ELECTRIFICATION - MODERATE TECHNOLOGY ADVANCEMENT"/>
    <x v="1"/>
    <s v="HIGH EFFICIENCY COMMERCIAL AIR SOURCE HEAT PUMP - COOLING"/>
    <s v="TEXAS"/>
    <x v="11"/>
    <x v="11"/>
    <s v="PIPELINE GAS"/>
    <x v="6"/>
    <n v="0"/>
  </r>
  <r>
    <s v="REFERENCE ELECTRIFICATION - MODERATE TECHNOLOGY ADVANCEMENT"/>
    <x v="1"/>
    <s v="HIGH EFFICIENCY COMMERCIAL AIR SOURCE HEAT PUMP - COOLING"/>
    <s v="TEXAS"/>
    <x v="11"/>
    <x v="12"/>
    <s v="ELECTRICITY"/>
    <x v="6"/>
    <n v="0.74998537933131104"/>
  </r>
  <r>
    <s v="REFERENCE ELECTRIFICATION - MODERATE TECHNOLOGY ADVANCEMENT"/>
    <x v="1"/>
    <s v="HIGH EFFICIENCY COMMERCIAL AIR SOURCE HEAT PUMP - COOLING"/>
    <s v="TEXAS"/>
    <x v="11"/>
    <x v="12"/>
    <s v="PIPELINE GAS"/>
    <x v="6"/>
    <n v="0"/>
  </r>
  <r>
    <s v="REFERENCE ELECTRIFICATION - MODERATE TECHNOLOGY ADVANCEMENT"/>
    <x v="1"/>
    <s v="HIGH EFFICIENCY COMMERCIAL AIR SOURCE HEAT PUMP - COOLING"/>
    <s v="TEXAS"/>
    <x v="11"/>
    <x v="13"/>
    <s v="ELECTRICITY"/>
    <x v="6"/>
    <n v="0.73030671968934602"/>
  </r>
  <r>
    <s v="REFERENCE ELECTRIFICATION - MODERATE TECHNOLOGY ADVANCEMENT"/>
    <x v="1"/>
    <s v="HIGH EFFICIENCY COMMERCIAL AIR SOURCE HEAT PUMP - COOLING"/>
    <s v="TEXAS"/>
    <x v="11"/>
    <x v="13"/>
    <s v="PIPELINE GAS"/>
    <x v="6"/>
    <n v="0"/>
  </r>
  <r>
    <s v="REFERENCE ELECTRIFICATION - MODERATE TECHNOLOGY ADVANCEMENT"/>
    <x v="1"/>
    <s v="HIGH EFFICIENCY COMMERCIAL AIR SOURCE HEAT PUMP - COOLING"/>
    <s v="TEXAS"/>
    <x v="11"/>
    <x v="14"/>
    <s v="ELECTRICITY"/>
    <x v="6"/>
    <n v="0.70816253843739296"/>
  </r>
  <r>
    <s v="REFERENCE ELECTRIFICATION - MODERATE TECHNOLOGY ADVANCEMENT"/>
    <x v="1"/>
    <s v="HIGH EFFICIENCY COMMERCIAL AIR SOURCE HEAT PUMP - COOLING"/>
    <s v="TEXAS"/>
    <x v="11"/>
    <x v="14"/>
    <s v="PIPELINE GAS"/>
    <x v="6"/>
    <n v="0"/>
  </r>
  <r>
    <s v="REFERENCE ELECTRIFICATION - MODERATE TECHNOLOGY ADVANCEMENT"/>
    <x v="1"/>
    <s v="HIGH EFFICIENCY COMMERCIAL AIR SOURCE HEAT PUMP - COOLING"/>
    <s v="TEXAS"/>
    <x v="11"/>
    <x v="15"/>
    <s v="ELECTRICITY"/>
    <x v="6"/>
    <n v="0.68575964130010703"/>
  </r>
  <r>
    <s v="REFERENCE ELECTRIFICATION - MODERATE TECHNOLOGY ADVANCEMENT"/>
    <x v="1"/>
    <s v="HIGH EFFICIENCY COMMERCIAL AIR SOURCE HEAT PUMP - COOLING"/>
    <s v="TEXAS"/>
    <x v="11"/>
    <x v="15"/>
    <s v="PIPELINE GAS"/>
    <x v="6"/>
    <n v="0"/>
  </r>
  <r>
    <s v="REFERENCE ELECTRIFICATION - MODERATE TECHNOLOGY ADVANCEMENT"/>
    <x v="1"/>
    <s v="HIGH EFFICIENCY COMMERCIAL AIR SOURCE HEAT PUMP - COOLING"/>
    <s v="TEXAS"/>
    <x v="11"/>
    <x v="16"/>
    <s v="ELECTRICITY"/>
    <x v="6"/>
    <n v="0.66521891020513502"/>
  </r>
  <r>
    <s v="REFERENCE ELECTRIFICATION - MODERATE TECHNOLOGY ADVANCEMENT"/>
    <x v="1"/>
    <s v="HIGH EFFICIENCY COMMERCIAL AIR SOURCE HEAT PUMP - COOLING"/>
    <s v="TEXAS"/>
    <x v="11"/>
    <x v="16"/>
    <s v="PIPELINE GAS"/>
    <x v="6"/>
    <n v="0"/>
  </r>
  <r>
    <s v="REFERENCE ELECTRIFICATION - MODERATE TECHNOLOGY ADVANCEMENT"/>
    <x v="1"/>
    <s v="HIGH EFFICIENCY COMMERCIAL AIR SOURCE HEAT PUMP - COOLING"/>
    <s v="TEXAS"/>
    <x v="11"/>
    <x v="17"/>
    <s v="ELECTRICITY"/>
    <x v="6"/>
    <n v="0.648330518739624"/>
  </r>
  <r>
    <s v="REFERENCE ELECTRIFICATION - MODERATE TECHNOLOGY ADVANCEMENT"/>
    <x v="1"/>
    <s v="HIGH EFFICIENCY COMMERCIAL AIR SOURCE HEAT PUMP - COOLING"/>
    <s v="TEXAS"/>
    <x v="11"/>
    <x v="17"/>
    <s v="PIPELINE GAS"/>
    <x v="6"/>
    <n v="0"/>
  </r>
  <r>
    <s v="REFERENCE ELECTRIFICATION - MODERATE TECHNOLOGY ADVANCEMENT"/>
    <x v="1"/>
    <s v="HIGH EFFICIENCY COMMERCIAL AIR SOURCE HEAT PUMP - COOLING"/>
    <s v="TEXAS"/>
    <x v="11"/>
    <x v="18"/>
    <s v="ELECTRICITY"/>
    <x v="6"/>
    <n v="0.63571998441532296"/>
  </r>
  <r>
    <s v="REFERENCE ELECTRIFICATION - MODERATE TECHNOLOGY ADVANCEMENT"/>
    <x v="1"/>
    <s v="HIGH EFFICIENCY COMMERCIAL AIR SOURCE HEAT PUMP - COOLING"/>
    <s v="TEXAS"/>
    <x v="11"/>
    <x v="18"/>
    <s v="PIPELINE GAS"/>
    <x v="6"/>
    <n v="0"/>
  </r>
  <r>
    <s v="REFERENCE ELECTRIFICATION - MODERATE TECHNOLOGY ADVANCEMENT"/>
    <x v="1"/>
    <s v="HIGH EFFICIENCY COMMERCIAL AIR SOURCE HEAT PUMP - COOLING"/>
    <s v="TEXAS"/>
    <x v="11"/>
    <x v="19"/>
    <s v="ELECTRICITY"/>
    <x v="6"/>
    <n v="0.62745566828024002"/>
  </r>
  <r>
    <s v="REFERENCE ELECTRIFICATION - MODERATE TECHNOLOGY ADVANCEMENT"/>
    <x v="1"/>
    <s v="HIGH EFFICIENCY COMMERCIAL AIR SOURCE HEAT PUMP - COOLING"/>
    <s v="TEXAS"/>
    <x v="11"/>
    <x v="19"/>
    <s v="PIPELINE GAS"/>
    <x v="6"/>
    <n v="0"/>
  </r>
  <r>
    <s v="REFERENCE ELECTRIFICATION - MODERATE TECHNOLOGY ADVANCEMENT"/>
    <x v="1"/>
    <s v="HIGH EFFICIENCY COMMERCIAL AIR SOURCE HEAT PUMP - COOLING"/>
    <s v="TEXAS"/>
    <x v="11"/>
    <x v="20"/>
    <s v="ELECTRICITY"/>
    <x v="6"/>
    <n v="0.62254317136480197"/>
  </r>
  <r>
    <s v="REFERENCE ELECTRIFICATION - MODERATE TECHNOLOGY ADVANCEMENT"/>
    <x v="1"/>
    <s v="HIGH EFFICIENCY COMMERCIAL AIR SOURCE HEAT PUMP - COOLING"/>
    <s v="TEXAS"/>
    <x v="11"/>
    <x v="20"/>
    <s v="PIPELINE GAS"/>
    <x v="6"/>
    <n v="0"/>
  </r>
  <r>
    <s v="REFERENCE ELECTRIFICATION - MODERATE TECHNOLOGY ADVANCEMENT"/>
    <x v="1"/>
    <s v="HIGH EFFICIENCY COMMERCIAL AIR SOURCE HEAT PUMP - COOLING"/>
    <s v="TEXAS"/>
    <x v="11"/>
    <x v="21"/>
    <s v="ELECTRICITY"/>
    <x v="6"/>
    <n v="0.62017418985819395"/>
  </r>
  <r>
    <s v="REFERENCE ELECTRIFICATION - MODERATE TECHNOLOGY ADVANCEMENT"/>
    <x v="1"/>
    <s v="HIGH EFFICIENCY COMMERCIAL AIR SOURCE HEAT PUMP - COOLING"/>
    <s v="TEXAS"/>
    <x v="11"/>
    <x v="21"/>
    <s v="PIPELINE GAS"/>
    <x v="6"/>
    <n v="0"/>
  </r>
  <r>
    <s v="REFERENCE ELECTRIFICATION - MODERATE TECHNOLOGY ADVANCEMENT"/>
    <x v="1"/>
    <s v="HIGH EFFICIENCY COMMERCIAL AIR SOURCE HEAT PUMP - COOLING"/>
    <s v="TEXAS"/>
    <x v="11"/>
    <x v="22"/>
    <s v="ELECTRICITY"/>
    <x v="6"/>
    <n v="0.61919880298860597"/>
  </r>
  <r>
    <s v="REFERENCE ELECTRIFICATION - MODERATE TECHNOLOGY ADVANCEMENT"/>
    <x v="1"/>
    <s v="HIGH EFFICIENCY COMMERCIAL AIR SOURCE HEAT PUMP - COOLING"/>
    <s v="TEXAS"/>
    <x v="11"/>
    <x v="22"/>
    <s v="PIPELINE GAS"/>
    <x v="6"/>
    <n v="0"/>
  </r>
  <r>
    <s v="REFERENCE ELECTRIFICATION - MODERATE TECHNOLOGY ADVANCEMENT"/>
    <x v="1"/>
    <s v="HIGH EFFICIENCY COMMERCIAL AIR SOURCE HEAT PUMP - COOLING"/>
    <s v="TEXAS"/>
    <x v="11"/>
    <x v="23"/>
    <s v="ELECTRICITY"/>
    <x v="6"/>
    <n v="0.61888031607222704"/>
  </r>
  <r>
    <s v="REFERENCE ELECTRIFICATION - MODERATE TECHNOLOGY ADVANCEMENT"/>
    <x v="1"/>
    <s v="HIGH EFFICIENCY COMMERCIAL AIR SOURCE HEAT PUMP - COOLING"/>
    <s v="TEXAS"/>
    <x v="11"/>
    <x v="23"/>
    <s v="PIPELINE GAS"/>
    <x v="6"/>
    <n v="0"/>
  </r>
  <r>
    <s v="REFERENCE ELECTRIFICATION - MODERATE TECHNOLOGY ADVANCEMENT"/>
    <x v="1"/>
    <s v="HIGH EFFICIENCY COMMERCIAL AIR SOURCE HEAT PUMP - COOLING"/>
    <s v="TEXAS"/>
    <x v="11"/>
    <x v="24"/>
    <s v="ELECTRICITY"/>
    <x v="6"/>
    <n v="0.61876758267111798"/>
  </r>
  <r>
    <s v="REFERENCE ELECTRIFICATION - MODERATE TECHNOLOGY ADVANCEMENT"/>
    <x v="1"/>
    <s v="HIGH EFFICIENCY COMMERCIAL AIR SOURCE HEAT PUMP - COOLING"/>
    <s v="TEXAS"/>
    <x v="11"/>
    <x v="24"/>
    <s v="PIPELINE GAS"/>
    <x v="6"/>
    <n v="0"/>
  </r>
  <r>
    <s v="REFERENCE ELECTRIFICATION - MODERATE TECHNOLOGY ADVANCEMENT"/>
    <x v="1"/>
    <s v="HIGH EFFICIENCY COMMERCIAL AIR SOURCE HEAT PUMP - COOLING"/>
    <s v="TEXAS"/>
    <x v="11"/>
    <x v="25"/>
    <s v="ELECTRICITY"/>
    <x v="6"/>
    <n v="0.61877452362462604"/>
  </r>
  <r>
    <s v="REFERENCE ELECTRIFICATION - MODERATE TECHNOLOGY ADVANCEMENT"/>
    <x v="1"/>
    <s v="HIGH EFFICIENCY COMMERCIAL AIR SOURCE HEAT PUMP - COOLING"/>
    <s v="TEXAS"/>
    <x v="11"/>
    <x v="25"/>
    <s v="PIPELINE GAS"/>
    <x v="6"/>
    <n v="0"/>
  </r>
  <r>
    <s v="REFERENCE ELECTRIFICATION - MODERATE TECHNOLOGY ADVANCEMENT"/>
    <x v="1"/>
    <s v="HIGH EFFICIENCY COMMERCIAL AIR SOURCE HEAT PUMP - COOLING"/>
    <s v="TEXAS"/>
    <x v="11"/>
    <x v="26"/>
    <s v="ELECTRICITY"/>
    <x v="6"/>
    <n v="0.61867694966495201"/>
  </r>
  <r>
    <s v="REFERENCE ELECTRIFICATION - MODERATE TECHNOLOGY ADVANCEMENT"/>
    <x v="1"/>
    <s v="HIGH EFFICIENCY COMMERCIAL AIR SOURCE HEAT PUMP - COOLING"/>
    <s v="TEXAS"/>
    <x v="11"/>
    <x v="26"/>
    <s v="PIPELINE GAS"/>
    <x v="6"/>
    <n v="0"/>
  </r>
  <r>
    <s v="REFERENCE ELECTRIFICATION - MODERATE TECHNOLOGY ADVANCEMENT"/>
    <x v="1"/>
    <s v="HIGH EFFICIENCY COMMERCIAL AIR SOURCE HEAT PUMP - COOLING"/>
    <s v="TEXAS"/>
    <x v="11"/>
    <x v="27"/>
    <s v="ELECTRICITY"/>
    <x v="6"/>
    <n v="0.61848050557538903"/>
  </r>
  <r>
    <s v="REFERENCE ELECTRIFICATION - MODERATE TECHNOLOGY ADVANCEMENT"/>
    <x v="1"/>
    <s v="HIGH EFFICIENCY COMMERCIAL AIR SOURCE HEAT PUMP - COOLING"/>
    <s v="TEXAS"/>
    <x v="11"/>
    <x v="27"/>
    <s v="PIPELINE GAS"/>
    <x v="6"/>
    <n v="0"/>
  </r>
  <r>
    <s v="REFERENCE ELECTRIFICATION - MODERATE TECHNOLOGY ADVANCEMENT"/>
    <x v="1"/>
    <s v="HIGH EFFICIENCY COMMERCIAL AIR SOURCE HEAT PUMP - COOLING"/>
    <s v="TEXAS"/>
    <x v="11"/>
    <x v="28"/>
    <s v="ELECTRICITY"/>
    <x v="6"/>
    <n v="0.61824204258911997"/>
  </r>
  <r>
    <s v="REFERENCE ELECTRIFICATION - MODERATE TECHNOLOGY ADVANCEMENT"/>
    <x v="1"/>
    <s v="HIGH EFFICIENCY COMMERCIAL AIR SOURCE HEAT PUMP - COOLING"/>
    <s v="TEXAS"/>
    <x v="11"/>
    <x v="28"/>
    <s v="PIPELINE GAS"/>
    <x v="6"/>
    <n v="0"/>
  </r>
  <r>
    <s v="REFERENCE ELECTRIFICATION - MODERATE TECHNOLOGY ADVANCEMENT"/>
    <x v="1"/>
    <s v="HIGH EFFICIENCY COMMERCIAL AIR SOURCE HEAT PUMP - COOLING"/>
    <s v="TEXAS"/>
    <x v="11"/>
    <x v="29"/>
    <s v="ELECTRICITY"/>
    <x v="6"/>
    <n v="0.61784526814309304"/>
  </r>
  <r>
    <s v="REFERENCE ELECTRIFICATION - MODERATE TECHNOLOGY ADVANCEMENT"/>
    <x v="1"/>
    <s v="HIGH EFFICIENCY COMMERCIAL AIR SOURCE HEAT PUMP - COOLING"/>
    <s v="TEXAS"/>
    <x v="11"/>
    <x v="29"/>
    <s v="PIPELINE GAS"/>
    <x v="6"/>
    <n v="0"/>
  </r>
  <r>
    <s v="REFERENCE ELECTRIFICATION - MODERATE TECHNOLOGY ADVANCEMENT"/>
    <x v="1"/>
    <s v="HIGH EFFICIENCY COMMERCIAL AIR SOURCE HEAT PUMP - COOLING"/>
    <s v="TEXAS"/>
    <x v="11"/>
    <x v="30"/>
    <s v="ELECTRICITY"/>
    <x v="6"/>
    <n v="0.61746360688880397"/>
  </r>
  <r>
    <s v="REFERENCE ELECTRIFICATION - MODERATE TECHNOLOGY ADVANCEMENT"/>
    <x v="1"/>
    <s v="HIGH EFFICIENCY COMMERCIAL AIR SOURCE HEAT PUMP - COOLING"/>
    <s v="TEXAS"/>
    <x v="11"/>
    <x v="30"/>
    <s v="PIPELINE GAS"/>
    <x v="6"/>
    <n v="0"/>
  </r>
  <r>
    <s v="REFERENCE ELECTRIFICATION - MODERATE TECHNOLOGY ADVANCEMENT"/>
    <x v="1"/>
    <s v="HIGH EFFICIENCY COMMERCIAL AIR SOURCE HEAT PUMP - COOLING"/>
    <s v="TEXAS"/>
    <x v="11"/>
    <x v="31"/>
    <s v="ELECTRICITY"/>
    <x v="6"/>
    <n v="0.61693630556387202"/>
  </r>
  <r>
    <s v="REFERENCE ELECTRIFICATION - MODERATE TECHNOLOGY ADVANCEMENT"/>
    <x v="1"/>
    <s v="HIGH EFFICIENCY COMMERCIAL AIR SOURCE HEAT PUMP - COOLING"/>
    <s v="TEXAS"/>
    <x v="11"/>
    <x v="31"/>
    <s v="PIPELINE GAS"/>
    <x v="6"/>
    <n v="0"/>
  </r>
  <r>
    <s v="REFERENCE ELECTRIFICATION - MODERATE TECHNOLOGY ADVANCEMENT"/>
    <x v="1"/>
    <s v="HIGH EFFICIENCY COMMERCIAL AIR SOURCE HEAT PUMP - COOLING"/>
    <s v="TEXAS"/>
    <x v="11"/>
    <x v="32"/>
    <s v="ELECTRICITY"/>
    <x v="6"/>
    <n v="0.61627225015200304"/>
  </r>
  <r>
    <s v="REFERENCE ELECTRIFICATION - MODERATE TECHNOLOGY ADVANCEMENT"/>
    <x v="1"/>
    <s v="HIGH EFFICIENCY COMMERCIAL AIR SOURCE HEAT PUMP - COOLING"/>
    <s v="TEXAS"/>
    <x v="11"/>
    <x v="32"/>
    <s v="PIPELINE GAS"/>
    <x v="6"/>
    <n v="0"/>
  </r>
  <r>
    <s v="REFERENCE ELECTRIFICATION - MODERATE TECHNOLOGY ADVANCEMENT"/>
    <x v="1"/>
    <s v="HIGH EFFICIENCY COMMERCIAL AIR SOURCE HEAT PUMP - COOLING"/>
    <s v="TEXAS"/>
    <x v="11"/>
    <x v="33"/>
    <s v="ELECTRICITY"/>
    <x v="6"/>
    <n v="0.61564572275114204"/>
  </r>
  <r>
    <s v="REFERENCE ELECTRIFICATION - MODERATE TECHNOLOGY ADVANCEMENT"/>
    <x v="1"/>
    <s v="HIGH EFFICIENCY COMMERCIAL AIR SOURCE HEAT PUMP - COOLING"/>
    <s v="TEXAS"/>
    <x v="11"/>
    <x v="33"/>
    <s v="PIPELINE GAS"/>
    <x v="6"/>
    <n v="0"/>
  </r>
  <r>
    <s v="REFERENCE ELECTRIFICATION - MODERATE TECHNOLOGY ADVANCEMENT"/>
    <x v="1"/>
    <s v="REFERENCE COMMERCIAL GAS HEAT PUMP - COOLING"/>
    <s v="TEXAS"/>
    <x v="11"/>
    <x v="0"/>
    <s v="ELECTRICITY"/>
    <x v="6"/>
    <n v="0"/>
  </r>
  <r>
    <s v="REFERENCE ELECTRIFICATION - MODERATE TECHNOLOGY ADVANCEMENT"/>
    <x v="1"/>
    <s v="REFERENCE COMMERCIAL GAS HEAT PUMP - COOLING"/>
    <s v="TEXAS"/>
    <x v="11"/>
    <x v="0"/>
    <s v="PIPELINE GAS"/>
    <x v="6"/>
    <n v="0"/>
  </r>
  <r>
    <s v="REFERENCE ELECTRIFICATION - MODERATE TECHNOLOGY ADVANCEMENT"/>
    <x v="1"/>
    <s v="REFERENCE COMMERCIAL GAS HEAT PUMP - COOLING"/>
    <s v="TEXAS"/>
    <x v="11"/>
    <x v="1"/>
    <s v="ELECTRICITY"/>
    <x v="6"/>
    <n v="0"/>
  </r>
  <r>
    <s v="REFERENCE ELECTRIFICATION - MODERATE TECHNOLOGY ADVANCEMENT"/>
    <x v="1"/>
    <s v="REFERENCE COMMERCIAL GAS HEAT PUMP - COOLING"/>
    <s v="TEXAS"/>
    <x v="11"/>
    <x v="1"/>
    <s v="PIPELINE GAS"/>
    <x v="6"/>
    <n v="0"/>
  </r>
  <r>
    <s v="REFERENCE ELECTRIFICATION - MODERATE TECHNOLOGY ADVANCEMENT"/>
    <x v="1"/>
    <s v="REFERENCE COMMERCIAL GAS HEAT PUMP - COOLING"/>
    <s v="TEXAS"/>
    <x v="11"/>
    <x v="2"/>
    <s v="ELECTRICITY"/>
    <x v="6"/>
    <n v="0"/>
  </r>
  <r>
    <s v="REFERENCE ELECTRIFICATION - MODERATE TECHNOLOGY ADVANCEMENT"/>
    <x v="1"/>
    <s v="REFERENCE COMMERCIAL GAS HEAT PUMP - COOLING"/>
    <s v="TEXAS"/>
    <x v="11"/>
    <x v="2"/>
    <s v="PIPELINE GAS"/>
    <x v="6"/>
    <n v="0"/>
  </r>
  <r>
    <s v="REFERENCE ELECTRIFICATION - MODERATE TECHNOLOGY ADVANCEMENT"/>
    <x v="1"/>
    <s v="REFERENCE COMMERCIAL GAS HEAT PUMP - COOLING"/>
    <s v="TEXAS"/>
    <x v="11"/>
    <x v="3"/>
    <s v="ELECTRICITY"/>
    <x v="6"/>
    <n v="0"/>
  </r>
  <r>
    <s v="REFERENCE ELECTRIFICATION - MODERATE TECHNOLOGY ADVANCEMENT"/>
    <x v="1"/>
    <s v="REFERENCE COMMERCIAL GAS HEAT PUMP - COOLING"/>
    <s v="TEXAS"/>
    <x v="11"/>
    <x v="3"/>
    <s v="PIPELINE GAS"/>
    <x v="6"/>
    <n v="0"/>
  </r>
  <r>
    <s v="REFERENCE ELECTRIFICATION - MODERATE TECHNOLOGY ADVANCEMENT"/>
    <x v="1"/>
    <s v="REFERENCE COMMERCIAL GAS HEAT PUMP - COOLING"/>
    <s v="TEXAS"/>
    <x v="11"/>
    <x v="4"/>
    <s v="ELECTRICITY"/>
    <x v="6"/>
    <n v="0"/>
  </r>
  <r>
    <s v="REFERENCE ELECTRIFICATION - MODERATE TECHNOLOGY ADVANCEMENT"/>
    <x v="1"/>
    <s v="REFERENCE COMMERCIAL GAS HEAT PUMP - COOLING"/>
    <s v="TEXAS"/>
    <x v="11"/>
    <x v="4"/>
    <s v="PIPELINE GAS"/>
    <x v="6"/>
    <n v="0"/>
  </r>
  <r>
    <s v="REFERENCE ELECTRIFICATION - MODERATE TECHNOLOGY ADVANCEMENT"/>
    <x v="1"/>
    <s v="REFERENCE COMMERCIAL GAS HEAT PUMP - COOLING"/>
    <s v="TEXAS"/>
    <x v="11"/>
    <x v="5"/>
    <s v="ELECTRICITY"/>
    <x v="6"/>
    <n v="0"/>
  </r>
  <r>
    <s v="REFERENCE ELECTRIFICATION - MODERATE TECHNOLOGY ADVANCEMENT"/>
    <x v="1"/>
    <s v="REFERENCE COMMERCIAL GAS HEAT PUMP - COOLING"/>
    <s v="TEXAS"/>
    <x v="11"/>
    <x v="5"/>
    <s v="PIPELINE GAS"/>
    <x v="6"/>
    <n v="0"/>
  </r>
  <r>
    <s v="REFERENCE ELECTRIFICATION - MODERATE TECHNOLOGY ADVANCEMENT"/>
    <x v="1"/>
    <s v="REFERENCE COMMERCIAL GAS HEAT PUMP - COOLING"/>
    <s v="TEXAS"/>
    <x v="11"/>
    <x v="6"/>
    <s v="ELECTRICITY"/>
    <x v="6"/>
    <n v="0"/>
  </r>
  <r>
    <s v="REFERENCE ELECTRIFICATION - MODERATE TECHNOLOGY ADVANCEMENT"/>
    <x v="1"/>
    <s v="REFERENCE COMMERCIAL GAS HEAT PUMP - COOLING"/>
    <s v="TEXAS"/>
    <x v="11"/>
    <x v="6"/>
    <s v="PIPELINE GAS"/>
    <x v="6"/>
    <n v="0"/>
  </r>
  <r>
    <s v="REFERENCE ELECTRIFICATION - MODERATE TECHNOLOGY ADVANCEMENT"/>
    <x v="1"/>
    <s v="REFERENCE COMMERCIAL GAS HEAT PUMP - COOLING"/>
    <s v="TEXAS"/>
    <x v="11"/>
    <x v="7"/>
    <s v="ELECTRICITY"/>
    <x v="6"/>
    <n v="0"/>
  </r>
  <r>
    <s v="REFERENCE ELECTRIFICATION - MODERATE TECHNOLOGY ADVANCEMENT"/>
    <x v="1"/>
    <s v="REFERENCE COMMERCIAL GAS HEAT PUMP - COOLING"/>
    <s v="TEXAS"/>
    <x v="11"/>
    <x v="7"/>
    <s v="PIPELINE GAS"/>
    <x v="6"/>
    <n v="0"/>
  </r>
  <r>
    <s v="REFERENCE ELECTRIFICATION - MODERATE TECHNOLOGY ADVANCEMENT"/>
    <x v="1"/>
    <s v="REFERENCE COMMERCIAL GAS HEAT PUMP - COOLING"/>
    <s v="TEXAS"/>
    <x v="11"/>
    <x v="8"/>
    <s v="ELECTRICITY"/>
    <x v="6"/>
    <n v="0"/>
  </r>
  <r>
    <s v="REFERENCE ELECTRIFICATION - MODERATE TECHNOLOGY ADVANCEMENT"/>
    <x v="1"/>
    <s v="REFERENCE COMMERCIAL GAS HEAT PUMP - COOLING"/>
    <s v="TEXAS"/>
    <x v="11"/>
    <x v="8"/>
    <s v="PIPELINE GAS"/>
    <x v="6"/>
    <n v="0"/>
  </r>
  <r>
    <s v="REFERENCE ELECTRIFICATION - MODERATE TECHNOLOGY ADVANCEMENT"/>
    <x v="1"/>
    <s v="REFERENCE COMMERCIAL GAS HEAT PUMP - COOLING"/>
    <s v="TEXAS"/>
    <x v="11"/>
    <x v="9"/>
    <s v="ELECTRICITY"/>
    <x v="6"/>
    <n v="0"/>
  </r>
  <r>
    <s v="REFERENCE ELECTRIFICATION - MODERATE TECHNOLOGY ADVANCEMENT"/>
    <x v="1"/>
    <s v="REFERENCE COMMERCIAL GAS HEAT PUMP - COOLING"/>
    <s v="TEXAS"/>
    <x v="11"/>
    <x v="9"/>
    <s v="PIPELINE GAS"/>
    <x v="6"/>
    <n v="0"/>
  </r>
  <r>
    <s v="REFERENCE ELECTRIFICATION - MODERATE TECHNOLOGY ADVANCEMENT"/>
    <x v="1"/>
    <s v="REFERENCE COMMERCIAL GAS HEAT PUMP - COOLING"/>
    <s v="TEXAS"/>
    <x v="11"/>
    <x v="10"/>
    <s v="ELECTRICITY"/>
    <x v="6"/>
    <n v="0"/>
  </r>
  <r>
    <s v="REFERENCE ELECTRIFICATION - MODERATE TECHNOLOGY ADVANCEMENT"/>
    <x v="1"/>
    <s v="REFERENCE COMMERCIAL GAS HEAT PUMP - COOLING"/>
    <s v="TEXAS"/>
    <x v="11"/>
    <x v="10"/>
    <s v="PIPELINE GAS"/>
    <x v="6"/>
    <n v="0"/>
  </r>
  <r>
    <s v="REFERENCE ELECTRIFICATION - MODERATE TECHNOLOGY ADVANCEMENT"/>
    <x v="1"/>
    <s v="REFERENCE COMMERCIAL GAS HEAT PUMP - COOLING"/>
    <s v="TEXAS"/>
    <x v="11"/>
    <x v="11"/>
    <s v="ELECTRICITY"/>
    <x v="6"/>
    <n v="0"/>
  </r>
  <r>
    <s v="REFERENCE ELECTRIFICATION - MODERATE TECHNOLOGY ADVANCEMENT"/>
    <x v="1"/>
    <s v="REFERENCE COMMERCIAL GAS HEAT PUMP - COOLING"/>
    <s v="TEXAS"/>
    <x v="11"/>
    <x v="11"/>
    <s v="PIPELINE GAS"/>
    <x v="6"/>
    <n v="0"/>
  </r>
  <r>
    <s v="REFERENCE ELECTRIFICATION - MODERATE TECHNOLOGY ADVANCEMENT"/>
    <x v="1"/>
    <s v="REFERENCE COMMERCIAL GAS HEAT PUMP - COOLING"/>
    <s v="TEXAS"/>
    <x v="11"/>
    <x v="12"/>
    <s v="ELECTRICITY"/>
    <x v="6"/>
    <n v="0"/>
  </r>
  <r>
    <s v="REFERENCE ELECTRIFICATION - MODERATE TECHNOLOGY ADVANCEMENT"/>
    <x v="1"/>
    <s v="REFERENCE COMMERCIAL GAS HEAT PUMP - COOLING"/>
    <s v="TEXAS"/>
    <x v="11"/>
    <x v="12"/>
    <s v="PIPELINE GAS"/>
    <x v="6"/>
    <n v="0"/>
  </r>
  <r>
    <s v="REFERENCE ELECTRIFICATION - MODERATE TECHNOLOGY ADVANCEMENT"/>
    <x v="1"/>
    <s v="REFERENCE COMMERCIAL GAS HEAT PUMP - COOLING"/>
    <s v="TEXAS"/>
    <x v="11"/>
    <x v="13"/>
    <s v="ELECTRICITY"/>
    <x v="6"/>
    <n v="0"/>
  </r>
  <r>
    <s v="REFERENCE ELECTRIFICATION - MODERATE TECHNOLOGY ADVANCEMENT"/>
    <x v="1"/>
    <s v="REFERENCE COMMERCIAL GAS HEAT PUMP - COOLING"/>
    <s v="TEXAS"/>
    <x v="11"/>
    <x v="13"/>
    <s v="PIPELINE GAS"/>
    <x v="6"/>
    <n v="0"/>
  </r>
  <r>
    <s v="REFERENCE ELECTRIFICATION - MODERATE TECHNOLOGY ADVANCEMENT"/>
    <x v="1"/>
    <s v="REFERENCE COMMERCIAL GAS HEAT PUMP - COOLING"/>
    <s v="TEXAS"/>
    <x v="11"/>
    <x v="14"/>
    <s v="ELECTRICITY"/>
    <x v="6"/>
    <n v="0"/>
  </r>
  <r>
    <s v="REFERENCE ELECTRIFICATION - MODERATE TECHNOLOGY ADVANCEMENT"/>
    <x v="1"/>
    <s v="REFERENCE COMMERCIAL GAS HEAT PUMP - COOLING"/>
    <s v="TEXAS"/>
    <x v="11"/>
    <x v="14"/>
    <s v="PIPELINE GAS"/>
    <x v="6"/>
    <n v="0"/>
  </r>
  <r>
    <s v="REFERENCE ELECTRIFICATION - MODERATE TECHNOLOGY ADVANCEMENT"/>
    <x v="1"/>
    <s v="REFERENCE COMMERCIAL GAS HEAT PUMP - COOLING"/>
    <s v="TEXAS"/>
    <x v="11"/>
    <x v="15"/>
    <s v="ELECTRICITY"/>
    <x v="6"/>
    <n v="0"/>
  </r>
  <r>
    <s v="REFERENCE ELECTRIFICATION - MODERATE TECHNOLOGY ADVANCEMENT"/>
    <x v="1"/>
    <s v="REFERENCE COMMERCIAL GAS HEAT PUMP - COOLING"/>
    <s v="TEXAS"/>
    <x v="11"/>
    <x v="15"/>
    <s v="PIPELINE GAS"/>
    <x v="6"/>
    <n v="0"/>
  </r>
  <r>
    <s v="REFERENCE ELECTRIFICATION - MODERATE TECHNOLOGY ADVANCEMENT"/>
    <x v="1"/>
    <s v="REFERENCE COMMERCIAL GAS HEAT PUMP - COOLING"/>
    <s v="TEXAS"/>
    <x v="11"/>
    <x v="16"/>
    <s v="ELECTRICITY"/>
    <x v="6"/>
    <n v="0"/>
  </r>
  <r>
    <s v="REFERENCE ELECTRIFICATION - MODERATE TECHNOLOGY ADVANCEMENT"/>
    <x v="1"/>
    <s v="REFERENCE COMMERCIAL GAS HEAT PUMP - COOLING"/>
    <s v="TEXAS"/>
    <x v="11"/>
    <x v="16"/>
    <s v="PIPELINE GAS"/>
    <x v="6"/>
    <n v="0"/>
  </r>
  <r>
    <s v="REFERENCE ELECTRIFICATION - MODERATE TECHNOLOGY ADVANCEMENT"/>
    <x v="1"/>
    <s v="REFERENCE COMMERCIAL GAS HEAT PUMP - COOLING"/>
    <s v="TEXAS"/>
    <x v="11"/>
    <x v="17"/>
    <s v="ELECTRICITY"/>
    <x v="6"/>
    <n v="0"/>
  </r>
  <r>
    <s v="REFERENCE ELECTRIFICATION - MODERATE TECHNOLOGY ADVANCEMENT"/>
    <x v="1"/>
    <s v="REFERENCE COMMERCIAL GAS HEAT PUMP - COOLING"/>
    <s v="TEXAS"/>
    <x v="11"/>
    <x v="17"/>
    <s v="PIPELINE GAS"/>
    <x v="6"/>
    <n v="0"/>
  </r>
  <r>
    <s v="REFERENCE ELECTRIFICATION - MODERATE TECHNOLOGY ADVANCEMENT"/>
    <x v="1"/>
    <s v="REFERENCE COMMERCIAL GAS HEAT PUMP - COOLING"/>
    <s v="TEXAS"/>
    <x v="11"/>
    <x v="18"/>
    <s v="ELECTRICITY"/>
    <x v="6"/>
    <n v="0"/>
  </r>
  <r>
    <s v="REFERENCE ELECTRIFICATION - MODERATE TECHNOLOGY ADVANCEMENT"/>
    <x v="1"/>
    <s v="REFERENCE COMMERCIAL GAS HEAT PUMP - COOLING"/>
    <s v="TEXAS"/>
    <x v="11"/>
    <x v="18"/>
    <s v="PIPELINE GAS"/>
    <x v="6"/>
    <n v="0"/>
  </r>
  <r>
    <s v="REFERENCE ELECTRIFICATION - MODERATE TECHNOLOGY ADVANCEMENT"/>
    <x v="1"/>
    <s v="REFERENCE COMMERCIAL GAS HEAT PUMP - COOLING"/>
    <s v="TEXAS"/>
    <x v="11"/>
    <x v="19"/>
    <s v="ELECTRICITY"/>
    <x v="6"/>
    <n v="0"/>
  </r>
  <r>
    <s v="REFERENCE ELECTRIFICATION - MODERATE TECHNOLOGY ADVANCEMENT"/>
    <x v="1"/>
    <s v="REFERENCE COMMERCIAL GAS HEAT PUMP - COOLING"/>
    <s v="TEXAS"/>
    <x v="11"/>
    <x v="19"/>
    <s v="PIPELINE GAS"/>
    <x v="6"/>
    <n v="0"/>
  </r>
  <r>
    <s v="REFERENCE ELECTRIFICATION - MODERATE TECHNOLOGY ADVANCEMENT"/>
    <x v="1"/>
    <s v="REFERENCE COMMERCIAL GAS HEAT PUMP - COOLING"/>
    <s v="TEXAS"/>
    <x v="11"/>
    <x v="20"/>
    <s v="ELECTRICITY"/>
    <x v="6"/>
    <n v="0"/>
  </r>
  <r>
    <s v="REFERENCE ELECTRIFICATION - MODERATE TECHNOLOGY ADVANCEMENT"/>
    <x v="1"/>
    <s v="REFERENCE COMMERCIAL GAS HEAT PUMP - COOLING"/>
    <s v="TEXAS"/>
    <x v="11"/>
    <x v="20"/>
    <s v="PIPELINE GAS"/>
    <x v="6"/>
    <n v="0"/>
  </r>
  <r>
    <s v="REFERENCE ELECTRIFICATION - MODERATE TECHNOLOGY ADVANCEMENT"/>
    <x v="1"/>
    <s v="REFERENCE COMMERCIAL GAS HEAT PUMP - COOLING"/>
    <s v="TEXAS"/>
    <x v="11"/>
    <x v="21"/>
    <s v="ELECTRICITY"/>
    <x v="6"/>
    <n v="0"/>
  </r>
  <r>
    <s v="REFERENCE ELECTRIFICATION - MODERATE TECHNOLOGY ADVANCEMENT"/>
    <x v="1"/>
    <s v="REFERENCE COMMERCIAL GAS HEAT PUMP - COOLING"/>
    <s v="TEXAS"/>
    <x v="11"/>
    <x v="21"/>
    <s v="PIPELINE GAS"/>
    <x v="6"/>
    <n v="0"/>
  </r>
  <r>
    <s v="REFERENCE ELECTRIFICATION - MODERATE TECHNOLOGY ADVANCEMENT"/>
    <x v="1"/>
    <s v="REFERENCE COMMERCIAL GAS HEAT PUMP - COOLING"/>
    <s v="TEXAS"/>
    <x v="11"/>
    <x v="22"/>
    <s v="ELECTRICITY"/>
    <x v="6"/>
    <n v="0"/>
  </r>
  <r>
    <s v="REFERENCE ELECTRIFICATION - MODERATE TECHNOLOGY ADVANCEMENT"/>
    <x v="1"/>
    <s v="REFERENCE COMMERCIAL GAS HEAT PUMP - COOLING"/>
    <s v="TEXAS"/>
    <x v="11"/>
    <x v="22"/>
    <s v="PIPELINE GAS"/>
    <x v="6"/>
    <n v="0"/>
  </r>
  <r>
    <s v="REFERENCE ELECTRIFICATION - MODERATE TECHNOLOGY ADVANCEMENT"/>
    <x v="1"/>
    <s v="REFERENCE COMMERCIAL GAS HEAT PUMP - COOLING"/>
    <s v="TEXAS"/>
    <x v="11"/>
    <x v="23"/>
    <s v="ELECTRICITY"/>
    <x v="6"/>
    <n v="0"/>
  </r>
  <r>
    <s v="REFERENCE ELECTRIFICATION - MODERATE TECHNOLOGY ADVANCEMENT"/>
    <x v="1"/>
    <s v="REFERENCE COMMERCIAL GAS HEAT PUMP - COOLING"/>
    <s v="TEXAS"/>
    <x v="11"/>
    <x v="23"/>
    <s v="PIPELINE GAS"/>
    <x v="6"/>
    <n v="0"/>
  </r>
  <r>
    <s v="REFERENCE ELECTRIFICATION - MODERATE TECHNOLOGY ADVANCEMENT"/>
    <x v="1"/>
    <s v="REFERENCE COMMERCIAL GAS HEAT PUMP - COOLING"/>
    <s v="TEXAS"/>
    <x v="11"/>
    <x v="24"/>
    <s v="ELECTRICITY"/>
    <x v="6"/>
    <n v="0"/>
  </r>
  <r>
    <s v="REFERENCE ELECTRIFICATION - MODERATE TECHNOLOGY ADVANCEMENT"/>
    <x v="1"/>
    <s v="REFERENCE COMMERCIAL GAS HEAT PUMP - COOLING"/>
    <s v="TEXAS"/>
    <x v="11"/>
    <x v="24"/>
    <s v="PIPELINE GAS"/>
    <x v="6"/>
    <n v="0"/>
  </r>
  <r>
    <s v="REFERENCE ELECTRIFICATION - MODERATE TECHNOLOGY ADVANCEMENT"/>
    <x v="1"/>
    <s v="REFERENCE COMMERCIAL GAS HEAT PUMP - COOLING"/>
    <s v="TEXAS"/>
    <x v="11"/>
    <x v="25"/>
    <s v="ELECTRICITY"/>
    <x v="6"/>
    <n v="0"/>
  </r>
  <r>
    <s v="REFERENCE ELECTRIFICATION - MODERATE TECHNOLOGY ADVANCEMENT"/>
    <x v="1"/>
    <s v="REFERENCE COMMERCIAL GAS HEAT PUMP - COOLING"/>
    <s v="TEXAS"/>
    <x v="11"/>
    <x v="25"/>
    <s v="PIPELINE GAS"/>
    <x v="6"/>
    <n v="0"/>
  </r>
  <r>
    <s v="REFERENCE ELECTRIFICATION - MODERATE TECHNOLOGY ADVANCEMENT"/>
    <x v="1"/>
    <s v="REFERENCE COMMERCIAL GAS HEAT PUMP - COOLING"/>
    <s v="TEXAS"/>
    <x v="11"/>
    <x v="26"/>
    <s v="ELECTRICITY"/>
    <x v="6"/>
    <n v="0"/>
  </r>
  <r>
    <s v="REFERENCE ELECTRIFICATION - MODERATE TECHNOLOGY ADVANCEMENT"/>
    <x v="1"/>
    <s v="REFERENCE COMMERCIAL GAS HEAT PUMP - COOLING"/>
    <s v="TEXAS"/>
    <x v="11"/>
    <x v="26"/>
    <s v="PIPELINE GAS"/>
    <x v="6"/>
    <n v="0"/>
  </r>
  <r>
    <s v="REFERENCE ELECTRIFICATION - MODERATE TECHNOLOGY ADVANCEMENT"/>
    <x v="1"/>
    <s v="REFERENCE COMMERCIAL GAS HEAT PUMP - COOLING"/>
    <s v="TEXAS"/>
    <x v="11"/>
    <x v="27"/>
    <s v="ELECTRICITY"/>
    <x v="6"/>
    <n v="0"/>
  </r>
  <r>
    <s v="REFERENCE ELECTRIFICATION - MODERATE TECHNOLOGY ADVANCEMENT"/>
    <x v="1"/>
    <s v="REFERENCE COMMERCIAL GAS HEAT PUMP - COOLING"/>
    <s v="TEXAS"/>
    <x v="11"/>
    <x v="27"/>
    <s v="PIPELINE GAS"/>
    <x v="6"/>
    <n v="0"/>
  </r>
  <r>
    <s v="REFERENCE ELECTRIFICATION - MODERATE TECHNOLOGY ADVANCEMENT"/>
    <x v="1"/>
    <s v="REFERENCE COMMERCIAL GAS HEAT PUMP - COOLING"/>
    <s v="TEXAS"/>
    <x v="11"/>
    <x v="28"/>
    <s v="ELECTRICITY"/>
    <x v="6"/>
    <n v="0"/>
  </r>
  <r>
    <s v="REFERENCE ELECTRIFICATION - MODERATE TECHNOLOGY ADVANCEMENT"/>
    <x v="1"/>
    <s v="REFERENCE COMMERCIAL GAS HEAT PUMP - COOLING"/>
    <s v="TEXAS"/>
    <x v="11"/>
    <x v="28"/>
    <s v="PIPELINE GAS"/>
    <x v="6"/>
    <n v="0"/>
  </r>
  <r>
    <s v="REFERENCE ELECTRIFICATION - MODERATE TECHNOLOGY ADVANCEMENT"/>
    <x v="1"/>
    <s v="REFERENCE COMMERCIAL GAS HEAT PUMP - COOLING"/>
    <s v="TEXAS"/>
    <x v="11"/>
    <x v="29"/>
    <s v="ELECTRICITY"/>
    <x v="6"/>
    <n v="0"/>
  </r>
  <r>
    <s v="REFERENCE ELECTRIFICATION - MODERATE TECHNOLOGY ADVANCEMENT"/>
    <x v="1"/>
    <s v="REFERENCE COMMERCIAL GAS HEAT PUMP - COOLING"/>
    <s v="TEXAS"/>
    <x v="11"/>
    <x v="29"/>
    <s v="PIPELINE GAS"/>
    <x v="6"/>
    <n v="0"/>
  </r>
  <r>
    <s v="REFERENCE ELECTRIFICATION - MODERATE TECHNOLOGY ADVANCEMENT"/>
    <x v="1"/>
    <s v="REFERENCE COMMERCIAL GAS HEAT PUMP - COOLING"/>
    <s v="TEXAS"/>
    <x v="11"/>
    <x v="30"/>
    <s v="ELECTRICITY"/>
    <x v="6"/>
    <n v="0"/>
  </r>
  <r>
    <s v="REFERENCE ELECTRIFICATION - MODERATE TECHNOLOGY ADVANCEMENT"/>
    <x v="1"/>
    <s v="REFERENCE COMMERCIAL GAS HEAT PUMP - COOLING"/>
    <s v="TEXAS"/>
    <x v="11"/>
    <x v="30"/>
    <s v="PIPELINE GAS"/>
    <x v="6"/>
    <n v="0"/>
  </r>
  <r>
    <s v="REFERENCE ELECTRIFICATION - MODERATE TECHNOLOGY ADVANCEMENT"/>
    <x v="1"/>
    <s v="REFERENCE COMMERCIAL GAS HEAT PUMP - COOLING"/>
    <s v="TEXAS"/>
    <x v="11"/>
    <x v="31"/>
    <s v="ELECTRICITY"/>
    <x v="6"/>
    <n v="0"/>
  </r>
  <r>
    <s v="REFERENCE ELECTRIFICATION - MODERATE TECHNOLOGY ADVANCEMENT"/>
    <x v="1"/>
    <s v="REFERENCE COMMERCIAL GAS HEAT PUMP - COOLING"/>
    <s v="TEXAS"/>
    <x v="11"/>
    <x v="31"/>
    <s v="PIPELINE GAS"/>
    <x v="6"/>
    <n v="0"/>
  </r>
  <r>
    <s v="REFERENCE ELECTRIFICATION - MODERATE TECHNOLOGY ADVANCEMENT"/>
    <x v="1"/>
    <s v="REFERENCE COMMERCIAL GAS HEAT PUMP - COOLING"/>
    <s v="TEXAS"/>
    <x v="11"/>
    <x v="32"/>
    <s v="ELECTRICITY"/>
    <x v="6"/>
    <n v="0"/>
  </r>
  <r>
    <s v="REFERENCE ELECTRIFICATION - MODERATE TECHNOLOGY ADVANCEMENT"/>
    <x v="1"/>
    <s v="REFERENCE COMMERCIAL GAS HEAT PUMP - COOLING"/>
    <s v="TEXAS"/>
    <x v="11"/>
    <x v="32"/>
    <s v="PIPELINE GAS"/>
    <x v="6"/>
    <n v="0"/>
  </r>
  <r>
    <s v="REFERENCE ELECTRIFICATION - MODERATE TECHNOLOGY ADVANCEMENT"/>
    <x v="1"/>
    <s v="REFERENCE COMMERCIAL GAS HEAT PUMP - COOLING"/>
    <s v="TEXAS"/>
    <x v="11"/>
    <x v="33"/>
    <s v="ELECTRICITY"/>
    <x v="6"/>
    <n v="0"/>
  </r>
  <r>
    <s v="REFERENCE ELECTRIFICATION - MODERATE TECHNOLOGY ADVANCEMENT"/>
    <x v="1"/>
    <s v="REFERENCE COMMERCIAL GAS HEAT PUMP - COOLING"/>
    <s v="TEXAS"/>
    <x v="11"/>
    <x v="33"/>
    <s v="PIPELINE GAS"/>
    <x v="6"/>
    <n v="0"/>
  </r>
  <r>
    <s v="REFERENCE ELECTRIFICATION - MODERATE TECHNOLOGY ADVANCEMENT"/>
    <x v="1"/>
    <s v="ELECTRIC RESISTANCE HEAT"/>
    <s v="TEXAS"/>
    <x v="10"/>
    <x v="0"/>
    <s v="ELECTRICITY"/>
    <x v="6"/>
    <n v="2.7562172899965098"/>
  </r>
  <r>
    <s v="REFERENCE ELECTRIFICATION - MODERATE TECHNOLOGY ADVANCEMENT"/>
    <x v="1"/>
    <s v="ELECTRIC RESISTANCE HEAT"/>
    <s v="TEXAS"/>
    <x v="10"/>
    <x v="0"/>
    <s v="DIESEL FUEL"/>
    <x v="6"/>
    <n v="0"/>
  </r>
  <r>
    <s v="REFERENCE ELECTRIFICATION - MODERATE TECHNOLOGY ADVANCEMENT"/>
    <x v="1"/>
    <s v="ELECTRIC RESISTANCE HEAT"/>
    <s v="TEXAS"/>
    <x v="10"/>
    <x v="0"/>
    <s v="PIPELINE GAS"/>
    <x v="6"/>
    <n v="0"/>
  </r>
  <r>
    <s v="REFERENCE ELECTRIFICATION - MODERATE TECHNOLOGY ADVANCEMENT"/>
    <x v="1"/>
    <s v="ELECTRIC RESISTANCE HEAT"/>
    <s v="TEXAS"/>
    <x v="10"/>
    <x v="1"/>
    <s v="ELECTRICITY"/>
    <x v="6"/>
    <n v="2.7362284531162202"/>
  </r>
  <r>
    <s v="REFERENCE ELECTRIFICATION - MODERATE TECHNOLOGY ADVANCEMENT"/>
    <x v="1"/>
    <s v="ELECTRIC RESISTANCE HEAT"/>
    <s v="TEXAS"/>
    <x v="10"/>
    <x v="1"/>
    <s v="DIESEL FUEL"/>
    <x v="6"/>
    <n v="0"/>
  </r>
  <r>
    <s v="REFERENCE ELECTRIFICATION - MODERATE TECHNOLOGY ADVANCEMENT"/>
    <x v="1"/>
    <s v="ELECTRIC RESISTANCE HEAT"/>
    <s v="TEXAS"/>
    <x v="10"/>
    <x v="1"/>
    <s v="PIPELINE GAS"/>
    <x v="6"/>
    <n v="0"/>
  </r>
  <r>
    <s v="REFERENCE ELECTRIFICATION - MODERATE TECHNOLOGY ADVANCEMENT"/>
    <x v="1"/>
    <s v="ELECTRIC RESISTANCE HEAT"/>
    <s v="TEXAS"/>
    <x v="10"/>
    <x v="2"/>
    <s v="ELECTRICITY"/>
    <x v="6"/>
    <n v="2.7170245454489401"/>
  </r>
  <r>
    <s v="REFERENCE ELECTRIFICATION - MODERATE TECHNOLOGY ADVANCEMENT"/>
    <x v="1"/>
    <s v="ELECTRIC RESISTANCE HEAT"/>
    <s v="TEXAS"/>
    <x v="10"/>
    <x v="2"/>
    <s v="DIESEL FUEL"/>
    <x v="6"/>
    <n v="0"/>
  </r>
  <r>
    <s v="REFERENCE ELECTRIFICATION - MODERATE TECHNOLOGY ADVANCEMENT"/>
    <x v="1"/>
    <s v="ELECTRIC RESISTANCE HEAT"/>
    <s v="TEXAS"/>
    <x v="10"/>
    <x v="2"/>
    <s v="PIPELINE GAS"/>
    <x v="6"/>
    <n v="0"/>
  </r>
  <r>
    <s v="REFERENCE ELECTRIFICATION - MODERATE TECHNOLOGY ADVANCEMENT"/>
    <x v="1"/>
    <s v="ELECTRIC RESISTANCE HEAT"/>
    <s v="TEXAS"/>
    <x v="10"/>
    <x v="3"/>
    <s v="ELECTRICITY"/>
    <x v="6"/>
    <n v="2.6869166242107099"/>
  </r>
  <r>
    <s v="REFERENCE ELECTRIFICATION - MODERATE TECHNOLOGY ADVANCEMENT"/>
    <x v="1"/>
    <s v="ELECTRIC RESISTANCE HEAT"/>
    <s v="TEXAS"/>
    <x v="10"/>
    <x v="3"/>
    <s v="DIESEL FUEL"/>
    <x v="6"/>
    <n v="0"/>
  </r>
  <r>
    <s v="REFERENCE ELECTRIFICATION - MODERATE TECHNOLOGY ADVANCEMENT"/>
    <x v="1"/>
    <s v="ELECTRIC RESISTANCE HEAT"/>
    <s v="TEXAS"/>
    <x v="10"/>
    <x v="3"/>
    <s v="PIPELINE GAS"/>
    <x v="6"/>
    <n v="0"/>
  </r>
  <r>
    <s v="REFERENCE ELECTRIFICATION - MODERATE TECHNOLOGY ADVANCEMENT"/>
    <x v="1"/>
    <s v="ELECTRIC RESISTANCE HEAT"/>
    <s v="TEXAS"/>
    <x v="10"/>
    <x v="4"/>
    <s v="ELECTRICITY"/>
    <x v="6"/>
    <n v="2.6572359854430498"/>
  </r>
  <r>
    <s v="REFERENCE ELECTRIFICATION - MODERATE TECHNOLOGY ADVANCEMENT"/>
    <x v="1"/>
    <s v="ELECTRIC RESISTANCE HEAT"/>
    <s v="TEXAS"/>
    <x v="10"/>
    <x v="4"/>
    <s v="DIESEL FUEL"/>
    <x v="6"/>
    <n v="0"/>
  </r>
  <r>
    <s v="REFERENCE ELECTRIFICATION - MODERATE TECHNOLOGY ADVANCEMENT"/>
    <x v="1"/>
    <s v="ELECTRIC RESISTANCE HEAT"/>
    <s v="TEXAS"/>
    <x v="10"/>
    <x v="4"/>
    <s v="PIPELINE GAS"/>
    <x v="6"/>
    <n v="0"/>
  </r>
  <r>
    <s v="REFERENCE ELECTRIFICATION - MODERATE TECHNOLOGY ADVANCEMENT"/>
    <x v="1"/>
    <s v="ELECTRIC RESISTANCE HEAT"/>
    <s v="TEXAS"/>
    <x v="10"/>
    <x v="5"/>
    <s v="ELECTRICITY"/>
    <x v="6"/>
    <n v="2.6282642300979102"/>
  </r>
  <r>
    <s v="REFERENCE ELECTRIFICATION - MODERATE TECHNOLOGY ADVANCEMENT"/>
    <x v="1"/>
    <s v="ELECTRIC RESISTANCE HEAT"/>
    <s v="TEXAS"/>
    <x v="10"/>
    <x v="5"/>
    <s v="DIESEL FUEL"/>
    <x v="6"/>
    <n v="0"/>
  </r>
  <r>
    <s v="REFERENCE ELECTRIFICATION - MODERATE TECHNOLOGY ADVANCEMENT"/>
    <x v="1"/>
    <s v="ELECTRIC RESISTANCE HEAT"/>
    <s v="TEXAS"/>
    <x v="10"/>
    <x v="5"/>
    <s v="PIPELINE GAS"/>
    <x v="6"/>
    <n v="0"/>
  </r>
  <r>
    <s v="REFERENCE ELECTRIFICATION - MODERATE TECHNOLOGY ADVANCEMENT"/>
    <x v="1"/>
    <s v="ELECTRIC RESISTANCE HEAT"/>
    <s v="TEXAS"/>
    <x v="10"/>
    <x v="6"/>
    <s v="ELECTRICITY"/>
    <x v="6"/>
    <n v="2.5992764728724098"/>
  </r>
  <r>
    <s v="REFERENCE ELECTRIFICATION - MODERATE TECHNOLOGY ADVANCEMENT"/>
    <x v="1"/>
    <s v="ELECTRIC RESISTANCE HEAT"/>
    <s v="TEXAS"/>
    <x v="10"/>
    <x v="6"/>
    <s v="DIESEL FUEL"/>
    <x v="6"/>
    <n v="0"/>
  </r>
  <r>
    <s v="REFERENCE ELECTRIFICATION - MODERATE TECHNOLOGY ADVANCEMENT"/>
    <x v="1"/>
    <s v="ELECTRIC RESISTANCE HEAT"/>
    <s v="TEXAS"/>
    <x v="10"/>
    <x v="6"/>
    <s v="PIPELINE GAS"/>
    <x v="6"/>
    <n v="0"/>
  </r>
  <r>
    <s v="REFERENCE ELECTRIFICATION - MODERATE TECHNOLOGY ADVANCEMENT"/>
    <x v="1"/>
    <s v="ELECTRIC RESISTANCE HEAT"/>
    <s v="TEXAS"/>
    <x v="10"/>
    <x v="7"/>
    <s v="ELECTRICITY"/>
    <x v="6"/>
    <n v="2.5710027910817899"/>
  </r>
  <r>
    <s v="REFERENCE ELECTRIFICATION - MODERATE TECHNOLOGY ADVANCEMENT"/>
    <x v="1"/>
    <s v="ELECTRIC RESISTANCE HEAT"/>
    <s v="TEXAS"/>
    <x v="10"/>
    <x v="7"/>
    <s v="DIESEL FUEL"/>
    <x v="6"/>
    <n v="0"/>
  </r>
  <r>
    <s v="REFERENCE ELECTRIFICATION - MODERATE TECHNOLOGY ADVANCEMENT"/>
    <x v="1"/>
    <s v="ELECTRIC RESISTANCE HEAT"/>
    <s v="TEXAS"/>
    <x v="10"/>
    <x v="7"/>
    <s v="PIPELINE GAS"/>
    <x v="6"/>
    <n v="0"/>
  </r>
  <r>
    <s v="REFERENCE ELECTRIFICATION - MODERATE TECHNOLOGY ADVANCEMENT"/>
    <x v="1"/>
    <s v="ELECTRIC RESISTANCE HEAT"/>
    <s v="TEXAS"/>
    <x v="10"/>
    <x v="8"/>
    <s v="ELECTRICITY"/>
    <x v="6"/>
    <n v="2.5443806684256201"/>
  </r>
  <r>
    <s v="REFERENCE ELECTRIFICATION - MODERATE TECHNOLOGY ADVANCEMENT"/>
    <x v="1"/>
    <s v="ELECTRIC RESISTANCE HEAT"/>
    <s v="TEXAS"/>
    <x v="10"/>
    <x v="8"/>
    <s v="DIESEL FUEL"/>
    <x v="6"/>
    <n v="0"/>
  </r>
  <r>
    <s v="REFERENCE ELECTRIFICATION - MODERATE TECHNOLOGY ADVANCEMENT"/>
    <x v="1"/>
    <s v="ELECTRIC RESISTANCE HEAT"/>
    <s v="TEXAS"/>
    <x v="10"/>
    <x v="8"/>
    <s v="PIPELINE GAS"/>
    <x v="6"/>
    <n v="0"/>
  </r>
  <r>
    <s v="REFERENCE ELECTRIFICATION - MODERATE TECHNOLOGY ADVANCEMENT"/>
    <x v="1"/>
    <s v="ELECTRIC RESISTANCE HEAT"/>
    <s v="TEXAS"/>
    <x v="10"/>
    <x v="9"/>
    <s v="ELECTRICITY"/>
    <x v="6"/>
    <n v="2.52004666408462"/>
  </r>
  <r>
    <s v="REFERENCE ELECTRIFICATION - MODERATE TECHNOLOGY ADVANCEMENT"/>
    <x v="1"/>
    <s v="ELECTRIC RESISTANCE HEAT"/>
    <s v="TEXAS"/>
    <x v="10"/>
    <x v="9"/>
    <s v="DIESEL FUEL"/>
    <x v="6"/>
    <n v="0"/>
  </r>
  <r>
    <s v="REFERENCE ELECTRIFICATION - MODERATE TECHNOLOGY ADVANCEMENT"/>
    <x v="1"/>
    <s v="ELECTRIC RESISTANCE HEAT"/>
    <s v="TEXAS"/>
    <x v="10"/>
    <x v="9"/>
    <s v="PIPELINE GAS"/>
    <x v="6"/>
    <n v="0"/>
  </r>
  <r>
    <s v="REFERENCE ELECTRIFICATION - MODERATE TECHNOLOGY ADVANCEMENT"/>
    <x v="1"/>
    <s v="ELECTRIC RESISTANCE HEAT"/>
    <s v="TEXAS"/>
    <x v="10"/>
    <x v="10"/>
    <s v="ELECTRICITY"/>
    <x v="6"/>
    <n v="2.49935143518878"/>
  </r>
  <r>
    <s v="REFERENCE ELECTRIFICATION - MODERATE TECHNOLOGY ADVANCEMENT"/>
    <x v="1"/>
    <s v="ELECTRIC RESISTANCE HEAT"/>
    <s v="TEXAS"/>
    <x v="10"/>
    <x v="10"/>
    <s v="DIESEL FUEL"/>
    <x v="6"/>
    <n v="0"/>
  </r>
  <r>
    <s v="REFERENCE ELECTRIFICATION - MODERATE TECHNOLOGY ADVANCEMENT"/>
    <x v="1"/>
    <s v="ELECTRIC RESISTANCE HEAT"/>
    <s v="TEXAS"/>
    <x v="10"/>
    <x v="10"/>
    <s v="PIPELINE GAS"/>
    <x v="6"/>
    <n v="0"/>
  </r>
  <r>
    <s v="REFERENCE ELECTRIFICATION - MODERATE TECHNOLOGY ADVANCEMENT"/>
    <x v="1"/>
    <s v="ELECTRIC RESISTANCE HEAT"/>
    <s v="TEXAS"/>
    <x v="10"/>
    <x v="11"/>
    <s v="ELECTRICITY"/>
    <x v="6"/>
    <n v="2.4824203677055698"/>
  </r>
  <r>
    <s v="REFERENCE ELECTRIFICATION - MODERATE TECHNOLOGY ADVANCEMENT"/>
    <x v="1"/>
    <s v="ELECTRIC RESISTANCE HEAT"/>
    <s v="TEXAS"/>
    <x v="10"/>
    <x v="11"/>
    <s v="DIESEL FUEL"/>
    <x v="6"/>
    <n v="0"/>
  </r>
  <r>
    <s v="REFERENCE ELECTRIFICATION - MODERATE TECHNOLOGY ADVANCEMENT"/>
    <x v="1"/>
    <s v="ELECTRIC RESISTANCE HEAT"/>
    <s v="TEXAS"/>
    <x v="10"/>
    <x v="11"/>
    <s v="PIPELINE GAS"/>
    <x v="6"/>
    <n v="0"/>
  </r>
  <r>
    <s v="REFERENCE ELECTRIFICATION - MODERATE TECHNOLOGY ADVANCEMENT"/>
    <x v="1"/>
    <s v="ELECTRIC RESISTANCE HEAT"/>
    <s v="TEXAS"/>
    <x v="10"/>
    <x v="12"/>
    <s v="ELECTRICITY"/>
    <x v="6"/>
    <n v="2.4701947645072702"/>
  </r>
  <r>
    <s v="REFERENCE ELECTRIFICATION - MODERATE TECHNOLOGY ADVANCEMENT"/>
    <x v="1"/>
    <s v="ELECTRIC RESISTANCE HEAT"/>
    <s v="TEXAS"/>
    <x v="10"/>
    <x v="12"/>
    <s v="DIESEL FUEL"/>
    <x v="6"/>
    <n v="0"/>
  </r>
  <r>
    <s v="REFERENCE ELECTRIFICATION - MODERATE TECHNOLOGY ADVANCEMENT"/>
    <x v="1"/>
    <s v="ELECTRIC RESISTANCE HEAT"/>
    <s v="TEXAS"/>
    <x v="10"/>
    <x v="12"/>
    <s v="PIPELINE GAS"/>
    <x v="6"/>
    <n v="0"/>
  </r>
  <r>
    <s v="REFERENCE ELECTRIFICATION - MODERATE TECHNOLOGY ADVANCEMENT"/>
    <x v="1"/>
    <s v="ELECTRIC RESISTANCE HEAT"/>
    <s v="TEXAS"/>
    <x v="10"/>
    <x v="13"/>
    <s v="ELECTRICITY"/>
    <x v="6"/>
    <n v="2.46207489322446"/>
  </r>
  <r>
    <s v="REFERENCE ELECTRIFICATION - MODERATE TECHNOLOGY ADVANCEMENT"/>
    <x v="1"/>
    <s v="ELECTRIC RESISTANCE HEAT"/>
    <s v="TEXAS"/>
    <x v="10"/>
    <x v="13"/>
    <s v="DIESEL FUEL"/>
    <x v="6"/>
    <n v="0"/>
  </r>
  <r>
    <s v="REFERENCE ELECTRIFICATION - MODERATE TECHNOLOGY ADVANCEMENT"/>
    <x v="1"/>
    <s v="ELECTRIC RESISTANCE HEAT"/>
    <s v="TEXAS"/>
    <x v="10"/>
    <x v="13"/>
    <s v="PIPELINE GAS"/>
    <x v="6"/>
    <n v="0"/>
  </r>
  <r>
    <s v="REFERENCE ELECTRIFICATION - MODERATE TECHNOLOGY ADVANCEMENT"/>
    <x v="1"/>
    <s v="ELECTRIC RESISTANCE HEAT"/>
    <s v="TEXAS"/>
    <x v="10"/>
    <x v="14"/>
    <s v="ELECTRICITY"/>
    <x v="6"/>
    <n v="2.4585672192204502"/>
  </r>
  <r>
    <s v="REFERENCE ELECTRIFICATION - MODERATE TECHNOLOGY ADVANCEMENT"/>
    <x v="1"/>
    <s v="ELECTRIC RESISTANCE HEAT"/>
    <s v="TEXAS"/>
    <x v="10"/>
    <x v="14"/>
    <s v="DIESEL FUEL"/>
    <x v="6"/>
    <n v="0"/>
  </r>
  <r>
    <s v="REFERENCE ELECTRIFICATION - MODERATE TECHNOLOGY ADVANCEMENT"/>
    <x v="1"/>
    <s v="ELECTRIC RESISTANCE HEAT"/>
    <s v="TEXAS"/>
    <x v="10"/>
    <x v="14"/>
    <s v="PIPELINE GAS"/>
    <x v="6"/>
    <n v="0"/>
  </r>
  <r>
    <s v="REFERENCE ELECTRIFICATION - MODERATE TECHNOLOGY ADVANCEMENT"/>
    <x v="1"/>
    <s v="ELECTRIC RESISTANCE HEAT"/>
    <s v="TEXAS"/>
    <x v="10"/>
    <x v="15"/>
    <s v="ELECTRICITY"/>
    <x v="6"/>
    <n v="2.4589904964131999"/>
  </r>
  <r>
    <s v="REFERENCE ELECTRIFICATION - MODERATE TECHNOLOGY ADVANCEMENT"/>
    <x v="1"/>
    <s v="ELECTRIC RESISTANCE HEAT"/>
    <s v="TEXAS"/>
    <x v="10"/>
    <x v="15"/>
    <s v="DIESEL FUEL"/>
    <x v="6"/>
    <n v="0"/>
  </r>
  <r>
    <s v="REFERENCE ELECTRIFICATION - MODERATE TECHNOLOGY ADVANCEMENT"/>
    <x v="1"/>
    <s v="ELECTRIC RESISTANCE HEAT"/>
    <s v="TEXAS"/>
    <x v="10"/>
    <x v="15"/>
    <s v="PIPELINE GAS"/>
    <x v="6"/>
    <n v="0"/>
  </r>
  <r>
    <s v="REFERENCE ELECTRIFICATION - MODERATE TECHNOLOGY ADVANCEMENT"/>
    <x v="1"/>
    <s v="ELECTRIC RESISTANCE HEAT"/>
    <s v="TEXAS"/>
    <x v="10"/>
    <x v="16"/>
    <s v="ELECTRICITY"/>
    <x v="6"/>
    <n v="2.46256139537154"/>
  </r>
  <r>
    <s v="REFERENCE ELECTRIFICATION - MODERATE TECHNOLOGY ADVANCEMENT"/>
    <x v="1"/>
    <s v="ELECTRIC RESISTANCE HEAT"/>
    <s v="TEXAS"/>
    <x v="10"/>
    <x v="16"/>
    <s v="DIESEL FUEL"/>
    <x v="6"/>
    <n v="0"/>
  </r>
  <r>
    <s v="REFERENCE ELECTRIFICATION - MODERATE TECHNOLOGY ADVANCEMENT"/>
    <x v="1"/>
    <s v="ELECTRIC RESISTANCE HEAT"/>
    <s v="TEXAS"/>
    <x v="10"/>
    <x v="16"/>
    <s v="PIPELINE GAS"/>
    <x v="6"/>
    <n v="0"/>
  </r>
  <r>
    <s v="REFERENCE ELECTRIFICATION - MODERATE TECHNOLOGY ADVANCEMENT"/>
    <x v="1"/>
    <s v="ELECTRIC RESISTANCE HEAT"/>
    <s v="TEXAS"/>
    <x v="10"/>
    <x v="17"/>
    <s v="ELECTRICITY"/>
    <x v="6"/>
    <n v="2.4686024733758298"/>
  </r>
  <r>
    <s v="REFERENCE ELECTRIFICATION - MODERATE TECHNOLOGY ADVANCEMENT"/>
    <x v="1"/>
    <s v="ELECTRIC RESISTANCE HEAT"/>
    <s v="TEXAS"/>
    <x v="10"/>
    <x v="17"/>
    <s v="DIESEL FUEL"/>
    <x v="6"/>
    <n v="0"/>
  </r>
  <r>
    <s v="REFERENCE ELECTRIFICATION - MODERATE TECHNOLOGY ADVANCEMENT"/>
    <x v="1"/>
    <s v="ELECTRIC RESISTANCE HEAT"/>
    <s v="TEXAS"/>
    <x v="10"/>
    <x v="17"/>
    <s v="PIPELINE GAS"/>
    <x v="6"/>
    <n v="0"/>
  </r>
  <r>
    <s v="REFERENCE ELECTRIFICATION - MODERATE TECHNOLOGY ADVANCEMENT"/>
    <x v="1"/>
    <s v="ELECTRIC RESISTANCE HEAT"/>
    <s v="TEXAS"/>
    <x v="10"/>
    <x v="18"/>
    <s v="ELECTRICITY"/>
    <x v="6"/>
    <n v="2.4757824720230999"/>
  </r>
  <r>
    <s v="REFERENCE ELECTRIFICATION - MODERATE TECHNOLOGY ADVANCEMENT"/>
    <x v="1"/>
    <s v="ELECTRIC RESISTANCE HEAT"/>
    <s v="TEXAS"/>
    <x v="10"/>
    <x v="18"/>
    <s v="DIESEL FUEL"/>
    <x v="6"/>
    <n v="0"/>
  </r>
  <r>
    <s v="REFERENCE ELECTRIFICATION - MODERATE TECHNOLOGY ADVANCEMENT"/>
    <x v="1"/>
    <s v="ELECTRIC RESISTANCE HEAT"/>
    <s v="TEXAS"/>
    <x v="10"/>
    <x v="18"/>
    <s v="PIPELINE GAS"/>
    <x v="6"/>
    <n v="0"/>
  </r>
  <r>
    <s v="REFERENCE ELECTRIFICATION - MODERATE TECHNOLOGY ADVANCEMENT"/>
    <x v="1"/>
    <s v="ELECTRIC RESISTANCE HEAT"/>
    <s v="TEXAS"/>
    <x v="10"/>
    <x v="19"/>
    <s v="ELECTRICITY"/>
    <x v="6"/>
    <n v="2.4835610031431199"/>
  </r>
  <r>
    <s v="REFERENCE ELECTRIFICATION - MODERATE TECHNOLOGY ADVANCEMENT"/>
    <x v="1"/>
    <s v="ELECTRIC RESISTANCE HEAT"/>
    <s v="TEXAS"/>
    <x v="10"/>
    <x v="19"/>
    <s v="DIESEL FUEL"/>
    <x v="6"/>
    <n v="0"/>
  </r>
  <r>
    <s v="REFERENCE ELECTRIFICATION - MODERATE TECHNOLOGY ADVANCEMENT"/>
    <x v="1"/>
    <s v="ELECTRIC RESISTANCE HEAT"/>
    <s v="TEXAS"/>
    <x v="10"/>
    <x v="19"/>
    <s v="PIPELINE GAS"/>
    <x v="6"/>
    <n v="0"/>
  </r>
  <r>
    <s v="REFERENCE ELECTRIFICATION - MODERATE TECHNOLOGY ADVANCEMENT"/>
    <x v="1"/>
    <s v="ELECTRIC RESISTANCE HEAT"/>
    <s v="TEXAS"/>
    <x v="10"/>
    <x v="20"/>
    <s v="ELECTRICITY"/>
    <x v="6"/>
    <n v="2.4906093748209202"/>
  </r>
  <r>
    <s v="REFERENCE ELECTRIFICATION - MODERATE TECHNOLOGY ADVANCEMENT"/>
    <x v="1"/>
    <s v="ELECTRIC RESISTANCE HEAT"/>
    <s v="TEXAS"/>
    <x v="10"/>
    <x v="20"/>
    <s v="DIESEL FUEL"/>
    <x v="6"/>
    <n v="0"/>
  </r>
  <r>
    <s v="REFERENCE ELECTRIFICATION - MODERATE TECHNOLOGY ADVANCEMENT"/>
    <x v="1"/>
    <s v="ELECTRIC RESISTANCE HEAT"/>
    <s v="TEXAS"/>
    <x v="10"/>
    <x v="20"/>
    <s v="PIPELINE GAS"/>
    <x v="6"/>
    <n v="0"/>
  </r>
  <r>
    <s v="REFERENCE ELECTRIFICATION - MODERATE TECHNOLOGY ADVANCEMENT"/>
    <x v="1"/>
    <s v="ELECTRIC RESISTANCE HEAT"/>
    <s v="TEXAS"/>
    <x v="10"/>
    <x v="21"/>
    <s v="ELECTRICITY"/>
    <x v="6"/>
    <n v="2.4972210226559102"/>
  </r>
  <r>
    <s v="REFERENCE ELECTRIFICATION - MODERATE TECHNOLOGY ADVANCEMENT"/>
    <x v="1"/>
    <s v="ELECTRIC RESISTANCE HEAT"/>
    <s v="TEXAS"/>
    <x v="10"/>
    <x v="21"/>
    <s v="DIESEL FUEL"/>
    <x v="6"/>
    <n v="0"/>
  </r>
  <r>
    <s v="REFERENCE ELECTRIFICATION - MODERATE TECHNOLOGY ADVANCEMENT"/>
    <x v="1"/>
    <s v="ELECTRIC RESISTANCE HEAT"/>
    <s v="TEXAS"/>
    <x v="10"/>
    <x v="21"/>
    <s v="PIPELINE GAS"/>
    <x v="6"/>
    <n v="0"/>
  </r>
  <r>
    <s v="REFERENCE ELECTRIFICATION - MODERATE TECHNOLOGY ADVANCEMENT"/>
    <x v="1"/>
    <s v="ELECTRIC RESISTANCE HEAT"/>
    <s v="TEXAS"/>
    <x v="10"/>
    <x v="22"/>
    <s v="ELECTRICITY"/>
    <x v="6"/>
    <n v="2.5027282464074201"/>
  </r>
  <r>
    <s v="REFERENCE ELECTRIFICATION - MODERATE TECHNOLOGY ADVANCEMENT"/>
    <x v="1"/>
    <s v="ELECTRIC RESISTANCE HEAT"/>
    <s v="TEXAS"/>
    <x v="10"/>
    <x v="22"/>
    <s v="DIESEL FUEL"/>
    <x v="6"/>
    <n v="0"/>
  </r>
  <r>
    <s v="REFERENCE ELECTRIFICATION - MODERATE TECHNOLOGY ADVANCEMENT"/>
    <x v="1"/>
    <s v="ELECTRIC RESISTANCE HEAT"/>
    <s v="TEXAS"/>
    <x v="10"/>
    <x v="22"/>
    <s v="PIPELINE GAS"/>
    <x v="6"/>
    <n v="0"/>
  </r>
  <r>
    <s v="REFERENCE ELECTRIFICATION - MODERATE TECHNOLOGY ADVANCEMENT"/>
    <x v="1"/>
    <s v="ELECTRIC RESISTANCE HEAT"/>
    <s v="TEXAS"/>
    <x v="10"/>
    <x v="23"/>
    <s v="ELECTRICITY"/>
    <x v="6"/>
    <n v="2.50727733602562"/>
  </r>
  <r>
    <s v="REFERENCE ELECTRIFICATION - MODERATE TECHNOLOGY ADVANCEMENT"/>
    <x v="1"/>
    <s v="ELECTRIC RESISTANCE HEAT"/>
    <s v="TEXAS"/>
    <x v="10"/>
    <x v="23"/>
    <s v="DIESEL FUEL"/>
    <x v="6"/>
    <n v="0"/>
  </r>
  <r>
    <s v="REFERENCE ELECTRIFICATION - MODERATE TECHNOLOGY ADVANCEMENT"/>
    <x v="1"/>
    <s v="ELECTRIC RESISTANCE HEAT"/>
    <s v="TEXAS"/>
    <x v="10"/>
    <x v="23"/>
    <s v="PIPELINE GAS"/>
    <x v="6"/>
    <n v="0"/>
  </r>
  <r>
    <s v="REFERENCE ELECTRIFICATION - MODERATE TECHNOLOGY ADVANCEMENT"/>
    <x v="1"/>
    <s v="ELECTRIC RESISTANCE HEAT"/>
    <s v="TEXAS"/>
    <x v="10"/>
    <x v="24"/>
    <s v="ELECTRICITY"/>
    <x v="6"/>
    <n v="2.5107128875689999"/>
  </r>
  <r>
    <s v="REFERENCE ELECTRIFICATION - MODERATE TECHNOLOGY ADVANCEMENT"/>
    <x v="1"/>
    <s v="ELECTRIC RESISTANCE HEAT"/>
    <s v="TEXAS"/>
    <x v="10"/>
    <x v="24"/>
    <s v="DIESEL FUEL"/>
    <x v="6"/>
    <n v="0"/>
  </r>
  <r>
    <s v="REFERENCE ELECTRIFICATION - MODERATE TECHNOLOGY ADVANCEMENT"/>
    <x v="1"/>
    <s v="ELECTRIC RESISTANCE HEAT"/>
    <s v="TEXAS"/>
    <x v="10"/>
    <x v="24"/>
    <s v="PIPELINE GAS"/>
    <x v="6"/>
    <n v="0"/>
  </r>
  <r>
    <s v="REFERENCE ELECTRIFICATION - MODERATE TECHNOLOGY ADVANCEMENT"/>
    <x v="1"/>
    <s v="ELECTRIC RESISTANCE HEAT"/>
    <s v="TEXAS"/>
    <x v="10"/>
    <x v="25"/>
    <s v="ELECTRICITY"/>
    <x v="6"/>
    <n v="2.5139695423646602"/>
  </r>
  <r>
    <s v="REFERENCE ELECTRIFICATION - MODERATE TECHNOLOGY ADVANCEMENT"/>
    <x v="1"/>
    <s v="ELECTRIC RESISTANCE HEAT"/>
    <s v="TEXAS"/>
    <x v="10"/>
    <x v="25"/>
    <s v="DIESEL FUEL"/>
    <x v="6"/>
    <n v="0"/>
  </r>
  <r>
    <s v="REFERENCE ELECTRIFICATION - MODERATE TECHNOLOGY ADVANCEMENT"/>
    <x v="1"/>
    <s v="ELECTRIC RESISTANCE HEAT"/>
    <s v="TEXAS"/>
    <x v="10"/>
    <x v="25"/>
    <s v="PIPELINE GAS"/>
    <x v="6"/>
    <n v="0"/>
  </r>
  <r>
    <s v="REFERENCE ELECTRIFICATION - MODERATE TECHNOLOGY ADVANCEMENT"/>
    <x v="1"/>
    <s v="ELECTRIC RESISTANCE HEAT"/>
    <s v="TEXAS"/>
    <x v="10"/>
    <x v="26"/>
    <s v="ELECTRICITY"/>
    <x v="6"/>
    <n v="2.5166616710085998"/>
  </r>
  <r>
    <s v="REFERENCE ELECTRIFICATION - MODERATE TECHNOLOGY ADVANCEMENT"/>
    <x v="1"/>
    <s v="ELECTRIC RESISTANCE HEAT"/>
    <s v="TEXAS"/>
    <x v="10"/>
    <x v="26"/>
    <s v="DIESEL FUEL"/>
    <x v="6"/>
    <n v="0"/>
  </r>
  <r>
    <s v="REFERENCE ELECTRIFICATION - MODERATE TECHNOLOGY ADVANCEMENT"/>
    <x v="1"/>
    <s v="ELECTRIC RESISTANCE HEAT"/>
    <s v="TEXAS"/>
    <x v="10"/>
    <x v="26"/>
    <s v="PIPELINE GAS"/>
    <x v="6"/>
    <n v="0"/>
  </r>
  <r>
    <s v="REFERENCE ELECTRIFICATION - MODERATE TECHNOLOGY ADVANCEMENT"/>
    <x v="1"/>
    <s v="ELECTRIC RESISTANCE HEAT"/>
    <s v="TEXAS"/>
    <x v="10"/>
    <x v="27"/>
    <s v="ELECTRICITY"/>
    <x v="6"/>
    <n v="2.5194653218176901"/>
  </r>
  <r>
    <s v="REFERENCE ELECTRIFICATION - MODERATE TECHNOLOGY ADVANCEMENT"/>
    <x v="1"/>
    <s v="ELECTRIC RESISTANCE HEAT"/>
    <s v="TEXAS"/>
    <x v="10"/>
    <x v="27"/>
    <s v="DIESEL FUEL"/>
    <x v="6"/>
    <n v="0"/>
  </r>
  <r>
    <s v="REFERENCE ELECTRIFICATION - MODERATE TECHNOLOGY ADVANCEMENT"/>
    <x v="1"/>
    <s v="ELECTRIC RESISTANCE HEAT"/>
    <s v="TEXAS"/>
    <x v="10"/>
    <x v="27"/>
    <s v="PIPELINE GAS"/>
    <x v="6"/>
    <n v="0"/>
  </r>
  <r>
    <s v="REFERENCE ELECTRIFICATION - MODERATE TECHNOLOGY ADVANCEMENT"/>
    <x v="1"/>
    <s v="ELECTRIC RESISTANCE HEAT"/>
    <s v="TEXAS"/>
    <x v="10"/>
    <x v="28"/>
    <s v="ELECTRICITY"/>
    <x v="6"/>
    <n v="2.52212936268542"/>
  </r>
  <r>
    <s v="REFERENCE ELECTRIFICATION - MODERATE TECHNOLOGY ADVANCEMENT"/>
    <x v="1"/>
    <s v="ELECTRIC RESISTANCE HEAT"/>
    <s v="TEXAS"/>
    <x v="10"/>
    <x v="28"/>
    <s v="DIESEL FUEL"/>
    <x v="6"/>
    <n v="0"/>
  </r>
  <r>
    <s v="REFERENCE ELECTRIFICATION - MODERATE TECHNOLOGY ADVANCEMENT"/>
    <x v="1"/>
    <s v="ELECTRIC RESISTANCE HEAT"/>
    <s v="TEXAS"/>
    <x v="10"/>
    <x v="28"/>
    <s v="PIPELINE GAS"/>
    <x v="6"/>
    <n v="0"/>
  </r>
  <r>
    <s v="REFERENCE ELECTRIFICATION - MODERATE TECHNOLOGY ADVANCEMENT"/>
    <x v="1"/>
    <s v="ELECTRIC RESISTANCE HEAT"/>
    <s v="TEXAS"/>
    <x v="10"/>
    <x v="29"/>
    <s v="ELECTRICITY"/>
    <x v="6"/>
    <n v="2.5244511638281901"/>
  </r>
  <r>
    <s v="REFERENCE ELECTRIFICATION - MODERATE TECHNOLOGY ADVANCEMENT"/>
    <x v="1"/>
    <s v="ELECTRIC RESISTANCE HEAT"/>
    <s v="TEXAS"/>
    <x v="10"/>
    <x v="29"/>
    <s v="DIESEL FUEL"/>
    <x v="6"/>
    <n v="0"/>
  </r>
  <r>
    <s v="REFERENCE ELECTRIFICATION - MODERATE TECHNOLOGY ADVANCEMENT"/>
    <x v="1"/>
    <s v="ELECTRIC RESISTANCE HEAT"/>
    <s v="TEXAS"/>
    <x v="10"/>
    <x v="29"/>
    <s v="PIPELINE GAS"/>
    <x v="6"/>
    <n v="0"/>
  </r>
  <r>
    <s v="REFERENCE ELECTRIFICATION - MODERATE TECHNOLOGY ADVANCEMENT"/>
    <x v="1"/>
    <s v="ELECTRIC RESISTANCE HEAT"/>
    <s v="TEXAS"/>
    <x v="10"/>
    <x v="30"/>
    <s v="ELECTRICITY"/>
    <x v="6"/>
    <n v="2.5270399152084302"/>
  </r>
  <r>
    <s v="REFERENCE ELECTRIFICATION - MODERATE TECHNOLOGY ADVANCEMENT"/>
    <x v="1"/>
    <s v="ELECTRIC RESISTANCE HEAT"/>
    <s v="TEXAS"/>
    <x v="10"/>
    <x v="30"/>
    <s v="DIESEL FUEL"/>
    <x v="6"/>
    <n v="0"/>
  </r>
  <r>
    <s v="REFERENCE ELECTRIFICATION - MODERATE TECHNOLOGY ADVANCEMENT"/>
    <x v="1"/>
    <s v="ELECTRIC RESISTANCE HEAT"/>
    <s v="TEXAS"/>
    <x v="10"/>
    <x v="30"/>
    <s v="PIPELINE GAS"/>
    <x v="6"/>
    <n v="0"/>
  </r>
  <r>
    <s v="REFERENCE ELECTRIFICATION - MODERATE TECHNOLOGY ADVANCEMENT"/>
    <x v="1"/>
    <s v="ELECTRIC RESISTANCE HEAT"/>
    <s v="TEXAS"/>
    <x v="10"/>
    <x v="31"/>
    <s v="ELECTRICITY"/>
    <x v="6"/>
    <n v="2.5289273856151899"/>
  </r>
  <r>
    <s v="REFERENCE ELECTRIFICATION - MODERATE TECHNOLOGY ADVANCEMENT"/>
    <x v="1"/>
    <s v="ELECTRIC RESISTANCE HEAT"/>
    <s v="TEXAS"/>
    <x v="10"/>
    <x v="31"/>
    <s v="DIESEL FUEL"/>
    <x v="6"/>
    <n v="0"/>
  </r>
  <r>
    <s v="REFERENCE ELECTRIFICATION - MODERATE TECHNOLOGY ADVANCEMENT"/>
    <x v="1"/>
    <s v="ELECTRIC RESISTANCE HEAT"/>
    <s v="TEXAS"/>
    <x v="10"/>
    <x v="31"/>
    <s v="PIPELINE GAS"/>
    <x v="6"/>
    <n v="0"/>
  </r>
  <r>
    <s v="REFERENCE ELECTRIFICATION - MODERATE TECHNOLOGY ADVANCEMENT"/>
    <x v="1"/>
    <s v="ELECTRIC RESISTANCE HEAT"/>
    <s v="TEXAS"/>
    <x v="10"/>
    <x v="32"/>
    <s v="ELECTRICITY"/>
    <x v="6"/>
    <n v="2.5300885869699101"/>
  </r>
  <r>
    <s v="REFERENCE ELECTRIFICATION - MODERATE TECHNOLOGY ADVANCEMENT"/>
    <x v="1"/>
    <s v="ELECTRIC RESISTANCE HEAT"/>
    <s v="TEXAS"/>
    <x v="10"/>
    <x v="32"/>
    <s v="DIESEL FUEL"/>
    <x v="6"/>
    <n v="0"/>
  </r>
  <r>
    <s v="REFERENCE ELECTRIFICATION - MODERATE TECHNOLOGY ADVANCEMENT"/>
    <x v="1"/>
    <s v="ELECTRIC RESISTANCE HEAT"/>
    <s v="TEXAS"/>
    <x v="10"/>
    <x v="32"/>
    <s v="PIPELINE GAS"/>
    <x v="6"/>
    <n v="0"/>
  </r>
  <r>
    <s v="REFERENCE ELECTRIFICATION - MODERATE TECHNOLOGY ADVANCEMENT"/>
    <x v="1"/>
    <s v="ELECTRIC RESISTANCE HEAT"/>
    <s v="TEXAS"/>
    <x v="10"/>
    <x v="33"/>
    <s v="ELECTRICITY"/>
    <x v="6"/>
    <n v="2.5310764182238401"/>
  </r>
  <r>
    <s v="REFERENCE ELECTRIFICATION - MODERATE TECHNOLOGY ADVANCEMENT"/>
    <x v="1"/>
    <s v="ELECTRIC RESISTANCE HEAT"/>
    <s v="TEXAS"/>
    <x v="10"/>
    <x v="33"/>
    <s v="DIESEL FUEL"/>
    <x v="6"/>
    <n v="0"/>
  </r>
  <r>
    <s v="REFERENCE ELECTRIFICATION - MODERATE TECHNOLOGY ADVANCEMENT"/>
    <x v="1"/>
    <s v="ELECTRIC RESISTANCE HEAT"/>
    <s v="TEXAS"/>
    <x v="10"/>
    <x v="33"/>
    <s v="PIPELINE GAS"/>
    <x v="6"/>
    <n v="0"/>
  </r>
  <r>
    <s v="REFERENCE ELECTRIFICATION - MODERATE TECHNOLOGY ADVANCEMENT"/>
    <x v="1"/>
    <s v="REFERENCE COMMERCIAL GROUND SOURCE HEAT PUMP - HEATING"/>
    <s v="TEXAS"/>
    <x v="10"/>
    <x v="0"/>
    <s v="ELECTRICITY"/>
    <x v="6"/>
    <n v="0.34313178757979901"/>
  </r>
  <r>
    <s v="REFERENCE ELECTRIFICATION - MODERATE TECHNOLOGY ADVANCEMENT"/>
    <x v="1"/>
    <s v="REFERENCE COMMERCIAL GROUND SOURCE HEAT PUMP - HEATING"/>
    <s v="TEXAS"/>
    <x v="10"/>
    <x v="0"/>
    <s v="DIESEL FUEL"/>
    <x v="6"/>
    <n v="0"/>
  </r>
  <r>
    <s v="REFERENCE ELECTRIFICATION - MODERATE TECHNOLOGY ADVANCEMENT"/>
    <x v="1"/>
    <s v="REFERENCE COMMERCIAL GROUND SOURCE HEAT PUMP - HEATING"/>
    <s v="TEXAS"/>
    <x v="10"/>
    <x v="0"/>
    <s v="PIPELINE GAS"/>
    <x v="6"/>
    <n v="0"/>
  </r>
  <r>
    <s v="REFERENCE ELECTRIFICATION - MODERATE TECHNOLOGY ADVANCEMENT"/>
    <x v="1"/>
    <s v="REFERENCE COMMERCIAL GROUND SOURCE HEAT PUMP - HEATING"/>
    <s v="TEXAS"/>
    <x v="10"/>
    <x v="1"/>
    <s v="ELECTRICITY"/>
    <x v="6"/>
    <n v="0.34837414905876701"/>
  </r>
  <r>
    <s v="REFERENCE ELECTRIFICATION - MODERATE TECHNOLOGY ADVANCEMENT"/>
    <x v="1"/>
    <s v="REFERENCE COMMERCIAL GROUND SOURCE HEAT PUMP - HEATING"/>
    <s v="TEXAS"/>
    <x v="10"/>
    <x v="1"/>
    <s v="DIESEL FUEL"/>
    <x v="6"/>
    <n v="0"/>
  </r>
  <r>
    <s v="REFERENCE ELECTRIFICATION - MODERATE TECHNOLOGY ADVANCEMENT"/>
    <x v="1"/>
    <s v="REFERENCE COMMERCIAL GROUND SOURCE HEAT PUMP - HEATING"/>
    <s v="TEXAS"/>
    <x v="10"/>
    <x v="1"/>
    <s v="PIPELINE GAS"/>
    <x v="6"/>
    <n v="0"/>
  </r>
  <r>
    <s v="REFERENCE ELECTRIFICATION - MODERATE TECHNOLOGY ADVANCEMENT"/>
    <x v="1"/>
    <s v="REFERENCE COMMERCIAL GROUND SOURCE HEAT PUMP - HEATING"/>
    <s v="TEXAS"/>
    <x v="10"/>
    <x v="2"/>
    <s v="ELECTRICITY"/>
    <x v="6"/>
    <n v="0.35373789870470801"/>
  </r>
  <r>
    <s v="REFERENCE ELECTRIFICATION - MODERATE TECHNOLOGY ADVANCEMENT"/>
    <x v="1"/>
    <s v="REFERENCE COMMERCIAL GROUND SOURCE HEAT PUMP - HEATING"/>
    <s v="TEXAS"/>
    <x v="10"/>
    <x v="2"/>
    <s v="DIESEL FUEL"/>
    <x v="6"/>
    <n v="0"/>
  </r>
  <r>
    <s v="REFERENCE ELECTRIFICATION - MODERATE TECHNOLOGY ADVANCEMENT"/>
    <x v="1"/>
    <s v="REFERENCE COMMERCIAL GROUND SOURCE HEAT PUMP - HEATING"/>
    <s v="TEXAS"/>
    <x v="10"/>
    <x v="2"/>
    <s v="PIPELINE GAS"/>
    <x v="6"/>
    <n v="0"/>
  </r>
  <r>
    <s v="REFERENCE ELECTRIFICATION - MODERATE TECHNOLOGY ADVANCEMENT"/>
    <x v="1"/>
    <s v="REFERENCE COMMERCIAL GROUND SOURCE HEAT PUMP - HEATING"/>
    <s v="TEXAS"/>
    <x v="10"/>
    <x v="3"/>
    <s v="ELECTRICITY"/>
    <x v="6"/>
    <n v="0.35763936087586601"/>
  </r>
  <r>
    <s v="REFERENCE ELECTRIFICATION - MODERATE TECHNOLOGY ADVANCEMENT"/>
    <x v="1"/>
    <s v="REFERENCE COMMERCIAL GROUND SOURCE HEAT PUMP - HEATING"/>
    <s v="TEXAS"/>
    <x v="10"/>
    <x v="3"/>
    <s v="DIESEL FUEL"/>
    <x v="6"/>
    <n v="0"/>
  </r>
  <r>
    <s v="REFERENCE ELECTRIFICATION - MODERATE TECHNOLOGY ADVANCEMENT"/>
    <x v="1"/>
    <s v="REFERENCE COMMERCIAL GROUND SOURCE HEAT PUMP - HEATING"/>
    <s v="TEXAS"/>
    <x v="10"/>
    <x v="3"/>
    <s v="PIPELINE GAS"/>
    <x v="6"/>
    <n v="0"/>
  </r>
  <r>
    <s v="REFERENCE ELECTRIFICATION - MODERATE TECHNOLOGY ADVANCEMENT"/>
    <x v="1"/>
    <s v="REFERENCE COMMERCIAL GROUND SOURCE HEAT PUMP - HEATING"/>
    <s v="TEXAS"/>
    <x v="10"/>
    <x v="4"/>
    <s v="ELECTRICITY"/>
    <x v="6"/>
    <n v="0.36157198461503198"/>
  </r>
  <r>
    <s v="REFERENCE ELECTRIFICATION - MODERATE TECHNOLOGY ADVANCEMENT"/>
    <x v="1"/>
    <s v="REFERENCE COMMERCIAL GROUND SOURCE HEAT PUMP - HEATING"/>
    <s v="TEXAS"/>
    <x v="10"/>
    <x v="4"/>
    <s v="DIESEL FUEL"/>
    <x v="6"/>
    <n v="0"/>
  </r>
  <r>
    <s v="REFERENCE ELECTRIFICATION - MODERATE TECHNOLOGY ADVANCEMENT"/>
    <x v="1"/>
    <s v="REFERENCE COMMERCIAL GROUND SOURCE HEAT PUMP - HEATING"/>
    <s v="TEXAS"/>
    <x v="10"/>
    <x v="4"/>
    <s v="PIPELINE GAS"/>
    <x v="6"/>
    <n v="0"/>
  </r>
  <r>
    <s v="REFERENCE ELECTRIFICATION - MODERATE TECHNOLOGY ADVANCEMENT"/>
    <x v="1"/>
    <s v="REFERENCE COMMERCIAL GROUND SOURCE HEAT PUMP - HEATING"/>
    <s v="TEXAS"/>
    <x v="10"/>
    <x v="5"/>
    <s v="ELECTRICITY"/>
    <x v="6"/>
    <n v="0.36554860720666499"/>
  </r>
  <r>
    <s v="REFERENCE ELECTRIFICATION - MODERATE TECHNOLOGY ADVANCEMENT"/>
    <x v="1"/>
    <s v="REFERENCE COMMERCIAL GROUND SOURCE HEAT PUMP - HEATING"/>
    <s v="TEXAS"/>
    <x v="10"/>
    <x v="5"/>
    <s v="DIESEL FUEL"/>
    <x v="6"/>
    <n v="0"/>
  </r>
  <r>
    <s v="REFERENCE ELECTRIFICATION - MODERATE TECHNOLOGY ADVANCEMENT"/>
    <x v="1"/>
    <s v="REFERENCE COMMERCIAL GROUND SOURCE HEAT PUMP - HEATING"/>
    <s v="TEXAS"/>
    <x v="10"/>
    <x v="5"/>
    <s v="PIPELINE GAS"/>
    <x v="6"/>
    <n v="0"/>
  </r>
  <r>
    <s v="REFERENCE ELECTRIFICATION - MODERATE TECHNOLOGY ADVANCEMENT"/>
    <x v="1"/>
    <s v="REFERENCE COMMERCIAL GROUND SOURCE HEAT PUMP - HEATING"/>
    <s v="TEXAS"/>
    <x v="10"/>
    <x v="6"/>
    <s v="ELECTRICITY"/>
    <x v="6"/>
    <n v="0.36943947955677098"/>
  </r>
  <r>
    <s v="REFERENCE ELECTRIFICATION - MODERATE TECHNOLOGY ADVANCEMENT"/>
    <x v="1"/>
    <s v="REFERENCE COMMERCIAL GROUND SOURCE HEAT PUMP - HEATING"/>
    <s v="TEXAS"/>
    <x v="10"/>
    <x v="6"/>
    <s v="DIESEL FUEL"/>
    <x v="6"/>
    <n v="0"/>
  </r>
  <r>
    <s v="REFERENCE ELECTRIFICATION - MODERATE TECHNOLOGY ADVANCEMENT"/>
    <x v="1"/>
    <s v="REFERENCE COMMERCIAL GROUND SOURCE HEAT PUMP - HEATING"/>
    <s v="TEXAS"/>
    <x v="10"/>
    <x v="6"/>
    <s v="PIPELINE GAS"/>
    <x v="6"/>
    <n v="0"/>
  </r>
  <r>
    <s v="REFERENCE ELECTRIFICATION - MODERATE TECHNOLOGY ADVANCEMENT"/>
    <x v="1"/>
    <s v="REFERENCE COMMERCIAL GROUND SOURCE HEAT PUMP - HEATING"/>
    <s v="TEXAS"/>
    <x v="10"/>
    <x v="7"/>
    <s v="ELECTRICITY"/>
    <x v="6"/>
    <n v="0.37330462666034098"/>
  </r>
  <r>
    <s v="REFERENCE ELECTRIFICATION - MODERATE TECHNOLOGY ADVANCEMENT"/>
    <x v="1"/>
    <s v="REFERENCE COMMERCIAL GROUND SOURCE HEAT PUMP - HEATING"/>
    <s v="TEXAS"/>
    <x v="10"/>
    <x v="7"/>
    <s v="DIESEL FUEL"/>
    <x v="6"/>
    <n v="0"/>
  </r>
  <r>
    <s v="REFERENCE ELECTRIFICATION - MODERATE TECHNOLOGY ADVANCEMENT"/>
    <x v="1"/>
    <s v="REFERENCE COMMERCIAL GROUND SOURCE HEAT PUMP - HEATING"/>
    <s v="TEXAS"/>
    <x v="10"/>
    <x v="7"/>
    <s v="PIPELINE GAS"/>
    <x v="6"/>
    <n v="0"/>
  </r>
  <r>
    <s v="REFERENCE ELECTRIFICATION - MODERATE TECHNOLOGY ADVANCEMENT"/>
    <x v="1"/>
    <s v="REFERENCE COMMERCIAL GROUND SOURCE HEAT PUMP - HEATING"/>
    <s v="TEXAS"/>
    <x v="10"/>
    <x v="8"/>
    <s v="ELECTRICITY"/>
    <x v="6"/>
    <n v="0.37722093585404098"/>
  </r>
  <r>
    <s v="REFERENCE ELECTRIFICATION - MODERATE TECHNOLOGY ADVANCEMENT"/>
    <x v="1"/>
    <s v="REFERENCE COMMERCIAL GROUND SOURCE HEAT PUMP - HEATING"/>
    <s v="TEXAS"/>
    <x v="10"/>
    <x v="8"/>
    <s v="DIESEL FUEL"/>
    <x v="6"/>
    <n v="0"/>
  </r>
  <r>
    <s v="REFERENCE ELECTRIFICATION - MODERATE TECHNOLOGY ADVANCEMENT"/>
    <x v="1"/>
    <s v="REFERENCE COMMERCIAL GROUND SOURCE HEAT PUMP - HEATING"/>
    <s v="TEXAS"/>
    <x v="10"/>
    <x v="8"/>
    <s v="PIPELINE GAS"/>
    <x v="6"/>
    <n v="0"/>
  </r>
  <r>
    <s v="REFERENCE ELECTRIFICATION - MODERATE TECHNOLOGY ADVANCEMENT"/>
    <x v="1"/>
    <s v="REFERENCE COMMERCIAL GROUND SOURCE HEAT PUMP - HEATING"/>
    <s v="TEXAS"/>
    <x v="10"/>
    <x v="9"/>
    <s v="ELECTRICITY"/>
    <x v="6"/>
    <n v="0.38122570187893901"/>
  </r>
  <r>
    <s v="REFERENCE ELECTRIFICATION - MODERATE TECHNOLOGY ADVANCEMENT"/>
    <x v="1"/>
    <s v="REFERENCE COMMERCIAL GROUND SOURCE HEAT PUMP - HEATING"/>
    <s v="TEXAS"/>
    <x v="10"/>
    <x v="9"/>
    <s v="DIESEL FUEL"/>
    <x v="6"/>
    <n v="0"/>
  </r>
  <r>
    <s v="REFERENCE ELECTRIFICATION - MODERATE TECHNOLOGY ADVANCEMENT"/>
    <x v="1"/>
    <s v="REFERENCE COMMERCIAL GROUND SOURCE HEAT PUMP - HEATING"/>
    <s v="TEXAS"/>
    <x v="10"/>
    <x v="9"/>
    <s v="PIPELINE GAS"/>
    <x v="6"/>
    <n v="0"/>
  </r>
  <r>
    <s v="REFERENCE ELECTRIFICATION - MODERATE TECHNOLOGY ADVANCEMENT"/>
    <x v="1"/>
    <s v="REFERENCE COMMERCIAL GROUND SOURCE HEAT PUMP - HEATING"/>
    <s v="TEXAS"/>
    <x v="10"/>
    <x v="10"/>
    <s v="ELECTRICITY"/>
    <x v="6"/>
    <n v="0.385439802620269"/>
  </r>
  <r>
    <s v="REFERENCE ELECTRIFICATION - MODERATE TECHNOLOGY ADVANCEMENT"/>
    <x v="1"/>
    <s v="REFERENCE COMMERCIAL GROUND SOURCE HEAT PUMP - HEATING"/>
    <s v="TEXAS"/>
    <x v="10"/>
    <x v="10"/>
    <s v="DIESEL FUEL"/>
    <x v="6"/>
    <n v="0"/>
  </r>
  <r>
    <s v="REFERENCE ELECTRIFICATION - MODERATE TECHNOLOGY ADVANCEMENT"/>
    <x v="1"/>
    <s v="REFERENCE COMMERCIAL GROUND SOURCE HEAT PUMP - HEATING"/>
    <s v="TEXAS"/>
    <x v="10"/>
    <x v="10"/>
    <s v="PIPELINE GAS"/>
    <x v="6"/>
    <n v="0"/>
  </r>
  <r>
    <s v="REFERENCE ELECTRIFICATION - MODERATE TECHNOLOGY ADVANCEMENT"/>
    <x v="1"/>
    <s v="REFERENCE COMMERCIAL GROUND SOURCE HEAT PUMP - HEATING"/>
    <s v="TEXAS"/>
    <x v="10"/>
    <x v="11"/>
    <s v="ELECTRICITY"/>
    <x v="6"/>
    <n v="0.389829205639455"/>
  </r>
  <r>
    <s v="REFERENCE ELECTRIFICATION - MODERATE TECHNOLOGY ADVANCEMENT"/>
    <x v="1"/>
    <s v="REFERENCE COMMERCIAL GROUND SOURCE HEAT PUMP - HEATING"/>
    <s v="TEXAS"/>
    <x v="10"/>
    <x v="11"/>
    <s v="DIESEL FUEL"/>
    <x v="6"/>
    <n v="0"/>
  </r>
  <r>
    <s v="REFERENCE ELECTRIFICATION - MODERATE TECHNOLOGY ADVANCEMENT"/>
    <x v="1"/>
    <s v="REFERENCE COMMERCIAL GROUND SOURCE HEAT PUMP - HEATING"/>
    <s v="TEXAS"/>
    <x v="10"/>
    <x v="11"/>
    <s v="PIPELINE GAS"/>
    <x v="6"/>
    <n v="0"/>
  </r>
  <r>
    <s v="REFERENCE ELECTRIFICATION - MODERATE TECHNOLOGY ADVANCEMENT"/>
    <x v="1"/>
    <s v="REFERENCE COMMERCIAL GROUND SOURCE HEAT PUMP - HEATING"/>
    <s v="TEXAS"/>
    <x v="10"/>
    <x v="12"/>
    <s v="ELECTRICITY"/>
    <x v="6"/>
    <n v="0.39447600443186398"/>
  </r>
  <r>
    <s v="REFERENCE ELECTRIFICATION - MODERATE TECHNOLOGY ADVANCEMENT"/>
    <x v="1"/>
    <s v="REFERENCE COMMERCIAL GROUND SOURCE HEAT PUMP - HEATING"/>
    <s v="TEXAS"/>
    <x v="10"/>
    <x v="12"/>
    <s v="DIESEL FUEL"/>
    <x v="6"/>
    <n v="0"/>
  </r>
  <r>
    <s v="REFERENCE ELECTRIFICATION - MODERATE TECHNOLOGY ADVANCEMENT"/>
    <x v="1"/>
    <s v="REFERENCE COMMERCIAL GROUND SOURCE HEAT PUMP - HEATING"/>
    <s v="TEXAS"/>
    <x v="10"/>
    <x v="12"/>
    <s v="PIPELINE GAS"/>
    <x v="6"/>
    <n v="0"/>
  </r>
  <r>
    <s v="REFERENCE ELECTRIFICATION - MODERATE TECHNOLOGY ADVANCEMENT"/>
    <x v="1"/>
    <s v="REFERENCE COMMERCIAL GROUND SOURCE HEAT PUMP - HEATING"/>
    <s v="TEXAS"/>
    <x v="10"/>
    <x v="13"/>
    <s v="ELECTRICITY"/>
    <x v="6"/>
    <n v="0.39924699467237401"/>
  </r>
  <r>
    <s v="REFERENCE ELECTRIFICATION - MODERATE TECHNOLOGY ADVANCEMENT"/>
    <x v="1"/>
    <s v="REFERENCE COMMERCIAL GROUND SOURCE HEAT PUMP - HEATING"/>
    <s v="TEXAS"/>
    <x v="10"/>
    <x v="13"/>
    <s v="DIESEL FUEL"/>
    <x v="6"/>
    <n v="0"/>
  </r>
  <r>
    <s v="REFERENCE ELECTRIFICATION - MODERATE TECHNOLOGY ADVANCEMENT"/>
    <x v="1"/>
    <s v="REFERENCE COMMERCIAL GROUND SOURCE HEAT PUMP - HEATING"/>
    <s v="TEXAS"/>
    <x v="10"/>
    <x v="13"/>
    <s v="PIPELINE GAS"/>
    <x v="6"/>
    <n v="0"/>
  </r>
  <r>
    <s v="REFERENCE ELECTRIFICATION - MODERATE TECHNOLOGY ADVANCEMENT"/>
    <x v="1"/>
    <s v="REFERENCE COMMERCIAL GROUND SOURCE HEAT PUMP - HEATING"/>
    <s v="TEXAS"/>
    <x v="10"/>
    <x v="14"/>
    <s v="ELECTRICITY"/>
    <x v="6"/>
    <n v="0.40420118780942998"/>
  </r>
  <r>
    <s v="REFERENCE ELECTRIFICATION - MODERATE TECHNOLOGY ADVANCEMENT"/>
    <x v="1"/>
    <s v="REFERENCE COMMERCIAL GROUND SOURCE HEAT PUMP - HEATING"/>
    <s v="TEXAS"/>
    <x v="10"/>
    <x v="14"/>
    <s v="DIESEL FUEL"/>
    <x v="6"/>
    <n v="0"/>
  </r>
  <r>
    <s v="REFERENCE ELECTRIFICATION - MODERATE TECHNOLOGY ADVANCEMENT"/>
    <x v="1"/>
    <s v="REFERENCE COMMERCIAL GROUND SOURCE HEAT PUMP - HEATING"/>
    <s v="TEXAS"/>
    <x v="10"/>
    <x v="14"/>
    <s v="PIPELINE GAS"/>
    <x v="6"/>
    <n v="0"/>
  </r>
  <r>
    <s v="REFERENCE ELECTRIFICATION - MODERATE TECHNOLOGY ADVANCEMENT"/>
    <x v="1"/>
    <s v="REFERENCE COMMERCIAL GROUND SOURCE HEAT PUMP - HEATING"/>
    <s v="TEXAS"/>
    <x v="10"/>
    <x v="15"/>
    <s v="ELECTRICITY"/>
    <x v="6"/>
    <n v="0.40923754363984099"/>
  </r>
  <r>
    <s v="REFERENCE ELECTRIFICATION - MODERATE TECHNOLOGY ADVANCEMENT"/>
    <x v="1"/>
    <s v="REFERENCE COMMERCIAL GROUND SOURCE HEAT PUMP - HEATING"/>
    <s v="TEXAS"/>
    <x v="10"/>
    <x v="15"/>
    <s v="DIESEL FUEL"/>
    <x v="6"/>
    <n v="0"/>
  </r>
  <r>
    <s v="REFERENCE ELECTRIFICATION - MODERATE TECHNOLOGY ADVANCEMENT"/>
    <x v="1"/>
    <s v="REFERENCE COMMERCIAL GROUND SOURCE HEAT PUMP - HEATING"/>
    <s v="TEXAS"/>
    <x v="10"/>
    <x v="15"/>
    <s v="PIPELINE GAS"/>
    <x v="6"/>
    <n v="0"/>
  </r>
  <r>
    <s v="REFERENCE ELECTRIFICATION - MODERATE TECHNOLOGY ADVANCEMENT"/>
    <x v="1"/>
    <s v="REFERENCE COMMERCIAL GROUND SOURCE HEAT PUMP - HEATING"/>
    <s v="TEXAS"/>
    <x v="10"/>
    <x v="16"/>
    <s v="ELECTRICITY"/>
    <x v="6"/>
    <n v="0.41428808163703101"/>
  </r>
  <r>
    <s v="REFERENCE ELECTRIFICATION - MODERATE TECHNOLOGY ADVANCEMENT"/>
    <x v="1"/>
    <s v="REFERENCE COMMERCIAL GROUND SOURCE HEAT PUMP - HEATING"/>
    <s v="TEXAS"/>
    <x v="10"/>
    <x v="16"/>
    <s v="DIESEL FUEL"/>
    <x v="6"/>
    <n v="0"/>
  </r>
  <r>
    <s v="REFERENCE ELECTRIFICATION - MODERATE TECHNOLOGY ADVANCEMENT"/>
    <x v="1"/>
    <s v="REFERENCE COMMERCIAL GROUND SOURCE HEAT PUMP - HEATING"/>
    <s v="TEXAS"/>
    <x v="10"/>
    <x v="16"/>
    <s v="PIPELINE GAS"/>
    <x v="6"/>
    <n v="0"/>
  </r>
  <r>
    <s v="REFERENCE ELECTRIFICATION - MODERATE TECHNOLOGY ADVANCEMENT"/>
    <x v="1"/>
    <s v="REFERENCE COMMERCIAL GROUND SOURCE HEAT PUMP - HEATING"/>
    <s v="TEXAS"/>
    <x v="10"/>
    <x v="17"/>
    <s v="ELECTRICITY"/>
    <x v="6"/>
    <n v="0.41930027223771399"/>
  </r>
  <r>
    <s v="REFERENCE ELECTRIFICATION - MODERATE TECHNOLOGY ADVANCEMENT"/>
    <x v="1"/>
    <s v="REFERENCE COMMERCIAL GROUND SOURCE HEAT PUMP - HEATING"/>
    <s v="TEXAS"/>
    <x v="10"/>
    <x v="17"/>
    <s v="DIESEL FUEL"/>
    <x v="6"/>
    <n v="0"/>
  </r>
  <r>
    <s v="REFERENCE ELECTRIFICATION - MODERATE TECHNOLOGY ADVANCEMENT"/>
    <x v="1"/>
    <s v="REFERENCE COMMERCIAL GROUND SOURCE HEAT PUMP - HEATING"/>
    <s v="TEXAS"/>
    <x v="10"/>
    <x v="17"/>
    <s v="PIPELINE GAS"/>
    <x v="6"/>
    <n v="0"/>
  </r>
  <r>
    <s v="REFERENCE ELECTRIFICATION - MODERATE TECHNOLOGY ADVANCEMENT"/>
    <x v="1"/>
    <s v="REFERENCE COMMERCIAL GROUND SOURCE HEAT PUMP - HEATING"/>
    <s v="TEXAS"/>
    <x v="10"/>
    <x v="18"/>
    <s v="ELECTRICITY"/>
    <x v="6"/>
    <n v="0.424169697781133"/>
  </r>
  <r>
    <s v="REFERENCE ELECTRIFICATION - MODERATE TECHNOLOGY ADVANCEMENT"/>
    <x v="1"/>
    <s v="REFERENCE COMMERCIAL GROUND SOURCE HEAT PUMP - HEATING"/>
    <s v="TEXAS"/>
    <x v="10"/>
    <x v="18"/>
    <s v="DIESEL FUEL"/>
    <x v="6"/>
    <n v="0"/>
  </r>
  <r>
    <s v="REFERENCE ELECTRIFICATION - MODERATE TECHNOLOGY ADVANCEMENT"/>
    <x v="1"/>
    <s v="REFERENCE COMMERCIAL GROUND SOURCE HEAT PUMP - HEATING"/>
    <s v="TEXAS"/>
    <x v="10"/>
    <x v="18"/>
    <s v="PIPELINE GAS"/>
    <x v="6"/>
    <n v="0"/>
  </r>
  <r>
    <s v="REFERENCE ELECTRIFICATION - MODERATE TECHNOLOGY ADVANCEMENT"/>
    <x v="1"/>
    <s v="REFERENCE COMMERCIAL GROUND SOURCE HEAT PUMP - HEATING"/>
    <s v="TEXAS"/>
    <x v="10"/>
    <x v="19"/>
    <s v="ELECTRICITY"/>
    <x v="6"/>
    <n v="0.42889161140592102"/>
  </r>
  <r>
    <s v="REFERENCE ELECTRIFICATION - MODERATE TECHNOLOGY ADVANCEMENT"/>
    <x v="1"/>
    <s v="REFERENCE COMMERCIAL GROUND SOURCE HEAT PUMP - HEATING"/>
    <s v="TEXAS"/>
    <x v="10"/>
    <x v="19"/>
    <s v="DIESEL FUEL"/>
    <x v="6"/>
    <n v="0"/>
  </r>
  <r>
    <s v="REFERENCE ELECTRIFICATION - MODERATE TECHNOLOGY ADVANCEMENT"/>
    <x v="1"/>
    <s v="REFERENCE COMMERCIAL GROUND SOURCE HEAT PUMP - HEATING"/>
    <s v="TEXAS"/>
    <x v="10"/>
    <x v="19"/>
    <s v="PIPELINE GAS"/>
    <x v="6"/>
    <n v="0"/>
  </r>
  <r>
    <s v="REFERENCE ELECTRIFICATION - MODERATE TECHNOLOGY ADVANCEMENT"/>
    <x v="1"/>
    <s v="REFERENCE COMMERCIAL GROUND SOURCE HEAT PUMP - HEATING"/>
    <s v="TEXAS"/>
    <x v="10"/>
    <x v="20"/>
    <s v="ELECTRICITY"/>
    <x v="6"/>
    <n v="0.43336017657714498"/>
  </r>
  <r>
    <s v="REFERENCE ELECTRIFICATION - MODERATE TECHNOLOGY ADVANCEMENT"/>
    <x v="1"/>
    <s v="REFERENCE COMMERCIAL GROUND SOURCE HEAT PUMP - HEATING"/>
    <s v="TEXAS"/>
    <x v="10"/>
    <x v="20"/>
    <s v="DIESEL FUEL"/>
    <x v="6"/>
    <n v="0"/>
  </r>
  <r>
    <s v="REFERENCE ELECTRIFICATION - MODERATE TECHNOLOGY ADVANCEMENT"/>
    <x v="1"/>
    <s v="REFERENCE COMMERCIAL GROUND SOURCE HEAT PUMP - HEATING"/>
    <s v="TEXAS"/>
    <x v="10"/>
    <x v="20"/>
    <s v="PIPELINE GAS"/>
    <x v="6"/>
    <n v="0"/>
  </r>
  <r>
    <s v="REFERENCE ELECTRIFICATION - MODERATE TECHNOLOGY ADVANCEMENT"/>
    <x v="1"/>
    <s v="REFERENCE COMMERCIAL GROUND SOURCE HEAT PUMP - HEATING"/>
    <s v="TEXAS"/>
    <x v="10"/>
    <x v="21"/>
    <s v="ELECTRICITY"/>
    <x v="6"/>
    <n v="0.43765205723246597"/>
  </r>
  <r>
    <s v="REFERENCE ELECTRIFICATION - MODERATE TECHNOLOGY ADVANCEMENT"/>
    <x v="1"/>
    <s v="REFERENCE COMMERCIAL GROUND SOURCE HEAT PUMP - HEATING"/>
    <s v="TEXAS"/>
    <x v="10"/>
    <x v="21"/>
    <s v="DIESEL FUEL"/>
    <x v="6"/>
    <n v="0"/>
  </r>
  <r>
    <s v="REFERENCE ELECTRIFICATION - MODERATE TECHNOLOGY ADVANCEMENT"/>
    <x v="1"/>
    <s v="REFERENCE COMMERCIAL GROUND SOURCE HEAT PUMP - HEATING"/>
    <s v="TEXAS"/>
    <x v="10"/>
    <x v="21"/>
    <s v="PIPELINE GAS"/>
    <x v="6"/>
    <n v="0"/>
  </r>
  <r>
    <s v="REFERENCE ELECTRIFICATION - MODERATE TECHNOLOGY ADVANCEMENT"/>
    <x v="1"/>
    <s v="REFERENCE COMMERCIAL GROUND SOURCE HEAT PUMP - HEATING"/>
    <s v="TEXAS"/>
    <x v="10"/>
    <x v="22"/>
    <s v="ELECTRICITY"/>
    <x v="6"/>
    <n v="0.44170230579515901"/>
  </r>
  <r>
    <s v="REFERENCE ELECTRIFICATION - MODERATE TECHNOLOGY ADVANCEMENT"/>
    <x v="1"/>
    <s v="REFERENCE COMMERCIAL GROUND SOURCE HEAT PUMP - HEATING"/>
    <s v="TEXAS"/>
    <x v="10"/>
    <x v="22"/>
    <s v="DIESEL FUEL"/>
    <x v="6"/>
    <n v="0"/>
  </r>
  <r>
    <s v="REFERENCE ELECTRIFICATION - MODERATE TECHNOLOGY ADVANCEMENT"/>
    <x v="1"/>
    <s v="REFERENCE COMMERCIAL GROUND SOURCE HEAT PUMP - HEATING"/>
    <s v="TEXAS"/>
    <x v="10"/>
    <x v="22"/>
    <s v="PIPELINE GAS"/>
    <x v="6"/>
    <n v="0"/>
  </r>
  <r>
    <s v="REFERENCE ELECTRIFICATION - MODERATE TECHNOLOGY ADVANCEMENT"/>
    <x v="1"/>
    <s v="REFERENCE COMMERCIAL GROUND SOURCE HEAT PUMP - HEATING"/>
    <s v="TEXAS"/>
    <x v="10"/>
    <x v="23"/>
    <s v="ELECTRICITY"/>
    <x v="6"/>
    <n v="0.44552433279685499"/>
  </r>
  <r>
    <s v="REFERENCE ELECTRIFICATION - MODERATE TECHNOLOGY ADVANCEMENT"/>
    <x v="1"/>
    <s v="REFERENCE COMMERCIAL GROUND SOURCE HEAT PUMP - HEATING"/>
    <s v="TEXAS"/>
    <x v="10"/>
    <x v="23"/>
    <s v="DIESEL FUEL"/>
    <x v="6"/>
    <n v="0"/>
  </r>
  <r>
    <s v="REFERENCE ELECTRIFICATION - MODERATE TECHNOLOGY ADVANCEMENT"/>
    <x v="1"/>
    <s v="REFERENCE COMMERCIAL GROUND SOURCE HEAT PUMP - HEATING"/>
    <s v="TEXAS"/>
    <x v="10"/>
    <x v="23"/>
    <s v="PIPELINE GAS"/>
    <x v="6"/>
    <n v="0"/>
  </r>
  <r>
    <s v="REFERENCE ELECTRIFICATION - MODERATE TECHNOLOGY ADVANCEMENT"/>
    <x v="1"/>
    <s v="REFERENCE COMMERCIAL GROUND SOURCE HEAT PUMP - HEATING"/>
    <s v="TEXAS"/>
    <x v="10"/>
    <x v="24"/>
    <s v="ELECTRICITY"/>
    <x v="6"/>
    <n v="0.449052627301191"/>
  </r>
  <r>
    <s v="REFERENCE ELECTRIFICATION - MODERATE TECHNOLOGY ADVANCEMENT"/>
    <x v="1"/>
    <s v="REFERENCE COMMERCIAL GROUND SOURCE HEAT PUMP - HEATING"/>
    <s v="TEXAS"/>
    <x v="10"/>
    <x v="24"/>
    <s v="DIESEL FUEL"/>
    <x v="6"/>
    <n v="0"/>
  </r>
  <r>
    <s v="REFERENCE ELECTRIFICATION - MODERATE TECHNOLOGY ADVANCEMENT"/>
    <x v="1"/>
    <s v="REFERENCE COMMERCIAL GROUND SOURCE HEAT PUMP - HEATING"/>
    <s v="TEXAS"/>
    <x v="10"/>
    <x v="24"/>
    <s v="PIPELINE GAS"/>
    <x v="6"/>
    <n v="0"/>
  </r>
  <r>
    <s v="REFERENCE ELECTRIFICATION - MODERATE TECHNOLOGY ADVANCEMENT"/>
    <x v="1"/>
    <s v="REFERENCE COMMERCIAL GROUND SOURCE HEAT PUMP - HEATING"/>
    <s v="TEXAS"/>
    <x v="10"/>
    <x v="25"/>
    <s v="ELECTRICITY"/>
    <x v="6"/>
    <n v="0.45237808316296901"/>
  </r>
  <r>
    <s v="REFERENCE ELECTRIFICATION - MODERATE TECHNOLOGY ADVANCEMENT"/>
    <x v="1"/>
    <s v="REFERENCE COMMERCIAL GROUND SOURCE HEAT PUMP - HEATING"/>
    <s v="TEXAS"/>
    <x v="10"/>
    <x v="25"/>
    <s v="DIESEL FUEL"/>
    <x v="6"/>
    <n v="0"/>
  </r>
  <r>
    <s v="REFERENCE ELECTRIFICATION - MODERATE TECHNOLOGY ADVANCEMENT"/>
    <x v="1"/>
    <s v="REFERENCE COMMERCIAL GROUND SOURCE HEAT PUMP - HEATING"/>
    <s v="TEXAS"/>
    <x v="10"/>
    <x v="25"/>
    <s v="PIPELINE GAS"/>
    <x v="6"/>
    <n v="0"/>
  </r>
  <r>
    <s v="REFERENCE ELECTRIFICATION - MODERATE TECHNOLOGY ADVANCEMENT"/>
    <x v="1"/>
    <s v="REFERENCE COMMERCIAL GROUND SOURCE HEAT PUMP - HEATING"/>
    <s v="TEXAS"/>
    <x v="10"/>
    <x v="26"/>
    <s v="ELECTRICITY"/>
    <x v="6"/>
    <n v="0.455396218644044"/>
  </r>
  <r>
    <s v="REFERENCE ELECTRIFICATION - MODERATE TECHNOLOGY ADVANCEMENT"/>
    <x v="1"/>
    <s v="REFERENCE COMMERCIAL GROUND SOURCE HEAT PUMP - HEATING"/>
    <s v="TEXAS"/>
    <x v="10"/>
    <x v="26"/>
    <s v="DIESEL FUEL"/>
    <x v="6"/>
    <n v="0"/>
  </r>
  <r>
    <s v="REFERENCE ELECTRIFICATION - MODERATE TECHNOLOGY ADVANCEMENT"/>
    <x v="1"/>
    <s v="REFERENCE COMMERCIAL GROUND SOURCE HEAT PUMP - HEATING"/>
    <s v="TEXAS"/>
    <x v="10"/>
    <x v="26"/>
    <s v="PIPELINE GAS"/>
    <x v="6"/>
    <n v="0"/>
  </r>
  <r>
    <s v="REFERENCE ELECTRIFICATION - MODERATE TECHNOLOGY ADVANCEMENT"/>
    <x v="1"/>
    <s v="REFERENCE COMMERCIAL GROUND SOURCE HEAT PUMP - HEATING"/>
    <s v="TEXAS"/>
    <x v="10"/>
    <x v="27"/>
    <s v="ELECTRICITY"/>
    <x v="6"/>
    <n v="0.45818831235447899"/>
  </r>
  <r>
    <s v="REFERENCE ELECTRIFICATION - MODERATE TECHNOLOGY ADVANCEMENT"/>
    <x v="1"/>
    <s v="REFERENCE COMMERCIAL GROUND SOURCE HEAT PUMP - HEATING"/>
    <s v="TEXAS"/>
    <x v="10"/>
    <x v="27"/>
    <s v="DIESEL FUEL"/>
    <x v="6"/>
    <n v="0"/>
  </r>
  <r>
    <s v="REFERENCE ELECTRIFICATION - MODERATE TECHNOLOGY ADVANCEMENT"/>
    <x v="1"/>
    <s v="REFERENCE COMMERCIAL GROUND SOURCE HEAT PUMP - HEATING"/>
    <s v="TEXAS"/>
    <x v="10"/>
    <x v="27"/>
    <s v="PIPELINE GAS"/>
    <x v="6"/>
    <n v="0"/>
  </r>
  <r>
    <s v="REFERENCE ELECTRIFICATION - MODERATE TECHNOLOGY ADVANCEMENT"/>
    <x v="1"/>
    <s v="REFERENCE COMMERCIAL GROUND SOURCE HEAT PUMP - HEATING"/>
    <s v="TEXAS"/>
    <x v="10"/>
    <x v="28"/>
    <s v="ELECTRICITY"/>
    <x v="6"/>
    <n v="0.46067739196788299"/>
  </r>
  <r>
    <s v="REFERENCE ELECTRIFICATION - MODERATE TECHNOLOGY ADVANCEMENT"/>
    <x v="1"/>
    <s v="REFERENCE COMMERCIAL GROUND SOURCE HEAT PUMP - HEATING"/>
    <s v="TEXAS"/>
    <x v="10"/>
    <x v="28"/>
    <s v="DIESEL FUEL"/>
    <x v="6"/>
    <n v="0"/>
  </r>
  <r>
    <s v="REFERENCE ELECTRIFICATION - MODERATE TECHNOLOGY ADVANCEMENT"/>
    <x v="1"/>
    <s v="REFERENCE COMMERCIAL GROUND SOURCE HEAT PUMP - HEATING"/>
    <s v="TEXAS"/>
    <x v="10"/>
    <x v="28"/>
    <s v="PIPELINE GAS"/>
    <x v="6"/>
    <n v="0"/>
  </r>
  <r>
    <s v="REFERENCE ELECTRIFICATION - MODERATE TECHNOLOGY ADVANCEMENT"/>
    <x v="1"/>
    <s v="REFERENCE COMMERCIAL GROUND SOURCE HEAT PUMP - HEATING"/>
    <s v="TEXAS"/>
    <x v="10"/>
    <x v="29"/>
    <s v="ELECTRICITY"/>
    <x v="6"/>
    <n v="0.462848401223034"/>
  </r>
  <r>
    <s v="REFERENCE ELECTRIFICATION - MODERATE TECHNOLOGY ADVANCEMENT"/>
    <x v="1"/>
    <s v="REFERENCE COMMERCIAL GROUND SOURCE HEAT PUMP - HEATING"/>
    <s v="TEXAS"/>
    <x v="10"/>
    <x v="29"/>
    <s v="DIESEL FUEL"/>
    <x v="6"/>
    <n v="0"/>
  </r>
  <r>
    <s v="REFERENCE ELECTRIFICATION - MODERATE TECHNOLOGY ADVANCEMENT"/>
    <x v="1"/>
    <s v="REFERENCE COMMERCIAL GROUND SOURCE HEAT PUMP - HEATING"/>
    <s v="TEXAS"/>
    <x v="10"/>
    <x v="29"/>
    <s v="PIPELINE GAS"/>
    <x v="6"/>
    <n v="0"/>
  </r>
  <r>
    <s v="REFERENCE ELECTRIFICATION - MODERATE TECHNOLOGY ADVANCEMENT"/>
    <x v="1"/>
    <s v="REFERENCE COMMERCIAL GROUND SOURCE HEAT PUMP - HEATING"/>
    <s v="TEXAS"/>
    <x v="10"/>
    <x v="30"/>
    <s v="ELECTRICITY"/>
    <x v="6"/>
    <n v="0.46479713986425703"/>
  </r>
  <r>
    <s v="REFERENCE ELECTRIFICATION - MODERATE TECHNOLOGY ADVANCEMENT"/>
    <x v="1"/>
    <s v="REFERENCE COMMERCIAL GROUND SOURCE HEAT PUMP - HEATING"/>
    <s v="TEXAS"/>
    <x v="10"/>
    <x v="30"/>
    <s v="DIESEL FUEL"/>
    <x v="6"/>
    <n v="0"/>
  </r>
  <r>
    <s v="REFERENCE ELECTRIFICATION - MODERATE TECHNOLOGY ADVANCEMENT"/>
    <x v="1"/>
    <s v="REFERENCE COMMERCIAL GROUND SOURCE HEAT PUMP - HEATING"/>
    <s v="TEXAS"/>
    <x v="10"/>
    <x v="30"/>
    <s v="PIPELINE GAS"/>
    <x v="6"/>
    <n v="0"/>
  </r>
  <r>
    <s v="REFERENCE ELECTRIFICATION - MODERATE TECHNOLOGY ADVANCEMENT"/>
    <x v="1"/>
    <s v="REFERENCE COMMERCIAL GROUND SOURCE HEAT PUMP - HEATING"/>
    <s v="TEXAS"/>
    <x v="10"/>
    <x v="31"/>
    <s v="ELECTRICITY"/>
    <x v="6"/>
    <n v="0.46640729282561499"/>
  </r>
  <r>
    <s v="REFERENCE ELECTRIFICATION - MODERATE TECHNOLOGY ADVANCEMENT"/>
    <x v="1"/>
    <s v="REFERENCE COMMERCIAL GROUND SOURCE HEAT PUMP - HEATING"/>
    <s v="TEXAS"/>
    <x v="10"/>
    <x v="31"/>
    <s v="DIESEL FUEL"/>
    <x v="6"/>
    <n v="0"/>
  </r>
  <r>
    <s v="REFERENCE ELECTRIFICATION - MODERATE TECHNOLOGY ADVANCEMENT"/>
    <x v="1"/>
    <s v="REFERENCE COMMERCIAL GROUND SOURCE HEAT PUMP - HEATING"/>
    <s v="TEXAS"/>
    <x v="10"/>
    <x v="31"/>
    <s v="PIPELINE GAS"/>
    <x v="6"/>
    <n v="0"/>
  </r>
  <r>
    <s v="REFERENCE ELECTRIFICATION - MODERATE TECHNOLOGY ADVANCEMENT"/>
    <x v="1"/>
    <s v="REFERENCE COMMERCIAL GROUND SOURCE HEAT PUMP - HEATING"/>
    <s v="TEXAS"/>
    <x v="10"/>
    <x v="32"/>
    <s v="ELECTRICITY"/>
    <x v="6"/>
    <n v="0.46769955897022503"/>
  </r>
  <r>
    <s v="REFERENCE ELECTRIFICATION - MODERATE TECHNOLOGY ADVANCEMENT"/>
    <x v="1"/>
    <s v="REFERENCE COMMERCIAL GROUND SOURCE HEAT PUMP - HEATING"/>
    <s v="TEXAS"/>
    <x v="10"/>
    <x v="32"/>
    <s v="DIESEL FUEL"/>
    <x v="6"/>
    <n v="0"/>
  </r>
  <r>
    <s v="REFERENCE ELECTRIFICATION - MODERATE TECHNOLOGY ADVANCEMENT"/>
    <x v="1"/>
    <s v="REFERENCE COMMERCIAL GROUND SOURCE HEAT PUMP - HEATING"/>
    <s v="TEXAS"/>
    <x v="10"/>
    <x v="32"/>
    <s v="PIPELINE GAS"/>
    <x v="6"/>
    <n v="0"/>
  </r>
  <r>
    <s v="REFERENCE ELECTRIFICATION - MODERATE TECHNOLOGY ADVANCEMENT"/>
    <x v="1"/>
    <s v="REFERENCE COMMERCIAL GROUND SOURCE HEAT PUMP - HEATING"/>
    <s v="TEXAS"/>
    <x v="10"/>
    <x v="33"/>
    <s v="ELECTRICITY"/>
    <x v="6"/>
    <n v="0.46878034814380798"/>
  </r>
  <r>
    <s v="REFERENCE ELECTRIFICATION - MODERATE TECHNOLOGY ADVANCEMENT"/>
    <x v="1"/>
    <s v="REFERENCE COMMERCIAL GROUND SOURCE HEAT PUMP - HEATING"/>
    <s v="TEXAS"/>
    <x v="10"/>
    <x v="33"/>
    <s v="DIESEL FUEL"/>
    <x v="6"/>
    <n v="0"/>
  </r>
  <r>
    <s v="REFERENCE ELECTRIFICATION - MODERATE TECHNOLOGY ADVANCEMENT"/>
    <x v="1"/>
    <s v="REFERENCE COMMERCIAL GROUND SOURCE HEAT PUMP - HEATING"/>
    <s v="TEXAS"/>
    <x v="10"/>
    <x v="33"/>
    <s v="PIPELINE GAS"/>
    <x v="6"/>
    <n v="0"/>
  </r>
  <r>
    <s v="REFERENCE ELECTRIFICATION - MODERATE TECHNOLOGY ADVANCEMENT"/>
    <x v="1"/>
    <s v="HIGH EFFICIENCY COMMERCIAL GROUND SOURCE HEAT PUMP - HEATING"/>
    <s v="TEXAS"/>
    <x v="10"/>
    <x v="0"/>
    <s v="ELECTRICITY"/>
    <x v="6"/>
    <n v="0"/>
  </r>
  <r>
    <s v="REFERENCE ELECTRIFICATION - MODERATE TECHNOLOGY ADVANCEMENT"/>
    <x v="1"/>
    <s v="HIGH EFFICIENCY COMMERCIAL GROUND SOURCE HEAT PUMP - HEATING"/>
    <s v="TEXAS"/>
    <x v="10"/>
    <x v="0"/>
    <s v="DIESEL FUEL"/>
    <x v="6"/>
    <n v="0"/>
  </r>
  <r>
    <s v="REFERENCE ELECTRIFICATION - MODERATE TECHNOLOGY ADVANCEMENT"/>
    <x v="1"/>
    <s v="HIGH EFFICIENCY COMMERCIAL GROUND SOURCE HEAT PUMP - HEATING"/>
    <s v="TEXAS"/>
    <x v="10"/>
    <x v="0"/>
    <s v="PIPELINE GAS"/>
    <x v="6"/>
    <n v="0"/>
  </r>
  <r>
    <s v="REFERENCE ELECTRIFICATION - MODERATE TECHNOLOGY ADVANCEMENT"/>
    <x v="1"/>
    <s v="HIGH EFFICIENCY COMMERCIAL GROUND SOURCE HEAT PUMP - HEATING"/>
    <s v="TEXAS"/>
    <x v="10"/>
    <x v="1"/>
    <s v="ELECTRICITY"/>
    <x v="6"/>
    <n v="0"/>
  </r>
  <r>
    <s v="REFERENCE ELECTRIFICATION - MODERATE TECHNOLOGY ADVANCEMENT"/>
    <x v="1"/>
    <s v="HIGH EFFICIENCY COMMERCIAL GROUND SOURCE HEAT PUMP - HEATING"/>
    <s v="TEXAS"/>
    <x v="10"/>
    <x v="1"/>
    <s v="DIESEL FUEL"/>
    <x v="6"/>
    <n v="0"/>
  </r>
  <r>
    <s v="REFERENCE ELECTRIFICATION - MODERATE TECHNOLOGY ADVANCEMENT"/>
    <x v="1"/>
    <s v="HIGH EFFICIENCY COMMERCIAL GROUND SOURCE HEAT PUMP - HEATING"/>
    <s v="TEXAS"/>
    <x v="10"/>
    <x v="1"/>
    <s v="PIPELINE GAS"/>
    <x v="6"/>
    <n v="0"/>
  </r>
  <r>
    <s v="REFERENCE ELECTRIFICATION - MODERATE TECHNOLOGY ADVANCEMENT"/>
    <x v="1"/>
    <s v="HIGH EFFICIENCY COMMERCIAL GROUND SOURCE HEAT PUMP - HEATING"/>
    <s v="TEXAS"/>
    <x v="10"/>
    <x v="2"/>
    <s v="ELECTRICITY"/>
    <x v="6"/>
    <n v="0"/>
  </r>
  <r>
    <s v="REFERENCE ELECTRIFICATION - MODERATE TECHNOLOGY ADVANCEMENT"/>
    <x v="1"/>
    <s v="HIGH EFFICIENCY COMMERCIAL GROUND SOURCE HEAT PUMP - HEATING"/>
    <s v="TEXAS"/>
    <x v="10"/>
    <x v="2"/>
    <s v="DIESEL FUEL"/>
    <x v="6"/>
    <n v="0"/>
  </r>
  <r>
    <s v="REFERENCE ELECTRIFICATION - MODERATE TECHNOLOGY ADVANCEMENT"/>
    <x v="1"/>
    <s v="HIGH EFFICIENCY COMMERCIAL GROUND SOURCE HEAT PUMP - HEATING"/>
    <s v="TEXAS"/>
    <x v="10"/>
    <x v="2"/>
    <s v="PIPELINE GAS"/>
    <x v="6"/>
    <n v="0"/>
  </r>
  <r>
    <s v="REFERENCE ELECTRIFICATION - MODERATE TECHNOLOGY ADVANCEMENT"/>
    <x v="1"/>
    <s v="HIGH EFFICIENCY COMMERCIAL GROUND SOURCE HEAT PUMP - HEATING"/>
    <s v="TEXAS"/>
    <x v="10"/>
    <x v="3"/>
    <s v="ELECTRICITY"/>
    <x v="6"/>
    <n v="0"/>
  </r>
  <r>
    <s v="REFERENCE ELECTRIFICATION - MODERATE TECHNOLOGY ADVANCEMENT"/>
    <x v="1"/>
    <s v="HIGH EFFICIENCY COMMERCIAL GROUND SOURCE HEAT PUMP - HEATING"/>
    <s v="TEXAS"/>
    <x v="10"/>
    <x v="3"/>
    <s v="DIESEL FUEL"/>
    <x v="6"/>
    <n v="0"/>
  </r>
  <r>
    <s v="REFERENCE ELECTRIFICATION - MODERATE TECHNOLOGY ADVANCEMENT"/>
    <x v="1"/>
    <s v="HIGH EFFICIENCY COMMERCIAL GROUND SOURCE HEAT PUMP - HEATING"/>
    <s v="TEXAS"/>
    <x v="10"/>
    <x v="3"/>
    <s v="PIPELINE GAS"/>
    <x v="6"/>
    <n v="0"/>
  </r>
  <r>
    <s v="REFERENCE ELECTRIFICATION - MODERATE TECHNOLOGY ADVANCEMENT"/>
    <x v="1"/>
    <s v="HIGH EFFICIENCY COMMERCIAL GROUND SOURCE HEAT PUMP - HEATING"/>
    <s v="TEXAS"/>
    <x v="10"/>
    <x v="4"/>
    <s v="ELECTRICITY"/>
    <x v="6"/>
    <n v="0"/>
  </r>
  <r>
    <s v="REFERENCE ELECTRIFICATION - MODERATE TECHNOLOGY ADVANCEMENT"/>
    <x v="1"/>
    <s v="HIGH EFFICIENCY COMMERCIAL GROUND SOURCE HEAT PUMP - HEATING"/>
    <s v="TEXAS"/>
    <x v="10"/>
    <x v="4"/>
    <s v="DIESEL FUEL"/>
    <x v="6"/>
    <n v="0"/>
  </r>
  <r>
    <s v="REFERENCE ELECTRIFICATION - MODERATE TECHNOLOGY ADVANCEMENT"/>
    <x v="1"/>
    <s v="HIGH EFFICIENCY COMMERCIAL GROUND SOURCE HEAT PUMP - HEATING"/>
    <s v="TEXAS"/>
    <x v="10"/>
    <x v="4"/>
    <s v="PIPELINE GAS"/>
    <x v="6"/>
    <n v="0"/>
  </r>
  <r>
    <s v="REFERENCE ELECTRIFICATION - MODERATE TECHNOLOGY ADVANCEMENT"/>
    <x v="1"/>
    <s v="HIGH EFFICIENCY COMMERCIAL GROUND SOURCE HEAT PUMP - HEATING"/>
    <s v="TEXAS"/>
    <x v="10"/>
    <x v="5"/>
    <s v="ELECTRICITY"/>
    <x v="6"/>
    <n v="0"/>
  </r>
  <r>
    <s v="REFERENCE ELECTRIFICATION - MODERATE TECHNOLOGY ADVANCEMENT"/>
    <x v="1"/>
    <s v="HIGH EFFICIENCY COMMERCIAL GROUND SOURCE HEAT PUMP - HEATING"/>
    <s v="TEXAS"/>
    <x v="10"/>
    <x v="5"/>
    <s v="DIESEL FUEL"/>
    <x v="6"/>
    <n v="0"/>
  </r>
  <r>
    <s v="REFERENCE ELECTRIFICATION - MODERATE TECHNOLOGY ADVANCEMENT"/>
    <x v="1"/>
    <s v="HIGH EFFICIENCY COMMERCIAL GROUND SOURCE HEAT PUMP - HEATING"/>
    <s v="TEXAS"/>
    <x v="10"/>
    <x v="5"/>
    <s v="PIPELINE GAS"/>
    <x v="6"/>
    <n v="0"/>
  </r>
  <r>
    <s v="REFERENCE ELECTRIFICATION - MODERATE TECHNOLOGY ADVANCEMENT"/>
    <x v="1"/>
    <s v="HIGH EFFICIENCY COMMERCIAL GROUND SOURCE HEAT PUMP - HEATING"/>
    <s v="TEXAS"/>
    <x v="10"/>
    <x v="6"/>
    <s v="ELECTRICITY"/>
    <x v="6"/>
    <n v="0"/>
  </r>
  <r>
    <s v="REFERENCE ELECTRIFICATION - MODERATE TECHNOLOGY ADVANCEMENT"/>
    <x v="1"/>
    <s v="HIGH EFFICIENCY COMMERCIAL GROUND SOURCE HEAT PUMP - HEATING"/>
    <s v="TEXAS"/>
    <x v="10"/>
    <x v="6"/>
    <s v="DIESEL FUEL"/>
    <x v="6"/>
    <n v="0"/>
  </r>
  <r>
    <s v="REFERENCE ELECTRIFICATION - MODERATE TECHNOLOGY ADVANCEMENT"/>
    <x v="1"/>
    <s v="HIGH EFFICIENCY COMMERCIAL GROUND SOURCE HEAT PUMP - HEATING"/>
    <s v="TEXAS"/>
    <x v="10"/>
    <x v="6"/>
    <s v="PIPELINE GAS"/>
    <x v="6"/>
    <n v="0"/>
  </r>
  <r>
    <s v="REFERENCE ELECTRIFICATION - MODERATE TECHNOLOGY ADVANCEMENT"/>
    <x v="1"/>
    <s v="HIGH EFFICIENCY COMMERCIAL GROUND SOURCE HEAT PUMP - HEATING"/>
    <s v="TEXAS"/>
    <x v="10"/>
    <x v="7"/>
    <s v="ELECTRICITY"/>
    <x v="6"/>
    <n v="0"/>
  </r>
  <r>
    <s v="REFERENCE ELECTRIFICATION - MODERATE TECHNOLOGY ADVANCEMENT"/>
    <x v="1"/>
    <s v="HIGH EFFICIENCY COMMERCIAL GROUND SOURCE HEAT PUMP - HEATING"/>
    <s v="TEXAS"/>
    <x v="10"/>
    <x v="7"/>
    <s v="DIESEL FUEL"/>
    <x v="6"/>
    <n v="0"/>
  </r>
  <r>
    <s v="REFERENCE ELECTRIFICATION - MODERATE TECHNOLOGY ADVANCEMENT"/>
    <x v="1"/>
    <s v="HIGH EFFICIENCY COMMERCIAL GROUND SOURCE HEAT PUMP - HEATING"/>
    <s v="TEXAS"/>
    <x v="10"/>
    <x v="7"/>
    <s v="PIPELINE GAS"/>
    <x v="6"/>
    <n v="0"/>
  </r>
  <r>
    <s v="REFERENCE ELECTRIFICATION - MODERATE TECHNOLOGY ADVANCEMENT"/>
    <x v="1"/>
    <s v="HIGH EFFICIENCY COMMERCIAL GROUND SOURCE HEAT PUMP - HEATING"/>
    <s v="TEXAS"/>
    <x v="10"/>
    <x v="8"/>
    <s v="ELECTRICITY"/>
    <x v="6"/>
    <n v="0"/>
  </r>
  <r>
    <s v="REFERENCE ELECTRIFICATION - MODERATE TECHNOLOGY ADVANCEMENT"/>
    <x v="1"/>
    <s v="HIGH EFFICIENCY COMMERCIAL GROUND SOURCE HEAT PUMP - HEATING"/>
    <s v="TEXAS"/>
    <x v="10"/>
    <x v="8"/>
    <s v="DIESEL FUEL"/>
    <x v="6"/>
    <n v="0"/>
  </r>
  <r>
    <s v="REFERENCE ELECTRIFICATION - MODERATE TECHNOLOGY ADVANCEMENT"/>
    <x v="1"/>
    <s v="HIGH EFFICIENCY COMMERCIAL GROUND SOURCE HEAT PUMP - HEATING"/>
    <s v="TEXAS"/>
    <x v="10"/>
    <x v="8"/>
    <s v="PIPELINE GAS"/>
    <x v="6"/>
    <n v="0"/>
  </r>
  <r>
    <s v="REFERENCE ELECTRIFICATION - MODERATE TECHNOLOGY ADVANCEMENT"/>
    <x v="1"/>
    <s v="HIGH EFFICIENCY COMMERCIAL GROUND SOURCE HEAT PUMP - HEATING"/>
    <s v="TEXAS"/>
    <x v="10"/>
    <x v="9"/>
    <s v="ELECTRICITY"/>
    <x v="6"/>
    <n v="0"/>
  </r>
  <r>
    <s v="REFERENCE ELECTRIFICATION - MODERATE TECHNOLOGY ADVANCEMENT"/>
    <x v="1"/>
    <s v="HIGH EFFICIENCY COMMERCIAL GROUND SOURCE HEAT PUMP - HEATING"/>
    <s v="TEXAS"/>
    <x v="10"/>
    <x v="9"/>
    <s v="DIESEL FUEL"/>
    <x v="6"/>
    <n v="0"/>
  </r>
  <r>
    <s v="REFERENCE ELECTRIFICATION - MODERATE TECHNOLOGY ADVANCEMENT"/>
    <x v="1"/>
    <s v="HIGH EFFICIENCY COMMERCIAL GROUND SOURCE HEAT PUMP - HEATING"/>
    <s v="TEXAS"/>
    <x v="10"/>
    <x v="9"/>
    <s v="PIPELINE GAS"/>
    <x v="6"/>
    <n v="0"/>
  </r>
  <r>
    <s v="REFERENCE ELECTRIFICATION - MODERATE TECHNOLOGY ADVANCEMENT"/>
    <x v="1"/>
    <s v="HIGH EFFICIENCY COMMERCIAL GROUND SOURCE HEAT PUMP - HEATING"/>
    <s v="TEXAS"/>
    <x v="10"/>
    <x v="10"/>
    <s v="ELECTRICITY"/>
    <x v="6"/>
    <n v="0"/>
  </r>
  <r>
    <s v="REFERENCE ELECTRIFICATION - MODERATE TECHNOLOGY ADVANCEMENT"/>
    <x v="1"/>
    <s v="HIGH EFFICIENCY COMMERCIAL GROUND SOURCE HEAT PUMP - HEATING"/>
    <s v="TEXAS"/>
    <x v="10"/>
    <x v="10"/>
    <s v="DIESEL FUEL"/>
    <x v="6"/>
    <n v="0"/>
  </r>
  <r>
    <s v="REFERENCE ELECTRIFICATION - MODERATE TECHNOLOGY ADVANCEMENT"/>
    <x v="1"/>
    <s v="HIGH EFFICIENCY COMMERCIAL GROUND SOURCE HEAT PUMP - HEATING"/>
    <s v="TEXAS"/>
    <x v="10"/>
    <x v="10"/>
    <s v="PIPELINE GAS"/>
    <x v="6"/>
    <n v="0"/>
  </r>
  <r>
    <s v="REFERENCE ELECTRIFICATION - MODERATE TECHNOLOGY ADVANCEMENT"/>
    <x v="1"/>
    <s v="HIGH EFFICIENCY COMMERCIAL GROUND SOURCE HEAT PUMP - HEATING"/>
    <s v="TEXAS"/>
    <x v="10"/>
    <x v="11"/>
    <s v="ELECTRICITY"/>
    <x v="6"/>
    <n v="0"/>
  </r>
  <r>
    <s v="REFERENCE ELECTRIFICATION - MODERATE TECHNOLOGY ADVANCEMENT"/>
    <x v="1"/>
    <s v="HIGH EFFICIENCY COMMERCIAL GROUND SOURCE HEAT PUMP - HEATING"/>
    <s v="TEXAS"/>
    <x v="10"/>
    <x v="11"/>
    <s v="DIESEL FUEL"/>
    <x v="6"/>
    <n v="0"/>
  </r>
  <r>
    <s v="REFERENCE ELECTRIFICATION - MODERATE TECHNOLOGY ADVANCEMENT"/>
    <x v="1"/>
    <s v="HIGH EFFICIENCY COMMERCIAL GROUND SOURCE HEAT PUMP - HEATING"/>
    <s v="TEXAS"/>
    <x v="10"/>
    <x v="11"/>
    <s v="PIPELINE GAS"/>
    <x v="6"/>
    <n v="0"/>
  </r>
  <r>
    <s v="REFERENCE ELECTRIFICATION - MODERATE TECHNOLOGY ADVANCEMENT"/>
    <x v="1"/>
    <s v="HIGH EFFICIENCY COMMERCIAL GROUND SOURCE HEAT PUMP - HEATING"/>
    <s v="TEXAS"/>
    <x v="10"/>
    <x v="12"/>
    <s v="ELECTRICITY"/>
    <x v="6"/>
    <n v="0"/>
  </r>
  <r>
    <s v="REFERENCE ELECTRIFICATION - MODERATE TECHNOLOGY ADVANCEMENT"/>
    <x v="1"/>
    <s v="HIGH EFFICIENCY COMMERCIAL GROUND SOURCE HEAT PUMP - HEATING"/>
    <s v="TEXAS"/>
    <x v="10"/>
    <x v="12"/>
    <s v="DIESEL FUEL"/>
    <x v="6"/>
    <n v="0"/>
  </r>
  <r>
    <s v="REFERENCE ELECTRIFICATION - MODERATE TECHNOLOGY ADVANCEMENT"/>
    <x v="1"/>
    <s v="HIGH EFFICIENCY COMMERCIAL GROUND SOURCE HEAT PUMP - HEATING"/>
    <s v="TEXAS"/>
    <x v="10"/>
    <x v="12"/>
    <s v="PIPELINE GAS"/>
    <x v="6"/>
    <n v="0"/>
  </r>
  <r>
    <s v="REFERENCE ELECTRIFICATION - MODERATE TECHNOLOGY ADVANCEMENT"/>
    <x v="1"/>
    <s v="HIGH EFFICIENCY COMMERCIAL GROUND SOURCE HEAT PUMP - HEATING"/>
    <s v="TEXAS"/>
    <x v="10"/>
    <x v="13"/>
    <s v="ELECTRICITY"/>
    <x v="6"/>
    <n v="0"/>
  </r>
  <r>
    <s v="REFERENCE ELECTRIFICATION - MODERATE TECHNOLOGY ADVANCEMENT"/>
    <x v="1"/>
    <s v="HIGH EFFICIENCY COMMERCIAL GROUND SOURCE HEAT PUMP - HEATING"/>
    <s v="TEXAS"/>
    <x v="10"/>
    <x v="13"/>
    <s v="DIESEL FUEL"/>
    <x v="6"/>
    <n v="0"/>
  </r>
  <r>
    <s v="REFERENCE ELECTRIFICATION - MODERATE TECHNOLOGY ADVANCEMENT"/>
    <x v="1"/>
    <s v="HIGH EFFICIENCY COMMERCIAL GROUND SOURCE HEAT PUMP - HEATING"/>
    <s v="TEXAS"/>
    <x v="10"/>
    <x v="13"/>
    <s v="PIPELINE GAS"/>
    <x v="6"/>
    <n v="0"/>
  </r>
  <r>
    <s v="REFERENCE ELECTRIFICATION - MODERATE TECHNOLOGY ADVANCEMENT"/>
    <x v="1"/>
    <s v="HIGH EFFICIENCY COMMERCIAL GROUND SOURCE HEAT PUMP - HEATING"/>
    <s v="TEXAS"/>
    <x v="10"/>
    <x v="14"/>
    <s v="ELECTRICITY"/>
    <x v="6"/>
    <n v="0"/>
  </r>
  <r>
    <s v="REFERENCE ELECTRIFICATION - MODERATE TECHNOLOGY ADVANCEMENT"/>
    <x v="1"/>
    <s v="HIGH EFFICIENCY COMMERCIAL GROUND SOURCE HEAT PUMP - HEATING"/>
    <s v="TEXAS"/>
    <x v="10"/>
    <x v="14"/>
    <s v="DIESEL FUEL"/>
    <x v="6"/>
    <n v="0"/>
  </r>
  <r>
    <s v="REFERENCE ELECTRIFICATION - MODERATE TECHNOLOGY ADVANCEMENT"/>
    <x v="1"/>
    <s v="HIGH EFFICIENCY COMMERCIAL GROUND SOURCE HEAT PUMP - HEATING"/>
    <s v="TEXAS"/>
    <x v="10"/>
    <x v="14"/>
    <s v="PIPELINE GAS"/>
    <x v="6"/>
    <n v="0"/>
  </r>
  <r>
    <s v="REFERENCE ELECTRIFICATION - MODERATE TECHNOLOGY ADVANCEMENT"/>
    <x v="1"/>
    <s v="HIGH EFFICIENCY COMMERCIAL GROUND SOURCE HEAT PUMP - HEATING"/>
    <s v="TEXAS"/>
    <x v="10"/>
    <x v="15"/>
    <s v="ELECTRICITY"/>
    <x v="6"/>
    <n v="0"/>
  </r>
  <r>
    <s v="REFERENCE ELECTRIFICATION - MODERATE TECHNOLOGY ADVANCEMENT"/>
    <x v="1"/>
    <s v="HIGH EFFICIENCY COMMERCIAL GROUND SOURCE HEAT PUMP - HEATING"/>
    <s v="TEXAS"/>
    <x v="10"/>
    <x v="15"/>
    <s v="DIESEL FUEL"/>
    <x v="6"/>
    <n v="0"/>
  </r>
  <r>
    <s v="REFERENCE ELECTRIFICATION - MODERATE TECHNOLOGY ADVANCEMENT"/>
    <x v="1"/>
    <s v="HIGH EFFICIENCY COMMERCIAL GROUND SOURCE HEAT PUMP - HEATING"/>
    <s v="TEXAS"/>
    <x v="10"/>
    <x v="15"/>
    <s v="PIPELINE GAS"/>
    <x v="6"/>
    <n v="0"/>
  </r>
  <r>
    <s v="REFERENCE ELECTRIFICATION - MODERATE TECHNOLOGY ADVANCEMENT"/>
    <x v="1"/>
    <s v="HIGH EFFICIENCY COMMERCIAL GROUND SOURCE HEAT PUMP - HEATING"/>
    <s v="TEXAS"/>
    <x v="10"/>
    <x v="16"/>
    <s v="ELECTRICITY"/>
    <x v="6"/>
    <n v="0"/>
  </r>
  <r>
    <s v="REFERENCE ELECTRIFICATION - MODERATE TECHNOLOGY ADVANCEMENT"/>
    <x v="1"/>
    <s v="HIGH EFFICIENCY COMMERCIAL GROUND SOURCE HEAT PUMP - HEATING"/>
    <s v="TEXAS"/>
    <x v="10"/>
    <x v="16"/>
    <s v="DIESEL FUEL"/>
    <x v="6"/>
    <n v="0"/>
  </r>
  <r>
    <s v="REFERENCE ELECTRIFICATION - MODERATE TECHNOLOGY ADVANCEMENT"/>
    <x v="1"/>
    <s v="HIGH EFFICIENCY COMMERCIAL GROUND SOURCE HEAT PUMP - HEATING"/>
    <s v="TEXAS"/>
    <x v="10"/>
    <x v="16"/>
    <s v="PIPELINE GAS"/>
    <x v="6"/>
    <n v="0"/>
  </r>
  <r>
    <s v="REFERENCE ELECTRIFICATION - MODERATE TECHNOLOGY ADVANCEMENT"/>
    <x v="1"/>
    <s v="HIGH EFFICIENCY COMMERCIAL GROUND SOURCE HEAT PUMP - HEATING"/>
    <s v="TEXAS"/>
    <x v="10"/>
    <x v="17"/>
    <s v="ELECTRICITY"/>
    <x v="6"/>
    <n v="0"/>
  </r>
  <r>
    <s v="REFERENCE ELECTRIFICATION - MODERATE TECHNOLOGY ADVANCEMENT"/>
    <x v="1"/>
    <s v="HIGH EFFICIENCY COMMERCIAL GROUND SOURCE HEAT PUMP - HEATING"/>
    <s v="TEXAS"/>
    <x v="10"/>
    <x v="17"/>
    <s v="DIESEL FUEL"/>
    <x v="6"/>
    <n v="0"/>
  </r>
  <r>
    <s v="REFERENCE ELECTRIFICATION - MODERATE TECHNOLOGY ADVANCEMENT"/>
    <x v="1"/>
    <s v="HIGH EFFICIENCY COMMERCIAL GROUND SOURCE HEAT PUMP - HEATING"/>
    <s v="TEXAS"/>
    <x v="10"/>
    <x v="17"/>
    <s v="PIPELINE GAS"/>
    <x v="6"/>
    <n v="0"/>
  </r>
  <r>
    <s v="REFERENCE ELECTRIFICATION - MODERATE TECHNOLOGY ADVANCEMENT"/>
    <x v="1"/>
    <s v="HIGH EFFICIENCY COMMERCIAL GROUND SOURCE HEAT PUMP - HEATING"/>
    <s v="TEXAS"/>
    <x v="10"/>
    <x v="18"/>
    <s v="ELECTRICITY"/>
    <x v="6"/>
    <n v="0"/>
  </r>
  <r>
    <s v="REFERENCE ELECTRIFICATION - MODERATE TECHNOLOGY ADVANCEMENT"/>
    <x v="1"/>
    <s v="HIGH EFFICIENCY COMMERCIAL GROUND SOURCE HEAT PUMP - HEATING"/>
    <s v="TEXAS"/>
    <x v="10"/>
    <x v="18"/>
    <s v="DIESEL FUEL"/>
    <x v="6"/>
    <n v="0"/>
  </r>
  <r>
    <s v="REFERENCE ELECTRIFICATION - MODERATE TECHNOLOGY ADVANCEMENT"/>
    <x v="1"/>
    <s v="HIGH EFFICIENCY COMMERCIAL GROUND SOURCE HEAT PUMP - HEATING"/>
    <s v="TEXAS"/>
    <x v="10"/>
    <x v="18"/>
    <s v="PIPELINE GAS"/>
    <x v="6"/>
    <n v="0"/>
  </r>
  <r>
    <s v="REFERENCE ELECTRIFICATION - MODERATE TECHNOLOGY ADVANCEMENT"/>
    <x v="1"/>
    <s v="HIGH EFFICIENCY COMMERCIAL GROUND SOURCE HEAT PUMP - HEATING"/>
    <s v="TEXAS"/>
    <x v="10"/>
    <x v="19"/>
    <s v="ELECTRICITY"/>
    <x v="6"/>
    <n v="0"/>
  </r>
  <r>
    <s v="REFERENCE ELECTRIFICATION - MODERATE TECHNOLOGY ADVANCEMENT"/>
    <x v="1"/>
    <s v="HIGH EFFICIENCY COMMERCIAL GROUND SOURCE HEAT PUMP - HEATING"/>
    <s v="TEXAS"/>
    <x v="10"/>
    <x v="19"/>
    <s v="DIESEL FUEL"/>
    <x v="6"/>
    <n v="0"/>
  </r>
  <r>
    <s v="REFERENCE ELECTRIFICATION - MODERATE TECHNOLOGY ADVANCEMENT"/>
    <x v="1"/>
    <s v="HIGH EFFICIENCY COMMERCIAL GROUND SOURCE HEAT PUMP - HEATING"/>
    <s v="TEXAS"/>
    <x v="10"/>
    <x v="19"/>
    <s v="PIPELINE GAS"/>
    <x v="6"/>
    <n v="0"/>
  </r>
  <r>
    <s v="REFERENCE ELECTRIFICATION - MODERATE TECHNOLOGY ADVANCEMENT"/>
    <x v="1"/>
    <s v="HIGH EFFICIENCY COMMERCIAL GROUND SOURCE HEAT PUMP - HEATING"/>
    <s v="TEXAS"/>
    <x v="10"/>
    <x v="20"/>
    <s v="ELECTRICITY"/>
    <x v="6"/>
    <n v="0"/>
  </r>
  <r>
    <s v="REFERENCE ELECTRIFICATION - MODERATE TECHNOLOGY ADVANCEMENT"/>
    <x v="1"/>
    <s v="HIGH EFFICIENCY COMMERCIAL GROUND SOURCE HEAT PUMP - HEATING"/>
    <s v="TEXAS"/>
    <x v="10"/>
    <x v="20"/>
    <s v="DIESEL FUEL"/>
    <x v="6"/>
    <n v="0"/>
  </r>
  <r>
    <s v="REFERENCE ELECTRIFICATION - MODERATE TECHNOLOGY ADVANCEMENT"/>
    <x v="1"/>
    <s v="HIGH EFFICIENCY COMMERCIAL GROUND SOURCE HEAT PUMP - HEATING"/>
    <s v="TEXAS"/>
    <x v="10"/>
    <x v="20"/>
    <s v="PIPELINE GAS"/>
    <x v="6"/>
    <n v="0"/>
  </r>
  <r>
    <s v="REFERENCE ELECTRIFICATION - MODERATE TECHNOLOGY ADVANCEMENT"/>
    <x v="1"/>
    <s v="HIGH EFFICIENCY COMMERCIAL GROUND SOURCE HEAT PUMP - HEATING"/>
    <s v="TEXAS"/>
    <x v="10"/>
    <x v="21"/>
    <s v="ELECTRICITY"/>
    <x v="6"/>
    <n v="0"/>
  </r>
  <r>
    <s v="REFERENCE ELECTRIFICATION - MODERATE TECHNOLOGY ADVANCEMENT"/>
    <x v="1"/>
    <s v="HIGH EFFICIENCY COMMERCIAL GROUND SOURCE HEAT PUMP - HEATING"/>
    <s v="TEXAS"/>
    <x v="10"/>
    <x v="21"/>
    <s v="DIESEL FUEL"/>
    <x v="6"/>
    <n v="0"/>
  </r>
  <r>
    <s v="REFERENCE ELECTRIFICATION - MODERATE TECHNOLOGY ADVANCEMENT"/>
    <x v="1"/>
    <s v="HIGH EFFICIENCY COMMERCIAL GROUND SOURCE HEAT PUMP - HEATING"/>
    <s v="TEXAS"/>
    <x v="10"/>
    <x v="21"/>
    <s v="PIPELINE GAS"/>
    <x v="6"/>
    <n v="0"/>
  </r>
  <r>
    <s v="REFERENCE ELECTRIFICATION - MODERATE TECHNOLOGY ADVANCEMENT"/>
    <x v="1"/>
    <s v="HIGH EFFICIENCY COMMERCIAL GROUND SOURCE HEAT PUMP - HEATING"/>
    <s v="TEXAS"/>
    <x v="10"/>
    <x v="22"/>
    <s v="ELECTRICITY"/>
    <x v="6"/>
    <n v="0"/>
  </r>
  <r>
    <s v="REFERENCE ELECTRIFICATION - MODERATE TECHNOLOGY ADVANCEMENT"/>
    <x v="1"/>
    <s v="HIGH EFFICIENCY COMMERCIAL GROUND SOURCE HEAT PUMP - HEATING"/>
    <s v="TEXAS"/>
    <x v="10"/>
    <x v="22"/>
    <s v="DIESEL FUEL"/>
    <x v="6"/>
    <n v="0"/>
  </r>
  <r>
    <s v="REFERENCE ELECTRIFICATION - MODERATE TECHNOLOGY ADVANCEMENT"/>
    <x v="1"/>
    <s v="HIGH EFFICIENCY COMMERCIAL GROUND SOURCE HEAT PUMP - HEATING"/>
    <s v="TEXAS"/>
    <x v="10"/>
    <x v="22"/>
    <s v="PIPELINE GAS"/>
    <x v="6"/>
    <n v="0"/>
  </r>
  <r>
    <s v="REFERENCE ELECTRIFICATION - MODERATE TECHNOLOGY ADVANCEMENT"/>
    <x v="1"/>
    <s v="HIGH EFFICIENCY COMMERCIAL GROUND SOURCE HEAT PUMP - HEATING"/>
    <s v="TEXAS"/>
    <x v="10"/>
    <x v="23"/>
    <s v="ELECTRICITY"/>
    <x v="6"/>
    <n v="0"/>
  </r>
  <r>
    <s v="REFERENCE ELECTRIFICATION - MODERATE TECHNOLOGY ADVANCEMENT"/>
    <x v="1"/>
    <s v="HIGH EFFICIENCY COMMERCIAL GROUND SOURCE HEAT PUMP - HEATING"/>
    <s v="TEXAS"/>
    <x v="10"/>
    <x v="23"/>
    <s v="DIESEL FUEL"/>
    <x v="6"/>
    <n v="0"/>
  </r>
  <r>
    <s v="REFERENCE ELECTRIFICATION - MODERATE TECHNOLOGY ADVANCEMENT"/>
    <x v="1"/>
    <s v="HIGH EFFICIENCY COMMERCIAL GROUND SOURCE HEAT PUMP - HEATING"/>
    <s v="TEXAS"/>
    <x v="10"/>
    <x v="23"/>
    <s v="PIPELINE GAS"/>
    <x v="6"/>
    <n v="0"/>
  </r>
  <r>
    <s v="REFERENCE ELECTRIFICATION - MODERATE TECHNOLOGY ADVANCEMENT"/>
    <x v="1"/>
    <s v="HIGH EFFICIENCY COMMERCIAL GROUND SOURCE HEAT PUMP - HEATING"/>
    <s v="TEXAS"/>
    <x v="10"/>
    <x v="24"/>
    <s v="ELECTRICITY"/>
    <x v="6"/>
    <n v="0"/>
  </r>
  <r>
    <s v="REFERENCE ELECTRIFICATION - MODERATE TECHNOLOGY ADVANCEMENT"/>
    <x v="1"/>
    <s v="HIGH EFFICIENCY COMMERCIAL GROUND SOURCE HEAT PUMP - HEATING"/>
    <s v="TEXAS"/>
    <x v="10"/>
    <x v="24"/>
    <s v="DIESEL FUEL"/>
    <x v="6"/>
    <n v="0"/>
  </r>
  <r>
    <s v="REFERENCE ELECTRIFICATION - MODERATE TECHNOLOGY ADVANCEMENT"/>
    <x v="1"/>
    <s v="HIGH EFFICIENCY COMMERCIAL GROUND SOURCE HEAT PUMP - HEATING"/>
    <s v="TEXAS"/>
    <x v="10"/>
    <x v="24"/>
    <s v="PIPELINE GAS"/>
    <x v="6"/>
    <n v="0"/>
  </r>
  <r>
    <s v="REFERENCE ELECTRIFICATION - MODERATE TECHNOLOGY ADVANCEMENT"/>
    <x v="1"/>
    <s v="HIGH EFFICIENCY COMMERCIAL GROUND SOURCE HEAT PUMP - HEATING"/>
    <s v="TEXAS"/>
    <x v="10"/>
    <x v="25"/>
    <s v="ELECTRICITY"/>
    <x v="6"/>
    <n v="0"/>
  </r>
  <r>
    <s v="REFERENCE ELECTRIFICATION - MODERATE TECHNOLOGY ADVANCEMENT"/>
    <x v="1"/>
    <s v="HIGH EFFICIENCY COMMERCIAL GROUND SOURCE HEAT PUMP - HEATING"/>
    <s v="TEXAS"/>
    <x v="10"/>
    <x v="25"/>
    <s v="DIESEL FUEL"/>
    <x v="6"/>
    <n v="0"/>
  </r>
  <r>
    <s v="REFERENCE ELECTRIFICATION - MODERATE TECHNOLOGY ADVANCEMENT"/>
    <x v="1"/>
    <s v="HIGH EFFICIENCY COMMERCIAL GROUND SOURCE HEAT PUMP - HEATING"/>
    <s v="TEXAS"/>
    <x v="10"/>
    <x v="25"/>
    <s v="PIPELINE GAS"/>
    <x v="6"/>
    <n v="0"/>
  </r>
  <r>
    <s v="REFERENCE ELECTRIFICATION - MODERATE TECHNOLOGY ADVANCEMENT"/>
    <x v="1"/>
    <s v="HIGH EFFICIENCY COMMERCIAL GROUND SOURCE HEAT PUMP - HEATING"/>
    <s v="TEXAS"/>
    <x v="10"/>
    <x v="26"/>
    <s v="ELECTRICITY"/>
    <x v="6"/>
    <n v="0"/>
  </r>
  <r>
    <s v="REFERENCE ELECTRIFICATION - MODERATE TECHNOLOGY ADVANCEMENT"/>
    <x v="1"/>
    <s v="HIGH EFFICIENCY COMMERCIAL GROUND SOURCE HEAT PUMP - HEATING"/>
    <s v="TEXAS"/>
    <x v="10"/>
    <x v="26"/>
    <s v="DIESEL FUEL"/>
    <x v="6"/>
    <n v="0"/>
  </r>
  <r>
    <s v="REFERENCE ELECTRIFICATION - MODERATE TECHNOLOGY ADVANCEMENT"/>
    <x v="1"/>
    <s v="HIGH EFFICIENCY COMMERCIAL GROUND SOURCE HEAT PUMP - HEATING"/>
    <s v="TEXAS"/>
    <x v="10"/>
    <x v="26"/>
    <s v="PIPELINE GAS"/>
    <x v="6"/>
    <n v="0"/>
  </r>
  <r>
    <s v="REFERENCE ELECTRIFICATION - MODERATE TECHNOLOGY ADVANCEMENT"/>
    <x v="1"/>
    <s v="HIGH EFFICIENCY COMMERCIAL GROUND SOURCE HEAT PUMP - HEATING"/>
    <s v="TEXAS"/>
    <x v="10"/>
    <x v="27"/>
    <s v="ELECTRICITY"/>
    <x v="6"/>
    <n v="0"/>
  </r>
  <r>
    <s v="REFERENCE ELECTRIFICATION - MODERATE TECHNOLOGY ADVANCEMENT"/>
    <x v="1"/>
    <s v="HIGH EFFICIENCY COMMERCIAL GROUND SOURCE HEAT PUMP - HEATING"/>
    <s v="TEXAS"/>
    <x v="10"/>
    <x v="27"/>
    <s v="DIESEL FUEL"/>
    <x v="6"/>
    <n v="0"/>
  </r>
  <r>
    <s v="REFERENCE ELECTRIFICATION - MODERATE TECHNOLOGY ADVANCEMENT"/>
    <x v="1"/>
    <s v="HIGH EFFICIENCY COMMERCIAL GROUND SOURCE HEAT PUMP - HEATING"/>
    <s v="TEXAS"/>
    <x v="10"/>
    <x v="27"/>
    <s v="PIPELINE GAS"/>
    <x v="6"/>
    <n v="0"/>
  </r>
  <r>
    <s v="REFERENCE ELECTRIFICATION - MODERATE TECHNOLOGY ADVANCEMENT"/>
    <x v="1"/>
    <s v="HIGH EFFICIENCY COMMERCIAL GROUND SOURCE HEAT PUMP - HEATING"/>
    <s v="TEXAS"/>
    <x v="10"/>
    <x v="28"/>
    <s v="ELECTRICITY"/>
    <x v="6"/>
    <n v="0"/>
  </r>
  <r>
    <s v="REFERENCE ELECTRIFICATION - MODERATE TECHNOLOGY ADVANCEMENT"/>
    <x v="1"/>
    <s v="HIGH EFFICIENCY COMMERCIAL GROUND SOURCE HEAT PUMP - HEATING"/>
    <s v="TEXAS"/>
    <x v="10"/>
    <x v="28"/>
    <s v="DIESEL FUEL"/>
    <x v="6"/>
    <n v="0"/>
  </r>
  <r>
    <s v="REFERENCE ELECTRIFICATION - MODERATE TECHNOLOGY ADVANCEMENT"/>
    <x v="1"/>
    <s v="HIGH EFFICIENCY COMMERCIAL GROUND SOURCE HEAT PUMP - HEATING"/>
    <s v="TEXAS"/>
    <x v="10"/>
    <x v="28"/>
    <s v="PIPELINE GAS"/>
    <x v="6"/>
    <n v="0"/>
  </r>
  <r>
    <s v="REFERENCE ELECTRIFICATION - MODERATE TECHNOLOGY ADVANCEMENT"/>
    <x v="1"/>
    <s v="HIGH EFFICIENCY COMMERCIAL GROUND SOURCE HEAT PUMP - HEATING"/>
    <s v="TEXAS"/>
    <x v="10"/>
    <x v="29"/>
    <s v="ELECTRICITY"/>
    <x v="6"/>
    <n v="0"/>
  </r>
  <r>
    <s v="REFERENCE ELECTRIFICATION - MODERATE TECHNOLOGY ADVANCEMENT"/>
    <x v="1"/>
    <s v="HIGH EFFICIENCY COMMERCIAL GROUND SOURCE HEAT PUMP - HEATING"/>
    <s v="TEXAS"/>
    <x v="10"/>
    <x v="29"/>
    <s v="DIESEL FUEL"/>
    <x v="6"/>
    <n v="0"/>
  </r>
  <r>
    <s v="REFERENCE ELECTRIFICATION - MODERATE TECHNOLOGY ADVANCEMENT"/>
    <x v="1"/>
    <s v="HIGH EFFICIENCY COMMERCIAL GROUND SOURCE HEAT PUMP - HEATING"/>
    <s v="TEXAS"/>
    <x v="10"/>
    <x v="29"/>
    <s v="PIPELINE GAS"/>
    <x v="6"/>
    <n v="0"/>
  </r>
  <r>
    <s v="REFERENCE ELECTRIFICATION - MODERATE TECHNOLOGY ADVANCEMENT"/>
    <x v="1"/>
    <s v="HIGH EFFICIENCY COMMERCIAL GROUND SOURCE HEAT PUMP - HEATING"/>
    <s v="TEXAS"/>
    <x v="10"/>
    <x v="30"/>
    <s v="ELECTRICITY"/>
    <x v="6"/>
    <n v="0"/>
  </r>
  <r>
    <s v="REFERENCE ELECTRIFICATION - MODERATE TECHNOLOGY ADVANCEMENT"/>
    <x v="1"/>
    <s v="HIGH EFFICIENCY COMMERCIAL GROUND SOURCE HEAT PUMP - HEATING"/>
    <s v="TEXAS"/>
    <x v="10"/>
    <x v="30"/>
    <s v="DIESEL FUEL"/>
    <x v="6"/>
    <n v="0"/>
  </r>
  <r>
    <s v="REFERENCE ELECTRIFICATION - MODERATE TECHNOLOGY ADVANCEMENT"/>
    <x v="1"/>
    <s v="HIGH EFFICIENCY COMMERCIAL GROUND SOURCE HEAT PUMP - HEATING"/>
    <s v="TEXAS"/>
    <x v="10"/>
    <x v="30"/>
    <s v="PIPELINE GAS"/>
    <x v="6"/>
    <n v="0"/>
  </r>
  <r>
    <s v="REFERENCE ELECTRIFICATION - MODERATE TECHNOLOGY ADVANCEMENT"/>
    <x v="1"/>
    <s v="HIGH EFFICIENCY COMMERCIAL GROUND SOURCE HEAT PUMP - HEATING"/>
    <s v="TEXAS"/>
    <x v="10"/>
    <x v="31"/>
    <s v="ELECTRICITY"/>
    <x v="6"/>
    <n v="0"/>
  </r>
  <r>
    <s v="REFERENCE ELECTRIFICATION - MODERATE TECHNOLOGY ADVANCEMENT"/>
    <x v="1"/>
    <s v="HIGH EFFICIENCY COMMERCIAL GROUND SOURCE HEAT PUMP - HEATING"/>
    <s v="TEXAS"/>
    <x v="10"/>
    <x v="31"/>
    <s v="DIESEL FUEL"/>
    <x v="6"/>
    <n v="0"/>
  </r>
  <r>
    <s v="REFERENCE ELECTRIFICATION - MODERATE TECHNOLOGY ADVANCEMENT"/>
    <x v="1"/>
    <s v="HIGH EFFICIENCY COMMERCIAL GROUND SOURCE HEAT PUMP - HEATING"/>
    <s v="TEXAS"/>
    <x v="10"/>
    <x v="31"/>
    <s v="PIPELINE GAS"/>
    <x v="6"/>
    <n v="0"/>
  </r>
  <r>
    <s v="REFERENCE ELECTRIFICATION - MODERATE TECHNOLOGY ADVANCEMENT"/>
    <x v="1"/>
    <s v="HIGH EFFICIENCY COMMERCIAL GROUND SOURCE HEAT PUMP - HEATING"/>
    <s v="TEXAS"/>
    <x v="10"/>
    <x v="32"/>
    <s v="ELECTRICITY"/>
    <x v="6"/>
    <n v="0"/>
  </r>
  <r>
    <s v="REFERENCE ELECTRIFICATION - MODERATE TECHNOLOGY ADVANCEMENT"/>
    <x v="1"/>
    <s v="HIGH EFFICIENCY COMMERCIAL GROUND SOURCE HEAT PUMP - HEATING"/>
    <s v="TEXAS"/>
    <x v="10"/>
    <x v="32"/>
    <s v="DIESEL FUEL"/>
    <x v="6"/>
    <n v="0"/>
  </r>
  <r>
    <s v="REFERENCE ELECTRIFICATION - MODERATE TECHNOLOGY ADVANCEMENT"/>
    <x v="1"/>
    <s v="HIGH EFFICIENCY COMMERCIAL GROUND SOURCE HEAT PUMP - HEATING"/>
    <s v="TEXAS"/>
    <x v="10"/>
    <x v="32"/>
    <s v="PIPELINE GAS"/>
    <x v="6"/>
    <n v="0"/>
  </r>
  <r>
    <s v="REFERENCE ELECTRIFICATION - MODERATE TECHNOLOGY ADVANCEMENT"/>
    <x v="1"/>
    <s v="HIGH EFFICIENCY COMMERCIAL GROUND SOURCE HEAT PUMP - HEATING"/>
    <s v="TEXAS"/>
    <x v="10"/>
    <x v="33"/>
    <s v="ELECTRICITY"/>
    <x v="6"/>
    <n v="0"/>
  </r>
  <r>
    <s v="REFERENCE ELECTRIFICATION - MODERATE TECHNOLOGY ADVANCEMENT"/>
    <x v="1"/>
    <s v="HIGH EFFICIENCY COMMERCIAL GROUND SOURCE HEAT PUMP - HEATING"/>
    <s v="TEXAS"/>
    <x v="10"/>
    <x v="33"/>
    <s v="DIESEL FUEL"/>
    <x v="6"/>
    <n v="0"/>
  </r>
  <r>
    <s v="REFERENCE ELECTRIFICATION - MODERATE TECHNOLOGY ADVANCEMENT"/>
    <x v="1"/>
    <s v="HIGH EFFICIENCY COMMERCIAL GROUND SOURCE HEAT PUMP - HEATING"/>
    <s v="TEXAS"/>
    <x v="10"/>
    <x v="33"/>
    <s v="PIPELINE GAS"/>
    <x v="6"/>
    <n v="0"/>
  </r>
  <r>
    <s v="REFERENCE ELECTRIFICATION - MODERATE TECHNOLOGY ADVANCEMENT"/>
    <x v="1"/>
    <s v="COMMERCIAL ELECTRIC BOILER"/>
    <s v="TEXAS"/>
    <x v="10"/>
    <x v="0"/>
    <s v="ELECTRICITY"/>
    <x v="6"/>
    <n v="1.35255284550197"/>
  </r>
  <r>
    <s v="REFERENCE ELECTRIFICATION - MODERATE TECHNOLOGY ADVANCEMENT"/>
    <x v="1"/>
    <s v="COMMERCIAL ELECTRIC BOILER"/>
    <s v="TEXAS"/>
    <x v="10"/>
    <x v="0"/>
    <s v="DIESEL FUEL"/>
    <x v="6"/>
    <n v="0"/>
  </r>
  <r>
    <s v="REFERENCE ELECTRIFICATION - MODERATE TECHNOLOGY ADVANCEMENT"/>
    <x v="1"/>
    <s v="COMMERCIAL ELECTRIC BOILER"/>
    <s v="TEXAS"/>
    <x v="10"/>
    <x v="0"/>
    <s v="PIPELINE GAS"/>
    <x v="6"/>
    <n v="0"/>
  </r>
  <r>
    <s v="REFERENCE ELECTRIFICATION - MODERATE TECHNOLOGY ADVANCEMENT"/>
    <x v="1"/>
    <s v="COMMERCIAL ELECTRIC BOILER"/>
    <s v="TEXAS"/>
    <x v="10"/>
    <x v="1"/>
    <s v="ELECTRICITY"/>
    <x v="6"/>
    <n v="1.33804540947762"/>
  </r>
  <r>
    <s v="REFERENCE ELECTRIFICATION - MODERATE TECHNOLOGY ADVANCEMENT"/>
    <x v="1"/>
    <s v="COMMERCIAL ELECTRIC BOILER"/>
    <s v="TEXAS"/>
    <x v="10"/>
    <x v="1"/>
    <s v="DIESEL FUEL"/>
    <x v="6"/>
    <n v="0"/>
  </r>
  <r>
    <s v="REFERENCE ELECTRIFICATION - MODERATE TECHNOLOGY ADVANCEMENT"/>
    <x v="1"/>
    <s v="COMMERCIAL ELECTRIC BOILER"/>
    <s v="TEXAS"/>
    <x v="10"/>
    <x v="1"/>
    <s v="PIPELINE GAS"/>
    <x v="6"/>
    <n v="0"/>
  </r>
  <r>
    <s v="REFERENCE ELECTRIFICATION - MODERATE TECHNOLOGY ADVANCEMENT"/>
    <x v="1"/>
    <s v="COMMERCIAL ELECTRIC BOILER"/>
    <s v="TEXAS"/>
    <x v="10"/>
    <x v="2"/>
    <s v="ELECTRICITY"/>
    <x v="6"/>
    <n v="1.3239922204029599"/>
  </r>
  <r>
    <s v="REFERENCE ELECTRIFICATION - MODERATE TECHNOLOGY ADVANCEMENT"/>
    <x v="1"/>
    <s v="COMMERCIAL ELECTRIC BOILER"/>
    <s v="TEXAS"/>
    <x v="10"/>
    <x v="2"/>
    <s v="DIESEL FUEL"/>
    <x v="6"/>
    <n v="0"/>
  </r>
  <r>
    <s v="REFERENCE ELECTRIFICATION - MODERATE TECHNOLOGY ADVANCEMENT"/>
    <x v="1"/>
    <s v="COMMERCIAL ELECTRIC BOILER"/>
    <s v="TEXAS"/>
    <x v="10"/>
    <x v="2"/>
    <s v="PIPELINE GAS"/>
    <x v="6"/>
    <n v="0"/>
  </r>
  <r>
    <s v="REFERENCE ELECTRIFICATION - MODERATE TECHNOLOGY ADVANCEMENT"/>
    <x v="1"/>
    <s v="COMMERCIAL ELECTRIC BOILER"/>
    <s v="TEXAS"/>
    <x v="10"/>
    <x v="3"/>
    <s v="ELECTRICITY"/>
    <x v="6"/>
    <n v="1.30406008906419"/>
  </r>
  <r>
    <s v="REFERENCE ELECTRIFICATION - MODERATE TECHNOLOGY ADVANCEMENT"/>
    <x v="1"/>
    <s v="COMMERCIAL ELECTRIC BOILER"/>
    <s v="TEXAS"/>
    <x v="10"/>
    <x v="3"/>
    <s v="DIESEL FUEL"/>
    <x v="6"/>
    <n v="0"/>
  </r>
  <r>
    <s v="REFERENCE ELECTRIFICATION - MODERATE TECHNOLOGY ADVANCEMENT"/>
    <x v="1"/>
    <s v="COMMERCIAL ELECTRIC BOILER"/>
    <s v="TEXAS"/>
    <x v="10"/>
    <x v="3"/>
    <s v="PIPELINE GAS"/>
    <x v="6"/>
    <n v="0"/>
  </r>
  <r>
    <s v="REFERENCE ELECTRIFICATION - MODERATE TECHNOLOGY ADVANCEMENT"/>
    <x v="1"/>
    <s v="COMMERCIAL ELECTRIC BOILER"/>
    <s v="TEXAS"/>
    <x v="10"/>
    <x v="4"/>
    <s v="ELECTRICITY"/>
    <x v="6"/>
    <n v="1.28448042194354"/>
  </r>
  <r>
    <s v="REFERENCE ELECTRIFICATION - MODERATE TECHNOLOGY ADVANCEMENT"/>
    <x v="1"/>
    <s v="COMMERCIAL ELECTRIC BOILER"/>
    <s v="TEXAS"/>
    <x v="10"/>
    <x v="4"/>
    <s v="DIESEL FUEL"/>
    <x v="6"/>
    <n v="0"/>
  </r>
  <r>
    <s v="REFERENCE ELECTRIFICATION - MODERATE TECHNOLOGY ADVANCEMENT"/>
    <x v="1"/>
    <s v="COMMERCIAL ELECTRIC BOILER"/>
    <s v="TEXAS"/>
    <x v="10"/>
    <x v="4"/>
    <s v="PIPELINE GAS"/>
    <x v="6"/>
    <n v="0"/>
  </r>
  <r>
    <s v="REFERENCE ELECTRIFICATION - MODERATE TECHNOLOGY ADVANCEMENT"/>
    <x v="1"/>
    <s v="COMMERCIAL ELECTRIC BOILER"/>
    <s v="TEXAS"/>
    <x v="10"/>
    <x v="5"/>
    <s v="ELECTRICITY"/>
    <x v="6"/>
    <n v="1.2654911930786601"/>
  </r>
  <r>
    <s v="REFERENCE ELECTRIFICATION - MODERATE TECHNOLOGY ADVANCEMENT"/>
    <x v="1"/>
    <s v="COMMERCIAL ELECTRIC BOILER"/>
    <s v="TEXAS"/>
    <x v="10"/>
    <x v="5"/>
    <s v="DIESEL FUEL"/>
    <x v="6"/>
    <n v="0"/>
  </r>
  <r>
    <s v="REFERENCE ELECTRIFICATION - MODERATE TECHNOLOGY ADVANCEMENT"/>
    <x v="1"/>
    <s v="COMMERCIAL ELECTRIC BOILER"/>
    <s v="TEXAS"/>
    <x v="10"/>
    <x v="5"/>
    <s v="PIPELINE GAS"/>
    <x v="6"/>
    <n v="0"/>
  </r>
  <r>
    <s v="REFERENCE ELECTRIFICATION - MODERATE TECHNOLOGY ADVANCEMENT"/>
    <x v="1"/>
    <s v="COMMERCIAL ELECTRIC BOILER"/>
    <s v="TEXAS"/>
    <x v="10"/>
    <x v="6"/>
    <s v="ELECTRICITY"/>
    <x v="6"/>
    <n v="1.2467573502734599"/>
  </r>
  <r>
    <s v="REFERENCE ELECTRIFICATION - MODERATE TECHNOLOGY ADVANCEMENT"/>
    <x v="1"/>
    <s v="COMMERCIAL ELECTRIC BOILER"/>
    <s v="TEXAS"/>
    <x v="10"/>
    <x v="6"/>
    <s v="DIESEL FUEL"/>
    <x v="6"/>
    <n v="0"/>
  </r>
  <r>
    <s v="REFERENCE ELECTRIFICATION - MODERATE TECHNOLOGY ADVANCEMENT"/>
    <x v="1"/>
    <s v="COMMERCIAL ELECTRIC BOILER"/>
    <s v="TEXAS"/>
    <x v="10"/>
    <x v="6"/>
    <s v="PIPELINE GAS"/>
    <x v="6"/>
    <n v="0"/>
  </r>
  <r>
    <s v="REFERENCE ELECTRIFICATION - MODERATE TECHNOLOGY ADVANCEMENT"/>
    <x v="1"/>
    <s v="COMMERCIAL ELECTRIC BOILER"/>
    <s v="TEXAS"/>
    <x v="10"/>
    <x v="7"/>
    <s v="ELECTRICITY"/>
    <x v="6"/>
    <n v="1.2287822733839999"/>
  </r>
  <r>
    <s v="REFERENCE ELECTRIFICATION - MODERATE TECHNOLOGY ADVANCEMENT"/>
    <x v="1"/>
    <s v="COMMERCIAL ELECTRIC BOILER"/>
    <s v="TEXAS"/>
    <x v="10"/>
    <x v="7"/>
    <s v="DIESEL FUEL"/>
    <x v="6"/>
    <n v="0"/>
  </r>
  <r>
    <s v="REFERENCE ELECTRIFICATION - MODERATE TECHNOLOGY ADVANCEMENT"/>
    <x v="1"/>
    <s v="COMMERCIAL ELECTRIC BOILER"/>
    <s v="TEXAS"/>
    <x v="10"/>
    <x v="7"/>
    <s v="PIPELINE GAS"/>
    <x v="6"/>
    <n v="0"/>
  </r>
  <r>
    <s v="REFERENCE ELECTRIFICATION - MODERATE TECHNOLOGY ADVANCEMENT"/>
    <x v="1"/>
    <s v="COMMERCIAL ELECTRIC BOILER"/>
    <s v="TEXAS"/>
    <x v="10"/>
    <x v="8"/>
    <s v="ELECTRICITY"/>
    <x v="6"/>
    <n v="1.2122179547209999"/>
  </r>
  <r>
    <s v="REFERENCE ELECTRIFICATION - MODERATE TECHNOLOGY ADVANCEMENT"/>
    <x v="1"/>
    <s v="COMMERCIAL ELECTRIC BOILER"/>
    <s v="TEXAS"/>
    <x v="10"/>
    <x v="8"/>
    <s v="DIESEL FUEL"/>
    <x v="6"/>
    <n v="0"/>
  </r>
  <r>
    <s v="REFERENCE ELECTRIFICATION - MODERATE TECHNOLOGY ADVANCEMENT"/>
    <x v="1"/>
    <s v="COMMERCIAL ELECTRIC BOILER"/>
    <s v="TEXAS"/>
    <x v="10"/>
    <x v="8"/>
    <s v="PIPELINE GAS"/>
    <x v="6"/>
    <n v="0"/>
  </r>
  <r>
    <s v="REFERENCE ELECTRIFICATION - MODERATE TECHNOLOGY ADVANCEMENT"/>
    <x v="1"/>
    <s v="COMMERCIAL ELECTRIC BOILER"/>
    <s v="TEXAS"/>
    <x v="10"/>
    <x v="9"/>
    <s v="ELECTRICITY"/>
    <x v="6"/>
    <n v="1.19747980746184"/>
  </r>
  <r>
    <s v="REFERENCE ELECTRIFICATION - MODERATE TECHNOLOGY ADVANCEMENT"/>
    <x v="1"/>
    <s v="COMMERCIAL ELECTRIC BOILER"/>
    <s v="TEXAS"/>
    <x v="10"/>
    <x v="9"/>
    <s v="DIESEL FUEL"/>
    <x v="6"/>
    <n v="0"/>
  </r>
  <r>
    <s v="REFERENCE ELECTRIFICATION - MODERATE TECHNOLOGY ADVANCEMENT"/>
    <x v="1"/>
    <s v="COMMERCIAL ELECTRIC BOILER"/>
    <s v="TEXAS"/>
    <x v="10"/>
    <x v="9"/>
    <s v="PIPELINE GAS"/>
    <x v="6"/>
    <n v="0"/>
  </r>
  <r>
    <s v="REFERENCE ELECTRIFICATION - MODERATE TECHNOLOGY ADVANCEMENT"/>
    <x v="1"/>
    <s v="COMMERCIAL ELECTRIC BOILER"/>
    <s v="TEXAS"/>
    <x v="10"/>
    <x v="10"/>
    <s v="ELECTRICITY"/>
    <x v="6"/>
    <n v="1.1854026432228799"/>
  </r>
  <r>
    <s v="REFERENCE ELECTRIFICATION - MODERATE TECHNOLOGY ADVANCEMENT"/>
    <x v="1"/>
    <s v="COMMERCIAL ELECTRIC BOILER"/>
    <s v="TEXAS"/>
    <x v="10"/>
    <x v="10"/>
    <s v="DIESEL FUEL"/>
    <x v="6"/>
    <n v="0"/>
  </r>
  <r>
    <s v="REFERENCE ELECTRIFICATION - MODERATE TECHNOLOGY ADVANCEMENT"/>
    <x v="1"/>
    <s v="COMMERCIAL ELECTRIC BOILER"/>
    <s v="TEXAS"/>
    <x v="10"/>
    <x v="10"/>
    <s v="PIPELINE GAS"/>
    <x v="6"/>
    <n v="0"/>
  </r>
  <r>
    <s v="REFERENCE ELECTRIFICATION - MODERATE TECHNOLOGY ADVANCEMENT"/>
    <x v="1"/>
    <s v="COMMERCIAL ELECTRIC BOILER"/>
    <s v="TEXAS"/>
    <x v="10"/>
    <x v="11"/>
    <s v="ELECTRICITY"/>
    <x v="6"/>
    <n v="1.17601280137575"/>
  </r>
  <r>
    <s v="REFERENCE ELECTRIFICATION - MODERATE TECHNOLOGY ADVANCEMENT"/>
    <x v="1"/>
    <s v="COMMERCIAL ELECTRIC BOILER"/>
    <s v="TEXAS"/>
    <x v="10"/>
    <x v="11"/>
    <s v="DIESEL FUEL"/>
    <x v="6"/>
    <n v="0"/>
  </r>
  <r>
    <s v="REFERENCE ELECTRIFICATION - MODERATE TECHNOLOGY ADVANCEMENT"/>
    <x v="1"/>
    <s v="COMMERCIAL ELECTRIC BOILER"/>
    <s v="TEXAS"/>
    <x v="10"/>
    <x v="11"/>
    <s v="PIPELINE GAS"/>
    <x v="6"/>
    <n v="0"/>
  </r>
  <r>
    <s v="REFERENCE ELECTRIFICATION - MODERATE TECHNOLOGY ADVANCEMENT"/>
    <x v="1"/>
    <s v="COMMERCIAL ELECTRIC BOILER"/>
    <s v="TEXAS"/>
    <x v="10"/>
    <x v="12"/>
    <s v="ELECTRICITY"/>
    <x v="6"/>
    <n v="1.1697128703989199"/>
  </r>
  <r>
    <s v="REFERENCE ELECTRIFICATION - MODERATE TECHNOLOGY ADVANCEMENT"/>
    <x v="1"/>
    <s v="COMMERCIAL ELECTRIC BOILER"/>
    <s v="TEXAS"/>
    <x v="10"/>
    <x v="12"/>
    <s v="DIESEL FUEL"/>
    <x v="6"/>
    <n v="0"/>
  </r>
  <r>
    <s v="REFERENCE ELECTRIFICATION - MODERATE TECHNOLOGY ADVANCEMENT"/>
    <x v="1"/>
    <s v="COMMERCIAL ELECTRIC BOILER"/>
    <s v="TEXAS"/>
    <x v="10"/>
    <x v="12"/>
    <s v="PIPELINE GAS"/>
    <x v="6"/>
    <n v="0"/>
  </r>
  <r>
    <s v="REFERENCE ELECTRIFICATION - MODERATE TECHNOLOGY ADVANCEMENT"/>
    <x v="1"/>
    <s v="COMMERCIAL ELECTRIC BOILER"/>
    <s v="TEXAS"/>
    <x v="10"/>
    <x v="13"/>
    <s v="ELECTRICITY"/>
    <x v="6"/>
    <n v="1.1660113641712"/>
  </r>
  <r>
    <s v="REFERENCE ELECTRIFICATION - MODERATE TECHNOLOGY ADVANCEMENT"/>
    <x v="1"/>
    <s v="COMMERCIAL ELECTRIC BOILER"/>
    <s v="TEXAS"/>
    <x v="10"/>
    <x v="13"/>
    <s v="DIESEL FUEL"/>
    <x v="6"/>
    <n v="0"/>
  </r>
  <r>
    <s v="REFERENCE ELECTRIFICATION - MODERATE TECHNOLOGY ADVANCEMENT"/>
    <x v="1"/>
    <s v="COMMERCIAL ELECTRIC BOILER"/>
    <s v="TEXAS"/>
    <x v="10"/>
    <x v="13"/>
    <s v="PIPELINE GAS"/>
    <x v="6"/>
    <n v="0"/>
  </r>
  <r>
    <s v="REFERENCE ELECTRIFICATION - MODERATE TECHNOLOGY ADVANCEMENT"/>
    <x v="1"/>
    <s v="COMMERCIAL ELECTRIC BOILER"/>
    <s v="TEXAS"/>
    <x v="10"/>
    <x v="14"/>
    <s v="ELECTRICITY"/>
    <x v="6"/>
    <n v="1.16487057559824"/>
  </r>
  <r>
    <s v="REFERENCE ELECTRIFICATION - MODERATE TECHNOLOGY ADVANCEMENT"/>
    <x v="1"/>
    <s v="COMMERCIAL ELECTRIC BOILER"/>
    <s v="TEXAS"/>
    <x v="10"/>
    <x v="14"/>
    <s v="DIESEL FUEL"/>
    <x v="6"/>
    <n v="0"/>
  </r>
  <r>
    <s v="REFERENCE ELECTRIFICATION - MODERATE TECHNOLOGY ADVANCEMENT"/>
    <x v="1"/>
    <s v="COMMERCIAL ELECTRIC BOILER"/>
    <s v="TEXAS"/>
    <x v="10"/>
    <x v="14"/>
    <s v="PIPELINE GAS"/>
    <x v="6"/>
    <n v="0"/>
  </r>
  <r>
    <s v="REFERENCE ELECTRIFICATION - MODERATE TECHNOLOGY ADVANCEMENT"/>
    <x v="1"/>
    <s v="COMMERCIAL ELECTRIC BOILER"/>
    <s v="TEXAS"/>
    <x v="10"/>
    <x v="15"/>
    <s v="ELECTRICITY"/>
    <x v="6"/>
    <n v="1.1656374046832301"/>
  </r>
  <r>
    <s v="REFERENCE ELECTRIFICATION - MODERATE TECHNOLOGY ADVANCEMENT"/>
    <x v="1"/>
    <s v="COMMERCIAL ELECTRIC BOILER"/>
    <s v="TEXAS"/>
    <x v="10"/>
    <x v="15"/>
    <s v="DIESEL FUEL"/>
    <x v="6"/>
    <n v="0"/>
  </r>
  <r>
    <s v="REFERENCE ELECTRIFICATION - MODERATE TECHNOLOGY ADVANCEMENT"/>
    <x v="1"/>
    <s v="COMMERCIAL ELECTRIC BOILER"/>
    <s v="TEXAS"/>
    <x v="10"/>
    <x v="15"/>
    <s v="PIPELINE GAS"/>
    <x v="6"/>
    <n v="0"/>
  </r>
  <r>
    <s v="REFERENCE ELECTRIFICATION - MODERATE TECHNOLOGY ADVANCEMENT"/>
    <x v="1"/>
    <s v="COMMERCIAL ELECTRIC BOILER"/>
    <s v="TEXAS"/>
    <x v="10"/>
    <x v="16"/>
    <s v="ELECTRICITY"/>
    <x v="6"/>
    <n v="1.1675890805640401"/>
  </r>
  <r>
    <s v="REFERENCE ELECTRIFICATION - MODERATE TECHNOLOGY ADVANCEMENT"/>
    <x v="1"/>
    <s v="COMMERCIAL ELECTRIC BOILER"/>
    <s v="TEXAS"/>
    <x v="10"/>
    <x v="16"/>
    <s v="DIESEL FUEL"/>
    <x v="6"/>
    <n v="0"/>
  </r>
  <r>
    <s v="REFERENCE ELECTRIFICATION - MODERATE TECHNOLOGY ADVANCEMENT"/>
    <x v="1"/>
    <s v="COMMERCIAL ELECTRIC BOILER"/>
    <s v="TEXAS"/>
    <x v="10"/>
    <x v="16"/>
    <s v="PIPELINE GAS"/>
    <x v="6"/>
    <n v="0"/>
  </r>
  <r>
    <s v="REFERENCE ELECTRIFICATION - MODERATE TECHNOLOGY ADVANCEMENT"/>
    <x v="1"/>
    <s v="COMMERCIAL ELECTRIC BOILER"/>
    <s v="TEXAS"/>
    <x v="10"/>
    <x v="17"/>
    <s v="ELECTRICITY"/>
    <x v="6"/>
    <n v="1.17025013219396"/>
  </r>
  <r>
    <s v="REFERENCE ELECTRIFICATION - MODERATE TECHNOLOGY ADVANCEMENT"/>
    <x v="1"/>
    <s v="COMMERCIAL ELECTRIC BOILER"/>
    <s v="TEXAS"/>
    <x v="10"/>
    <x v="17"/>
    <s v="DIESEL FUEL"/>
    <x v="6"/>
    <n v="0"/>
  </r>
  <r>
    <s v="REFERENCE ELECTRIFICATION - MODERATE TECHNOLOGY ADVANCEMENT"/>
    <x v="1"/>
    <s v="COMMERCIAL ELECTRIC BOILER"/>
    <s v="TEXAS"/>
    <x v="10"/>
    <x v="17"/>
    <s v="PIPELINE GAS"/>
    <x v="6"/>
    <n v="0"/>
  </r>
  <r>
    <s v="REFERENCE ELECTRIFICATION - MODERATE TECHNOLOGY ADVANCEMENT"/>
    <x v="1"/>
    <s v="COMMERCIAL ELECTRIC BOILER"/>
    <s v="TEXAS"/>
    <x v="10"/>
    <x v="18"/>
    <s v="ELECTRICITY"/>
    <x v="6"/>
    <n v="1.1728964769358701"/>
  </r>
  <r>
    <s v="REFERENCE ELECTRIFICATION - MODERATE TECHNOLOGY ADVANCEMENT"/>
    <x v="1"/>
    <s v="COMMERCIAL ELECTRIC BOILER"/>
    <s v="TEXAS"/>
    <x v="10"/>
    <x v="18"/>
    <s v="DIESEL FUEL"/>
    <x v="6"/>
    <n v="0"/>
  </r>
  <r>
    <s v="REFERENCE ELECTRIFICATION - MODERATE TECHNOLOGY ADVANCEMENT"/>
    <x v="1"/>
    <s v="COMMERCIAL ELECTRIC BOILER"/>
    <s v="TEXAS"/>
    <x v="10"/>
    <x v="18"/>
    <s v="PIPELINE GAS"/>
    <x v="6"/>
    <n v="0"/>
  </r>
  <r>
    <s v="REFERENCE ELECTRIFICATION - MODERATE TECHNOLOGY ADVANCEMENT"/>
    <x v="1"/>
    <s v="COMMERCIAL ELECTRIC BOILER"/>
    <s v="TEXAS"/>
    <x v="10"/>
    <x v="19"/>
    <s v="ELECTRICITY"/>
    <x v="6"/>
    <n v="1.1754368063371099"/>
  </r>
  <r>
    <s v="REFERENCE ELECTRIFICATION - MODERATE TECHNOLOGY ADVANCEMENT"/>
    <x v="1"/>
    <s v="COMMERCIAL ELECTRIC BOILER"/>
    <s v="TEXAS"/>
    <x v="10"/>
    <x v="19"/>
    <s v="DIESEL FUEL"/>
    <x v="6"/>
    <n v="0"/>
  </r>
  <r>
    <s v="REFERENCE ELECTRIFICATION - MODERATE TECHNOLOGY ADVANCEMENT"/>
    <x v="1"/>
    <s v="COMMERCIAL ELECTRIC BOILER"/>
    <s v="TEXAS"/>
    <x v="10"/>
    <x v="19"/>
    <s v="PIPELINE GAS"/>
    <x v="6"/>
    <n v="0"/>
  </r>
  <r>
    <s v="REFERENCE ELECTRIFICATION - MODERATE TECHNOLOGY ADVANCEMENT"/>
    <x v="1"/>
    <s v="COMMERCIAL ELECTRIC BOILER"/>
    <s v="TEXAS"/>
    <x v="10"/>
    <x v="20"/>
    <s v="ELECTRICITY"/>
    <x v="6"/>
    <n v="1.1773955458129199"/>
  </r>
  <r>
    <s v="REFERENCE ELECTRIFICATION - MODERATE TECHNOLOGY ADVANCEMENT"/>
    <x v="1"/>
    <s v="COMMERCIAL ELECTRIC BOILER"/>
    <s v="TEXAS"/>
    <x v="10"/>
    <x v="20"/>
    <s v="DIESEL FUEL"/>
    <x v="6"/>
    <n v="0"/>
  </r>
  <r>
    <s v="REFERENCE ELECTRIFICATION - MODERATE TECHNOLOGY ADVANCEMENT"/>
    <x v="1"/>
    <s v="COMMERCIAL ELECTRIC BOILER"/>
    <s v="TEXAS"/>
    <x v="10"/>
    <x v="20"/>
    <s v="PIPELINE GAS"/>
    <x v="6"/>
    <n v="0"/>
  </r>
  <r>
    <s v="REFERENCE ELECTRIFICATION - MODERATE TECHNOLOGY ADVANCEMENT"/>
    <x v="1"/>
    <s v="COMMERCIAL ELECTRIC BOILER"/>
    <s v="TEXAS"/>
    <x v="10"/>
    <x v="21"/>
    <s v="ELECTRICITY"/>
    <x v="6"/>
    <n v="1.1792340460491"/>
  </r>
  <r>
    <s v="REFERENCE ELECTRIFICATION - MODERATE TECHNOLOGY ADVANCEMENT"/>
    <x v="1"/>
    <s v="COMMERCIAL ELECTRIC BOILER"/>
    <s v="TEXAS"/>
    <x v="10"/>
    <x v="21"/>
    <s v="DIESEL FUEL"/>
    <x v="6"/>
    <n v="0"/>
  </r>
  <r>
    <s v="REFERENCE ELECTRIFICATION - MODERATE TECHNOLOGY ADVANCEMENT"/>
    <x v="1"/>
    <s v="COMMERCIAL ELECTRIC BOILER"/>
    <s v="TEXAS"/>
    <x v="10"/>
    <x v="21"/>
    <s v="PIPELINE GAS"/>
    <x v="6"/>
    <n v="0"/>
  </r>
  <r>
    <s v="REFERENCE ELECTRIFICATION - MODERATE TECHNOLOGY ADVANCEMENT"/>
    <x v="1"/>
    <s v="COMMERCIAL ELECTRIC BOILER"/>
    <s v="TEXAS"/>
    <x v="10"/>
    <x v="22"/>
    <s v="ELECTRICITY"/>
    <x v="6"/>
    <n v="1.18074448571283"/>
  </r>
  <r>
    <s v="REFERENCE ELECTRIFICATION - MODERATE TECHNOLOGY ADVANCEMENT"/>
    <x v="1"/>
    <s v="COMMERCIAL ELECTRIC BOILER"/>
    <s v="TEXAS"/>
    <x v="10"/>
    <x v="22"/>
    <s v="DIESEL FUEL"/>
    <x v="6"/>
    <n v="0"/>
  </r>
  <r>
    <s v="REFERENCE ELECTRIFICATION - MODERATE TECHNOLOGY ADVANCEMENT"/>
    <x v="1"/>
    <s v="COMMERCIAL ELECTRIC BOILER"/>
    <s v="TEXAS"/>
    <x v="10"/>
    <x v="22"/>
    <s v="PIPELINE GAS"/>
    <x v="6"/>
    <n v="0"/>
  </r>
  <r>
    <s v="REFERENCE ELECTRIFICATION - MODERATE TECHNOLOGY ADVANCEMENT"/>
    <x v="1"/>
    <s v="COMMERCIAL ELECTRIC BOILER"/>
    <s v="TEXAS"/>
    <x v="10"/>
    <x v="23"/>
    <s v="ELECTRICITY"/>
    <x v="6"/>
    <n v="1.18205031593693"/>
  </r>
  <r>
    <s v="REFERENCE ELECTRIFICATION - MODERATE TECHNOLOGY ADVANCEMENT"/>
    <x v="1"/>
    <s v="COMMERCIAL ELECTRIC BOILER"/>
    <s v="TEXAS"/>
    <x v="10"/>
    <x v="23"/>
    <s v="DIESEL FUEL"/>
    <x v="6"/>
    <n v="0"/>
  </r>
  <r>
    <s v="REFERENCE ELECTRIFICATION - MODERATE TECHNOLOGY ADVANCEMENT"/>
    <x v="1"/>
    <s v="COMMERCIAL ELECTRIC BOILER"/>
    <s v="TEXAS"/>
    <x v="10"/>
    <x v="23"/>
    <s v="PIPELINE GAS"/>
    <x v="6"/>
    <n v="0"/>
  </r>
  <r>
    <s v="REFERENCE ELECTRIFICATION - MODERATE TECHNOLOGY ADVANCEMENT"/>
    <x v="1"/>
    <s v="COMMERCIAL ELECTRIC BOILER"/>
    <s v="TEXAS"/>
    <x v="10"/>
    <x v="24"/>
    <s v="ELECTRICITY"/>
    <x v="6"/>
    <n v="1.1830234049288599"/>
  </r>
  <r>
    <s v="REFERENCE ELECTRIFICATION - MODERATE TECHNOLOGY ADVANCEMENT"/>
    <x v="1"/>
    <s v="COMMERCIAL ELECTRIC BOILER"/>
    <s v="TEXAS"/>
    <x v="10"/>
    <x v="24"/>
    <s v="DIESEL FUEL"/>
    <x v="6"/>
    <n v="0"/>
  </r>
  <r>
    <s v="REFERENCE ELECTRIFICATION - MODERATE TECHNOLOGY ADVANCEMENT"/>
    <x v="1"/>
    <s v="COMMERCIAL ELECTRIC BOILER"/>
    <s v="TEXAS"/>
    <x v="10"/>
    <x v="24"/>
    <s v="PIPELINE GAS"/>
    <x v="6"/>
    <n v="0"/>
  </r>
  <r>
    <s v="REFERENCE ELECTRIFICATION - MODERATE TECHNOLOGY ADVANCEMENT"/>
    <x v="1"/>
    <s v="COMMERCIAL ELECTRIC BOILER"/>
    <s v="TEXAS"/>
    <x v="10"/>
    <x v="25"/>
    <s v="ELECTRICITY"/>
    <x v="6"/>
    <n v="1.18404128556697"/>
  </r>
  <r>
    <s v="REFERENCE ELECTRIFICATION - MODERATE TECHNOLOGY ADVANCEMENT"/>
    <x v="1"/>
    <s v="COMMERCIAL ELECTRIC BOILER"/>
    <s v="TEXAS"/>
    <x v="10"/>
    <x v="25"/>
    <s v="DIESEL FUEL"/>
    <x v="6"/>
    <n v="0"/>
  </r>
  <r>
    <s v="REFERENCE ELECTRIFICATION - MODERATE TECHNOLOGY ADVANCEMENT"/>
    <x v="1"/>
    <s v="COMMERCIAL ELECTRIC BOILER"/>
    <s v="TEXAS"/>
    <x v="10"/>
    <x v="25"/>
    <s v="PIPELINE GAS"/>
    <x v="6"/>
    <n v="0"/>
  </r>
  <r>
    <s v="REFERENCE ELECTRIFICATION - MODERATE TECHNOLOGY ADVANCEMENT"/>
    <x v="1"/>
    <s v="COMMERCIAL ELECTRIC BOILER"/>
    <s v="TEXAS"/>
    <x v="10"/>
    <x v="26"/>
    <s v="ELECTRICITY"/>
    <x v="6"/>
    <n v="1.18477696243187"/>
  </r>
  <r>
    <s v="REFERENCE ELECTRIFICATION - MODERATE TECHNOLOGY ADVANCEMENT"/>
    <x v="1"/>
    <s v="COMMERCIAL ELECTRIC BOILER"/>
    <s v="TEXAS"/>
    <x v="10"/>
    <x v="26"/>
    <s v="DIESEL FUEL"/>
    <x v="6"/>
    <n v="0"/>
  </r>
  <r>
    <s v="REFERENCE ELECTRIFICATION - MODERATE TECHNOLOGY ADVANCEMENT"/>
    <x v="1"/>
    <s v="COMMERCIAL ELECTRIC BOILER"/>
    <s v="TEXAS"/>
    <x v="10"/>
    <x v="26"/>
    <s v="PIPELINE GAS"/>
    <x v="6"/>
    <n v="0"/>
  </r>
  <r>
    <s v="REFERENCE ELECTRIFICATION - MODERATE TECHNOLOGY ADVANCEMENT"/>
    <x v="1"/>
    <s v="COMMERCIAL ELECTRIC BOILER"/>
    <s v="TEXAS"/>
    <x v="10"/>
    <x v="27"/>
    <s v="ELECTRICITY"/>
    <x v="6"/>
    <n v="1.1854783577571999"/>
  </r>
  <r>
    <s v="REFERENCE ELECTRIFICATION - MODERATE TECHNOLOGY ADVANCEMENT"/>
    <x v="1"/>
    <s v="COMMERCIAL ELECTRIC BOILER"/>
    <s v="TEXAS"/>
    <x v="10"/>
    <x v="27"/>
    <s v="DIESEL FUEL"/>
    <x v="6"/>
    <n v="0"/>
  </r>
  <r>
    <s v="REFERENCE ELECTRIFICATION - MODERATE TECHNOLOGY ADVANCEMENT"/>
    <x v="1"/>
    <s v="COMMERCIAL ELECTRIC BOILER"/>
    <s v="TEXAS"/>
    <x v="10"/>
    <x v="27"/>
    <s v="PIPELINE GAS"/>
    <x v="6"/>
    <n v="0"/>
  </r>
  <r>
    <s v="REFERENCE ELECTRIFICATION - MODERATE TECHNOLOGY ADVANCEMENT"/>
    <x v="1"/>
    <s v="COMMERCIAL ELECTRIC BOILER"/>
    <s v="TEXAS"/>
    <x v="10"/>
    <x v="28"/>
    <s v="ELECTRICITY"/>
    <x v="6"/>
    <n v="1.1860285357212801"/>
  </r>
  <r>
    <s v="REFERENCE ELECTRIFICATION - MODERATE TECHNOLOGY ADVANCEMENT"/>
    <x v="1"/>
    <s v="COMMERCIAL ELECTRIC BOILER"/>
    <s v="TEXAS"/>
    <x v="10"/>
    <x v="28"/>
    <s v="DIESEL FUEL"/>
    <x v="6"/>
    <n v="0"/>
  </r>
  <r>
    <s v="REFERENCE ELECTRIFICATION - MODERATE TECHNOLOGY ADVANCEMENT"/>
    <x v="1"/>
    <s v="COMMERCIAL ELECTRIC BOILER"/>
    <s v="TEXAS"/>
    <x v="10"/>
    <x v="28"/>
    <s v="PIPELINE GAS"/>
    <x v="6"/>
    <n v="0"/>
  </r>
  <r>
    <s v="REFERENCE ELECTRIFICATION - MODERATE TECHNOLOGY ADVANCEMENT"/>
    <x v="1"/>
    <s v="COMMERCIAL ELECTRIC BOILER"/>
    <s v="TEXAS"/>
    <x v="10"/>
    <x v="29"/>
    <s v="ELECTRICITY"/>
    <x v="6"/>
    <n v="1.1863161004681499"/>
  </r>
  <r>
    <s v="REFERENCE ELECTRIFICATION - MODERATE TECHNOLOGY ADVANCEMENT"/>
    <x v="1"/>
    <s v="COMMERCIAL ELECTRIC BOILER"/>
    <s v="TEXAS"/>
    <x v="10"/>
    <x v="29"/>
    <s v="DIESEL FUEL"/>
    <x v="6"/>
    <n v="0"/>
  </r>
  <r>
    <s v="REFERENCE ELECTRIFICATION - MODERATE TECHNOLOGY ADVANCEMENT"/>
    <x v="1"/>
    <s v="COMMERCIAL ELECTRIC BOILER"/>
    <s v="TEXAS"/>
    <x v="10"/>
    <x v="29"/>
    <s v="PIPELINE GAS"/>
    <x v="6"/>
    <n v="0"/>
  </r>
  <r>
    <s v="REFERENCE ELECTRIFICATION - MODERATE TECHNOLOGY ADVANCEMENT"/>
    <x v="1"/>
    <s v="COMMERCIAL ELECTRIC BOILER"/>
    <s v="TEXAS"/>
    <x v="10"/>
    <x v="30"/>
    <s v="ELECTRICITY"/>
    <x v="6"/>
    <n v="1.1867438889344899"/>
  </r>
  <r>
    <s v="REFERENCE ELECTRIFICATION - MODERATE TECHNOLOGY ADVANCEMENT"/>
    <x v="1"/>
    <s v="COMMERCIAL ELECTRIC BOILER"/>
    <s v="TEXAS"/>
    <x v="10"/>
    <x v="30"/>
    <s v="DIESEL FUEL"/>
    <x v="6"/>
    <n v="0"/>
  </r>
  <r>
    <s v="REFERENCE ELECTRIFICATION - MODERATE TECHNOLOGY ADVANCEMENT"/>
    <x v="1"/>
    <s v="COMMERCIAL ELECTRIC BOILER"/>
    <s v="TEXAS"/>
    <x v="10"/>
    <x v="30"/>
    <s v="PIPELINE GAS"/>
    <x v="6"/>
    <n v="0"/>
  </r>
  <r>
    <s v="REFERENCE ELECTRIFICATION - MODERATE TECHNOLOGY ADVANCEMENT"/>
    <x v="1"/>
    <s v="COMMERCIAL ELECTRIC BOILER"/>
    <s v="TEXAS"/>
    <x v="10"/>
    <x v="31"/>
    <s v="ELECTRICITY"/>
    <x v="6"/>
    <n v="1.1868599803245801"/>
  </r>
  <r>
    <s v="REFERENCE ELECTRIFICATION - MODERATE TECHNOLOGY ADVANCEMENT"/>
    <x v="1"/>
    <s v="COMMERCIAL ELECTRIC BOILER"/>
    <s v="TEXAS"/>
    <x v="10"/>
    <x v="31"/>
    <s v="DIESEL FUEL"/>
    <x v="6"/>
    <n v="0"/>
  </r>
  <r>
    <s v="REFERENCE ELECTRIFICATION - MODERATE TECHNOLOGY ADVANCEMENT"/>
    <x v="1"/>
    <s v="COMMERCIAL ELECTRIC BOILER"/>
    <s v="TEXAS"/>
    <x v="10"/>
    <x v="31"/>
    <s v="PIPELINE GAS"/>
    <x v="6"/>
    <n v="0"/>
  </r>
  <r>
    <s v="REFERENCE ELECTRIFICATION - MODERATE TECHNOLOGY ADVANCEMENT"/>
    <x v="1"/>
    <s v="COMMERCIAL ELECTRIC BOILER"/>
    <s v="TEXAS"/>
    <x v="10"/>
    <x v="32"/>
    <s v="ELECTRICITY"/>
    <x v="6"/>
    <n v="1.18672661315399"/>
  </r>
  <r>
    <s v="REFERENCE ELECTRIFICATION - MODERATE TECHNOLOGY ADVANCEMENT"/>
    <x v="1"/>
    <s v="COMMERCIAL ELECTRIC BOILER"/>
    <s v="TEXAS"/>
    <x v="10"/>
    <x v="32"/>
    <s v="DIESEL FUEL"/>
    <x v="6"/>
    <n v="0"/>
  </r>
  <r>
    <s v="REFERENCE ELECTRIFICATION - MODERATE TECHNOLOGY ADVANCEMENT"/>
    <x v="1"/>
    <s v="COMMERCIAL ELECTRIC BOILER"/>
    <s v="TEXAS"/>
    <x v="10"/>
    <x v="32"/>
    <s v="PIPELINE GAS"/>
    <x v="6"/>
    <n v="0"/>
  </r>
  <r>
    <s v="REFERENCE ELECTRIFICATION - MODERATE TECHNOLOGY ADVANCEMENT"/>
    <x v="1"/>
    <s v="COMMERCIAL ELECTRIC BOILER"/>
    <s v="TEXAS"/>
    <x v="10"/>
    <x v="33"/>
    <s v="ELECTRICITY"/>
    <x v="6"/>
    <n v="1.1866992881781"/>
  </r>
  <r>
    <s v="REFERENCE ELECTRIFICATION - MODERATE TECHNOLOGY ADVANCEMENT"/>
    <x v="1"/>
    <s v="COMMERCIAL ELECTRIC BOILER"/>
    <s v="TEXAS"/>
    <x v="10"/>
    <x v="33"/>
    <s v="DIESEL FUEL"/>
    <x v="6"/>
    <n v="0"/>
  </r>
  <r>
    <s v="REFERENCE ELECTRIFICATION - MODERATE TECHNOLOGY ADVANCEMENT"/>
    <x v="1"/>
    <s v="COMMERCIAL ELECTRIC BOILER"/>
    <s v="TEXAS"/>
    <x v="10"/>
    <x v="33"/>
    <s v="PIPELINE GAS"/>
    <x v="6"/>
    <n v="0"/>
  </r>
  <r>
    <s v="REFERENCE ELECTRIFICATION - MODERATE TECHNOLOGY ADVANCEMENT"/>
    <x v="1"/>
    <s v="REFERENCE COMMERCIAL GROUND SOURCE HEAT PUMP -COOLING"/>
    <s v="TEXAS"/>
    <x v="11"/>
    <x v="0"/>
    <s v="ELECTRICITY"/>
    <x v="6"/>
    <n v="0.164932107104967"/>
  </r>
  <r>
    <s v="REFERENCE ELECTRIFICATION - MODERATE TECHNOLOGY ADVANCEMENT"/>
    <x v="1"/>
    <s v="REFERENCE COMMERCIAL GROUND SOURCE HEAT PUMP -COOLING"/>
    <s v="TEXAS"/>
    <x v="11"/>
    <x v="0"/>
    <s v="PIPELINE GAS"/>
    <x v="6"/>
    <n v="0"/>
  </r>
  <r>
    <s v="REFERENCE ELECTRIFICATION - MODERATE TECHNOLOGY ADVANCEMENT"/>
    <x v="1"/>
    <s v="REFERENCE COMMERCIAL GROUND SOURCE HEAT PUMP -COOLING"/>
    <s v="TEXAS"/>
    <x v="11"/>
    <x v="1"/>
    <s v="ELECTRICITY"/>
    <x v="6"/>
    <n v="0.167214738996256"/>
  </r>
  <r>
    <s v="REFERENCE ELECTRIFICATION - MODERATE TECHNOLOGY ADVANCEMENT"/>
    <x v="1"/>
    <s v="REFERENCE COMMERCIAL GROUND SOURCE HEAT PUMP -COOLING"/>
    <s v="TEXAS"/>
    <x v="11"/>
    <x v="1"/>
    <s v="PIPELINE GAS"/>
    <x v="6"/>
    <n v="0"/>
  </r>
  <r>
    <s v="REFERENCE ELECTRIFICATION - MODERATE TECHNOLOGY ADVANCEMENT"/>
    <x v="1"/>
    <s v="REFERENCE COMMERCIAL GROUND SOURCE HEAT PUMP -COOLING"/>
    <s v="TEXAS"/>
    <x v="11"/>
    <x v="2"/>
    <s v="ELECTRICITY"/>
    <x v="6"/>
    <n v="0.16943527057319499"/>
  </r>
  <r>
    <s v="REFERENCE ELECTRIFICATION - MODERATE TECHNOLOGY ADVANCEMENT"/>
    <x v="1"/>
    <s v="REFERENCE COMMERCIAL GROUND SOURCE HEAT PUMP -COOLING"/>
    <s v="TEXAS"/>
    <x v="11"/>
    <x v="2"/>
    <s v="PIPELINE GAS"/>
    <x v="6"/>
    <n v="0"/>
  </r>
  <r>
    <s v="REFERENCE ELECTRIFICATION - MODERATE TECHNOLOGY ADVANCEMENT"/>
    <x v="1"/>
    <s v="REFERENCE COMMERCIAL GROUND SOURCE HEAT PUMP -COOLING"/>
    <s v="TEXAS"/>
    <x v="11"/>
    <x v="3"/>
    <s v="ELECTRICITY"/>
    <x v="6"/>
    <n v="0.17005244586261101"/>
  </r>
  <r>
    <s v="REFERENCE ELECTRIFICATION - MODERATE TECHNOLOGY ADVANCEMENT"/>
    <x v="1"/>
    <s v="REFERENCE COMMERCIAL GROUND SOURCE HEAT PUMP -COOLING"/>
    <s v="TEXAS"/>
    <x v="11"/>
    <x v="3"/>
    <s v="PIPELINE GAS"/>
    <x v="6"/>
    <n v="0"/>
  </r>
  <r>
    <s v="REFERENCE ELECTRIFICATION - MODERATE TECHNOLOGY ADVANCEMENT"/>
    <x v="1"/>
    <s v="REFERENCE COMMERCIAL GROUND SOURCE HEAT PUMP -COOLING"/>
    <s v="TEXAS"/>
    <x v="11"/>
    <x v="4"/>
    <s v="ELECTRICITY"/>
    <x v="6"/>
    <n v="0.17193796010061799"/>
  </r>
  <r>
    <s v="REFERENCE ELECTRIFICATION - MODERATE TECHNOLOGY ADVANCEMENT"/>
    <x v="1"/>
    <s v="REFERENCE COMMERCIAL GROUND SOURCE HEAT PUMP -COOLING"/>
    <s v="TEXAS"/>
    <x v="11"/>
    <x v="4"/>
    <s v="PIPELINE GAS"/>
    <x v="6"/>
    <n v="0"/>
  </r>
  <r>
    <s v="REFERENCE ELECTRIFICATION - MODERATE TECHNOLOGY ADVANCEMENT"/>
    <x v="1"/>
    <s v="REFERENCE COMMERCIAL GROUND SOURCE HEAT PUMP -COOLING"/>
    <s v="TEXAS"/>
    <x v="11"/>
    <x v="5"/>
    <s v="ELECTRICITY"/>
    <x v="6"/>
    <n v="0.17368288640263599"/>
  </r>
  <r>
    <s v="REFERENCE ELECTRIFICATION - MODERATE TECHNOLOGY ADVANCEMENT"/>
    <x v="1"/>
    <s v="REFERENCE COMMERCIAL GROUND SOURCE HEAT PUMP -COOLING"/>
    <s v="TEXAS"/>
    <x v="11"/>
    <x v="5"/>
    <s v="PIPELINE GAS"/>
    <x v="6"/>
    <n v="0"/>
  </r>
  <r>
    <s v="REFERENCE ELECTRIFICATION - MODERATE TECHNOLOGY ADVANCEMENT"/>
    <x v="1"/>
    <s v="REFERENCE COMMERCIAL GROUND SOURCE HEAT PUMP -COOLING"/>
    <s v="TEXAS"/>
    <x v="11"/>
    <x v="6"/>
    <s v="ELECTRICITY"/>
    <x v="6"/>
    <n v="0.17541916066680699"/>
  </r>
  <r>
    <s v="REFERENCE ELECTRIFICATION - MODERATE TECHNOLOGY ADVANCEMENT"/>
    <x v="1"/>
    <s v="REFERENCE COMMERCIAL GROUND SOURCE HEAT PUMP -COOLING"/>
    <s v="TEXAS"/>
    <x v="11"/>
    <x v="6"/>
    <s v="PIPELINE GAS"/>
    <x v="6"/>
    <n v="0"/>
  </r>
  <r>
    <s v="REFERENCE ELECTRIFICATION - MODERATE TECHNOLOGY ADVANCEMENT"/>
    <x v="1"/>
    <s v="REFERENCE COMMERCIAL GROUND SOURCE HEAT PUMP -COOLING"/>
    <s v="TEXAS"/>
    <x v="11"/>
    <x v="7"/>
    <s v="ELECTRICITY"/>
    <x v="6"/>
    <n v="0.17715213977357"/>
  </r>
  <r>
    <s v="REFERENCE ELECTRIFICATION - MODERATE TECHNOLOGY ADVANCEMENT"/>
    <x v="1"/>
    <s v="REFERENCE COMMERCIAL GROUND SOURCE HEAT PUMP -COOLING"/>
    <s v="TEXAS"/>
    <x v="11"/>
    <x v="7"/>
    <s v="PIPELINE GAS"/>
    <x v="6"/>
    <n v="0"/>
  </r>
  <r>
    <s v="REFERENCE ELECTRIFICATION - MODERATE TECHNOLOGY ADVANCEMENT"/>
    <x v="1"/>
    <s v="REFERENCE COMMERCIAL GROUND SOURCE HEAT PUMP -COOLING"/>
    <s v="TEXAS"/>
    <x v="11"/>
    <x v="8"/>
    <s v="ELECTRICITY"/>
    <x v="6"/>
    <n v="0.17894930685202501"/>
  </r>
  <r>
    <s v="REFERENCE ELECTRIFICATION - MODERATE TECHNOLOGY ADVANCEMENT"/>
    <x v="1"/>
    <s v="REFERENCE COMMERCIAL GROUND SOURCE HEAT PUMP -COOLING"/>
    <s v="TEXAS"/>
    <x v="11"/>
    <x v="8"/>
    <s v="PIPELINE GAS"/>
    <x v="6"/>
    <n v="0"/>
  </r>
  <r>
    <s v="REFERENCE ELECTRIFICATION - MODERATE TECHNOLOGY ADVANCEMENT"/>
    <x v="1"/>
    <s v="REFERENCE COMMERCIAL GROUND SOURCE HEAT PUMP -COOLING"/>
    <s v="TEXAS"/>
    <x v="11"/>
    <x v="9"/>
    <s v="ELECTRICITY"/>
    <x v="6"/>
    <n v="0.180756098767687"/>
  </r>
  <r>
    <s v="REFERENCE ELECTRIFICATION - MODERATE TECHNOLOGY ADVANCEMENT"/>
    <x v="1"/>
    <s v="REFERENCE COMMERCIAL GROUND SOURCE HEAT PUMP -COOLING"/>
    <s v="TEXAS"/>
    <x v="11"/>
    <x v="9"/>
    <s v="PIPELINE GAS"/>
    <x v="6"/>
    <n v="0"/>
  </r>
  <r>
    <s v="REFERENCE ELECTRIFICATION - MODERATE TECHNOLOGY ADVANCEMENT"/>
    <x v="1"/>
    <s v="REFERENCE COMMERCIAL GROUND SOURCE HEAT PUMP -COOLING"/>
    <s v="TEXAS"/>
    <x v="11"/>
    <x v="10"/>
    <s v="ELECTRICITY"/>
    <x v="6"/>
    <n v="0.182637993770115"/>
  </r>
  <r>
    <s v="REFERENCE ELECTRIFICATION - MODERATE TECHNOLOGY ADVANCEMENT"/>
    <x v="1"/>
    <s v="REFERENCE COMMERCIAL GROUND SOURCE HEAT PUMP -COOLING"/>
    <s v="TEXAS"/>
    <x v="11"/>
    <x v="10"/>
    <s v="PIPELINE GAS"/>
    <x v="6"/>
    <n v="0"/>
  </r>
  <r>
    <s v="REFERENCE ELECTRIFICATION - MODERATE TECHNOLOGY ADVANCEMENT"/>
    <x v="1"/>
    <s v="REFERENCE COMMERCIAL GROUND SOURCE HEAT PUMP -COOLING"/>
    <s v="TEXAS"/>
    <x v="11"/>
    <x v="11"/>
    <s v="ELECTRICITY"/>
    <x v="6"/>
    <n v="0.184527101903316"/>
  </r>
  <r>
    <s v="REFERENCE ELECTRIFICATION - MODERATE TECHNOLOGY ADVANCEMENT"/>
    <x v="1"/>
    <s v="REFERENCE COMMERCIAL GROUND SOURCE HEAT PUMP -COOLING"/>
    <s v="TEXAS"/>
    <x v="11"/>
    <x v="11"/>
    <s v="PIPELINE GAS"/>
    <x v="6"/>
    <n v="0"/>
  </r>
  <r>
    <s v="REFERENCE ELECTRIFICATION - MODERATE TECHNOLOGY ADVANCEMENT"/>
    <x v="1"/>
    <s v="REFERENCE COMMERCIAL GROUND SOURCE HEAT PUMP -COOLING"/>
    <s v="TEXAS"/>
    <x v="11"/>
    <x v="12"/>
    <s v="ELECTRICITY"/>
    <x v="6"/>
    <n v="0.18643257746862299"/>
  </r>
  <r>
    <s v="REFERENCE ELECTRIFICATION - MODERATE TECHNOLOGY ADVANCEMENT"/>
    <x v="1"/>
    <s v="REFERENCE COMMERCIAL GROUND SOURCE HEAT PUMP -COOLING"/>
    <s v="TEXAS"/>
    <x v="11"/>
    <x v="12"/>
    <s v="PIPELINE GAS"/>
    <x v="6"/>
    <n v="0"/>
  </r>
  <r>
    <s v="REFERENCE ELECTRIFICATION - MODERATE TECHNOLOGY ADVANCEMENT"/>
    <x v="1"/>
    <s v="REFERENCE COMMERCIAL GROUND SOURCE HEAT PUMP -COOLING"/>
    <s v="TEXAS"/>
    <x v="11"/>
    <x v="13"/>
    <s v="ELECTRICITY"/>
    <x v="6"/>
    <n v="0.188350309758191"/>
  </r>
  <r>
    <s v="REFERENCE ELECTRIFICATION - MODERATE TECHNOLOGY ADVANCEMENT"/>
    <x v="1"/>
    <s v="REFERENCE COMMERCIAL GROUND SOURCE HEAT PUMP -COOLING"/>
    <s v="TEXAS"/>
    <x v="11"/>
    <x v="13"/>
    <s v="PIPELINE GAS"/>
    <x v="6"/>
    <n v="0"/>
  </r>
  <r>
    <s v="REFERENCE ELECTRIFICATION - MODERATE TECHNOLOGY ADVANCEMENT"/>
    <x v="1"/>
    <s v="REFERENCE COMMERCIAL GROUND SOURCE HEAT PUMP -COOLING"/>
    <s v="TEXAS"/>
    <x v="11"/>
    <x v="14"/>
    <s v="ELECTRICITY"/>
    <x v="6"/>
    <n v="0.19026111084387201"/>
  </r>
  <r>
    <s v="REFERENCE ELECTRIFICATION - MODERATE TECHNOLOGY ADVANCEMENT"/>
    <x v="1"/>
    <s v="REFERENCE COMMERCIAL GROUND SOURCE HEAT PUMP -COOLING"/>
    <s v="TEXAS"/>
    <x v="11"/>
    <x v="14"/>
    <s v="PIPELINE GAS"/>
    <x v="6"/>
    <n v="0"/>
  </r>
  <r>
    <s v="REFERENCE ELECTRIFICATION - MODERATE TECHNOLOGY ADVANCEMENT"/>
    <x v="1"/>
    <s v="REFERENCE COMMERCIAL GROUND SOURCE HEAT PUMP -COOLING"/>
    <s v="TEXAS"/>
    <x v="11"/>
    <x v="15"/>
    <s v="ELECTRICITY"/>
    <x v="6"/>
    <n v="0.19220431918051001"/>
  </r>
  <r>
    <s v="REFERENCE ELECTRIFICATION - MODERATE TECHNOLOGY ADVANCEMENT"/>
    <x v="1"/>
    <s v="REFERENCE COMMERCIAL GROUND SOURCE HEAT PUMP -COOLING"/>
    <s v="TEXAS"/>
    <x v="11"/>
    <x v="15"/>
    <s v="PIPELINE GAS"/>
    <x v="6"/>
    <n v="0"/>
  </r>
  <r>
    <s v="REFERENCE ELECTRIFICATION - MODERATE TECHNOLOGY ADVANCEMENT"/>
    <x v="1"/>
    <s v="REFERENCE COMMERCIAL GROUND SOURCE HEAT PUMP -COOLING"/>
    <s v="TEXAS"/>
    <x v="11"/>
    <x v="16"/>
    <s v="ELECTRICITY"/>
    <x v="6"/>
    <n v="0.19410222455186399"/>
  </r>
  <r>
    <s v="REFERENCE ELECTRIFICATION - MODERATE TECHNOLOGY ADVANCEMENT"/>
    <x v="1"/>
    <s v="REFERENCE COMMERCIAL GROUND SOURCE HEAT PUMP -COOLING"/>
    <s v="TEXAS"/>
    <x v="11"/>
    <x v="16"/>
    <s v="PIPELINE GAS"/>
    <x v="6"/>
    <n v="0"/>
  </r>
  <r>
    <s v="REFERENCE ELECTRIFICATION - MODERATE TECHNOLOGY ADVANCEMENT"/>
    <x v="1"/>
    <s v="REFERENCE COMMERCIAL GROUND SOURCE HEAT PUMP -COOLING"/>
    <s v="TEXAS"/>
    <x v="11"/>
    <x v="17"/>
    <s v="ELECTRICITY"/>
    <x v="6"/>
    <n v="0.195993149082623"/>
  </r>
  <r>
    <s v="REFERENCE ELECTRIFICATION - MODERATE TECHNOLOGY ADVANCEMENT"/>
    <x v="1"/>
    <s v="REFERENCE COMMERCIAL GROUND SOURCE HEAT PUMP -COOLING"/>
    <s v="TEXAS"/>
    <x v="11"/>
    <x v="17"/>
    <s v="PIPELINE GAS"/>
    <x v="6"/>
    <n v="0"/>
  </r>
  <r>
    <s v="REFERENCE ELECTRIFICATION - MODERATE TECHNOLOGY ADVANCEMENT"/>
    <x v="1"/>
    <s v="REFERENCE COMMERCIAL GROUND SOURCE HEAT PUMP -COOLING"/>
    <s v="TEXAS"/>
    <x v="11"/>
    <x v="18"/>
    <s v="ELECTRICITY"/>
    <x v="6"/>
    <n v="0.19782375761771301"/>
  </r>
  <r>
    <s v="REFERENCE ELECTRIFICATION - MODERATE TECHNOLOGY ADVANCEMENT"/>
    <x v="1"/>
    <s v="REFERENCE COMMERCIAL GROUND SOURCE HEAT PUMP -COOLING"/>
    <s v="TEXAS"/>
    <x v="11"/>
    <x v="18"/>
    <s v="PIPELINE GAS"/>
    <x v="6"/>
    <n v="0"/>
  </r>
  <r>
    <s v="REFERENCE ELECTRIFICATION - MODERATE TECHNOLOGY ADVANCEMENT"/>
    <x v="1"/>
    <s v="REFERENCE COMMERCIAL GROUND SOURCE HEAT PUMP -COOLING"/>
    <s v="TEXAS"/>
    <x v="11"/>
    <x v="19"/>
    <s v="ELECTRICITY"/>
    <x v="6"/>
    <n v="0.19959611363652699"/>
  </r>
  <r>
    <s v="REFERENCE ELECTRIFICATION - MODERATE TECHNOLOGY ADVANCEMENT"/>
    <x v="1"/>
    <s v="REFERENCE COMMERCIAL GROUND SOURCE HEAT PUMP -COOLING"/>
    <s v="TEXAS"/>
    <x v="11"/>
    <x v="19"/>
    <s v="PIPELINE GAS"/>
    <x v="6"/>
    <n v="0"/>
  </r>
  <r>
    <s v="REFERENCE ELECTRIFICATION - MODERATE TECHNOLOGY ADVANCEMENT"/>
    <x v="1"/>
    <s v="REFERENCE COMMERCIAL GROUND SOURCE HEAT PUMP -COOLING"/>
    <s v="TEXAS"/>
    <x v="11"/>
    <x v="20"/>
    <s v="ELECTRICITY"/>
    <x v="6"/>
    <n v="0.20126466646083199"/>
  </r>
  <r>
    <s v="REFERENCE ELECTRIFICATION - MODERATE TECHNOLOGY ADVANCEMENT"/>
    <x v="1"/>
    <s v="REFERENCE COMMERCIAL GROUND SOURCE HEAT PUMP -COOLING"/>
    <s v="TEXAS"/>
    <x v="11"/>
    <x v="20"/>
    <s v="PIPELINE GAS"/>
    <x v="6"/>
    <n v="0"/>
  </r>
  <r>
    <s v="REFERENCE ELECTRIFICATION - MODERATE TECHNOLOGY ADVANCEMENT"/>
    <x v="1"/>
    <s v="REFERENCE COMMERCIAL GROUND SOURCE HEAT PUMP -COOLING"/>
    <s v="TEXAS"/>
    <x v="11"/>
    <x v="21"/>
    <s v="ELECTRICITY"/>
    <x v="6"/>
    <n v="0.20288943214310501"/>
  </r>
  <r>
    <s v="REFERENCE ELECTRIFICATION - MODERATE TECHNOLOGY ADVANCEMENT"/>
    <x v="1"/>
    <s v="REFERENCE COMMERCIAL GROUND SOURCE HEAT PUMP -COOLING"/>
    <s v="TEXAS"/>
    <x v="11"/>
    <x v="21"/>
    <s v="PIPELINE GAS"/>
    <x v="6"/>
    <n v="0"/>
  </r>
  <r>
    <s v="REFERENCE ELECTRIFICATION - MODERATE TECHNOLOGY ADVANCEMENT"/>
    <x v="1"/>
    <s v="REFERENCE COMMERCIAL GROUND SOURCE HEAT PUMP -COOLING"/>
    <s v="TEXAS"/>
    <x v="11"/>
    <x v="22"/>
    <s v="ELECTRICITY"/>
    <x v="6"/>
    <n v="0.20440227868112101"/>
  </r>
  <r>
    <s v="REFERENCE ELECTRIFICATION - MODERATE TECHNOLOGY ADVANCEMENT"/>
    <x v="1"/>
    <s v="REFERENCE COMMERCIAL GROUND SOURCE HEAT PUMP -COOLING"/>
    <s v="TEXAS"/>
    <x v="11"/>
    <x v="22"/>
    <s v="PIPELINE GAS"/>
    <x v="6"/>
    <n v="0"/>
  </r>
  <r>
    <s v="REFERENCE ELECTRIFICATION - MODERATE TECHNOLOGY ADVANCEMENT"/>
    <x v="1"/>
    <s v="REFERENCE COMMERCIAL GROUND SOURCE HEAT PUMP -COOLING"/>
    <s v="TEXAS"/>
    <x v="11"/>
    <x v="23"/>
    <s v="ELECTRICITY"/>
    <x v="6"/>
    <n v="0.205815556529163"/>
  </r>
  <r>
    <s v="REFERENCE ELECTRIFICATION - MODERATE TECHNOLOGY ADVANCEMENT"/>
    <x v="1"/>
    <s v="REFERENCE COMMERCIAL GROUND SOURCE HEAT PUMP -COOLING"/>
    <s v="TEXAS"/>
    <x v="11"/>
    <x v="23"/>
    <s v="PIPELINE GAS"/>
    <x v="6"/>
    <n v="0"/>
  </r>
  <r>
    <s v="REFERENCE ELECTRIFICATION - MODERATE TECHNOLOGY ADVANCEMENT"/>
    <x v="1"/>
    <s v="REFERENCE COMMERCIAL GROUND SOURCE HEAT PUMP -COOLING"/>
    <s v="TEXAS"/>
    <x v="11"/>
    <x v="24"/>
    <s v="ELECTRICITY"/>
    <x v="6"/>
    <n v="0.207115969041856"/>
  </r>
  <r>
    <s v="REFERENCE ELECTRIFICATION - MODERATE TECHNOLOGY ADVANCEMENT"/>
    <x v="1"/>
    <s v="REFERENCE COMMERCIAL GROUND SOURCE HEAT PUMP -COOLING"/>
    <s v="TEXAS"/>
    <x v="11"/>
    <x v="24"/>
    <s v="PIPELINE GAS"/>
    <x v="6"/>
    <n v="0"/>
  </r>
  <r>
    <s v="REFERENCE ELECTRIFICATION - MODERATE TECHNOLOGY ADVANCEMENT"/>
    <x v="1"/>
    <s v="REFERENCE COMMERCIAL GROUND SOURCE HEAT PUMP -COOLING"/>
    <s v="TEXAS"/>
    <x v="11"/>
    <x v="25"/>
    <s v="ELECTRICITY"/>
    <x v="6"/>
    <n v="0.20834183079893001"/>
  </r>
  <r>
    <s v="REFERENCE ELECTRIFICATION - MODERATE TECHNOLOGY ADVANCEMENT"/>
    <x v="1"/>
    <s v="REFERENCE COMMERCIAL GROUND SOURCE HEAT PUMP -COOLING"/>
    <s v="TEXAS"/>
    <x v="11"/>
    <x v="25"/>
    <s v="PIPELINE GAS"/>
    <x v="6"/>
    <n v="0"/>
  </r>
  <r>
    <s v="REFERENCE ELECTRIFICATION - MODERATE TECHNOLOGY ADVANCEMENT"/>
    <x v="1"/>
    <s v="REFERENCE COMMERCIAL GROUND SOURCE HEAT PUMP -COOLING"/>
    <s v="TEXAS"/>
    <x v="11"/>
    <x v="26"/>
    <s v="ELECTRICITY"/>
    <x v="6"/>
    <n v="0.20943723817444099"/>
  </r>
  <r>
    <s v="REFERENCE ELECTRIFICATION - MODERATE TECHNOLOGY ADVANCEMENT"/>
    <x v="1"/>
    <s v="REFERENCE COMMERCIAL GROUND SOURCE HEAT PUMP -COOLING"/>
    <s v="TEXAS"/>
    <x v="11"/>
    <x v="26"/>
    <s v="PIPELINE GAS"/>
    <x v="6"/>
    <n v="0"/>
  </r>
  <r>
    <s v="REFERENCE ELECTRIFICATION - MODERATE TECHNOLOGY ADVANCEMENT"/>
    <x v="1"/>
    <s v="REFERENCE COMMERCIAL GROUND SOURCE HEAT PUMP -COOLING"/>
    <s v="TEXAS"/>
    <x v="11"/>
    <x v="27"/>
    <s v="ELECTRICITY"/>
    <x v="6"/>
    <n v="0.21040293149699499"/>
  </r>
  <r>
    <s v="REFERENCE ELECTRIFICATION - MODERATE TECHNOLOGY ADVANCEMENT"/>
    <x v="1"/>
    <s v="REFERENCE COMMERCIAL GROUND SOURCE HEAT PUMP -COOLING"/>
    <s v="TEXAS"/>
    <x v="11"/>
    <x v="27"/>
    <s v="PIPELINE GAS"/>
    <x v="6"/>
    <n v="0"/>
  </r>
  <r>
    <s v="REFERENCE ELECTRIFICATION - MODERATE TECHNOLOGY ADVANCEMENT"/>
    <x v="1"/>
    <s v="REFERENCE COMMERCIAL GROUND SOURCE HEAT PUMP -COOLING"/>
    <s v="TEXAS"/>
    <x v="11"/>
    <x v="28"/>
    <s v="ELECTRICITY"/>
    <x v="6"/>
    <n v="0.21123853704109199"/>
  </r>
  <r>
    <s v="REFERENCE ELECTRIFICATION - MODERATE TECHNOLOGY ADVANCEMENT"/>
    <x v="1"/>
    <s v="REFERENCE COMMERCIAL GROUND SOURCE HEAT PUMP -COOLING"/>
    <s v="TEXAS"/>
    <x v="11"/>
    <x v="28"/>
    <s v="PIPELINE GAS"/>
    <x v="6"/>
    <n v="0"/>
  </r>
  <r>
    <s v="REFERENCE ELECTRIFICATION - MODERATE TECHNOLOGY ADVANCEMENT"/>
    <x v="1"/>
    <s v="REFERENCE COMMERCIAL GROUND SOURCE HEAT PUMP -COOLING"/>
    <s v="TEXAS"/>
    <x v="11"/>
    <x v="29"/>
    <s v="ELECTRICITY"/>
    <x v="6"/>
    <n v="0.21191792060946499"/>
  </r>
  <r>
    <s v="REFERENCE ELECTRIFICATION - MODERATE TECHNOLOGY ADVANCEMENT"/>
    <x v="1"/>
    <s v="REFERENCE COMMERCIAL GROUND SOURCE HEAT PUMP -COOLING"/>
    <s v="TEXAS"/>
    <x v="11"/>
    <x v="29"/>
    <s v="PIPELINE GAS"/>
    <x v="6"/>
    <n v="0"/>
  </r>
  <r>
    <s v="REFERENCE ELECTRIFICATION - MODERATE TECHNOLOGY ADVANCEMENT"/>
    <x v="1"/>
    <s v="REFERENCE COMMERCIAL GROUND SOURCE HEAT PUMP -COOLING"/>
    <s v="TEXAS"/>
    <x v="11"/>
    <x v="30"/>
    <s v="ELECTRICITY"/>
    <x v="6"/>
    <n v="0.212455700533311"/>
  </r>
  <r>
    <s v="REFERENCE ELECTRIFICATION - MODERATE TECHNOLOGY ADVANCEMENT"/>
    <x v="1"/>
    <s v="REFERENCE COMMERCIAL GROUND SOURCE HEAT PUMP -COOLING"/>
    <s v="TEXAS"/>
    <x v="11"/>
    <x v="30"/>
    <s v="PIPELINE GAS"/>
    <x v="6"/>
    <n v="0"/>
  </r>
  <r>
    <s v="REFERENCE ELECTRIFICATION - MODERATE TECHNOLOGY ADVANCEMENT"/>
    <x v="1"/>
    <s v="REFERENCE COMMERCIAL GROUND SOURCE HEAT PUMP -COOLING"/>
    <s v="TEXAS"/>
    <x v="11"/>
    <x v="31"/>
    <s v="ELECTRICITY"/>
    <x v="6"/>
    <n v="0.21284267571208601"/>
  </r>
  <r>
    <s v="REFERENCE ELECTRIFICATION - MODERATE TECHNOLOGY ADVANCEMENT"/>
    <x v="1"/>
    <s v="REFERENCE COMMERCIAL GROUND SOURCE HEAT PUMP -COOLING"/>
    <s v="TEXAS"/>
    <x v="11"/>
    <x v="31"/>
    <s v="PIPELINE GAS"/>
    <x v="6"/>
    <n v="0"/>
  </r>
  <r>
    <s v="REFERENCE ELECTRIFICATION - MODERATE TECHNOLOGY ADVANCEMENT"/>
    <x v="1"/>
    <s v="REFERENCE COMMERCIAL GROUND SOURCE HEAT PUMP -COOLING"/>
    <s v="TEXAS"/>
    <x v="11"/>
    <x v="32"/>
    <s v="ELECTRICITY"/>
    <x v="6"/>
    <n v="0.21307825138329101"/>
  </r>
  <r>
    <s v="REFERENCE ELECTRIFICATION - MODERATE TECHNOLOGY ADVANCEMENT"/>
    <x v="1"/>
    <s v="REFERENCE COMMERCIAL GROUND SOURCE HEAT PUMP -COOLING"/>
    <s v="TEXAS"/>
    <x v="11"/>
    <x v="32"/>
    <s v="PIPELINE GAS"/>
    <x v="6"/>
    <n v="0"/>
  </r>
  <r>
    <s v="REFERENCE ELECTRIFICATION - MODERATE TECHNOLOGY ADVANCEMENT"/>
    <x v="1"/>
    <s v="REFERENCE COMMERCIAL GROUND SOURCE HEAT PUMP -COOLING"/>
    <s v="TEXAS"/>
    <x v="11"/>
    <x v="33"/>
    <s v="ELECTRICITY"/>
    <x v="6"/>
    <n v="0.21320823567524599"/>
  </r>
  <r>
    <s v="REFERENCE ELECTRIFICATION - MODERATE TECHNOLOGY ADVANCEMENT"/>
    <x v="1"/>
    <s v="REFERENCE COMMERCIAL GROUND SOURCE HEAT PUMP -COOLING"/>
    <s v="TEXAS"/>
    <x v="11"/>
    <x v="33"/>
    <s v="PIPELINE GAS"/>
    <x v="6"/>
    <n v="0"/>
  </r>
  <r>
    <s v="REFERENCE ELECTRIFICATION - MODERATE TECHNOLOGY ADVANCEMENT"/>
    <x v="1"/>
    <s v="HIGH EFFICIENCY COMMERCIAL GROUND SOURCE HEAT PUMP - COOLING"/>
    <s v="TEXAS"/>
    <x v="11"/>
    <x v="0"/>
    <s v="ELECTRICITY"/>
    <x v="6"/>
    <n v="0"/>
  </r>
  <r>
    <s v="REFERENCE ELECTRIFICATION - MODERATE TECHNOLOGY ADVANCEMENT"/>
    <x v="1"/>
    <s v="HIGH EFFICIENCY COMMERCIAL GROUND SOURCE HEAT PUMP - COOLING"/>
    <s v="TEXAS"/>
    <x v="11"/>
    <x v="0"/>
    <s v="PIPELINE GAS"/>
    <x v="6"/>
    <n v="0"/>
  </r>
  <r>
    <s v="REFERENCE ELECTRIFICATION - MODERATE TECHNOLOGY ADVANCEMENT"/>
    <x v="1"/>
    <s v="HIGH EFFICIENCY COMMERCIAL GROUND SOURCE HEAT PUMP - COOLING"/>
    <s v="TEXAS"/>
    <x v="11"/>
    <x v="1"/>
    <s v="ELECTRICITY"/>
    <x v="6"/>
    <n v="0"/>
  </r>
  <r>
    <s v="REFERENCE ELECTRIFICATION - MODERATE TECHNOLOGY ADVANCEMENT"/>
    <x v="1"/>
    <s v="HIGH EFFICIENCY COMMERCIAL GROUND SOURCE HEAT PUMP - COOLING"/>
    <s v="TEXAS"/>
    <x v="11"/>
    <x v="1"/>
    <s v="PIPELINE GAS"/>
    <x v="6"/>
    <n v="0"/>
  </r>
  <r>
    <s v="REFERENCE ELECTRIFICATION - MODERATE TECHNOLOGY ADVANCEMENT"/>
    <x v="1"/>
    <s v="HIGH EFFICIENCY COMMERCIAL GROUND SOURCE HEAT PUMP - COOLING"/>
    <s v="TEXAS"/>
    <x v="11"/>
    <x v="2"/>
    <s v="ELECTRICITY"/>
    <x v="6"/>
    <n v="0"/>
  </r>
  <r>
    <s v="REFERENCE ELECTRIFICATION - MODERATE TECHNOLOGY ADVANCEMENT"/>
    <x v="1"/>
    <s v="HIGH EFFICIENCY COMMERCIAL GROUND SOURCE HEAT PUMP - COOLING"/>
    <s v="TEXAS"/>
    <x v="11"/>
    <x v="2"/>
    <s v="PIPELINE GAS"/>
    <x v="6"/>
    <n v="0"/>
  </r>
  <r>
    <s v="REFERENCE ELECTRIFICATION - MODERATE TECHNOLOGY ADVANCEMENT"/>
    <x v="1"/>
    <s v="HIGH EFFICIENCY COMMERCIAL GROUND SOURCE HEAT PUMP - COOLING"/>
    <s v="TEXAS"/>
    <x v="11"/>
    <x v="3"/>
    <s v="ELECTRICITY"/>
    <x v="6"/>
    <n v="0"/>
  </r>
  <r>
    <s v="REFERENCE ELECTRIFICATION - MODERATE TECHNOLOGY ADVANCEMENT"/>
    <x v="1"/>
    <s v="HIGH EFFICIENCY COMMERCIAL GROUND SOURCE HEAT PUMP - COOLING"/>
    <s v="TEXAS"/>
    <x v="11"/>
    <x v="3"/>
    <s v="PIPELINE GAS"/>
    <x v="6"/>
    <n v="0"/>
  </r>
  <r>
    <s v="REFERENCE ELECTRIFICATION - MODERATE TECHNOLOGY ADVANCEMENT"/>
    <x v="1"/>
    <s v="HIGH EFFICIENCY COMMERCIAL GROUND SOURCE HEAT PUMP - COOLING"/>
    <s v="TEXAS"/>
    <x v="11"/>
    <x v="4"/>
    <s v="ELECTRICITY"/>
    <x v="6"/>
    <n v="0"/>
  </r>
  <r>
    <s v="REFERENCE ELECTRIFICATION - MODERATE TECHNOLOGY ADVANCEMENT"/>
    <x v="1"/>
    <s v="HIGH EFFICIENCY COMMERCIAL GROUND SOURCE HEAT PUMP - COOLING"/>
    <s v="TEXAS"/>
    <x v="11"/>
    <x v="4"/>
    <s v="PIPELINE GAS"/>
    <x v="6"/>
    <n v="0"/>
  </r>
  <r>
    <s v="REFERENCE ELECTRIFICATION - MODERATE TECHNOLOGY ADVANCEMENT"/>
    <x v="1"/>
    <s v="HIGH EFFICIENCY COMMERCIAL GROUND SOURCE HEAT PUMP - COOLING"/>
    <s v="TEXAS"/>
    <x v="11"/>
    <x v="5"/>
    <s v="ELECTRICITY"/>
    <x v="6"/>
    <n v="0"/>
  </r>
  <r>
    <s v="REFERENCE ELECTRIFICATION - MODERATE TECHNOLOGY ADVANCEMENT"/>
    <x v="1"/>
    <s v="HIGH EFFICIENCY COMMERCIAL GROUND SOURCE HEAT PUMP - COOLING"/>
    <s v="TEXAS"/>
    <x v="11"/>
    <x v="5"/>
    <s v="PIPELINE GAS"/>
    <x v="6"/>
    <n v="0"/>
  </r>
  <r>
    <s v="REFERENCE ELECTRIFICATION - MODERATE TECHNOLOGY ADVANCEMENT"/>
    <x v="1"/>
    <s v="HIGH EFFICIENCY COMMERCIAL GROUND SOURCE HEAT PUMP - COOLING"/>
    <s v="TEXAS"/>
    <x v="11"/>
    <x v="6"/>
    <s v="ELECTRICITY"/>
    <x v="6"/>
    <n v="0"/>
  </r>
  <r>
    <s v="REFERENCE ELECTRIFICATION - MODERATE TECHNOLOGY ADVANCEMENT"/>
    <x v="1"/>
    <s v="HIGH EFFICIENCY COMMERCIAL GROUND SOURCE HEAT PUMP - COOLING"/>
    <s v="TEXAS"/>
    <x v="11"/>
    <x v="6"/>
    <s v="PIPELINE GAS"/>
    <x v="6"/>
    <n v="0"/>
  </r>
  <r>
    <s v="REFERENCE ELECTRIFICATION - MODERATE TECHNOLOGY ADVANCEMENT"/>
    <x v="1"/>
    <s v="HIGH EFFICIENCY COMMERCIAL GROUND SOURCE HEAT PUMP - COOLING"/>
    <s v="TEXAS"/>
    <x v="11"/>
    <x v="7"/>
    <s v="ELECTRICITY"/>
    <x v="6"/>
    <n v="0"/>
  </r>
  <r>
    <s v="REFERENCE ELECTRIFICATION - MODERATE TECHNOLOGY ADVANCEMENT"/>
    <x v="1"/>
    <s v="HIGH EFFICIENCY COMMERCIAL GROUND SOURCE HEAT PUMP - COOLING"/>
    <s v="TEXAS"/>
    <x v="11"/>
    <x v="7"/>
    <s v="PIPELINE GAS"/>
    <x v="6"/>
    <n v="0"/>
  </r>
  <r>
    <s v="REFERENCE ELECTRIFICATION - MODERATE TECHNOLOGY ADVANCEMENT"/>
    <x v="1"/>
    <s v="HIGH EFFICIENCY COMMERCIAL GROUND SOURCE HEAT PUMP - COOLING"/>
    <s v="TEXAS"/>
    <x v="11"/>
    <x v="8"/>
    <s v="ELECTRICITY"/>
    <x v="6"/>
    <n v="0"/>
  </r>
  <r>
    <s v="REFERENCE ELECTRIFICATION - MODERATE TECHNOLOGY ADVANCEMENT"/>
    <x v="1"/>
    <s v="HIGH EFFICIENCY COMMERCIAL GROUND SOURCE HEAT PUMP - COOLING"/>
    <s v="TEXAS"/>
    <x v="11"/>
    <x v="8"/>
    <s v="PIPELINE GAS"/>
    <x v="6"/>
    <n v="0"/>
  </r>
  <r>
    <s v="REFERENCE ELECTRIFICATION - MODERATE TECHNOLOGY ADVANCEMENT"/>
    <x v="1"/>
    <s v="HIGH EFFICIENCY COMMERCIAL GROUND SOURCE HEAT PUMP - COOLING"/>
    <s v="TEXAS"/>
    <x v="11"/>
    <x v="9"/>
    <s v="ELECTRICITY"/>
    <x v="6"/>
    <n v="0"/>
  </r>
  <r>
    <s v="REFERENCE ELECTRIFICATION - MODERATE TECHNOLOGY ADVANCEMENT"/>
    <x v="1"/>
    <s v="HIGH EFFICIENCY COMMERCIAL GROUND SOURCE HEAT PUMP - COOLING"/>
    <s v="TEXAS"/>
    <x v="11"/>
    <x v="9"/>
    <s v="PIPELINE GAS"/>
    <x v="6"/>
    <n v="0"/>
  </r>
  <r>
    <s v="REFERENCE ELECTRIFICATION - MODERATE TECHNOLOGY ADVANCEMENT"/>
    <x v="1"/>
    <s v="HIGH EFFICIENCY COMMERCIAL GROUND SOURCE HEAT PUMP - COOLING"/>
    <s v="TEXAS"/>
    <x v="11"/>
    <x v="10"/>
    <s v="ELECTRICITY"/>
    <x v="6"/>
    <n v="0"/>
  </r>
  <r>
    <s v="REFERENCE ELECTRIFICATION - MODERATE TECHNOLOGY ADVANCEMENT"/>
    <x v="1"/>
    <s v="HIGH EFFICIENCY COMMERCIAL GROUND SOURCE HEAT PUMP - COOLING"/>
    <s v="TEXAS"/>
    <x v="11"/>
    <x v="10"/>
    <s v="PIPELINE GAS"/>
    <x v="6"/>
    <n v="0"/>
  </r>
  <r>
    <s v="REFERENCE ELECTRIFICATION - MODERATE TECHNOLOGY ADVANCEMENT"/>
    <x v="1"/>
    <s v="HIGH EFFICIENCY COMMERCIAL GROUND SOURCE HEAT PUMP - COOLING"/>
    <s v="TEXAS"/>
    <x v="11"/>
    <x v="11"/>
    <s v="ELECTRICITY"/>
    <x v="6"/>
    <n v="0"/>
  </r>
  <r>
    <s v="REFERENCE ELECTRIFICATION - MODERATE TECHNOLOGY ADVANCEMENT"/>
    <x v="1"/>
    <s v="HIGH EFFICIENCY COMMERCIAL GROUND SOURCE HEAT PUMP - COOLING"/>
    <s v="TEXAS"/>
    <x v="11"/>
    <x v="11"/>
    <s v="PIPELINE GAS"/>
    <x v="6"/>
    <n v="0"/>
  </r>
  <r>
    <s v="REFERENCE ELECTRIFICATION - MODERATE TECHNOLOGY ADVANCEMENT"/>
    <x v="1"/>
    <s v="HIGH EFFICIENCY COMMERCIAL GROUND SOURCE HEAT PUMP - COOLING"/>
    <s v="TEXAS"/>
    <x v="11"/>
    <x v="12"/>
    <s v="ELECTRICITY"/>
    <x v="6"/>
    <n v="0"/>
  </r>
  <r>
    <s v="REFERENCE ELECTRIFICATION - MODERATE TECHNOLOGY ADVANCEMENT"/>
    <x v="1"/>
    <s v="HIGH EFFICIENCY COMMERCIAL GROUND SOURCE HEAT PUMP - COOLING"/>
    <s v="TEXAS"/>
    <x v="11"/>
    <x v="12"/>
    <s v="PIPELINE GAS"/>
    <x v="6"/>
    <n v="0"/>
  </r>
  <r>
    <s v="REFERENCE ELECTRIFICATION - MODERATE TECHNOLOGY ADVANCEMENT"/>
    <x v="1"/>
    <s v="HIGH EFFICIENCY COMMERCIAL GROUND SOURCE HEAT PUMP - COOLING"/>
    <s v="TEXAS"/>
    <x v="11"/>
    <x v="13"/>
    <s v="ELECTRICITY"/>
    <x v="6"/>
    <n v="0"/>
  </r>
  <r>
    <s v="REFERENCE ELECTRIFICATION - MODERATE TECHNOLOGY ADVANCEMENT"/>
    <x v="1"/>
    <s v="HIGH EFFICIENCY COMMERCIAL GROUND SOURCE HEAT PUMP - COOLING"/>
    <s v="TEXAS"/>
    <x v="11"/>
    <x v="13"/>
    <s v="PIPELINE GAS"/>
    <x v="6"/>
    <n v="0"/>
  </r>
  <r>
    <s v="REFERENCE ELECTRIFICATION - MODERATE TECHNOLOGY ADVANCEMENT"/>
    <x v="1"/>
    <s v="HIGH EFFICIENCY COMMERCIAL GROUND SOURCE HEAT PUMP - COOLING"/>
    <s v="TEXAS"/>
    <x v="11"/>
    <x v="14"/>
    <s v="ELECTRICITY"/>
    <x v="6"/>
    <n v="0"/>
  </r>
  <r>
    <s v="REFERENCE ELECTRIFICATION - MODERATE TECHNOLOGY ADVANCEMENT"/>
    <x v="1"/>
    <s v="HIGH EFFICIENCY COMMERCIAL GROUND SOURCE HEAT PUMP - COOLING"/>
    <s v="TEXAS"/>
    <x v="11"/>
    <x v="14"/>
    <s v="PIPELINE GAS"/>
    <x v="6"/>
    <n v="0"/>
  </r>
  <r>
    <s v="REFERENCE ELECTRIFICATION - MODERATE TECHNOLOGY ADVANCEMENT"/>
    <x v="1"/>
    <s v="HIGH EFFICIENCY COMMERCIAL GROUND SOURCE HEAT PUMP - COOLING"/>
    <s v="TEXAS"/>
    <x v="11"/>
    <x v="15"/>
    <s v="ELECTRICITY"/>
    <x v="6"/>
    <n v="0"/>
  </r>
  <r>
    <s v="REFERENCE ELECTRIFICATION - MODERATE TECHNOLOGY ADVANCEMENT"/>
    <x v="1"/>
    <s v="HIGH EFFICIENCY COMMERCIAL GROUND SOURCE HEAT PUMP - COOLING"/>
    <s v="TEXAS"/>
    <x v="11"/>
    <x v="15"/>
    <s v="PIPELINE GAS"/>
    <x v="6"/>
    <n v="0"/>
  </r>
  <r>
    <s v="REFERENCE ELECTRIFICATION - MODERATE TECHNOLOGY ADVANCEMENT"/>
    <x v="1"/>
    <s v="HIGH EFFICIENCY COMMERCIAL GROUND SOURCE HEAT PUMP - COOLING"/>
    <s v="TEXAS"/>
    <x v="11"/>
    <x v="16"/>
    <s v="ELECTRICITY"/>
    <x v="6"/>
    <n v="0"/>
  </r>
  <r>
    <s v="REFERENCE ELECTRIFICATION - MODERATE TECHNOLOGY ADVANCEMENT"/>
    <x v="1"/>
    <s v="HIGH EFFICIENCY COMMERCIAL GROUND SOURCE HEAT PUMP - COOLING"/>
    <s v="TEXAS"/>
    <x v="11"/>
    <x v="16"/>
    <s v="PIPELINE GAS"/>
    <x v="6"/>
    <n v="0"/>
  </r>
  <r>
    <s v="REFERENCE ELECTRIFICATION - MODERATE TECHNOLOGY ADVANCEMENT"/>
    <x v="1"/>
    <s v="HIGH EFFICIENCY COMMERCIAL GROUND SOURCE HEAT PUMP - COOLING"/>
    <s v="TEXAS"/>
    <x v="11"/>
    <x v="17"/>
    <s v="ELECTRICITY"/>
    <x v="6"/>
    <n v="0"/>
  </r>
  <r>
    <s v="REFERENCE ELECTRIFICATION - MODERATE TECHNOLOGY ADVANCEMENT"/>
    <x v="1"/>
    <s v="HIGH EFFICIENCY COMMERCIAL GROUND SOURCE HEAT PUMP - COOLING"/>
    <s v="TEXAS"/>
    <x v="11"/>
    <x v="17"/>
    <s v="PIPELINE GAS"/>
    <x v="6"/>
    <n v="0"/>
  </r>
  <r>
    <s v="REFERENCE ELECTRIFICATION - MODERATE TECHNOLOGY ADVANCEMENT"/>
    <x v="1"/>
    <s v="HIGH EFFICIENCY COMMERCIAL GROUND SOURCE HEAT PUMP - COOLING"/>
    <s v="TEXAS"/>
    <x v="11"/>
    <x v="18"/>
    <s v="ELECTRICITY"/>
    <x v="6"/>
    <n v="0"/>
  </r>
  <r>
    <s v="REFERENCE ELECTRIFICATION - MODERATE TECHNOLOGY ADVANCEMENT"/>
    <x v="1"/>
    <s v="HIGH EFFICIENCY COMMERCIAL GROUND SOURCE HEAT PUMP - COOLING"/>
    <s v="TEXAS"/>
    <x v="11"/>
    <x v="18"/>
    <s v="PIPELINE GAS"/>
    <x v="6"/>
    <n v="0"/>
  </r>
  <r>
    <s v="REFERENCE ELECTRIFICATION - MODERATE TECHNOLOGY ADVANCEMENT"/>
    <x v="1"/>
    <s v="HIGH EFFICIENCY COMMERCIAL GROUND SOURCE HEAT PUMP - COOLING"/>
    <s v="TEXAS"/>
    <x v="11"/>
    <x v="19"/>
    <s v="ELECTRICITY"/>
    <x v="6"/>
    <n v="0"/>
  </r>
  <r>
    <s v="REFERENCE ELECTRIFICATION - MODERATE TECHNOLOGY ADVANCEMENT"/>
    <x v="1"/>
    <s v="HIGH EFFICIENCY COMMERCIAL GROUND SOURCE HEAT PUMP - COOLING"/>
    <s v="TEXAS"/>
    <x v="11"/>
    <x v="19"/>
    <s v="PIPELINE GAS"/>
    <x v="6"/>
    <n v="0"/>
  </r>
  <r>
    <s v="REFERENCE ELECTRIFICATION - MODERATE TECHNOLOGY ADVANCEMENT"/>
    <x v="1"/>
    <s v="HIGH EFFICIENCY COMMERCIAL GROUND SOURCE HEAT PUMP - COOLING"/>
    <s v="TEXAS"/>
    <x v="11"/>
    <x v="20"/>
    <s v="ELECTRICITY"/>
    <x v="6"/>
    <n v="0"/>
  </r>
  <r>
    <s v="REFERENCE ELECTRIFICATION - MODERATE TECHNOLOGY ADVANCEMENT"/>
    <x v="1"/>
    <s v="HIGH EFFICIENCY COMMERCIAL GROUND SOURCE HEAT PUMP - COOLING"/>
    <s v="TEXAS"/>
    <x v="11"/>
    <x v="20"/>
    <s v="PIPELINE GAS"/>
    <x v="6"/>
    <n v="0"/>
  </r>
  <r>
    <s v="REFERENCE ELECTRIFICATION - MODERATE TECHNOLOGY ADVANCEMENT"/>
    <x v="1"/>
    <s v="HIGH EFFICIENCY COMMERCIAL GROUND SOURCE HEAT PUMP - COOLING"/>
    <s v="TEXAS"/>
    <x v="11"/>
    <x v="21"/>
    <s v="ELECTRICITY"/>
    <x v="6"/>
    <n v="0"/>
  </r>
  <r>
    <s v="REFERENCE ELECTRIFICATION - MODERATE TECHNOLOGY ADVANCEMENT"/>
    <x v="1"/>
    <s v="HIGH EFFICIENCY COMMERCIAL GROUND SOURCE HEAT PUMP - COOLING"/>
    <s v="TEXAS"/>
    <x v="11"/>
    <x v="21"/>
    <s v="PIPELINE GAS"/>
    <x v="6"/>
    <n v="0"/>
  </r>
  <r>
    <s v="REFERENCE ELECTRIFICATION - MODERATE TECHNOLOGY ADVANCEMENT"/>
    <x v="1"/>
    <s v="HIGH EFFICIENCY COMMERCIAL GROUND SOURCE HEAT PUMP - COOLING"/>
    <s v="TEXAS"/>
    <x v="11"/>
    <x v="22"/>
    <s v="ELECTRICITY"/>
    <x v="6"/>
    <n v="0"/>
  </r>
  <r>
    <s v="REFERENCE ELECTRIFICATION - MODERATE TECHNOLOGY ADVANCEMENT"/>
    <x v="1"/>
    <s v="HIGH EFFICIENCY COMMERCIAL GROUND SOURCE HEAT PUMP - COOLING"/>
    <s v="TEXAS"/>
    <x v="11"/>
    <x v="22"/>
    <s v="PIPELINE GAS"/>
    <x v="6"/>
    <n v="0"/>
  </r>
  <r>
    <s v="REFERENCE ELECTRIFICATION - MODERATE TECHNOLOGY ADVANCEMENT"/>
    <x v="1"/>
    <s v="HIGH EFFICIENCY COMMERCIAL GROUND SOURCE HEAT PUMP - COOLING"/>
    <s v="TEXAS"/>
    <x v="11"/>
    <x v="23"/>
    <s v="ELECTRICITY"/>
    <x v="6"/>
    <n v="0"/>
  </r>
  <r>
    <s v="REFERENCE ELECTRIFICATION - MODERATE TECHNOLOGY ADVANCEMENT"/>
    <x v="1"/>
    <s v="HIGH EFFICIENCY COMMERCIAL GROUND SOURCE HEAT PUMP - COOLING"/>
    <s v="TEXAS"/>
    <x v="11"/>
    <x v="23"/>
    <s v="PIPELINE GAS"/>
    <x v="6"/>
    <n v="0"/>
  </r>
  <r>
    <s v="REFERENCE ELECTRIFICATION - MODERATE TECHNOLOGY ADVANCEMENT"/>
    <x v="1"/>
    <s v="HIGH EFFICIENCY COMMERCIAL GROUND SOURCE HEAT PUMP - COOLING"/>
    <s v="TEXAS"/>
    <x v="11"/>
    <x v="24"/>
    <s v="ELECTRICITY"/>
    <x v="6"/>
    <n v="0"/>
  </r>
  <r>
    <s v="REFERENCE ELECTRIFICATION - MODERATE TECHNOLOGY ADVANCEMENT"/>
    <x v="1"/>
    <s v="HIGH EFFICIENCY COMMERCIAL GROUND SOURCE HEAT PUMP - COOLING"/>
    <s v="TEXAS"/>
    <x v="11"/>
    <x v="24"/>
    <s v="PIPELINE GAS"/>
    <x v="6"/>
    <n v="0"/>
  </r>
  <r>
    <s v="REFERENCE ELECTRIFICATION - MODERATE TECHNOLOGY ADVANCEMENT"/>
    <x v="1"/>
    <s v="HIGH EFFICIENCY COMMERCIAL GROUND SOURCE HEAT PUMP - COOLING"/>
    <s v="TEXAS"/>
    <x v="11"/>
    <x v="25"/>
    <s v="ELECTRICITY"/>
    <x v="6"/>
    <n v="0"/>
  </r>
  <r>
    <s v="REFERENCE ELECTRIFICATION - MODERATE TECHNOLOGY ADVANCEMENT"/>
    <x v="1"/>
    <s v="HIGH EFFICIENCY COMMERCIAL GROUND SOURCE HEAT PUMP - COOLING"/>
    <s v="TEXAS"/>
    <x v="11"/>
    <x v="25"/>
    <s v="PIPELINE GAS"/>
    <x v="6"/>
    <n v="0"/>
  </r>
  <r>
    <s v="REFERENCE ELECTRIFICATION - MODERATE TECHNOLOGY ADVANCEMENT"/>
    <x v="1"/>
    <s v="HIGH EFFICIENCY COMMERCIAL GROUND SOURCE HEAT PUMP - COOLING"/>
    <s v="TEXAS"/>
    <x v="11"/>
    <x v="26"/>
    <s v="ELECTRICITY"/>
    <x v="6"/>
    <n v="0"/>
  </r>
  <r>
    <s v="REFERENCE ELECTRIFICATION - MODERATE TECHNOLOGY ADVANCEMENT"/>
    <x v="1"/>
    <s v="HIGH EFFICIENCY COMMERCIAL GROUND SOURCE HEAT PUMP - COOLING"/>
    <s v="TEXAS"/>
    <x v="11"/>
    <x v="26"/>
    <s v="PIPELINE GAS"/>
    <x v="6"/>
    <n v="0"/>
  </r>
  <r>
    <s v="REFERENCE ELECTRIFICATION - MODERATE TECHNOLOGY ADVANCEMENT"/>
    <x v="1"/>
    <s v="HIGH EFFICIENCY COMMERCIAL GROUND SOURCE HEAT PUMP - COOLING"/>
    <s v="TEXAS"/>
    <x v="11"/>
    <x v="27"/>
    <s v="ELECTRICITY"/>
    <x v="6"/>
    <n v="0"/>
  </r>
  <r>
    <s v="REFERENCE ELECTRIFICATION - MODERATE TECHNOLOGY ADVANCEMENT"/>
    <x v="1"/>
    <s v="HIGH EFFICIENCY COMMERCIAL GROUND SOURCE HEAT PUMP - COOLING"/>
    <s v="TEXAS"/>
    <x v="11"/>
    <x v="27"/>
    <s v="PIPELINE GAS"/>
    <x v="6"/>
    <n v="0"/>
  </r>
  <r>
    <s v="REFERENCE ELECTRIFICATION - MODERATE TECHNOLOGY ADVANCEMENT"/>
    <x v="1"/>
    <s v="HIGH EFFICIENCY COMMERCIAL GROUND SOURCE HEAT PUMP - COOLING"/>
    <s v="TEXAS"/>
    <x v="11"/>
    <x v="28"/>
    <s v="ELECTRICITY"/>
    <x v="6"/>
    <n v="0"/>
  </r>
  <r>
    <s v="REFERENCE ELECTRIFICATION - MODERATE TECHNOLOGY ADVANCEMENT"/>
    <x v="1"/>
    <s v="HIGH EFFICIENCY COMMERCIAL GROUND SOURCE HEAT PUMP - COOLING"/>
    <s v="TEXAS"/>
    <x v="11"/>
    <x v="28"/>
    <s v="PIPELINE GAS"/>
    <x v="6"/>
    <n v="0"/>
  </r>
  <r>
    <s v="REFERENCE ELECTRIFICATION - MODERATE TECHNOLOGY ADVANCEMENT"/>
    <x v="1"/>
    <s v="HIGH EFFICIENCY COMMERCIAL GROUND SOURCE HEAT PUMP - COOLING"/>
    <s v="TEXAS"/>
    <x v="11"/>
    <x v="29"/>
    <s v="ELECTRICITY"/>
    <x v="6"/>
    <n v="0"/>
  </r>
  <r>
    <s v="REFERENCE ELECTRIFICATION - MODERATE TECHNOLOGY ADVANCEMENT"/>
    <x v="1"/>
    <s v="HIGH EFFICIENCY COMMERCIAL GROUND SOURCE HEAT PUMP - COOLING"/>
    <s v="TEXAS"/>
    <x v="11"/>
    <x v="29"/>
    <s v="PIPELINE GAS"/>
    <x v="6"/>
    <n v="0"/>
  </r>
  <r>
    <s v="REFERENCE ELECTRIFICATION - MODERATE TECHNOLOGY ADVANCEMENT"/>
    <x v="1"/>
    <s v="HIGH EFFICIENCY COMMERCIAL GROUND SOURCE HEAT PUMP - COOLING"/>
    <s v="TEXAS"/>
    <x v="11"/>
    <x v="30"/>
    <s v="ELECTRICITY"/>
    <x v="6"/>
    <n v="0"/>
  </r>
  <r>
    <s v="REFERENCE ELECTRIFICATION - MODERATE TECHNOLOGY ADVANCEMENT"/>
    <x v="1"/>
    <s v="HIGH EFFICIENCY COMMERCIAL GROUND SOURCE HEAT PUMP - COOLING"/>
    <s v="TEXAS"/>
    <x v="11"/>
    <x v="30"/>
    <s v="PIPELINE GAS"/>
    <x v="6"/>
    <n v="0"/>
  </r>
  <r>
    <s v="REFERENCE ELECTRIFICATION - MODERATE TECHNOLOGY ADVANCEMENT"/>
    <x v="1"/>
    <s v="HIGH EFFICIENCY COMMERCIAL GROUND SOURCE HEAT PUMP - COOLING"/>
    <s v="TEXAS"/>
    <x v="11"/>
    <x v="31"/>
    <s v="ELECTRICITY"/>
    <x v="6"/>
    <n v="0"/>
  </r>
  <r>
    <s v="REFERENCE ELECTRIFICATION - MODERATE TECHNOLOGY ADVANCEMENT"/>
    <x v="1"/>
    <s v="HIGH EFFICIENCY COMMERCIAL GROUND SOURCE HEAT PUMP - COOLING"/>
    <s v="TEXAS"/>
    <x v="11"/>
    <x v="31"/>
    <s v="PIPELINE GAS"/>
    <x v="6"/>
    <n v="0"/>
  </r>
  <r>
    <s v="REFERENCE ELECTRIFICATION - MODERATE TECHNOLOGY ADVANCEMENT"/>
    <x v="1"/>
    <s v="HIGH EFFICIENCY COMMERCIAL GROUND SOURCE HEAT PUMP - COOLING"/>
    <s v="TEXAS"/>
    <x v="11"/>
    <x v="32"/>
    <s v="ELECTRICITY"/>
    <x v="6"/>
    <n v="0"/>
  </r>
  <r>
    <s v="REFERENCE ELECTRIFICATION - MODERATE TECHNOLOGY ADVANCEMENT"/>
    <x v="1"/>
    <s v="HIGH EFFICIENCY COMMERCIAL GROUND SOURCE HEAT PUMP - COOLING"/>
    <s v="TEXAS"/>
    <x v="11"/>
    <x v="32"/>
    <s v="PIPELINE GAS"/>
    <x v="6"/>
    <n v="0"/>
  </r>
  <r>
    <s v="REFERENCE ELECTRIFICATION - MODERATE TECHNOLOGY ADVANCEMENT"/>
    <x v="1"/>
    <s v="HIGH EFFICIENCY COMMERCIAL GROUND SOURCE HEAT PUMP - COOLING"/>
    <s v="TEXAS"/>
    <x v="11"/>
    <x v="33"/>
    <s v="ELECTRICITY"/>
    <x v="6"/>
    <n v="0"/>
  </r>
  <r>
    <s v="REFERENCE ELECTRIFICATION - MODERATE TECHNOLOGY ADVANCEMENT"/>
    <x v="1"/>
    <s v="HIGH EFFICIENCY COMMERCIAL GROUND SOURCE HEAT PUMP - COOLING"/>
    <s v="TEXAS"/>
    <x v="11"/>
    <x v="33"/>
    <s v="PIPELINE GAS"/>
    <x v="6"/>
    <n v="0"/>
  </r>
  <r>
    <s v="REFERENCE ELECTRIFICATION - MODERATE TECHNOLOGY ADVANCEMENT"/>
    <x v="1"/>
    <s v="REFERENCE SCROLL CHILLER"/>
    <s v="TEXAS"/>
    <x v="11"/>
    <x v="0"/>
    <s v="ELECTRICITY"/>
    <x v="6"/>
    <n v="1.2625478020794401"/>
  </r>
  <r>
    <s v="REFERENCE ELECTRIFICATION - MODERATE TECHNOLOGY ADVANCEMENT"/>
    <x v="1"/>
    <s v="REFERENCE SCROLL CHILLER"/>
    <s v="TEXAS"/>
    <x v="11"/>
    <x v="0"/>
    <s v="PIPELINE GAS"/>
    <x v="6"/>
    <n v="0"/>
  </r>
  <r>
    <s v="REFERENCE ELECTRIFICATION - MODERATE TECHNOLOGY ADVANCEMENT"/>
    <x v="1"/>
    <s v="REFERENCE SCROLL CHILLER"/>
    <s v="TEXAS"/>
    <x v="11"/>
    <x v="1"/>
    <s v="ELECTRICITY"/>
    <x v="6"/>
    <n v="1.81498615280773"/>
  </r>
  <r>
    <s v="REFERENCE ELECTRIFICATION - MODERATE TECHNOLOGY ADVANCEMENT"/>
    <x v="1"/>
    <s v="REFERENCE SCROLL CHILLER"/>
    <s v="TEXAS"/>
    <x v="11"/>
    <x v="1"/>
    <s v="PIPELINE GAS"/>
    <x v="6"/>
    <n v="0"/>
  </r>
  <r>
    <s v="REFERENCE ELECTRIFICATION - MODERATE TECHNOLOGY ADVANCEMENT"/>
    <x v="1"/>
    <s v="REFERENCE SCROLL CHILLER"/>
    <s v="TEXAS"/>
    <x v="11"/>
    <x v="2"/>
    <s v="ELECTRICITY"/>
    <x v="6"/>
    <n v="2.41120091465744"/>
  </r>
  <r>
    <s v="REFERENCE ELECTRIFICATION - MODERATE TECHNOLOGY ADVANCEMENT"/>
    <x v="1"/>
    <s v="REFERENCE SCROLL CHILLER"/>
    <s v="TEXAS"/>
    <x v="11"/>
    <x v="2"/>
    <s v="PIPELINE GAS"/>
    <x v="6"/>
    <n v="0"/>
  </r>
  <r>
    <s v="REFERENCE ELECTRIFICATION - MODERATE TECHNOLOGY ADVANCEMENT"/>
    <x v="1"/>
    <s v="REFERENCE SCROLL CHILLER"/>
    <s v="TEXAS"/>
    <x v="11"/>
    <x v="3"/>
    <s v="ELECTRICITY"/>
    <x v="6"/>
    <n v="2.9836665043025201"/>
  </r>
  <r>
    <s v="REFERENCE ELECTRIFICATION - MODERATE TECHNOLOGY ADVANCEMENT"/>
    <x v="1"/>
    <s v="REFERENCE SCROLL CHILLER"/>
    <s v="TEXAS"/>
    <x v="11"/>
    <x v="3"/>
    <s v="PIPELINE GAS"/>
    <x v="6"/>
    <n v="0"/>
  </r>
  <r>
    <s v="REFERENCE ELECTRIFICATION - MODERATE TECHNOLOGY ADVANCEMENT"/>
    <x v="1"/>
    <s v="REFERENCE SCROLL CHILLER"/>
    <s v="TEXAS"/>
    <x v="11"/>
    <x v="4"/>
    <s v="ELECTRICITY"/>
    <x v="6"/>
    <n v="3.6108354402403098"/>
  </r>
  <r>
    <s v="REFERENCE ELECTRIFICATION - MODERATE TECHNOLOGY ADVANCEMENT"/>
    <x v="1"/>
    <s v="REFERENCE SCROLL CHILLER"/>
    <s v="TEXAS"/>
    <x v="11"/>
    <x v="4"/>
    <s v="PIPELINE GAS"/>
    <x v="6"/>
    <n v="0"/>
  </r>
  <r>
    <s v="REFERENCE ELECTRIFICATION - MODERATE TECHNOLOGY ADVANCEMENT"/>
    <x v="1"/>
    <s v="REFERENCE SCROLL CHILLER"/>
    <s v="TEXAS"/>
    <x v="11"/>
    <x v="5"/>
    <s v="ELECTRICITY"/>
    <x v="6"/>
    <n v="4.2832078974342496"/>
  </r>
  <r>
    <s v="REFERENCE ELECTRIFICATION - MODERATE TECHNOLOGY ADVANCEMENT"/>
    <x v="1"/>
    <s v="REFERENCE SCROLL CHILLER"/>
    <s v="TEXAS"/>
    <x v="11"/>
    <x v="5"/>
    <s v="PIPELINE GAS"/>
    <x v="6"/>
    <n v="0"/>
  </r>
  <r>
    <s v="REFERENCE ELECTRIFICATION - MODERATE TECHNOLOGY ADVANCEMENT"/>
    <x v="1"/>
    <s v="REFERENCE SCROLL CHILLER"/>
    <s v="TEXAS"/>
    <x v="11"/>
    <x v="6"/>
    <s v="ELECTRICITY"/>
    <x v="6"/>
    <n v="5.0039501668826398"/>
  </r>
  <r>
    <s v="REFERENCE ELECTRIFICATION - MODERATE TECHNOLOGY ADVANCEMENT"/>
    <x v="1"/>
    <s v="REFERENCE SCROLL CHILLER"/>
    <s v="TEXAS"/>
    <x v="11"/>
    <x v="6"/>
    <s v="PIPELINE GAS"/>
    <x v="6"/>
    <n v="0"/>
  </r>
  <r>
    <s v="REFERENCE ELECTRIFICATION - MODERATE TECHNOLOGY ADVANCEMENT"/>
    <x v="1"/>
    <s v="REFERENCE SCROLL CHILLER"/>
    <s v="TEXAS"/>
    <x v="11"/>
    <x v="7"/>
    <s v="ELECTRICITY"/>
    <x v="6"/>
    <n v="5.7748573056160204"/>
  </r>
  <r>
    <s v="REFERENCE ELECTRIFICATION - MODERATE TECHNOLOGY ADVANCEMENT"/>
    <x v="1"/>
    <s v="REFERENCE SCROLL CHILLER"/>
    <s v="TEXAS"/>
    <x v="11"/>
    <x v="7"/>
    <s v="PIPELINE GAS"/>
    <x v="6"/>
    <n v="0"/>
  </r>
  <r>
    <s v="REFERENCE ELECTRIFICATION - MODERATE TECHNOLOGY ADVANCEMENT"/>
    <x v="1"/>
    <s v="REFERENCE SCROLL CHILLER"/>
    <s v="TEXAS"/>
    <x v="11"/>
    <x v="8"/>
    <s v="ELECTRICITY"/>
    <x v="6"/>
    <n v="6.59923320715966"/>
  </r>
  <r>
    <s v="REFERENCE ELECTRIFICATION - MODERATE TECHNOLOGY ADVANCEMENT"/>
    <x v="1"/>
    <s v="REFERENCE SCROLL CHILLER"/>
    <s v="TEXAS"/>
    <x v="11"/>
    <x v="8"/>
    <s v="PIPELINE GAS"/>
    <x v="6"/>
    <n v="0"/>
  </r>
  <r>
    <s v="REFERENCE ELECTRIFICATION - MODERATE TECHNOLOGY ADVANCEMENT"/>
    <x v="1"/>
    <s v="REFERENCE SCROLL CHILLER"/>
    <s v="TEXAS"/>
    <x v="11"/>
    <x v="9"/>
    <s v="ELECTRICITY"/>
    <x v="6"/>
    <n v="7.4754878692997702"/>
  </r>
  <r>
    <s v="REFERENCE ELECTRIFICATION - MODERATE TECHNOLOGY ADVANCEMENT"/>
    <x v="1"/>
    <s v="REFERENCE SCROLL CHILLER"/>
    <s v="TEXAS"/>
    <x v="11"/>
    <x v="9"/>
    <s v="PIPELINE GAS"/>
    <x v="6"/>
    <n v="0"/>
  </r>
  <r>
    <s v="REFERENCE ELECTRIFICATION - MODERATE TECHNOLOGY ADVANCEMENT"/>
    <x v="1"/>
    <s v="REFERENCE SCROLL CHILLER"/>
    <s v="TEXAS"/>
    <x v="11"/>
    <x v="10"/>
    <s v="ELECTRICITY"/>
    <x v="6"/>
    <n v="8.4000548417690997"/>
  </r>
  <r>
    <s v="REFERENCE ELECTRIFICATION - MODERATE TECHNOLOGY ADVANCEMENT"/>
    <x v="1"/>
    <s v="REFERENCE SCROLL CHILLER"/>
    <s v="TEXAS"/>
    <x v="11"/>
    <x v="10"/>
    <s v="PIPELINE GAS"/>
    <x v="6"/>
    <n v="0"/>
  </r>
  <r>
    <s v="REFERENCE ELECTRIFICATION - MODERATE TECHNOLOGY ADVANCEMENT"/>
    <x v="1"/>
    <s v="REFERENCE SCROLL CHILLER"/>
    <s v="TEXAS"/>
    <x v="11"/>
    <x v="11"/>
    <s v="ELECTRICITY"/>
    <x v="6"/>
    <n v="9.3661521933054903"/>
  </r>
  <r>
    <s v="REFERENCE ELECTRIFICATION - MODERATE TECHNOLOGY ADVANCEMENT"/>
    <x v="1"/>
    <s v="REFERENCE SCROLL CHILLER"/>
    <s v="TEXAS"/>
    <x v="11"/>
    <x v="11"/>
    <s v="PIPELINE GAS"/>
    <x v="6"/>
    <n v="0"/>
  </r>
  <r>
    <s v="REFERENCE ELECTRIFICATION - MODERATE TECHNOLOGY ADVANCEMENT"/>
    <x v="1"/>
    <s v="REFERENCE SCROLL CHILLER"/>
    <s v="TEXAS"/>
    <x v="11"/>
    <x v="12"/>
    <s v="ELECTRICITY"/>
    <x v="6"/>
    <n v="10.363511958604599"/>
  </r>
  <r>
    <s v="REFERENCE ELECTRIFICATION - MODERATE TECHNOLOGY ADVANCEMENT"/>
    <x v="1"/>
    <s v="REFERENCE SCROLL CHILLER"/>
    <s v="TEXAS"/>
    <x v="11"/>
    <x v="12"/>
    <s v="PIPELINE GAS"/>
    <x v="6"/>
    <n v="0"/>
  </r>
  <r>
    <s v="REFERENCE ELECTRIFICATION - MODERATE TECHNOLOGY ADVANCEMENT"/>
    <x v="1"/>
    <s v="REFERENCE SCROLL CHILLER"/>
    <s v="TEXAS"/>
    <x v="11"/>
    <x v="13"/>
    <s v="ELECTRICITY"/>
    <x v="6"/>
    <n v="11.381775254287"/>
  </r>
  <r>
    <s v="REFERENCE ELECTRIFICATION - MODERATE TECHNOLOGY ADVANCEMENT"/>
    <x v="1"/>
    <s v="REFERENCE SCROLL CHILLER"/>
    <s v="TEXAS"/>
    <x v="11"/>
    <x v="13"/>
    <s v="PIPELINE GAS"/>
    <x v="6"/>
    <n v="0"/>
  </r>
  <r>
    <s v="REFERENCE ELECTRIFICATION - MODERATE TECHNOLOGY ADVANCEMENT"/>
    <x v="1"/>
    <s v="REFERENCE SCROLL CHILLER"/>
    <s v="TEXAS"/>
    <x v="11"/>
    <x v="14"/>
    <s v="ELECTRICITY"/>
    <x v="6"/>
    <n v="12.407352855980999"/>
  </r>
  <r>
    <s v="REFERENCE ELECTRIFICATION - MODERATE TECHNOLOGY ADVANCEMENT"/>
    <x v="1"/>
    <s v="REFERENCE SCROLL CHILLER"/>
    <s v="TEXAS"/>
    <x v="11"/>
    <x v="14"/>
    <s v="PIPELINE GAS"/>
    <x v="6"/>
    <n v="0"/>
  </r>
  <r>
    <s v="REFERENCE ELECTRIFICATION - MODERATE TECHNOLOGY ADVANCEMENT"/>
    <x v="1"/>
    <s v="REFERENCE SCROLL CHILLER"/>
    <s v="TEXAS"/>
    <x v="11"/>
    <x v="15"/>
    <s v="ELECTRICITY"/>
    <x v="6"/>
    <n v="13.432779609508099"/>
  </r>
  <r>
    <s v="REFERENCE ELECTRIFICATION - MODERATE TECHNOLOGY ADVANCEMENT"/>
    <x v="1"/>
    <s v="REFERENCE SCROLL CHILLER"/>
    <s v="TEXAS"/>
    <x v="11"/>
    <x v="15"/>
    <s v="PIPELINE GAS"/>
    <x v="6"/>
    <n v="0"/>
  </r>
  <r>
    <s v="REFERENCE ELECTRIFICATION - MODERATE TECHNOLOGY ADVANCEMENT"/>
    <x v="1"/>
    <s v="REFERENCE SCROLL CHILLER"/>
    <s v="TEXAS"/>
    <x v="11"/>
    <x v="16"/>
    <s v="ELECTRICITY"/>
    <x v="6"/>
    <n v="14.4476400378768"/>
  </r>
  <r>
    <s v="REFERENCE ELECTRIFICATION - MODERATE TECHNOLOGY ADVANCEMENT"/>
    <x v="1"/>
    <s v="REFERENCE SCROLL CHILLER"/>
    <s v="TEXAS"/>
    <x v="11"/>
    <x v="16"/>
    <s v="PIPELINE GAS"/>
    <x v="6"/>
    <n v="0"/>
  </r>
  <r>
    <s v="REFERENCE ELECTRIFICATION - MODERATE TECHNOLOGY ADVANCEMENT"/>
    <x v="1"/>
    <s v="REFERENCE SCROLL CHILLER"/>
    <s v="TEXAS"/>
    <x v="11"/>
    <x v="17"/>
    <s v="ELECTRICITY"/>
    <x v="6"/>
    <n v="15.4452991599297"/>
  </r>
  <r>
    <s v="REFERENCE ELECTRIFICATION - MODERATE TECHNOLOGY ADVANCEMENT"/>
    <x v="1"/>
    <s v="REFERENCE SCROLL CHILLER"/>
    <s v="TEXAS"/>
    <x v="11"/>
    <x v="17"/>
    <s v="PIPELINE GAS"/>
    <x v="6"/>
    <n v="0"/>
  </r>
  <r>
    <s v="REFERENCE ELECTRIFICATION - MODERATE TECHNOLOGY ADVANCEMENT"/>
    <x v="1"/>
    <s v="REFERENCE SCROLL CHILLER"/>
    <s v="TEXAS"/>
    <x v="11"/>
    <x v="18"/>
    <s v="ELECTRICITY"/>
    <x v="6"/>
    <n v="16.421928824518801"/>
  </r>
  <r>
    <s v="REFERENCE ELECTRIFICATION - MODERATE TECHNOLOGY ADVANCEMENT"/>
    <x v="1"/>
    <s v="REFERENCE SCROLL CHILLER"/>
    <s v="TEXAS"/>
    <x v="11"/>
    <x v="18"/>
    <s v="PIPELINE GAS"/>
    <x v="6"/>
    <n v="0"/>
  </r>
  <r>
    <s v="REFERENCE ELECTRIFICATION - MODERATE TECHNOLOGY ADVANCEMENT"/>
    <x v="1"/>
    <s v="REFERENCE SCROLL CHILLER"/>
    <s v="TEXAS"/>
    <x v="11"/>
    <x v="19"/>
    <s v="ELECTRICITY"/>
    <x v="6"/>
    <n v="17.373501031794301"/>
  </r>
  <r>
    <s v="REFERENCE ELECTRIFICATION - MODERATE TECHNOLOGY ADVANCEMENT"/>
    <x v="1"/>
    <s v="REFERENCE SCROLL CHILLER"/>
    <s v="TEXAS"/>
    <x v="11"/>
    <x v="19"/>
    <s v="PIPELINE GAS"/>
    <x v="6"/>
    <n v="0"/>
  </r>
  <r>
    <s v="REFERENCE ELECTRIFICATION - MODERATE TECHNOLOGY ADVANCEMENT"/>
    <x v="1"/>
    <s v="REFERENCE SCROLL CHILLER"/>
    <s v="TEXAS"/>
    <x v="11"/>
    <x v="20"/>
    <s v="ELECTRICITY"/>
    <x v="6"/>
    <n v="18.299569965258801"/>
  </r>
  <r>
    <s v="REFERENCE ELECTRIFICATION - MODERATE TECHNOLOGY ADVANCEMENT"/>
    <x v="1"/>
    <s v="REFERENCE SCROLL CHILLER"/>
    <s v="TEXAS"/>
    <x v="11"/>
    <x v="20"/>
    <s v="PIPELINE GAS"/>
    <x v="6"/>
    <n v="0"/>
  </r>
  <r>
    <s v="REFERENCE ELECTRIFICATION - MODERATE TECHNOLOGY ADVANCEMENT"/>
    <x v="1"/>
    <s v="REFERENCE SCROLL CHILLER"/>
    <s v="TEXAS"/>
    <x v="11"/>
    <x v="21"/>
    <s v="ELECTRICITY"/>
    <x v="6"/>
    <n v="19.203460165210501"/>
  </r>
  <r>
    <s v="REFERENCE ELECTRIFICATION - MODERATE TECHNOLOGY ADVANCEMENT"/>
    <x v="1"/>
    <s v="REFERENCE SCROLL CHILLER"/>
    <s v="TEXAS"/>
    <x v="11"/>
    <x v="21"/>
    <s v="PIPELINE GAS"/>
    <x v="6"/>
    <n v="0"/>
  </r>
  <r>
    <s v="REFERENCE ELECTRIFICATION - MODERATE TECHNOLOGY ADVANCEMENT"/>
    <x v="1"/>
    <s v="REFERENCE SCROLL CHILLER"/>
    <s v="TEXAS"/>
    <x v="11"/>
    <x v="22"/>
    <s v="ELECTRICITY"/>
    <x v="6"/>
    <n v="20.0857614713441"/>
  </r>
  <r>
    <s v="REFERENCE ELECTRIFICATION - MODERATE TECHNOLOGY ADVANCEMENT"/>
    <x v="1"/>
    <s v="REFERENCE SCROLL CHILLER"/>
    <s v="TEXAS"/>
    <x v="11"/>
    <x v="22"/>
    <s v="PIPELINE GAS"/>
    <x v="6"/>
    <n v="0"/>
  </r>
  <r>
    <s v="REFERENCE ELECTRIFICATION - MODERATE TECHNOLOGY ADVANCEMENT"/>
    <x v="1"/>
    <s v="REFERENCE SCROLL CHILLER"/>
    <s v="TEXAS"/>
    <x v="11"/>
    <x v="23"/>
    <s v="ELECTRICITY"/>
    <x v="6"/>
    <n v="20.9498803898136"/>
  </r>
  <r>
    <s v="REFERENCE ELECTRIFICATION - MODERATE TECHNOLOGY ADVANCEMENT"/>
    <x v="1"/>
    <s v="REFERENCE SCROLL CHILLER"/>
    <s v="TEXAS"/>
    <x v="11"/>
    <x v="23"/>
    <s v="PIPELINE GAS"/>
    <x v="6"/>
    <n v="0"/>
  </r>
  <r>
    <s v="REFERENCE ELECTRIFICATION - MODERATE TECHNOLOGY ADVANCEMENT"/>
    <x v="1"/>
    <s v="REFERENCE SCROLL CHILLER"/>
    <s v="TEXAS"/>
    <x v="11"/>
    <x v="24"/>
    <s v="ELECTRICITY"/>
    <x v="6"/>
    <n v="21.799289078535601"/>
  </r>
  <r>
    <s v="REFERENCE ELECTRIFICATION - MODERATE TECHNOLOGY ADVANCEMENT"/>
    <x v="1"/>
    <s v="REFERENCE SCROLL CHILLER"/>
    <s v="TEXAS"/>
    <x v="11"/>
    <x v="24"/>
    <s v="PIPELINE GAS"/>
    <x v="6"/>
    <n v="0"/>
  </r>
  <r>
    <s v="REFERENCE ELECTRIFICATION - MODERATE TECHNOLOGY ADVANCEMENT"/>
    <x v="1"/>
    <s v="REFERENCE SCROLL CHILLER"/>
    <s v="TEXAS"/>
    <x v="11"/>
    <x v="25"/>
    <s v="ELECTRICITY"/>
    <x v="6"/>
    <n v="22.6415494652483"/>
  </r>
  <r>
    <s v="REFERENCE ELECTRIFICATION - MODERATE TECHNOLOGY ADVANCEMENT"/>
    <x v="1"/>
    <s v="REFERENCE SCROLL CHILLER"/>
    <s v="TEXAS"/>
    <x v="11"/>
    <x v="25"/>
    <s v="PIPELINE GAS"/>
    <x v="6"/>
    <n v="0"/>
  </r>
  <r>
    <s v="REFERENCE ELECTRIFICATION - MODERATE TECHNOLOGY ADVANCEMENT"/>
    <x v="1"/>
    <s v="REFERENCE SCROLL CHILLER"/>
    <s v="TEXAS"/>
    <x v="11"/>
    <x v="26"/>
    <s v="ELECTRICITY"/>
    <x v="6"/>
    <n v="23.480473427169201"/>
  </r>
  <r>
    <s v="REFERENCE ELECTRIFICATION - MODERATE TECHNOLOGY ADVANCEMENT"/>
    <x v="1"/>
    <s v="REFERENCE SCROLL CHILLER"/>
    <s v="TEXAS"/>
    <x v="11"/>
    <x v="26"/>
    <s v="PIPELINE GAS"/>
    <x v="6"/>
    <n v="0"/>
  </r>
  <r>
    <s v="REFERENCE ELECTRIFICATION - MODERATE TECHNOLOGY ADVANCEMENT"/>
    <x v="1"/>
    <s v="REFERENCE SCROLL CHILLER"/>
    <s v="TEXAS"/>
    <x v="11"/>
    <x v="27"/>
    <s v="ELECTRICITY"/>
    <x v="6"/>
    <n v="24.320719022771002"/>
  </r>
  <r>
    <s v="REFERENCE ELECTRIFICATION - MODERATE TECHNOLOGY ADVANCEMENT"/>
    <x v="1"/>
    <s v="REFERENCE SCROLL CHILLER"/>
    <s v="TEXAS"/>
    <x v="11"/>
    <x v="27"/>
    <s v="PIPELINE GAS"/>
    <x v="6"/>
    <n v="0"/>
  </r>
  <r>
    <s v="REFERENCE ELECTRIFICATION - MODERATE TECHNOLOGY ADVANCEMENT"/>
    <x v="1"/>
    <s v="REFERENCE SCROLL CHILLER"/>
    <s v="TEXAS"/>
    <x v="11"/>
    <x v="28"/>
    <s v="ELECTRICITY"/>
    <x v="6"/>
    <n v="25.1637905709865"/>
  </r>
  <r>
    <s v="REFERENCE ELECTRIFICATION - MODERATE TECHNOLOGY ADVANCEMENT"/>
    <x v="1"/>
    <s v="REFERENCE SCROLL CHILLER"/>
    <s v="TEXAS"/>
    <x v="11"/>
    <x v="28"/>
    <s v="PIPELINE GAS"/>
    <x v="6"/>
    <n v="0"/>
  </r>
  <r>
    <s v="REFERENCE ELECTRIFICATION - MODERATE TECHNOLOGY ADVANCEMENT"/>
    <x v="1"/>
    <s v="REFERENCE SCROLL CHILLER"/>
    <s v="TEXAS"/>
    <x v="11"/>
    <x v="29"/>
    <s v="ELECTRICITY"/>
    <x v="6"/>
    <n v="26.0117052673728"/>
  </r>
  <r>
    <s v="REFERENCE ELECTRIFICATION - MODERATE TECHNOLOGY ADVANCEMENT"/>
    <x v="1"/>
    <s v="REFERENCE SCROLL CHILLER"/>
    <s v="TEXAS"/>
    <x v="11"/>
    <x v="29"/>
    <s v="PIPELINE GAS"/>
    <x v="6"/>
    <n v="0"/>
  </r>
  <r>
    <s v="REFERENCE ELECTRIFICATION - MODERATE TECHNOLOGY ADVANCEMENT"/>
    <x v="1"/>
    <s v="REFERENCE SCROLL CHILLER"/>
    <s v="TEXAS"/>
    <x v="11"/>
    <x v="30"/>
    <s v="ELECTRICITY"/>
    <x v="6"/>
    <n v="26.860087199305699"/>
  </r>
  <r>
    <s v="REFERENCE ELECTRIFICATION - MODERATE TECHNOLOGY ADVANCEMENT"/>
    <x v="1"/>
    <s v="REFERENCE SCROLL CHILLER"/>
    <s v="TEXAS"/>
    <x v="11"/>
    <x v="30"/>
    <s v="PIPELINE GAS"/>
    <x v="6"/>
    <n v="0"/>
  </r>
  <r>
    <s v="REFERENCE ELECTRIFICATION - MODERATE TECHNOLOGY ADVANCEMENT"/>
    <x v="1"/>
    <s v="REFERENCE SCROLL CHILLER"/>
    <s v="TEXAS"/>
    <x v="11"/>
    <x v="31"/>
    <s v="ELECTRICITY"/>
    <x v="6"/>
    <n v="27.7115512437083"/>
  </r>
  <r>
    <s v="REFERENCE ELECTRIFICATION - MODERATE TECHNOLOGY ADVANCEMENT"/>
    <x v="1"/>
    <s v="REFERENCE SCROLL CHILLER"/>
    <s v="TEXAS"/>
    <x v="11"/>
    <x v="31"/>
    <s v="PIPELINE GAS"/>
    <x v="6"/>
    <n v="0"/>
  </r>
  <r>
    <s v="REFERENCE ELECTRIFICATION - MODERATE TECHNOLOGY ADVANCEMENT"/>
    <x v="1"/>
    <s v="REFERENCE SCROLL CHILLER"/>
    <s v="TEXAS"/>
    <x v="11"/>
    <x v="32"/>
    <s v="ELECTRICITY"/>
    <x v="6"/>
    <n v="28.564849697593999"/>
  </r>
  <r>
    <s v="REFERENCE ELECTRIFICATION - MODERATE TECHNOLOGY ADVANCEMENT"/>
    <x v="1"/>
    <s v="REFERENCE SCROLL CHILLER"/>
    <s v="TEXAS"/>
    <x v="11"/>
    <x v="32"/>
    <s v="PIPELINE GAS"/>
    <x v="6"/>
    <n v="0"/>
  </r>
  <r>
    <s v="REFERENCE ELECTRIFICATION - MODERATE TECHNOLOGY ADVANCEMENT"/>
    <x v="1"/>
    <s v="REFERENCE SCROLL CHILLER"/>
    <s v="TEXAS"/>
    <x v="11"/>
    <x v="33"/>
    <s v="ELECTRICITY"/>
    <x v="6"/>
    <n v="29.4210507804654"/>
  </r>
  <r>
    <s v="REFERENCE ELECTRIFICATION - MODERATE TECHNOLOGY ADVANCEMENT"/>
    <x v="1"/>
    <s v="REFERENCE SCROLL CHILLER"/>
    <s v="TEXAS"/>
    <x v="11"/>
    <x v="33"/>
    <s v="PIPELINE GAS"/>
    <x v="6"/>
    <n v="0"/>
  </r>
  <r>
    <s v="REFERENCE ELECTRIFICATION - MODERATE TECHNOLOGY ADVANCEMENT"/>
    <x v="1"/>
    <s v="HIGH EFFICIENCY SCROLL CHILLER"/>
    <s v="TEXAS"/>
    <x v="11"/>
    <x v="0"/>
    <s v="ELECTRICITY"/>
    <x v="6"/>
    <n v="0.22974025943415899"/>
  </r>
  <r>
    <s v="REFERENCE ELECTRIFICATION - MODERATE TECHNOLOGY ADVANCEMENT"/>
    <x v="1"/>
    <s v="HIGH EFFICIENCY SCROLL CHILLER"/>
    <s v="TEXAS"/>
    <x v="11"/>
    <x v="0"/>
    <s v="PIPELINE GAS"/>
    <x v="6"/>
    <n v="0"/>
  </r>
  <r>
    <s v="REFERENCE ELECTRIFICATION - MODERATE TECHNOLOGY ADVANCEMENT"/>
    <x v="1"/>
    <s v="HIGH EFFICIENCY SCROLL CHILLER"/>
    <s v="TEXAS"/>
    <x v="11"/>
    <x v="1"/>
    <s v="ELECTRICITY"/>
    <x v="6"/>
    <n v="0.241208568139024"/>
  </r>
  <r>
    <s v="REFERENCE ELECTRIFICATION - MODERATE TECHNOLOGY ADVANCEMENT"/>
    <x v="1"/>
    <s v="HIGH EFFICIENCY SCROLL CHILLER"/>
    <s v="TEXAS"/>
    <x v="11"/>
    <x v="1"/>
    <s v="PIPELINE GAS"/>
    <x v="6"/>
    <n v="0"/>
  </r>
  <r>
    <s v="REFERENCE ELECTRIFICATION - MODERATE TECHNOLOGY ADVANCEMENT"/>
    <x v="1"/>
    <s v="HIGH EFFICIENCY SCROLL CHILLER"/>
    <s v="TEXAS"/>
    <x v="11"/>
    <x v="2"/>
    <s v="ELECTRICITY"/>
    <x v="6"/>
    <n v="0.25478274166366599"/>
  </r>
  <r>
    <s v="REFERENCE ELECTRIFICATION - MODERATE TECHNOLOGY ADVANCEMENT"/>
    <x v="1"/>
    <s v="HIGH EFFICIENCY SCROLL CHILLER"/>
    <s v="TEXAS"/>
    <x v="11"/>
    <x v="2"/>
    <s v="PIPELINE GAS"/>
    <x v="6"/>
    <n v="0"/>
  </r>
  <r>
    <s v="REFERENCE ELECTRIFICATION - MODERATE TECHNOLOGY ADVANCEMENT"/>
    <x v="1"/>
    <s v="HIGH EFFICIENCY SCROLL CHILLER"/>
    <s v="TEXAS"/>
    <x v="11"/>
    <x v="3"/>
    <s v="ELECTRICITY"/>
    <x v="6"/>
    <n v="0.26749827485238298"/>
  </r>
  <r>
    <s v="REFERENCE ELECTRIFICATION - MODERATE TECHNOLOGY ADVANCEMENT"/>
    <x v="1"/>
    <s v="HIGH EFFICIENCY SCROLL CHILLER"/>
    <s v="TEXAS"/>
    <x v="11"/>
    <x v="3"/>
    <s v="PIPELINE GAS"/>
    <x v="6"/>
    <n v="0"/>
  </r>
  <r>
    <s v="REFERENCE ELECTRIFICATION - MODERATE TECHNOLOGY ADVANCEMENT"/>
    <x v="1"/>
    <s v="HIGH EFFICIENCY SCROLL CHILLER"/>
    <s v="TEXAS"/>
    <x v="11"/>
    <x v="4"/>
    <s v="ELECTRICITY"/>
    <x v="6"/>
    <n v="0.28276872090896399"/>
  </r>
  <r>
    <s v="REFERENCE ELECTRIFICATION - MODERATE TECHNOLOGY ADVANCEMENT"/>
    <x v="1"/>
    <s v="HIGH EFFICIENCY SCROLL CHILLER"/>
    <s v="TEXAS"/>
    <x v="11"/>
    <x v="4"/>
    <s v="PIPELINE GAS"/>
    <x v="6"/>
    <n v="0"/>
  </r>
  <r>
    <s v="REFERENCE ELECTRIFICATION - MODERATE TECHNOLOGY ADVANCEMENT"/>
    <x v="1"/>
    <s v="HIGH EFFICIENCY SCROLL CHILLER"/>
    <s v="TEXAS"/>
    <x v="11"/>
    <x v="5"/>
    <s v="ELECTRICITY"/>
    <x v="6"/>
    <n v="0.300234656069018"/>
  </r>
  <r>
    <s v="REFERENCE ELECTRIFICATION - MODERATE TECHNOLOGY ADVANCEMENT"/>
    <x v="1"/>
    <s v="HIGH EFFICIENCY SCROLL CHILLER"/>
    <s v="TEXAS"/>
    <x v="11"/>
    <x v="5"/>
    <s v="PIPELINE GAS"/>
    <x v="6"/>
    <n v="0"/>
  </r>
  <r>
    <s v="REFERENCE ELECTRIFICATION - MODERATE TECHNOLOGY ADVANCEMENT"/>
    <x v="1"/>
    <s v="HIGH EFFICIENCY SCROLL CHILLER"/>
    <s v="TEXAS"/>
    <x v="11"/>
    <x v="6"/>
    <s v="ELECTRICITY"/>
    <x v="6"/>
    <n v="0.32010024502857098"/>
  </r>
  <r>
    <s v="REFERENCE ELECTRIFICATION - MODERATE TECHNOLOGY ADVANCEMENT"/>
    <x v="1"/>
    <s v="HIGH EFFICIENCY SCROLL CHILLER"/>
    <s v="TEXAS"/>
    <x v="11"/>
    <x v="6"/>
    <s v="PIPELINE GAS"/>
    <x v="6"/>
    <n v="0"/>
  </r>
  <r>
    <s v="REFERENCE ELECTRIFICATION - MODERATE TECHNOLOGY ADVANCEMENT"/>
    <x v="1"/>
    <s v="HIGH EFFICIENCY SCROLL CHILLER"/>
    <s v="TEXAS"/>
    <x v="11"/>
    <x v="7"/>
    <s v="ELECTRICITY"/>
    <x v="6"/>
    <n v="0.34251027743498502"/>
  </r>
  <r>
    <s v="REFERENCE ELECTRIFICATION - MODERATE TECHNOLOGY ADVANCEMENT"/>
    <x v="1"/>
    <s v="HIGH EFFICIENCY SCROLL CHILLER"/>
    <s v="TEXAS"/>
    <x v="11"/>
    <x v="7"/>
    <s v="PIPELINE GAS"/>
    <x v="6"/>
    <n v="0"/>
  </r>
  <r>
    <s v="REFERENCE ELECTRIFICATION - MODERATE TECHNOLOGY ADVANCEMENT"/>
    <x v="1"/>
    <s v="HIGH EFFICIENCY SCROLL CHILLER"/>
    <s v="TEXAS"/>
    <x v="11"/>
    <x v="8"/>
    <s v="ELECTRICITY"/>
    <x v="6"/>
    <n v="0.367689158011618"/>
  </r>
  <r>
    <s v="REFERENCE ELECTRIFICATION - MODERATE TECHNOLOGY ADVANCEMENT"/>
    <x v="1"/>
    <s v="HIGH EFFICIENCY SCROLL CHILLER"/>
    <s v="TEXAS"/>
    <x v="11"/>
    <x v="8"/>
    <s v="PIPELINE GAS"/>
    <x v="6"/>
    <n v="0"/>
  </r>
  <r>
    <s v="REFERENCE ELECTRIFICATION - MODERATE TECHNOLOGY ADVANCEMENT"/>
    <x v="1"/>
    <s v="HIGH EFFICIENCY SCROLL CHILLER"/>
    <s v="TEXAS"/>
    <x v="11"/>
    <x v="9"/>
    <s v="ELECTRICITY"/>
    <x v="6"/>
    <n v="0.39566633979223997"/>
  </r>
  <r>
    <s v="REFERENCE ELECTRIFICATION - MODERATE TECHNOLOGY ADVANCEMENT"/>
    <x v="1"/>
    <s v="HIGH EFFICIENCY SCROLL CHILLER"/>
    <s v="TEXAS"/>
    <x v="11"/>
    <x v="9"/>
    <s v="PIPELINE GAS"/>
    <x v="6"/>
    <n v="0"/>
  </r>
  <r>
    <s v="REFERENCE ELECTRIFICATION - MODERATE TECHNOLOGY ADVANCEMENT"/>
    <x v="1"/>
    <s v="HIGH EFFICIENCY SCROLL CHILLER"/>
    <s v="TEXAS"/>
    <x v="11"/>
    <x v="10"/>
    <s v="ELECTRICITY"/>
    <x v="6"/>
    <n v="0.42638388154299101"/>
  </r>
  <r>
    <s v="REFERENCE ELECTRIFICATION - MODERATE TECHNOLOGY ADVANCEMENT"/>
    <x v="1"/>
    <s v="HIGH EFFICIENCY SCROLL CHILLER"/>
    <s v="TEXAS"/>
    <x v="11"/>
    <x v="10"/>
    <s v="PIPELINE GAS"/>
    <x v="6"/>
    <n v="0"/>
  </r>
  <r>
    <s v="REFERENCE ELECTRIFICATION - MODERATE TECHNOLOGY ADVANCEMENT"/>
    <x v="1"/>
    <s v="HIGH EFFICIENCY SCROLL CHILLER"/>
    <s v="TEXAS"/>
    <x v="11"/>
    <x v="11"/>
    <s v="ELECTRICITY"/>
    <x v="6"/>
    <n v="0.45964633019275097"/>
  </r>
  <r>
    <s v="REFERENCE ELECTRIFICATION - MODERATE TECHNOLOGY ADVANCEMENT"/>
    <x v="1"/>
    <s v="HIGH EFFICIENCY SCROLL CHILLER"/>
    <s v="TEXAS"/>
    <x v="11"/>
    <x v="11"/>
    <s v="PIPELINE GAS"/>
    <x v="6"/>
    <n v="0"/>
  </r>
  <r>
    <s v="REFERENCE ELECTRIFICATION - MODERATE TECHNOLOGY ADVANCEMENT"/>
    <x v="1"/>
    <s v="HIGH EFFICIENCY SCROLL CHILLER"/>
    <s v="TEXAS"/>
    <x v="11"/>
    <x v="12"/>
    <s v="ELECTRICITY"/>
    <x v="6"/>
    <n v="0.49511393004847698"/>
  </r>
  <r>
    <s v="REFERENCE ELECTRIFICATION - MODERATE TECHNOLOGY ADVANCEMENT"/>
    <x v="1"/>
    <s v="HIGH EFFICIENCY SCROLL CHILLER"/>
    <s v="TEXAS"/>
    <x v="11"/>
    <x v="12"/>
    <s v="PIPELINE GAS"/>
    <x v="6"/>
    <n v="0"/>
  </r>
  <r>
    <s v="REFERENCE ELECTRIFICATION - MODERATE TECHNOLOGY ADVANCEMENT"/>
    <x v="1"/>
    <s v="HIGH EFFICIENCY SCROLL CHILLER"/>
    <s v="TEXAS"/>
    <x v="11"/>
    <x v="13"/>
    <s v="ELECTRICITY"/>
    <x v="6"/>
    <n v="0.53242496415808704"/>
  </r>
  <r>
    <s v="REFERENCE ELECTRIFICATION - MODERATE TECHNOLOGY ADVANCEMENT"/>
    <x v="1"/>
    <s v="HIGH EFFICIENCY SCROLL CHILLER"/>
    <s v="TEXAS"/>
    <x v="11"/>
    <x v="13"/>
    <s v="PIPELINE GAS"/>
    <x v="6"/>
    <n v="0"/>
  </r>
  <r>
    <s v="REFERENCE ELECTRIFICATION - MODERATE TECHNOLOGY ADVANCEMENT"/>
    <x v="1"/>
    <s v="HIGH EFFICIENCY SCROLL CHILLER"/>
    <s v="TEXAS"/>
    <x v="11"/>
    <x v="14"/>
    <s v="ELECTRICITY"/>
    <x v="6"/>
    <n v="0.57106492943463505"/>
  </r>
  <r>
    <s v="REFERENCE ELECTRIFICATION - MODERATE TECHNOLOGY ADVANCEMENT"/>
    <x v="1"/>
    <s v="HIGH EFFICIENCY SCROLL CHILLER"/>
    <s v="TEXAS"/>
    <x v="11"/>
    <x v="14"/>
    <s v="PIPELINE GAS"/>
    <x v="6"/>
    <n v="0"/>
  </r>
  <r>
    <s v="REFERENCE ELECTRIFICATION - MODERATE TECHNOLOGY ADVANCEMENT"/>
    <x v="1"/>
    <s v="HIGH EFFICIENCY SCROLL CHILLER"/>
    <s v="TEXAS"/>
    <x v="11"/>
    <x v="15"/>
    <s v="ELECTRICITY"/>
    <x v="6"/>
    <n v="0.61076347583643098"/>
  </r>
  <r>
    <s v="REFERENCE ELECTRIFICATION - MODERATE TECHNOLOGY ADVANCEMENT"/>
    <x v="1"/>
    <s v="HIGH EFFICIENCY SCROLL CHILLER"/>
    <s v="TEXAS"/>
    <x v="11"/>
    <x v="15"/>
    <s v="PIPELINE GAS"/>
    <x v="6"/>
    <n v="0"/>
  </r>
  <r>
    <s v="REFERENCE ELECTRIFICATION - MODERATE TECHNOLOGY ADVANCEMENT"/>
    <x v="1"/>
    <s v="HIGH EFFICIENCY SCROLL CHILLER"/>
    <s v="TEXAS"/>
    <x v="11"/>
    <x v="16"/>
    <s v="ELECTRICITY"/>
    <x v="6"/>
    <n v="0.65109270883024295"/>
  </r>
  <r>
    <s v="REFERENCE ELECTRIFICATION - MODERATE TECHNOLOGY ADVANCEMENT"/>
    <x v="1"/>
    <s v="HIGH EFFICIENCY SCROLL CHILLER"/>
    <s v="TEXAS"/>
    <x v="11"/>
    <x v="16"/>
    <s v="PIPELINE GAS"/>
    <x v="6"/>
    <n v="0"/>
  </r>
  <r>
    <s v="REFERENCE ELECTRIFICATION - MODERATE TECHNOLOGY ADVANCEMENT"/>
    <x v="1"/>
    <s v="HIGH EFFICIENCY SCROLL CHILLER"/>
    <s v="TEXAS"/>
    <x v="11"/>
    <x v="17"/>
    <s v="ELECTRICITY"/>
    <x v="6"/>
    <n v="0.69175559403571696"/>
  </r>
  <r>
    <s v="REFERENCE ELECTRIFICATION - MODERATE TECHNOLOGY ADVANCEMENT"/>
    <x v="1"/>
    <s v="HIGH EFFICIENCY SCROLL CHILLER"/>
    <s v="TEXAS"/>
    <x v="11"/>
    <x v="17"/>
    <s v="PIPELINE GAS"/>
    <x v="6"/>
    <n v="0"/>
  </r>
  <r>
    <s v="REFERENCE ELECTRIFICATION - MODERATE TECHNOLOGY ADVANCEMENT"/>
    <x v="1"/>
    <s v="HIGH EFFICIENCY SCROLL CHILLER"/>
    <s v="TEXAS"/>
    <x v="11"/>
    <x v="18"/>
    <s v="ELECTRICITY"/>
    <x v="6"/>
    <n v="0.73254345892366202"/>
  </r>
  <r>
    <s v="REFERENCE ELECTRIFICATION - MODERATE TECHNOLOGY ADVANCEMENT"/>
    <x v="1"/>
    <s v="HIGH EFFICIENCY SCROLL CHILLER"/>
    <s v="TEXAS"/>
    <x v="11"/>
    <x v="18"/>
    <s v="PIPELINE GAS"/>
    <x v="6"/>
    <n v="0"/>
  </r>
  <r>
    <s v="REFERENCE ELECTRIFICATION - MODERATE TECHNOLOGY ADVANCEMENT"/>
    <x v="1"/>
    <s v="HIGH EFFICIENCY SCROLL CHILLER"/>
    <s v="TEXAS"/>
    <x v="11"/>
    <x v="19"/>
    <s v="ELECTRICITY"/>
    <x v="6"/>
    <n v="0.77320165070445801"/>
  </r>
  <r>
    <s v="REFERENCE ELECTRIFICATION - MODERATE TECHNOLOGY ADVANCEMENT"/>
    <x v="1"/>
    <s v="HIGH EFFICIENCY SCROLL CHILLER"/>
    <s v="TEXAS"/>
    <x v="11"/>
    <x v="19"/>
    <s v="PIPELINE GAS"/>
    <x v="6"/>
    <n v="0"/>
  </r>
  <r>
    <s v="REFERENCE ELECTRIFICATION - MODERATE TECHNOLOGY ADVANCEMENT"/>
    <x v="1"/>
    <s v="HIGH EFFICIENCY SCROLL CHILLER"/>
    <s v="TEXAS"/>
    <x v="11"/>
    <x v="20"/>
    <s v="ELECTRICITY"/>
    <x v="6"/>
    <n v="0.81360488871950198"/>
  </r>
  <r>
    <s v="REFERENCE ELECTRIFICATION - MODERATE TECHNOLOGY ADVANCEMENT"/>
    <x v="1"/>
    <s v="HIGH EFFICIENCY SCROLL CHILLER"/>
    <s v="TEXAS"/>
    <x v="11"/>
    <x v="20"/>
    <s v="PIPELINE GAS"/>
    <x v="6"/>
    <n v="0"/>
  </r>
  <r>
    <s v="REFERENCE ELECTRIFICATION - MODERATE TECHNOLOGY ADVANCEMENT"/>
    <x v="1"/>
    <s v="HIGH EFFICIENCY SCROLL CHILLER"/>
    <s v="TEXAS"/>
    <x v="11"/>
    <x v="21"/>
    <s v="ELECTRICITY"/>
    <x v="6"/>
    <n v="0.85377656373464295"/>
  </r>
  <r>
    <s v="REFERENCE ELECTRIFICATION - MODERATE TECHNOLOGY ADVANCEMENT"/>
    <x v="1"/>
    <s v="HIGH EFFICIENCY SCROLL CHILLER"/>
    <s v="TEXAS"/>
    <x v="11"/>
    <x v="21"/>
    <s v="PIPELINE GAS"/>
    <x v="6"/>
    <n v="0"/>
  </r>
  <r>
    <s v="REFERENCE ELECTRIFICATION - MODERATE TECHNOLOGY ADVANCEMENT"/>
    <x v="1"/>
    <s v="HIGH EFFICIENCY SCROLL CHILLER"/>
    <s v="TEXAS"/>
    <x v="11"/>
    <x v="22"/>
    <s v="ELECTRICITY"/>
    <x v="6"/>
    <n v="0.89360472727898999"/>
  </r>
  <r>
    <s v="REFERENCE ELECTRIFICATION - MODERATE TECHNOLOGY ADVANCEMENT"/>
    <x v="1"/>
    <s v="HIGH EFFICIENCY SCROLL CHILLER"/>
    <s v="TEXAS"/>
    <x v="11"/>
    <x v="22"/>
    <s v="PIPELINE GAS"/>
    <x v="6"/>
    <n v="0"/>
  </r>
  <r>
    <s v="REFERENCE ELECTRIFICATION - MODERATE TECHNOLOGY ADVANCEMENT"/>
    <x v="1"/>
    <s v="HIGH EFFICIENCY SCROLL CHILLER"/>
    <s v="TEXAS"/>
    <x v="11"/>
    <x v="23"/>
    <s v="ELECTRICITY"/>
    <x v="6"/>
    <n v="0.93310661204567502"/>
  </r>
  <r>
    <s v="REFERENCE ELECTRIFICATION - MODERATE TECHNOLOGY ADVANCEMENT"/>
    <x v="1"/>
    <s v="HIGH EFFICIENCY SCROLL CHILLER"/>
    <s v="TEXAS"/>
    <x v="11"/>
    <x v="23"/>
    <s v="PIPELINE GAS"/>
    <x v="6"/>
    <n v="0"/>
  </r>
  <r>
    <s v="REFERENCE ELECTRIFICATION - MODERATE TECHNOLOGY ADVANCEMENT"/>
    <x v="1"/>
    <s v="HIGH EFFICIENCY SCROLL CHILLER"/>
    <s v="TEXAS"/>
    <x v="11"/>
    <x v="24"/>
    <s v="ELECTRICITY"/>
    <x v="6"/>
    <n v="0.97231390870495904"/>
  </r>
  <r>
    <s v="REFERENCE ELECTRIFICATION - MODERATE TECHNOLOGY ADVANCEMENT"/>
    <x v="1"/>
    <s v="HIGH EFFICIENCY SCROLL CHILLER"/>
    <s v="TEXAS"/>
    <x v="11"/>
    <x v="24"/>
    <s v="PIPELINE GAS"/>
    <x v="6"/>
    <n v="0"/>
  </r>
  <r>
    <s v="REFERENCE ELECTRIFICATION - MODERATE TECHNOLOGY ADVANCEMENT"/>
    <x v="1"/>
    <s v="HIGH EFFICIENCY SCROLL CHILLER"/>
    <s v="TEXAS"/>
    <x v="11"/>
    <x v="25"/>
    <s v="ELECTRICITY"/>
    <x v="6"/>
    <n v="1.01146310309984"/>
  </r>
  <r>
    <s v="REFERENCE ELECTRIFICATION - MODERATE TECHNOLOGY ADVANCEMENT"/>
    <x v="1"/>
    <s v="HIGH EFFICIENCY SCROLL CHILLER"/>
    <s v="TEXAS"/>
    <x v="11"/>
    <x v="25"/>
    <s v="PIPELINE GAS"/>
    <x v="6"/>
    <n v="0"/>
  </r>
  <r>
    <s v="REFERENCE ELECTRIFICATION - MODERATE TECHNOLOGY ADVANCEMENT"/>
    <x v="1"/>
    <s v="HIGH EFFICIENCY SCROLL CHILLER"/>
    <s v="TEXAS"/>
    <x v="11"/>
    <x v="26"/>
    <s v="ELECTRICITY"/>
    <x v="6"/>
    <n v="1.0506437632787"/>
  </r>
  <r>
    <s v="REFERENCE ELECTRIFICATION - MODERATE TECHNOLOGY ADVANCEMENT"/>
    <x v="1"/>
    <s v="HIGH EFFICIENCY SCROLL CHILLER"/>
    <s v="TEXAS"/>
    <x v="11"/>
    <x v="26"/>
    <s v="PIPELINE GAS"/>
    <x v="6"/>
    <n v="0"/>
  </r>
  <r>
    <s v="REFERENCE ELECTRIFICATION - MODERATE TECHNOLOGY ADVANCEMENT"/>
    <x v="1"/>
    <s v="HIGH EFFICIENCY SCROLL CHILLER"/>
    <s v="TEXAS"/>
    <x v="11"/>
    <x v="27"/>
    <s v="ELECTRICITY"/>
    <x v="6"/>
    <n v="1.0900051962175701"/>
  </r>
  <r>
    <s v="REFERENCE ELECTRIFICATION - MODERATE TECHNOLOGY ADVANCEMENT"/>
    <x v="1"/>
    <s v="HIGH EFFICIENCY SCROLL CHILLER"/>
    <s v="TEXAS"/>
    <x v="11"/>
    <x v="27"/>
    <s v="PIPELINE GAS"/>
    <x v="6"/>
    <n v="0"/>
  </r>
  <r>
    <s v="REFERENCE ELECTRIFICATION - MODERATE TECHNOLOGY ADVANCEMENT"/>
    <x v="1"/>
    <s v="HIGH EFFICIENCY SCROLL CHILLER"/>
    <s v="TEXAS"/>
    <x v="11"/>
    <x v="28"/>
    <s v="ELECTRICITY"/>
    <x v="6"/>
    <n v="1.12957389869456"/>
  </r>
  <r>
    <s v="REFERENCE ELECTRIFICATION - MODERATE TECHNOLOGY ADVANCEMENT"/>
    <x v="1"/>
    <s v="HIGH EFFICIENCY SCROLL CHILLER"/>
    <s v="TEXAS"/>
    <x v="11"/>
    <x v="28"/>
    <s v="PIPELINE GAS"/>
    <x v="6"/>
    <n v="0"/>
  </r>
  <r>
    <s v="REFERENCE ELECTRIFICATION - MODERATE TECHNOLOGY ADVANCEMENT"/>
    <x v="1"/>
    <s v="HIGH EFFICIENCY SCROLL CHILLER"/>
    <s v="TEXAS"/>
    <x v="11"/>
    <x v="29"/>
    <s v="ELECTRICITY"/>
    <x v="6"/>
    <n v="1.1694140387024401"/>
  </r>
  <r>
    <s v="REFERENCE ELECTRIFICATION - MODERATE TECHNOLOGY ADVANCEMENT"/>
    <x v="1"/>
    <s v="HIGH EFFICIENCY SCROLL CHILLER"/>
    <s v="TEXAS"/>
    <x v="11"/>
    <x v="29"/>
    <s v="PIPELINE GAS"/>
    <x v="6"/>
    <n v="0"/>
  </r>
  <r>
    <s v="REFERENCE ELECTRIFICATION - MODERATE TECHNOLOGY ADVANCEMENT"/>
    <x v="1"/>
    <s v="HIGH EFFICIENCY SCROLL CHILLER"/>
    <s v="TEXAS"/>
    <x v="11"/>
    <x v="30"/>
    <s v="ELECTRICITY"/>
    <x v="6"/>
    <n v="1.20931038250446"/>
  </r>
  <r>
    <s v="REFERENCE ELECTRIFICATION - MODERATE TECHNOLOGY ADVANCEMENT"/>
    <x v="1"/>
    <s v="HIGH EFFICIENCY SCROLL CHILLER"/>
    <s v="TEXAS"/>
    <x v="11"/>
    <x v="30"/>
    <s v="PIPELINE GAS"/>
    <x v="6"/>
    <n v="0"/>
  </r>
  <r>
    <s v="REFERENCE ELECTRIFICATION - MODERATE TECHNOLOGY ADVANCEMENT"/>
    <x v="1"/>
    <s v="HIGH EFFICIENCY SCROLL CHILLER"/>
    <s v="TEXAS"/>
    <x v="11"/>
    <x v="31"/>
    <s v="ELECTRICITY"/>
    <x v="6"/>
    <n v="1.2493708393742899"/>
  </r>
  <r>
    <s v="REFERENCE ELECTRIFICATION - MODERATE TECHNOLOGY ADVANCEMENT"/>
    <x v="1"/>
    <s v="HIGH EFFICIENCY SCROLL CHILLER"/>
    <s v="TEXAS"/>
    <x v="11"/>
    <x v="31"/>
    <s v="PIPELINE GAS"/>
    <x v="6"/>
    <n v="0"/>
  </r>
  <r>
    <s v="REFERENCE ELECTRIFICATION - MODERATE TECHNOLOGY ADVANCEMENT"/>
    <x v="1"/>
    <s v="HIGH EFFICIENCY SCROLL CHILLER"/>
    <s v="TEXAS"/>
    <x v="11"/>
    <x v="32"/>
    <s v="ELECTRICITY"/>
    <x v="6"/>
    <n v="1.2895330342098701"/>
  </r>
  <r>
    <s v="REFERENCE ELECTRIFICATION - MODERATE TECHNOLOGY ADVANCEMENT"/>
    <x v="1"/>
    <s v="HIGH EFFICIENCY SCROLL CHILLER"/>
    <s v="TEXAS"/>
    <x v="11"/>
    <x v="32"/>
    <s v="PIPELINE GAS"/>
    <x v="6"/>
    <n v="0"/>
  </r>
  <r>
    <s v="REFERENCE ELECTRIFICATION - MODERATE TECHNOLOGY ADVANCEMENT"/>
    <x v="1"/>
    <s v="HIGH EFFICIENCY SCROLL CHILLER"/>
    <s v="TEXAS"/>
    <x v="11"/>
    <x v="33"/>
    <s v="ELECTRICITY"/>
    <x v="6"/>
    <n v="1.32984115861534"/>
  </r>
  <r>
    <s v="REFERENCE ELECTRIFICATION - MODERATE TECHNOLOGY ADVANCEMENT"/>
    <x v="1"/>
    <s v="HIGH EFFICIENCY SCROLL CHILLER"/>
    <s v="TEXAS"/>
    <x v="11"/>
    <x v="33"/>
    <s v="PIPELINE GAS"/>
    <x v="6"/>
    <n v="0"/>
  </r>
  <r>
    <s v="REFERENCE ELECTRIFICATION - MODERATE TECHNOLOGY ADVANCEMENT"/>
    <x v="1"/>
    <s v="REFERENCE SCREW CHILLER"/>
    <s v="TEXAS"/>
    <x v="11"/>
    <x v="0"/>
    <s v="ELECTRICITY"/>
    <x v="6"/>
    <n v="1.4547947939824599"/>
  </r>
  <r>
    <s v="REFERENCE ELECTRIFICATION - MODERATE TECHNOLOGY ADVANCEMENT"/>
    <x v="1"/>
    <s v="REFERENCE SCREW CHILLER"/>
    <s v="TEXAS"/>
    <x v="11"/>
    <x v="0"/>
    <s v="PIPELINE GAS"/>
    <x v="6"/>
    <n v="0"/>
  </r>
  <r>
    <s v="REFERENCE ELECTRIFICATION - MODERATE TECHNOLOGY ADVANCEMENT"/>
    <x v="1"/>
    <s v="REFERENCE SCREW CHILLER"/>
    <s v="TEXAS"/>
    <x v="11"/>
    <x v="1"/>
    <s v="ELECTRICITY"/>
    <x v="6"/>
    <n v="1.45460847979284"/>
  </r>
  <r>
    <s v="REFERENCE ELECTRIFICATION - MODERATE TECHNOLOGY ADVANCEMENT"/>
    <x v="1"/>
    <s v="REFERENCE SCREW CHILLER"/>
    <s v="TEXAS"/>
    <x v="11"/>
    <x v="1"/>
    <s v="PIPELINE GAS"/>
    <x v="6"/>
    <n v="0"/>
  </r>
  <r>
    <s v="REFERENCE ELECTRIFICATION - MODERATE TECHNOLOGY ADVANCEMENT"/>
    <x v="1"/>
    <s v="REFERENCE SCREW CHILLER"/>
    <s v="TEXAS"/>
    <x v="11"/>
    <x v="2"/>
    <s v="ELECTRICITY"/>
    <x v="6"/>
    <n v="1.4541877806254799"/>
  </r>
  <r>
    <s v="REFERENCE ELECTRIFICATION - MODERATE TECHNOLOGY ADVANCEMENT"/>
    <x v="1"/>
    <s v="REFERENCE SCREW CHILLER"/>
    <s v="TEXAS"/>
    <x v="11"/>
    <x v="2"/>
    <s v="PIPELINE GAS"/>
    <x v="6"/>
    <n v="0"/>
  </r>
  <r>
    <s v="REFERENCE ELECTRIFICATION - MODERATE TECHNOLOGY ADVANCEMENT"/>
    <x v="1"/>
    <s v="REFERENCE SCREW CHILLER"/>
    <s v="TEXAS"/>
    <x v="11"/>
    <x v="3"/>
    <s v="ELECTRICITY"/>
    <x v="6"/>
    <n v="1.45222682099884"/>
  </r>
  <r>
    <s v="REFERENCE ELECTRIFICATION - MODERATE TECHNOLOGY ADVANCEMENT"/>
    <x v="1"/>
    <s v="REFERENCE SCREW CHILLER"/>
    <s v="TEXAS"/>
    <x v="11"/>
    <x v="3"/>
    <s v="PIPELINE GAS"/>
    <x v="6"/>
    <n v="0"/>
  </r>
  <r>
    <s v="REFERENCE ELECTRIFICATION - MODERATE TECHNOLOGY ADVANCEMENT"/>
    <x v="1"/>
    <s v="REFERENCE SCREW CHILLER"/>
    <s v="TEXAS"/>
    <x v="11"/>
    <x v="4"/>
    <s v="ELECTRICITY"/>
    <x v="6"/>
    <n v="1.44827346493834"/>
  </r>
  <r>
    <s v="REFERENCE ELECTRIFICATION - MODERATE TECHNOLOGY ADVANCEMENT"/>
    <x v="1"/>
    <s v="REFERENCE SCREW CHILLER"/>
    <s v="TEXAS"/>
    <x v="11"/>
    <x v="4"/>
    <s v="PIPELINE GAS"/>
    <x v="6"/>
    <n v="0"/>
  </r>
  <r>
    <s v="REFERENCE ELECTRIFICATION - MODERATE TECHNOLOGY ADVANCEMENT"/>
    <x v="1"/>
    <s v="REFERENCE SCREW CHILLER"/>
    <s v="TEXAS"/>
    <x v="11"/>
    <x v="5"/>
    <s v="ELECTRICITY"/>
    <x v="6"/>
    <n v="1.44150840934122"/>
  </r>
  <r>
    <s v="REFERENCE ELECTRIFICATION - MODERATE TECHNOLOGY ADVANCEMENT"/>
    <x v="1"/>
    <s v="REFERENCE SCREW CHILLER"/>
    <s v="TEXAS"/>
    <x v="11"/>
    <x v="5"/>
    <s v="PIPELINE GAS"/>
    <x v="6"/>
    <n v="0"/>
  </r>
  <r>
    <s v="REFERENCE ELECTRIFICATION - MODERATE TECHNOLOGY ADVANCEMENT"/>
    <x v="1"/>
    <s v="REFERENCE SCREW CHILLER"/>
    <s v="TEXAS"/>
    <x v="11"/>
    <x v="6"/>
    <s v="ELECTRICITY"/>
    <x v="6"/>
    <n v="1.4310441095853901"/>
  </r>
  <r>
    <s v="REFERENCE ELECTRIFICATION - MODERATE TECHNOLOGY ADVANCEMENT"/>
    <x v="1"/>
    <s v="REFERENCE SCREW CHILLER"/>
    <s v="TEXAS"/>
    <x v="11"/>
    <x v="6"/>
    <s v="PIPELINE GAS"/>
    <x v="6"/>
    <n v="0"/>
  </r>
  <r>
    <s v="REFERENCE ELECTRIFICATION - MODERATE TECHNOLOGY ADVANCEMENT"/>
    <x v="1"/>
    <s v="REFERENCE SCREW CHILLER"/>
    <s v="TEXAS"/>
    <x v="11"/>
    <x v="7"/>
    <s v="ELECTRICITY"/>
    <x v="6"/>
    <n v="1.4156894389929999"/>
  </r>
  <r>
    <s v="REFERENCE ELECTRIFICATION - MODERATE TECHNOLOGY ADVANCEMENT"/>
    <x v="1"/>
    <s v="REFERENCE SCREW CHILLER"/>
    <s v="TEXAS"/>
    <x v="11"/>
    <x v="7"/>
    <s v="PIPELINE GAS"/>
    <x v="6"/>
    <n v="0"/>
  </r>
  <r>
    <s v="REFERENCE ELECTRIFICATION - MODERATE TECHNOLOGY ADVANCEMENT"/>
    <x v="1"/>
    <s v="REFERENCE SCREW CHILLER"/>
    <s v="TEXAS"/>
    <x v="11"/>
    <x v="8"/>
    <s v="ELECTRICITY"/>
    <x v="6"/>
    <n v="1.3941199298695399"/>
  </r>
  <r>
    <s v="REFERENCE ELECTRIFICATION - MODERATE TECHNOLOGY ADVANCEMENT"/>
    <x v="1"/>
    <s v="REFERENCE SCREW CHILLER"/>
    <s v="TEXAS"/>
    <x v="11"/>
    <x v="8"/>
    <s v="PIPELINE GAS"/>
    <x v="6"/>
    <n v="0"/>
  </r>
  <r>
    <s v="REFERENCE ELECTRIFICATION - MODERATE TECHNOLOGY ADVANCEMENT"/>
    <x v="1"/>
    <s v="REFERENCE SCREW CHILLER"/>
    <s v="TEXAS"/>
    <x v="11"/>
    <x v="9"/>
    <s v="ELECTRICITY"/>
    <x v="6"/>
    <n v="1.3650760636502499"/>
  </r>
  <r>
    <s v="REFERENCE ELECTRIFICATION - MODERATE TECHNOLOGY ADVANCEMENT"/>
    <x v="1"/>
    <s v="REFERENCE SCREW CHILLER"/>
    <s v="TEXAS"/>
    <x v="11"/>
    <x v="9"/>
    <s v="PIPELINE GAS"/>
    <x v="6"/>
    <n v="0"/>
  </r>
  <r>
    <s v="REFERENCE ELECTRIFICATION - MODERATE TECHNOLOGY ADVANCEMENT"/>
    <x v="1"/>
    <s v="REFERENCE SCREW CHILLER"/>
    <s v="TEXAS"/>
    <x v="11"/>
    <x v="10"/>
    <s v="ELECTRICITY"/>
    <x v="6"/>
    <n v="1.3271588440781801"/>
  </r>
  <r>
    <s v="REFERENCE ELECTRIFICATION - MODERATE TECHNOLOGY ADVANCEMENT"/>
    <x v="1"/>
    <s v="REFERENCE SCREW CHILLER"/>
    <s v="TEXAS"/>
    <x v="11"/>
    <x v="10"/>
    <s v="PIPELINE GAS"/>
    <x v="6"/>
    <n v="0"/>
  </r>
  <r>
    <s v="REFERENCE ELECTRIFICATION - MODERATE TECHNOLOGY ADVANCEMENT"/>
    <x v="1"/>
    <s v="REFERENCE SCREW CHILLER"/>
    <s v="TEXAS"/>
    <x v="11"/>
    <x v="11"/>
    <s v="ELECTRICITY"/>
    <x v="6"/>
    <n v="1.27904213043684"/>
  </r>
  <r>
    <s v="REFERENCE ELECTRIFICATION - MODERATE TECHNOLOGY ADVANCEMENT"/>
    <x v="1"/>
    <s v="REFERENCE SCREW CHILLER"/>
    <s v="TEXAS"/>
    <x v="11"/>
    <x v="11"/>
    <s v="PIPELINE GAS"/>
    <x v="6"/>
    <n v="0"/>
  </r>
  <r>
    <s v="REFERENCE ELECTRIFICATION - MODERATE TECHNOLOGY ADVANCEMENT"/>
    <x v="1"/>
    <s v="REFERENCE SCREW CHILLER"/>
    <s v="TEXAS"/>
    <x v="11"/>
    <x v="12"/>
    <s v="ELECTRICITY"/>
    <x v="6"/>
    <n v="1.2199527068749401"/>
  </r>
  <r>
    <s v="REFERENCE ELECTRIFICATION - MODERATE TECHNOLOGY ADVANCEMENT"/>
    <x v="1"/>
    <s v="REFERENCE SCREW CHILLER"/>
    <s v="TEXAS"/>
    <x v="11"/>
    <x v="12"/>
    <s v="PIPELINE GAS"/>
    <x v="6"/>
    <n v="0"/>
  </r>
  <r>
    <s v="REFERENCE ELECTRIFICATION - MODERATE TECHNOLOGY ADVANCEMENT"/>
    <x v="1"/>
    <s v="REFERENCE SCREW CHILLER"/>
    <s v="TEXAS"/>
    <x v="11"/>
    <x v="13"/>
    <s v="ELECTRICITY"/>
    <x v="6"/>
    <n v="1.149282148325"/>
  </r>
  <r>
    <s v="REFERENCE ELECTRIFICATION - MODERATE TECHNOLOGY ADVANCEMENT"/>
    <x v="1"/>
    <s v="REFERENCE SCREW CHILLER"/>
    <s v="TEXAS"/>
    <x v="11"/>
    <x v="13"/>
    <s v="PIPELINE GAS"/>
    <x v="6"/>
    <n v="0"/>
  </r>
  <r>
    <s v="REFERENCE ELECTRIFICATION - MODERATE TECHNOLOGY ADVANCEMENT"/>
    <x v="1"/>
    <s v="REFERENCE SCREW CHILLER"/>
    <s v="TEXAS"/>
    <x v="11"/>
    <x v="14"/>
    <s v="ELECTRICITY"/>
    <x v="6"/>
    <n v="1.06725042328268"/>
  </r>
  <r>
    <s v="REFERENCE ELECTRIFICATION - MODERATE TECHNOLOGY ADVANCEMENT"/>
    <x v="1"/>
    <s v="REFERENCE SCREW CHILLER"/>
    <s v="TEXAS"/>
    <x v="11"/>
    <x v="14"/>
    <s v="PIPELINE GAS"/>
    <x v="6"/>
    <n v="0"/>
  </r>
  <r>
    <s v="REFERENCE ELECTRIFICATION - MODERATE TECHNOLOGY ADVANCEMENT"/>
    <x v="1"/>
    <s v="REFERENCE SCREW CHILLER"/>
    <s v="TEXAS"/>
    <x v="11"/>
    <x v="15"/>
    <s v="ELECTRICITY"/>
    <x v="6"/>
    <n v="0.97456686488458999"/>
  </r>
  <r>
    <s v="REFERENCE ELECTRIFICATION - MODERATE TECHNOLOGY ADVANCEMENT"/>
    <x v="1"/>
    <s v="REFERENCE SCREW CHILLER"/>
    <s v="TEXAS"/>
    <x v="11"/>
    <x v="15"/>
    <s v="PIPELINE GAS"/>
    <x v="6"/>
    <n v="0"/>
  </r>
  <r>
    <s v="REFERENCE ELECTRIFICATION - MODERATE TECHNOLOGY ADVANCEMENT"/>
    <x v="1"/>
    <s v="REFERENCE SCREW CHILLER"/>
    <s v="TEXAS"/>
    <x v="11"/>
    <x v="16"/>
    <s v="ELECTRICITY"/>
    <x v="6"/>
    <n v="0.87302221019064996"/>
  </r>
  <r>
    <s v="REFERENCE ELECTRIFICATION - MODERATE TECHNOLOGY ADVANCEMENT"/>
    <x v="1"/>
    <s v="REFERENCE SCREW CHILLER"/>
    <s v="TEXAS"/>
    <x v="11"/>
    <x v="16"/>
    <s v="PIPELINE GAS"/>
    <x v="6"/>
    <n v="0"/>
  </r>
  <r>
    <s v="REFERENCE ELECTRIFICATION - MODERATE TECHNOLOGY ADVANCEMENT"/>
    <x v="1"/>
    <s v="REFERENCE SCREW CHILLER"/>
    <s v="TEXAS"/>
    <x v="11"/>
    <x v="17"/>
    <s v="ELECTRICITY"/>
    <x v="6"/>
    <n v="0.76510560840153397"/>
  </r>
  <r>
    <s v="REFERENCE ELECTRIFICATION - MODERATE TECHNOLOGY ADVANCEMENT"/>
    <x v="1"/>
    <s v="REFERENCE SCREW CHILLER"/>
    <s v="TEXAS"/>
    <x v="11"/>
    <x v="17"/>
    <s v="PIPELINE GAS"/>
    <x v="6"/>
    <n v="0"/>
  </r>
  <r>
    <s v="REFERENCE ELECTRIFICATION - MODERATE TECHNOLOGY ADVANCEMENT"/>
    <x v="1"/>
    <s v="REFERENCE SCREW CHILLER"/>
    <s v="TEXAS"/>
    <x v="11"/>
    <x v="18"/>
    <s v="ELECTRICITY"/>
    <x v="6"/>
    <n v="0.65409421125711997"/>
  </r>
  <r>
    <s v="REFERENCE ELECTRIFICATION - MODERATE TECHNOLOGY ADVANCEMENT"/>
    <x v="1"/>
    <s v="REFERENCE SCREW CHILLER"/>
    <s v="TEXAS"/>
    <x v="11"/>
    <x v="18"/>
    <s v="PIPELINE GAS"/>
    <x v="6"/>
    <n v="0"/>
  </r>
  <r>
    <s v="REFERENCE ELECTRIFICATION - MODERATE TECHNOLOGY ADVANCEMENT"/>
    <x v="1"/>
    <s v="REFERENCE SCREW CHILLER"/>
    <s v="TEXAS"/>
    <x v="11"/>
    <x v="19"/>
    <s v="ELECTRICITY"/>
    <x v="6"/>
    <n v="0.54379910411131005"/>
  </r>
  <r>
    <s v="REFERENCE ELECTRIFICATION - MODERATE TECHNOLOGY ADVANCEMENT"/>
    <x v="1"/>
    <s v="REFERENCE SCREW CHILLER"/>
    <s v="TEXAS"/>
    <x v="11"/>
    <x v="19"/>
    <s v="PIPELINE GAS"/>
    <x v="6"/>
    <n v="0"/>
  </r>
  <r>
    <s v="REFERENCE ELECTRIFICATION - MODERATE TECHNOLOGY ADVANCEMENT"/>
    <x v="1"/>
    <s v="REFERENCE SCREW CHILLER"/>
    <s v="TEXAS"/>
    <x v="11"/>
    <x v="20"/>
    <s v="ELECTRICITY"/>
    <x v="6"/>
    <n v="0.43820382759600202"/>
  </r>
  <r>
    <s v="REFERENCE ELECTRIFICATION - MODERATE TECHNOLOGY ADVANCEMENT"/>
    <x v="1"/>
    <s v="REFERENCE SCREW CHILLER"/>
    <s v="TEXAS"/>
    <x v="11"/>
    <x v="20"/>
    <s v="PIPELINE GAS"/>
    <x v="6"/>
    <n v="0"/>
  </r>
  <r>
    <s v="REFERENCE ELECTRIFICATION - MODERATE TECHNOLOGY ADVANCEMENT"/>
    <x v="1"/>
    <s v="REFERENCE SCREW CHILLER"/>
    <s v="TEXAS"/>
    <x v="11"/>
    <x v="21"/>
    <s v="ELECTRICITY"/>
    <x v="6"/>
    <n v="0.34101970750643201"/>
  </r>
  <r>
    <s v="REFERENCE ELECTRIFICATION - MODERATE TECHNOLOGY ADVANCEMENT"/>
    <x v="1"/>
    <s v="REFERENCE SCREW CHILLER"/>
    <s v="TEXAS"/>
    <x v="11"/>
    <x v="21"/>
    <s v="PIPELINE GAS"/>
    <x v="6"/>
    <n v="0"/>
  </r>
  <r>
    <s v="REFERENCE ELECTRIFICATION - MODERATE TECHNOLOGY ADVANCEMENT"/>
    <x v="1"/>
    <s v="REFERENCE SCREW CHILLER"/>
    <s v="TEXAS"/>
    <x v="11"/>
    <x v="22"/>
    <s v="ELECTRICITY"/>
    <x v="6"/>
    <n v="0.25534336118102502"/>
  </r>
  <r>
    <s v="REFERENCE ELECTRIFICATION - MODERATE TECHNOLOGY ADVANCEMENT"/>
    <x v="1"/>
    <s v="REFERENCE SCREW CHILLER"/>
    <s v="TEXAS"/>
    <x v="11"/>
    <x v="22"/>
    <s v="PIPELINE GAS"/>
    <x v="6"/>
    <n v="0"/>
  </r>
  <r>
    <s v="REFERENCE ELECTRIFICATION - MODERATE TECHNOLOGY ADVANCEMENT"/>
    <x v="1"/>
    <s v="REFERENCE SCREW CHILLER"/>
    <s v="TEXAS"/>
    <x v="11"/>
    <x v="23"/>
    <s v="ELECTRICITY"/>
    <x v="6"/>
    <n v="0.183206421992891"/>
  </r>
  <r>
    <s v="REFERENCE ELECTRIFICATION - MODERATE TECHNOLOGY ADVANCEMENT"/>
    <x v="1"/>
    <s v="REFERENCE SCREW CHILLER"/>
    <s v="TEXAS"/>
    <x v="11"/>
    <x v="23"/>
    <s v="PIPELINE GAS"/>
    <x v="6"/>
    <n v="0"/>
  </r>
  <r>
    <s v="REFERENCE ELECTRIFICATION - MODERATE TECHNOLOGY ADVANCEMENT"/>
    <x v="1"/>
    <s v="REFERENCE SCREW CHILLER"/>
    <s v="TEXAS"/>
    <x v="11"/>
    <x v="24"/>
    <s v="ELECTRICITY"/>
    <x v="6"/>
    <n v="0.12541407115296899"/>
  </r>
  <r>
    <s v="REFERENCE ELECTRIFICATION - MODERATE TECHNOLOGY ADVANCEMENT"/>
    <x v="1"/>
    <s v="REFERENCE SCREW CHILLER"/>
    <s v="TEXAS"/>
    <x v="11"/>
    <x v="24"/>
    <s v="PIPELINE GAS"/>
    <x v="6"/>
    <n v="0"/>
  </r>
  <r>
    <s v="REFERENCE ELECTRIFICATION - MODERATE TECHNOLOGY ADVANCEMENT"/>
    <x v="1"/>
    <s v="REFERENCE SCREW CHILLER"/>
    <s v="TEXAS"/>
    <x v="11"/>
    <x v="25"/>
    <s v="ELECTRICITY"/>
    <x v="6"/>
    <n v="8.15302432550635E-2"/>
  </r>
  <r>
    <s v="REFERENCE ELECTRIFICATION - MODERATE TECHNOLOGY ADVANCEMENT"/>
    <x v="1"/>
    <s v="REFERENCE SCREW CHILLER"/>
    <s v="TEXAS"/>
    <x v="11"/>
    <x v="25"/>
    <s v="PIPELINE GAS"/>
    <x v="6"/>
    <n v="0"/>
  </r>
  <r>
    <s v="REFERENCE ELECTRIFICATION - MODERATE TECHNOLOGY ADVANCEMENT"/>
    <x v="1"/>
    <s v="REFERENCE SCREW CHILLER"/>
    <s v="TEXAS"/>
    <x v="11"/>
    <x v="26"/>
    <s v="ELECTRICITY"/>
    <x v="6"/>
    <n v="5.00833818142567E-2"/>
  </r>
  <r>
    <s v="REFERENCE ELECTRIFICATION - MODERATE TECHNOLOGY ADVANCEMENT"/>
    <x v="1"/>
    <s v="REFERENCE SCREW CHILLER"/>
    <s v="TEXAS"/>
    <x v="11"/>
    <x v="26"/>
    <s v="PIPELINE GAS"/>
    <x v="6"/>
    <n v="0"/>
  </r>
  <r>
    <s v="REFERENCE ELECTRIFICATION - MODERATE TECHNOLOGY ADVANCEMENT"/>
    <x v="1"/>
    <s v="REFERENCE SCREW CHILLER"/>
    <s v="TEXAS"/>
    <x v="11"/>
    <x v="27"/>
    <s v="ELECTRICITY"/>
    <x v="6"/>
    <n v="2.89194963491088E-2"/>
  </r>
  <r>
    <s v="REFERENCE ELECTRIFICATION - MODERATE TECHNOLOGY ADVANCEMENT"/>
    <x v="1"/>
    <s v="REFERENCE SCREW CHILLER"/>
    <s v="TEXAS"/>
    <x v="11"/>
    <x v="27"/>
    <s v="PIPELINE GAS"/>
    <x v="6"/>
    <n v="0"/>
  </r>
  <r>
    <s v="REFERENCE ELECTRIFICATION - MODERATE TECHNOLOGY ADVANCEMENT"/>
    <x v="1"/>
    <s v="REFERENCE SCREW CHILLER"/>
    <s v="TEXAS"/>
    <x v="11"/>
    <x v="28"/>
    <s v="ELECTRICITY"/>
    <x v="6"/>
    <n v="1.56081770449431E-2"/>
  </r>
  <r>
    <s v="REFERENCE ELECTRIFICATION - MODERATE TECHNOLOGY ADVANCEMENT"/>
    <x v="1"/>
    <s v="REFERENCE SCREW CHILLER"/>
    <s v="TEXAS"/>
    <x v="11"/>
    <x v="28"/>
    <s v="PIPELINE GAS"/>
    <x v="6"/>
    <n v="0"/>
  </r>
  <r>
    <s v="REFERENCE ELECTRIFICATION - MODERATE TECHNOLOGY ADVANCEMENT"/>
    <x v="1"/>
    <s v="REFERENCE SCREW CHILLER"/>
    <s v="TEXAS"/>
    <x v="11"/>
    <x v="29"/>
    <s v="ELECTRICITY"/>
    <x v="6"/>
    <n v="7.8268015138750705E-3"/>
  </r>
  <r>
    <s v="REFERENCE ELECTRIFICATION - MODERATE TECHNOLOGY ADVANCEMENT"/>
    <x v="1"/>
    <s v="REFERENCE SCREW CHILLER"/>
    <s v="TEXAS"/>
    <x v="11"/>
    <x v="29"/>
    <s v="PIPELINE GAS"/>
    <x v="6"/>
    <n v="0"/>
  </r>
  <r>
    <s v="REFERENCE ELECTRIFICATION - MODERATE TECHNOLOGY ADVANCEMENT"/>
    <x v="1"/>
    <s v="REFERENCE SCREW CHILLER"/>
    <s v="TEXAS"/>
    <x v="11"/>
    <x v="30"/>
    <s v="ELECTRICITY"/>
    <x v="6"/>
    <n v="3.6233076747669299E-3"/>
  </r>
  <r>
    <s v="REFERENCE ELECTRIFICATION - MODERATE TECHNOLOGY ADVANCEMENT"/>
    <x v="1"/>
    <s v="REFERENCE SCREW CHILLER"/>
    <s v="TEXAS"/>
    <x v="11"/>
    <x v="30"/>
    <s v="PIPELINE GAS"/>
    <x v="6"/>
    <n v="0"/>
  </r>
  <r>
    <s v="REFERENCE ELECTRIFICATION - MODERATE TECHNOLOGY ADVANCEMENT"/>
    <x v="1"/>
    <s v="REFERENCE SCREW CHILLER"/>
    <s v="TEXAS"/>
    <x v="11"/>
    <x v="31"/>
    <s v="ELECTRICITY"/>
    <x v="6"/>
    <n v="1.53823447684013E-3"/>
  </r>
  <r>
    <s v="REFERENCE ELECTRIFICATION - MODERATE TECHNOLOGY ADVANCEMENT"/>
    <x v="1"/>
    <s v="REFERENCE SCREW CHILLER"/>
    <s v="TEXAS"/>
    <x v="11"/>
    <x v="31"/>
    <s v="PIPELINE GAS"/>
    <x v="6"/>
    <n v="0"/>
  </r>
  <r>
    <s v="REFERENCE ELECTRIFICATION - MODERATE TECHNOLOGY ADVANCEMENT"/>
    <x v="1"/>
    <s v="REFERENCE SCREW CHILLER"/>
    <s v="TEXAS"/>
    <x v="11"/>
    <x v="32"/>
    <s v="ELECTRICITY"/>
    <x v="6"/>
    <n v="5.9461065664961801E-4"/>
  </r>
  <r>
    <s v="REFERENCE ELECTRIFICATION - MODERATE TECHNOLOGY ADVANCEMENT"/>
    <x v="1"/>
    <s v="REFERENCE SCREW CHILLER"/>
    <s v="TEXAS"/>
    <x v="11"/>
    <x v="32"/>
    <s v="PIPELINE GAS"/>
    <x v="6"/>
    <n v="0"/>
  </r>
  <r>
    <s v="REFERENCE ELECTRIFICATION - MODERATE TECHNOLOGY ADVANCEMENT"/>
    <x v="1"/>
    <s v="REFERENCE SCREW CHILLER"/>
    <s v="TEXAS"/>
    <x v="11"/>
    <x v="33"/>
    <s v="ELECTRICITY"/>
    <x v="6"/>
    <n v="2.0773218520788499E-4"/>
  </r>
  <r>
    <s v="REFERENCE ELECTRIFICATION - MODERATE TECHNOLOGY ADVANCEMENT"/>
    <x v="1"/>
    <s v="REFERENCE SCREW CHILLER"/>
    <s v="TEXAS"/>
    <x v="11"/>
    <x v="33"/>
    <s v="PIPELINE GAS"/>
    <x v="6"/>
    <n v="0"/>
  </r>
  <r>
    <s v="REFERENCE ELECTRIFICATION - MODERATE TECHNOLOGY ADVANCEMENT"/>
    <x v="1"/>
    <s v="HIGH EFFICIENCY SCREW CHILLER"/>
    <s v="TEXAS"/>
    <x v="11"/>
    <x v="0"/>
    <s v="ELECTRICITY"/>
    <x v="6"/>
    <n v="4.0788544625318501E-2"/>
  </r>
  <r>
    <s v="REFERENCE ELECTRIFICATION - MODERATE TECHNOLOGY ADVANCEMENT"/>
    <x v="1"/>
    <s v="HIGH EFFICIENCY SCREW CHILLER"/>
    <s v="TEXAS"/>
    <x v="11"/>
    <x v="0"/>
    <s v="PIPELINE GAS"/>
    <x v="6"/>
    <n v="0"/>
  </r>
  <r>
    <s v="REFERENCE ELECTRIFICATION - MODERATE TECHNOLOGY ADVANCEMENT"/>
    <x v="1"/>
    <s v="HIGH EFFICIENCY SCREW CHILLER"/>
    <s v="TEXAS"/>
    <x v="11"/>
    <x v="1"/>
    <s v="ELECTRICITY"/>
    <x v="6"/>
    <n v="4.0776369287817499E-2"/>
  </r>
  <r>
    <s v="REFERENCE ELECTRIFICATION - MODERATE TECHNOLOGY ADVANCEMENT"/>
    <x v="1"/>
    <s v="HIGH EFFICIENCY SCREW CHILLER"/>
    <s v="TEXAS"/>
    <x v="11"/>
    <x v="1"/>
    <s v="PIPELINE GAS"/>
    <x v="6"/>
    <n v="0"/>
  </r>
  <r>
    <s v="REFERENCE ELECTRIFICATION - MODERATE TECHNOLOGY ADVANCEMENT"/>
    <x v="1"/>
    <s v="HIGH EFFICIENCY SCREW CHILLER"/>
    <s v="TEXAS"/>
    <x v="11"/>
    <x v="2"/>
    <s v="ELECTRICITY"/>
    <x v="6"/>
    <n v="4.0752412289778897E-2"/>
  </r>
  <r>
    <s v="REFERENCE ELECTRIFICATION - MODERATE TECHNOLOGY ADVANCEMENT"/>
    <x v="1"/>
    <s v="HIGH EFFICIENCY SCREW CHILLER"/>
    <s v="TEXAS"/>
    <x v="11"/>
    <x v="2"/>
    <s v="PIPELINE GAS"/>
    <x v="6"/>
    <n v="0"/>
  </r>
  <r>
    <s v="REFERENCE ELECTRIFICATION - MODERATE TECHNOLOGY ADVANCEMENT"/>
    <x v="1"/>
    <s v="HIGH EFFICIENCY SCREW CHILLER"/>
    <s v="TEXAS"/>
    <x v="11"/>
    <x v="3"/>
    <s v="ELECTRICITY"/>
    <x v="6"/>
    <n v="4.06781599576738E-2"/>
  </r>
  <r>
    <s v="REFERENCE ELECTRIFICATION - MODERATE TECHNOLOGY ADVANCEMENT"/>
    <x v="1"/>
    <s v="HIGH EFFICIENCY SCREW CHILLER"/>
    <s v="TEXAS"/>
    <x v="11"/>
    <x v="3"/>
    <s v="PIPELINE GAS"/>
    <x v="6"/>
    <n v="0"/>
  </r>
  <r>
    <s v="REFERENCE ELECTRIFICATION - MODERATE TECHNOLOGY ADVANCEMENT"/>
    <x v="1"/>
    <s v="HIGH EFFICIENCY SCREW CHILLER"/>
    <s v="TEXAS"/>
    <x v="11"/>
    <x v="4"/>
    <s v="ELECTRICITY"/>
    <x v="6"/>
    <n v="4.0538907242234697E-2"/>
  </r>
  <r>
    <s v="REFERENCE ELECTRIFICATION - MODERATE TECHNOLOGY ADVANCEMENT"/>
    <x v="1"/>
    <s v="HIGH EFFICIENCY SCREW CHILLER"/>
    <s v="TEXAS"/>
    <x v="11"/>
    <x v="4"/>
    <s v="PIPELINE GAS"/>
    <x v="6"/>
    <n v="0"/>
  </r>
  <r>
    <s v="REFERENCE ELECTRIFICATION - MODERATE TECHNOLOGY ADVANCEMENT"/>
    <x v="1"/>
    <s v="HIGH EFFICIENCY SCREW CHILLER"/>
    <s v="TEXAS"/>
    <x v="11"/>
    <x v="5"/>
    <s v="ELECTRICITY"/>
    <x v="6"/>
    <n v="4.0309634813385002E-2"/>
  </r>
  <r>
    <s v="REFERENCE ELECTRIFICATION - MODERATE TECHNOLOGY ADVANCEMENT"/>
    <x v="1"/>
    <s v="HIGH EFFICIENCY SCREW CHILLER"/>
    <s v="TEXAS"/>
    <x v="11"/>
    <x v="5"/>
    <s v="PIPELINE GAS"/>
    <x v="6"/>
    <n v="0"/>
  </r>
  <r>
    <s v="REFERENCE ELECTRIFICATION - MODERATE TECHNOLOGY ADVANCEMENT"/>
    <x v="1"/>
    <s v="HIGH EFFICIENCY SCREW CHILLER"/>
    <s v="TEXAS"/>
    <x v="11"/>
    <x v="6"/>
    <s v="ELECTRICITY"/>
    <x v="6"/>
    <n v="3.9963523355800001E-2"/>
  </r>
  <r>
    <s v="REFERENCE ELECTRIFICATION - MODERATE TECHNOLOGY ADVANCEMENT"/>
    <x v="1"/>
    <s v="HIGH EFFICIENCY SCREW CHILLER"/>
    <s v="TEXAS"/>
    <x v="11"/>
    <x v="6"/>
    <s v="PIPELINE GAS"/>
    <x v="6"/>
    <n v="0"/>
  </r>
  <r>
    <s v="REFERENCE ELECTRIFICATION - MODERATE TECHNOLOGY ADVANCEMENT"/>
    <x v="1"/>
    <s v="HIGH EFFICIENCY SCREW CHILLER"/>
    <s v="TEXAS"/>
    <x v="11"/>
    <x v="7"/>
    <s v="ELECTRICITY"/>
    <x v="6"/>
    <n v="3.9465569373100098E-2"/>
  </r>
  <r>
    <s v="REFERENCE ELECTRIFICATION - MODERATE TECHNOLOGY ADVANCEMENT"/>
    <x v="1"/>
    <s v="HIGH EFFICIENCY SCREW CHILLER"/>
    <s v="TEXAS"/>
    <x v="11"/>
    <x v="7"/>
    <s v="PIPELINE GAS"/>
    <x v="6"/>
    <n v="0"/>
  </r>
  <r>
    <s v="REFERENCE ELECTRIFICATION - MODERATE TECHNOLOGY ADVANCEMENT"/>
    <x v="1"/>
    <s v="HIGH EFFICIENCY SCREW CHILLER"/>
    <s v="TEXAS"/>
    <x v="11"/>
    <x v="8"/>
    <s v="ELECTRICITY"/>
    <x v="6"/>
    <n v="3.8777618863909902E-2"/>
  </r>
  <r>
    <s v="REFERENCE ELECTRIFICATION - MODERATE TECHNOLOGY ADVANCEMENT"/>
    <x v="1"/>
    <s v="HIGH EFFICIENCY SCREW CHILLER"/>
    <s v="TEXAS"/>
    <x v="11"/>
    <x v="8"/>
    <s v="PIPELINE GAS"/>
    <x v="6"/>
    <n v="0"/>
  </r>
  <r>
    <s v="REFERENCE ELECTRIFICATION - MODERATE TECHNOLOGY ADVANCEMENT"/>
    <x v="1"/>
    <s v="HIGH EFFICIENCY SCREW CHILLER"/>
    <s v="TEXAS"/>
    <x v="11"/>
    <x v="9"/>
    <s v="ELECTRICITY"/>
    <x v="6"/>
    <n v="3.7864208160977297E-2"/>
  </r>
  <r>
    <s v="REFERENCE ELECTRIFICATION - MODERATE TECHNOLOGY ADVANCEMENT"/>
    <x v="1"/>
    <s v="HIGH EFFICIENCY SCREW CHILLER"/>
    <s v="TEXAS"/>
    <x v="11"/>
    <x v="9"/>
    <s v="PIPELINE GAS"/>
    <x v="6"/>
    <n v="0"/>
  </r>
  <r>
    <s v="REFERENCE ELECTRIFICATION - MODERATE TECHNOLOGY ADVANCEMENT"/>
    <x v="1"/>
    <s v="HIGH EFFICIENCY SCREW CHILLER"/>
    <s v="TEXAS"/>
    <x v="11"/>
    <x v="10"/>
    <s v="ELECTRICITY"/>
    <x v="6"/>
    <n v="3.6687244060635997E-2"/>
  </r>
  <r>
    <s v="REFERENCE ELECTRIFICATION - MODERATE TECHNOLOGY ADVANCEMENT"/>
    <x v="1"/>
    <s v="HIGH EFFICIENCY SCREW CHILLER"/>
    <s v="TEXAS"/>
    <x v="11"/>
    <x v="10"/>
    <s v="PIPELINE GAS"/>
    <x v="6"/>
    <n v="0"/>
  </r>
  <r>
    <s v="REFERENCE ELECTRIFICATION - MODERATE TECHNOLOGY ADVANCEMENT"/>
    <x v="1"/>
    <s v="HIGH EFFICIENCY SCREW CHILLER"/>
    <s v="TEXAS"/>
    <x v="11"/>
    <x v="11"/>
    <s v="ELECTRICITY"/>
    <x v="6"/>
    <n v="3.5212329655938901E-2"/>
  </r>
  <r>
    <s v="REFERENCE ELECTRIFICATION - MODERATE TECHNOLOGY ADVANCEMENT"/>
    <x v="1"/>
    <s v="HIGH EFFICIENCY SCREW CHILLER"/>
    <s v="TEXAS"/>
    <x v="11"/>
    <x v="11"/>
    <s v="PIPELINE GAS"/>
    <x v="6"/>
    <n v="0"/>
  </r>
  <r>
    <s v="REFERENCE ELECTRIFICATION - MODERATE TECHNOLOGY ADVANCEMENT"/>
    <x v="1"/>
    <s v="HIGH EFFICIENCY SCREW CHILLER"/>
    <s v="TEXAS"/>
    <x v="11"/>
    <x v="12"/>
    <s v="ELECTRICITY"/>
    <x v="6"/>
    <n v="3.3422339970801698E-2"/>
  </r>
  <r>
    <s v="REFERENCE ELECTRIFICATION - MODERATE TECHNOLOGY ADVANCEMENT"/>
    <x v="1"/>
    <s v="HIGH EFFICIENCY SCREW CHILLER"/>
    <s v="TEXAS"/>
    <x v="11"/>
    <x v="12"/>
    <s v="PIPELINE GAS"/>
    <x v="6"/>
    <n v="0"/>
  </r>
  <r>
    <s v="REFERENCE ELECTRIFICATION - MODERATE TECHNOLOGY ADVANCEMENT"/>
    <x v="1"/>
    <s v="HIGH EFFICIENCY SCREW CHILLER"/>
    <s v="TEXAS"/>
    <x v="11"/>
    <x v="13"/>
    <s v="ELECTRICITY"/>
    <x v="6"/>
    <n v="3.13069081437879E-2"/>
  </r>
  <r>
    <s v="REFERENCE ELECTRIFICATION - MODERATE TECHNOLOGY ADVANCEMENT"/>
    <x v="1"/>
    <s v="HIGH EFFICIENCY SCREW CHILLER"/>
    <s v="TEXAS"/>
    <x v="11"/>
    <x v="13"/>
    <s v="PIPELINE GAS"/>
    <x v="6"/>
    <n v="0"/>
  </r>
  <r>
    <s v="REFERENCE ELECTRIFICATION - MODERATE TECHNOLOGY ADVANCEMENT"/>
    <x v="1"/>
    <s v="HIGH EFFICIENCY SCREW CHILLER"/>
    <s v="TEXAS"/>
    <x v="11"/>
    <x v="14"/>
    <s v="ELECTRICITY"/>
    <x v="6"/>
    <n v="2.8880607699790999E-2"/>
  </r>
  <r>
    <s v="REFERENCE ELECTRIFICATION - MODERATE TECHNOLOGY ADVANCEMENT"/>
    <x v="1"/>
    <s v="HIGH EFFICIENCY SCREW CHILLER"/>
    <s v="TEXAS"/>
    <x v="11"/>
    <x v="14"/>
    <s v="PIPELINE GAS"/>
    <x v="6"/>
    <n v="0"/>
  </r>
  <r>
    <s v="REFERENCE ELECTRIFICATION - MODERATE TECHNOLOGY ADVANCEMENT"/>
    <x v="1"/>
    <s v="HIGH EFFICIENCY SCREW CHILLER"/>
    <s v="TEXAS"/>
    <x v="11"/>
    <x v="15"/>
    <s v="ELECTRICITY"/>
    <x v="6"/>
    <n v="2.61733058592457E-2"/>
  </r>
  <r>
    <s v="REFERENCE ELECTRIFICATION - MODERATE TECHNOLOGY ADVANCEMENT"/>
    <x v="1"/>
    <s v="HIGH EFFICIENCY SCREW CHILLER"/>
    <s v="TEXAS"/>
    <x v="11"/>
    <x v="15"/>
    <s v="PIPELINE GAS"/>
    <x v="6"/>
    <n v="0"/>
  </r>
  <r>
    <s v="REFERENCE ELECTRIFICATION - MODERATE TECHNOLOGY ADVANCEMENT"/>
    <x v="1"/>
    <s v="HIGH EFFICIENCY SCREW CHILLER"/>
    <s v="TEXAS"/>
    <x v="11"/>
    <x v="16"/>
    <s v="ELECTRICITY"/>
    <x v="6"/>
    <n v="2.32453992289458E-2"/>
  </r>
  <r>
    <s v="REFERENCE ELECTRIFICATION - MODERATE TECHNOLOGY ADVANCEMENT"/>
    <x v="1"/>
    <s v="HIGH EFFICIENCY SCREW CHILLER"/>
    <s v="TEXAS"/>
    <x v="11"/>
    <x v="16"/>
    <s v="PIPELINE GAS"/>
    <x v="6"/>
    <n v="0"/>
  </r>
  <r>
    <s v="REFERENCE ELECTRIFICATION - MODERATE TECHNOLOGY ADVANCEMENT"/>
    <x v="1"/>
    <s v="HIGH EFFICIENCY SCREW CHILLER"/>
    <s v="TEXAS"/>
    <x v="11"/>
    <x v="17"/>
    <s v="ELECTRICITY"/>
    <x v="6"/>
    <n v="2.0176139934024898E-2"/>
  </r>
  <r>
    <s v="REFERENCE ELECTRIFICATION - MODERATE TECHNOLOGY ADVANCEMENT"/>
    <x v="1"/>
    <s v="HIGH EFFICIENCY SCREW CHILLER"/>
    <s v="TEXAS"/>
    <x v="11"/>
    <x v="17"/>
    <s v="PIPELINE GAS"/>
    <x v="6"/>
    <n v="0"/>
  </r>
  <r>
    <s v="REFERENCE ELECTRIFICATION - MODERATE TECHNOLOGY ADVANCEMENT"/>
    <x v="1"/>
    <s v="HIGH EFFICIENCY SCREW CHILLER"/>
    <s v="TEXAS"/>
    <x v="11"/>
    <x v="18"/>
    <s v="ELECTRICITY"/>
    <x v="6"/>
    <n v="1.7064400518781601E-2"/>
  </r>
  <r>
    <s v="REFERENCE ELECTRIFICATION - MODERATE TECHNOLOGY ADVANCEMENT"/>
    <x v="1"/>
    <s v="HIGH EFFICIENCY SCREW CHILLER"/>
    <s v="TEXAS"/>
    <x v="11"/>
    <x v="18"/>
    <s v="PIPELINE GAS"/>
    <x v="6"/>
    <n v="0"/>
  </r>
  <r>
    <s v="REFERENCE ELECTRIFICATION - MODERATE TECHNOLOGY ADVANCEMENT"/>
    <x v="1"/>
    <s v="HIGH EFFICIENCY SCREW CHILLER"/>
    <s v="TEXAS"/>
    <x v="11"/>
    <x v="19"/>
    <s v="ELECTRICITY"/>
    <x v="6"/>
    <n v="1.40200381864232E-2"/>
  </r>
  <r>
    <s v="REFERENCE ELECTRIFICATION - MODERATE TECHNOLOGY ADVANCEMENT"/>
    <x v="1"/>
    <s v="HIGH EFFICIENCY SCREW CHILLER"/>
    <s v="TEXAS"/>
    <x v="11"/>
    <x v="19"/>
    <s v="PIPELINE GAS"/>
    <x v="6"/>
    <n v="0"/>
  </r>
  <r>
    <s v="REFERENCE ELECTRIFICATION - MODERATE TECHNOLOGY ADVANCEMENT"/>
    <x v="1"/>
    <s v="HIGH EFFICIENCY SCREW CHILLER"/>
    <s v="TEXAS"/>
    <x v="11"/>
    <x v="20"/>
    <s v="ELECTRICITY"/>
    <x v="6"/>
    <n v="1.1152679946209901E-2"/>
  </r>
  <r>
    <s v="REFERENCE ELECTRIFICATION - MODERATE TECHNOLOGY ADVANCEMENT"/>
    <x v="1"/>
    <s v="HIGH EFFICIENCY SCREW CHILLER"/>
    <s v="TEXAS"/>
    <x v="11"/>
    <x v="20"/>
    <s v="PIPELINE GAS"/>
    <x v="6"/>
    <n v="0"/>
  </r>
  <r>
    <s v="REFERENCE ELECTRIFICATION - MODERATE TECHNOLOGY ADVANCEMENT"/>
    <x v="1"/>
    <s v="HIGH EFFICIENCY SCREW CHILLER"/>
    <s v="TEXAS"/>
    <x v="11"/>
    <x v="21"/>
    <s v="ELECTRICITY"/>
    <x v="6"/>
    <n v="8.5590312672597993E-3"/>
  </r>
  <r>
    <s v="REFERENCE ELECTRIFICATION - MODERATE TECHNOLOGY ADVANCEMENT"/>
    <x v="1"/>
    <s v="HIGH EFFICIENCY SCREW CHILLER"/>
    <s v="TEXAS"/>
    <x v="11"/>
    <x v="21"/>
    <s v="PIPELINE GAS"/>
    <x v="6"/>
    <n v="0"/>
  </r>
  <r>
    <s v="REFERENCE ELECTRIFICATION - MODERATE TECHNOLOGY ADVANCEMENT"/>
    <x v="1"/>
    <s v="HIGH EFFICIENCY SCREW CHILLER"/>
    <s v="TEXAS"/>
    <x v="11"/>
    <x v="22"/>
    <s v="ELECTRICITY"/>
    <x v="6"/>
    <n v="6.3137963927960301E-3"/>
  </r>
  <r>
    <s v="REFERENCE ELECTRIFICATION - MODERATE TECHNOLOGY ADVANCEMENT"/>
    <x v="1"/>
    <s v="HIGH EFFICIENCY SCREW CHILLER"/>
    <s v="TEXAS"/>
    <x v="11"/>
    <x v="22"/>
    <s v="PIPELINE GAS"/>
    <x v="6"/>
    <n v="0"/>
  </r>
  <r>
    <s v="REFERENCE ELECTRIFICATION - MODERATE TECHNOLOGY ADVANCEMENT"/>
    <x v="1"/>
    <s v="HIGH EFFICIENCY SCREW CHILLER"/>
    <s v="TEXAS"/>
    <x v="11"/>
    <x v="23"/>
    <s v="ELECTRICITY"/>
    <x v="6"/>
    <n v="4.4591035182085497E-3"/>
  </r>
  <r>
    <s v="REFERENCE ELECTRIFICATION - MODERATE TECHNOLOGY ADVANCEMENT"/>
    <x v="1"/>
    <s v="HIGH EFFICIENCY SCREW CHILLER"/>
    <s v="TEXAS"/>
    <x v="11"/>
    <x v="23"/>
    <s v="PIPELINE GAS"/>
    <x v="6"/>
    <n v="0"/>
  </r>
  <r>
    <s v="REFERENCE ELECTRIFICATION - MODERATE TECHNOLOGY ADVANCEMENT"/>
    <x v="1"/>
    <s v="HIGH EFFICIENCY SCREW CHILLER"/>
    <s v="TEXAS"/>
    <x v="11"/>
    <x v="24"/>
    <s v="ELECTRICITY"/>
    <x v="6"/>
    <n v="3.00238738296259E-3"/>
  </r>
  <r>
    <s v="REFERENCE ELECTRIFICATION - MODERATE TECHNOLOGY ADVANCEMENT"/>
    <x v="1"/>
    <s v="HIGH EFFICIENCY SCREW CHILLER"/>
    <s v="TEXAS"/>
    <x v="11"/>
    <x v="24"/>
    <s v="PIPELINE GAS"/>
    <x v="6"/>
    <n v="0"/>
  </r>
  <r>
    <s v="REFERENCE ELECTRIFICATION - MODERATE TECHNOLOGY ADVANCEMENT"/>
    <x v="1"/>
    <s v="HIGH EFFICIENCY SCREW CHILLER"/>
    <s v="TEXAS"/>
    <x v="11"/>
    <x v="25"/>
    <s v="ELECTRICITY"/>
    <x v="6"/>
    <n v="1.91861732709987E-3"/>
  </r>
  <r>
    <s v="REFERENCE ELECTRIFICATION - MODERATE TECHNOLOGY ADVANCEMENT"/>
    <x v="1"/>
    <s v="HIGH EFFICIENCY SCREW CHILLER"/>
    <s v="TEXAS"/>
    <x v="11"/>
    <x v="25"/>
    <s v="PIPELINE GAS"/>
    <x v="6"/>
    <n v="0"/>
  </r>
  <r>
    <s v="REFERENCE ELECTRIFICATION - MODERATE TECHNOLOGY ADVANCEMENT"/>
    <x v="1"/>
    <s v="HIGH EFFICIENCY SCREW CHILLER"/>
    <s v="TEXAS"/>
    <x v="11"/>
    <x v="26"/>
    <s v="ELECTRICITY"/>
    <x v="6"/>
    <n v="1.1580264839003E-3"/>
  </r>
  <r>
    <s v="REFERENCE ELECTRIFICATION - MODERATE TECHNOLOGY ADVANCEMENT"/>
    <x v="1"/>
    <s v="HIGH EFFICIENCY SCREW CHILLER"/>
    <s v="TEXAS"/>
    <x v="11"/>
    <x v="26"/>
    <s v="PIPELINE GAS"/>
    <x v="6"/>
    <n v="0"/>
  </r>
  <r>
    <s v="REFERENCE ELECTRIFICATION - MODERATE TECHNOLOGY ADVANCEMENT"/>
    <x v="1"/>
    <s v="HIGH EFFICIENCY SCREW CHILLER"/>
    <s v="TEXAS"/>
    <x v="11"/>
    <x v="27"/>
    <s v="ELECTRICITY"/>
    <x v="6"/>
    <n v="6.5682826562910002E-4"/>
  </r>
  <r>
    <s v="REFERENCE ELECTRIFICATION - MODERATE TECHNOLOGY ADVANCEMENT"/>
    <x v="1"/>
    <s v="HIGH EFFICIENCY SCREW CHILLER"/>
    <s v="TEXAS"/>
    <x v="11"/>
    <x v="27"/>
    <s v="PIPELINE GAS"/>
    <x v="6"/>
    <n v="0"/>
  </r>
  <r>
    <s v="REFERENCE ELECTRIFICATION - MODERATE TECHNOLOGY ADVANCEMENT"/>
    <x v="1"/>
    <s v="HIGH EFFICIENCY SCREW CHILLER"/>
    <s v="TEXAS"/>
    <x v="11"/>
    <x v="28"/>
    <s v="ELECTRICITY"/>
    <x v="6"/>
    <n v="3.4818213942087501E-4"/>
  </r>
  <r>
    <s v="REFERENCE ELECTRIFICATION - MODERATE TECHNOLOGY ADVANCEMENT"/>
    <x v="1"/>
    <s v="HIGH EFFICIENCY SCREW CHILLER"/>
    <s v="TEXAS"/>
    <x v="11"/>
    <x v="28"/>
    <s v="PIPELINE GAS"/>
    <x v="6"/>
    <n v="0"/>
  </r>
  <r>
    <s v="REFERENCE ELECTRIFICATION - MODERATE TECHNOLOGY ADVANCEMENT"/>
    <x v="1"/>
    <s v="HIGH EFFICIENCY SCREW CHILLER"/>
    <s v="TEXAS"/>
    <x v="11"/>
    <x v="29"/>
    <s v="ELECTRICITY"/>
    <x v="6"/>
    <n v="1.71499178310415E-4"/>
  </r>
  <r>
    <s v="REFERENCE ELECTRIFICATION - MODERATE TECHNOLOGY ADVANCEMENT"/>
    <x v="1"/>
    <s v="HIGH EFFICIENCY SCREW CHILLER"/>
    <s v="TEXAS"/>
    <x v="11"/>
    <x v="29"/>
    <s v="PIPELINE GAS"/>
    <x v="6"/>
    <n v="0"/>
  </r>
  <r>
    <s v="REFERENCE ELECTRIFICATION - MODERATE TECHNOLOGY ADVANCEMENT"/>
    <x v="1"/>
    <s v="HIGH EFFICIENCY SCREW CHILLER"/>
    <s v="TEXAS"/>
    <x v="11"/>
    <x v="30"/>
    <s v="ELECTRICITY"/>
    <x v="6"/>
    <n v="7.8001740182613702E-5"/>
  </r>
  <r>
    <s v="REFERENCE ELECTRIFICATION - MODERATE TECHNOLOGY ADVANCEMENT"/>
    <x v="1"/>
    <s v="HIGH EFFICIENCY SCREW CHILLER"/>
    <s v="TEXAS"/>
    <x v="11"/>
    <x v="30"/>
    <s v="PIPELINE GAS"/>
    <x v="6"/>
    <n v="0"/>
  </r>
  <r>
    <s v="REFERENCE ELECTRIFICATION - MODERATE TECHNOLOGY ADVANCEMENT"/>
    <x v="1"/>
    <s v="HIGH EFFICIENCY SCREW CHILLER"/>
    <s v="TEXAS"/>
    <x v="11"/>
    <x v="31"/>
    <s v="ELECTRICITY"/>
    <x v="6"/>
    <n v="3.25462600931692E-5"/>
  </r>
  <r>
    <s v="REFERENCE ELECTRIFICATION - MODERATE TECHNOLOGY ADVANCEMENT"/>
    <x v="1"/>
    <s v="HIGH EFFICIENCY SCREW CHILLER"/>
    <s v="TEXAS"/>
    <x v="11"/>
    <x v="31"/>
    <s v="PIPELINE GAS"/>
    <x v="6"/>
    <n v="0"/>
  </r>
  <r>
    <s v="REFERENCE ELECTRIFICATION - MODERATE TECHNOLOGY ADVANCEMENT"/>
    <x v="1"/>
    <s v="HIGH EFFICIENCY SCREW CHILLER"/>
    <s v="TEXAS"/>
    <x v="11"/>
    <x v="32"/>
    <s v="ELECTRICITY"/>
    <x v="6"/>
    <n v="1.23708821705608E-5"/>
  </r>
  <r>
    <s v="REFERENCE ELECTRIFICATION - MODERATE TECHNOLOGY ADVANCEMENT"/>
    <x v="1"/>
    <s v="HIGH EFFICIENCY SCREW CHILLER"/>
    <s v="TEXAS"/>
    <x v="11"/>
    <x v="32"/>
    <s v="PIPELINE GAS"/>
    <x v="6"/>
    <n v="0"/>
  </r>
  <r>
    <s v="REFERENCE ELECTRIFICATION - MODERATE TECHNOLOGY ADVANCEMENT"/>
    <x v="1"/>
    <s v="HIGH EFFICIENCY SCREW CHILLER"/>
    <s v="TEXAS"/>
    <x v="11"/>
    <x v="33"/>
    <s v="ELECTRICITY"/>
    <x v="6"/>
    <n v="4.2522129779529304E-6"/>
  </r>
  <r>
    <s v="REFERENCE ELECTRIFICATION - MODERATE TECHNOLOGY ADVANCEMENT"/>
    <x v="1"/>
    <s v="HIGH EFFICIENCY SCREW CHILLER"/>
    <s v="TEXAS"/>
    <x v="11"/>
    <x v="33"/>
    <s v="PIPELINE GAS"/>
    <x v="6"/>
    <n v="0"/>
  </r>
  <r>
    <s v="REFERENCE ELECTRIFICATION - MODERATE TECHNOLOGY ADVANCEMENT"/>
    <x v="1"/>
    <s v="REFERENCE RECIPROCATING CHILLER"/>
    <s v="TEXAS"/>
    <x v="11"/>
    <x v="0"/>
    <s v="ELECTRICITY"/>
    <x v="6"/>
    <n v="45.103669551944598"/>
  </r>
  <r>
    <s v="REFERENCE ELECTRIFICATION - MODERATE TECHNOLOGY ADVANCEMENT"/>
    <x v="1"/>
    <s v="REFERENCE RECIPROCATING CHILLER"/>
    <s v="TEXAS"/>
    <x v="11"/>
    <x v="0"/>
    <s v="PIPELINE GAS"/>
    <x v="6"/>
    <n v="0"/>
  </r>
  <r>
    <s v="REFERENCE ELECTRIFICATION - MODERATE TECHNOLOGY ADVANCEMENT"/>
    <x v="1"/>
    <s v="REFERENCE RECIPROCATING CHILLER"/>
    <s v="TEXAS"/>
    <x v="11"/>
    <x v="1"/>
    <s v="ELECTRICITY"/>
    <x v="6"/>
    <n v="45.3764660748162"/>
  </r>
  <r>
    <s v="REFERENCE ELECTRIFICATION - MODERATE TECHNOLOGY ADVANCEMENT"/>
    <x v="1"/>
    <s v="REFERENCE RECIPROCATING CHILLER"/>
    <s v="TEXAS"/>
    <x v="11"/>
    <x v="1"/>
    <s v="PIPELINE GAS"/>
    <x v="6"/>
    <n v="0"/>
  </r>
  <r>
    <s v="REFERENCE ELECTRIFICATION - MODERATE TECHNOLOGY ADVANCEMENT"/>
    <x v="1"/>
    <s v="REFERENCE RECIPROCATING CHILLER"/>
    <s v="TEXAS"/>
    <x v="11"/>
    <x v="2"/>
    <s v="ELECTRICITY"/>
    <x v="6"/>
    <n v="45.648789380068898"/>
  </r>
  <r>
    <s v="REFERENCE ELECTRIFICATION - MODERATE TECHNOLOGY ADVANCEMENT"/>
    <x v="1"/>
    <s v="REFERENCE RECIPROCATING CHILLER"/>
    <s v="TEXAS"/>
    <x v="11"/>
    <x v="2"/>
    <s v="PIPELINE GAS"/>
    <x v="6"/>
    <n v="0"/>
  </r>
  <r>
    <s v="REFERENCE ELECTRIFICATION - MODERATE TECHNOLOGY ADVANCEMENT"/>
    <x v="1"/>
    <s v="REFERENCE RECIPROCATING CHILLER"/>
    <s v="TEXAS"/>
    <x v="11"/>
    <x v="3"/>
    <s v="ELECTRICITY"/>
    <x v="6"/>
    <n v="45.688631811319802"/>
  </r>
  <r>
    <s v="REFERENCE ELECTRIFICATION - MODERATE TECHNOLOGY ADVANCEMENT"/>
    <x v="1"/>
    <s v="REFERENCE RECIPROCATING CHILLER"/>
    <s v="TEXAS"/>
    <x v="11"/>
    <x v="3"/>
    <s v="PIPELINE GAS"/>
    <x v="6"/>
    <n v="0"/>
  </r>
  <r>
    <s v="REFERENCE ELECTRIFICATION - MODERATE TECHNOLOGY ADVANCEMENT"/>
    <x v="1"/>
    <s v="REFERENCE RECIPROCATING CHILLER"/>
    <s v="TEXAS"/>
    <x v="11"/>
    <x v="4"/>
    <s v="ELECTRICITY"/>
    <x v="6"/>
    <n v="45.734449226291296"/>
  </r>
  <r>
    <s v="REFERENCE ELECTRIFICATION - MODERATE TECHNOLOGY ADVANCEMENT"/>
    <x v="1"/>
    <s v="REFERENCE RECIPROCATING CHILLER"/>
    <s v="TEXAS"/>
    <x v="11"/>
    <x v="4"/>
    <s v="PIPELINE GAS"/>
    <x v="6"/>
    <n v="0"/>
  </r>
  <r>
    <s v="REFERENCE ELECTRIFICATION - MODERATE TECHNOLOGY ADVANCEMENT"/>
    <x v="1"/>
    <s v="REFERENCE RECIPROCATING CHILLER"/>
    <s v="TEXAS"/>
    <x v="11"/>
    <x v="5"/>
    <s v="ELECTRICITY"/>
    <x v="6"/>
    <n v="45.745684869275202"/>
  </r>
  <r>
    <s v="REFERENCE ELECTRIFICATION - MODERATE TECHNOLOGY ADVANCEMENT"/>
    <x v="1"/>
    <s v="REFERENCE RECIPROCATING CHILLER"/>
    <s v="TEXAS"/>
    <x v="11"/>
    <x v="5"/>
    <s v="PIPELINE GAS"/>
    <x v="6"/>
    <n v="0"/>
  </r>
  <r>
    <s v="REFERENCE ELECTRIFICATION - MODERATE TECHNOLOGY ADVANCEMENT"/>
    <x v="1"/>
    <s v="REFERENCE RECIPROCATING CHILLER"/>
    <s v="TEXAS"/>
    <x v="11"/>
    <x v="6"/>
    <s v="ELECTRICITY"/>
    <x v="6"/>
    <n v="45.719898833521697"/>
  </r>
  <r>
    <s v="REFERENCE ELECTRIFICATION - MODERATE TECHNOLOGY ADVANCEMENT"/>
    <x v="1"/>
    <s v="REFERENCE RECIPROCATING CHILLER"/>
    <s v="TEXAS"/>
    <x v="11"/>
    <x v="6"/>
    <s v="PIPELINE GAS"/>
    <x v="6"/>
    <n v="0"/>
  </r>
  <r>
    <s v="REFERENCE ELECTRIFICATION - MODERATE TECHNOLOGY ADVANCEMENT"/>
    <x v="1"/>
    <s v="REFERENCE RECIPROCATING CHILLER"/>
    <s v="TEXAS"/>
    <x v="11"/>
    <x v="7"/>
    <s v="ELECTRICITY"/>
    <x v="6"/>
    <n v="45.646761517695701"/>
  </r>
  <r>
    <s v="REFERENCE ELECTRIFICATION - MODERATE TECHNOLOGY ADVANCEMENT"/>
    <x v="1"/>
    <s v="REFERENCE RECIPROCATING CHILLER"/>
    <s v="TEXAS"/>
    <x v="11"/>
    <x v="7"/>
    <s v="PIPELINE GAS"/>
    <x v="6"/>
    <n v="0"/>
  </r>
  <r>
    <s v="REFERENCE ELECTRIFICATION - MODERATE TECHNOLOGY ADVANCEMENT"/>
    <x v="1"/>
    <s v="REFERENCE RECIPROCATING CHILLER"/>
    <s v="TEXAS"/>
    <x v="11"/>
    <x v="8"/>
    <s v="ELECTRICITY"/>
    <x v="6"/>
    <n v="45.519409710576902"/>
  </r>
  <r>
    <s v="REFERENCE ELECTRIFICATION - MODERATE TECHNOLOGY ADVANCEMENT"/>
    <x v="1"/>
    <s v="REFERENCE RECIPROCATING CHILLER"/>
    <s v="TEXAS"/>
    <x v="11"/>
    <x v="8"/>
    <s v="PIPELINE GAS"/>
    <x v="6"/>
    <n v="0"/>
  </r>
  <r>
    <s v="REFERENCE ELECTRIFICATION - MODERATE TECHNOLOGY ADVANCEMENT"/>
    <x v="1"/>
    <s v="REFERENCE RECIPROCATING CHILLER"/>
    <s v="TEXAS"/>
    <x v="11"/>
    <x v="9"/>
    <s v="ELECTRICITY"/>
    <x v="6"/>
    <n v="45.324823153676299"/>
  </r>
  <r>
    <s v="REFERENCE ELECTRIFICATION - MODERATE TECHNOLOGY ADVANCEMENT"/>
    <x v="1"/>
    <s v="REFERENCE RECIPROCATING CHILLER"/>
    <s v="TEXAS"/>
    <x v="11"/>
    <x v="9"/>
    <s v="PIPELINE GAS"/>
    <x v="6"/>
    <n v="0"/>
  </r>
  <r>
    <s v="REFERENCE ELECTRIFICATION - MODERATE TECHNOLOGY ADVANCEMENT"/>
    <x v="1"/>
    <s v="REFERENCE RECIPROCATING CHILLER"/>
    <s v="TEXAS"/>
    <x v="11"/>
    <x v="10"/>
    <s v="ELECTRICITY"/>
    <x v="6"/>
    <n v="45.046338809407303"/>
  </r>
  <r>
    <s v="REFERENCE ELECTRIFICATION - MODERATE TECHNOLOGY ADVANCEMENT"/>
    <x v="1"/>
    <s v="REFERENCE RECIPROCATING CHILLER"/>
    <s v="TEXAS"/>
    <x v="11"/>
    <x v="10"/>
    <s v="PIPELINE GAS"/>
    <x v="6"/>
    <n v="0"/>
  </r>
  <r>
    <s v="REFERENCE ELECTRIFICATION - MODERATE TECHNOLOGY ADVANCEMENT"/>
    <x v="1"/>
    <s v="REFERENCE RECIPROCATING CHILLER"/>
    <s v="TEXAS"/>
    <x v="11"/>
    <x v="11"/>
    <s v="ELECTRICITY"/>
    <x v="6"/>
    <n v="44.665870898355799"/>
  </r>
  <r>
    <s v="REFERENCE ELECTRIFICATION - MODERATE TECHNOLOGY ADVANCEMENT"/>
    <x v="1"/>
    <s v="REFERENCE RECIPROCATING CHILLER"/>
    <s v="TEXAS"/>
    <x v="11"/>
    <x v="11"/>
    <s v="PIPELINE GAS"/>
    <x v="6"/>
    <n v="0"/>
  </r>
  <r>
    <s v="REFERENCE ELECTRIFICATION - MODERATE TECHNOLOGY ADVANCEMENT"/>
    <x v="1"/>
    <s v="REFERENCE RECIPROCATING CHILLER"/>
    <s v="TEXAS"/>
    <x v="11"/>
    <x v="12"/>
    <s v="ELECTRICITY"/>
    <x v="6"/>
    <n v="44.173113628313601"/>
  </r>
  <r>
    <s v="REFERENCE ELECTRIFICATION - MODERATE TECHNOLOGY ADVANCEMENT"/>
    <x v="1"/>
    <s v="REFERENCE RECIPROCATING CHILLER"/>
    <s v="TEXAS"/>
    <x v="11"/>
    <x v="12"/>
    <s v="PIPELINE GAS"/>
    <x v="6"/>
    <n v="0"/>
  </r>
  <r>
    <s v="REFERENCE ELECTRIFICATION - MODERATE TECHNOLOGY ADVANCEMENT"/>
    <x v="1"/>
    <s v="REFERENCE RECIPROCATING CHILLER"/>
    <s v="TEXAS"/>
    <x v="11"/>
    <x v="13"/>
    <s v="ELECTRICITY"/>
    <x v="6"/>
    <n v="43.561144133013599"/>
  </r>
  <r>
    <s v="REFERENCE ELECTRIFICATION - MODERATE TECHNOLOGY ADVANCEMENT"/>
    <x v="1"/>
    <s v="REFERENCE RECIPROCATING CHILLER"/>
    <s v="TEXAS"/>
    <x v="11"/>
    <x v="13"/>
    <s v="PIPELINE GAS"/>
    <x v="6"/>
    <n v="0"/>
  </r>
  <r>
    <s v="REFERENCE ELECTRIFICATION - MODERATE TECHNOLOGY ADVANCEMENT"/>
    <x v="1"/>
    <s v="REFERENCE RECIPROCATING CHILLER"/>
    <s v="TEXAS"/>
    <x v="11"/>
    <x v="14"/>
    <s v="ELECTRICITY"/>
    <x v="6"/>
    <n v="42.832853471091802"/>
  </r>
  <r>
    <s v="REFERENCE ELECTRIFICATION - MODERATE TECHNOLOGY ADVANCEMENT"/>
    <x v="1"/>
    <s v="REFERENCE RECIPROCATING CHILLER"/>
    <s v="TEXAS"/>
    <x v="11"/>
    <x v="14"/>
    <s v="PIPELINE GAS"/>
    <x v="6"/>
    <n v="0"/>
  </r>
  <r>
    <s v="REFERENCE ELECTRIFICATION - MODERATE TECHNOLOGY ADVANCEMENT"/>
    <x v="1"/>
    <s v="REFERENCE RECIPROCATING CHILLER"/>
    <s v="TEXAS"/>
    <x v="11"/>
    <x v="15"/>
    <s v="ELECTRICITY"/>
    <x v="6"/>
    <n v="42.004759685528803"/>
  </r>
  <r>
    <s v="REFERENCE ELECTRIFICATION - MODERATE TECHNOLOGY ADVANCEMENT"/>
    <x v="1"/>
    <s v="REFERENCE RECIPROCATING CHILLER"/>
    <s v="TEXAS"/>
    <x v="11"/>
    <x v="15"/>
    <s v="PIPELINE GAS"/>
    <x v="6"/>
    <n v="0"/>
  </r>
  <r>
    <s v="REFERENCE ELECTRIFICATION - MODERATE TECHNOLOGY ADVANCEMENT"/>
    <x v="1"/>
    <s v="REFERENCE RECIPROCATING CHILLER"/>
    <s v="TEXAS"/>
    <x v="11"/>
    <x v="16"/>
    <s v="ELECTRICITY"/>
    <x v="6"/>
    <n v="41.101917423571898"/>
  </r>
  <r>
    <s v="REFERENCE ELECTRIFICATION - MODERATE TECHNOLOGY ADVANCEMENT"/>
    <x v="1"/>
    <s v="REFERENCE RECIPROCATING CHILLER"/>
    <s v="TEXAS"/>
    <x v="11"/>
    <x v="16"/>
    <s v="PIPELINE GAS"/>
    <x v="6"/>
    <n v="0"/>
  </r>
  <r>
    <s v="REFERENCE ELECTRIFICATION - MODERATE TECHNOLOGY ADVANCEMENT"/>
    <x v="1"/>
    <s v="REFERENCE RECIPROCATING CHILLER"/>
    <s v="TEXAS"/>
    <x v="11"/>
    <x v="17"/>
    <s v="ELECTRICITY"/>
    <x v="6"/>
    <n v="40.156371191040897"/>
  </r>
  <r>
    <s v="REFERENCE ELECTRIFICATION - MODERATE TECHNOLOGY ADVANCEMENT"/>
    <x v="1"/>
    <s v="REFERENCE RECIPROCATING CHILLER"/>
    <s v="TEXAS"/>
    <x v="11"/>
    <x v="17"/>
    <s v="PIPELINE GAS"/>
    <x v="6"/>
    <n v="0"/>
  </r>
  <r>
    <s v="REFERENCE ELECTRIFICATION - MODERATE TECHNOLOGY ADVANCEMENT"/>
    <x v="1"/>
    <s v="REFERENCE RECIPROCATING CHILLER"/>
    <s v="TEXAS"/>
    <x v="11"/>
    <x v="18"/>
    <s v="ELECTRICITY"/>
    <x v="6"/>
    <n v="39.205545424019597"/>
  </r>
  <r>
    <s v="REFERENCE ELECTRIFICATION - MODERATE TECHNOLOGY ADVANCEMENT"/>
    <x v="1"/>
    <s v="REFERENCE RECIPROCATING CHILLER"/>
    <s v="TEXAS"/>
    <x v="11"/>
    <x v="18"/>
    <s v="PIPELINE GAS"/>
    <x v="6"/>
    <n v="0"/>
  </r>
  <r>
    <s v="REFERENCE ELECTRIFICATION - MODERATE TECHNOLOGY ADVANCEMENT"/>
    <x v="1"/>
    <s v="REFERENCE RECIPROCATING CHILLER"/>
    <s v="TEXAS"/>
    <x v="11"/>
    <x v="19"/>
    <s v="ELECTRICITY"/>
    <x v="6"/>
    <n v="38.283070559664701"/>
  </r>
  <r>
    <s v="REFERENCE ELECTRIFICATION - MODERATE TECHNOLOGY ADVANCEMENT"/>
    <x v="1"/>
    <s v="REFERENCE RECIPROCATING CHILLER"/>
    <s v="TEXAS"/>
    <x v="11"/>
    <x v="19"/>
    <s v="PIPELINE GAS"/>
    <x v="6"/>
    <n v="0"/>
  </r>
  <r>
    <s v="REFERENCE ELECTRIFICATION - MODERATE TECHNOLOGY ADVANCEMENT"/>
    <x v="1"/>
    <s v="REFERENCE RECIPROCATING CHILLER"/>
    <s v="TEXAS"/>
    <x v="11"/>
    <x v="20"/>
    <s v="ELECTRICITY"/>
    <x v="6"/>
    <n v="37.418750721150403"/>
  </r>
  <r>
    <s v="REFERENCE ELECTRIFICATION - MODERATE TECHNOLOGY ADVANCEMENT"/>
    <x v="1"/>
    <s v="REFERENCE RECIPROCATING CHILLER"/>
    <s v="TEXAS"/>
    <x v="11"/>
    <x v="20"/>
    <s v="PIPELINE GAS"/>
    <x v="6"/>
    <n v="0"/>
  </r>
  <r>
    <s v="REFERENCE ELECTRIFICATION - MODERATE TECHNOLOGY ADVANCEMENT"/>
    <x v="1"/>
    <s v="REFERENCE RECIPROCATING CHILLER"/>
    <s v="TEXAS"/>
    <x v="11"/>
    <x v="21"/>
    <s v="ELECTRICITY"/>
    <x v="6"/>
    <n v="36.633799136401699"/>
  </r>
  <r>
    <s v="REFERENCE ELECTRIFICATION - MODERATE TECHNOLOGY ADVANCEMENT"/>
    <x v="1"/>
    <s v="REFERENCE RECIPROCATING CHILLER"/>
    <s v="TEXAS"/>
    <x v="11"/>
    <x v="21"/>
    <s v="PIPELINE GAS"/>
    <x v="6"/>
    <n v="0"/>
  </r>
  <r>
    <s v="REFERENCE ELECTRIFICATION - MODERATE TECHNOLOGY ADVANCEMENT"/>
    <x v="1"/>
    <s v="REFERENCE RECIPROCATING CHILLER"/>
    <s v="TEXAS"/>
    <x v="11"/>
    <x v="22"/>
    <s v="ELECTRICITY"/>
    <x v="6"/>
    <n v="35.935152163357202"/>
  </r>
  <r>
    <s v="REFERENCE ELECTRIFICATION - MODERATE TECHNOLOGY ADVANCEMENT"/>
    <x v="1"/>
    <s v="REFERENCE RECIPROCATING CHILLER"/>
    <s v="TEXAS"/>
    <x v="11"/>
    <x v="22"/>
    <s v="PIPELINE GAS"/>
    <x v="6"/>
    <n v="0"/>
  </r>
  <r>
    <s v="REFERENCE ELECTRIFICATION - MODERATE TECHNOLOGY ADVANCEMENT"/>
    <x v="1"/>
    <s v="REFERENCE RECIPROCATING CHILLER"/>
    <s v="TEXAS"/>
    <x v="11"/>
    <x v="23"/>
    <s v="ELECTRICITY"/>
    <x v="6"/>
    <n v="35.319268962338001"/>
  </r>
  <r>
    <s v="REFERENCE ELECTRIFICATION - MODERATE TECHNOLOGY ADVANCEMENT"/>
    <x v="1"/>
    <s v="REFERENCE RECIPROCATING CHILLER"/>
    <s v="TEXAS"/>
    <x v="11"/>
    <x v="23"/>
    <s v="PIPELINE GAS"/>
    <x v="6"/>
    <n v="0"/>
  </r>
  <r>
    <s v="REFERENCE ELECTRIFICATION - MODERATE TECHNOLOGY ADVANCEMENT"/>
    <x v="1"/>
    <s v="REFERENCE RECIPROCATING CHILLER"/>
    <s v="TEXAS"/>
    <x v="11"/>
    <x v="24"/>
    <s v="ELECTRICITY"/>
    <x v="6"/>
    <n v="34.773555922842199"/>
  </r>
  <r>
    <s v="REFERENCE ELECTRIFICATION - MODERATE TECHNOLOGY ADVANCEMENT"/>
    <x v="1"/>
    <s v="REFERENCE RECIPROCATING CHILLER"/>
    <s v="TEXAS"/>
    <x v="11"/>
    <x v="24"/>
    <s v="PIPELINE GAS"/>
    <x v="6"/>
    <n v="0"/>
  </r>
  <r>
    <s v="REFERENCE ELECTRIFICATION - MODERATE TECHNOLOGY ADVANCEMENT"/>
    <x v="1"/>
    <s v="REFERENCE RECIPROCATING CHILLER"/>
    <s v="TEXAS"/>
    <x v="11"/>
    <x v="25"/>
    <s v="ELECTRICITY"/>
    <x v="6"/>
    <n v="34.283681167957397"/>
  </r>
  <r>
    <s v="REFERENCE ELECTRIFICATION - MODERATE TECHNOLOGY ADVANCEMENT"/>
    <x v="1"/>
    <s v="REFERENCE RECIPROCATING CHILLER"/>
    <s v="TEXAS"/>
    <x v="11"/>
    <x v="25"/>
    <s v="PIPELINE GAS"/>
    <x v="6"/>
    <n v="0"/>
  </r>
  <r>
    <s v="REFERENCE ELECTRIFICATION - MODERATE TECHNOLOGY ADVANCEMENT"/>
    <x v="1"/>
    <s v="REFERENCE RECIPROCATING CHILLER"/>
    <s v="TEXAS"/>
    <x v="11"/>
    <x v="26"/>
    <s v="ELECTRICITY"/>
    <x v="6"/>
    <n v="33.830473376613703"/>
  </r>
  <r>
    <s v="REFERENCE ELECTRIFICATION - MODERATE TECHNOLOGY ADVANCEMENT"/>
    <x v="1"/>
    <s v="REFERENCE RECIPROCATING CHILLER"/>
    <s v="TEXAS"/>
    <x v="11"/>
    <x v="26"/>
    <s v="PIPELINE GAS"/>
    <x v="6"/>
    <n v="0"/>
  </r>
  <r>
    <s v="REFERENCE ELECTRIFICATION - MODERATE TECHNOLOGY ADVANCEMENT"/>
    <x v="1"/>
    <s v="REFERENCE RECIPROCATING CHILLER"/>
    <s v="TEXAS"/>
    <x v="11"/>
    <x v="27"/>
    <s v="ELECTRICITY"/>
    <x v="6"/>
    <n v="33.398945534596599"/>
  </r>
  <r>
    <s v="REFERENCE ELECTRIFICATION - MODERATE TECHNOLOGY ADVANCEMENT"/>
    <x v="1"/>
    <s v="REFERENCE RECIPROCATING CHILLER"/>
    <s v="TEXAS"/>
    <x v="11"/>
    <x v="27"/>
    <s v="PIPELINE GAS"/>
    <x v="6"/>
    <n v="0"/>
  </r>
  <r>
    <s v="REFERENCE ELECTRIFICATION - MODERATE TECHNOLOGY ADVANCEMENT"/>
    <x v="1"/>
    <s v="REFERENCE RECIPROCATING CHILLER"/>
    <s v="TEXAS"/>
    <x v="11"/>
    <x v="28"/>
    <s v="ELECTRICITY"/>
    <x v="6"/>
    <n v="32.975081380219201"/>
  </r>
  <r>
    <s v="REFERENCE ELECTRIFICATION - MODERATE TECHNOLOGY ADVANCEMENT"/>
    <x v="1"/>
    <s v="REFERENCE RECIPROCATING CHILLER"/>
    <s v="TEXAS"/>
    <x v="11"/>
    <x v="28"/>
    <s v="PIPELINE GAS"/>
    <x v="6"/>
    <n v="0"/>
  </r>
  <r>
    <s v="REFERENCE ELECTRIFICATION - MODERATE TECHNOLOGY ADVANCEMENT"/>
    <x v="1"/>
    <s v="REFERENCE RECIPROCATING CHILLER"/>
    <s v="TEXAS"/>
    <x v="11"/>
    <x v="29"/>
    <s v="ELECTRICITY"/>
    <x v="6"/>
    <n v="32.550967613733"/>
  </r>
  <r>
    <s v="REFERENCE ELECTRIFICATION - MODERATE TECHNOLOGY ADVANCEMENT"/>
    <x v="1"/>
    <s v="REFERENCE RECIPROCATING CHILLER"/>
    <s v="TEXAS"/>
    <x v="11"/>
    <x v="29"/>
    <s v="PIPELINE GAS"/>
    <x v="6"/>
    <n v="0"/>
  </r>
  <r>
    <s v="REFERENCE ELECTRIFICATION - MODERATE TECHNOLOGY ADVANCEMENT"/>
    <x v="1"/>
    <s v="REFERENCE RECIPROCATING CHILLER"/>
    <s v="TEXAS"/>
    <x v="11"/>
    <x v="30"/>
    <s v="ELECTRICITY"/>
    <x v="6"/>
    <n v="32.117272392087301"/>
  </r>
  <r>
    <s v="REFERENCE ELECTRIFICATION - MODERATE TECHNOLOGY ADVANCEMENT"/>
    <x v="1"/>
    <s v="REFERENCE RECIPROCATING CHILLER"/>
    <s v="TEXAS"/>
    <x v="11"/>
    <x v="30"/>
    <s v="PIPELINE GAS"/>
    <x v="6"/>
    <n v="0"/>
  </r>
  <r>
    <s v="REFERENCE ELECTRIFICATION - MODERATE TECHNOLOGY ADVANCEMENT"/>
    <x v="1"/>
    <s v="REFERENCE RECIPROCATING CHILLER"/>
    <s v="TEXAS"/>
    <x v="11"/>
    <x v="31"/>
    <s v="ELECTRICITY"/>
    <x v="6"/>
    <n v="31.674864409146799"/>
  </r>
  <r>
    <s v="REFERENCE ELECTRIFICATION - MODERATE TECHNOLOGY ADVANCEMENT"/>
    <x v="1"/>
    <s v="REFERENCE RECIPROCATING CHILLER"/>
    <s v="TEXAS"/>
    <x v="11"/>
    <x v="31"/>
    <s v="PIPELINE GAS"/>
    <x v="6"/>
    <n v="0"/>
  </r>
  <r>
    <s v="REFERENCE ELECTRIFICATION - MODERATE TECHNOLOGY ADVANCEMENT"/>
    <x v="1"/>
    <s v="REFERENCE RECIPROCATING CHILLER"/>
    <s v="TEXAS"/>
    <x v="11"/>
    <x v="32"/>
    <s v="ELECTRICITY"/>
    <x v="6"/>
    <n v="31.2222852722814"/>
  </r>
  <r>
    <s v="REFERENCE ELECTRIFICATION - MODERATE TECHNOLOGY ADVANCEMENT"/>
    <x v="1"/>
    <s v="REFERENCE RECIPROCATING CHILLER"/>
    <s v="TEXAS"/>
    <x v="11"/>
    <x v="32"/>
    <s v="PIPELINE GAS"/>
    <x v="6"/>
    <n v="0"/>
  </r>
  <r>
    <s v="REFERENCE ELECTRIFICATION - MODERATE TECHNOLOGY ADVANCEMENT"/>
    <x v="1"/>
    <s v="REFERENCE RECIPROCATING CHILLER"/>
    <s v="TEXAS"/>
    <x v="11"/>
    <x v="33"/>
    <s v="ELECTRICITY"/>
    <x v="6"/>
    <n v="30.761776686064898"/>
  </r>
  <r>
    <s v="REFERENCE ELECTRIFICATION - MODERATE TECHNOLOGY ADVANCEMENT"/>
    <x v="1"/>
    <s v="REFERENCE RECIPROCATING CHILLER"/>
    <s v="TEXAS"/>
    <x v="11"/>
    <x v="33"/>
    <s v="PIPELINE GAS"/>
    <x v="6"/>
    <n v="0"/>
  </r>
  <r>
    <s v="REFERENCE ELECTRIFICATION - MODERATE TECHNOLOGY ADVANCEMENT"/>
    <x v="1"/>
    <s v="HIGH EFFICIENCY RECIPROCATING CHILLER"/>
    <s v="TEXAS"/>
    <x v="11"/>
    <x v="0"/>
    <s v="ELECTRICITY"/>
    <x v="6"/>
    <n v="0"/>
  </r>
  <r>
    <s v="REFERENCE ELECTRIFICATION - MODERATE TECHNOLOGY ADVANCEMENT"/>
    <x v="1"/>
    <s v="HIGH EFFICIENCY RECIPROCATING CHILLER"/>
    <s v="TEXAS"/>
    <x v="11"/>
    <x v="0"/>
    <s v="PIPELINE GAS"/>
    <x v="6"/>
    <n v="0"/>
  </r>
  <r>
    <s v="REFERENCE ELECTRIFICATION - MODERATE TECHNOLOGY ADVANCEMENT"/>
    <x v="1"/>
    <s v="HIGH EFFICIENCY RECIPROCATING CHILLER"/>
    <s v="TEXAS"/>
    <x v="11"/>
    <x v="1"/>
    <s v="ELECTRICITY"/>
    <x v="6"/>
    <n v="0"/>
  </r>
  <r>
    <s v="REFERENCE ELECTRIFICATION - MODERATE TECHNOLOGY ADVANCEMENT"/>
    <x v="1"/>
    <s v="HIGH EFFICIENCY RECIPROCATING CHILLER"/>
    <s v="TEXAS"/>
    <x v="11"/>
    <x v="1"/>
    <s v="PIPELINE GAS"/>
    <x v="6"/>
    <n v="0"/>
  </r>
  <r>
    <s v="REFERENCE ELECTRIFICATION - MODERATE TECHNOLOGY ADVANCEMENT"/>
    <x v="1"/>
    <s v="HIGH EFFICIENCY RECIPROCATING CHILLER"/>
    <s v="TEXAS"/>
    <x v="11"/>
    <x v="2"/>
    <s v="ELECTRICITY"/>
    <x v="6"/>
    <n v="0"/>
  </r>
  <r>
    <s v="REFERENCE ELECTRIFICATION - MODERATE TECHNOLOGY ADVANCEMENT"/>
    <x v="1"/>
    <s v="HIGH EFFICIENCY RECIPROCATING CHILLER"/>
    <s v="TEXAS"/>
    <x v="11"/>
    <x v="2"/>
    <s v="PIPELINE GAS"/>
    <x v="6"/>
    <n v="0"/>
  </r>
  <r>
    <s v="REFERENCE ELECTRIFICATION - MODERATE TECHNOLOGY ADVANCEMENT"/>
    <x v="1"/>
    <s v="HIGH EFFICIENCY RECIPROCATING CHILLER"/>
    <s v="TEXAS"/>
    <x v="11"/>
    <x v="3"/>
    <s v="ELECTRICITY"/>
    <x v="6"/>
    <n v="0"/>
  </r>
  <r>
    <s v="REFERENCE ELECTRIFICATION - MODERATE TECHNOLOGY ADVANCEMENT"/>
    <x v="1"/>
    <s v="HIGH EFFICIENCY RECIPROCATING CHILLER"/>
    <s v="TEXAS"/>
    <x v="11"/>
    <x v="3"/>
    <s v="PIPELINE GAS"/>
    <x v="6"/>
    <n v="0"/>
  </r>
  <r>
    <s v="REFERENCE ELECTRIFICATION - MODERATE TECHNOLOGY ADVANCEMENT"/>
    <x v="1"/>
    <s v="HIGH EFFICIENCY RECIPROCATING CHILLER"/>
    <s v="TEXAS"/>
    <x v="11"/>
    <x v="4"/>
    <s v="ELECTRICITY"/>
    <x v="6"/>
    <n v="0"/>
  </r>
  <r>
    <s v="REFERENCE ELECTRIFICATION - MODERATE TECHNOLOGY ADVANCEMENT"/>
    <x v="1"/>
    <s v="HIGH EFFICIENCY RECIPROCATING CHILLER"/>
    <s v="TEXAS"/>
    <x v="11"/>
    <x v="4"/>
    <s v="PIPELINE GAS"/>
    <x v="6"/>
    <n v="0"/>
  </r>
  <r>
    <s v="REFERENCE ELECTRIFICATION - MODERATE TECHNOLOGY ADVANCEMENT"/>
    <x v="1"/>
    <s v="HIGH EFFICIENCY RECIPROCATING CHILLER"/>
    <s v="TEXAS"/>
    <x v="11"/>
    <x v="5"/>
    <s v="ELECTRICITY"/>
    <x v="6"/>
    <n v="0"/>
  </r>
  <r>
    <s v="REFERENCE ELECTRIFICATION - MODERATE TECHNOLOGY ADVANCEMENT"/>
    <x v="1"/>
    <s v="HIGH EFFICIENCY RECIPROCATING CHILLER"/>
    <s v="TEXAS"/>
    <x v="11"/>
    <x v="5"/>
    <s v="PIPELINE GAS"/>
    <x v="6"/>
    <n v="0"/>
  </r>
  <r>
    <s v="REFERENCE ELECTRIFICATION - MODERATE TECHNOLOGY ADVANCEMENT"/>
    <x v="1"/>
    <s v="HIGH EFFICIENCY RECIPROCATING CHILLER"/>
    <s v="TEXAS"/>
    <x v="11"/>
    <x v="6"/>
    <s v="ELECTRICITY"/>
    <x v="6"/>
    <n v="0"/>
  </r>
  <r>
    <s v="REFERENCE ELECTRIFICATION - MODERATE TECHNOLOGY ADVANCEMENT"/>
    <x v="1"/>
    <s v="HIGH EFFICIENCY RECIPROCATING CHILLER"/>
    <s v="TEXAS"/>
    <x v="11"/>
    <x v="6"/>
    <s v="PIPELINE GAS"/>
    <x v="6"/>
    <n v="0"/>
  </r>
  <r>
    <s v="REFERENCE ELECTRIFICATION - MODERATE TECHNOLOGY ADVANCEMENT"/>
    <x v="1"/>
    <s v="HIGH EFFICIENCY RECIPROCATING CHILLER"/>
    <s v="TEXAS"/>
    <x v="11"/>
    <x v="7"/>
    <s v="ELECTRICITY"/>
    <x v="6"/>
    <n v="0"/>
  </r>
  <r>
    <s v="REFERENCE ELECTRIFICATION - MODERATE TECHNOLOGY ADVANCEMENT"/>
    <x v="1"/>
    <s v="HIGH EFFICIENCY RECIPROCATING CHILLER"/>
    <s v="TEXAS"/>
    <x v="11"/>
    <x v="7"/>
    <s v="PIPELINE GAS"/>
    <x v="6"/>
    <n v="0"/>
  </r>
  <r>
    <s v="REFERENCE ELECTRIFICATION - MODERATE TECHNOLOGY ADVANCEMENT"/>
    <x v="1"/>
    <s v="HIGH EFFICIENCY RECIPROCATING CHILLER"/>
    <s v="TEXAS"/>
    <x v="11"/>
    <x v="8"/>
    <s v="ELECTRICITY"/>
    <x v="6"/>
    <n v="0"/>
  </r>
  <r>
    <s v="REFERENCE ELECTRIFICATION - MODERATE TECHNOLOGY ADVANCEMENT"/>
    <x v="1"/>
    <s v="HIGH EFFICIENCY RECIPROCATING CHILLER"/>
    <s v="TEXAS"/>
    <x v="11"/>
    <x v="8"/>
    <s v="PIPELINE GAS"/>
    <x v="6"/>
    <n v="0"/>
  </r>
  <r>
    <s v="REFERENCE ELECTRIFICATION - MODERATE TECHNOLOGY ADVANCEMENT"/>
    <x v="1"/>
    <s v="HIGH EFFICIENCY RECIPROCATING CHILLER"/>
    <s v="TEXAS"/>
    <x v="11"/>
    <x v="9"/>
    <s v="ELECTRICITY"/>
    <x v="6"/>
    <n v="0"/>
  </r>
  <r>
    <s v="REFERENCE ELECTRIFICATION - MODERATE TECHNOLOGY ADVANCEMENT"/>
    <x v="1"/>
    <s v="HIGH EFFICIENCY RECIPROCATING CHILLER"/>
    <s v="TEXAS"/>
    <x v="11"/>
    <x v="9"/>
    <s v="PIPELINE GAS"/>
    <x v="6"/>
    <n v="0"/>
  </r>
  <r>
    <s v="REFERENCE ELECTRIFICATION - MODERATE TECHNOLOGY ADVANCEMENT"/>
    <x v="1"/>
    <s v="HIGH EFFICIENCY RECIPROCATING CHILLER"/>
    <s v="TEXAS"/>
    <x v="11"/>
    <x v="10"/>
    <s v="ELECTRICITY"/>
    <x v="6"/>
    <n v="0"/>
  </r>
  <r>
    <s v="REFERENCE ELECTRIFICATION - MODERATE TECHNOLOGY ADVANCEMENT"/>
    <x v="1"/>
    <s v="HIGH EFFICIENCY RECIPROCATING CHILLER"/>
    <s v="TEXAS"/>
    <x v="11"/>
    <x v="10"/>
    <s v="PIPELINE GAS"/>
    <x v="6"/>
    <n v="0"/>
  </r>
  <r>
    <s v="REFERENCE ELECTRIFICATION - MODERATE TECHNOLOGY ADVANCEMENT"/>
    <x v="1"/>
    <s v="HIGH EFFICIENCY RECIPROCATING CHILLER"/>
    <s v="TEXAS"/>
    <x v="11"/>
    <x v="11"/>
    <s v="ELECTRICITY"/>
    <x v="6"/>
    <n v="0"/>
  </r>
  <r>
    <s v="REFERENCE ELECTRIFICATION - MODERATE TECHNOLOGY ADVANCEMENT"/>
    <x v="1"/>
    <s v="HIGH EFFICIENCY RECIPROCATING CHILLER"/>
    <s v="TEXAS"/>
    <x v="11"/>
    <x v="11"/>
    <s v="PIPELINE GAS"/>
    <x v="6"/>
    <n v="0"/>
  </r>
  <r>
    <s v="REFERENCE ELECTRIFICATION - MODERATE TECHNOLOGY ADVANCEMENT"/>
    <x v="1"/>
    <s v="HIGH EFFICIENCY RECIPROCATING CHILLER"/>
    <s v="TEXAS"/>
    <x v="11"/>
    <x v="12"/>
    <s v="ELECTRICITY"/>
    <x v="6"/>
    <n v="0"/>
  </r>
  <r>
    <s v="REFERENCE ELECTRIFICATION - MODERATE TECHNOLOGY ADVANCEMENT"/>
    <x v="1"/>
    <s v="HIGH EFFICIENCY RECIPROCATING CHILLER"/>
    <s v="TEXAS"/>
    <x v="11"/>
    <x v="12"/>
    <s v="PIPELINE GAS"/>
    <x v="6"/>
    <n v="0"/>
  </r>
  <r>
    <s v="REFERENCE ELECTRIFICATION - MODERATE TECHNOLOGY ADVANCEMENT"/>
    <x v="1"/>
    <s v="HIGH EFFICIENCY RECIPROCATING CHILLER"/>
    <s v="TEXAS"/>
    <x v="11"/>
    <x v="13"/>
    <s v="ELECTRICITY"/>
    <x v="6"/>
    <n v="0"/>
  </r>
  <r>
    <s v="REFERENCE ELECTRIFICATION - MODERATE TECHNOLOGY ADVANCEMENT"/>
    <x v="1"/>
    <s v="HIGH EFFICIENCY RECIPROCATING CHILLER"/>
    <s v="TEXAS"/>
    <x v="11"/>
    <x v="13"/>
    <s v="PIPELINE GAS"/>
    <x v="6"/>
    <n v="0"/>
  </r>
  <r>
    <s v="REFERENCE ELECTRIFICATION - MODERATE TECHNOLOGY ADVANCEMENT"/>
    <x v="1"/>
    <s v="HIGH EFFICIENCY RECIPROCATING CHILLER"/>
    <s v="TEXAS"/>
    <x v="11"/>
    <x v="14"/>
    <s v="ELECTRICITY"/>
    <x v="6"/>
    <n v="0"/>
  </r>
  <r>
    <s v="REFERENCE ELECTRIFICATION - MODERATE TECHNOLOGY ADVANCEMENT"/>
    <x v="1"/>
    <s v="HIGH EFFICIENCY RECIPROCATING CHILLER"/>
    <s v="TEXAS"/>
    <x v="11"/>
    <x v="14"/>
    <s v="PIPELINE GAS"/>
    <x v="6"/>
    <n v="0"/>
  </r>
  <r>
    <s v="REFERENCE ELECTRIFICATION - MODERATE TECHNOLOGY ADVANCEMENT"/>
    <x v="1"/>
    <s v="HIGH EFFICIENCY RECIPROCATING CHILLER"/>
    <s v="TEXAS"/>
    <x v="11"/>
    <x v="15"/>
    <s v="ELECTRICITY"/>
    <x v="6"/>
    <n v="0"/>
  </r>
  <r>
    <s v="REFERENCE ELECTRIFICATION - MODERATE TECHNOLOGY ADVANCEMENT"/>
    <x v="1"/>
    <s v="HIGH EFFICIENCY RECIPROCATING CHILLER"/>
    <s v="TEXAS"/>
    <x v="11"/>
    <x v="15"/>
    <s v="PIPELINE GAS"/>
    <x v="6"/>
    <n v="0"/>
  </r>
  <r>
    <s v="REFERENCE ELECTRIFICATION - MODERATE TECHNOLOGY ADVANCEMENT"/>
    <x v="1"/>
    <s v="HIGH EFFICIENCY RECIPROCATING CHILLER"/>
    <s v="TEXAS"/>
    <x v="11"/>
    <x v="16"/>
    <s v="ELECTRICITY"/>
    <x v="6"/>
    <n v="0"/>
  </r>
  <r>
    <s v="REFERENCE ELECTRIFICATION - MODERATE TECHNOLOGY ADVANCEMENT"/>
    <x v="1"/>
    <s v="HIGH EFFICIENCY RECIPROCATING CHILLER"/>
    <s v="TEXAS"/>
    <x v="11"/>
    <x v="16"/>
    <s v="PIPELINE GAS"/>
    <x v="6"/>
    <n v="0"/>
  </r>
  <r>
    <s v="REFERENCE ELECTRIFICATION - MODERATE TECHNOLOGY ADVANCEMENT"/>
    <x v="1"/>
    <s v="HIGH EFFICIENCY RECIPROCATING CHILLER"/>
    <s v="TEXAS"/>
    <x v="11"/>
    <x v="17"/>
    <s v="ELECTRICITY"/>
    <x v="6"/>
    <n v="0"/>
  </r>
  <r>
    <s v="REFERENCE ELECTRIFICATION - MODERATE TECHNOLOGY ADVANCEMENT"/>
    <x v="1"/>
    <s v="HIGH EFFICIENCY RECIPROCATING CHILLER"/>
    <s v="TEXAS"/>
    <x v="11"/>
    <x v="17"/>
    <s v="PIPELINE GAS"/>
    <x v="6"/>
    <n v="0"/>
  </r>
  <r>
    <s v="REFERENCE ELECTRIFICATION - MODERATE TECHNOLOGY ADVANCEMENT"/>
    <x v="1"/>
    <s v="HIGH EFFICIENCY RECIPROCATING CHILLER"/>
    <s v="TEXAS"/>
    <x v="11"/>
    <x v="18"/>
    <s v="ELECTRICITY"/>
    <x v="6"/>
    <n v="0"/>
  </r>
  <r>
    <s v="REFERENCE ELECTRIFICATION - MODERATE TECHNOLOGY ADVANCEMENT"/>
    <x v="1"/>
    <s v="HIGH EFFICIENCY RECIPROCATING CHILLER"/>
    <s v="TEXAS"/>
    <x v="11"/>
    <x v="18"/>
    <s v="PIPELINE GAS"/>
    <x v="6"/>
    <n v="0"/>
  </r>
  <r>
    <s v="REFERENCE ELECTRIFICATION - MODERATE TECHNOLOGY ADVANCEMENT"/>
    <x v="1"/>
    <s v="HIGH EFFICIENCY RECIPROCATING CHILLER"/>
    <s v="TEXAS"/>
    <x v="11"/>
    <x v="19"/>
    <s v="ELECTRICITY"/>
    <x v="6"/>
    <n v="0"/>
  </r>
  <r>
    <s v="REFERENCE ELECTRIFICATION - MODERATE TECHNOLOGY ADVANCEMENT"/>
    <x v="1"/>
    <s v="HIGH EFFICIENCY RECIPROCATING CHILLER"/>
    <s v="TEXAS"/>
    <x v="11"/>
    <x v="19"/>
    <s v="PIPELINE GAS"/>
    <x v="6"/>
    <n v="0"/>
  </r>
  <r>
    <s v="REFERENCE ELECTRIFICATION - MODERATE TECHNOLOGY ADVANCEMENT"/>
    <x v="1"/>
    <s v="HIGH EFFICIENCY RECIPROCATING CHILLER"/>
    <s v="TEXAS"/>
    <x v="11"/>
    <x v="20"/>
    <s v="ELECTRICITY"/>
    <x v="6"/>
    <n v="0"/>
  </r>
  <r>
    <s v="REFERENCE ELECTRIFICATION - MODERATE TECHNOLOGY ADVANCEMENT"/>
    <x v="1"/>
    <s v="HIGH EFFICIENCY RECIPROCATING CHILLER"/>
    <s v="TEXAS"/>
    <x v="11"/>
    <x v="20"/>
    <s v="PIPELINE GAS"/>
    <x v="6"/>
    <n v="0"/>
  </r>
  <r>
    <s v="REFERENCE ELECTRIFICATION - MODERATE TECHNOLOGY ADVANCEMENT"/>
    <x v="1"/>
    <s v="HIGH EFFICIENCY RECIPROCATING CHILLER"/>
    <s v="TEXAS"/>
    <x v="11"/>
    <x v="21"/>
    <s v="ELECTRICITY"/>
    <x v="6"/>
    <n v="0"/>
  </r>
  <r>
    <s v="REFERENCE ELECTRIFICATION - MODERATE TECHNOLOGY ADVANCEMENT"/>
    <x v="1"/>
    <s v="HIGH EFFICIENCY RECIPROCATING CHILLER"/>
    <s v="TEXAS"/>
    <x v="11"/>
    <x v="21"/>
    <s v="PIPELINE GAS"/>
    <x v="6"/>
    <n v="0"/>
  </r>
  <r>
    <s v="REFERENCE ELECTRIFICATION - MODERATE TECHNOLOGY ADVANCEMENT"/>
    <x v="1"/>
    <s v="HIGH EFFICIENCY RECIPROCATING CHILLER"/>
    <s v="TEXAS"/>
    <x v="11"/>
    <x v="22"/>
    <s v="ELECTRICITY"/>
    <x v="6"/>
    <n v="0"/>
  </r>
  <r>
    <s v="REFERENCE ELECTRIFICATION - MODERATE TECHNOLOGY ADVANCEMENT"/>
    <x v="1"/>
    <s v="HIGH EFFICIENCY RECIPROCATING CHILLER"/>
    <s v="TEXAS"/>
    <x v="11"/>
    <x v="22"/>
    <s v="PIPELINE GAS"/>
    <x v="6"/>
    <n v="0"/>
  </r>
  <r>
    <s v="REFERENCE ELECTRIFICATION - MODERATE TECHNOLOGY ADVANCEMENT"/>
    <x v="1"/>
    <s v="HIGH EFFICIENCY RECIPROCATING CHILLER"/>
    <s v="TEXAS"/>
    <x v="11"/>
    <x v="23"/>
    <s v="ELECTRICITY"/>
    <x v="6"/>
    <n v="0"/>
  </r>
  <r>
    <s v="REFERENCE ELECTRIFICATION - MODERATE TECHNOLOGY ADVANCEMENT"/>
    <x v="1"/>
    <s v="HIGH EFFICIENCY RECIPROCATING CHILLER"/>
    <s v="TEXAS"/>
    <x v="11"/>
    <x v="23"/>
    <s v="PIPELINE GAS"/>
    <x v="6"/>
    <n v="0"/>
  </r>
  <r>
    <s v="REFERENCE ELECTRIFICATION - MODERATE TECHNOLOGY ADVANCEMENT"/>
    <x v="1"/>
    <s v="HIGH EFFICIENCY RECIPROCATING CHILLER"/>
    <s v="TEXAS"/>
    <x v="11"/>
    <x v="24"/>
    <s v="ELECTRICITY"/>
    <x v="6"/>
    <n v="0"/>
  </r>
  <r>
    <s v="REFERENCE ELECTRIFICATION - MODERATE TECHNOLOGY ADVANCEMENT"/>
    <x v="1"/>
    <s v="HIGH EFFICIENCY RECIPROCATING CHILLER"/>
    <s v="TEXAS"/>
    <x v="11"/>
    <x v="24"/>
    <s v="PIPELINE GAS"/>
    <x v="6"/>
    <n v="0"/>
  </r>
  <r>
    <s v="REFERENCE ELECTRIFICATION - MODERATE TECHNOLOGY ADVANCEMENT"/>
    <x v="1"/>
    <s v="HIGH EFFICIENCY RECIPROCATING CHILLER"/>
    <s v="TEXAS"/>
    <x v="11"/>
    <x v="25"/>
    <s v="ELECTRICITY"/>
    <x v="6"/>
    <n v="0"/>
  </r>
  <r>
    <s v="REFERENCE ELECTRIFICATION - MODERATE TECHNOLOGY ADVANCEMENT"/>
    <x v="1"/>
    <s v="HIGH EFFICIENCY RECIPROCATING CHILLER"/>
    <s v="TEXAS"/>
    <x v="11"/>
    <x v="25"/>
    <s v="PIPELINE GAS"/>
    <x v="6"/>
    <n v="0"/>
  </r>
  <r>
    <s v="REFERENCE ELECTRIFICATION - MODERATE TECHNOLOGY ADVANCEMENT"/>
    <x v="1"/>
    <s v="HIGH EFFICIENCY RECIPROCATING CHILLER"/>
    <s v="TEXAS"/>
    <x v="11"/>
    <x v="26"/>
    <s v="ELECTRICITY"/>
    <x v="6"/>
    <n v="0"/>
  </r>
  <r>
    <s v="REFERENCE ELECTRIFICATION - MODERATE TECHNOLOGY ADVANCEMENT"/>
    <x v="1"/>
    <s v="HIGH EFFICIENCY RECIPROCATING CHILLER"/>
    <s v="TEXAS"/>
    <x v="11"/>
    <x v="26"/>
    <s v="PIPELINE GAS"/>
    <x v="6"/>
    <n v="0"/>
  </r>
  <r>
    <s v="REFERENCE ELECTRIFICATION - MODERATE TECHNOLOGY ADVANCEMENT"/>
    <x v="1"/>
    <s v="HIGH EFFICIENCY RECIPROCATING CHILLER"/>
    <s v="TEXAS"/>
    <x v="11"/>
    <x v="27"/>
    <s v="ELECTRICITY"/>
    <x v="6"/>
    <n v="0"/>
  </r>
  <r>
    <s v="REFERENCE ELECTRIFICATION - MODERATE TECHNOLOGY ADVANCEMENT"/>
    <x v="1"/>
    <s v="HIGH EFFICIENCY RECIPROCATING CHILLER"/>
    <s v="TEXAS"/>
    <x v="11"/>
    <x v="27"/>
    <s v="PIPELINE GAS"/>
    <x v="6"/>
    <n v="0"/>
  </r>
  <r>
    <s v="REFERENCE ELECTRIFICATION - MODERATE TECHNOLOGY ADVANCEMENT"/>
    <x v="1"/>
    <s v="HIGH EFFICIENCY RECIPROCATING CHILLER"/>
    <s v="TEXAS"/>
    <x v="11"/>
    <x v="28"/>
    <s v="ELECTRICITY"/>
    <x v="6"/>
    <n v="0"/>
  </r>
  <r>
    <s v="REFERENCE ELECTRIFICATION - MODERATE TECHNOLOGY ADVANCEMENT"/>
    <x v="1"/>
    <s v="HIGH EFFICIENCY RECIPROCATING CHILLER"/>
    <s v="TEXAS"/>
    <x v="11"/>
    <x v="28"/>
    <s v="PIPELINE GAS"/>
    <x v="6"/>
    <n v="0"/>
  </r>
  <r>
    <s v="REFERENCE ELECTRIFICATION - MODERATE TECHNOLOGY ADVANCEMENT"/>
    <x v="1"/>
    <s v="HIGH EFFICIENCY RECIPROCATING CHILLER"/>
    <s v="TEXAS"/>
    <x v="11"/>
    <x v="29"/>
    <s v="ELECTRICITY"/>
    <x v="6"/>
    <n v="0"/>
  </r>
  <r>
    <s v="REFERENCE ELECTRIFICATION - MODERATE TECHNOLOGY ADVANCEMENT"/>
    <x v="1"/>
    <s v="HIGH EFFICIENCY RECIPROCATING CHILLER"/>
    <s v="TEXAS"/>
    <x v="11"/>
    <x v="29"/>
    <s v="PIPELINE GAS"/>
    <x v="6"/>
    <n v="0"/>
  </r>
  <r>
    <s v="REFERENCE ELECTRIFICATION - MODERATE TECHNOLOGY ADVANCEMENT"/>
    <x v="1"/>
    <s v="HIGH EFFICIENCY RECIPROCATING CHILLER"/>
    <s v="TEXAS"/>
    <x v="11"/>
    <x v="30"/>
    <s v="ELECTRICITY"/>
    <x v="6"/>
    <n v="0"/>
  </r>
  <r>
    <s v="REFERENCE ELECTRIFICATION - MODERATE TECHNOLOGY ADVANCEMENT"/>
    <x v="1"/>
    <s v="HIGH EFFICIENCY RECIPROCATING CHILLER"/>
    <s v="TEXAS"/>
    <x v="11"/>
    <x v="30"/>
    <s v="PIPELINE GAS"/>
    <x v="6"/>
    <n v="0"/>
  </r>
  <r>
    <s v="REFERENCE ELECTRIFICATION - MODERATE TECHNOLOGY ADVANCEMENT"/>
    <x v="1"/>
    <s v="HIGH EFFICIENCY RECIPROCATING CHILLER"/>
    <s v="TEXAS"/>
    <x v="11"/>
    <x v="31"/>
    <s v="ELECTRICITY"/>
    <x v="6"/>
    <n v="0"/>
  </r>
  <r>
    <s v="REFERENCE ELECTRIFICATION - MODERATE TECHNOLOGY ADVANCEMENT"/>
    <x v="1"/>
    <s v="HIGH EFFICIENCY RECIPROCATING CHILLER"/>
    <s v="TEXAS"/>
    <x v="11"/>
    <x v="31"/>
    <s v="PIPELINE GAS"/>
    <x v="6"/>
    <n v="0"/>
  </r>
  <r>
    <s v="REFERENCE ELECTRIFICATION - MODERATE TECHNOLOGY ADVANCEMENT"/>
    <x v="1"/>
    <s v="HIGH EFFICIENCY RECIPROCATING CHILLER"/>
    <s v="TEXAS"/>
    <x v="11"/>
    <x v="32"/>
    <s v="ELECTRICITY"/>
    <x v="6"/>
    <n v="0"/>
  </r>
  <r>
    <s v="REFERENCE ELECTRIFICATION - MODERATE TECHNOLOGY ADVANCEMENT"/>
    <x v="1"/>
    <s v="HIGH EFFICIENCY RECIPROCATING CHILLER"/>
    <s v="TEXAS"/>
    <x v="11"/>
    <x v="32"/>
    <s v="PIPELINE GAS"/>
    <x v="6"/>
    <n v="0"/>
  </r>
  <r>
    <s v="REFERENCE ELECTRIFICATION - MODERATE TECHNOLOGY ADVANCEMENT"/>
    <x v="1"/>
    <s v="HIGH EFFICIENCY RECIPROCATING CHILLER"/>
    <s v="TEXAS"/>
    <x v="11"/>
    <x v="33"/>
    <s v="ELECTRICITY"/>
    <x v="6"/>
    <n v="0"/>
  </r>
  <r>
    <s v="REFERENCE ELECTRIFICATION - MODERATE TECHNOLOGY ADVANCEMENT"/>
    <x v="1"/>
    <s v="HIGH EFFICIENCY RECIPROCATING CHILLER"/>
    <s v="TEXAS"/>
    <x v="11"/>
    <x v="33"/>
    <s v="PIPELINE GAS"/>
    <x v="6"/>
    <n v="0"/>
  </r>
  <r>
    <s v="REFERENCE ELECTRIFICATION - MODERATE TECHNOLOGY ADVANCEMENT"/>
    <x v="1"/>
    <s v="REFERENCE CENTRIFUGAL CHILLER"/>
    <s v="TEXAS"/>
    <x v="11"/>
    <x v="0"/>
    <s v="ELECTRICITY"/>
    <x v="6"/>
    <n v="26.052394679086799"/>
  </r>
  <r>
    <s v="REFERENCE ELECTRIFICATION - MODERATE TECHNOLOGY ADVANCEMENT"/>
    <x v="1"/>
    <s v="REFERENCE CENTRIFUGAL CHILLER"/>
    <s v="TEXAS"/>
    <x v="11"/>
    <x v="0"/>
    <s v="PIPELINE GAS"/>
    <x v="6"/>
    <n v="0"/>
  </r>
  <r>
    <s v="REFERENCE ELECTRIFICATION - MODERATE TECHNOLOGY ADVANCEMENT"/>
    <x v="1"/>
    <s v="REFERENCE CENTRIFUGAL CHILLER"/>
    <s v="TEXAS"/>
    <x v="11"/>
    <x v="1"/>
    <s v="ELECTRICITY"/>
    <x v="6"/>
    <n v="28.375220381549401"/>
  </r>
  <r>
    <s v="REFERENCE ELECTRIFICATION - MODERATE TECHNOLOGY ADVANCEMENT"/>
    <x v="1"/>
    <s v="REFERENCE CENTRIFUGAL CHILLER"/>
    <s v="TEXAS"/>
    <x v="11"/>
    <x v="1"/>
    <s v="PIPELINE GAS"/>
    <x v="6"/>
    <n v="0"/>
  </r>
  <r>
    <s v="REFERENCE ELECTRIFICATION - MODERATE TECHNOLOGY ADVANCEMENT"/>
    <x v="1"/>
    <s v="REFERENCE CENTRIFUGAL CHILLER"/>
    <s v="TEXAS"/>
    <x v="11"/>
    <x v="2"/>
    <s v="ELECTRICITY"/>
    <x v="6"/>
    <n v="30.820368589521902"/>
  </r>
  <r>
    <s v="REFERENCE ELECTRIFICATION - MODERATE TECHNOLOGY ADVANCEMENT"/>
    <x v="1"/>
    <s v="REFERENCE CENTRIFUGAL CHILLER"/>
    <s v="TEXAS"/>
    <x v="11"/>
    <x v="2"/>
    <s v="PIPELINE GAS"/>
    <x v="6"/>
    <n v="0"/>
  </r>
  <r>
    <s v="REFERENCE ELECTRIFICATION - MODERATE TECHNOLOGY ADVANCEMENT"/>
    <x v="1"/>
    <s v="REFERENCE CENTRIFUGAL CHILLER"/>
    <s v="TEXAS"/>
    <x v="11"/>
    <x v="3"/>
    <s v="ELECTRICITY"/>
    <x v="6"/>
    <n v="33.037987585581703"/>
  </r>
  <r>
    <s v="REFERENCE ELECTRIFICATION - MODERATE TECHNOLOGY ADVANCEMENT"/>
    <x v="1"/>
    <s v="REFERENCE CENTRIFUGAL CHILLER"/>
    <s v="TEXAS"/>
    <x v="11"/>
    <x v="3"/>
    <s v="PIPELINE GAS"/>
    <x v="6"/>
    <n v="0"/>
  </r>
  <r>
    <s v="REFERENCE ELECTRIFICATION - MODERATE TECHNOLOGY ADVANCEMENT"/>
    <x v="1"/>
    <s v="REFERENCE CENTRIFUGAL CHILLER"/>
    <s v="TEXAS"/>
    <x v="11"/>
    <x v="4"/>
    <s v="ELECTRICITY"/>
    <x v="6"/>
    <n v="35.429140140930997"/>
  </r>
  <r>
    <s v="REFERENCE ELECTRIFICATION - MODERATE TECHNOLOGY ADVANCEMENT"/>
    <x v="1"/>
    <s v="REFERENCE CENTRIFUGAL CHILLER"/>
    <s v="TEXAS"/>
    <x v="11"/>
    <x v="4"/>
    <s v="PIPELINE GAS"/>
    <x v="6"/>
    <n v="0"/>
  </r>
  <r>
    <s v="REFERENCE ELECTRIFICATION - MODERATE TECHNOLOGY ADVANCEMENT"/>
    <x v="1"/>
    <s v="REFERENCE CENTRIFUGAL CHILLER"/>
    <s v="TEXAS"/>
    <x v="11"/>
    <x v="5"/>
    <s v="ELECTRICITY"/>
    <x v="6"/>
    <n v="37.944184697748703"/>
  </r>
  <r>
    <s v="REFERENCE ELECTRIFICATION - MODERATE TECHNOLOGY ADVANCEMENT"/>
    <x v="1"/>
    <s v="REFERENCE CENTRIFUGAL CHILLER"/>
    <s v="TEXAS"/>
    <x v="11"/>
    <x v="5"/>
    <s v="PIPELINE GAS"/>
    <x v="6"/>
    <n v="0"/>
  </r>
  <r>
    <s v="REFERENCE ELECTRIFICATION - MODERATE TECHNOLOGY ADVANCEMENT"/>
    <x v="1"/>
    <s v="REFERENCE CENTRIFUGAL CHILLER"/>
    <s v="TEXAS"/>
    <x v="11"/>
    <x v="6"/>
    <s v="ELECTRICITY"/>
    <x v="6"/>
    <n v="40.5975182889837"/>
  </r>
  <r>
    <s v="REFERENCE ELECTRIFICATION - MODERATE TECHNOLOGY ADVANCEMENT"/>
    <x v="1"/>
    <s v="REFERENCE CENTRIFUGAL CHILLER"/>
    <s v="TEXAS"/>
    <x v="11"/>
    <x v="6"/>
    <s v="PIPELINE GAS"/>
    <x v="6"/>
    <n v="0"/>
  </r>
  <r>
    <s v="REFERENCE ELECTRIFICATION - MODERATE TECHNOLOGY ADVANCEMENT"/>
    <x v="1"/>
    <s v="REFERENCE CENTRIFUGAL CHILLER"/>
    <s v="TEXAS"/>
    <x v="11"/>
    <x v="7"/>
    <s v="ELECTRICITY"/>
    <x v="6"/>
    <n v="43.395439949167397"/>
  </r>
  <r>
    <s v="REFERENCE ELECTRIFICATION - MODERATE TECHNOLOGY ADVANCEMENT"/>
    <x v="1"/>
    <s v="REFERENCE CENTRIFUGAL CHILLER"/>
    <s v="TEXAS"/>
    <x v="11"/>
    <x v="7"/>
    <s v="PIPELINE GAS"/>
    <x v="6"/>
    <n v="0"/>
  </r>
  <r>
    <s v="REFERENCE ELECTRIFICATION - MODERATE TECHNOLOGY ADVANCEMENT"/>
    <x v="1"/>
    <s v="REFERENCE CENTRIFUGAL CHILLER"/>
    <s v="TEXAS"/>
    <x v="11"/>
    <x v="8"/>
    <s v="ELECTRICITY"/>
    <x v="6"/>
    <n v="46.351178558165799"/>
  </r>
  <r>
    <s v="REFERENCE ELECTRIFICATION - MODERATE TECHNOLOGY ADVANCEMENT"/>
    <x v="1"/>
    <s v="REFERENCE CENTRIFUGAL CHILLER"/>
    <s v="TEXAS"/>
    <x v="11"/>
    <x v="8"/>
    <s v="PIPELINE GAS"/>
    <x v="6"/>
    <n v="0"/>
  </r>
  <r>
    <s v="REFERENCE ELECTRIFICATION - MODERATE TECHNOLOGY ADVANCEMENT"/>
    <x v="1"/>
    <s v="REFERENCE CENTRIFUGAL CHILLER"/>
    <s v="TEXAS"/>
    <x v="11"/>
    <x v="9"/>
    <s v="ELECTRICITY"/>
    <x v="6"/>
    <n v="49.4590241006117"/>
  </r>
  <r>
    <s v="REFERENCE ELECTRIFICATION - MODERATE TECHNOLOGY ADVANCEMENT"/>
    <x v="1"/>
    <s v="REFERENCE CENTRIFUGAL CHILLER"/>
    <s v="TEXAS"/>
    <x v="11"/>
    <x v="9"/>
    <s v="PIPELINE GAS"/>
    <x v="6"/>
    <n v="0"/>
  </r>
  <r>
    <s v="REFERENCE ELECTRIFICATION - MODERATE TECHNOLOGY ADVANCEMENT"/>
    <x v="1"/>
    <s v="REFERENCE CENTRIFUGAL CHILLER"/>
    <s v="TEXAS"/>
    <x v="11"/>
    <x v="10"/>
    <s v="ELECTRICITY"/>
    <x v="6"/>
    <n v="52.704590404754498"/>
  </r>
  <r>
    <s v="REFERENCE ELECTRIFICATION - MODERATE TECHNOLOGY ADVANCEMENT"/>
    <x v="1"/>
    <s v="REFERENCE CENTRIFUGAL CHILLER"/>
    <s v="TEXAS"/>
    <x v="11"/>
    <x v="10"/>
    <s v="PIPELINE GAS"/>
    <x v="6"/>
    <n v="0"/>
  </r>
  <r>
    <s v="REFERENCE ELECTRIFICATION - MODERATE TECHNOLOGY ADVANCEMENT"/>
    <x v="1"/>
    <s v="REFERENCE CENTRIFUGAL CHILLER"/>
    <s v="TEXAS"/>
    <x v="11"/>
    <x v="11"/>
    <s v="ELECTRICITY"/>
    <x v="6"/>
    <n v="56.061374967073498"/>
  </r>
  <r>
    <s v="REFERENCE ELECTRIFICATION - MODERATE TECHNOLOGY ADVANCEMENT"/>
    <x v="1"/>
    <s v="REFERENCE CENTRIFUGAL CHILLER"/>
    <s v="TEXAS"/>
    <x v="11"/>
    <x v="11"/>
    <s v="PIPELINE GAS"/>
    <x v="6"/>
    <n v="0"/>
  </r>
  <r>
    <s v="REFERENCE ELECTRIFICATION - MODERATE TECHNOLOGY ADVANCEMENT"/>
    <x v="1"/>
    <s v="REFERENCE CENTRIFUGAL CHILLER"/>
    <s v="TEXAS"/>
    <x v="11"/>
    <x v="12"/>
    <s v="ELECTRICITY"/>
    <x v="6"/>
    <n v="59.495059368142797"/>
  </r>
  <r>
    <s v="REFERENCE ELECTRIFICATION - MODERATE TECHNOLOGY ADVANCEMENT"/>
    <x v="1"/>
    <s v="REFERENCE CENTRIFUGAL CHILLER"/>
    <s v="TEXAS"/>
    <x v="11"/>
    <x v="12"/>
    <s v="PIPELINE GAS"/>
    <x v="6"/>
    <n v="0"/>
  </r>
  <r>
    <s v="REFERENCE ELECTRIFICATION - MODERATE TECHNOLOGY ADVANCEMENT"/>
    <x v="1"/>
    <s v="REFERENCE CENTRIFUGAL CHILLER"/>
    <s v="TEXAS"/>
    <x v="11"/>
    <x v="13"/>
    <s v="ELECTRICITY"/>
    <x v="6"/>
    <n v="62.969682552098099"/>
  </r>
  <r>
    <s v="REFERENCE ELECTRIFICATION - MODERATE TECHNOLOGY ADVANCEMENT"/>
    <x v="1"/>
    <s v="REFERENCE CENTRIFUGAL CHILLER"/>
    <s v="TEXAS"/>
    <x v="11"/>
    <x v="13"/>
    <s v="PIPELINE GAS"/>
    <x v="6"/>
    <n v="0"/>
  </r>
  <r>
    <s v="REFERENCE ELECTRIFICATION - MODERATE TECHNOLOGY ADVANCEMENT"/>
    <x v="1"/>
    <s v="REFERENCE CENTRIFUGAL CHILLER"/>
    <s v="TEXAS"/>
    <x v="11"/>
    <x v="14"/>
    <s v="ELECTRICITY"/>
    <x v="6"/>
    <n v="66.442226361114706"/>
  </r>
  <r>
    <s v="REFERENCE ELECTRIFICATION - MODERATE TECHNOLOGY ADVANCEMENT"/>
    <x v="1"/>
    <s v="REFERENCE CENTRIFUGAL CHILLER"/>
    <s v="TEXAS"/>
    <x v="11"/>
    <x v="14"/>
    <s v="PIPELINE GAS"/>
    <x v="6"/>
    <n v="0"/>
  </r>
  <r>
    <s v="REFERENCE ELECTRIFICATION - MODERATE TECHNOLOGY ADVANCEMENT"/>
    <x v="1"/>
    <s v="REFERENCE CENTRIFUGAL CHILLER"/>
    <s v="TEXAS"/>
    <x v="11"/>
    <x v="15"/>
    <s v="ELECTRICITY"/>
    <x v="6"/>
    <n v="69.890583575524602"/>
  </r>
  <r>
    <s v="REFERENCE ELECTRIFICATION - MODERATE TECHNOLOGY ADVANCEMENT"/>
    <x v="1"/>
    <s v="REFERENCE CENTRIFUGAL CHILLER"/>
    <s v="TEXAS"/>
    <x v="11"/>
    <x v="15"/>
    <s v="PIPELINE GAS"/>
    <x v="6"/>
    <n v="0"/>
  </r>
  <r>
    <s v="REFERENCE ELECTRIFICATION - MODERATE TECHNOLOGY ADVANCEMENT"/>
    <x v="1"/>
    <s v="REFERENCE CENTRIFUGAL CHILLER"/>
    <s v="TEXAS"/>
    <x v="11"/>
    <x v="16"/>
    <s v="ELECTRICITY"/>
    <x v="6"/>
    <n v="73.285777963151901"/>
  </r>
  <r>
    <s v="REFERENCE ELECTRIFICATION - MODERATE TECHNOLOGY ADVANCEMENT"/>
    <x v="1"/>
    <s v="REFERENCE CENTRIFUGAL CHILLER"/>
    <s v="TEXAS"/>
    <x v="11"/>
    <x v="16"/>
    <s v="PIPELINE GAS"/>
    <x v="6"/>
    <n v="0"/>
  </r>
  <r>
    <s v="REFERENCE ELECTRIFICATION - MODERATE TECHNOLOGY ADVANCEMENT"/>
    <x v="1"/>
    <s v="REFERENCE CENTRIFUGAL CHILLER"/>
    <s v="TEXAS"/>
    <x v="11"/>
    <x v="17"/>
    <s v="ELECTRICITY"/>
    <x v="6"/>
    <n v="76.609811373327204"/>
  </r>
  <r>
    <s v="REFERENCE ELECTRIFICATION - MODERATE TECHNOLOGY ADVANCEMENT"/>
    <x v="1"/>
    <s v="REFERENCE CENTRIFUGAL CHILLER"/>
    <s v="TEXAS"/>
    <x v="11"/>
    <x v="17"/>
    <s v="PIPELINE GAS"/>
    <x v="6"/>
    <n v="0"/>
  </r>
  <r>
    <s v="REFERENCE ELECTRIFICATION - MODERATE TECHNOLOGY ADVANCEMENT"/>
    <x v="1"/>
    <s v="REFERENCE CENTRIFUGAL CHILLER"/>
    <s v="TEXAS"/>
    <x v="11"/>
    <x v="18"/>
    <s v="ELECTRICITY"/>
    <x v="6"/>
    <n v="79.854062789305701"/>
  </r>
  <r>
    <s v="REFERENCE ELECTRIFICATION - MODERATE TECHNOLOGY ADVANCEMENT"/>
    <x v="1"/>
    <s v="REFERENCE CENTRIFUGAL CHILLER"/>
    <s v="TEXAS"/>
    <x v="11"/>
    <x v="18"/>
    <s v="PIPELINE GAS"/>
    <x v="6"/>
    <n v="0"/>
  </r>
  <r>
    <s v="REFERENCE ELECTRIFICATION - MODERATE TECHNOLOGY ADVANCEMENT"/>
    <x v="1"/>
    <s v="REFERENCE CENTRIFUGAL CHILLER"/>
    <s v="TEXAS"/>
    <x v="11"/>
    <x v="19"/>
    <s v="ELECTRICITY"/>
    <x v="6"/>
    <n v="83.0071661789095"/>
  </r>
  <r>
    <s v="REFERENCE ELECTRIFICATION - MODERATE TECHNOLOGY ADVANCEMENT"/>
    <x v="1"/>
    <s v="REFERENCE CENTRIFUGAL CHILLER"/>
    <s v="TEXAS"/>
    <x v="11"/>
    <x v="19"/>
    <s v="PIPELINE GAS"/>
    <x v="6"/>
    <n v="0"/>
  </r>
  <r>
    <s v="REFERENCE ELECTRIFICATION - MODERATE TECHNOLOGY ADVANCEMENT"/>
    <x v="1"/>
    <s v="REFERENCE CENTRIFUGAL CHILLER"/>
    <s v="TEXAS"/>
    <x v="11"/>
    <x v="20"/>
    <s v="ELECTRICITY"/>
    <x v="6"/>
    <n v="86.067926739630494"/>
  </r>
  <r>
    <s v="REFERENCE ELECTRIFICATION - MODERATE TECHNOLOGY ADVANCEMENT"/>
    <x v="1"/>
    <s v="REFERENCE CENTRIFUGAL CHILLER"/>
    <s v="TEXAS"/>
    <x v="11"/>
    <x v="20"/>
    <s v="PIPELINE GAS"/>
    <x v="6"/>
    <n v="0"/>
  </r>
  <r>
    <s v="REFERENCE ELECTRIFICATION - MODERATE TECHNOLOGY ADVANCEMENT"/>
    <x v="1"/>
    <s v="REFERENCE CENTRIFUGAL CHILLER"/>
    <s v="TEXAS"/>
    <x v="11"/>
    <x v="21"/>
    <s v="ELECTRICITY"/>
    <x v="6"/>
    <n v="89.043873258321199"/>
  </r>
  <r>
    <s v="REFERENCE ELECTRIFICATION - MODERATE TECHNOLOGY ADVANCEMENT"/>
    <x v="1"/>
    <s v="REFERENCE CENTRIFUGAL CHILLER"/>
    <s v="TEXAS"/>
    <x v="11"/>
    <x v="21"/>
    <s v="PIPELINE GAS"/>
    <x v="6"/>
    <n v="0"/>
  </r>
  <r>
    <s v="REFERENCE ELECTRIFICATION - MODERATE TECHNOLOGY ADVANCEMENT"/>
    <x v="1"/>
    <s v="REFERENCE CENTRIFUGAL CHILLER"/>
    <s v="TEXAS"/>
    <x v="11"/>
    <x v="22"/>
    <s v="ELECTRICITY"/>
    <x v="6"/>
    <n v="91.933030127912403"/>
  </r>
  <r>
    <s v="REFERENCE ELECTRIFICATION - MODERATE TECHNOLOGY ADVANCEMENT"/>
    <x v="1"/>
    <s v="REFERENCE CENTRIFUGAL CHILLER"/>
    <s v="TEXAS"/>
    <x v="11"/>
    <x v="22"/>
    <s v="PIPELINE GAS"/>
    <x v="6"/>
    <n v="0"/>
  </r>
  <r>
    <s v="REFERENCE ELECTRIFICATION - MODERATE TECHNOLOGY ADVANCEMENT"/>
    <x v="1"/>
    <s v="REFERENCE CENTRIFUGAL CHILLER"/>
    <s v="TEXAS"/>
    <x v="11"/>
    <x v="23"/>
    <s v="ELECTRICITY"/>
    <x v="6"/>
    <n v="94.739904197668807"/>
  </r>
  <r>
    <s v="REFERENCE ELECTRIFICATION - MODERATE TECHNOLOGY ADVANCEMENT"/>
    <x v="1"/>
    <s v="REFERENCE CENTRIFUGAL CHILLER"/>
    <s v="TEXAS"/>
    <x v="11"/>
    <x v="23"/>
    <s v="PIPELINE GAS"/>
    <x v="6"/>
    <n v="0"/>
  </r>
  <r>
    <s v="REFERENCE ELECTRIFICATION - MODERATE TECHNOLOGY ADVANCEMENT"/>
    <x v="1"/>
    <s v="REFERENCE CENTRIFUGAL CHILLER"/>
    <s v="TEXAS"/>
    <x v="11"/>
    <x v="24"/>
    <s v="ELECTRICITY"/>
    <x v="6"/>
    <n v="97.469052356117004"/>
  </r>
  <r>
    <s v="REFERENCE ELECTRIFICATION - MODERATE TECHNOLOGY ADVANCEMENT"/>
    <x v="1"/>
    <s v="REFERENCE CENTRIFUGAL CHILLER"/>
    <s v="TEXAS"/>
    <x v="11"/>
    <x v="24"/>
    <s v="PIPELINE GAS"/>
    <x v="6"/>
    <n v="0"/>
  </r>
  <r>
    <s v="REFERENCE ELECTRIFICATION - MODERATE TECHNOLOGY ADVANCEMENT"/>
    <x v="1"/>
    <s v="REFERENCE CENTRIFUGAL CHILLER"/>
    <s v="TEXAS"/>
    <x v="11"/>
    <x v="25"/>
    <s v="ELECTRICITY"/>
    <x v="6"/>
    <n v="100.138704065876"/>
  </r>
  <r>
    <s v="REFERENCE ELECTRIFICATION - MODERATE TECHNOLOGY ADVANCEMENT"/>
    <x v="1"/>
    <s v="REFERENCE CENTRIFUGAL CHILLER"/>
    <s v="TEXAS"/>
    <x v="11"/>
    <x v="25"/>
    <s v="PIPELINE GAS"/>
    <x v="6"/>
    <n v="0"/>
  </r>
  <r>
    <s v="REFERENCE ELECTRIFICATION - MODERATE TECHNOLOGY ADVANCEMENT"/>
    <x v="1"/>
    <s v="REFERENCE CENTRIFUGAL CHILLER"/>
    <s v="TEXAS"/>
    <x v="11"/>
    <x v="26"/>
    <s v="ELECTRICITY"/>
    <x v="6"/>
    <n v="102.755493701421"/>
  </r>
  <r>
    <s v="REFERENCE ELECTRIFICATION - MODERATE TECHNOLOGY ADVANCEMENT"/>
    <x v="1"/>
    <s v="REFERENCE CENTRIFUGAL CHILLER"/>
    <s v="TEXAS"/>
    <x v="11"/>
    <x v="26"/>
    <s v="PIPELINE GAS"/>
    <x v="6"/>
    <n v="0"/>
  </r>
  <r>
    <s v="REFERENCE ELECTRIFICATION - MODERATE TECHNOLOGY ADVANCEMENT"/>
    <x v="1"/>
    <s v="REFERENCE CENTRIFUGAL CHILLER"/>
    <s v="TEXAS"/>
    <x v="11"/>
    <x v="27"/>
    <s v="ELECTRICITY"/>
    <x v="6"/>
    <n v="105.33275615690501"/>
  </r>
  <r>
    <s v="REFERENCE ELECTRIFICATION - MODERATE TECHNOLOGY ADVANCEMENT"/>
    <x v="1"/>
    <s v="REFERENCE CENTRIFUGAL CHILLER"/>
    <s v="TEXAS"/>
    <x v="11"/>
    <x v="27"/>
    <s v="PIPELINE GAS"/>
    <x v="6"/>
    <n v="0"/>
  </r>
  <r>
    <s v="REFERENCE ELECTRIFICATION - MODERATE TECHNOLOGY ADVANCEMENT"/>
    <x v="1"/>
    <s v="REFERENCE CENTRIFUGAL CHILLER"/>
    <s v="TEXAS"/>
    <x v="11"/>
    <x v="28"/>
    <s v="ELECTRICITY"/>
    <x v="6"/>
    <n v="107.87437590790999"/>
  </r>
  <r>
    <s v="REFERENCE ELECTRIFICATION - MODERATE TECHNOLOGY ADVANCEMENT"/>
    <x v="1"/>
    <s v="REFERENCE CENTRIFUGAL CHILLER"/>
    <s v="TEXAS"/>
    <x v="11"/>
    <x v="28"/>
    <s v="PIPELINE GAS"/>
    <x v="6"/>
    <n v="0"/>
  </r>
  <r>
    <s v="REFERENCE ELECTRIFICATION - MODERATE TECHNOLOGY ADVANCEMENT"/>
    <x v="1"/>
    <s v="REFERENCE CENTRIFUGAL CHILLER"/>
    <s v="TEXAS"/>
    <x v="11"/>
    <x v="29"/>
    <s v="ELECTRICITY"/>
    <x v="6"/>
    <n v="110.38935381891"/>
  </r>
  <r>
    <s v="REFERENCE ELECTRIFICATION - MODERATE TECHNOLOGY ADVANCEMENT"/>
    <x v="1"/>
    <s v="REFERENCE CENTRIFUGAL CHILLER"/>
    <s v="TEXAS"/>
    <x v="11"/>
    <x v="29"/>
    <s v="PIPELINE GAS"/>
    <x v="6"/>
    <n v="0"/>
  </r>
  <r>
    <s v="REFERENCE ELECTRIFICATION - MODERATE TECHNOLOGY ADVANCEMENT"/>
    <x v="1"/>
    <s v="REFERENCE CENTRIFUGAL CHILLER"/>
    <s v="TEXAS"/>
    <x v="11"/>
    <x v="30"/>
    <s v="ELECTRICITY"/>
    <x v="6"/>
    <n v="112.865776921061"/>
  </r>
  <r>
    <s v="REFERENCE ELECTRIFICATION - MODERATE TECHNOLOGY ADVANCEMENT"/>
    <x v="1"/>
    <s v="REFERENCE CENTRIFUGAL CHILLER"/>
    <s v="TEXAS"/>
    <x v="11"/>
    <x v="30"/>
    <s v="PIPELINE GAS"/>
    <x v="6"/>
    <n v="0"/>
  </r>
  <r>
    <s v="REFERENCE ELECTRIFICATION - MODERATE TECHNOLOGY ADVANCEMENT"/>
    <x v="1"/>
    <s v="REFERENCE CENTRIFUGAL CHILLER"/>
    <s v="TEXAS"/>
    <x v="11"/>
    <x v="31"/>
    <s v="ELECTRICITY"/>
    <x v="6"/>
    <n v="115.31806492856499"/>
  </r>
  <r>
    <s v="REFERENCE ELECTRIFICATION - MODERATE TECHNOLOGY ADVANCEMENT"/>
    <x v="1"/>
    <s v="REFERENCE CENTRIFUGAL CHILLER"/>
    <s v="TEXAS"/>
    <x v="11"/>
    <x v="31"/>
    <s v="PIPELINE GAS"/>
    <x v="6"/>
    <n v="0"/>
  </r>
  <r>
    <s v="REFERENCE ELECTRIFICATION - MODERATE TECHNOLOGY ADVANCEMENT"/>
    <x v="1"/>
    <s v="REFERENCE CENTRIFUGAL CHILLER"/>
    <s v="TEXAS"/>
    <x v="11"/>
    <x v="32"/>
    <s v="ELECTRICITY"/>
    <x v="6"/>
    <n v="117.744748427527"/>
  </r>
  <r>
    <s v="REFERENCE ELECTRIFICATION - MODERATE TECHNOLOGY ADVANCEMENT"/>
    <x v="1"/>
    <s v="REFERENCE CENTRIFUGAL CHILLER"/>
    <s v="TEXAS"/>
    <x v="11"/>
    <x v="32"/>
    <s v="PIPELINE GAS"/>
    <x v="6"/>
    <n v="0"/>
  </r>
  <r>
    <s v="REFERENCE ELECTRIFICATION - MODERATE TECHNOLOGY ADVANCEMENT"/>
    <x v="1"/>
    <s v="REFERENCE CENTRIFUGAL CHILLER"/>
    <s v="TEXAS"/>
    <x v="11"/>
    <x v="33"/>
    <s v="ELECTRICITY"/>
    <x v="6"/>
    <n v="120.152728312609"/>
  </r>
  <r>
    <s v="REFERENCE ELECTRIFICATION - MODERATE TECHNOLOGY ADVANCEMENT"/>
    <x v="1"/>
    <s v="REFERENCE CENTRIFUGAL CHILLER"/>
    <s v="TEXAS"/>
    <x v="11"/>
    <x v="33"/>
    <s v="PIPELINE GAS"/>
    <x v="6"/>
    <n v="0"/>
  </r>
  <r>
    <s v="REFERENCE ELECTRIFICATION - MODERATE TECHNOLOGY ADVANCEMENT"/>
    <x v="1"/>
    <s v="HIGH EFFICIENCY CENTRIFUGAL CHILLER"/>
    <s v="TEXAS"/>
    <x v="11"/>
    <x v="0"/>
    <s v="ELECTRICITY"/>
    <x v="6"/>
    <n v="2.9863660994384499E-2"/>
  </r>
  <r>
    <s v="REFERENCE ELECTRIFICATION - MODERATE TECHNOLOGY ADVANCEMENT"/>
    <x v="1"/>
    <s v="HIGH EFFICIENCY CENTRIFUGAL CHILLER"/>
    <s v="TEXAS"/>
    <x v="11"/>
    <x v="0"/>
    <s v="PIPELINE GAS"/>
    <x v="6"/>
    <n v="0"/>
  </r>
  <r>
    <s v="REFERENCE ELECTRIFICATION - MODERATE TECHNOLOGY ADVANCEMENT"/>
    <x v="1"/>
    <s v="HIGH EFFICIENCY CENTRIFUGAL CHILLER"/>
    <s v="TEXAS"/>
    <x v="11"/>
    <x v="1"/>
    <s v="ELECTRICITY"/>
    <x v="6"/>
    <n v="3.4195023695503299E-2"/>
  </r>
  <r>
    <s v="REFERENCE ELECTRIFICATION - MODERATE TECHNOLOGY ADVANCEMENT"/>
    <x v="1"/>
    <s v="HIGH EFFICIENCY CENTRIFUGAL CHILLER"/>
    <s v="TEXAS"/>
    <x v="11"/>
    <x v="1"/>
    <s v="PIPELINE GAS"/>
    <x v="6"/>
    <n v="0"/>
  </r>
  <r>
    <s v="REFERENCE ELECTRIFICATION - MODERATE TECHNOLOGY ADVANCEMENT"/>
    <x v="1"/>
    <s v="HIGH EFFICIENCY CENTRIFUGAL CHILLER"/>
    <s v="TEXAS"/>
    <x v="11"/>
    <x v="2"/>
    <s v="ELECTRICITY"/>
    <x v="6"/>
    <n v="3.8665063399857501E-2"/>
  </r>
  <r>
    <s v="REFERENCE ELECTRIFICATION - MODERATE TECHNOLOGY ADVANCEMENT"/>
    <x v="1"/>
    <s v="HIGH EFFICIENCY CENTRIFUGAL CHILLER"/>
    <s v="TEXAS"/>
    <x v="11"/>
    <x v="2"/>
    <s v="PIPELINE GAS"/>
    <x v="6"/>
    <n v="0"/>
  </r>
  <r>
    <s v="REFERENCE ELECTRIFICATION - MODERATE TECHNOLOGY ADVANCEMENT"/>
    <x v="1"/>
    <s v="HIGH EFFICIENCY CENTRIFUGAL CHILLER"/>
    <s v="TEXAS"/>
    <x v="11"/>
    <x v="3"/>
    <s v="ELECTRICITY"/>
    <x v="6"/>
    <n v="4.2742095611204699E-2"/>
  </r>
  <r>
    <s v="REFERENCE ELECTRIFICATION - MODERATE TECHNOLOGY ADVANCEMENT"/>
    <x v="1"/>
    <s v="HIGH EFFICIENCY CENTRIFUGAL CHILLER"/>
    <s v="TEXAS"/>
    <x v="11"/>
    <x v="3"/>
    <s v="PIPELINE GAS"/>
    <x v="6"/>
    <n v="0"/>
  </r>
  <r>
    <s v="REFERENCE ELECTRIFICATION - MODERATE TECHNOLOGY ADVANCEMENT"/>
    <x v="1"/>
    <s v="HIGH EFFICIENCY CENTRIFUGAL CHILLER"/>
    <s v="TEXAS"/>
    <x v="11"/>
    <x v="4"/>
    <s v="ELECTRICITY"/>
    <x v="6"/>
    <n v="4.7039334310790298E-2"/>
  </r>
  <r>
    <s v="REFERENCE ELECTRIFICATION - MODERATE TECHNOLOGY ADVANCEMENT"/>
    <x v="1"/>
    <s v="HIGH EFFICIENCY CENTRIFUGAL CHILLER"/>
    <s v="TEXAS"/>
    <x v="11"/>
    <x v="4"/>
    <s v="PIPELINE GAS"/>
    <x v="6"/>
    <n v="0"/>
  </r>
  <r>
    <s v="REFERENCE ELECTRIFICATION - MODERATE TECHNOLOGY ADVANCEMENT"/>
    <x v="1"/>
    <s v="HIGH EFFICIENCY CENTRIFUGAL CHILLER"/>
    <s v="TEXAS"/>
    <x v="11"/>
    <x v="5"/>
    <s v="ELECTRICITY"/>
    <x v="6"/>
    <n v="5.1477492213361203E-2"/>
  </r>
  <r>
    <s v="REFERENCE ELECTRIFICATION - MODERATE TECHNOLOGY ADVANCEMENT"/>
    <x v="1"/>
    <s v="HIGH EFFICIENCY CENTRIFUGAL CHILLER"/>
    <s v="TEXAS"/>
    <x v="11"/>
    <x v="5"/>
    <s v="PIPELINE GAS"/>
    <x v="6"/>
    <n v="0"/>
  </r>
  <r>
    <s v="REFERENCE ELECTRIFICATION - MODERATE TECHNOLOGY ADVANCEMENT"/>
    <x v="1"/>
    <s v="HIGH EFFICIENCY CENTRIFUGAL CHILLER"/>
    <s v="TEXAS"/>
    <x v="11"/>
    <x v="6"/>
    <s v="ELECTRICITY"/>
    <x v="6"/>
    <n v="5.6073881862035997E-2"/>
  </r>
  <r>
    <s v="REFERENCE ELECTRIFICATION - MODERATE TECHNOLOGY ADVANCEMENT"/>
    <x v="1"/>
    <s v="HIGH EFFICIENCY CENTRIFUGAL CHILLER"/>
    <s v="TEXAS"/>
    <x v="11"/>
    <x v="6"/>
    <s v="PIPELINE GAS"/>
    <x v="6"/>
    <n v="0"/>
  </r>
  <r>
    <s v="REFERENCE ELECTRIFICATION - MODERATE TECHNOLOGY ADVANCEMENT"/>
    <x v="1"/>
    <s v="HIGH EFFICIENCY CENTRIFUGAL CHILLER"/>
    <s v="TEXAS"/>
    <x v="11"/>
    <x v="7"/>
    <s v="ELECTRICITY"/>
    <x v="6"/>
    <n v="6.0833475484846002E-2"/>
  </r>
  <r>
    <s v="REFERENCE ELECTRIFICATION - MODERATE TECHNOLOGY ADVANCEMENT"/>
    <x v="1"/>
    <s v="HIGH EFFICIENCY CENTRIFUGAL CHILLER"/>
    <s v="TEXAS"/>
    <x v="11"/>
    <x v="7"/>
    <s v="PIPELINE GAS"/>
    <x v="6"/>
    <n v="0"/>
  </r>
  <r>
    <s v="REFERENCE ELECTRIFICATION - MODERATE TECHNOLOGY ADVANCEMENT"/>
    <x v="1"/>
    <s v="HIGH EFFICIENCY CENTRIFUGAL CHILLER"/>
    <s v="TEXAS"/>
    <x v="11"/>
    <x v="8"/>
    <s v="ELECTRICITY"/>
    <x v="6"/>
    <n v="6.5770540361277496E-2"/>
  </r>
  <r>
    <s v="REFERENCE ELECTRIFICATION - MODERATE TECHNOLOGY ADVANCEMENT"/>
    <x v="1"/>
    <s v="HIGH EFFICIENCY CENTRIFUGAL CHILLER"/>
    <s v="TEXAS"/>
    <x v="11"/>
    <x v="8"/>
    <s v="PIPELINE GAS"/>
    <x v="6"/>
    <n v="0"/>
  </r>
  <r>
    <s v="REFERENCE ELECTRIFICATION - MODERATE TECHNOLOGY ADVANCEMENT"/>
    <x v="1"/>
    <s v="HIGH EFFICIENCY CENTRIFUGAL CHILLER"/>
    <s v="TEXAS"/>
    <x v="11"/>
    <x v="9"/>
    <s v="ELECTRICITY"/>
    <x v="6"/>
    <n v="7.0870582337748206E-2"/>
  </r>
  <r>
    <s v="REFERENCE ELECTRIFICATION - MODERATE TECHNOLOGY ADVANCEMENT"/>
    <x v="1"/>
    <s v="HIGH EFFICIENCY CENTRIFUGAL CHILLER"/>
    <s v="TEXAS"/>
    <x v="11"/>
    <x v="9"/>
    <s v="PIPELINE GAS"/>
    <x v="6"/>
    <n v="0"/>
  </r>
  <r>
    <s v="REFERENCE ELECTRIFICATION - MODERATE TECHNOLOGY ADVANCEMENT"/>
    <x v="1"/>
    <s v="HIGH EFFICIENCY CENTRIFUGAL CHILLER"/>
    <s v="TEXAS"/>
    <x v="11"/>
    <x v="10"/>
    <s v="ELECTRICITY"/>
    <x v="6"/>
    <n v="7.6106405251814002E-2"/>
  </r>
  <r>
    <s v="REFERENCE ELECTRIFICATION - MODERATE TECHNOLOGY ADVANCEMENT"/>
    <x v="1"/>
    <s v="HIGH EFFICIENCY CENTRIFUGAL CHILLER"/>
    <s v="TEXAS"/>
    <x v="11"/>
    <x v="10"/>
    <s v="PIPELINE GAS"/>
    <x v="6"/>
    <n v="0"/>
  </r>
  <r>
    <s v="REFERENCE ELECTRIFICATION - MODERATE TECHNOLOGY ADVANCEMENT"/>
    <x v="1"/>
    <s v="HIGH EFFICIENCY CENTRIFUGAL CHILLER"/>
    <s v="TEXAS"/>
    <x v="11"/>
    <x v="11"/>
    <s v="ELECTRICITY"/>
    <x v="6"/>
    <n v="8.1433047277893494E-2"/>
  </r>
  <r>
    <s v="REFERENCE ELECTRIFICATION - MODERATE TECHNOLOGY ADVANCEMENT"/>
    <x v="1"/>
    <s v="HIGH EFFICIENCY CENTRIFUGAL CHILLER"/>
    <s v="TEXAS"/>
    <x v="11"/>
    <x v="11"/>
    <s v="PIPELINE GAS"/>
    <x v="6"/>
    <n v="0"/>
  </r>
  <r>
    <s v="REFERENCE ELECTRIFICATION - MODERATE TECHNOLOGY ADVANCEMENT"/>
    <x v="1"/>
    <s v="HIGH EFFICIENCY CENTRIFUGAL CHILLER"/>
    <s v="TEXAS"/>
    <x v="11"/>
    <x v="12"/>
    <s v="ELECTRICITY"/>
    <x v="6"/>
    <n v="8.67947462649553E-2"/>
  </r>
  <r>
    <s v="REFERENCE ELECTRIFICATION - MODERATE TECHNOLOGY ADVANCEMENT"/>
    <x v="1"/>
    <s v="HIGH EFFICIENCY CENTRIFUGAL CHILLER"/>
    <s v="TEXAS"/>
    <x v="11"/>
    <x v="12"/>
    <s v="PIPELINE GAS"/>
    <x v="6"/>
    <n v="0"/>
  </r>
  <r>
    <s v="REFERENCE ELECTRIFICATION - MODERATE TECHNOLOGY ADVANCEMENT"/>
    <x v="1"/>
    <s v="HIGH EFFICIENCY CENTRIFUGAL CHILLER"/>
    <s v="TEXAS"/>
    <x v="11"/>
    <x v="13"/>
    <s v="ELECTRICITY"/>
    <x v="6"/>
    <n v="9.2133583465233995E-2"/>
  </r>
  <r>
    <s v="REFERENCE ELECTRIFICATION - MODERATE TECHNOLOGY ADVANCEMENT"/>
    <x v="1"/>
    <s v="HIGH EFFICIENCY CENTRIFUGAL CHILLER"/>
    <s v="TEXAS"/>
    <x v="11"/>
    <x v="13"/>
    <s v="PIPELINE GAS"/>
    <x v="6"/>
    <n v="0"/>
  </r>
  <r>
    <s v="REFERENCE ELECTRIFICATION - MODERATE TECHNOLOGY ADVANCEMENT"/>
    <x v="1"/>
    <s v="HIGH EFFICIENCY CENTRIFUGAL CHILLER"/>
    <s v="TEXAS"/>
    <x v="11"/>
    <x v="14"/>
    <s v="ELECTRICITY"/>
    <x v="6"/>
    <n v="9.73827827413178E-2"/>
  </r>
  <r>
    <s v="REFERENCE ELECTRIFICATION - MODERATE TECHNOLOGY ADVANCEMENT"/>
    <x v="1"/>
    <s v="HIGH EFFICIENCY CENTRIFUGAL CHILLER"/>
    <s v="TEXAS"/>
    <x v="11"/>
    <x v="14"/>
    <s v="PIPELINE GAS"/>
    <x v="6"/>
    <n v="0"/>
  </r>
  <r>
    <s v="REFERENCE ELECTRIFICATION - MODERATE TECHNOLOGY ADVANCEMENT"/>
    <x v="1"/>
    <s v="HIGH EFFICIENCY CENTRIFUGAL CHILLER"/>
    <s v="TEXAS"/>
    <x v="11"/>
    <x v="15"/>
    <s v="ELECTRICITY"/>
    <x v="6"/>
    <n v="0.102504726459163"/>
  </r>
  <r>
    <s v="REFERENCE ELECTRIFICATION - MODERATE TECHNOLOGY ADVANCEMENT"/>
    <x v="1"/>
    <s v="HIGH EFFICIENCY CENTRIFUGAL CHILLER"/>
    <s v="TEXAS"/>
    <x v="11"/>
    <x v="15"/>
    <s v="PIPELINE GAS"/>
    <x v="6"/>
    <n v="0"/>
  </r>
  <r>
    <s v="REFERENCE ELECTRIFICATION - MODERATE TECHNOLOGY ADVANCEMENT"/>
    <x v="1"/>
    <s v="HIGH EFFICIENCY CENTRIFUGAL CHILLER"/>
    <s v="TEXAS"/>
    <x v="11"/>
    <x v="16"/>
    <s v="ELECTRICITY"/>
    <x v="6"/>
    <n v="0.107453808111142"/>
  </r>
  <r>
    <s v="REFERENCE ELECTRIFICATION - MODERATE TECHNOLOGY ADVANCEMENT"/>
    <x v="1"/>
    <s v="HIGH EFFICIENCY CENTRIFUGAL CHILLER"/>
    <s v="TEXAS"/>
    <x v="11"/>
    <x v="16"/>
    <s v="PIPELINE GAS"/>
    <x v="6"/>
    <n v="0"/>
  </r>
  <r>
    <s v="REFERENCE ELECTRIFICATION - MODERATE TECHNOLOGY ADVANCEMENT"/>
    <x v="1"/>
    <s v="HIGH EFFICIENCY CENTRIFUGAL CHILLER"/>
    <s v="TEXAS"/>
    <x v="11"/>
    <x v="17"/>
    <s v="ELECTRICITY"/>
    <x v="6"/>
    <n v="0.112199871640857"/>
  </r>
  <r>
    <s v="REFERENCE ELECTRIFICATION - MODERATE TECHNOLOGY ADVANCEMENT"/>
    <x v="1"/>
    <s v="HIGH EFFICIENCY CENTRIFUGAL CHILLER"/>
    <s v="TEXAS"/>
    <x v="11"/>
    <x v="17"/>
    <s v="PIPELINE GAS"/>
    <x v="6"/>
    <n v="0"/>
  </r>
  <r>
    <s v="REFERENCE ELECTRIFICATION - MODERATE TECHNOLOGY ADVANCEMENT"/>
    <x v="1"/>
    <s v="HIGH EFFICIENCY CENTRIFUGAL CHILLER"/>
    <s v="TEXAS"/>
    <x v="11"/>
    <x v="18"/>
    <s v="ELECTRICITY"/>
    <x v="6"/>
    <n v="0.116726881935204"/>
  </r>
  <r>
    <s v="REFERENCE ELECTRIFICATION - MODERATE TECHNOLOGY ADVANCEMENT"/>
    <x v="1"/>
    <s v="HIGH EFFICIENCY CENTRIFUGAL CHILLER"/>
    <s v="TEXAS"/>
    <x v="11"/>
    <x v="18"/>
    <s v="PIPELINE GAS"/>
    <x v="6"/>
    <n v="0"/>
  </r>
  <r>
    <s v="REFERENCE ELECTRIFICATION - MODERATE TECHNOLOGY ADVANCEMENT"/>
    <x v="1"/>
    <s v="HIGH EFFICIENCY CENTRIFUGAL CHILLER"/>
    <s v="TEXAS"/>
    <x v="11"/>
    <x v="19"/>
    <s v="ELECTRICITY"/>
    <x v="6"/>
    <n v="0.12101655885852"/>
  </r>
  <r>
    <s v="REFERENCE ELECTRIFICATION - MODERATE TECHNOLOGY ADVANCEMENT"/>
    <x v="1"/>
    <s v="HIGH EFFICIENCY CENTRIFUGAL CHILLER"/>
    <s v="TEXAS"/>
    <x v="11"/>
    <x v="19"/>
    <s v="PIPELINE GAS"/>
    <x v="6"/>
    <n v="0"/>
  </r>
  <r>
    <s v="REFERENCE ELECTRIFICATION - MODERATE TECHNOLOGY ADVANCEMENT"/>
    <x v="1"/>
    <s v="HIGH EFFICIENCY CENTRIFUGAL CHILLER"/>
    <s v="TEXAS"/>
    <x v="11"/>
    <x v="20"/>
    <s v="ELECTRICITY"/>
    <x v="6"/>
    <n v="0.125066252700341"/>
  </r>
  <r>
    <s v="REFERENCE ELECTRIFICATION - MODERATE TECHNOLOGY ADVANCEMENT"/>
    <x v="1"/>
    <s v="HIGH EFFICIENCY CENTRIFUGAL CHILLER"/>
    <s v="TEXAS"/>
    <x v="11"/>
    <x v="20"/>
    <s v="PIPELINE GAS"/>
    <x v="6"/>
    <n v="0"/>
  </r>
  <r>
    <s v="REFERENCE ELECTRIFICATION - MODERATE TECHNOLOGY ADVANCEMENT"/>
    <x v="1"/>
    <s v="HIGH EFFICIENCY CENTRIFUGAL CHILLER"/>
    <s v="TEXAS"/>
    <x v="11"/>
    <x v="21"/>
    <s v="ELECTRICITY"/>
    <x v="6"/>
    <n v="0.12888639684638301"/>
  </r>
  <r>
    <s v="REFERENCE ELECTRIFICATION - MODERATE TECHNOLOGY ADVANCEMENT"/>
    <x v="1"/>
    <s v="HIGH EFFICIENCY CENTRIFUGAL CHILLER"/>
    <s v="TEXAS"/>
    <x v="11"/>
    <x v="21"/>
    <s v="PIPELINE GAS"/>
    <x v="6"/>
    <n v="0"/>
  </r>
  <r>
    <s v="REFERENCE ELECTRIFICATION - MODERATE TECHNOLOGY ADVANCEMENT"/>
    <x v="1"/>
    <s v="HIGH EFFICIENCY CENTRIFUGAL CHILLER"/>
    <s v="TEXAS"/>
    <x v="11"/>
    <x v="22"/>
    <s v="ELECTRICITY"/>
    <x v="6"/>
    <n v="0.13247804214110001"/>
  </r>
  <r>
    <s v="REFERENCE ELECTRIFICATION - MODERATE TECHNOLOGY ADVANCEMENT"/>
    <x v="1"/>
    <s v="HIGH EFFICIENCY CENTRIFUGAL CHILLER"/>
    <s v="TEXAS"/>
    <x v="11"/>
    <x v="22"/>
    <s v="PIPELINE GAS"/>
    <x v="6"/>
    <n v="0"/>
  </r>
  <r>
    <s v="REFERENCE ELECTRIFICATION - MODERATE TECHNOLOGY ADVANCEMENT"/>
    <x v="1"/>
    <s v="HIGH EFFICIENCY CENTRIFUGAL CHILLER"/>
    <s v="TEXAS"/>
    <x v="11"/>
    <x v="23"/>
    <s v="ELECTRICITY"/>
    <x v="6"/>
    <n v="0.135852725187005"/>
  </r>
  <r>
    <s v="REFERENCE ELECTRIFICATION - MODERATE TECHNOLOGY ADVANCEMENT"/>
    <x v="1"/>
    <s v="HIGH EFFICIENCY CENTRIFUGAL CHILLER"/>
    <s v="TEXAS"/>
    <x v="11"/>
    <x v="23"/>
    <s v="PIPELINE GAS"/>
    <x v="6"/>
    <n v="0"/>
  </r>
  <r>
    <s v="REFERENCE ELECTRIFICATION - MODERATE TECHNOLOGY ADVANCEMENT"/>
    <x v="1"/>
    <s v="HIGH EFFICIENCY CENTRIFUGAL CHILLER"/>
    <s v="TEXAS"/>
    <x v="11"/>
    <x v="24"/>
    <s v="ELECTRICITY"/>
    <x v="6"/>
    <n v="0.13902466931632901"/>
  </r>
  <r>
    <s v="REFERENCE ELECTRIFICATION - MODERATE TECHNOLOGY ADVANCEMENT"/>
    <x v="1"/>
    <s v="HIGH EFFICIENCY CENTRIFUGAL CHILLER"/>
    <s v="TEXAS"/>
    <x v="11"/>
    <x v="24"/>
    <s v="PIPELINE GAS"/>
    <x v="6"/>
    <n v="0"/>
  </r>
  <r>
    <s v="REFERENCE ELECTRIFICATION - MODERATE TECHNOLOGY ADVANCEMENT"/>
    <x v="1"/>
    <s v="HIGH EFFICIENCY CENTRIFUGAL CHILLER"/>
    <s v="TEXAS"/>
    <x v="11"/>
    <x v="25"/>
    <s v="ELECTRICITY"/>
    <x v="6"/>
    <n v="0.14202801612687499"/>
  </r>
  <r>
    <s v="REFERENCE ELECTRIFICATION - MODERATE TECHNOLOGY ADVANCEMENT"/>
    <x v="1"/>
    <s v="HIGH EFFICIENCY CENTRIFUGAL CHILLER"/>
    <s v="TEXAS"/>
    <x v="11"/>
    <x v="25"/>
    <s v="PIPELINE GAS"/>
    <x v="6"/>
    <n v="0"/>
  </r>
  <r>
    <s v="REFERENCE ELECTRIFICATION - MODERATE TECHNOLOGY ADVANCEMENT"/>
    <x v="1"/>
    <s v="HIGH EFFICIENCY CENTRIFUGAL CHILLER"/>
    <s v="TEXAS"/>
    <x v="11"/>
    <x v="26"/>
    <s v="ELECTRICITY"/>
    <x v="6"/>
    <n v="0.144883032150872"/>
  </r>
  <r>
    <s v="REFERENCE ELECTRIFICATION - MODERATE TECHNOLOGY ADVANCEMENT"/>
    <x v="1"/>
    <s v="HIGH EFFICIENCY CENTRIFUGAL CHILLER"/>
    <s v="TEXAS"/>
    <x v="11"/>
    <x v="26"/>
    <s v="PIPELINE GAS"/>
    <x v="6"/>
    <n v="0"/>
  </r>
  <r>
    <s v="REFERENCE ELECTRIFICATION - MODERATE TECHNOLOGY ADVANCEMENT"/>
    <x v="1"/>
    <s v="HIGH EFFICIENCY CENTRIFUGAL CHILLER"/>
    <s v="TEXAS"/>
    <x v="11"/>
    <x v="27"/>
    <s v="ELECTRICITY"/>
    <x v="6"/>
    <n v="0.14762044827110499"/>
  </r>
  <r>
    <s v="REFERENCE ELECTRIFICATION - MODERATE TECHNOLOGY ADVANCEMENT"/>
    <x v="1"/>
    <s v="HIGH EFFICIENCY CENTRIFUGAL CHILLER"/>
    <s v="TEXAS"/>
    <x v="11"/>
    <x v="27"/>
    <s v="PIPELINE GAS"/>
    <x v="6"/>
    <n v="0"/>
  </r>
  <r>
    <s v="REFERENCE ELECTRIFICATION - MODERATE TECHNOLOGY ADVANCEMENT"/>
    <x v="1"/>
    <s v="HIGH EFFICIENCY CENTRIFUGAL CHILLER"/>
    <s v="TEXAS"/>
    <x v="11"/>
    <x v="28"/>
    <s v="ELECTRICITY"/>
    <x v="6"/>
    <n v="0.15025820492794401"/>
  </r>
  <r>
    <s v="REFERENCE ELECTRIFICATION - MODERATE TECHNOLOGY ADVANCEMENT"/>
    <x v="1"/>
    <s v="HIGH EFFICIENCY CENTRIFUGAL CHILLER"/>
    <s v="TEXAS"/>
    <x v="11"/>
    <x v="28"/>
    <s v="PIPELINE GAS"/>
    <x v="6"/>
    <n v="0"/>
  </r>
  <r>
    <s v="REFERENCE ELECTRIFICATION - MODERATE TECHNOLOGY ADVANCEMENT"/>
    <x v="1"/>
    <s v="HIGH EFFICIENCY CENTRIFUGAL CHILLER"/>
    <s v="TEXAS"/>
    <x v="11"/>
    <x v="29"/>
    <s v="ELECTRICITY"/>
    <x v="6"/>
    <n v="0.152820831965058"/>
  </r>
  <r>
    <s v="REFERENCE ELECTRIFICATION - MODERATE TECHNOLOGY ADVANCEMENT"/>
    <x v="1"/>
    <s v="HIGH EFFICIENCY CENTRIFUGAL CHILLER"/>
    <s v="TEXAS"/>
    <x v="11"/>
    <x v="29"/>
    <s v="PIPELINE GAS"/>
    <x v="6"/>
    <n v="0"/>
  </r>
  <r>
    <s v="REFERENCE ELECTRIFICATION - MODERATE TECHNOLOGY ADVANCEMENT"/>
    <x v="1"/>
    <s v="HIGH EFFICIENCY CENTRIFUGAL CHILLER"/>
    <s v="TEXAS"/>
    <x v="11"/>
    <x v="30"/>
    <s v="ELECTRICITY"/>
    <x v="6"/>
    <n v="0.15530387024869499"/>
  </r>
  <r>
    <s v="REFERENCE ELECTRIFICATION - MODERATE TECHNOLOGY ADVANCEMENT"/>
    <x v="1"/>
    <s v="HIGH EFFICIENCY CENTRIFUGAL CHILLER"/>
    <s v="TEXAS"/>
    <x v="11"/>
    <x v="30"/>
    <s v="PIPELINE GAS"/>
    <x v="6"/>
    <n v="0"/>
  </r>
  <r>
    <s v="REFERENCE ELECTRIFICATION - MODERATE TECHNOLOGY ADVANCEMENT"/>
    <x v="1"/>
    <s v="HIGH EFFICIENCY CENTRIFUGAL CHILLER"/>
    <s v="TEXAS"/>
    <x v="11"/>
    <x v="31"/>
    <s v="ELECTRICITY"/>
    <x v="6"/>
    <n v="0.157736269751205"/>
  </r>
  <r>
    <s v="REFERENCE ELECTRIFICATION - MODERATE TECHNOLOGY ADVANCEMENT"/>
    <x v="1"/>
    <s v="HIGH EFFICIENCY CENTRIFUGAL CHILLER"/>
    <s v="TEXAS"/>
    <x v="11"/>
    <x v="31"/>
    <s v="PIPELINE GAS"/>
    <x v="6"/>
    <n v="0"/>
  </r>
  <r>
    <s v="REFERENCE ELECTRIFICATION - MODERATE TECHNOLOGY ADVANCEMENT"/>
    <x v="1"/>
    <s v="HIGH EFFICIENCY CENTRIFUGAL CHILLER"/>
    <s v="TEXAS"/>
    <x v="11"/>
    <x v="32"/>
    <s v="ELECTRICITY"/>
    <x v="6"/>
    <n v="0.160123145610439"/>
  </r>
  <r>
    <s v="REFERENCE ELECTRIFICATION - MODERATE TECHNOLOGY ADVANCEMENT"/>
    <x v="1"/>
    <s v="HIGH EFFICIENCY CENTRIFUGAL CHILLER"/>
    <s v="TEXAS"/>
    <x v="11"/>
    <x v="32"/>
    <s v="PIPELINE GAS"/>
    <x v="6"/>
    <n v="0"/>
  </r>
  <r>
    <s v="REFERENCE ELECTRIFICATION - MODERATE TECHNOLOGY ADVANCEMENT"/>
    <x v="1"/>
    <s v="HIGH EFFICIENCY CENTRIFUGAL CHILLER"/>
    <s v="TEXAS"/>
    <x v="11"/>
    <x v="33"/>
    <s v="ELECTRICITY"/>
    <x v="6"/>
    <n v="0.162478877614085"/>
  </r>
  <r>
    <s v="REFERENCE ELECTRIFICATION - MODERATE TECHNOLOGY ADVANCEMENT"/>
    <x v="1"/>
    <s v="HIGH EFFICIENCY CENTRIFUGAL CHILLER"/>
    <s v="TEXAS"/>
    <x v="11"/>
    <x v="33"/>
    <s v="PIPELINE GAS"/>
    <x v="6"/>
    <n v="0"/>
  </r>
  <r>
    <s v="REFERENCE ELECTRIFICATION - MODERATE TECHNOLOGY ADVANCEMENT"/>
    <x v="1"/>
    <s v="REFERENCE ROOFTOP AIR CONDITIONER"/>
    <s v="TEXAS"/>
    <x v="11"/>
    <x v="0"/>
    <s v="ELECTRICITY"/>
    <x v="6"/>
    <n v="144.67086890968599"/>
  </r>
  <r>
    <s v="REFERENCE ELECTRIFICATION - MODERATE TECHNOLOGY ADVANCEMENT"/>
    <x v="1"/>
    <s v="REFERENCE ROOFTOP AIR CONDITIONER"/>
    <s v="TEXAS"/>
    <x v="11"/>
    <x v="0"/>
    <s v="PIPELINE GAS"/>
    <x v="6"/>
    <n v="0"/>
  </r>
  <r>
    <s v="REFERENCE ELECTRIFICATION - MODERATE TECHNOLOGY ADVANCEMENT"/>
    <x v="1"/>
    <s v="REFERENCE ROOFTOP AIR CONDITIONER"/>
    <s v="TEXAS"/>
    <x v="11"/>
    <x v="1"/>
    <s v="ELECTRICITY"/>
    <x v="6"/>
    <n v="143.63621296077301"/>
  </r>
  <r>
    <s v="REFERENCE ELECTRIFICATION - MODERATE TECHNOLOGY ADVANCEMENT"/>
    <x v="1"/>
    <s v="REFERENCE ROOFTOP AIR CONDITIONER"/>
    <s v="TEXAS"/>
    <x v="11"/>
    <x v="1"/>
    <s v="PIPELINE GAS"/>
    <x v="6"/>
    <n v="0"/>
  </r>
  <r>
    <s v="REFERENCE ELECTRIFICATION - MODERATE TECHNOLOGY ADVANCEMENT"/>
    <x v="1"/>
    <s v="REFERENCE ROOFTOP AIR CONDITIONER"/>
    <s v="TEXAS"/>
    <x v="11"/>
    <x v="2"/>
    <s v="ELECTRICITY"/>
    <x v="6"/>
    <n v="142.570382092454"/>
  </r>
  <r>
    <s v="REFERENCE ELECTRIFICATION - MODERATE TECHNOLOGY ADVANCEMENT"/>
    <x v="1"/>
    <s v="REFERENCE ROOFTOP AIR CONDITIONER"/>
    <s v="TEXAS"/>
    <x v="11"/>
    <x v="2"/>
    <s v="PIPELINE GAS"/>
    <x v="6"/>
    <n v="0"/>
  </r>
  <r>
    <s v="REFERENCE ELECTRIFICATION - MODERATE TECHNOLOGY ADVANCEMENT"/>
    <x v="1"/>
    <s v="REFERENCE ROOFTOP AIR CONDITIONER"/>
    <s v="TEXAS"/>
    <x v="11"/>
    <x v="3"/>
    <s v="ELECTRICITY"/>
    <x v="6"/>
    <n v="140.56299488124299"/>
  </r>
  <r>
    <s v="REFERENCE ELECTRIFICATION - MODERATE TECHNOLOGY ADVANCEMENT"/>
    <x v="1"/>
    <s v="REFERENCE ROOFTOP AIR CONDITIONER"/>
    <s v="TEXAS"/>
    <x v="11"/>
    <x v="3"/>
    <s v="PIPELINE GAS"/>
    <x v="6"/>
    <n v="0"/>
  </r>
  <r>
    <s v="REFERENCE ELECTRIFICATION - MODERATE TECHNOLOGY ADVANCEMENT"/>
    <x v="1"/>
    <s v="REFERENCE ROOFTOP AIR CONDITIONER"/>
    <s v="TEXAS"/>
    <x v="11"/>
    <x v="4"/>
    <s v="ELECTRICITY"/>
    <x v="6"/>
    <n v="138.567027311625"/>
  </r>
  <r>
    <s v="REFERENCE ELECTRIFICATION - MODERATE TECHNOLOGY ADVANCEMENT"/>
    <x v="1"/>
    <s v="REFERENCE ROOFTOP AIR CONDITIONER"/>
    <s v="TEXAS"/>
    <x v="11"/>
    <x v="4"/>
    <s v="PIPELINE GAS"/>
    <x v="6"/>
    <n v="0"/>
  </r>
  <r>
    <s v="REFERENCE ELECTRIFICATION - MODERATE TECHNOLOGY ADVANCEMENT"/>
    <x v="1"/>
    <s v="REFERENCE ROOFTOP AIR CONDITIONER"/>
    <s v="TEXAS"/>
    <x v="11"/>
    <x v="5"/>
    <s v="ELECTRICITY"/>
    <x v="6"/>
    <n v="136.42935833195099"/>
  </r>
  <r>
    <s v="REFERENCE ELECTRIFICATION - MODERATE TECHNOLOGY ADVANCEMENT"/>
    <x v="1"/>
    <s v="REFERENCE ROOFTOP AIR CONDITIONER"/>
    <s v="TEXAS"/>
    <x v="11"/>
    <x v="5"/>
    <s v="PIPELINE GAS"/>
    <x v="6"/>
    <n v="0"/>
  </r>
  <r>
    <s v="REFERENCE ELECTRIFICATION - MODERATE TECHNOLOGY ADVANCEMENT"/>
    <x v="1"/>
    <s v="REFERENCE ROOFTOP AIR CONDITIONER"/>
    <s v="TEXAS"/>
    <x v="11"/>
    <x v="6"/>
    <s v="ELECTRICITY"/>
    <x v="6"/>
    <n v="134.158486432237"/>
  </r>
  <r>
    <s v="REFERENCE ELECTRIFICATION - MODERATE TECHNOLOGY ADVANCEMENT"/>
    <x v="1"/>
    <s v="REFERENCE ROOFTOP AIR CONDITIONER"/>
    <s v="TEXAS"/>
    <x v="11"/>
    <x v="6"/>
    <s v="PIPELINE GAS"/>
    <x v="6"/>
    <n v="0"/>
  </r>
  <r>
    <s v="REFERENCE ELECTRIFICATION - MODERATE TECHNOLOGY ADVANCEMENT"/>
    <x v="1"/>
    <s v="REFERENCE ROOFTOP AIR CONDITIONER"/>
    <s v="TEXAS"/>
    <x v="11"/>
    <x v="7"/>
    <s v="ELECTRICITY"/>
    <x v="6"/>
    <n v="131.754196534096"/>
  </r>
  <r>
    <s v="REFERENCE ELECTRIFICATION - MODERATE TECHNOLOGY ADVANCEMENT"/>
    <x v="1"/>
    <s v="REFERENCE ROOFTOP AIR CONDITIONER"/>
    <s v="TEXAS"/>
    <x v="11"/>
    <x v="7"/>
    <s v="PIPELINE GAS"/>
    <x v="6"/>
    <n v="0"/>
  </r>
  <r>
    <s v="REFERENCE ELECTRIFICATION - MODERATE TECHNOLOGY ADVANCEMENT"/>
    <x v="1"/>
    <s v="REFERENCE ROOFTOP AIR CONDITIONER"/>
    <s v="TEXAS"/>
    <x v="11"/>
    <x v="8"/>
    <s v="ELECTRICITY"/>
    <x v="6"/>
    <n v="129.25498806128101"/>
  </r>
  <r>
    <s v="REFERENCE ELECTRIFICATION - MODERATE TECHNOLOGY ADVANCEMENT"/>
    <x v="1"/>
    <s v="REFERENCE ROOFTOP AIR CONDITIONER"/>
    <s v="TEXAS"/>
    <x v="11"/>
    <x v="8"/>
    <s v="PIPELINE GAS"/>
    <x v="6"/>
    <n v="0"/>
  </r>
  <r>
    <s v="REFERENCE ELECTRIFICATION - MODERATE TECHNOLOGY ADVANCEMENT"/>
    <x v="1"/>
    <s v="REFERENCE ROOFTOP AIR CONDITIONER"/>
    <s v="TEXAS"/>
    <x v="11"/>
    <x v="9"/>
    <s v="ELECTRICITY"/>
    <x v="6"/>
    <n v="126.697452050696"/>
  </r>
  <r>
    <s v="REFERENCE ELECTRIFICATION - MODERATE TECHNOLOGY ADVANCEMENT"/>
    <x v="1"/>
    <s v="REFERENCE ROOFTOP AIR CONDITIONER"/>
    <s v="TEXAS"/>
    <x v="11"/>
    <x v="9"/>
    <s v="PIPELINE GAS"/>
    <x v="6"/>
    <n v="0"/>
  </r>
  <r>
    <s v="REFERENCE ELECTRIFICATION - MODERATE TECHNOLOGY ADVANCEMENT"/>
    <x v="1"/>
    <s v="REFERENCE ROOFTOP AIR CONDITIONER"/>
    <s v="TEXAS"/>
    <x v="11"/>
    <x v="10"/>
    <s v="ELECTRICITY"/>
    <x v="6"/>
    <n v="124.135301322763"/>
  </r>
  <r>
    <s v="REFERENCE ELECTRIFICATION - MODERATE TECHNOLOGY ADVANCEMENT"/>
    <x v="1"/>
    <s v="REFERENCE ROOFTOP AIR CONDITIONER"/>
    <s v="TEXAS"/>
    <x v="11"/>
    <x v="10"/>
    <s v="PIPELINE GAS"/>
    <x v="6"/>
    <n v="0"/>
  </r>
  <r>
    <s v="REFERENCE ELECTRIFICATION - MODERATE TECHNOLOGY ADVANCEMENT"/>
    <x v="1"/>
    <s v="REFERENCE ROOFTOP AIR CONDITIONER"/>
    <s v="TEXAS"/>
    <x v="11"/>
    <x v="11"/>
    <s v="ELECTRICITY"/>
    <x v="6"/>
    <n v="121.635262641534"/>
  </r>
  <r>
    <s v="REFERENCE ELECTRIFICATION - MODERATE TECHNOLOGY ADVANCEMENT"/>
    <x v="1"/>
    <s v="REFERENCE ROOFTOP AIR CONDITIONER"/>
    <s v="TEXAS"/>
    <x v="11"/>
    <x v="11"/>
    <s v="PIPELINE GAS"/>
    <x v="6"/>
    <n v="0"/>
  </r>
  <r>
    <s v="REFERENCE ELECTRIFICATION - MODERATE TECHNOLOGY ADVANCEMENT"/>
    <x v="1"/>
    <s v="REFERENCE ROOFTOP AIR CONDITIONER"/>
    <s v="TEXAS"/>
    <x v="11"/>
    <x v="12"/>
    <s v="ELECTRICITY"/>
    <x v="6"/>
    <n v="119.278421339985"/>
  </r>
  <r>
    <s v="REFERENCE ELECTRIFICATION - MODERATE TECHNOLOGY ADVANCEMENT"/>
    <x v="1"/>
    <s v="REFERENCE ROOFTOP AIR CONDITIONER"/>
    <s v="TEXAS"/>
    <x v="11"/>
    <x v="12"/>
    <s v="PIPELINE GAS"/>
    <x v="6"/>
    <n v="0"/>
  </r>
  <r>
    <s v="REFERENCE ELECTRIFICATION - MODERATE TECHNOLOGY ADVANCEMENT"/>
    <x v="1"/>
    <s v="REFERENCE ROOFTOP AIR CONDITIONER"/>
    <s v="TEXAS"/>
    <x v="11"/>
    <x v="13"/>
    <s v="ELECTRICITY"/>
    <x v="6"/>
    <n v="117.13811578690699"/>
  </r>
  <r>
    <s v="REFERENCE ELECTRIFICATION - MODERATE TECHNOLOGY ADVANCEMENT"/>
    <x v="1"/>
    <s v="REFERENCE ROOFTOP AIR CONDITIONER"/>
    <s v="TEXAS"/>
    <x v="11"/>
    <x v="13"/>
    <s v="PIPELINE GAS"/>
    <x v="6"/>
    <n v="0"/>
  </r>
  <r>
    <s v="REFERENCE ELECTRIFICATION - MODERATE TECHNOLOGY ADVANCEMENT"/>
    <x v="1"/>
    <s v="REFERENCE ROOFTOP AIR CONDITIONER"/>
    <s v="TEXAS"/>
    <x v="11"/>
    <x v="14"/>
    <s v="ELECTRICITY"/>
    <x v="6"/>
    <n v="115.253241999137"/>
  </r>
  <r>
    <s v="REFERENCE ELECTRIFICATION - MODERATE TECHNOLOGY ADVANCEMENT"/>
    <x v="1"/>
    <s v="REFERENCE ROOFTOP AIR CONDITIONER"/>
    <s v="TEXAS"/>
    <x v="11"/>
    <x v="14"/>
    <s v="PIPELINE GAS"/>
    <x v="6"/>
    <n v="0"/>
  </r>
  <r>
    <s v="REFERENCE ELECTRIFICATION - MODERATE TECHNOLOGY ADVANCEMENT"/>
    <x v="1"/>
    <s v="REFERENCE ROOFTOP AIR CONDITIONER"/>
    <s v="TEXAS"/>
    <x v="11"/>
    <x v="15"/>
    <s v="ELECTRICITY"/>
    <x v="6"/>
    <n v="113.646382767821"/>
  </r>
  <r>
    <s v="REFERENCE ELECTRIFICATION - MODERATE TECHNOLOGY ADVANCEMENT"/>
    <x v="1"/>
    <s v="REFERENCE ROOFTOP AIR CONDITIONER"/>
    <s v="TEXAS"/>
    <x v="11"/>
    <x v="15"/>
    <s v="PIPELINE GAS"/>
    <x v="6"/>
    <n v="0"/>
  </r>
  <r>
    <s v="REFERENCE ELECTRIFICATION - MODERATE TECHNOLOGY ADVANCEMENT"/>
    <x v="1"/>
    <s v="REFERENCE ROOFTOP AIR CONDITIONER"/>
    <s v="TEXAS"/>
    <x v="11"/>
    <x v="16"/>
    <s v="ELECTRICITY"/>
    <x v="6"/>
    <n v="112.275897658471"/>
  </r>
  <r>
    <s v="REFERENCE ELECTRIFICATION - MODERATE TECHNOLOGY ADVANCEMENT"/>
    <x v="1"/>
    <s v="REFERENCE ROOFTOP AIR CONDITIONER"/>
    <s v="TEXAS"/>
    <x v="11"/>
    <x v="16"/>
    <s v="PIPELINE GAS"/>
    <x v="6"/>
    <n v="0"/>
  </r>
  <r>
    <s v="REFERENCE ELECTRIFICATION - MODERATE TECHNOLOGY ADVANCEMENT"/>
    <x v="1"/>
    <s v="REFERENCE ROOFTOP AIR CONDITIONER"/>
    <s v="TEXAS"/>
    <x v="11"/>
    <x v="17"/>
    <s v="ELECTRICITY"/>
    <x v="6"/>
    <n v="111.070800321666"/>
  </r>
  <r>
    <s v="REFERENCE ELECTRIFICATION - MODERATE TECHNOLOGY ADVANCEMENT"/>
    <x v="1"/>
    <s v="REFERENCE ROOFTOP AIR CONDITIONER"/>
    <s v="TEXAS"/>
    <x v="11"/>
    <x v="17"/>
    <s v="PIPELINE GAS"/>
    <x v="6"/>
    <n v="0"/>
  </r>
  <r>
    <s v="REFERENCE ELECTRIFICATION - MODERATE TECHNOLOGY ADVANCEMENT"/>
    <x v="1"/>
    <s v="REFERENCE ROOFTOP AIR CONDITIONER"/>
    <s v="TEXAS"/>
    <x v="11"/>
    <x v="18"/>
    <s v="ELECTRICITY"/>
    <x v="6"/>
    <n v="109.95171973106601"/>
  </r>
  <r>
    <s v="REFERENCE ELECTRIFICATION - MODERATE TECHNOLOGY ADVANCEMENT"/>
    <x v="1"/>
    <s v="REFERENCE ROOFTOP AIR CONDITIONER"/>
    <s v="TEXAS"/>
    <x v="11"/>
    <x v="18"/>
    <s v="PIPELINE GAS"/>
    <x v="6"/>
    <n v="0"/>
  </r>
  <r>
    <s v="REFERENCE ELECTRIFICATION - MODERATE TECHNOLOGY ADVANCEMENT"/>
    <x v="1"/>
    <s v="REFERENCE ROOFTOP AIR CONDITIONER"/>
    <s v="TEXAS"/>
    <x v="11"/>
    <x v="19"/>
    <s v="ELECTRICITY"/>
    <x v="6"/>
    <n v="108.837027835988"/>
  </r>
  <r>
    <s v="REFERENCE ELECTRIFICATION - MODERATE TECHNOLOGY ADVANCEMENT"/>
    <x v="1"/>
    <s v="REFERENCE ROOFTOP AIR CONDITIONER"/>
    <s v="TEXAS"/>
    <x v="11"/>
    <x v="19"/>
    <s v="PIPELINE GAS"/>
    <x v="6"/>
    <n v="0"/>
  </r>
  <r>
    <s v="REFERENCE ELECTRIFICATION - MODERATE TECHNOLOGY ADVANCEMENT"/>
    <x v="1"/>
    <s v="REFERENCE ROOFTOP AIR CONDITIONER"/>
    <s v="TEXAS"/>
    <x v="11"/>
    <x v="20"/>
    <s v="ELECTRICITY"/>
    <x v="6"/>
    <n v="107.676473934445"/>
  </r>
  <r>
    <s v="REFERENCE ELECTRIFICATION - MODERATE TECHNOLOGY ADVANCEMENT"/>
    <x v="1"/>
    <s v="REFERENCE ROOFTOP AIR CONDITIONER"/>
    <s v="TEXAS"/>
    <x v="11"/>
    <x v="20"/>
    <s v="PIPELINE GAS"/>
    <x v="6"/>
    <n v="0"/>
  </r>
  <r>
    <s v="REFERENCE ELECTRIFICATION - MODERATE TECHNOLOGY ADVANCEMENT"/>
    <x v="1"/>
    <s v="REFERENCE ROOFTOP AIR CONDITIONER"/>
    <s v="TEXAS"/>
    <x v="11"/>
    <x v="21"/>
    <s v="ELECTRICITY"/>
    <x v="6"/>
    <n v="106.45185631545699"/>
  </r>
  <r>
    <s v="REFERENCE ELECTRIFICATION - MODERATE TECHNOLOGY ADVANCEMENT"/>
    <x v="1"/>
    <s v="REFERENCE ROOFTOP AIR CONDITIONER"/>
    <s v="TEXAS"/>
    <x v="11"/>
    <x v="21"/>
    <s v="PIPELINE GAS"/>
    <x v="6"/>
    <n v="0"/>
  </r>
  <r>
    <s v="REFERENCE ELECTRIFICATION - MODERATE TECHNOLOGY ADVANCEMENT"/>
    <x v="1"/>
    <s v="REFERENCE ROOFTOP AIR CONDITIONER"/>
    <s v="TEXAS"/>
    <x v="11"/>
    <x v="22"/>
    <s v="ELECTRICITY"/>
    <x v="6"/>
    <n v="105.147141405873"/>
  </r>
  <r>
    <s v="REFERENCE ELECTRIFICATION - MODERATE TECHNOLOGY ADVANCEMENT"/>
    <x v="1"/>
    <s v="REFERENCE ROOFTOP AIR CONDITIONER"/>
    <s v="TEXAS"/>
    <x v="11"/>
    <x v="22"/>
    <s v="PIPELINE GAS"/>
    <x v="6"/>
    <n v="0"/>
  </r>
  <r>
    <s v="REFERENCE ELECTRIFICATION - MODERATE TECHNOLOGY ADVANCEMENT"/>
    <x v="1"/>
    <s v="REFERENCE ROOFTOP AIR CONDITIONER"/>
    <s v="TEXAS"/>
    <x v="11"/>
    <x v="23"/>
    <s v="ELECTRICITY"/>
    <x v="6"/>
    <n v="103.763470921955"/>
  </r>
  <r>
    <s v="REFERENCE ELECTRIFICATION - MODERATE TECHNOLOGY ADVANCEMENT"/>
    <x v="1"/>
    <s v="REFERENCE ROOFTOP AIR CONDITIONER"/>
    <s v="TEXAS"/>
    <x v="11"/>
    <x v="23"/>
    <s v="PIPELINE GAS"/>
    <x v="6"/>
    <n v="0"/>
  </r>
  <r>
    <s v="REFERENCE ELECTRIFICATION - MODERATE TECHNOLOGY ADVANCEMENT"/>
    <x v="1"/>
    <s v="REFERENCE ROOFTOP AIR CONDITIONER"/>
    <s v="TEXAS"/>
    <x v="11"/>
    <x v="24"/>
    <s v="ELECTRICITY"/>
    <x v="6"/>
    <n v="102.306184730992"/>
  </r>
  <r>
    <s v="REFERENCE ELECTRIFICATION - MODERATE TECHNOLOGY ADVANCEMENT"/>
    <x v="1"/>
    <s v="REFERENCE ROOFTOP AIR CONDITIONER"/>
    <s v="TEXAS"/>
    <x v="11"/>
    <x v="24"/>
    <s v="PIPELINE GAS"/>
    <x v="6"/>
    <n v="0"/>
  </r>
  <r>
    <s v="REFERENCE ELECTRIFICATION - MODERATE TECHNOLOGY ADVANCEMENT"/>
    <x v="1"/>
    <s v="REFERENCE ROOFTOP AIR CONDITIONER"/>
    <s v="TEXAS"/>
    <x v="11"/>
    <x v="25"/>
    <s v="ELECTRICITY"/>
    <x v="6"/>
    <n v="100.79926872167199"/>
  </r>
  <r>
    <s v="REFERENCE ELECTRIFICATION - MODERATE TECHNOLOGY ADVANCEMENT"/>
    <x v="1"/>
    <s v="REFERENCE ROOFTOP AIR CONDITIONER"/>
    <s v="TEXAS"/>
    <x v="11"/>
    <x v="25"/>
    <s v="PIPELINE GAS"/>
    <x v="6"/>
    <n v="0"/>
  </r>
  <r>
    <s v="REFERENCE ELECTRIFICATION - MODERATE TECHNOLOGY ADVANCEMENT"/>
    <x v="1"/>
    <s v="REFERENCE ROOFTOP AIR CONDITIONER"/>
    <s v="TEXAS"/>
    <x v="11"/>
    <x v="26"/>
    <s v="ELECTRICITY"/>
    <x v="6"/>
    <n v="99.255900977317197"/>
  </r>
  <r>
    <s v="REFERENCE ELECTRIFICATION - MODERATE TECHNOLOGY ADVANCEMENT"/>
    <x v="1"/>
    <s v="REFERENCE ROOFTOP AIR CONDITIONER"/>
    <s v="TEXAS"/>
    <x v="11"/>
    <x v="26"/>
    <s v="PIPELINE GAS"/>
    <x v="6"/>
    <n v="0"/>
  </r>
  <r>
    <s v="REFERENCE ELECTRIFICATION - MODERATE TECHNOLOGY ADVANCEMENT"/>
    <x v="1"/>
    <s v="REFERENCE ROOFTOP AIR CONDITIONER"/>
    <s v="TEXAS"/>
    <x v="11"/>
    <x v="27"/>
    <s v="ELECTRICITY"/>
    <x v="6"/>
    <n v="97.698121517916405"/>
  </r>
  <r>
    <s v="REFERENCE ELECTRIFICATION - MODERATE TECHNOLOGY ADVANCEMENT"/>
    <x v="1"/>
    <s v="REFERENCE ROOFTOP AIR CONDITIONER"/>
    <s v="TEXAS"/>
    <x v="11"/>
    <x v="27"/>
    <s v="PIPELINE GAS"/>
    <x v="6"/>
    <n v="0"/>
  </r>
  <r>
    <s v="REFERENCE ELECTRIFICATION - MODERATE TECHNOLOGY ADVANCEMENT"/>
    <x v="1"/>
    <s v="REFERENCE ROOFTOP AIR CONDITIONER"/>
    <s v="TEXAS"/>
    <x v="11"/>
    <x v="28"/>
    <s v="ELECTRICITY"/>
    <x v="6"/>
    <n v="96.139686802234806"/>
  </r>
  <r>
    <s v="REFERENCE ELECTRIFICATION - MODERATE TECHNOLOGY ADVANCEMENT"/>
    <x v="1"/>
    <s v="REFERENCE ROOFTOP AIR CONDITIONER"/>
    <s v="TEXAS"/>
    <x v="11"/>
    <x v="28"/>
    <s v="PIPELINE GAS"/>
    <x v="6"/>
    <n v="0"/>
  </r>
  <r>
    <s v="REFERENCE ELECTRIFICATION - MODERATE TECHNOLOGY ADVANCEMENT"/>
    <x v="1"/>
    <s v="REFERENCE ROOFTOP AIR CONDITIONER"/>
    <s v="TEXAS"/>
    <x v="11"/>
    <x v="29"/>
    <s v="ELECTRICITY"/>
    <x v="6"/>
    <n v="94.599035570448606"/>
  </r>
  <r>
    <s v="REFERENCE ELECTRIFICATION - MODERATE TECHNOLOGY ADVANCEMENT"/>
    <x v="1"/>
    <s v="REFERENCE ROOFTOP AIR CONDITIONER"/>
    <s v="TEXAS"/>
    <x v="11"/>
    <x v="29"/>
    <s v="PIPELINE GAS"/>
    <x v="6"/>
    <n v="0"/>
  </r>
  <r>
    <s v="REFERENCE ELECTRIFICATION - MODERATE TECHNOLOGY ADVANCEMENT"/>
    <x v="1"/>
    <s v="REFERENCE ROOFTOP AIR CONDITIONER"/>
    <s v="TEXAS"/>
    <x v="11"/>
    <x v="30"/>
    <s v="ELECTRICITY"/>
    <x v="6"/>
    <n v="93.073687599967897"/>
  </r>
  <r>
    <s v="REFERENCE ELECTRIFICATION - MODERATE TECHNOLOGY ADVANCEMENT"/>
    <x v="1"/>
    <s v="REFERENCE ROOFTOP AIR CONDITIONER"/>
    <s v="TEXAS"/>
    <x v="11"/>
    <x v="30"/>
    <s v="PIPELINE GAS"/>
    <x v="6"/>
    <n v="0"/>
  </r>
  <r>
    <s v="REFERENCE ELECTRIFICATION - MODERATE TECHNOLOGY ADVANCEMENT"/>
    <x v="1"/>
    <s v="REFERENCE ROOFTOP AIR CONDITIONER"/>
    <s v="TEXAS"/>
    <x v="11"/>
    <x v="31"/>
    <s v="ELECTRICITY"/>
    <x v="6"/>
    <n v="91.582712467143907"/>
  </r>
  <r>
    <s v="REFERENCE ELECTRIFICATION - MODERATE TECHNOLOGY ADVANCEMENT"/>
    <x v="1"/>
    <s v="REFERENCE ROOFTOP AIR CONDITIONER"/>
    <s v="TEXAS"/>
    <x v="11"/>
    <x v="31"/>
    <s v="PIPELINE GAS"/>
    <x v="6"/>
    <n v="0"/>
  </r>
  <r>
    <s v="REFERENCE ELECTRIFICATION - MODERATE TECHNOLOGY ADVANCEMENT"/>
    <x v="1"/>
    <s v="REFERENCE ROOFTOP AIR CONDITIONER"/>
    <s v="TEXAS"/>
    <x v="11"/>
    <x v="32"/>
    <s v="ELECTRICITY"/>
    <x v="6"/>
    <n v="90.12795976068"/>
  </r>
  <r>
    <s v="REFERENCE ELECTRIFICATION - MODERATE TECHNOLOGY ADVANCEMENT"/>
    <x v="1"/>
    <s v="REFERENCE ROOFTOP AIR CONDITIONER"/>
    <s v="TEXAS"/>
    <x v="11"/>
    <x v="32"/>
    <s v="PIPELINE GAS"/>
    <x v="6"/>
    <n v="0"/>
  </r>
  <r>
    <s v="REFERENCE ELECTRIFICATION - MODERATE TECHNOLOGY ADVANCEMENT"/>
    <x v="1"/>
    <s v="REFERENCE ROOFTOP AIR CONDITIONER"/>
    <s v="TEXAS"/>
    <x v="11"/>
    <x v="33"/>
    <s v="ELECTRICITY"/>
    <x v="6"/>
    <n v="88.714206229393398"/>
  </r>
  <r>
    <s v="REFERENCE ELECTRIFICATION - MODERATE TECHNOLOGY ADVANCEMENT"/>
    <x v="1"/>
    <s v="REFERENCE ROOFTOP AIR CONDITIONER"/>
    <s v="TEXAS"/>
    <x v="11"/>
    <x v="33"/>
    <s v="PIPELINE GAS"/>
    <x v="6"/>
    <n v="0"/>
  </r>
  <r>
    <s v="REFERENCE ELECTRIFICATION - MODERATE TECHNOLOGY ADVANCEMENT"/>
    <x v="1"/>
    <s v="HIGH EFFICIENCY ROOFTOP AIR CONDITIONER"/>
    <s v="TEXAS"/>
    <x v="11"/>
    <x v="0"/>
    <s v="ELECTRICITY"/>
    <x v="6"/>
    <n v="7.7926383917673401E-3"/>
  </r>
  <r>
    <s v="REFERENCE ELECTRIFICATION - MODERATE TECHNOLOGY ADVANCEMENT"/>
    <x v="1"/>
    <s v="HIGH EFFICIENCY ROOFTOP AIR CONDITIONER"/>
    <s v="TEXAS"/>
    <x v="11"/>
    <x v="0"/>
    <s v="PIPELINE GAS"/>
    <x v="6"/>
    <n v="0"/>
  </r>
  <r>
    <s v="REFERENCE ELECTRIFICATION - MODERATE TECHNOLOGY ADVANCEMENT"/>
    <x v="1"/>
    <s v="HIGH EFFICIENCY ROOFTOP AIR CONDITIONER"/>
    <s v="TEXAS"/>
    <x v="11"/>
    <x v="1"/>
    <s v="ELECTRICITY"/>
    <x v="6"/>
    <n v="7.7739113408895498E-3"/>
  </r>
  <r>
    <s v="REFERENCE ELECTRIFICATION - MODERATE TECHNOLOGY ADVANCEMENT"/>
    <x v="1"/>
    <s v="HIGH EFFICIENCY ROOFTOP AIR CONDITIONER"/>
    <s v="TEXAS"/>
    <x v="11"/>
    <x v="1"/>
    <s v="PIPELINE GAS"/>
    <x v="6"/>
    <n v="0"/>
  </r>
  <r>
    <s v="REFERENCE ELECTRIFICATION - MODERATE TECHNOLOGY ADVANCEMENT"/>
    <x v="1"/>
    <s v="HIGH EFFICIENCY ROOFTOP AIR CONDITIONER"/>
    <s v="TEXAS"/>
    <x v="11"/>
    <x v="2"/>
    <s v="ELECTRICITY"/>
    <x v="6"/>
    <n v="7.7378546630553699E-3"/>
  </r>
  <r>
    <s v="REFERENCE ELECTRIFICATION - MODERATE TECHNOLOGY ADVANCEMENT"/>
    <x v="1"/>
    <s v="HIGH EFFICIENCY ROOFTOP AIR CONDITIONER"/>
    <s v="TEXAS"/>
    <x v="11"/>
    <x v="2"/>
    <s v="PIPELINE GAS"/>
    <x v="6"/>
    <n v="0"/>
  </r>
  <r>
    <s v="REFERENCE ELECTRIFICATION - MODERATE TECHNOLOGY ADVANCEMENT"/>
    <x v="1"/>
    <s v="HIGH EFFICIENCY ROOFTOP AIR CONDITIONER"/>
    <s v="TEXAS"/>
    <x v="11"/>
    <x v="3"/>
    <s v="ELECTRICITY"/>
    <x v="6"/>
    <n v="7.6689133126659004E-3"/>
  </r>
  <r>
    <s v="REFERENCE ELECTRIFICATION - MODERATE TECHNOLOGY ADVANCEMENT"/>
    <x v="1"/>
    <s v="HIGH EFFICIENCY ROOFTOP AIR CONDITIONER"/>
    <s v="TEXAS"/>
    <x v="11"/>
    <x v="3"/>
    <s v="PIPELINE GAS"/>
    <x v="6"/>
    <n v="0"/>
  </r>
  <r>
    <s v="REFERENCE ELECTRIFICATION - MODERATE TECHNOLOGY ADVANCEMENT"/>
    <x v="1"/>
    <s v="HIGH EFFICIENCY ROOFTOP AIR CONDITIONER"/>
    <s v="TEXAS"/>
    <x v="11"/>
    <x v="4"/>
    <s v="ELECTRICITY"/>
    <x v="6"/>
    <n v="7.5543340890263499E-3"/>
  </r>
  <r>
    <s v="REFERENCE ELECTRIFICATION - MODERATE TECHNOLOGY ADVANCEMENT"/>
    <x v="1"/>
    <s v="HIGH EFFICIENCY ROOFTOP AIR CONDITIONER"/>
    <s v="TEXAS"/>
    <x v="11"/>
    <x v="4"/>
    <s v="PIPELINE GAS"/>
    <x v="6"/>
    <n v="0"/>
  </r>
  <r>
    <s v="REFERENCE ELECTRIFICATION - MODERATE TECHNOLOGY ADVANCEMENT"/>
    <x v="1"/>
    <s v="HIGH EFFICIENCY ROOFTOP AIR CONDITIONER"/>
    <s v="TEXAS"/>
    <x v="11"/>
    <x v="5"/>
    <s v="ELECTRICITY"/>
    <x v="6"/>
    <n v="7.3783707282810002E-3"/>
  </r>
  <r>
    <s v="REFERENCE ELECTRIFICATION - MODERATE TECHNOLOGY ADVANCEMENT"/>
    <x v="1"/>
    <s v="HIGH EFFICIENCY ROOFTOP AIR CONDITIONER"/>
    <s v="TEXAS"/>
    <x v="11"/>
    <x v="5"/>
    <s v="PIPELINE GAS"/>
    <x v="6"/>
    <n v="0"/>
  </r>
  <r>
    <s v="REFERENCE ELECTRIFICATION - MODERATE TECHNOLOGY ADVANCEMENT"/>
    <x v="1"/>
    <s v="HIGH EFFICIENCY ROOFTOP AIR CONDITIONER"/>
    <s v="TEXAS"/>
    <x v="11"/>
    <x v="6"/>
    <s v="ELECTRICITY"/>
    <x v="6"/>
    <n v="7.12518778687273E-3"/>
  </r>
  <r>
    <s v="REFERENCE ELECTRIFICATION - MODERATE TECHNOLOGY ADVANCEMENT"/>
    <x v="1"/>
    <s v="HIGH EFFICIENCY ROOFTOP AIR CONDITIONER"/>
    <s v="TEXAS"/>
    <x v="11"/>
    <x v="6"/>
    <s v="PIPELINE GAS"/>
    <x v="6"/>
    <n v="0"/>
  </r>
  <r>
    <s v="REFERENCE ELECTRIFICATION - MODERATE TECHNOLOGY ADVANCEMENT"/>
    <x v="1"/>
    <s v="HIGH EFFICIENCY ROOFTOP AIR CONDITIONER"/>
    <s v="TEXAS"/>
    <x v="11"/>
    <x v="7"/>
    <s v="ELECTRICITY"/>
    <x v="6"/>
    <n v="6.7796988877079703E-3"/>
  </r>
  <r>
    <s v="REFERENCE ELECTRIFICATION - MODERATE TECHNOLOGY ADVANCEMENT"/>
    <x v="1"/>
    <s v="HIGH EFFICIENCY ROOFTOP AIR CONDITIONER"/>
    <s v="TEXAS"/>
    <x v="11"/>
    <x v="7"/>
    <s v="PIPELINE GAS"/>
    <x v="6"/>
    <n v="0"/>
  </r>
  <r>
    <s v="REFERENCE ELECTRIFICATION - MODERATE TECHNOLOGY ADVANCEMENT"/>
    <x v="1"/>
    <s v="HIGH EFFICIENCY ROOFTOP AIR CONDITIONER"/>
    <s v="TEXAS"/>
    <x v="11"/>
    <x v="8"/>
    <s v="ELECTRICITY"/>
    <x v="6"/>
    <n v="6.3312039539985101E-3"/>
  </r>
  <r>
    <s v="REFERENCE ELECTRIFICATION - MODERATE TECHNOLOGY ADVANCEMENT"/>
    <x v="1"/>
    <s v="HIGH EFFICIENCY ROOFTOP AIR CONDITIONER"/>
    <s v="TEXAS"/>
    <x v="11"/>
    <x v="8"/>
    <s v="PIPELINE GAS"/>
    <x v="6"/>
    <n v="0"/>
  </r>
  <r>
    <s v="REFERENCE ELECTRIFICATION - MODERATE TECHNOLOGY ADVANCEMENT"/>
    <x v="1"/>
    <s v="HIGH EFFICIENCY ROOFTOP AIR CONDITIONER"/>
    <s v="TEXAS"/>
    <x v="11"/>
    <x v="9"/>
    <s v="ELECTRICITY"/>
    <x v="6"/>
    <n v="5.7773863261526897E-3"/>
  </r>
  <r>
    <s v="REFERENCE ELECTRIFICATION - MODERATE TECHNOLOGY ADVANCEMENT"/>
    <x v="1"/>
    <s v="HIGH EFFICIENCY ROOFTOP AIR CONDITIONER"/>
    <s v="TEXAS"/>
    <x v="11"/>
    <x v="9"/>
    <s v="PIPELINE GAS"/>
    <x v="6"/>
    <n v="0"/>
  </r>
  <r>
    <s v="REFERENCE ELECTRIFICATION - MODERATE TECHNOLOGY ADVANCEMENT"/>
    <x v="1"/>
    <s v="HIGH EFFICIENCY ROOFTOP AIR CONDITIONER"/>
    <s v="TEXAS"/>
    <x v="11"/>
    <x v="10"/>
    <s v="ELECTRICITY"/>
    <x v="6"/>
    <n v="5.1261682998762197E-3"/>
  </r>
  <r>
    <s v="REFERENCE ELECTRIFICATION - MODERATE TECHNOLOGY ADVANCEMENT"/>
    <x v="1"/>
    <s v="HIGH EFFICIENCY ROOFTOP AIR CONDITIONER"/>
    <s v="TEXAS"/>
    <x v="11"/>
    <x v="10"/>
    <s v="PIPELINE GAS"/>
    <x v="6"/>
    <n v="0"/>
  </r>
  <r>
    <s v="REFERENCE ELECTRIFICATION - MODERATE TECHNOLOGY ADVANCEMENT"/>
    <x v="1"/>
    <s v="HIGH EFFICIENCY ROOFTOP AIR CONDITIONER"/>
    <s v="TEXAS"/>
    <x v="11"/>
    <x v="11"/>
    <s v="ELECTRICITY"/>
    <x v="6"/>
    <n v="4.3983575095780702E-3"/>
  </r>
  <r>
    <s v="REFERENCE ELECTRIFICATION - MODERATE TECHNOLOGY ADVANCEMENT"/>
    <x v="1"/>
    <s v="HIGH EFFICIENCY ROOFTOP AIR CONDITIONER"/>
    <s v="TEXAS"/>
    <x v="11"/>
    <x v="11"/>
    <s v="PIPELINE GAS"/>
    <x v="6"/>
    <n v="0"/>
  </r>
  <r>
    <s v="REFERENCE ELECTRIFICATION - MODERATE TECHNOLOGY ADVANCEMENT"/>
    <x v="1"/>
    <s v="HIGH EFFICIENCY ROOFTOP AIR CONDITIONER"/>
    <s v="TEXAS"/>
    <x v="11"/>
    <x v="12"/>
    <s v="ELECTRICITY"/>
    <x v="6"/>
    <n v="3.6285727060556801E-3"/>
  </r>
  <r>
    <s v="REFERENCE ELECTRIFICATION - MODERATE TECHNOLOGY ADVANCEMENT"/>
    <x v="1"/>
    <s v="HIGH EFFICIENCY ROOFTOP AIR CONDITIONER"/>
    <s v="TEXAS"/>
    <x v="11"/>
    <x v="12"/>
    <s v="PIPELINE GAS"/>
    <x v="6"/>
    <n v="0"/>
  </r>
  <r>
    <s v="REFERENCE ELECTRIFICATION - MODERATE TECHNOLOGY ADVANCEMENT"/>
    <x v="1"/>
    <s v="HIGH EFFICIENCY ROOFTOP AIR CONDITIONER"/>
    <s v="TEXAS"/>
    <x v="11"/>
    <x v="13"/>
    <s v="ELECTRICITY"/>
    <x v="6"/>
    <n v="2.85988578764105E-3"/>
  </r>
  <r>
    <s v="REFERENCE ELECTRIFICATION - MODERATE TECHNOLOGY ADVANCEMENT"/>
    <x v="1"/>
    <s v="HIGH EFFICIENCY ROOFTOP AIR CONDITIONER"/>
    <s v="TEXAS"/>
    <x v="11"/>
    <x v="13"/>
    <s v="PIPELINE GAS"/>
    <x v="6"/>
    <n v="0"/>
  </r>
  <r>
    <s v="REFERENCE ELECTRIFICATION - MODERATE TECHNOLOGY ADVANCEMENT"/>
    <x v="1"/>
    <s v="HIGH EFFICIENCY ROOFTOP AIR CONDITIONER"/>
    <s v="TEXAS"/>
    <x v="11"/>
    <x v="14"/>
    <s v="ELECTRICITY"/>
    <x v="6"/>
    <n v="2.1390547877065198E-3"/>
  </r>
  <r>
    <s v="REFERENCE ELECTRIFICATION - MODERATE TECHNOLOGY ADVANCEMENT"/>
    <x v="1"/>
    <s v="HIGH EFFICIENCY ROOFTOP AIR CONDITIONER"/>
    <s v="TEXAS"/>
    <x v="11"/>
    <x v="14"/>
    <s v="PIPELINE GAS"/>
    <x v="6"/>
    <n v="0"/>
  </r>
  <r>
    <s v="REFERENCE ELECTRIFICATION - MODERATE TECHNOLOGY ADVANCEMENT"/>
    <x v="1"/>
    <s v="HIGH EFFICIENCY ROOFTOP AIR CONDITIONER"/>
    <s v="TEXAS"/>
    <x v="11"/>
    <x v="15"/>
    <s v="ELECTRICITY"/>
    <x v="6"/>
    <n v="1.50701452825197E-3"/>
  </r>
  <r>
    <s v="REFERENCE ELECTRIFICATION - MODERATE TECHNOLOGY ADVANCEMENT"/>
    <x v="1"/>
    <s v="HIGH EFFICIENCY ROOFTOP AIR CONDITIONER"/>
    <s v="TEXAS"/>
    <x v="11"/>
    <x v="15"/>
    <s v="PIPELINE GAS"/>
    <x v="6"/>
    <n v="0"/>
  </r>
  <r>
    <s v="REFERENCE ELECTRIFICATION - MODERATE TECHNOLOGY ADVANCEMENT"/>
    <x v="1"/>
    <s v="HIGH EFFICIENCY ROOFTOP AIR CONDITIONER"/>
    <s v="TEXAS"/>
    <x v="11"/>
    <x v="16"/>
    <s v="ELECTRICITY"/>
    <x v="6"/>
    <n v="9.92251350204918E-4"/>
  </r>
  <r>
    <s v="REFERENCE ELECTRIFICATION - MODERATE TECHNOLOGY ADVANCEMENT"/>
    <x v="1"/>
    <s v="HIGH EFFICIENCY ROOFTOP AIR CONDITIONER"/>
    <s v="TEXAS"/>
    <x v="11"/>
    <x v="16"/>
    <s v="PIPELINE GAS"/>
    <x v="6"/>
    <n v="0"/>
  </r>
  <r>
    <s v="REFERENCE ELECTRIFICATION - MODERATE TECHNOLOGY ADVANCEMENT"/>
    <x v="1"/>
    <s v="HIGH EFFICIENCY ROOFTOP AIR CONDITIONER"/>
    <s v="TEXAS"/>
    <x v="11"/>
    <x v="17"/>
    <s v="ELECTRICITY"/>
    <x v="6"/>
    <n v="6.0524159951073995E-4"/>
  </r>
  <r>
    <s v="REFERENCE ELECTRIFICATION - MODERATE TECHNOLOGY ADVANCEMENT"/>
    <x v="1"/>
    <s v="HIGH EFFICIENCY ROOFTOP AIR CONDITIONER"/>
    <s v="TEXAS"/>
    <x v="11"/>
    <x v="17"/>
    <s v="PIPELINE GAS"/>
    <x v="6"/>
    <n v="0"/>
  </r>
  <r>
    <s v="REFERENCE ELECTRIFICATION - MODERATE TECHNOLOGY ADVANCEMENT"/>
    <x v="1"/>
    <s v="HIGH EFFICIENCY ROOFTOP AIR CONDITIONER"/>
    <s v="TEXAS"/>
    <x v="11"/>
    <x v="18"/>
    <s v="ELECTRICITY"/>
    <x v="6"/>
    <n v="3.3872695952032498E-4"/>
  </r>
  <r>
    <s v="REFERENCE ELECTRIFICATION - MODERATE TECHNOLOGY ADVANCEMENT"/>
    <x v="1"/>
    <s v="HIGH EFFICIENCY ROOFTOP AIR CONDITIONER"/>
    <s v="TEXAS"/>
    <x v="11"/>
    <x v="18"/>
    <s v="PIPELINE GAS"/>
    <x v="6"/>
    <n v="0"/>
  </r>
  <r>
    <s v="REFERENCE ELECTRIFICATION - MODERATE TECHNOLOGY ADVANCEMENT"/>
    <x v="1"/>
    <s v="HIGH EFFICIENCY ROOFTOP AIR CONDITIONER"/>
    <s v="TEXAS"/>
    <x v="11"/>
    <x v="19"/>
    <s v="ELECTRICITY"/>
    <x v="6"/>
    <n v="1.7208307803961501E-4"/>
  </r>
  <r>
    <s v="REFERENCE ELECTRIFICATION - MODERATE TECHNOLOGY ADVANCEMENT"/>
    <x v="1"/>
    <s v="HIGH EFFICIENCY ROOFTOP AIR CONDITIONER"/>
    <s v="TEXAS"/>
    <x v="11"/>
    <x v="19"/>
    <s v="PIPELINE GAS"/>
    <x v="6"/>
    <n v="0"/>
  </r>
  <r>
    <s v="REFERENCE ELECTRIFICATION - MODERATE TECHNOLOGY ADVANCEMENT"/>
    <x v="1"/>
    <s v="HIGH EFFICIENCY ROOFTOP AIR CONDITIONER"/>
    <s v="TEXAS"/>
    <x v="11"/>
    <x v="20"/>
    <s v="ELECTRICITY"/>
    <x v="6"/>
    <n v="7.8420334122686493E-5"/>
  </r>
  <r>
    <s v="REFERENCE ELECTRIFICATION - MODERATE TECHNOLOGY ADVANCEMENT"/>
    <x v="1"/>
    <s v="HIGH EFFICIENCY ROOFTOP AIR CONDITIONER"/>
    <s v="TEXAS"/>
    <x v="11"/>
    <x v="20"/>
    <s v="PIPELINE GAS"/>
    <x v="6"/>
    <n v="0"/>
  </r>
  <r>
    <s v="REFERENCE ELECTRIFICATION - MODERATE TECHNOLOGY ADVANCEMENT"/>
    <x v="1"/>
    <s v="HIGH EFFICIENCY ROOFTOP AIR CONDITIONER"/>
    <s v="TEXAS"/>
    <x v="11"/>
    <x v="21"/>
    <s v="ELECTRICITY"/>
    <x v="6"/>
    <n v="3.1635700355499002E-5"/>
  </r>
  <r>
    <s v="REFERENCE ELECTRIFICATION - MODERATE TECHNOLOGY ADVANCEMENT"/>
    <x v="1"/>
    <s v="HIGH EFFICIENCY ROOFTOP AIR CONDITIONER"/>
    <s v="TEXAS"/>
    <x v="11"/>
    <x v="21"/>
    <s v="PIPELINE GAS"/>
    <x v="6"/>
    <n v="0"/>
  </r>
  <r>
    <s v="REFERENCE ELECTRIFICATION - MODERATE TECHNOLOGY ADVANCEMENT"/>
    <x v="1"/>
    <s v="HIGH EFFICIENCY ROOFTOP AIR CONDITIONER"/>
    <s v="TEXAS"/>
    <x v="11"/>
    <x v="22"/>
    <s v="ELECTRICITY"/>
    <x v="6"/>
    <n v="1.11366348537078E-5"/>
  </r>
  <r>
    <s v="REFERENCE ELECTRIFICATION - MODERATE TECHNOLOGY ADVANCEMENT"/>
    <x v="1"/>
    <s v="HIGH EFFICIENCY ROOFTOP AIR CONDITIONER"/>
    <s v="TEXAS"/>
    <x v="11"/>
    <x v="22"/>
    <s v="PIPELINE GAS"/>
    <x v="6"/>
    <n v="0"/>
  </r>
  <r>
    <s v="REFERENCE ELECTRIFICATION - MODERATE TECHNOLOGY ADVANCEMENT"/>
    <x v="1"/>
    <s v="HIGH EFFICIENCY ROOFTOP AIR CONDITIONER"/>
    <s v="TEXAS"/>
    <x v="11"/>
    <x v="23"/>
    <s v="ELECTRICITY"/>
    <x v="6"/>
    <n v="3.3680133205079799E-6"/>
  </r>
  <r>
    <s v="REFERENCE ELECTRIFICATION - MODERATE TECHNOLOGY ADVANCEMENT"/>
    <x v="1"/>
    <s v="HIGH EFFICIENCY ROOFTOP AIR CONDITIONER"/>
    <s v="TEXAS"/>
    <x v="11"/>
    <x v="23"/>
    <s v="PIPELINE GAS"/>
    <x v="6"/>
    <n v="0"/>
  </r>
  <r>
    <s v="REFERENCE ELECTRIFICATION - MODERATE TECHNOLOGY ADVANCEMENT"/>
    <x v="1"/>
    <s v="HIGH EFFICIENCY ROOFTOP AIR CONDITIONER"/>
    <s v="TEXAS"/>
    <x v="11"/>
    <x v="24"/>
    <s v="ELECTRICITY"/>
    <x v="6"/>
    <n v="8.6053756427442402E-7"/>
  </r>
  <r>
    <s v="REFERENCE ELECTRIFICATION - MODERATE TECHNOLOGY ADVANCEMENT"/>
    <x v="1"/>
    <s v="HIGH EFFICIENCY ROOFTOP AIR CONDITIONER"/>
    <s v="TEXAS"/>
    <x v="11"/>
    <x v="24"/>
    <s v="PIPELINE GAS"/>
    <x v="6"/>
    <n v="0"/>
  </r>
  <r>
    <s v="REFERENCE ELECTRIFICATION - MODERATE TECHNOLOGY ADVANCEMENT"/>
    <x v="1"/>
    <s v="HIGH EFFICIENCY ROOFTOP AIR CONDITIONER"/>
    <s v="TEXAS"/>
    <x v="11"/>
    <x v="25"/>
    <s v="ELECTRICITY"/>
    <x v="6"/>
    <n v="1.8246799669367599E-7"/>
  </r>
  <r>
    <s v="REFERENCE ELECTRIFICATION - MODERATE TECHNOLOGY ADVANCEMENT"/>
    <x v="1"/>
    <s v="HIGH EFFICIENCY ROOFTOP AIR CONDITIONER"/>
    <s v="TEXAS"/>
    <x v="11"/>
    <x v="25"/>
    <s v="PIPELINE GAS"/>
    <x v="6"/>
    <n v="0"/>
  </r>
  <r>
    <s v="REFERENCE ELECTRIFICATION - MODERATE TECHNOLOGY ADVANCEMENT"/>
    <x v="1"/>
    <s v="HIGH EFFICIENCY ROOFTOP AIR CONDITIONER"/>
    <s v="TEXAS"/>
    <x v="11"/>
    <x v="26"/>
    <s v="ELECTRICITY"/>
    <x v="6"/>
    <n v="3.1505269537985697E-8"/>
  </r>
  <r>
    <s v="REFERENCE ELECTRIFICATION - MODERATE TECHNOLOGY ADVANCEMENT"/>
    <x v="1"/>
    <s v="HIGH EFFICIENCY ROOFTOP AIR CONDITIONER"/>
    <s v="TEXAS"/>
    <x v="11"/>
    <x v="26"/>
    <s v="PIPELINE GAS"/>
    <x v="6"/>
    <n v="0"/>
  </r>
  <r>
    <s v="REFERENCE ELECTRIFICATION - MODERATE TECHNOLOGY ADVANCEMENT"/>
    <x v="1"/>
    <s v="HIGH EFFICIENCY ROOFTOP AIR CONDITIONER"/>
    <s v="TEXAS"/>
    <x v="11"/>
    <x v="27"/>
    <s v="ELECTRICITY"/>
    <x v="6"/>
    <n v="4.3415050521914201E-9"/>
  </r>
  <r>
    <s v="REFERENCE ELECTRIFICATION - MODERATE TECHNOLOGY ADVANCEMENT"/>
    <x v="1"/>
    <s v="HIGH EFFICIENCY ROOFTOP AIR CONDITIONER"/>
    <s v="TEXAS"/>
    <x v="11"/>
    <x v="27"/>
    <s v="PIPELINE GAS"/>
    <x v="6"/>
    <n v="0"/>
  </r>
  <r>
    <s v="REFERENCE ELECTRIFICATION - MODERATE TECHNOLOGY ADVANCEMENT"/>
    <x v="1"/>
    <s v="HIGH EFFICIENCY ROOFTOP AIR CONDITIONER"/>
    <s v="TEXAS"/>
    <x v="11"/>
    <x v="28"/>
    <s v="ELECTRICITY"/>
    <x v="6"/>
    <n v="4.6737808097470199E-10"/>
  </r>
  <r>
    <s v="REFERENCE ELECTRIFICATION - MODERATE TECHNOLOGY ADVANCEMENT"/>
    <x v="1"/>
    <s v="HIGH EFFICIENCY ROOFTOP AIR CONDITIONER"/>
    <s v="TEXAS"/>
    <x v="11"/>
    <x v="28"/>
    <s v="PIPELINE GAS"/>
    <x v="6"/>
    <n v="0"/>
  </r>
  <r>
    <s v="REFERENCE ELECTRIFICATION - MODERATE TECHNOLOGY ADVANCEMENT"/>
    <x v="1"/>
    <s v="HIGH EFFICIENCY ROOFTOP AIR CONDITIONER"/>
    <s v="TEXAS"/>
    <x v="11"/>
    <x v="29"/>
    <s v="ELECTRICITY"/>
    <x v="6"/>
    <n v="3.8425248534574499E-11"/>
  </r>
  <r>
    <s v="REFERENCE ELECTRIFICATION - MODERATE TECHNOLOGY ADVANCEMENT"/>
    <x v="1"/>
    <s v="HIGH EFFICIENCY ROOFTOP AIR CONDITIONER"/>
    <s v="TEXAS"/>
    <x v="11"/>
    <x v="29"/>
    <s v="PIPELINE GAS"/>
    <x v="6"/>
    <n v="0"/>
  </r>
  <r>
    <s v="REFERENCE ELECTRIFICATION - MODERATE TECHNOLOGY ADVANCEMENT"/>
    <x v="1"/>
    <s v="HIGH EFFICIENCY ROOFTOP AIR CONDITIONER"/>
    <s v="TEXAS"/>
    <x v="11"/>
    <x v="30"/>
    <s v="ELECTRICITY"/>
    <x v="6"/>
    <n v="2.3550488888960001E-12"/>
  </r>
  <r>
    <s v="REFERENCE ELECTRIFICATION - MODERATE TECHNOLOGY ADVANCEMENT"/>
    <x v="1"/>
    <s v="HIGH EFFICIENCY ROOFTOP AIR CONDITIONER"/>
    <s v="TEXAS"/>
    <x v="11"/>
    <x v="30"/>
    <s v="PIPELINE GAS"/>
    <x v="6"/>
    <n v="0"/>
  </r>
  <r>
    <s v="REFERENCE ELECTRIFICATION - MODERATE TECHNOLOGY ADVANCEMENT"/>
    <x v="1"/>
    <s v="HIGH EFFICIENCY ROOFTOP AIR CONDITIONER"/>
    <s v="TEXAS"/>
    <x v="11"/>
    <x v="31"/>
    <s v="ELECTRICITY"/>
    <x v="6"/>
    <n v="1.0489861818027E-13"/>
  </r>
  <r>
    <s v="REFERENCE ELECTRIFICATION - MODERATE TECHNOLOGY ADVANCEMENT"/>
    <x v="1"/>
    <s v="HIGH EFFICIENCY ROOFTOP AIR CONDITIONER"/>
    <s v="TEXAS"/>
    <x v="11"/>
    <x v="31"/>
    <s v="PIPELINE GAS"/>
    <x v="6"/>
    <n v="0"/>
  </r>
  <r>
    <s v="REFERENCE ELECTRIFICATION - MODERATE TECHNOLOGY ADVANCEMENT"/>
    <x v="1"/>
    <s v="HIGH EFFICIENCY ROOFTOP AIR CONDITIONER"/>
    <s v="TEXAS"/>
    <x v="11"/>
    <x v="32"/>
    <s v="ELECTRICITY"/>
    <x v="6"/>
    <n v="3.3053913276879899E-15"/>
  </r>
  <r>
    <s v="REFERENCE ELECTRIFICATION - MODERATE TECHNOLOGY ADVANCEMENT"/>
    <x v="1"/>
    <s v="HIGH EFFICIENCY ROOFTOP AIR CONDITIONER"/>
    <s v="TEXAS"/>
    <x v="11"/>
    <x v="32"/>
    <s v="PIPELINE GAS"/>
    <x v="6"/>
    <n v="0"/>
  </r>
  <r>
    <s v="REFERENCE ELECTRIFICATION - MODERATE TECHNOLOGY ADVANCEMENT"/>
    <x v="1"/>
    <s v="HIGH EFFICIENCY ROOFTOP AIR CONDITIONER"/>
    <s v="TEXAS"/>
    <x v="11"/>
    <x v="33"/>
    <s v="ELECTRICITY"/>
    <x v="6"/>
    <n v="7.1631123655035494E-17"/>
  </r>
  <r>
    <s v="REFERENCE ELECTRIFICATION - MODERATE TECHNOLOGY ADVANCEMENT"/>
    <x v="1"/>
    <s v="HIGH EFFICIENCY ROOFTOP AIR CONDITIONER"/>
    <s v="TEXAS"/>
    <x v="11"/>
    <x v="33"/>
    <s v="PIPELINE GAS"/>
    <x v="6"/>
    <n v="0"/>
  </r>
  <r>
    <s v="REFERENCE ELECTRIFICATION - MODERATE TECHNOLOGY ADVANCEMENT"/>
    <x v="1"/>
    <s v="REFERENCE WALL/ROOM AIR CONDITIONER"/>
    <s v="TEXAS"/>
    <x v="11"/>
    <x v="0"/>
    <s v="ELECTRICITY"/>
    <x v="6"/>
    <n v="10.9780335097893"/>
  </r>
  <r>
    <s v="REFERENCE ELECTRIFICATION - MODERATE TECHNOLOGY ADVANCEMENT"/>
    <x v="1"/>
    <s v="REFERENCE WALL/ROOM AIR CONDITIONER"/>
    <s v="TEXAS"/>
    <x v="11"/>
    <x v="0"/>
    <s v="PIPELINE GAS"/>
    <x v="6"/>
    <n v="0"/>
  </r>
  <r>
    <s v="REFERENCE ELECTRIFICATION - MODERATE TECHNOLOGY ADVANCEMENT"/>
    <x v="1"/>
    <s v="REFERENCE WALL/ROOM AIR CONDITIONER"/>
    <s v="TEXAS"/>
    <x v="11"/>
    <x v="1"/>
    <s v="ELECTRICITY"/>
    <x v="6"/>
    <n v="11.079839679268799"/>
  </r>
  <r>
    <s v="REFERENCE ELECTRIFICATION - MODERATE TECHNOLOGY ADVANCEMENT"/>
    <x v="1"/>
    <s v="REFERENCE WALL/ROOM AIR CONDITIONER"/>
    <s v="TEXAS"/>
    <x v="11"/>
    <x v="1"/>
    <s v="PIPELINE GAS"/>
    <x v="6"/>
    <n v="0"/>
  </r>
  <r>
    <s v="REFERENCE ELECTRIFICATION - MODERATE TECHNOLOGY ADVANCEMENT"/>
    <x v="1"/>
    <s v="REFERENCE WALL/ROOM AIR CONDITIONER"/>
    <s v="TEXAS"/>
    <x v="11"/>
    <x v="2"/>
    <s v="ELECTRICITY"/>
    <x v="6"/>
    <n v="11.269000197094"/>
  </r>
  <r>
    <s v="REFERENCE ELECTRIFICATION - MODERATE TECHNOLOGY ADVANCEMENT"/>
    <x v="1"/>
    <s v="REFERENCE WALL/ROOM AIR CONDITIONER"/>
    <s v="TEXAS"/>
    <x v="11"/>
    <x v="2"/>
    <s v="PIPELINE GAS"/>
    <x v="6"/>
    <n v="0"/>
  </r>
  <r>
    <s v="REFERENCE ELECTRIFICATION - MODERATE TECHNOLOGY ADVANCEMENT"/>
    <x v="1"/>
    <s v="REFERENCE WALL/ROOM AIR CONDITIONER"/>
    <s v="TEXAS"/>
    <x v="11"/>
    <x v="3"/>
    <s v="ELECTRICITY"/>
    <x v="6"/>
    <n v="11.402019730355001"/>
  </r>
  <r>
    <s v="REFERENCE ELECTRIFICATION - MODERATE TECHNOLOGY ADVANCEMENT"/>
    <x v="1"/>
    <s v="REFERENCE WALL/ROOM AIR CONDITIONER"/>
    <s v="TEXAS"/>
    <x v="11"/>
    <x v="3"/>
    <s v="PIPELINE GAS"/>
    <x v="6"/>
    <n v="0"/>
  </r>
  <r>
    <s v="REFERENCE ELECTRIFICATION - MODERATE TECHNOLOGY ADVANCEMENT"/>
    <x v="1"/>
    <s v="REFERENCE WALL/ROOM AIR CONDITIONER"/>
    <s v="TEXAS"/>
    <x v="11"/>
    <x v="4"/>
    <s v="ELECTRICITY"/>
    <x v="6"/>
    <n v="11.6867773063752"/>
  </r>
  <r>
    <s v="REFERENCE ELECTRIFICATION - MODERATE TECHNOLOGY ADVANCEMENT"/>
    <x v="1"/>
    <s v="REFERENCE WALL/ROOM AIR CONDITIONER"/>
    <s v="TEXAS"/>
    <x v="11"/>
    <x v="4"/>
    <s v="PIPELINE GAS"/>
    <x v="6"/>
    <n v="0"/>
  </r>
  <r>
    <s v="REFERENCE ELECTRIFICATION - MODERATE TECHNOLOGY ADVANCEMENT"/>
    <x v="1"/>
    <s v="REFERENCE WALL/ROOM AIR CONDITIONER"/>
    <s v="TEXAS"/>
    <x v="11"/>
    <x v="5"/>
    <s v="ELECTRICITY"/>
    <x v="6"/>
    <n v="12.099822665937401"/>
  </r>
  <r>
    <s v="REFERENCE ELECTRIFICATION - MODERATE TECHNOLOGY ADVANCEMENT"/>
    <x v="1"/>
    <s v="REFERENCE WALL/ROOM AIR CONDITIONER"/>
    <s v="TEXAS"/>
    <x v="11"/>
    <x v="5"/>
    <s v="PIPELINE GAS"/>
    <x v="6"/>
    <n v="0"/>
  </r>
  <r>
    <s v="REFERENCE ELECTRIFICATION - MODERATE TECHNOLOGY ADVANCEMENT"/>
    <x v="1"/>
    <s v="REFERENCE WALL/ROOM AIR CONDITIONER"/>
    <s v="TEXAS"/>
    <x v="11"/>
    <x v="6"/>
    <s v="ELECTRICITY"/>
    <x v="6"/>
    <n v="12.6252384547677"/>
  </r>
  <r>
    <s v="REFERENCE ELECTRIFICATION - MODERATE TECHNOLOGY ADVANCEMENT"/>
    <x v="1"/>
    <s v="REFERENCE WALL/ROOM AIR CONDITIONER"/>
    <s v="TEXAS"/>
    <x v="11"/>
    <x v="6"/>
    <s v="PIPELINE GAS"/>
    <x v="6"/>
    <n v="0"/>
  </r>
  <r>
    <s v="REFERENCE ELECTRIFICATION - MODERATE TECHNOLOGY ADVANCEMENT"/>
    <x v="1"/>
    <s v="REFERENCE WALL/ROOM AIR CONDITIONER"/>
    <s v="TEXAS"/>
    <x v="11"/>
    <x v="7"/>
    <s v="ELECTRICITY"/>
    <x v="6"/>
    <n v="13.222239426757501"/>
  </r>
  <r>
    <s v="REFERENCE ELECTRIFICATION - MODERATE TECHNOLOGY ADVANCEMENT"/>
    <x v="1"/>
    <s v="REFERENCE WALL/ROOM AIR CONDITIONER"/>
    <s v="TEXAS"/>
    <x v="11"/>
    <x v="7"/>
    <s v="PIPELINE GAS"/>
    <x v="6"/>
    <n v="0"/>
  </r>
  <r>
    <s v="REFERENCE ELECTRIFICATION - MODERATE TECHNOLOGY ADVANCEMENT"/>
    <x v="1"/>
    <s v="REFERENCE WALL/ROOM AIR CONDITIONER"/>
    <s v="TEXAS"/>
    <x v="11"/>
    <x v="8"/>
    <s v="ELECTRICITY"/>
    <x v="6"/>
    <n v="13.842399362887001"/>
  </r>
  <r>
    <s v="REFERENCE ELECTRIFICATION - MODERATE TECHNOLOGY ADVANCEMENT"/>
    <x v="1"/>
    <s v="REFERENCE WALL/ROOM AIR CONDITIONER"/>
    <s v="TEXAS"/>
    <x v="11"/>
    <x v="8"/>
    <s v="PIPELINE GAS"/>
    <x v="6"/>
    <n v="0"/>
  </r>
  <r>
    <s v="REFERENCE ELECTRIFICATION - MODERATE TECHNOLOGY ADVANCEMENT"/>
    <x v="1"/>
    <s v="REFERENCE WALL/ROOM AIR CONDITIONER"/>
    <s v="TEXAS"/>
    <x v="11"/>
    <x v="9"/>
    <s v="ELECTRICITY"/>
    <x v="6"/>
    <n v="14.434493977604999"/>
  </r>
  <r>
    <s v="REFERENCE ELECTRIFICATION - MODERATE TECHNOLOGY ADVANCEMENT"/>
    <x v="1"/>
    <s v="REFERENCE WALL/ROOM AIR CONDITIONER"/>
    <s v="TEXAS"/>
    <x v="11"/>
    <x v="9"/>
    <s v="PIPELINE GAS"/>
    <x v="6"/>
    <n v="0"/>
  </r>
  <r>
    <s v="REFERENCE ELECTRIFICATION - MODERATE TECHNOLOGY ADVANCEMENT"/>
    <x v="1"/>
    <s v="REFERENCE WALL/ROOM AIR CONDITIONER"/>
    <s v="TEXAS"/>
    <x v="11"/>
    <x v="10"/>
    <s v="ELECTRICITY"/>
    <x v="6"/>
    <n v="14.9665861663537"/>
  </r>
  <r>
    <s v="REFERENCE ELECTRIFICATION - MODERATE TECHNOLOGY ADVANCEMENT"/>
    <x v="1"/>
    <s v="REFERENCE WALL/ROOM AIR CONDITIONER"/>
    <s v="TEXAS"/>
    <x v="11"/>
    <x v="10"/>
    <s v="PIPELINE GAS"/>
    <x v="6"/>
    <n v="0"/>
  </r>
  <r>
    <s v="REFERENCE ELECTRIFICATION - MODERATE TECHNOLOGY ADVANCEMENT"/>
    <x v="1"/>
    <s v="REFERENCE WALL/ROOM AIR CONDITIONER"/>
    <s v="TEXAS"/>
    <x v="11"/>
    <x v="11"/>
    <s v="ELECTRICITY"/>
    <x v="6"/>
    <n v="15.432072707603"/>
  </r>
  <r>
    <s v="REFERENCE ELECTRIFICATION - MODERATE TECHNOLOGY ADVANCEMENT"/>
    <x v="1"/>
    <s v="REFERENCE WALL/ROOM AIR CONDITIONER"/>
    <s v="TEXAS"/>
    <x v="11"/>
    <x v="11"/>
    <s v="PIPELINE GAS"/>
    <x v="6"/>
    <n v="0"/>
  </r>
  <r>
    <s v="REFERENCE ELECTRIFICATION - MODERATE TECHNOLOGY ADVANCEMENT"/>
    <x v="1"/>
    <s v="REFERENCE WALL/ROOM AIR CONDITIONER"/>
    <s v="TEXAS"/>
    <x v="11"/>
    <x v="12"/>
    <s v="ELECTRICITY"/>
    <x v="6"/>
    <n v="15.843453164208301"/>
  </r>
  <r>
    <s v="REFERENCE ELECTRIFICATION - MODERATE TECHNOLOGY ADVANCEMENT"/>
    <x v="1"/>
    <s v="REFERENCE WALL/ROOM AIR CONDITIONER"/>
    <s v="TEXAS"/>
    <x v="11"/>
    <x v="12"/>
    <s v="PIPELINE GAS"/>
    <x v="6"/>
    <n v="0"/>
  </r>
  <r>
    <s v="REFERENCE ELECTRIFICATION - MODERATE TECHNOLOGY ADVANCEMENT"/>
    <x v="1"/>
    <s v="REFERENCE WALL/ROOM AIR CONDITIONER"/>
    <s v="TEXAS"/>
    <x v="11"/>
    <x v="13"/>
    <s v="ELECTRICITY"/>
    <x v="6"/>
    <n v="16.2207294016156"/>
  </r>
  <r>
    <s v="REFERENCE ELECTRIFICATION - MODERATE TECHNOLOGY ADVANCEMENT"/>
    <x v="1"/>
    <s v="REFERENCE WALL/ROOM AIR CONDITIONER"/>
    <s v="TEXAS"/>
    <x v="11"/>
    <x v="13"/>
    <s v="PIPELINE GAS"/>
    <x v="6"/>
    <n v="0"/>
  </r>
  <r>
    <s v="REFERENCE ELECTRIFICATION - MODERATE TECHNOLOGY ADVANCEMENT"/>
    <x v="1"/>
    <s v="REFERENCE WALL/ROOM AIR CONDITIONER"/>
    <s v="TEXAS"/>
    <x v="11"/>
    <x v="14"/>
    <s v="ELECTRICITY"/>
    <x v="6"/>
    <n v="16.5689807543563"/>
  </r>
  <r>
    <s v="REFERENCE ELECTRIFICATION - MODERATE TECHNOLOGY ADVANCEMENT"/>
    <x v="1"/>
    <s v="REFERENCE WALL/ROOM AIR CONDITIONER"/>
    <s v="TEXAS"/>
    <x v="11"/>
    <x v="14"/>
    <s v="PIPELINE GAS"/>
    <x v="6"/>
    <n v="0"/>
  </r>
  <r>
    <s v="REFERENCE ELECTRIFICATION - MODERATE TECHNOLOGY ADVANCEMENT"/>
    <x v="1"/>
    <s v="REFERENCE WALL/ROOM AIR CONDITIONER"/>
    <s v="TEXAS"/>
    <x v="11"/>
    <x v="15"/>
    <s v="ELECTRICITY"/>
    <x v="6"/>
    <n v="16.889628934688201"/>
  </r>
  <r>
    <s v="REFERENCE ELECTRIFICATION - MODERATE TECHNOLOGY ADVANCEMENT"/>
    <x v="1"/>
    <s v="REFERENCE WALL/ROOM AIR CONDITIONER"/>
    <s v="TEXAS"/>
    <x v="11"/>
    <x v="15"/>
    <s v="PIPELINE GAS"/>
    <x v="6"/>
    <n v="0"/>
  </r>
  <r>
    <s v="REFERENCE ELECTRIFICATION - MODERATE TECHNOLOGY ADVANCEMENT"/>
    <x v="1"/>
    <s v="REFERENCE WALL/ROOM AIR CONDITIONER"/>
    <s v="TEXAS"/>
    <x v="11"/>
    <x v="16"/>
    <s v="ELECTRICITY"/>
    <x v="6"/>
    <n v="17.170311816715699"/>
  </r>
  <r>
    <s v="REFERENCE ELECTRIFICATION - MODERATE TECHNOLOGY ADVANCEMENT"/>
    <x v="1"/>
    <s v="REFERENCE WALL/ROOM AIR CONDITIONER"/>
    <s v="TEXAS"/>
    <x v="11"/>
    <x v="16"/>
    <s v="PIPELINE GAS"/>
    <x v="6"/>
    <n v="0"/>
  </r>
  <r>
    <s v="REFERENCE ELECTRIFICATION - MODERATE TECHNOLOGY ADVANCEMENT"/>
    <x v="1"/>
    <s v="REFERENCE WALL/ROOM AIR CONDITIONER"/>
    <s v="TEXAS"/>
    <x v="11"/>
    <x v="17"/>
    <s v="ELECTRICITY"/>
    <x v="6"/>
    <n v="17.403675099788899"/>
  </r>
  <r>
    <s v="REFERENCE ELECTRIFICATION - MODERATE TECHNOLOGY ADVANCEMENT"/>
    <x v="1"/>
    <s v="REFERENCE WALL/ROOM AIR CONDITIONER"/>
    <s v="TEXAS"/>
    <x v="11"/>
    <x v="17"/>
    <s v="PIPELINE GAS"/>
    <x v="6"/>
    <n v="0"/>
  </r>
  <r>
    <s v="REFERENCE ELECTRIFICATION - MODERATE TECHNOLOGY ADVANCEMENT"/>
    <x v="1"/>
    <s v="REFERENCE WALL/ROOM AIR CONDITIONER"/>
    <s v="TEXAS"/>
    <x v="11"/>
    <x v="18"/>
    <s v="ELECTRICITY"/>
    <x v="6"/>
    <n v="17.5887476069272"/>
  </r>
  <r>
    <s v="REFERENCE ELECTRIFICATION - MODERATE TECHNOLOGY ADVANCEMENT"/>
    <x v="1"/>
    <s v="REFERENCE WALL/ROOM AIR CONDITIONER"/>
    <s v="TEXAS"/>
    <x v="11"/>
    <x v="18"/>
    <s v="PIPELINE GAS"/>
    <x v="6"/>
    <n v="0"/>
  </r>
  <r>
    <s v="REFERENCE ELECTRIFICATION - MODERATE TECHNOLOGY ADVANCEMENT"/>
    <x v="1"/>
    <s v="REFERENCE WALL/ROOM AIR CONDITIONER"/>
    <s v="TEXAS"/>
    <x v="11"/>
    <x v="19"/>
    <s v="ELECTRICITY"/>
    <x v="6"/>
    <n v="17.7268047416234"/>
  </r>
  <r>
    <s v="REFERENCE ELECTRIFICATION - MODERATE TECHNOLOGY ADVANCEMENT"/>
    <x v="1"/>
    <s v="REFERENCE WALL/ROOM AIR CONDITIONER"/>
    <s v="TEXAS"/>
    <x v="11"/>
    <x v="19"/>
    <s v="PIPELINE GAS"/>
    <x v="6"/>
    <n v="0"/>
  </r>
  <r>
    <s v="REFERENCE ELECTRIFICATION - MODERATE TECHNOLOGY ADVANCEMENT"/>
    <x v="1"/>
    <s v="REFERENCE WALL/ROOM AIR CONDITIONER"/>
    <s v="TEXAS"/>
    <x v="11"/>
    <x v="20"/>
    <s v="ELECTRICITY"/>
    <x v="6"/>
    <n v="17.8258225481053"/>
  </r>
  <r>
    <s v="REFERENCE ELECTRIFICATION - MODERATE TECHNOLOGY ADVANCEMENT"/>
    <x v="1"/>
    <s v="REFERENCE WALL/ROOM AIR CONDITIONER"/>
    <s v="TEXAS"/>
    <x v="11"/>
    <x v="20"/>
    <s v="PIPELINE GAS"/>
    <x v="6"/>
    <n v="0"/>
  </r>
  <r>
    <s v="REFERENCE ELECTRIFICATION - MODERATE TECHNOLOGY ADVANCEMENT"/>
    <x v="1"/>
    <s v="REFERENCE WALL/ROOM AIR CONDITIONER"/>
    <s v="TEXAS"/>
    <x v="11"/>
    <x v="21"/>
    <s v="ELECTRICITY"/>
    <x v="6"/>
    <n v="17.900018292337901"/>
  </r>
  <r>
    <s v="REFERENCE ELECTRIFICATION - MODERATE TECHNOLOGY ADVANCEMENT"/>
    <x v="1"/>
    <s v="REFERENCE WALL/ROOM AIR CONDITIONER"/>
    <s v="TEXAS"/>
    <x v="11"/>
    <x v="21"/>
    <s v="PIPELINE GAS"/>
    <x v="6"/>
    <n v="0"/>
  </r>
  <r>
    <s v="REFERENCE ELECTRIFICATION - MODERATE TECHNOLOGY ADVANCEMENT"/>
    <x v="1"/>
    <s v="REFERENCE WALL/ROOM AIR CONDITIONER"/>
    <s v="TEXAS"/>
    <x v="11"/>
    <x v="22"/>
    <s v="ELECTRICITY"/>
    <x v="6"/>
    <n v="17.958563083491601"/>
  </r>
  <r>
    <s v="REFERENCE ELECTRIFICATION - MODERATE TECHNOLOGY ADVANCEMENT"/>
    <x v="1"/>
    <s v="REFERENCE WALL/ROOM AIR CONDITIONER"/>
    <s v="TEXAS"/>
    <x v="11"/>
    <x v="22"/>
    <s v="PIPELINE GAS"/>
    <x v="6"/>
    <n v="0"/>
  </r>
  <r>
    <s v="REFERENCE ELECTRIFICATION - MODERATE TECHNOLOGY ADVANCEMENT"/>
    <x v="1"/>
    <s v="REFERENCE WALL/ROOM AIR CONDITIONER"/>
    <s v="TEXAS"/>
    <x v="11"/>
    <x v="23"/>
    <s v="ELECTRICITY"/>
    <x v="6"/>
    <n v="18.013875289442201"/>
  </r>
  <r>
    <s v="REFERENCE ELECTRIFICATION - MODERATE TECHNOLOGY ADVANCEMENT"/>
    <x v="1"/>
    <s v="REFERENCE WALL/ROOM AIR CONDITIONER"/>
    <s v="TEXAS"/>
    <x v="11"/>
    <x v="23"/>
    <s v="PIPELINE GAS"/>
    <x v="6"/>
    <n v="0"/>
  </r>
  <r>
    <s v="REFERENCE ELECTRIFICATION - MODERATE TECHNOLOGY ADVANCEMENT"/>
    <x v="1"/>
    <s v="REFERENCE WALL/ROOM AIR CONDITIONER"/>
    <s v="TEXAS"/>
    <x v="11"/>
    <x v="24"/>
    <s v="ELECTRICITY"/>
    <x v="6"/>
    <n v="18.076449247467501"/>
  </r>
  <r>
    <s v="REFERENCE ELECTRIFICATION - MODERATE TECHNOLOGY ADVANCEMENT"/>
    <x v="1"/>
    <s v="REFERENCE WALL/ROOM AIR CONDITIONER"/>
    <s v="TEXAS"/>
    <x v="11"/>
    <x v="24"/>
    <s v="PIPELINE GAS"/>
    <x v="6"/>
    <n v="0"/>
  </r>
  <r>
    <s v="REFERENCE ELECTRIFICATION - MODERATE TECHNOLOGY ADVANCEMENT"/>
    <x v="1"/>
    <s v="REFERENCE WALL/ROOM AIR CONDITIONER"/>
    <s v="TEXAS"/>
    <x v="11"/>
    <x v="25"/>
    <s v="ELECTRICITY"/>
    <x v="6"/>
    <n v="18.159887770046399"/>
  </r>
  <r>
    <s v="REFERENCE ELECTRIFICATION - MODERATE TECHNOLOGY ADVANCEMENT"/>
    <x v="1"/>
    <s v="REFERENCE WALL/ROOM AIR CONDITIONER"/>
    <s v="TEXAS"/>
    <x v="11"/>
    <x v="25"/>
    <s v="PIPELINE GAS"/>
    <x v="6"/>
    <n v="0"/>
  </r>
  <r>
    <s v="REFERENCE ELECTRIFICATION - MODERATE TECHNOLOGY ADVANCEMENT"/>
    <x v="1"/>
    <s v="REFERENCE WALL/ROOM AIR CONDITIONER"/>
    <s v="TEXAS"/>
    <x v="11"/>
    <x v="26"/>
    <s v="ELECTRICITY"/>
    <x v="6"/>
    <n v="18.2706286336403"/>
  </r>
  <r>
    <s v="REFERENCE ELECTRIFICATION - MODERATE TECHNOLOGY ADVANCEMENT"/>
    <x v="1"/>
    <s v="REFERENCE WALL/ROOM AIR CONDITIONER"/>
    <s v="TEXAS"/>
    <x v="11"/>
    <x v="26"/>
    <s v="PIPELINE GAS"/>
    <x v="6"/>
    <n v="0"/>
  </r>
  <r>
    <s v="REFERENCE ELECTRIFICATION - MODERATE TECHNOLOGY ADVANCEMENT"/>
    <x v="1"/>
    <s v="REFERENCE WALL/ROOM AIR CONDITIONER"/>
    <s v="TEXAS"/>
    <x v="11"/>
    <x v="27"/>
    <s v="ELECTRICITY"/>
    <x v="6"/>
    <n v="18.413155944926402"/>
  </r>
  <r>
    <s v="REFERENCE ELECTRIFICATION - MODERATE TECHNOLOGY ADVANCEMENT"/>
    <x v="1"/>
    <s v="REFERENCE WALL/ROOM AIR CONDITIONER"/>
    <s v="TEXAS"/>
    <x v="11"/>
    <x v="27"/>
    <s v="PIPELINE GAS"/>
    <x v="6"/>
    <n v="0"/>
  </r>
  <r>
    <s v="REFERENCE ELECTRIFICATION - MODERATE TECHNOLOGY ADVANCEMENT"/>
    <x v="1"/>
    <s v="REFERENCE WALL/ROOM AIR CONDITIONER"/>
    <s v="TEXAS"/>
    <x v="11"/>
    <x v="28"/>
    <s v="ELECTRICITY"/>
    <x v="6"/>
    <n v="18.586802069360999"/>
  </r>
  <r>
    <s v="REFERENCE ELECTRIFICATION - MODERATE TECHNOLOGY ADVANCEMENT"/>
    <x v="1"/>
    <s v="REFERENCE WALL/ROOM AIR CONDITIONER"/>
    <s v="TEXAS"/>
    <x v="11"/>
    <x v="28"/>
    <s v="PIPELINE GAS"/>
    <x v="6"/>
    <n v="0"/>
  </r>
  <r>
    <s v="REFERENCE ELECTRIFICATION - MODERATE TECHNOLOGY ADVANCEMENT"/>
    <x v="1"/>
    <s v="REFERENCE WALL/ROOM AIR CONDITIONER"/>
    <s v="TEXAS"/>
    <x v="11"/>
    <x v="29"/>
    <s v="ELECTRICITY"/>
    <x v="6"/>
    <n v="18.789593470548802"/>
  </r>
  <r>
    <s v="REFERENCE ELECTRIFICATION - MODERATE TECHNOLOGY ADVANCEMENT"/>
    <x v="1"/>
    <s v="REFERENCE WALL/ROOM AIR CONDITIONER"/>
    <s v="TEXAS"/>
    <x v="11"/>
    <x v="29"/>
    <s v="PIPELINE GAS"/>
    <x v="6"/>
    <n v="0"/>
  </r>
  <r>
    <s v="REFERENCE ELECTRIFICATION - MODERATE TECHNOLOGY ADVANCEMENT"/>
    <x v="1"/>
    <s v="REFERENCE WALL/ROOM AIR CONDITIONER"/>
    <s v="TEXAS"/>
    <x v="11"/>
    <x v="30"/>
    <s v="ELECTRICITY"/>
    <x v="6"/>
    <n v="19.011902151728901"/>
  </r>
  <r>
    <s v="REFERENCE ELECTRIFICATION - MODERATE TECHNOLOGY ADVANCEMENT"/>
    <x v="1"/>
    <s v="REFERENCE WALL/ROOM AIR CONDITIONER"/>
    <s v="TEXAS"/>
    <x v="11"/>
    <x v="30"/>
    <s v="PIPELINE GAS"/>
    <x v="6"/>
    <n v="0"/>
  </r>
  <r>
    <s v="REFERENCE ELECTRIFICATION - MODERATE TECHNOLOGY ADVANCEMENT"/>
    <x v="1"/>
    <s v="REFERENCE WALL/ROOM AIR CONDITIONER"/>
    <s v="TEXAS"/>
    <x v="11"/>
    <x v="31"/>
    <s v="ELECTRICITY"/>
    <x v="6"/>
    <n v="19.2503652673083"/>
  </r>
  <r>
    <s v="REFERENCE ELECTRIFICATION - MODERATE TECHNOLOGY ADVANCEMENT"/>
    <x v="1"/>
    <s v="REFERENCE WALL/ROOM AIR CONDITIONER"/>
    <s v="TEXAS"/>
    <x v="11"/>
    <x v="31"/>
    <s v="PIPELINE GAS"/>
    <x v="6"/>
    <n v="0"/>
  </r>
  <r>
    <s v="REFERENCE ELECTRIFICATION - MODERATE TECHNOLOGY ADVANCEMENT"/>
    <x v="1"/>
    <s v="REFERENCE WALL/ROOM AIR CONDITIONER"/>
    <s v="TEXAS"/>
    <x v="11"/>
    <x v="32"/>
    <s v="ELECTRICITY"/>
    <x v="6"/>
    <n v="19.4982689654688"/>
  </r>
  <r>
    <s v="REFERENCE ELECTRIFICATION - MODERATE TECHNOLOGY ADVANCEMENT"/>
    <x v="1"/>
    <s v="REFERENCE WALL/ROOM AIR CONDITIONER"/>
    <s v="TEXAS"/>
    <x v="11"/>
    <x v="32"/>
    <s v="PIPELINE GAS"/>
    <x v="6"/>
    <n v="0"/>
  </r>
  <r>
    <s v="REFERENCE ELECTRIFICATION - MODERATE TECHNOLOGY ADVANCEMENT"/>
    <x v="1"/>
    <s v="REFERENCE WALL/ROOM AIR CONDITIONER"/>
    <s v="TEXAS"/>
    <x v="11"/>
    <x v="33"/>
    <s v="ELECTRICITY"/>
    <x v="6"/>
    <n v="19.750722982758099"/>
  </r>
  <r>
    <s v="REFERENCE ELECTRIFICATION - MODERATE TECHNOLOGY ADVANCEMENT"/>
    <x v="1"/>
    <s v="REFERENCE WALL/ROOM AIR CONDITIONER"/>
    <s v="TEXAS"/>
    <x v="11"/>
    <x v="33"/>
    <s v="PIPELINE GAS"/>
    <x v="6"/>
    <n v="0"/>
  </r>
  <r>
    <s v="REFERENCE ELECTRIFICATION - MODERATE TECHNOLOGY ADVANCEMENT"/>
    <x v="1"/>
    <s v="HIGH EFFICIENCY WALL/ROOM AIR CONDITIONER"/>
    <s v="TEXAS"/>
    <x v="11"/>
    <x v="0"/>
    <s v="ELECTRICITY"/>
    <x v="6"/>
    <n v="4.0379584146795304"/>
  </r>
  <r>
    <s v="REFERENCE ELECTRIFICATION - MODERATE TECHNOLOGY ADVANCEMENT"/>
    <x v="1"/>
    <s v="HIGH EFFICIENCY WALL/ROOM AIR CONDITIONER"/>
    <s v="TEXAS"/>
    <x v="11"/>
    <x v="0"/>
    <s v="PIPELINE GAS"/>
    <x v="6"/>
    <n v="0"/>
  </r>
  <r>
    <s v="REFERENCE ELECTRIFICATION - MODERATE TECHNOLOGY ADVANCEMENT"/>
    <x v="1"/>
    <s v="HIGH EFFICIENCY WALL/ROOM AIR CONDITIONER"/>
    <s v="TEXAS"/>
    <x v="11"/>
    <x v="1"/>
    <s v="ELECTRICITY"/>
    <x v="6"/>
    <n v="4.0089565300025303"/>
  </r>
  <r>
    <s v="REFERENCE ELECTRIFICATION - MODERATE TECHNOLOGY ADVANCEMENT"/>
    <x v="1"/>
    <s v="HIGH EFFICIENCY WALL/ROOM AIR CONDITIONER"/>
    <s v="TEXAS"/>
    <x v="11"/>
    <x v="1"/>
    <s v="PIPELINE GAS"/>
    <x v="6"/>
    <n v="0"/>
  </r>
  <r>
    <s v="REFERENCE ELECTRIFICATION - MODERATE TECHNOLOGY ADVANCEMENT"/>
    <x v="1"/>
    <s v="HIGH EFFICIENCY WALL/ROOM AIR CONDITIONER"/>
    <s v="TEXAS"/>
    <x v="11"/>
    <x v="2"/>
    <s v="ELECTRICITY"/>
    <x v="6"/>
    <n v="3.9389543566477099"/>
  </r>
  <r>
    <s v="REFERENCE ELECTRIFICATION - MODERATE TECHNOLOGY ADVANCEMENT"/>
    <x v="1"/>
    <s v="HIGH EFFICIENCY WALL/ROOM AIR CONDITIONER"/>
    <s v="TEXAS"/>
    <x v="11"/>
    <x v="2"/>
    <s v="PIPELINE GAS"/>
    <x v="6"/>
    <n v="0"/>
  </r>
  <r>
    <s v="REFERENCE ELECTRIFICATION - MODERATE TECHNOLOGY ADVANCEMENT"/>
    <x v="1"/>
    <s v="HIGH EFFICIENCY WALL/ROOM AIR CONDITIONER"/>
    <s v="TEXAS"/>
    <x v="11"/>
    <x v="3"/>
    <s v="ELECTRICITY"/>
    <x v="6"/>
    <n v="3.7956503720620201"/>
  </r>
  <r>
    <s v="REFERENCE ELECTRIFICATION - MODERATE TECHNOLOGY ADVANCEMENT"/>
    <x v="1"/>
    <s v="HIGH EFFICIENCY WALL/ROOM AIR CONDITIONER"/>
    <s v="TEXAS"/>
    <x v="11"/>
    <x v="3"/>
    <s v="PIPELINE GAS"/>
    <x v="6"/>
    <n v="0"/>
  </r>
  <r>
    <s v="REFERENCE ELECTRIFICATION - MODERATE TECHNOLOGY ADVANCEMENT"/>
    <x v="1"/>
    <s v="HIGH EFFICIENCY WALL/ROOM AIR CONDITIONER"/>
    <s v="TEXAS"/>
    <x v="11"/>
    <x v="4"/>
    <s v="ELECTRICITY"/>
    <x v="6"/>
    <n v="3.5462098089629301"/>
  </r>
  <r>
    <s v="REFERENCE ELECTRIFICATION - MODERATE TECHNOLOGY ADVANCEMENT"/>
    <x v="1"/>
    <s v="HIGH EFFICIENCY WALL/ROOM AIR CONDITIONER"/>
    <s v="TEXAS"/>
    <x v="11"/>
    <x v="4"/>
    <s v="PIPELINE GAS"/>
    <x v="6"/>
    <n v="0"/>
  </r>
  <r>
    <s v="REFERENCE ELECTRIFICATION - MODERATE TECHNOLOGY ADVANCEMENT"/>
    <x v="1"/>
    <s v="HIGH EFFICIENCY WALL/ROOM AIR CONDITIONER"/>
    <s v="TEXAS"/>
    <x v="11"/>
    <x v="5"/>
    <s v="ELECTRICITY"/>
    <x v="6"/>
    <n v="3.1645302823205101"/>
  </r>
  <r>
    <s v="REFERENCE ELECTRIFICATION - MODERATE TECHNOLOGY ADVANCEMENT"/>
    <x v="1"/>
    <s v="HIGH EFFICIENCY WALL/ROOM AIR CONDITIONER"/>
    <s v="TEXAS"/>
    <x v="11"/>
    <x v="5"/>
    <s v="PIPELINE GAS"/>
    <x v="6"/>
    <n v="0"/>
  </r>
  <r>
    <s v="REFERENCE ELECTRIFICATION - MODERATE TECHNOLOGY ADVANCEMENT"/>
    <x v="1"/>
    <s v="HIGH EFFICIENCY WALL/ROOM AIR CONDITIONER"/>
    <s v="TEXAS"/>
    <x v="11"/>
    <x v="6"/>
    <s v="ELECTRICITY"/>
    <x v="6"/>
    <n v="2.64786140976471"/>
  </r>
  <r>
    <s v="REFERENCE ELECTRIFICATION - MODERATE TECHNOLOGY ADVANCEMENT"/>
    <x v="1"/>
    <s v="HIGH EFFICIENCY WALL/ROOM AIR CONDITIONER"/>
    <s v="TEXAS"/>
    <x v="11"/>
    <x v="6"/>
    <s v="PIPELINE GAS"/>
    <x v="6"/>
    <n v="0"/>
  </r>
  <r>
    <s v="REFERENCE ELECTRIFICATION - MODERATE TECHNOLOGY ADVANCEMENT"/>
    <x v="1"/>
    <s v="HIGH EFFICIENCY WALL/ROOM AIR CONDITIONER"/>
    <s v="TEXAS"/>
    <x v="11"/>
    <x v="7"/>
    <s v="ELECTRICITY"/>
    <x v="6"/>
    <n v="2.0315540009321"/>
  </r>
  <r>
    <s v="REFERENCE ELECTRIFICATION - MODERATE TECHNOLOGY ADVANCEMENT"/>
    <x v="1"/>
    <s v="HIGH EFFICIENCY WALL/ROOM AIR CONDITIONER"/>
    <s v="TEXAS"/>
    <x v="11"/>
    <x v="7"/>
    <s v="PIPELINE GAS"/>
    <x v="6"/>
    <n v="0"/>
  </r>
  <r>
    <s v="REFERENCE ELECTRIFICATION - MODERATE TECHNOLOGY ADVANCEMENT"/>
    <x v="1"/>
    <s v="HIGH EFFICIENCY WALL/ROOM AIR CONDITIONER"/>
    <s v="TEXAS"/>
    <x v="11"/>
    <x v="8"/>
    <s v="ELECTRICITY"/>
    <x v="6"/>
    <n v="1.3922632814221101"/>
  </r>
  <r>
    <s v="REFERENCE ELECTRIFICATION - MODERATE TECHNOLOGY ADVANCEMENT"/>
    <x v="1"/>
    <s v="HIGH EFFICIENCY WALL/ROOM AIR CONDITIONER"/>
    <s v="TEXAS"/>
    <x v="11"/>
    <x v="8"/>
    <s v="PIPELINE GAS"/>
    <x v="6"/>
    <n v="0"/>
  </r>
  <r>
    <s v="REFERENCE ELECTRIFICATION - MODERATE TECHNOLOGY ADVANCEMENT"/>
    <x v="1"/>
    <s v="HIGH EFFICIENCY WALL/ROOM AIR CONDITIONER"/>
    <s v="TEXAS"/>
    <x v="11"/>
    <x v="9"/>
    <s v="ELECTRICITY"/>
    <x v="6"/>
    <n v="0.82696204186021105"/>
  </r>
  <r>
    <s v="REFERENCE ELECTRIFICATION - MODERATE TECHNOLOGY ADVANCEMENT"/>
    <x v="1"/>
    <s v="HIGH EFFICIENCY WALL/ROOM AIR CONDITIONER"/>
    <s v="TEXAS"/>
    <x v="11"/>
    <x v="9"/>
    <s v="PIPELINE GAS"/>
    <x v="6"/>
    <n v="0"/>
  </r>
  <r>
    <s v="REFERENCE ELECTRIFICATION - MODERATE TECHNOLOGY ADVANCEMENT"/>
    <x v="1"/>
    <s v="HIGH EFFICIENCY WALL/ROOM AIR CONDITIONER"/>
    <s v="TEXAS"/>
    <x v="11"/>
    <x v="10"/>
    <s v="ELECTRICITY"/>
    <x v="6"/>
    <n v="0.41133313791930098"/>
  </r>
  <r>
    <s v="REFERENCE ELECTRIFICATION - MODERATE TECHNOLOGY ADVANCEMENT"/>
    <x v="1"/>
    <s v="HIGH EFFICIENCY WALL/ROOM AIR CONDITIONER"/>
    <s v="TEXAS"/>
    <x v="11"/>
    <x v="10"/>
    <s v="PIPELINE GAS"/>
    <x v="6"/>
    <n v="0"/>
  </r>
  <r>
    <s v="REFERENCE ELECTRIFICATION - MODERATE TECHNOLOGY ADVANCEMENT"/>
    <x v="1"/>
    <s v="HIGH EFFICIENCY WALL/ROOM AIR CONDITIONER"/>
    <s v="TEXAS"/>
    <x v="11"/>
    <x v="11"/>
    <s v="ELECTRICITY"/>
    <x v="6"/>
    <n v="0.16482367447603899"/>
  </r>
  <r>
    <s v="REFERENCE ELECTRIFICATION - MODERATE TECHNOLOGY ADVANCEMENT"/>
    <x v="1"/>
    <s v="HIGH EFFICIENCY WALL/ROOM AIR CONDITIONER"/>
    <s v="TEXAS"/>
    <x v="11"/>
    <x v="11"/>
    <s v="PIPELINE GAS"/>
    <x v="6"/>
    <n v="0"/>
  </r>
  <r>
    <s v="REFERENCE ELECTRIFICATION - MODERATE TECHNOLOGY ADVANCEMENT"/>
    <x v="1"/>
    <s v="HIGH EFFICIENCY WALL/ROOM AIR CONDITIONER"/>
    <s v="TEXAS"/>
    <x v="11"/>
    <x v="12"/>
    <s v="ELECTRICITY"/>
    <x v="6"/>
    <n v="5.09496272159164E-2"/>
  </r>
  <r>
    <s v="REFERENCE ELECTRIFICATION - MODERATE TECHNOLOGY ADVANCEMENT"/>
    <x v="1"/>
    <s v="HIGH EFFICIENCY WALL/ROOM AIR CONDITIONER"/>
    <s v="TEXAS"/>
    <x v="11"/>
    <x v="12"/>
    <s v="PIPELINE GAS"/>
    <x v="6"/>
    <n v="0"/>
  </r>
  <r>
    <s v="REFERENCE ELECTRIFICATION - MODERATE TECHNOLOGY ADVANCEMENT"/>
    <x v="1"/>
    <s v="HIGH EFFICIENCY WALL/ROOM AIR CONDITIONER"/>
    <s v="TEXAS"/>
    <x v="11"/>
    <x v="13"/>
    <s v="ELECTRICITY"/>
    <x v="6"/>
    <n v="1.15649188153593E-2"/>
  </r>
  <r>
    <s v="REFERENCE ELECTRIFICATION - MODERATE TECHNOLOGY ADVANCEMENT"/>
    <x v="1"/>
    <s v="HIGH EFFICIENCY WALL/ROOM AIR CONDITIONER"/>
    <s v="TEXAS"/>
    <x v="11"/>
    <x v="13"/>
    <s v="PIPELINE GAS"/>
    <x v="6"/>
    <n v="0"/>
  </r>
  <r>
    <s v="REFERENCE ELECTRIFICATION - MODERATE TECHNOLOGY ADVANCEMENT"/>
    <x v="1"/>
    <s v="HIGH EFFICIENCY WALL/ROOM AIR CONDITIONER"/>
    <s v="TEXAS"/>
    <x v="11"/>
    <x v="14"/>
    <s v="ELECTRICITY"/>
    <x v="6"/>
    <n v="1.82221054587666E-3"/>
  </r>
  <r>
    <s v="REFERENCE ELECTRIFICATION - MODERATE TECHNOLOGY ADVANCEMENT"/>
    <x v="1"/>
    <s v="HIGH EFFICIENCY WALL/ROOM AIR CONDITIONER"/>
    <s v="TEXAS"/>
    <x v="11"/>
    <x v="14"/>
    <s v="PIPELINE GAS"/>
    <x v="6"/>
    <n v="0"/>
  </r>
  <r>
    <s v="REFERENCE ELECTRIFICATION - MODERATE TECHNOLOGY ADVANCEMENT"/>
    <x v="1"/>
    <s v="HIGH EFFICIENCY WALL/ROOM AIR CONDITIONER"/>
    <s v="TEXAS"/>
    <x v="11"/>
    <x v="15"/>
    <s v="ELECTRICITY"/>
    <x v="6"/>
    <n v="1.86773134188814E-4"/>
  </r>
  <r>
    <s v="REFERENCE ELECTRIFICATION - MODERATE TECHNOLOGY ADVANCEMENT"/>
    <x v="1"/>
    <s v="HIGH EFFICIENCY WALL/ROOM AIR CONDITIONER"/>
    <s v="TEXAS"/>
    <x v="11"/>
    <x v="15"/>
    <s v="PIPELINE GAS"/>
    <x v="6"/>
    <n v="0"/>
  </r>
  <r>
    <s v="REFERENCE ELECTRIFICATION - MODERATE TECHNOLOGY ADVANCEMENT"/>
    <x v="1"/>
    <s v="HIGH EFFICIENCY WALL/ROOM AIR CONDITIONER"/>
    <s v="TEXAS"/>
    <x v="11"/>
    <x v="16"/>
    <s v="ELECTRICITY"/>
    <x v="6"/>
    <n v="1.15669539087197E-5"/>
  </r>
  <r>
    <s v="REFERENCE ELECTRIFICATION - MODERATE TECHNOLOGY ADVANCEMENT"/>
    <x v="1"/>
    <s v="HIGH EFFICIENCY WALL/ROOM AIR CONDITIONER"/>
    <s v="TEXAS"/>
    <x v="11"/>
    <x v="16"/>
    <s v="PIPELINE GAS"/>
    <x v="6"/>
    <n v="0"/>
  </r>
  <r>
    <s v="REFERENCE ELECTRIFICATION - MODERATE TECHNOLOGY ADVANCEMENT"/>
    <x v="1"/>
    <s v="HIGH EFFICIENCY WALL/ROOM AIR CONDITIONER"/>
    <s v="TEXAS"/>
    <x v="11"/>
    <x v="17"/>
    <s v="ELECTRICITY"/>
    <x v="6"/>
    <n v="3.9837735891147902E-7"/>
  </r>
  <r>
    <s v="REFERENCE ELECTRIFICATION - MODERATE TECHNOLOGY ADVANCEMENT"/>
    <x v="1"/>
    <s v="HIGH EFFICIENCY WALL/ROOM AIR CONDITIONER"/>
    <s v="TEXAS"/>
    <x v="11"/>
    <x v="17"/>
    <s v="PIPELINE GAS"/>
    <x v="6"/>
    <n v="0"/>
  </r>
  <r>
    <s v="REFERENCE ELECTRIFICATION - MODERATE TECHNOLOGY ADVANCEMENT"/>
    <x v="1"/>
    <s v="HIGH EFFICIENCY WALL/ROOM AIR CONDITIONER"/>
    <s v="TEXAS"/>
    <x v="11"/>
    <x v="18"/>
    <s v="ELECTRICITY"/>
    <x v="6"/>
    <n v="6.9663405279129603E-9"/>
  </r>
  <r>
    <s v="REFERENCE ELECTRIFICATION - MODERATE TECHNOLOGY ADVANCEMENT"/>
    <x v="1"/>
    <s v="HIGH EFFICIENCY WALL/ROOM AIR CONDITIONER"/>
    <s v="TEXAS"/>
    <x v="11"/>
    <x v="18"/>
    <s v="PIPELINE GAS"/>
    <x v="6"/>
    <n v="0"/>
  </r>
  <r>
    <s v="REFERENCE ELECTRIFICATION - MODERATE TECHNOLOGY ADVANCEMENT"/>
    <x v="1"/>
    <s v="HIGH EFFICIENCY WALL/ROOM AIR CONDITIONER"/>
    <s v="TEXAS"/>
    <x v="11"/>
    <x v="19"/>
    <s v="ELECTRICITY"/>
    <x v="6"/>
    <n v="5.6057987674443101E-11"/>
  </r>
  <r>
    <s v="REFERENCE ELECTRIFICATION - MODERATE TECHNOLOGY ADVANCEMENT"/>
    <x v="1"/>
    <s v="HIGH EFFICIENCY WALL/ROOM AIR CONDITIONER"/>
    <s v="TEXAS"/>
    <x v="11"/>
    <x v="19"/>
    <s v="PIPELINE GAS"/>
    <x v="6"/>
    <n v="0"/>
  </r>
  <r>
    <s v="REFERENCE ELECTRIFICATION - MODERATE TECHNOLOGY ADVANCEMENT"/>
    <x v="1"/>
    <s v="HIGH EFFICIENCY WALL/ROOM AIR CONDITIONER"/>
    <s v="TEXAS"/>
    <x v="11"/>
    <x v="20"/>
    <s v="ELECTRICITY"/>
    <x v="6"/>
    <n v="1.8683958544358801E-13"/>
  </r>
  <r>
    <s v="REFERENCE ELECTRIFICATION - MODERATE TECHNOLOGY ADVANCEMENT"/>
    <x v="1"/>
    <s v="HIGH EFFICIENCY WALL/ROOM AIR CONDITIONER"/>
    <s v="TEXAS"/>
    <x v="11"/>
    <x v="20"/>
    <s v="PIPELINE GAS"/>
    <x v="6"/>
    <n v="0"/>
  </r>
  <r>
    <s v="REFERENCE ELECTRIFICATION - MODERATE TECHNOLOGY ADVANCEMENT"/>
    <x v="1"/>
    <s v="HIGH EFFICIENCY WALL/ROOM AIR CONDITIONER"/>
    <s v="TEXAS"/>
    <x v="11"/>
    <x v="21"/>
    <s v="ELECTRICITY"/>
    <x v="6"/>
    <n v="2.3051405813177398E-16"/>
  </r>
  <r>
    <s v="REFERENCE ELECTRIFICATION - MODERATE TECHNOLOGY ADVANCEMENT"/>
    <x v="1"/>
    <s v="HIGH EFFICIENCY WALL/ROOM AIR CONDITIONER"/>
    <s v="TEXAS"/>
    <x v="11"/>
    <x v="21"/>
    <s v="PIPELINE GAS"/>
    <x v="6"/>
    <n v="0"/>
  </r>
  <r>
    <s v="REFERENCE ELECTRIFICATION - MODERATE TECHNOLOGY ADVANCEMENT"/>
    <x v="1"/>
    <s v="HIGH EFFICIENCY WALL/ROOM AIR CONDITIONER"/>
    <s v="TEXAS"/>
    <x v="11"/>
    <x v="22"/>
    <s v="ELECTRICITY"/>
    <x v="6"/>
    <n v="9.3406702839710899E-20"/>
  </r>
  <r>
    <s v="REFERENCE ELECTRIFICATION - MODERATE TECHNOLOGY ADVANCEMENT"/>
    <x v="1"/>
    <s v="HIGH EFFICIENCY WALL/ROOM AIR CONDITIONER"/>
    <s v="TEXAS"/>
    <x v="11"/>
    <x v="22"/>
    <s v="PIPELINE GAS"/>
    <x v="6"/>
    <n v="0"/>
  </r>
  <r>
    <s v="REFERENCE ELECTRIFICATION - MODERATE TECHNOLOGY ADVANCEMENT"/>
    <x v="1"/>
    <s v="HIGH EFFICIENCY WALL/ROOM AIR CONDITIONER"/>
    <s v="TEXAS"/>
    <x v="11"/>
    <x v="23"/>
    <s v="ELECTRICITY"/>
    <x v="6"/>
    <n v="1.0943124536186699E-23"/>
  </r>
  <r>
    <s v="REFERENCE ELECTRIFICATION - MODERATE TECHNOLOGY ADVANCEMENT"/>
    <x v="1"/>
    <s v="HIGH EFFICIENCY WALL/ROOM AIR CONDITIONER"/>
    <s v="TEXAS"/>
    <x v="11"/>
    <x v="23"/>
    <s v="PIPELINE GAS"/>
    <x v="6"/>
    <n v="0"/>
  </r>
  <r>
    <s v="REFERENCE ELECTRIFICATION - MODERATE TECHNOLOGY ADVANCEMENT"/>
    <x v="1"/>
    <s v="HIGH EFFICIENCY WALL/ROOM AIR CONDITIONER"/>
    <s v="TEXAS"/>
    <x v="11"/>
    <x v="24"/>
    <s v="ELECTRICITY"/>
    <x v="6"/>
    <n v="3.2364304046627001E-28"/>
  </r>
  <r>
    <s v="REFERENCE ELECTRIFICATION - MODERATE TECHNOLOGY ADVANCEMENT"/>
    <x v="1"/>
    <s v="HIGH EFFICIENCY WALL/ROOM AIR CONDITIONER"/>
    <s v="TEXAS"/>
    <x v="11"/>
    <x v="24"/>
    <s v="PIPELINE GAS"/>
    <x v="6"/>
    <n v="0"/>
  </r>
  <r>
    <s v="REFERENCE ELECTRIFICATION - MODERATE TECHNOLOGY ADVANCEMENT"/>
    <x v="1"/>
    <s v="HIGH EFFICIENCY WALL/ROOM AIR CONDITIONER"/>
    <s v="TEXAS"/>
    <x v="11"/>
    <x v="25"/>
    <s v="ELECTRICITY"/>
    <x v="6"/>
    <n v="2.0918113132111802E-33"/>
  </r>
  <r>
    <s v="REFERENCE ELECTRIFICATION - MODERATE TECHNOLOGY ADVANCEMENT"/>
    <x v="1"/>
    <s v="HIGH EFFICIENCY WALL/ROOM AIR CONDITIONER"/>
    <s v="TEXAS"/>
    <x v="11"/>
    <x v="25"/>
    <s v="PIPELINE GAS"/>
    <x v="6"/>
    <n v="0"/>
  </r>
  <r>
    <s v="REFERENCE ELECTRIFICATION - MODERATE TECHNOLOGY ADVANCEMENT"/>
    <x v="1"/>
    <s v="HIGH EFFICIENCY WALL/ROOM AIR CONDITIONER"/>
    <s v="TEXAS"/>
    <x v="11"/>
    <x v="26"/>
    <s v="ELECTRICITY"/>
    <x v="6"/>
    <n v="2.5355424309066701E-39"/>
  </r>
  <r>
    <s v="REFERENCE ELECTRIFICATION - MODERATE TECHNOLOGY ADVANCEMENT"/>
    <x v="1"/>
    <s v="HIGH EFFICIENCY WALL/ROOM AIR CONDITIONER"/>
    <s v="TEXAS"/>
    <x v="11"/>
    <x v="26"/>
    <s v="PIPELINE GAS"/>
    <x v="6"/>
    <n v="0"/>
  </r>
  <r>
    <s v="REFERENCE ELECTRIFICATION - MODERATE TECHNOLOGY ADVANCEMENT"/>
    <x v="1"/>
    <s v="HIGH EFFICIENCY WALL/ROOM AIR CONDITIONER"/>
    <s v="TEXAS"/>
    <x v="11"/>
    <x v="27"/>
    <s v="ELECTRICITY"/>
    <x v="6"/>
    <n v="4.9023868630256698E-46"/>
  </r>
  <r>
    <s v="REFERENCE ELECTRIFICATION - MODERATE TECHNOLOGY ADVANCEMENT"/>
    <x v="1"/>
    <s v="HIGH EFFICIENCY WALL/ROOM AIR CONDITIONER"/>
    <s v="TEXAS"/>
    <x v="11"/>
    <x v="27"/>
    <s v="PIPELINE GAS"/>
    <x v="6"/>
    <n v="0"/>
  </r>
  <r>
    <s v="REFERENCE ELECTRIFICATION - MODERATE TECHNOLOGY ADVANCEMENT"/>
    <x v="1"/>
    <s v="HIGH EFFICIENCY WALL/ROOM AIR CONDITIONER"/>
    <s v="TEXAS"/>
    <x v="11"/>
    <x v="28"/>
    <s v="ELECTRICITY"/>
    <x v="6"/>
    <n v="1.2741713572007099E-53"/>
  </r>
  <r>
    <s v="REFERENCE ELECTRIFICATION - MODERATE TECHNOLOGY ADVANCEMENT"/>
    <x v="1"/>
    <s v="HIGH EFFICIENCY WALL/ROOM AIR CONDITIONER"/>
    <s v="TEXAS"/>
    <x v="11"/>
    <x v="28"/>
    <s v="PIPELINE GAS"/>
    <x v="6"/>
    <n v="0"/>
  </r>
  <r>
    <s v="REFERENCE ELECTRIFICATION - MODERATE TECHNOLOGY ADVANCEMENT"/>
    <x v="1"/>
    <s v="HIGH EFFICIENCY WALL/ROOM AIR CONDITIONER"/>
    <s v="TEXAS"/>
    <x v="11"/>
    <x v="29"/>
    <s v="ELECTRICITY"/>
    <x v="6"/>
    <n v="3.7170236558660198E-62"/>
  </r>
  <r>
    <s v="REFERENCE ELECTRIFICATION - MODERATE TECHNOLOGY ADVANCEMENT"/>
    <x v="1"/>
    <s v="HIGH EFFICIENCY WALL/ROOM AIR CONDITIONER"/>
    <s v="TEXAS"/>
    <x v="11"/>
    <x v="29"/>
    <s v="PIPELINE GAS"/>
    <x v="6"/>
    <n v="0"/>
  </r>
  <r>
    <s v="REFERENCE ELECTRIFICATION - MODERATE TECHNOLOGY ADVANCEMENT"/>
    <x v="1"/>
    <s v="HIGH EFFICIENCY WALL/ROOM AIR CONDITIONER"/>
    <s v="TEXAS"/>
    <x v="11"/>
    <x v="30"/>
    <s v="ELECTRICITY"/>
    <x v="6"/>
    <n v="1.0065090066298399E-71"/>
  </r>
  <r>
    <s v="REFERENCE ELECTRIFICATION - MODERATE TECHNOLOGY ADVANCEMENT"/>
    <x v="1"/>
    <s v="HIGH EFFICIENCY WALL/ROOM AIR CONDITIONER"/>
    <s v="TEXAS"/>
    <x v="11"/>
    <x v="30"/>
    <s v="PIPELINE GAS"/>
    <x v="6"/>
    <n v="0"/>
  </r>
  <r>
    <s v="REFERENCE ELECTRIFICATION - MODERATE TECHNOLOGY ADVANCEMENT"/>
    <x v="1"/>
    <s v="HIGH EFFICIENCY WALL/ROOM AIR CONDITIONER"/>
    <s v="TEXAS"/>
    <x v="11"/>
    <x v="31"/>
    <s v="ELECTRICITY"/>
    <x v="6"/>
    <n v="2.0722951003587201E-82"/>
  </r>
  <r>
    <s v="REFERENCE ELECTRIFICATION - MODERATE TECHNOLOGY ADVANCEMENT"/>
    <x v="1"/>
    <s v="HIGH EFFICIENCY WALL/ROOM AIR CONDITIONER"/>
    <s v="TEXAS"/>
    <x v="11"/>
    <x v="31"/>
    <s v="PIPELINE GAS"/>
    <x v="6"/>
    <n v="0"/>
  </r>
  <r>
    <s v="REFERENCE ELECTRIFICATION - MODERATE TECHNOLOGY ADVANCEMENT"/>
    <x v="1"/>
    <s v="HIGH EFFICIENCY WALL/ROOM AIR CONDITIONER"/>
    <s v="TEXAS"/>
    <x v="11"/>
    <x v="32"/>
    <s v="ELECTRICITY"/>
    <x v="6"/>
    <n v="2.63088520601123E-94"/>
  </r>
  <r>
    <s v="REFERENCE ELECTRIFICATION - MODERATE TECHNOLOGY ADVANCEMENT"/>
    <x v="1"/>
    <s v="HIGH EFFICIENCY WALL/ROOM AIR CONDITIONER"/>
    <s v="TEXAS"/>
    <x v="11"/>
    <x v="32"/>
    <s v="PIPELINE GAS"/>
    <x v="6"/>
    <n v="0"/>
  </r>
  <r>
    <s v="REFERENCE ELECTRIFICATION - MODERATE TECHNOLOGY ADVANCEMENT"/>
    <x v="1"/>
    <s v="HIGH EFFICIENCY WALL/ROOM AIR CONDITIONER"/>
    <s v="TEXAS"/>
    <x v="11"/>
    <x v="33"/>
    <s v="ELECTRICITY"/>
    <x v="6"/>
    <n v="1.6526198165524501E-107"/>
  </r>
  <r>
    <s v="REFERENCE ELECTRIFICATION - MODERATE TECHNOLOGY ADVANCEMENT"/>
    <x v="1"/>
    <s v="HIGH EFFICIENCY WALL/ROOM AIR CONDITIONER"/>
    <s v="TEXAS"/>
    <x v="11"/>
    <x v="33"/>
    <s v="PIPELINE GAS"/>
    <x v="6"/>
    <n v="0"/>
  </r>
  <r>
    <s v="REFERENCE ELECTRIFICATION - MODERATE TECHNOLOGY ADVANCEMENT"/>
    <x v="1"/>
    <s v="REFERENCE COMMERCIAL CENTRAL AIR CONDITIONER"/>
    <s v="TEXAS"/>
    <x v="11"/>
    <x v="0"/>
    <s v="ELECTRICITY"/>
    <x v="6"/>
    <n v="51.487097789198501"/>
  </r>
  <r>
    <s v="REFERENCE ELECTRIFICATION - MODERATE TECHNOLOGY ADVANCEMENT"/>
    <x v="1"/>
    <s v="REFERENCE COMMERCIAL CENTRAL AIR CONDITIONER"/>
    <s v="TEXAS"/>
    <x v="11"/>
    <x v="0"/>
    <s v="PIPELINE GAS"/>
    <x v="6"/>
    <n v="0"/>
  </r>
  <r>
    <s v="REFERENCE ELECTRIFICATION - MODERATE TECHNOLOGY ADVANCEMENT"/>
    <x v="1"/>
    <s v="REFERENCE COMMERCIAL CENTRAL AIR CONDITIONER"/>
    <s v="TEXAS"/>
    <x v="11"/>
    <x v="1"/>
    <s v="ELECTRICITY"/>
    <x v="6"/>
    <n v="51.804112958191602"/>
  </r>
  <r>
    <s v="REFERENCE ELECTRIFICATION - MODERATE TECHNOLOGY ADVANCEMENT"/>
    <x v="1"/>
    <s v="REFERENCE COMMERCIAL CENTRAL AIR CONDITIONER"/>
    <s v="TEXAS"/>
    <x v="11"/>
    <x v="1"/>
    <s v="PIPELINE GAS"/>
    <x v="6"/>
    <n v="0"/>
  </r>
  <r>
    <s v="REFERENCE ELECTRIFICATION - MODERATE TECHNOLOGY ADVANCEMENT"/>
    <x v="1"/>
    <s v="REFERENCE COMMERCIAL CENTRAL AIR CONDITIONER"/>
    <s v="TEXAS"/>
    <x v="11"/>
    <x v="2"/>
    <s v="ELECTRICITY"/>
    <x v="6"/>
    <n v="52.111156529752499"/>
  </r>
  <r>
    <s v="REFERENCE ELECTRIFICATION - MODERATE TECHNOLOGY ADVANCEMENT"/>
    <x v="1"/>
    <s v="REFERENCE COMMERCIAL CENTRAL AIR CONDITIONER"/>
    <s v="TEXAS"/>
    <x v="11"/>
    <x v="2"/>
    <s v="PIPELINE GAS"/>
    <x v="6"/>
    <n v="0"/>
  </r>
  <r>
    <s v="REFERENCE ELECTRIFICATION - MODERATE TECHNOLOGY ADVANCEMENT"/>
    <x v="1"/>
    <s v="REFERENCE COMMERCIAL CENTRAL AIR CONDITIONER"/>
    <s v="TEXAS"/>
    <x v="11"/>
    <x v="3"/>
    <s v="ELECTRICITY"/>
    <x v="6"/>
    <n v="52.116617368377298"/>
  </r>
  <r>
    <s v="REFERENCE ELECTRIFICATION - MODERATE TECHNOLOGY ADVANCEMENT"/>
    <x v="1"/>
    <s v="REFERENCE COMMERCIAL CENTRAL AIR CONDITIONER"/>
    <s v="TEXAS"/>
    <x v="11"/>
    <x v="3"/>
    <s v="PIPELINE GAS"/>
    <x v="6"/>
    <n v="0"/>
  </r>
  <r>
    <s v="REFERENCE ELECTRIFICATION - MODERATE TECHNOLOGY ADVANCEMENT"/>
    <x v="1"/>
    <s v="REFERENCE COMMERCIAL CENTRAL AIR CONDITIONER"/>
    <s v="TEXAS"/>
    <x v="11"/>
    <x v="4"/>
    <s v="ELECTRICITY"/>
    <x v="6"/>
    <n v="52.113240923027"/>
  </r>
  <r>
    <s v="REFERENCE ELECTRIFICATION - MODERATE TECHNOLOGY ADVANCEMENT"/>
    <x v="1"/>
    <s v="REFERENCE COMMERCIAL CENTRAL AIR CONDITIONER"/>
    <s v="TEXAS"/>
    <x v="11"/>
    <x v="4"/>
    <s v="PIPELINE GAS"/>
    <x v="6"/>
    <n v="0"/>
  </r>
  <r>
    <s v="REFERENCE ELECTRIFICATION - MODERATE TECHNOLOGY ADVANCEMENT"/>
    <x v="1"/>
    <s v="REFERENCE COMMERCIAL CENTRAL AIR CONDITIONER"/>
    <s v="TEXAS"/>
    <x v="11"/>
    <x v="5"/>
    <s v="ELECTRICITY"/>
    <x v="6"/>
    <n v="52.045147708173801"/>
  </r>
  <r>
    <s v="REFERENCE ELECTRIFICATION - MODERATE TECHNOLOGY ADVANCEMENT"/>
    <x v="1"/>
    <s v="REFERENCE COMMERCIAL CENTRAL AIR CONDITIONER"/>
    <s v="TEXAS"/>
    <x v="11"/>
    <x v="5"/>
    <s v="PIPELINE GAS"/>
    <x v="6"/>
    <n v="0"/>
  </r>
  <r>
    <s v="REFERENCE ELECTRIFICATION - MODERATE TECHNOLOGY ADVANCEMENT"/>
    <x v="1"/>
    <s v="REFERENCE COMMERCIAL CENTRAL AIR CONDITIONER"/>
    <s v="TEXAS"/>
    <x v="11"/>
    <x v="6"/>
    <s v="ELECTRICITY"/>
    <x v="6"/>
    <n v="51.903995037255697"/>
  </r>
  <r>
    <s v="REFERENCE ELECTRIFICATION - MODERATE TECHNOLOGY ADVANCEMENT"/>
    <x v="1"/>
    <s v="REFERENCE COMMERCIAL CENTRAL AIR CONDITIONER"/>
    <s v="TEXAS"/>
    <x v="11"/>
    <x v="6"/>
    <s v="PIPELINE GAS"/>
    <x v="6"/>
    <n v="0"/>
  </r>
  <r>
    <s v="REFERENCE ELECTRIFICATION - MODERATE TECHNOLOGY ADVANCEMENT"/>
    <x v="1"/>
    <s v="REFERENCE COMMERCIAL CENTRAL AIR CONDITIONER"/>
    <s v="TEXAS"/>
    <x v="11"/>
    <x v="7"/>
    <s v="ELECTRICITY"/>
    <x v="6"/>
    <n v="51.673136984350599"/>
  </r>
  <r>
    <s v="REFERENCE ELECTRIFICATION - MODERATE TECHNOLOGY ADVANCEMENT"/>
    <x v="1"/>
    <s v="REFERENCE COMMERCIAL CENTRAL AIR CONDITIONER"/>
    <s v="TEXAS"/>
    <x v="11"/>
    <x v="7"/>
    <s v="PIPELINE GAS"/>
    <x v="6"/>
    <n v="0"/>
  </r>
  <r>
    <s v="REFERENCE ELECTRIFICATION - MODERATE TECHNOLOGY ADVANCEMENT"/>
    <x v="1"/>
    <s v="REFERENCE COMMERCIAL CENTRAL AIR CONDITIONER"/>
    <s v="TEXAS"/>
    <x v="11"/>
    <x v="8"/>
    <s v="ELECTRICITY"/>
    <x v="6"/>
    <n v="51.3425168964121"/>
  </r>
  <r>
    <s v="REFERENCE ELECTRIFICATION - MODERATE TECHNOLOGY ADVANCEMENT"/>
    <x v="1"/>
    <s v="REFERENCE COMMERCIAL CENTRAL AIR CONDITIONER"/>
    <s v="TEXAS"/>
    <x v="11"/>
    <x v="8"/>
    <s v="PIPELINE GAS"/>
    <x v="6"/>
    <n v="0"/>
  </r>
  <r>
    <s v="REFERENCE ELECTRIFICATION - MODERATE TECHNOLOGY ADVANCEMENT"/>
    <x v="1"/>
    <s v="REFERENCE COMMERCIAL CENTRAL AIR CONDITIONER"/>
    <s v="TEXAS"/>
    <x v="11"/>
    <x v="9"/>
    <s v="ELECTRICITY"/>
    <x v="6"/>
    <n v="50.897320865796097"/>
  </r>
  <r>
    <s v="REFERENCE ELECTRIFICATION - MODERATE TECHNOLOGY ADVANCEMENT"/>
    <x v="1"/>
    <s v="REFERENCE COMMERCIAL CENTRAL AIR CONDITIONER"/>
    <s v="TEXAS"/>
    <x v="11"/>
    <x v="9"/>
    <s v="PIPELINE GAS"/>
    <x v="6"/>
    <n v="0"/>
  </r>
  <r>
    <s v="REFERENCE ELECTRIFICATION - MODERATE TECHNOLOGY ADVANCEMENT"/>
    <x v="1"/>
    <s v="REFERENCE COMMERCIAL CENTRAL AIR CONDITIONER"/>
    <s v="TEXAS"/>
    <x v="11"/>
    <x v="10"/>
    <s v="ELECTRICITY"/>
    <x v="6"/>
    <n v="50.323664085730002"/>
  </r>
  <r>
    <s v="REFERENCE ELECTRIFICATION - MODERATE TECHNOLOGY ADVANCEMENT"/>
    <x v="1"/>
    <s v="REFERENCE COMMERCIAL CENTRAL AIR CONDITIONER"/>
    <s v="TEXAS"/>
    <x v="11"/>
    <x v="10"/>
    <s v="PIPELINE GAS"/>
    <x v="6"/>
    <n v="0"/>
  </r>
  <r>
    <s v="REFERENCE ELECTRIFICATION - MODERATE TECHNOLOGY ADVANCEMENT"/>
    <x v="1"/>
    <s v="REFERENCE COMMERCIAL CENTRAL AIR CONDITIONER"/>
    <s v="TEXAS"/>
    <x v="11"/>
    <x v="11"/>
    <s v="ELECTRICITY"/>
    <x v="6"/>
    <n v="49.6121632750976"/>
  </r>
  <r>
    <s v="REFERENCE ELECTRIFICATION - MODERATE TECHNOLOGY ADVANCEMENT"/>
    <x v="1"/>
    <s v="REFERENCE COMMERCIAL CENTRAL AIR CONDITIONER"/>
    <s v="TEXAS"/>
    <x v="11"/>
    <x v="11"/>
    <s v="PIPELINE GAS"/>
    <x v="6"/>
    <n v="0"/>
  </r>
  <r>
    <s v="REFERENCE ELECTRIFICATION - MODERATE TECHNOLOGY ADVANCEMENT"/>
    <x v="1"/>
    <s v="REFERENCE COMMERCIAL CENTRAL AIR CONDITIONER"/>
    <s v="TEXAS"/>
    <x v="11"/>
    <x v="12"/>
    <s v="ELECTRICITY"/>
    <x v="6"/>
    <n v="48.768089366964603"/>
  </r>
  <r>
    <s v="REFERENCE ELECTRIFICATION - MODERATE TECHNOLOGY ADVANCEMENT"/>
    <x v="1"/>
    <s v="REFERENCE COMMERCIAL CENTRAL AIR CONDITIONER"/>
    <s v="TEXAS"/>
    <x v="11"/>
    <x v="12"/>
    <s v="PIPELINE GAS"/>
    <x v="6"/>
    <n v="0"/>
  </r>
  <r>
    <s v="REFERENCE ELECTRIFICATION - MODERATE TECHNOLOGY ADVANCEMENT"/>
    <x v="1"/>
    <s v="REFERENCE COMMERCIAL CENTRAL AIR CONDITIONER"/>
    <s v="TEXAS"/>
    <x v="11"/>
    <x v="13"/>
    <s v="ELECTRICITY"/>
    <x v="6"/>
    <n v="47.807628776543702"/>
  </r>
  <r>
    <s v="REFERENCE ELECTRIFICATION - MODERATE TECHNOLOGY ADVANCEMENT"/>
    <x v="1"/>
    <s v="REFERENCE COMMERCIAL CENTRAL AIR CONDITIONER"/>
    <s v="TEXAS"/>
    <x v="11"/>
    <x v="13"/>
    <s v="PIPELINE GAS"/>
    <x v="6"/>
    <n v="0"/>
  </r>
  <r>
    <s v="REFERENCE ELECTRIFICATION - MODERATE TECHNOLOGY ADVANCEMENT"/>
    <x v="1"/>
    <s v="REFERENCE COMMERCIAL CENTRAL AIR CONDITIONER"/>
    <s v="TEXAS"/>
    <x v="11"/>
    <x v="14"/>
    <s v="ELECTRICITY"/>
    <x v="6"/>
    <n v="46.760721706179503"/>
  </r>
  <r>
    <s v="REFERENCE ELECTRIFICATION - MODERATE TECHNOLOGY ADVANCEMENT"/>
    <x v="1"/>
    <s v="REFERENCE COMMERCIAL CENTRAL AIR CONDITIONER"/>
    <s v="TEXAS"/>
    <x v="11"/>
    <x v="14"/>
    <s v="PIPELINE GAS"/>
    <x v="6"/>
    <n v="0"/>
  </r>
  <r>
    <s v="REFERENCE ELECTRIFICATION - MODERATE TECHNOLOGY ADVANCEMENT"/>
    <x v="1"/>
    <s v="REFERENCE COMMERCIAL CENTRAL AIR CONDITIONER"/>
    <s v="TEXAS"/>
    <x v="11"/>
    <x v="15"/>
    <s v="ELECTRICITY"/>
    <x v="6"/>
    <n v="45.674580867964004"/>
  </r>
  <r>
    <s v="REFERENCE ELECTRIFICATION - MODERATE TECHNOLOGY ADVANCEMENT"/>
    <x v="1"/>
    <s v="REFERENCE COMMERCIAL CENTRAL AIR CONDITIONER"/>
    <s v="TEXAS"/>
    <x v="11"/>
    <x v="15"/>
    <s v="PIPELINE GAS"/>
    <x v="6"/>
    <n v="0"/>
  </r>
  <r>
    <s v="REFERENCE ELECTRIFICATION - MODERATE TECHNOLOGY ADVANCEMENT"/>
    <x v="1"/>
    <s v="REFERENCE COMMERCIAL CENTRAL AIR CONDITIONER"/>
    <s v="TEXAS"/>
    <x v="11"/>
    <x v="16"/>
    <s v="ELECTRICITY"/>
    <x v="6"/>
    <n v="44.598680955658303"/>
  </r>
  <r>
    <s v="REFERENCE ELECTRIFICATION - MODERATE TECHNOLOGY ADVANCEMENT"/>
    <x v="1"/>
    <s v="REFERENCE COMMERCIAL CENTRAL AIR CONDITIONER"/>
    <s v="TEXAS"/>
    <x v="11"/>
    <x v="16"/>
    <s v="PIPELINE GAS"/>
    <x v="6"/>
    <n v="0"/>
  </r>
  <r>
    <s v="REFERENCE ELECTRIFICATION - MODERATE TECHNOLOGY ADVANCEMENT"/>
    <x v="1"/>
    <s v="REFERENCE COMMERCIAL CENTRAL AIR CONDITIONER"/>
    <s v="TEXAS"/>
    <x v="11"/>
    <x v="17"/>
    <s v="ELECTRICITY"/>
    <x v="6"/>
    <n v="43.580248213682196"/>
  </r>
  <r>
    <s v="REFERENCE ELECTRIFICATION - MODERATE TECHNOLOGY ADVANCEMENT"/>
    <x v="1"/>
    <s v="REFERENCE COMMERCIAL CENTRAL AIR CONDITIONER"/>
    <s v="TEXAS"/>
    <x v="11"/>
    <x v="17"/>
    <s v="PIPELINE GAS"/>
    <x v="6"/>
    <n v="0"/>
  </r>
  <r>
    <s v="REFERENCE ELECTRIFICATION - MODERATE TECHNOLOGY ADVANCEMENT"/>
    <x v="1"/>
    <s v="REFERENCE COMMERCIAL CENTRAL AIR CONDITIONER"/>
    <s v="TEXAS"/>
    <x v="11"/>
    <x v="18"/>
    <s v="ELECTRICITY"/>
    <x v="6"/>
    <n v="42.657457542604298"/>
  </r>
  <r>
    <s v="REFERENCE ELECTRIFICATION - MODERATE TECHNOLOGY ADVANCEMENT"/>
    <x v="1"/>
    <s v="REFERENCE COMMERCIAL CENTRAL AIR CONDITIONER"/>
    <s v="TEXAS"/>
    <x v="11"/>
    <x v="18"/>
    <s v="PIPELINE GAS"/>
    <x v="6"/>
    <n v="0"/>
  </r>
  <r>
    <s v="REFERENCE ELECTRIFICATION - MODERATE TECHNOLOGY ADVANCEMENT"/>
    <x v="1"/>
    <s v="REFERENCE COMMERCIAL CENTRAL AIR CONDITIONER"/>
    <s v="TEXAS"/>
    <x v="11"/>
    <x v="19"/>
    <s v="ELECTRICITY"/>
    <x v="6"/>
    <n v="41.847872717702302"/>
  </r>
  <r>
    <s v="REFERENCE ELECTRIFICATION - MODERATE TECHNOLOGY ADVANCEMENT"/>
    <x v="1"/>
    <s v="REFERENCE COMMERCIAL CENTRAL AIR CONDITIONER"/>
    <s v="TEXAS"/>
    <x v="11"/>
    <x v="19"/>
    <s v="PIPELINE GAS"/>
    <x v="6"/>
    <n v="0"/>
  </r>
  <r>
    <s v="REFERENCE ELECTRIFICATION - MODERATE TECHNOLOGY ADVANCEMENT"/>
    <x v="1"/>
    <s v="REFERENCE COMMERCIAL CENTRAL AIR CONDITIONER"/>
    <s v="TEXAS"/>
    <x v="11"/>
    <x v="20"/>
    <s v="ELECTRICITY"/>
    <x v="6"/>
    <n v="41.152629711943199"/>
  </r>
  <r>
    <s v="REFERENCE ELECTRIFICATION - MODERATE TECHNOLOGY ADVANCEMENT"/>
    <x v="1"/>
    <s v="REFERENCE COMMERCIAL CENTRAL AIR CONDITIONER"/>
    <s v="TEXAS"/>
    <x v="11"/>
    <x v="20"/>
    <s v="PIPELINE GAS"/>
    <x v="6"/>
    <n v="0"/>
  </r>
  <r>
    <s v="REFERENCE ELECTRIFICATION - MODERATE TECHNOLOGY ADVANCEMENT"/>
    <x v="1"/>
    <s v="REFERENCE COMMERCIAL CENTRAL AIR CONDITIONER"/>
    <s v="TEXAS"/>
    <x v="11"/>
    <x v="21"/>
    <s v="ELECTRICITY"/>
    <x v="6"/>
    <n v="40.558382407687198"/>
  </r>
  <r>
    <s v="REFERENCE ELECTRIFICATION - MODERATE TECHNOLOGY ADVANCEMENT"/>
    <x v="1"/>
    <s v="REFERENCE COMMERCIAL CENTRAL AIR CONDITIONER"/>
    <s v="TEXAS"/>
    <x v="11"/>
    <x v="21"/>
    <s v="PIPELINE GAS"/>
    <x v="6"/>
    <n v="0"/>
  </r>
  <r>
    <s v="REFERENCE ELECTRIFICATION - MODERATE TECHNOLOGY ADVANCEMENT"/>
    <x v="1"/>
    <s v="REFERENCE COMMERCIAL CENTRAL AIR CONDITIONER"/>
    <s v="TEXAS"/>
    <x v="11"/>
    <x v="22"/>
    <s v="ELECTRICITY"/>
    <x v="6"/>
    <n v="40.037551882527303"/>
  </r>
  <r>
    <s v="REFERENCE ELECTRIFICATION - MODERATE TECHNOLOGY ADVANCEMENT"/>
    <x v="1"/>
    <s v="REFERENCE COMMERCIAL CENTRAL AIR CONDITIONER"/>
    <s v="TEXAS"/>
    <x v="11"/>
    <x v="22"/>
    <s v="PIPELINE GAS"/>
    <x v="6"/>
    <n v="0"/>
  </r>
  <r>
    <s v="REFERENCE ELECTRIFICATION - MODERATE TECHNOLOGY ADVANCEMENT"/>
    <x v="1"/>
    <s v="REFERENCE COMMERCIAL CENTRAL AIR CONDITIONER"/>
    <s v="TEXAS"/>
    <x v="11"/>
    <x v="23"/>
    <s v="ELECTRICITY"/>
    <x v="6"/>
    <n v="39.561622034628499"/>
  </r>
  <r>
    <s v="REFERENCE ELECTRIFICATION - MODERATE TECHNOLOGY ADVANCEMENT"/>
    <x v="1"/>
    <s v="REFERENCE COMMERCIAL CENTRAL AIR CONDITIONER"/>
    <s v="TEXAS"/>
    <x v="11"/>
    <x v="23"/>
    <s v="PIPELINE GAS"/>
    <x v="6"/>
    <n v="0"/>
  </r>
  <r>
    <s v="REFERENCE ELECTRIFICATION - MODERATE TECHNOLOGY ADVANCEMENT"/>
    <x v="1"/>
    <s v="REFERENCE COMMERCIAL CENTRAL AIR CONDITIONER"/>
    <s v="TEXAS"/>
    <x v="11"/>
    <x v="24"/>
    <s v="ELECTRICITY"/>
    <x v="6"/>
    <n v="39.105467903098798"/>
  </r>
  <r>
    <s v="REFERENCE ELECTRIFICATION - MODERATE TECHNOLOGY ADVANCEMENT"/>
    <x v="1"/>
    <s v="REFERENCE COMMERCIAL CENTRAL AIR CONDITIONER"/>
    <s v="TEXAS"/>
    <x v="11"/>
    <x v="24"/>
    <s v="PIPELINE GAS"/>
    <x v="6"/>
    <n v="0"/>
  </r>
  <r>
    <s v="REFERENCE ELECTRIFICATION - MODERATE TECHNOLOGY ADVANCEMENT"/>
    <x v="1"/>
    <s v="REFERENCE COMMERCIAL CENTRAL AIR CONDITIONER"/>
    <s v="TEXAS"/>
    <x v="11"/>
    <x v="25"/>
    <s v="ELECTRICITY"/>
    <x v="6"/>
    <n v="38.655512884140002"/>
  </r>
  <r>
    <s v="REFERENCE ELECTRIFICATION - MODERATE TECHNOLOGY ADVANCEMENT"/>
    <x v="1"/>
    <s v="REFERENCE COMMERCIAL CENTRAL AIR CONDITIONER"/>
    <s v="TEXAS"/>
    <x v="11"/>
    <x v="25"/>
    <s v="PIPELINE GAS"/>
    <x v="6"/>
    <n v="0"/>
  </r>
  <r>
    <s v="REFERENCE ELECTRIFICATION - MODERATE TECHNOLOGY ADVANCEMENT"/>
    <x v="1"/>
    <s v="REFERENCE COMMERCIAL CENTRAL AIR CONDITIONER"/>
    <s v="TEXAS"/>
    <x v="11"/>
    <x v="26"/>
    <s v="ELECTRICITY"/>
    <x v="6"/>
    <n v="38.200898355994298"/>
  </r>
  <r>
    <s v="REFERENCE ELECTRIFICATION - MODERATE TECHNOLOGY ADVANCEMENT"/>
    <x v="1"/>
    <s v="REFERENCE COMMERCIAL CENTRAL AIR CONDITIONER"/>
    <s v="TEXAS"/>
    <x v="11"/>
    <x v="26"/>
    <s v="PIPELINE GAS"/>
    <x v="6"/>
    <n v="0"/>
  </r>
  <r>
    <s v="REFERENCE ELECTRIFICATION - MODERATE TECHNOLOGY ADVANCEMENT"/>
    <x v="1"/>
    <s v="REFERENCE COMMERCIAL CENTRAL AIR CONDITIONER"/>
    <s v="TEXAS"/>
    <x v="11"/>
    <x v="27"/>
    <s v="ELECTRICITY"/>
    <x v="6"/>
    <n v="37.738917099892397"/>
  </r>
  <r>
    <s v="REFERENCE ELECTRIFICATION - MODERATE TECHNOLOGY ADVANCEMENT"/>
    <x v="1"/>
    <s v="REFERENCE COMMERCIAL CENTRAL AIR CONDITIONER"/>
    <s v="TEXAS"/>
    <x v="11"/>
    <x v="27"/>
    <s v="PIPELINE GAS"/>
    <x v="6"/>
    <n v="0"/>
  </r>
  <r>
    <s v="REFERENCE ELECTRIFICATION - MODERATE TECHNOLOGY ADVANCEMENT"/>
    <x v="1"/>
    <s v="REFERENCE COMMERCIAL CENTRAL AIR CONDITIONER"/>
    <s v="TEXAS"/>
    <x v="11"/>
    <x v="28"/>
    <s v="ELECTRICITY"/>
    <x v="6"/>
    <n v="37.267092132999203"/>
  </r>
  <r>
    <s v="REFERENCE ELECTRIFICATION - MODERATE TECHNOLOGY ADVANCEMENT"/>
    <x v="1"/>
    <s v="REFERENCE COMMERCIAL CENTRAL AIR CONDITIONER"/>
    <s v="TEXAS"/>
    <x v="11"/>
    <x v="28"/>
    <s v="PIPELINE GAS"/>
    <x v="6"/>
    <n v="0"/>
  </r>
  <r>
    <s v="REFERENCE ELECTRIFICATION - MODERATE TECHNOLOGY ADVANCEMENT"/>
    <x v="1"/>
    <s v="REFERENCE COMMERCIAL CENTRAL AIR CONDITIONER"/>
    <s v="TEXAS"/>
    <x v="11"/>
    <x v="29"/>
    <s v="ELECTRICITY"/>
    <x v="6"/>
    <n v="36.786975802244498"/>
  </r>
  <r>
    <s v="REFERENCE ELECTRIFICATION - MODERATE TECHNOLOGY ADVANCEMENT"/>
    <x v="1"/>
    <s v="REFERENCE COMMERCIAL CENTRAL AIR CONDITIONER"/>
    <s v="TEXAS"/>
    <x v="11"/>
    <x v="29"/>
    <s v="PIPELINE GAS"/>
    <x v="6"/>
    <n v="0"/>
  </r>
  <r>
    <s v="REFERENCE ELECTRIFICATION - MODERATE TECHNOLOGY ADVANCEMENT"/>
    <x v="1"/>
    <s v="REFERENCE COMMERCIAL CENTRAL AIR CONDITIONER"/>
    <s v="TEXAS"/>
    <x v="11"/>
    <x v="30"/>
    <s v="ELECTRICITY"/>
    <x v="6"/>
    <n v="36.294817283460901"/>
  </r>
  <r>
    <s v="REFERENCE ELECTRIFICATION - MODERATE TECHNOLOGY ADVANCEMENT"/>
    <x v="1"/>
    <s v="REFERENCE COMMERCIAL CENTRAL AIR CONDITIONER"/>
    <s v="TEXAS"/>
    <x v="11"/>
    <x v="30"/>
    <s v="PIPELINE GAS"/>
    <x v="6"/>
    <n v="0"/>
  </r>
  <r>
    <s v="REFERENCE ELECTRIFICATION - MODERATE TECHNOLOGY ADVANCEMENT"/>
    <x v="1"/>
    <s v="REFERENCE COMMERCIAL CENTRAL AIR CONDITIONER"/>
    <s v="TEXAS"/>
    <x v="11"/>
    <x v="31"/>
    <s v="ELECTRICITY"/>
    <x v="6"/>
    <n v="35.796365779781603"/>
  </r>
  <r>
    <s v="REFERENCE ELECTRIFICATION - MODERATE TECHNOLOGY ADVANCEMENT"/>
    <x v="1"/>
    <s v="REFERENCE COMMERCIAL CENTRAL AIR CONDITIONER"/>
    <s v="TEXAS"/>
    <x v="11"/>
    <x v="31"/>
    <s v="PIPELINE GAS"/>
    <x v="6"/>
    <n v="0"/>
  </r>
  <r>
    <s v="REFERENCE ELECTRIFICATION - MODERATE TECHNOLOGY ADVANCEMENT"/>
    <x v="1"/>
    <s v="REFERENCE COMMERCIAL CENTRAL AIR CONDITIONER"/>
    <s v="TEXAS"/>
    <x v="11"/>
    <x v="32"/>
    <s v="ELECTRICITY"/>
    <x v="6"/>
    <n v="35.292890449070498"/>
  </r>
  <r>
    <s v="REFERENCE ELECTRIFICATION - MODERATE TECHNOLOGY ADVANCEMENT"/>
    <x v="1"/>
    <s v="REFERENCE COMMERCIAL CENTRAL AIR CONDITIONER"/>
    <s v="TEXAS"/>
    <x v="11"/>
    <x v="32"/>
    <s v="PIPELINE GAS"/>
    <x v="6"/>
    <n v="0"/>
  </r>
  <r>
    <s v="REFERENCE ELECTRIFICATION - MODERATE TECHNOLOGY ADVANCEMENT"/>
    <x v="1"/>
    <s v="REFERENCE COMMERCIAL CENTRAL AIR CONDITIONER"/>
    <s v="TEXAS"/>
    <x v="11"/>
    <x v="33"/>
    <s v="ELECTRICITY"/>
    <x v="6"/>
    <n v="34.788635930413299"/>
  </r>
  <r>
    <s v="REFERENCE ELECTRIFICATION - MODERATE TECHNOLOGY ADVANCEMENT"/>
    <x v="1"/>
    <s v="REFERENCE COMMERCIAL CENTRAL AIR CONDITIONER"/>
    <s v="TEXAS"/>
    <x v="11"/>
    <x v="33"/>
    <s v="PIPELINE GAS"/>
    <x v="6"/>
    <n v="0"/>
  </r>
  <r>
    <s v="REFERENCE ELECTRIFICATION - MODERATE TECHNOLOGY ADVANCEMENT"/>
    <x v="1"/>
    <s v="HIGH EFFICIENCY COMMERCIAL CENTRAL AIR CONDITIONER"/>
    <s v="TEXAS"/>
    <x v="11"/>
    <x v="0"/>
    <s v="ELECTRICITY"/>
    <x v="6"/>
    <n v="3.9799371431653801"/>
  </r>
  <r>
    <s v="REFERENCE ELECTRIFICATION - MODERATE TECHNOLOGY ADVANCEMENT"/>
    <x v="1"/>
    <s v="HIGH EFFICIENCY COMMERCIAL CENTRAL AIR CONDITIONER"/>
    <s v="TEXAS"/>
    <x v="11"/>
    <x v="0"/>
    <s v="PIPELINE GAS"/>
    <x v="6"/>
    <n v="0"/>
  </r>
  <r>
    <s v="REFERENCE ELECTRIFICATION - MODERATE TECHNOLOGY ADVANCEMENT"/>
    <x v="1"/>
    <s v="HIGH EFFICIENCY COMMERCIAL CENTRAL AIR CONDITIONER"/>
    <s v="TEXAS"/>
    <x v="11"/>
    <x v="1"/>
    <s v="ELECTRICITY"/>
    <x v="6"/>
    <n v="3.9806547637075198"/>
  </r>
  <r>
    <s v="REFERENCE ELECTRIFICATION - MODERATE TECHNOLOGY ADVANCEMENT"/>
    <x v="1"/>
    <s v="HIGH EFFICIENCY COMMERCIAL CENTRAL AIR CONDITIONER"/>
    <s v="TEXAS"/>
    <x v="11"/>
    <x v="1"/>
    <s v="PIPELINE GAS"/>
    <x v="6"/>
    <n v="0"/>
  </r>
  <r>
    <s v="REFERENCE ELECTRIFICATION - MODERATE TECHNOLOGY ADVANCEMENT"/>
    <x v="1"/>
    <s v="HIGH EFFICIENCY COMMERCIAL CENTRAL AIR CONDITIONER"/>
    <s v="TEXAS"/>
    <x v="11"/>
    <x v="2"/>
    <s v="ELECTRICITY"/>
    <x v="6"/>
    <n v="3.9812861821733101"/>
  </r>
  <r>
    <s v="REFERENCE ELECTRIFICATION - MODERATE TECHNOLOGY ADVANCEMENT"/>
    <x v="1"/>
    <s v="HIGH EFFICIENCY COMMERCIAL CENTRAL AIR CONDITIONER"/>
    <s v="TEXAS"/>
    <x v="11"/>
    <x v="2"/>
    <s v="PIPELINE GAS"/>
    <x v="6"/>
    <n v="0"/>
  </r>
  <r>
    <s v="REFERENCE ELECTRIFICATION - MODERATE TECHNOLOGY ADVANCEMENT"/>
    <x v="1"/>
    <s v="HIGH EFFICIENCY COMMERCIAL CENTRAL AIR CONDITIONER"/>
    <s v="TEXAS"/>
    <x v="11"/>
    <x v="3"/>
    <s v="ELECTRICITY"/>
    <x v="6"/>
    <n v="3.9780915194798498"/>
  </r>
  <r>
    <s v="REFERENCE ELECTRIFICATION - MODERATE TECHNOLOGY ADVANCEMENT"/>
    <x v="1"/>
    <s v="HIGH EFFICIENCY COMMERCIAL CENTRAL AIR CONDITIONER"/>
    <s v="TEXAS"/>
    <x v="11"/>
    <x v="3"/>
    <s v="PIPELINE GAS"/>
    <x v="6"/>
    <n v="0"/>
  </r>
  <r>
    <s v="REFERENCE ELECTRIFICATION - MODERATE TECHNOLOGY ADVANCEMENT"/>
    <x v="1"/>
    <s v="HIGH EFFICIENCY COMMERCIAL CENTRAL AIR CONDITIONER"/>
    <s v="TEXAS"/>
    <x v="11"/>
    <x v="4"/>
    <s v="ELECTRICITY"/>
    <x v="6"/>
    <n v="3.9694359993656199"/>
  </r>
  <r>
    <s v="REFERENCE ELECTRIFICATION - MODERATE TECHNOLOGY ADVANCEMENT"/>
    <x v="1"/>
    <s v="HIGH EFFICIENCY COMMERCIAL CENTRAL AIR CONDITIONER"/>
    <s v="TEXAS"/>
    <x v="11"/>
    <x v="4"/>
    <s v="PIPELINE GAS"/>
    <x v="6"/>
    <n v="0"/>
  </r>
  <r>
    <s v="REFERENCE ELECTRIFICATION - MODERATE TECHNOLOGY ADVANCEMENT"/>
    <x v="1"/>
    <s v="HIGH EFFICIENCY COMMERCIAL CENTRAL AIR CONDITIONER"/>
    <s v="TEXAS"/>
    <x v="11"/>
    <x v="5"/>
    <s v="ELECTRICITY"/>
    <x v="6"/>
    <n v="3.95241099616839"/>
  </r>
  <r>
    <s v="REFERENCE ELECTRIFICATION - MODERATE TECHNOLOGY ADVANCEMENT"/>
    <x v="1"/>
    <s v="HIGH EFFICIENCY COMMERCIAL CENTRAL AIR CONDITIONER"/>
    <s v="TEXAS"/>
    <x v="11"/>
    <x v="5"/>
    <s v="PIPELINE GAS"/>
    <x v="6"/>
    <n v="0"/>
  </r>
  <r>
    <s v="REFERENCE ELECTRIFICATION - MODERATE TECHNOLOGY ADVANCEMENT"/>
    <x v="1"/>
    <s v="HIGH EFFICIENCY COMMERCIAL CENTRAL AIR CONDITIONER"/>
    <s v="TEXAS"/>
    <x v="11"/>
    <x v="6"/>
    <s v="ELECTRICITY"/>
    <x v="6"/>
    <n v="3.9236296490157301"/>
  </r>
  <r>
    <s v="REFERENCE ELECTRIFICATION - MODERATE TECHNOLOGY ADVANCEMENT"/>
    <x v="1"/>
    <s v="HIGH EFFICIENCY COMMERCIAL CENTRAL AIR CONDITIONER"/>
    <s v="TEXAS"/>
    <x v="11"/>
    <x v="6"/>
    <s v="PIPELINE GAS"/>
    <x v="6"/>
    <n v="0"/>
  </r>
  <r>
    <s v="REFERENCE ELECTRIFICATION - MODERATE TECHNOLOGY ADVANCEMENT"/>
    <x v="1"/>
    <s v="HIGH EFFICIENCY COMMERCIAL CENTRAL AIR CONDITIONER"/>
    <s v="TEXAS"/>
    <x v="11"/>
    <x v="7"/>
    <s v="ELECTRICITY"/>
    <x v="6"/>
    <n v="3.8785836000962499"/>
  </r>
  <r>
    <s v="REFERENCE ELECTRIFICATION - MODERATE TECHNOLOGY ADVANCEMENT"/>
    <x v="1"/>
    <s v="HIGH EFFICIENCY COMMERCIAL CENTRAL AIR CONDITIONER"/>
    <s v="TEXAS"/>
    <x v="11"/>
    <x v="7"/>
    <s v="PIPELINE GAS"/>
    <x v="6"/>
    <n v="0"/>
  </r>
  <r>
    <s v="REFERENCE ELECTRIFICATION - MODERATE TECHNOLOGY ADVANCEMENT"/>
    <x v="1"/>
    <s v="HIGH EFFICIENCY COMMERCIAL CENTRAL AIR CONDITIONER"/>
    <s v="TEXAS"/>
    <x v="11"/>
    <x v="8"/>
    <s v="ELECTRICITY"/>
    <x v="6"/>
    <n v="3.8121525180878599"/>
  </r>
  <r>
    <s v="REFERENCE ELECTRIFICATION - MODERATE TECHNOLOGY ADVANCEMENT"/>
    <x v="1"/>
    <s v="HIGH EFFICIENCY COMMERCIAL CENTRAL AIR CONDITIONER"/>
    <s v="TEXAS"/>
    <x v="11"/>
    <x v="8"/>
    <s v="PIPELINE GAS"/>
    <x v="6"/>
    <n v="0"/>
  </r>
  <r>
    <s v="REFERENCE ELECTRIFICATION - MODERATE TECHNOLOGY ADVANCEMENT"/>
    <x v="1"/>
    <s v="HIGH EFFICIENCY COMMERCIAL CENTRAL AIR CONDITIONER"/>
    <s v="TEXAS"/>
    <x v="11"/>
    <x v="9"/>
    <s v="ELECTRICITY"/>
    <x v="6"/>
    <n v="3.7192484382728499"/>
  </r>
  <r>
    <s v="REFERENCE ELECTRIFICATION - MODERATE TECHNOLOGY ADVANCEMENT"/>
    <x v="1"/>
    <s v="HIGH EFFICIENCY COMMERCIAL CENTRAL AIR CONDITIONER"/>
    <s v="TEXAS"/>
    <x v="11"/>
    <x v="9"/>
    <s v="PIPELINE GAS"/>
    <x v="6"/>
    <n v="0"/>
  </r>
  <r>
    <s v="REFERENCE ELECTRIFICATION - MODERATE TECHNOLOGY ADVANCEMENT"/>
    <x v="1"/>
    <s v="HIGH EFFICIENCY COMMERCIAL CENTRAL AIR CONDITIONER"/>
    <s v="TEXAS"/>
    <x v="11"/>
    <x v="10"/>
    <s v="ELECTRICITY"/>
    <x v="6"/>
    <n v="3.5944352348957"/>
  </r>
  <r>
    <s v="REFERENCE ELECTRIFICATION - MODERATE TECHNOLOGY ADVANCEMENT"/>
    <x v="1"/>
    <s v="HIGH EFFICIENCY COMMERCIAL CENTRAL AIR CONDITIONER"/>
    <s v="TEXAS"/>
    <x v="11"/>
    <x v="10"/>
    <s v="PIPELINE GAS"/>
    <x v="6"/>
    <n v="0"/>
  </r>
  <r>
    <s v="REFERENCE ELECTRIFICATION - MODERATE TECHNOLOGY ADVANCEMENT"/>
    <x v="1"/>
    <s v="HIGH EFFICIENCY COMMERCIAL CENTRAL AIR CONDITIONER"/>
    <s v="TEXAS"/>
    <x v="11"/>
    <x v="11"/>
    <s v="ELECTRICITY"/>
    <x v="6"/>
    <n v="3.4327836454433802"/>
  </r>
  <r>
    <s v="REFERENCE ELECTRIFICATION - MODERATE TECHNOLOGY ADVANCEMENT"/>
    <x v="1"/>
    <s v="HIGH EFFICIENCY COMMERCIAL CENTRAL AIR CONDITIONER"/>
    <s v="TEXAS"/>
    <x v="11"/>
    <x v="11"/>
    <s v="PIPELINE GAS"/>
    <x v="6"/>
    <n v="0"/>
  </r>
  <r>
    <s v="REFERENCE ELECTRIFICATION - MODERATE TECHNOLOGY ADVANCEMENT"/>
    <x v="1"/>
    <s v="HIGH EFFICIENCY COMMERCIAL CENTRAL AIR CONDITIONER"/>
    <s v="TEXAS"/>
    <x v="11"/>
    <x v="12"/>
    <s v="ELECTRICITY"/>
    <x v="6"/>
    <n v="3.2315199732003501"/>
  </r>
  <r>
    <s v="REFERENCE ELECTRIFICATION - MODERATE TECHNOLOGY ADVANCEMENT"/>
    <x v="1"/>
    <s v="HIGH EFFICIENCY COMMERCIAL CENTRAL AIR CONDITIONER"/>
    <s v="TEXAS"/>
    <x v="11"/>
    <x v="12"/>
    <s v="PIPELINE GAS"/>
    <x v="6"/>
    <n v="0"/>
  </r>
  <r>
    <s v="REFERENCE ELECTRIFICATION - MODERATE TECHNOLOGY ADVANCEMENT"/>
    <x v="1"/>
    <s v="HIGH EFFICIENCY COMMERCIAL CENTRAL AIR CONDITIONER"/>
    <s v="TEXAS"/>
    <x v="11"/>
    <x v="13"/>
    <s v="ELECTRICITY"/>
    <x v="6"/>
    <n v="2.98938391574129"/>
  </r>
  <r>
    <s v="REFERENCE ELECTRIFICATION - MODERATE TECHNOLOGY ADVANCEMENT"/>
    <x v="1"/>
    <s v="HIGH EFFICIENCY COMMERCIAL CENTRAL AIR CONDITIONER"/>
    <s v="TEXAS"/>
    <x v="11"/>
    <x v="13"/>
    <s v="PIPELINE GAS"/>
    <x v="6"/>
    <n v="0"/>
  </r>
  <r>
    <s v="REFERENCE ELECTRIFICATION - MODERATE TECHNOLOGY ADVANCEMENT"/>
    <x v="1"/>
    <s v="HIGH EFFICIENCY COMMERCIAL CENTRAL AIR CONDITIONER"/>
    <s v="TEXAS"/>
    <x v="11"/>
    <x v="14"/>
    <s v="ELECTRICITY"/>
    <x v="6"/>
    <n v="2.7087816533686699"/>
  </r>
  <r>
    <s v="REFERENCE ELECTRIFICATION - MODERATE TECHNOLOGY ADVANCEMENT"/>
    <x v="1"/>
    <s v="HIGH EFFICIENCY COMMERCIAL CENTRAL AIR CONDITIONER"/>
    <s v="TEXAS"/>
    <x v="11"/>
    <x v="14"/>
    <s v="PIPELINE GAS"/>
    <x v="6"/>
    <n v="0"/>
  </r>
  <r>
    <s v="REFERENCE ELECTRIFICATION - MODERATE TECHNOLOGY ADVANCEMENT"/>
    <x v="1"/>
    <s v="HIGH EFFICIENCY COMMERCIAL CENTRAL AIR CONDITIONER"/>
    <s v="TEXAS"/>
    <x v="11"/>
    <x v="15"/>
    <s v="ELECTRICITY"/>
    <x v="6"/>
    <n v="2.3951554777979198"/>
  </r>
  <r>
    <s v="REFERENCE ELECTRIFICATION - MODERATE TECHNOLOGY ADVANCEMENT"/>
    <x v="1"/>
    <s v="HIGH EFFICIENCY COMMERCIAL CENTRAL AIR CONDITIONER"/>
    <s v="TEXAS"/>
    <x v="11"/>
    <x v="15"/>
    <s v="PIPELINE GAS"/>
    <x v="6"/>
    <n v="0"/>
  </r>
  <r>
    <s v="REFERENCE ELECTRIFICATION - MODERATE TECHNOLOGY ADVANCEMENT"/>
    <x v="1"/>
    <s v="HIGH EFFICIENCY COMMERCIAL CENTRAL AIR CONDITIONER"/>
    <s v="TEXAS"/>
    <x v="11"/>
    <x v="16"/>
    <s v="ELECTRICITY"/>
    <x v="6"/>
    <n v="2.0584846807621799"/>
  </r>
  <r>
    <s v="REFERENCE ELECTRIFICATION - MODERATE TECHNOLOGY ADVANCEMENT"/>
    <x v="1"/>
    <s v="HIGH EFFICIENCY COMMERCIAL CENTRAL AIR CONDITIONER"/>
    <s v="TEXAS"/>
    <x v="11"/>
    <x v="16"/>
    <s v="PIPELINE GAS"/>
    <x v="6"/>
    <n v="0"/>
  </r>
  <r>
    <s v="REFERENCE ELECTRIFICATION - MODERATE TECHNOLOGY ADVANCEMENT"/>
    <x v="1"/>
    <s v="HIGH EFFICIENCY COMMERCIAL CENTRAL AIR CONDITIONER"/>
    <s v="TEXAS"/>
    <x v="11"/>
    <x v="17"/>
    <s v="ELECTRICITY"/>
    <x v="6"/>
    <n v="1.7118831960810801"/>
  </r>
  <r>
    <s v="REFERENCE ELECTRIFICATION - MODERATE TECHNOLOGY ADVANCEMENT"/>
    <x v="1"/>
    <s v="HIGH EFFICIENCY COMMERCIAL CENTRAL AIR CONDITIONER"/>
    <s v="TEXAS"/>
    <x v="11"/>
    <x v="17"/>
    <s v="PIPELINE GAS"/>
    <x v="6"/>
    <n v="0"/>
  </r>
  <r>
    <s v="REFERENCE ELECTRIFICATION - MODERATE TECHNOLOGY ADVANCEMENT"/>
    <x v="1"/>
    <s v="HIGH EFFICIENCY COMMERCIAL CENTRAL AIR CONDITIONER"/>
    <s v="TEXAS"/>
    <x v="11"/>
    <x v="18"/>
    <s v="ELECTRICITY"/>
    <x v="6"/>
    <n v="1.3709288513662501"/>
  </r>
  <r>
    <s v="REFERENCE ELECTRIFICATION - MODERATE TECHNOLOGY ADVANCEMENT"/>
    <x v="1"/>
    <s v="HIGH EFFICIENCY COMMERCIAL CENTRAL AIR CONDITIONER"/>
    <s v="TEXAS"/>
    <x v="11"/>
    <x v="18"/>
    <s v="PIPELINE GAS"/>
    <x v="6"/>
    <n v="0"/>
  </r>
  <r>
    <s v="REFERENCE ELECTRIFICATION - MODERATE TECHNOLOGY ADVANCEMENT"/>
    <x v="1"/>
    <s v="HIGH EFFICIENCY COMMERCIAL CENTRAL AIR CONDITIONER"/>
    <s v="TEXAS"/>
    <x v="11"/>
    <x v="19"/>
    <s v="ELECTRICITY"/>
    <x v="6"/>
    <n v="1.0517260473851999"/>
  </r>
  <r>
    <s v="REFERENCE ELECTRIFICATION - MODERATE TECHNOLOGY ADVANCEMENT"/>
    <x v="1"/>
    <s v="HIGH EFFICIENCY COMMERCIAL CENTRAL AIR CONDITIONER"/>
    <s v="TEXAS"/>
    <x v="11"/>
    <x v="19"/>
    <s v="PIPELINE GAS"/>
    <x v="6"/>
    <n v="0"/>
  </r>
  <r>
    <s v="REFERENCE ELECTRIFICATION - MODERATE TECHNOLOGY ADVANCEMENT"/>
    <x v="1"/>
    <s v="HIGH EFFICIENCY COMMERCIAL CENTRAL AIR CONDITIONER"/>
    <s v="TEXAS"/>
    <x v="11"/>
    <x v="20"/>
    <s v="ELECTRICITY"/>
    <x v="6"/>
    <n v="0.7685767476623"/>
  </r>
  <r>
    <s v="REFERENCE ELECTRIFICATION - MODERATE TECHNOLOGY ADVANCEMENT"/>
    <x v="1"/>
    <s v="HIGH EFFICIENCY COMMERCIAL CENTRAL AIR CONDITIONER"/>
    <s v="TEXAS"/>
    <x v="11"/>
    <x v="20"/>
    <s v="PIPELINE GAS"/>
    <x v="6"/>
    <n v="0"/>
  </r>
  <r>
    <s v="REFERENCE ELECTRIFICATION - MODERATE TECHNOLOGY ADVANCEMENT"/>
    <x v="1"/>
    <s v="HIGH EFFICIENCY COMMERCIAL CENTRAL AIR CONDITIONER"/>
    <s v="TEXAS"/>
    <x v="11"/>
    <x v="21"/>
    <s v="ELECTRICITY"/>
    <x v="6"/>
    <n v="0.53173834072433501"/>
  </r>
  <r>
    <s v="REFERENCE ELECTRIFICATION - MODERATE TECHNOLOGY ADVANCEMENT"/>
    <x v="1"/>
    <s v="HIGH EFFICIENCY COMMERCIAL CENTRAL AIR CONDITIONER"/>
    <s v="TEXAS"/>
    <x v="11"/>
    <x v="21"/>
    <s v="PIPELINE GAS"/>
    <x v="6"/>
    <n v="0"/>
  </r>
  <r>
    <s v="REFERENCE ELECTRIFICATION - MODERATE TECHNOLOGY ADVANCEMENT"/>
    <x v="1"/>
    <s v="HIGH EFFICIENCY COMMERCIAL CENTRAL AIR CONDITIONER"/>
    <s v="TEXAS"/>
    <x v="11"/>
    <x v="22"/>
    <s v="ELECTRICITY"/>
    <x v="6"/>
    <n v="0.34604168261869001"/>
  </r>
  <r>
    <s v="REFERENCE ELECTRIFICATION - MODERATE TECHNOLOGY ADVANCEMENT"/>
    <x v="1"/>
    <s v="HIGH EFFICIENCY COMMERCIAL CENTRAL AIR CONDITIONER"/>
    <s v="TEXAS"/>
    <x v="11"/>
    <x v="22"/>
    <s v="PIPELINE GAS"/>
    <x v="6"/>
    <n v="0"/>
  </r>
  <r>
    <s v="REFERENCE ELECTRIFICATION - MODERATE TECHNOLOGY ADVANCEMENT"/>
    <x v="1"/>
    <s v="HIGH EFFICIENCY COMMERCIAL CENTRAL AIR CONDITIONER"/>
    <s v="TEXAS"/>
    <x v="11"/>
    <x v="23"/>
    <s v="ELECTRICITY"/>
    <x v="6"/>
    <n v="0.210349597292247"/>
  </r>
  <r>
    <s v="REFERENCE ELECTRIFICATION - MODERATE TECHNOLOGY ADVANCEMENT"/>
    <x v="1"/>
    <s v="HIGH EFFICIENCY COMMERCIAL CENTRAL AIR CONDITIONER"/>
    <s v="TEXAS"/>
    <x v="11"/>
    <x v="23"/>
    <s v="PIPELINE GAS"/>
    <x v="6"/>
    <n v="0"/>
  </r>
  <r>
    <s v="REFERENCE ELECTRIFICATION - MODERATE TECHNOLOGY ADVANCEMENT"/>
    <x v="1"/>
    <s v="HIGH EFFICIENCY COMMERCIAL CENTRAL AIR CONDITIONER"/>
    <s v="TEXAS"/>
    <x v="11"/>
    <x v="24"/>
    <s v="ELECTRICITY"/>
    <x v="6"/>
    <n v="0.11855218725179401"/>
  </r>
  <r>
    <s v="REFERENCE ELECTRIFICATION - MODERATE TECHNOLOGY ADVANCEMENT"/>
    <x v="1"/>
    <s v="HIGH EFFICIENCY COMMERCIAL CENTRAL AIR CONDITIONER"/>
    <s v="TEXAS"/>
    <x v="11"/>
    <x v="24"/>
    <s v="PIPELINE GAS"/>
    <x v="6"/>
    <n v="0"/>
  </r>
  <r>
    <s v="REFERENCE ELECTRIFICATION - MODERATE TECHNOLOGY ADVANCEMENT"/>
    <x v="1"/>
    <s v="HIGH EFFICIENCY COMMERCIAL CENTRAL AIR CONDITIONER"/>
    <s v="TEXAS"/>
    <x v="11"/>
    <x v="25"/>
    <s v="ELECTRICITY"/>
    <x v="6"/>
    <n v="6.1459068663798598E-2"/>
  </r>
  <r>
    <s v="REFERENCE ELECTRIFICATION - MODERATE TECHNOLOGY ADVANCEMENT"/>
    <x v="1"/>
    <s v="HIGH EFFICIENCY COMMERCIAL CENTRAL AIR CONDITIONER"/>
    <s v="TEXAS"/>
    <x v="11"/>
    <x v="25"/>
    <s v="PIPELINE GAS"/>
    <x v="6"/>
    <n v="0"/>
  </r>
  <r>
    <s v="REFERENCE ELECTRIFICATION - MODERATE TECHNOLOGY ADVANCEMENT"/>
    <x v="1"/>
    <s v="HIGH EFFICIENCY COMMERCIAL CENTRAL AIR CONDITIONER"/>
    <s v="TEXAS"/>
    <x v="11"/>
    <x v="26"/>
    <s v="ELECTRICITY"/>
    <x v="6"/>
    <n v="2.9060940649655899E-2"/>
  </r>
  <r>
    <s v="REFERENCE ELECTRIFICATION - MODERATE TECHNOLOGY ADVANCEMENT"/>
    <x v="1"/>
    <s v="HIGH EFFICIENCY COMMERCIAL CENTRAL AIR CONDITIONER"/>
    <s v="TEXAS"/>
    <x v="11"/>
    <x v="26"/>
    <s v="PIPELINE GAS"/>
    <x v="6"/>
    <n v="0"/>
  </r>
  <r>
    <s v="REFERENCE ELECTRIFICATION - MODERATE TECHNOLOGY ADVANCEMENT"/>
    <x v="1"/>
    <s v="HIGH EFFICIENCY COMMERCIAL CENTRAL AIR CONDITIONER"/>
    <s v="TEXAS"/>
    <x v="11"/>
    <x v="27"/>
    <s v="ELECTRICITY"/>
    <x v="6"/>
    <n v="1.2423204019867001E-2"/>
  </r>
  <r>
    <s v="REFERENCE ELECTRIFICATION - MODERATE TECHNOLOGY ADVANCEMENT"/>
    <x v="1"/>
    <s v="HIGH EFFICIENCY COMMERCIAL CENTRAL AIR CONDITIONER"/>
    <s v="TEXAS"/>
    <x v="11"/>
    <x v="27"/>
    <s v="PIPELINE GAS"/>
    <x v="6"/>
    <n v="0"/>
  </r>
  <r>
    <s v="REFERENCE ELECTRIFICATION - MODERATE TECHNOLOGY ADVANCEMENT"/>
    <x v="1"/>
    <s v="HIGH EFFICIENCY COMMERCIAL CENTRAL AIR CONDITIONER"/>
    <s v="TEXAS"/>
    <x v="11"/>
    <x v="28"/>
    <s v="ELECTRICITY"/>
    <x v="6"/>
    <n v="4.7562586819237598E-3"/>
  </r>
  <r>
    <s v="REFERENCE ELECTRIFICATION - MODERATE TECHNOLOGY ADVANCEMENT"/>
    <x v="1"/>
    <s v="HIGH EFFICIENCY COMMERCIAL CENTRAL AIR CONDITIONER"/>
    <s v="TEXAS"/>
    <x v="11"/>
    <x v="28"/>
    <s v="PIPELINE GAS"/>
    <x v="6"/>
    <n v="0"/>
  </r>
  <r>
    <s v="REFERENCE ELECTRIFICATION - MODERATE TECHNOLOGY ADVANCEMENT"/>
    <x v="1"/>
    <s v="HIGH EFFICIENCY COMMERCIAL CENTRAL AIR CONDITIONER"/>
    <s v="TEXAS"/>
    <x v="11"/>
    <x v="29"/>
    <s v="ELECTRICITY"/>
    <x v="6"/>
    <n v="1.61476714932283E-3"/>
  </r>
  <r>
    <s v="REFERENCE ELECTRIFICATION - MODERATE TECHNOLOGY ADVANCEMENT"/>
    <x v="1"/>
    <s v="HIGH EFFICIENCY COMMERCIAL CENTRAL AIR CONDITIONER"/>
    <s v="TEXAS"/>
    <x v="11"/>
    <x v="29"/>
    <s v="PIPELINE GAS"/>
    <x v="6"/>
    <n v="0"/>
  </r>
  <r>
    <s v="REFERENCE ELECTRIFICATION - MODERATE TECHNOLOGY ADVANCEMENT"/>
    <x v="1"/>
    <s v="HIGH EFFICIENCY COMMERCIAL CENTRAL AIR CONDITIONER"/>
    <s v="TEXAS"/>
    <x v="11"/>
    <x v="30"/>
    <s v="ELECTRICITY"/>
    <x v="6"/>
    <n v="4.8107793383636002E-4"/>
  </r>
  <r>
    <s v="REFERENCE ELECTRIFICATION - MODERATE TECHNOLOGY ADVANCEMENT"/>
    <x v="1"/>
    <s v="HIGH EFFICIENCY COMMERCIAL CENTRAL AIR CONDITIONER"/>
    <s v="TEXAS"/>
    <x v="11"/>
    <x v="30"/>
    <s v="PIPELINE GAS"/>
    <x v="6"/>
    <n v="0"/>
  </r>
  <r>
    <s v="REFERENCE ELECTRIFICATION - MODERATE TECHNOLOGY ADVANCEMENT"/>
    <x v="1"/>
    <s v="HIGH EFFICIENCY COMMERCIAL CENTRAL AIR CONDITIONER"/>
    <s v="TEXAS"/>
    <x v="11"/>
    <x v="31"/>
    <s v="ELECTRICITY"/>
    <x v="6"/>
    <n v="1.2440838690163199E-4"/>
  </r>
  <r>
    <s v="REFERENCE ELECTRIFICATION - MODERATE TECHNOLOGY ADVANCEMENT"/>
    <x v="1"/>
    <s v="HIGH EFFICIENCY COMMERCIAL CENTRAL AIR CONDITIONER"/>
    <s v="TEXAS"/>
    <x v="11"/>
    <x v="31"/>
    <s v="PIPELINE GAS"/>
    <x v="6"/>
    <n v="0"/>
  </r>
  <r>
    <s v="REFERENCE ELECTRIFICATION - MODERATE TECHNOLOGY ADVANCEMENT"/>
    <x v="1"/>
    <s v="HIGH EFFICIENCY COMMERCIAL CENTRAL AIR CONDITIONER"/>
    <s v="TEXAS"/>
    <x v="11"/>
    <x v="32"/>
    <s v="ELECTRICITY"/>
    <x v="6"/>
    <n v="2.7605427845102101E-5"/>
  </r>
  <r>
    <s v="REFERENCE ELECTRIFICATION - MODERATE TECHNOLOGY ADVANCEMENT"/>
    <x v="1"/>
    <s v="HIGH EFFICIENCY COMMERCIAL CENTRAL AIR CONDITIONER"/>
    <s v="TEXAS"/>
    <x v="11"/>
    <x v="32"/>
    <s v="PIPELINE GAS"/>
    <x v="6"/>
    <n v="0"/>
  </r>
  <r>
    <s v="REFERENCE ELECTRIFICATION - MODERATE TECHNOLOGY ADVANCEMENT"/>
    <x v="1"/>
    <s v="HIGH EFFICIENCY COMMERCIAL CENTRAL AIR CONDITIONER"/>
    <s v="TEXAS"/>
    <x v="11"/>
    <x v="33"/>
    <s v="ELECTRICITY"/>
    <x v="6"/>
    <n v="5.1930730332856502E-6"/>
  </r>
  <r>
    <s v="REFERENCE ELECTRIFICATION - MODERATE TECHNOLOGY ADVANCEMENT"/>
    <x v="1"/>
    <s v="HIGH EFFICIENCY COMMERCIAL CENTRAL AIR CONDITIONER"/>
    <s v="TEXAS"/>
    <x v="11"/>
    <x v="33"/>
    <s v="PIPELINE GAS"/>
    <x v="6"/>
    <n v="0"/>
  </r>
  <r>
    <s v="REFERENCE ELECTRIFICATION - MODERATE TECHNOLOGY ADVANCEMENT"/>
    <x v="1"/>
    <s v="REFERENCE COMMERCIAL GAS ABSORPTION CHILLER"/>
    <s v="TEXAS"/>
    <x v="11"/>
    <x v="0"/>
    <s v="ELECTRICITY"/>
    <x v="6"/>
    <n v="0"/>
  </r>
  <r>
    <s v="REFERENCE ELECTRIFICATION - MODERATE TECHNOLOGY ADVANCEMENT"/>
    <x v="1"/>
    <s v="REFERENCE COMMERCIAL GAS ABSORPTION CHILLER"/>
    <s v="TEXAS"/>
    <x v="11"/>
    <x v="0"/>
    <s v="PIPELINE GAS"/>
    <x v="6"/>
    <n v="0.51580099100508303"/>
  </r>
  <r>
    <s v="REFERENCE ELECTRIFICATION - MODERATE TECHNOLOGY ADVANCEMENT"/>
    <x v="1"/>
    <s v="REFERENCE COMMERCIAL GAS ABSORPTION CHILLER"/>
    <s v="TEXAS"/>
    <x v="11"/>
    <x v="1"/>
    <s v="ELECTRICITY"/>
    <x v="6"/>
    <n v="0"/>
  </r>
  <r>
    <s v="REFERENCE ELECTRIFICATION - MODERATE TECHNOLOGY ADVANCEMENT"/>
    <x v="1"/>
    <s v="REFERENCE COMMERCIAL GAS ABSORPTION CHILLER"/>
    <s v="TEXAS"/>
    <x v="11"/>
    <x v="1"/>
    <s v="PIPELINE GAS"/>
    <x v="6"/>
    <n v="0.51555422087944403"/>
  </r>
  <r>
    <s v="REFERENCE ELECTRIFICATION - MODERATE TECHNOLOGY ADVANCEMENT"/>
    <x v="1"/>
    <s v="REFERENCE COMMERCIAL GAS ABSORPTION CHILLER"/>
    <s v="TEXAS"/>
    <x v="11"/>
    <x v="2"/>
    <s v="ELECTRICITY"/>
    <x v="6"/>
    <n v="0"/>
  </r>
  <r>
    <s v="REFERENCE ELECTRIFICATION - MODERATE TECHNOLOGY ADVANCEMENT"/>
    <x v="1"/>
    <s v="REFERENCE COMMERCIAL GAS ABSORPTION CHILLER"/>
    <s v="TEXAS"/>
    <x v="11"/>
    <x v="2"/>
    <s v="PIPELINE GAS"/>
    <x v="6"/>
    <n v="0.51514205548132697"/>
  </r>
  <r>
    <s v="REFERENCE ELECTRIFICATION - MODERATE TECHNOLOGY ADVANCEMENT"/>
    <x v="1"/>
    <s v="REFERENCE COMMERCIAL GAS ABSORPTION CHILLER"/>
    <s v="TEXAS"/>
    <x v="11"/>
    <x v="3"/>
    <s v="ELECTRICITY"/>
    <x v="6"/>
    <n v="0"/>
  </r>
  <r>
    <s v="REFERENCE ELECTRIFICATION - MODERATE TECHNOLOGY ADVANCEMENT"/>
    <x v="1"/>
    <s v="REFERENCE COMMERCIAL GAS ABSORPTION CHILLER"/>
    <s v="TEXAS"/>
    <x v="11"/>
    <x v="3"/>
    <s v="PIPELINE GAS"/>
    <x v="6"/>
    <n v="0.51411280551608496"/>
  </r>
  <r>
    <s v="REFERENCE ELECTRIFICATION - MODERATE TECHNOLOGY ADVANCEMENT"/>
    <x v="1"/>
    <s v="REFERENCE COMMERCIAL GAS ABSORPTION CHILLER"/>
    <s v="TEXAS"/>
    <x v="11"/>
    <x v="4"/>
    <s v="ELECTRICITY"/>
    <x v="6"/>
    <n v="0"/>
  </r>
  <r>
    <s v="REFERENCE ELECTRIFICATION - MODERATE TECHNOLOGY ADVANCEMENT"/>
    <x v="1"/>
    <s v="REFERENCE COMMERCIAL GAS ABSORPTION CHILLER"/>
    <s v="TEXAS"/>
    <x v="11"/>
    <x v="4"/>
    <s v="PIPELINE GAS"/>
    <x v="6"/>
    <n v="0.51233908476748702"/>
  </r>
  <r>
    <s v="REFERENCE ELECTRIFICATION - MODERATE TECHNOLOGY ADVANCEMENT"/>
    <x v="1"/>
    <s v="REFERENCE COMMERCIAL GAS ABSORPTION CHILLER"/>
    <s v="TEXAS"/>
    <x v="11"/>
    <x v="5"/>
    <s v="ELECTRICITY"/>
    <x v="6"/>
    <n v="0"/>
  </r>
  <r>
    <s v="REFERENCE ELECTRIFICATION - MODERATE TECHNOLOGY ADVANCEMENT"/>
    <x v="1"/>
    <s v="REFERENCE COMMERCIAL GAS ABSORPTION CHILLER"/>
    <s v="TEXAS"/>
    <x v="11"/>
    <x v="5"/>
    <s v="PIPELINE GAS"/>
    <x v="6"/>
    <n v="0.50958793885684806"/>
  </r>
  <r>
    <s v="REFERENCE ELECTRIFICATION - MODERATE TECHNOLOGY ADVANCEMENT"/>
    <x v="1"/>
    <s v="REFERENCE COMMERCIAL GAS ABSORPTION CHILLER"/>
    <s v="TEXAS"/>
    <x v="11"/>
    <x v="6"/>
    <s v="ELECTRICITY"/>
    <x v="6"/>
    <n v="0"/>
  </r>
  <r>
    <s v="REFERENCE ELECTRIFICATION - MODERATE TECHNOLOGY ADVANCEMENT"/>
    <x v="1"/>
    <s v="REFERENCE COMMERCIAL GAS ABSORPTION CHILLER"/>
    <s v="TEXAS"/>
    <x v="11"/>
    <x v="6"/>
    <s v="PIPELINE GAS"/>
    <x v="6"/>
    <n v="0.50562804648443205"/>
  </r>
  <r>
    <s v="REFERENCE ELECTRIFICATION - MODERATE TECHNOLOGY ADVANCEMENT"/>
    <x v="1"/>
    <s v="REFERENCE COMMERCIAL GAS ABSORPTION CHILLER"/>
    <s v="TEXAS"/>
    <x v="11"/>
    <x v="7"/>
    <s v="ELECTRICITY"/>
    <x v="6"/>
    <n v="0"/>
  </r>
  <r>
    <s v="REFERENCE ELECTRIFICATION - MODERATE TECHNOLOGY ADVANCEMENT"/>
    <x v="1"/>
    <s v="REFERENCE COMMERCIAL GAS ABSORPTION CHILLER"/>
    <s v="TEXAS"/>
    <x v="11"/>
    <x v="7"/>
    <s v="PIPELINE GAS"/>
    <x v="6"/>
    <n v="0.50014576935486998"/>
  </r>
  <r>
    <s v="REFERENCE ELECTRIFICATION - MODERATE TECHNOLOGY ADVANCEMENT"/>
    <x v="1"/>
    <s v="REFERENCE COMMERCIAL GAS ABSORPTION CHILLER"/>
    <s v="TEXAS"/>
    <x v="11"/>
    <x v="8"/>
    <s v="ELECTRICITY"/>
    <x v="6"/>
    <n v="0"/>
  </r>
  <r>
    <s v="REFERENCE ELECTRIFICATION - MODERATE TECHNOLOGY ADVANCEMENT"/>
    <x v="1"/>
    <s v="REFERENCE COMMERCIAL GAS ABSORPTION CHILLER"/>
    <s v="TEXAS"/>
    <x v="11"/>
    <x v="8"/>
    <s v="PIPELINE GAS"/>
    <x v="6"/>
    <n v="0.49280162285350698"/>
  </r>
  <r>
    <s v="REFERENCE ELECTRIFICATION - MODERATE TECHNOLOGY ADVANCEMENT"/>
    <x v="1"/>
    <s v="REFERENCE COMMERCIAL GAS ABSORPTION CHILLER"/>
    <s v="TEXAS"/>
    <x v="11"/>
    <x v="9"/>
    <s v="ELECTRICITY"/>
    <x v="6"/>
    <n v="0"/>
  </r>
  <r>
    <s v="REFERENCE ELECTRIFICATION - MODERATE TECHNOLOGY ADVANCEMENT"/>
    <x v="1"/>
    <s v="REFERENCE COMMERCIAL GAS ABSORPTION CHILLER"/>
    <s v="TEXAS"/>
    <x v="11"/>
    <x v="9"/>
    <s v="PIPELINE GAS"/>
    <x v="6"/>
    <n v="0.48329260980076699"/>
  </r>
  <r>
    <s v="REFERENCE ELECTRIFICATION - MODERATE TECHNOLOGY ADVANCEMENT"/>
    <x v="1"/>
    <s v="REFERENCE COMMERCIAL GAS ABSORPTION CHILLER"/>
    <s v="TEXAS"/>
    <x v="11"/>
    <x v="10"/>
    <s v="ELECTRICITY"/>
    <x v="6"/>
    <n v="0"/>
  </r>
  <r>
    <s v="REFERENCE ELECTRIFICATION - MODERATE TECHNOLOGY ADVANCEMENT"/>
    <x v="1"/>
    <s v="REFERENCE COMMERCIAL GAS ABSORPTION CHILLER"/>
    <s v="TEXAS"/>
    <x v="11"/>
    <x v="10"/>
    <s v="PIPELINE GAS"/>
    <x v="6"/>
    <n v="0.47126744183221803"/>
  </r>
  <r>
    <s v="REFERENCE ELECTRIFICATION - MODERATE TECHNOLOGY ADVANCEMENT"/>
    <x v="1"/>
    <s v="REFERENCE COMMERCIAL GAS ABSORPTION CHILLER"/>
    <s v="TEXAS"/>
    <x v="11"/>
    <x v="11"/>
    <s v="ELECTRICITY"/>
    <x v="6"/>
    <n v="0"/>
  </r>
  <r>
    <s v="REFERENCE ELECTRIFICATION - MODERATE TECHNOLOGY ADVANCEMENT"/>
    <x v="1"/>
    <s v="REFERENCE COMMERCIAL GAS ABSORPTION CHILLER"/>
    <s v="TEXAS"/>
    <x v="11"/>
    <x v="11"/>
    <s v="PIPELINE GAS"/>
    <x v="6"/>
    <n v="0.45638335943806702"/>
  </r>
  <r>
    <s v="REFERENCE ELECTRIFICATION - MODERATE TECHNOLOGY ADVANCEMENT"/>
    <x v="1"/>
    <s v="REFERENCE COMMERCIAL GAS ABSORPTION CHILLER"/>
    <s v="TEXAS"/>
    <x v="11"/>
    <x v="12"/>
    <s v="ELECTRICITY"/>
    <x v="6"/>
    <n v="0"/>
  </r>
  <r>
    <s v="REFERENCE ELECTRIFICATION - MODERATE TECHNOLOGY ADVANCEMENT"/>
    <x v="1"/>
    <s v="REFERENCE COMMERCIAL GAS ABSORPTION CHILLER"/>
    <s v="TEXAS"/>
    <x v="11"/>
    <x v="12"/>
    <s v="PIPELINE GAS"/>
    <x v="6"/>
    <n v="0.43845409240941802"/>
  </r>
  <r>
    <s v="REFERENCE ELECTRIFICATION - MODERATE TECHNOLOGY ADVANCEMENT"/>
    <x v="1"/>
    <s v="REFERENCE COMMERCIAL GAS ABSORPTION CHILLER"/>
    <s v="TEXAS"/>
    <x v="11"/>
    <x v="13"/>
    <s v="ELECTRICITY"/>
    <x v="6"/>
    <n v="0"/>
  </r>
  <r>
    <s v="REFERENCE ELECTRIFICATION - MODERATE TECHNOLOGY ADVANCEMENT"/>
    <x v="1"/>
    <s v="REFERENCE COMMERCIAL GAS ABSORPTION CHILLER"/>
    <s v="TEXAS"/>
    <x v="11"/>
    <x v="13"/>
    <s v="PIPELINE GAS"/>
    <x v="6"/>
    <n v="0.417285642049602"/>
  </r>
  <r>
    <s v="REFERENCE ELECTRIFICATION - MODERATE TECHNOLOGY ADVANCEMENT"/>
    <x v="1"/>
    <s v="REFERENCE COMMERCIAL GAS ABSORPTION CHILLER"/>
    <s v="TEXAS"/>
    <x v="11"/>
    <x v="14"/>
    <s v="ELECTRICITY"/>
    <x v="6"/>
    <n v="0"/>
  </r>
  <r>
    <s v="REFERENCE ELECTRIFICATION - MODERATE TECHNOLOGY ADVANCEMENT"/>
    <x v="1"/>
    <s v="REFERENCE COMMERCIAL GAS ABSORPTION CHILLER"/>
    <s v="TEXAS"/>
    <x v="11"/>
    <x v="14"/>
    <s v="PIPELINE GAS"/>
    <x v="6"/>
    <n v="0.39288802320208599"/>
  </r>
  <r>
    <s v="REFERENCE ELECTRIFICATION - MODERATE TECHNOLOGY ADVANCEMENT"/>
    <x v="1"/>
    <s v="REFERENCE COMMERCIAL GAS ABSORPTION CHILLER"/>
    <s v="TEXAS"/>
    <x v="11"/>
    <x v="15"/>
    <s v="ELECTRICITY"/>
    <x v="6"/>
    <n v="0"/>
  </r>
  <r>
    <s v="REFERENCE ELECTRIFICATION - MODERATE TECHNOLOGY ADVANCEMENT"/>
    <x v="1"/>
    <s v="REFERENCE COMMERCIAL GAS ABSORPTION CHILLER"/>
    <s v="TEXAS"/>
    <x v="11"/>
    <x v="15"/>
    <s v="PIPELINE GAS"/>
    <x v="6"/>
    <n v="0.36533135494385"/>
  </r>
  <r>
    <s v="REFERENCE ELECTRIFICATION - MODERATE TECHNOLOGY ADVANCEMENT"/>
    <x v="1"/>
    <s v="REFERENCE COMMERCIAL GAS ABSORPTION CHILLER"/>
    <s v="TEXAS"/>
    <x v="11"/>
    <x v="16"/>
    <s v="ELECTRICITY"/>
    <x v="6"/>
    <n v="0"/>
  </r>
  <r>
    <s v="REFERENCE ELECTRIFICATION - MODERATE TECHNOLOGY ADVANCEMENT"/>
    <x v="1"/>
    <s v="REFERENCE COMMERCIAL GAS ABSORPTION CHILLER"/>
    <s v="TEXAS"/>
    <x v="11"/>
    <x v="16"/>
    <s v="PIPELINE GAS"/>
    <x v="6"/>
    <n v="0.334953304867317"/>
  </r>
  <r>
    <s v="REFERENCE ELECTRIFICATION - MODERATE TECHNOLOGY ADVANCEMENT"/>
    <x v="1"/>
    <s v="REFERENCE COMMERCIAL GAS ABSORPTION CHILLER"/>
    <s v="TEXAS"/>
    <x v="11"/>
    <x v="17"/>
    <s v="ELECTRICITY"/>
    <x v="6"/>
    <n v="0"/>
  </r>
  <r>
    <s v="REFERENCE ELECTRIFICATION - MODERATE TECHNOLOGY ADVANCEMENT"/>
    <x v="1"/>
    <s v="REFERENCE COMMERCIAL GAS ABSORPTION CHILLER"/>
    <s v="TEXAS"/>
    <x v="11"/>
    <x v="17"/>
    <s v="PIPELINE GAS"/>
    <x v="6"/>
    <n v="0.30222833918883901"/>
  </r>
  <r>
    <s v="REFERENCE ELECTRIFICATION - MODERATE TECHNOLOGY ADVANCEMENT"/>
    <x v="1"/>
    <s v="REFERENCE COMMERCIAL GAS ABSORPTION CHILLER"/>
    <s v="TEXAS"/>
    <x v="11"/>
    <x v="18"/>
    <s v="ELECTRICITY"/>
    <x v="6"/>
    <n v="0"/>
  </r>
  <r>
    <s v="REFERENCE ELECTRIFICATION - MODERATE TECHNOLOGY ADVANCEMENT"/>
    <x v="1"/>
    <s v="REFERENCE COMMERCIAL GAS ABSORPTION CHILLER"/>
    <s v="TEXAS"/>
    <x v="11"/>
    <x v="18"/>
    <s v="PIPELINE GAS"/>
    <x v="6"/>
    <n v="0.26783532700780399"/>
  </r>
  <r>
    <s v="REFERENCE ELECTRIFICATION - MODERATE TECHNOLOGY ADVANCEMENT"/>
    <x v="1"/>
    <s v="REFERENCE COMMERCIAL GAS ABSORPTION CHILLER"/>
    <s v="TEXAS"/>
    <x v="11"/>
    <x v="19"/>
    <s v="ELECTRICITY"/>
    <x v="6"/>
    <n v="0"/>
  </r>
  <r>
    <s v="REFERENCE ELECTRIFICATION - MODERATE TECHNOLOGY ADVANCEMENT"/>
    <x v="1"/>
    <s v="REFERENCE COMMERCIAL GAS ABSORPTION CHILLER"/>
    <s v="TEXAS"/>
    <x v="11"/>
    <x v="19"/>
    <s v="PIPELINE GAS"/>
    <x v="6"/>
    <n v="0.23262445852967001"/>
  </r>
  <r>
    <s v="REFERENCE ELECTRIFICATION - MODERATE TECHNOLOGY ADVANCEMENT"/>
    <x v="1"/>
    <s v="REFERENCE COMMERCIAL GAS ABSORPTION CHILLER"/>
    <s v="TEXAS"/>
    <x v="11"/>
    <x v="20"/>
    <s v="ELECTRICITY"/>
    <x v="6"/>
    <n v="0"/>
  </r>
  <r>
    <s v="REFERENCE ELECTRIFICATION - MODERATE TECHNOLOGY ADVANCEMENT"/>
    <x v="1"/>
    <s v="REFERENCE COMMERCIAL GAS ABSORPTION CHILLER"/>
    <s v="TEXAS"/>
    <x v="11"/>
    <x v="20"/>
    <s v="PIPELINE GAS"/>
    <x v="6"/>
    <n v="0.1975630965789"/>
  </r>
  <r>
    <s v="REFERENCE ELECTRIFICATION - MODERATE TECHNOLOGY ADVANCEMENT"/>
    <x v="1"/>
    <s v="REFERENCE COMMERCIAL GAS ABSORPTION CHILLER"/>
    <s v="TEXAS"/>
    <x v="11"/>
    <x v="21"/>
    <s v="ELECTRICITY"/>
    <x v="6"/>
    <n v="0"/>
  </r>
  <r>
    <s v="REFERENCE ELECTRIFICATION - MODERATE TECHNOLOGY ADVANCEMENT"/>
    <x v="1"/>
    <s v="REFERENCE COMMERCIAL GAS ABSORPTION CHILLER"/>
    <s v="TEXAS"/>
    <x v="11"/>
    <x v="21"/>
    <s v="PIPELINE GAS"/>
    <x v="6"/>
    <n v="0.16365442716626699"/>
  </r>
  <r>
    <s v="REFERENCE ELECTRIFICATION - MODERATE TECHNOLOGY ADVANCEMENT"/>
    <x v="1"/>
    <s v="REFERENCE COMMERCIAL GAS ABSORPTION CHILLER"/>
    <s v="TEXAS"/>
    <x v="11"/>
    <x v="22"/>
    <s v="ELECTRICITY"/>
    <x v="6"/>
    <n v="0"/>
  </r>
  <r>
    <s v="REFERENCE ELECTRIFICATION - MODERATE TECHNOLOGY ADVANCEMENT"/>
    <x v="1"/>
    <s v="REFERENCE COMMERCIAL GAS ABSORPTION CHILLER"/>
    <s v="TEXAS"/>
    <x v="11"/>
    <x v="22"/>
    <s v="PIPELINE GAS"/>
    <x v="6"/>
    <n v="0.131892082852231"/>
  </r>
  <r>
    <s v="REFERENCE ELECTRIFICATION - MODERATE TECHNOLOGY ADVANCEMENT"/>
    <x v="1"/>
    <s v="REFERENCE COMMERCIAL GAS ABSORPTION CHILLER"/>
    <s v="TEXAS"/>
    <x v="11"/>
    <x v="23"/>
    <s v="ELECTRICITY"/>
    <x v="6"/>
    <n v="0"/>
  </r>
  <r>
    <s v="REFERENCE ELECTRIFICATION - MODERATE TECHNOLOGY ADVANCEMENT"/>
    <x v="1"/>
    <s v="REFERENCE COMMERCIAL GAS ABSORPTION CHILLER"/>
    <s v="TEXAS"/>
    <x v="11"/>
    <x v="23"/>
    <s v="PIPELINE GAS"/>
    <x v="6"/>
    <n v="0.10312733478481401"/>
  </r>
  <r>
    <s v="REFERENCE ELECTRIFICATION - MODERATE TECHNOLOGY ADVANCEMENT"/>
    <x v="1"/>
    <s v="REFERENCE COMMERCIAL GAS ABSORPTION CHILLER"/>
    <s v="TEXAS"/>
    <x v="11"/>
    <x v="24"/>
    <s v="ELECTRICITY"/>
    <x v="6"/>
    <n v="0"/>
  </r>
  <r>
    <s v="REFERENCE ELECTRIFICATION - MODERATE TECHNOLOGY ADVANCEMENT"/>
    <x v="1"/>
    <s v="REFERENCE COMMERCIAL GAS ABSORPTION CHILLER"/>
    <s v="TEXAS"/>
    <x v="11"/>
    <x v="24"/>
    <s v="PIPELINE GAS"/>
    <x v="6"/>
    <n v="7.8005972206168395E-2"/>
  </r>
  <r>
    <s v="REFERENCE ELECTRIFICATION - MODERATE TECHNOLOGY ADVANCEMENT"/>
    <x v="1"/>
    <s v="REFERENCE COMMERCIAL GAS ABSORPTION CHILLER"/>
    <s v="TEXAS"/>
    <x v="11"/>
    <x v="25"/>
    <s v="ELECTRICITY"/>
    <x v="6"/>
    <n v="0"/>
  </r>
  <r>
    <s v="REFERENCE ELECTRIFICATION - MODERATE TECHNOLOGY ADVANCEMENT"/>
    <x v="1"/>
    <s v="REFERENCE COMMERCIAL GAS ABSORPTION CHILLER"/>
    <s v="TEXAS"/>
    <x v="11"/>
    <x v="25"/>
    <s v="PIPELINE GAS"/>
    <x v="6"/>
    <n v="5.6902607473119197E-2"/>
  </r>
  <r>
    <s v="REFERENCE ELECTRIFICATION - MODERATE TECHNOLOGY ADVANCEMENT"/>
    <x v="1"/>
    <s v="REFERENCE COMMERCIAL GAS ABSORPTION CHILLER"/>
    <s v="TEXAS"/>
    <x v="11"/>
    <x v="26"/>
    <s v="ELECTRICITY"/>
    <x v="6"/>
    <n v="0"/>
  </r>
  <r>
    <s v="REFERENCE ELECTRIFICATION - MODERATE TECHNOLOGY ADVANCEMENT"/>
    <x v="1"/>
    <s v="REFERENCE COMMERCIAL GAS ABSORPTION CHILLER"/>
    <s v="TEXAS"/>
    <x v="11"/>
    <x v="26"/>
    <s v="PIPELINE GAS"/>
    <x v="6"/>
    <n v="3.9898823213597001E-2"/>
  </r>
  <r>
    <s v="REFERENCE ELECTRIFICATION - MODERATE TECHNOLOGY ADVANCEMENT"/>
    <x v="1"/>
    <s v="REFERENCE COMMERCIAL GAS ABSORPTION CHILLER"/>
    <s v="TEXAS"/>
    <x v="11"/>
    <x v="27"/>
    <s v="ELECTRICITY"/>
    <x v="6"/>
    <n v="0"/>
  </r>
  <r>
    <s v="REFERENCE ELECTRIFICATION - MODERATE TECHNOLOGY ADVANCEMENT"/>
    <x v="1"/>
    <s v="REFERENCE COMMERCIAL GAS ABSORPTION CHILLER"/>
    <s v="TEXAS"/>
    <x v="11"/>
    <x v="27"/>
    <s v="PIPELINE GAS"/>
    <x v="6"/>
    <n v="2.6800275125769199E-2"/>
  </r>
  <r>
    <s v="REFERENCE ELECTRIFICATION - MODERATE TECHNOLOGY ADVANCEMENT"/>
    <x v="1"/>
    <s v="REFERENCE COMMERCIAL GAS ABSORPTION CHILLER"/>
    <s v="TEXAS"/>
    <x v="11"/>
    <x v="28"/>
    <s v="ELECTRICITY"/>
    <x v="6"/>
    <n v="0"/>
  </r>
  <r>
    <s v="REFERENCE ELECTRIFICATION - MODERATE TECHNOLOGY ADVANCEMENT"/>
    <x v="1"/>
    <s v="REFERENCE COMMERCIAL GAS ABSORPTION CHILLER"/>
    <s v="TEXAS"/>
    <x v="11"/>
    <x v="28"/>
    <s v="PIPELINE GAS"/>
    <x v="6"/>
    <n v="1.7182837096758601E-2"/>
  </r>
  <r>
    <s v="REFERENCE ELECTRIFICATION - MODERATE TECHNOLOGY ADVANCEMENT"/>
    <x v="1"/>
    <s v="REFERENCE COMMERCIAL GAS ABSORPTION CHILLER"/>
    <s v="TEXAS"/>
    <x v="11"/>
    <x v="29"/>
    <s v="ELECTRICITY"/>
    <x v="6"/>
    <n v="0"/>
  </r>
  <r>
    <s v="REFERENCE ELECTRIFICATION - MODERATE TECHNOLOGY ADVANCEMENT"/>
    <x v="1"/>
    <s v="REFERENCE COMMERCIAL GAS ABSORPTION CHILLER"/>
    <s v="TEXAS"/>
    <x v="11"/>
    <x v="29"/>
    <s v="PIPELINE GAS"/>
    <x v="6"/>
    <n v="1.0475984409757E-2"/>
  </r>
  <r>
    <s v="REFERENCE ELECTRIFICATION - MODERATE TECHNOLOGY ADVANCEMENT"/>
    <x v="1"/>
    <s v="REFERENCE COMMERCIAL GAS ABSORPTION CHILLER"/>
    <s v="TEXAS"/>
    <x v="11"/>
    <x v="30"/>
    <s v="ELECTRICITY"/>
    <x v="6"/>
    <n v="0"/>
  </r>
  <r>
    <s v="REFERENCE ELECTRIFICATION - MODERATE TECHNOLOGY ADVANCEMENT"/>
    <x v="1"/>
    <s v="REFERENCE COMMERCIAL GAS ABSORPTION CHILLER"/>
    <s v="TEXAS"/>
    <x v="11"/>
    <x v="30"/>
    <s v="PIPELINE GAS"/>
    <x v="6"/>
    <n v="6.0492179377062104E-3"/>
  </r>
  <r>
    <s v="REFERENCE ELECTRIFICATION - MODERATE TECHNOLOGY ADVANCEMENT"/>
    <x v="1"/>
    <s v="REFERENCE COMMERCIAL GAS ABSORPTION CHILLER"/>
    <s v="TEXAS"/>
    <x v="11"/>
    <x v="31"/>
    <s v="ELECTRICITY"/>
    <x v="6"/>
    <n v="0"/>
  </r>
  <r>
    <s v="REFERENCE ELECTRIFICATION - MODERATE TECHNOLOGY ADVANCEMENT"/>
    <x v="1"/>
    <s v="REFERENCE COMMERCIAL GAS ABSORPTION CHILLER"/>
    <s v="TEXAS"/>
    <x v="11"/>
    <x v="31"/>
    <s v="PIPELINE GAS"/>
    <x v="6"/>
    <n v="3.2948697850891302E-3"/>
  </r>
  <r>
    <s v="REFERENCE ELECTRIFICATION - MODERATE TECHNOLOGY ADVANCEMENT"/>
    <x v="1"/>
    <s v="REFERENCE COMMERCIAL GAS ABSORPTION CHILLER"/>
    <s v="TEXAS"/>
    <x v="11"/>
    <x v="32"/>
    <s v="ELECTRICITY"/>
    <x v="6"/>
    <n v="0"/>
  </r>
  <r>
    <s v="REFERENCE ELECTRIFICATION - MODERATE TECHNOLOGY ADVANCEMENT"/>
    <x v="1"/>
    <s v="REFERENCE COMMERCIAL GAS ABSORPTION CHILLER"/>
    <s v="TEXAS"/>
    <x v="11"/>
    <x v="32"/>
    <s v="PIPELINE GAS"/>
    <x v="6"/>
    <n v="1.6854279802131901E-3"/>
  </r>
  <r>
    <s v="REFERENCE ELECTRIFICATION - MODERATE TECHNOLOGY ADVANCEMENT"/>
    <x v="1"/>
    <s v="REFERENCE COMMERCIAL GAS ABSORPTION CHILLER"/>
    <s v="TEXAS"/>
    <x v="11"/>
    <x v="33"/>
    <s v="ELECTRICITY"/>
    <x v="6"/>
    <n v="0"/>
  </r>
  <r>
    <s v="REFERENCE ELECTRIFICATION - MODERATE TECHNOLOGY ADVANCEMENT"/>
    <x v="1"/>
    <s v="REFERENCE COMMERCIAL GAS ABSORPTION CHILLER"/>
    <s v="TEXAS"/>
    <x v="11"/>
    <x v="33"/>
    <s v="PIPELINE GAS"/>
    <x v="6"/>
    <n v="8.0605075403916801E-4"/>
  </r>
  <r>
    <s v="REFERENCE ELECTRIFICATION - MODERATE TECHNOLOGY ADVANCEMENT"/>
    <x v="1"/>
    <s v="REFERENCE COMMERCIAL GAS ENGINE-DRIVEN CHILLER"/>
    <s v="TEXAS"/>
    <x v="11"/>
    <x v="0"/>
    <s v="ELECTRICITY"/>
    <x v="6"/>
    <n v="0"/>
  </r>
  <r>
    <s v="REFERENCE ELECTRIFICATION - MODERATE TECHNOLOGY ADVANCEMENT"/>
    <x v="1"/>
    <s v="REFERENCE COMMERCIAL GAS ENGINE-DRIVEN CHILLER"/>
    <s v="TEXAS"/>
    <x v="11"/>
    <x v="0"/>
    <s v="PIPELINE GAS"/>
    <x v="6"/>
    <n v="0.16857594711430801"/>
  </r>
  <r>
    <s v="REFERENCE ELECTRIFICATION - MODERATE TECHNOLOGY ADVANCEMENT"/>
    <x v="1"/>
    <s v="REFERENCE COMMERCIAL GAS ENGINE-DRIVEN CHILLER"/>
    <s v="TEXAS"/>
    <x v="11"/>
    <x v="1"/>
    <s v="ELECTRICITY"/>
    <x v="6"/>
    <n v="0"/>
  </r>
  <r>
    <s v="REFERENCE ELECTRIFICATION - MODERATE TECHNOLOGY ADVANCEMENT"/>
    <x v="1"/>
    <s v="REFERENCE COMMERCIAL GAS ENGINE-DRIVEN CHILLER"/>
    <s v="TEXAS"/>
    <x v="11"/>
    <x v="1"/>
    <s v="PIPELINE GAS"/>
    <x v="6"/>
    <n v="0.16858468878611599"/>
  </r>
  <r>
    <s v="REFERENCE ELECTRIFICATION - MODERATE TECHNOLOGY ADVANCEMENT"/>
    <x v="1"/>
    <s v="REFERENCE COMMERCIAL GAS ENGINE-DRIVEN CHILLER"/>
    <s v="TEXAS"/>
    <x v="11"/>
    <x v="2"/>
    <s v="ELECTRICITY"/>
    <x v="6"/>
    <n v="0"/>
  </r>
  <r>
    <s v="REFERENCE ELECTRIFICATION - MODERATE TECHNOLOGY ADVANCEMENT"/>
    <x v="1"/>
    <s v="REFERENCE COMMERCIAL GAS ENGINE-DRIVEN CHILLER"/>
    <s v="TEXAS"/>
    <x v="11"/>
    <x v="2"/>
    <s v="PIPELINE GAS"/>
    <x v="6"/>
    <n v="0.16859968729781899"/>
  </r>
  <r>
    <s v="REFERENCE ELECTRIFICATION - MODERATE TECHNOLOGY ADVANCEMENT"/>
    <x v="1"/>
    <s v="REFERENCE COMMERCIAL GAS ENGINE-DRIVEN CHILLER"/>
    <s v="TEXAS"/>
    <x v="11"/>
    <x v="3"/>
    <s v="ELECTRICITY"/>
    <x v="6"/>
    <n v="0"/>
  </r>
  <r>
    <s v="REFERENCE ELECTRIFICATION - MODERATE TECHNOLOGY ADVANCEMENT"/>
    <x v="1"/>
    <s v="REFERENCE COMMERCIAL GAS ENGINE-DRIVEN CHILLER"/>
    <s v="TEXAS"/>
    <x v="11"/>
    <x v="3"/>
    <s v="PIPELINE GAS"/>
    <x v="6"/>
    <n v="0.16849331515940699"/>
  </r>
  <r>
    <s v="REFERENCE ELECTRIFICATION - MODERATE TECHNOLOGY ADVANCEMENT"/>
    <x v="1"/>
    <s v="REFERENCE COMMERCIAL GAS ENGINE-DRIVEN CHILLER"/>
    <s v="TEXAS"/>
    <x v="11"/>
    <x v="4"/>
    <s v="ELECTRICITY"/>
    <x v="6"/>
    <n v="0"/>
  </r>
  <r>
    <s v="REFERENCE ELECTRIFICATION - MODERATE TECHNOLOGY ADVANCEMENT"/>
    <x v="1"/>
    <s v="REFERENCE COMMERCIAL GAS ENGINE-DRIVEN CHILLER"/>
    <s v="TEXAS"/>
    <x v="11"/>
    <x v="4"/>
    <s v="PIPELINE GAS"/>
    <x v="6"/>
    <n v="0.16824539176516001"/>
  </r>
  <r>
    <s v="REFERENCE ELECTRIFICATION - MODERATE TECHNOLOGY ADVANCEMENT"/>
    <x v="1"/>
    <s v="REFERENCE COMMERCIAL GAS ENGINE-DRIVEN CHILLER"/>
    <s v="TEXAS"/>
    <x v="11"/>
    <x v="5"/>
    <s v="ELECTRICITY"/>
    <x v="6"/>
    <n v="0"/>
  </r>
  <r>
    <s v="REFERENCE ELECTRIFICATION - MODERATE TECHNOLOGY ADVANCEMENT"/>
    <x v="1"/>
    <s v="REFERENCE COMMERCIAL GAS ENGINE-DRIVEN CHILLER"/>
    <s v="TEXAS"/>
    <x v="11"/>
    <x v="5"/>
    <s v="PIPELINE GAS"/>
    <x v="6"/>
    <n v="0.16780191099182301"/>
  </r>
  <r>
    <s v="REFERENCE ELECTRIFICATION - MODERATE TECHNOLOGY ADVANCEMENT"/>
    <x v="1"/>
    <s v="REFERENCE COMMERCIAL GAS ENGINE-DRIVEN CHILLER"/>
    <s v="TEXAS"/>
    <x v="11"/>
    <x v="6"/>
    <s v="ELECTRICITY"/>
    <x v="6"/>
    <n v="0"/>
  </r>
  <r>
    <s v="REFERENCE ELECTRIFICATION - MODERATE TECHNOLOGY ADVANCEMENT"/>
    <x v="1"/>
    <s v="REFERENCE COMMERCIAL GAS ENGINE-DRIVEN CHILLER"/>
    <s v="TEXAS"/>
    <x v="11"/>
    <x v="6"/>
    <s v="PIPELINE GAS"/>
    <x v="6"/>
    <n v="0.167109243286266"/>
  </r>
  <r>
    <s v="REFERENCE ELECTRIFICATION - MODERATE TECHNOLOGY ADVANCEMENT"/>
    <x v="1"/>
    <s v="REFERENCE COMMERCIAL GAS ENGINE-DRIVEN CHILLER"/>
    <s v="TEXAS"/>
    <x v="11"/>
    <x v="7"/>
    <s v="ELECTRICITY"/>
    <x v="6"/>
    <n v="0"/>
  </r>
  <r>
    <s v="REFERENCE ELECTRIFICATION - MODERATE TECHNOLOGY ADVANCEMENT"/>
    <x v="1"/>
    <s v="REFERENCE COMMERCIAL GAS ENGINE-DRIVEN CHILLER"/>
    <s v="TEXAS"/>
    <x v="11"/>
    <x v="7"/>
    <s v="PIPELINE GAS"/>
    <x v="6"/>
    <n v="0.16608520115277001"/>
  </r>
  <r>
    <s v="REFERENCE ELECTRIFICATION - MODERATE TECHNOLOGY ADVANCEMENT"/>
    <x v="1"/>
    <s v="REFERENCE COMMERCIAL GAS ENGINE-DRIVEN CHILLER"/>
    <s v="TEXAS"/>
    <x v="11"/>
    <x v="8"/>
    <s v="ELECTRICITY"/>
    <x v="6"/>
    <n v="0"/>
  </r>
  <r>
    <s v="REFERENCE ELECTRIFICATION - MODERATE TECHNOLOGY ADVANCEMENT"/>
    <x v="1"/>
    <s v="REFERENCE COMMERCIAL GAS ENGINE-DRIVEN CHILLER"/>
    <s v="TEXAS"/>
    <x v="11"/>
    <x v="8"/>
    <s v="PIPELINE GAS"/>
    <x v="6"/>
    <n v="0.164635757021587"/>
  </r>
  <r>
    <s v="REFERENCE ELECTRIFICATION - MODERATE TECHNOLOGY ADVANCEMENT"/>
    <x v="1"/>
    <s v="REFERENCE COMMERCIAL GAS ENGINE-DRIVEN CHILLER"/>
    <s v="TEXAS"/>
    <x v="11"/>
    <x v="9"/>
    <s v="ELECTRICITY"/>
    <x v="6"/>
    <n v="0"/>
  </r>
  <r>
    <s v="REFERENCE ELECTRIFICATION - MODERATE TECHNOLOGY ADVANCEMENT"/>
    <x v="1"/>
    <s v="REFERENCE COMMERCIAL GAS ENGINE-DRIVEN CHILLER"/>
    <s v="TEXAS"/>
    <x v="11"/>
    <x v="9"/>
    <s v="PIPELINE GAS"/>
    <x v="6"/>
    <n v="0.16267364657585301"/>
  </r>
  <r>
    <s v="REFERENCE ELECTRIFICATION - MODERATE TECHNOLOGY ADVANCEMENT"/>
    <x v="1"/>
    <s v="REFERENCE COMMERCIAL GAS ENGINE-DRIVEN CHILLER"/>
    <s v="TEXAS"/>
    <x v="11"/>
    <x v="10"/>
    <s v="ELECTRICITY"/>
    <x v="6"/>
    <n v="0"/>
  </r>
  <r>
    <s v="REFERENCE ELECTRIFICATION - MODERATE TECHNOLOGY ADVANCEMENT"/>
    <x v="1"/>
    <s v="REFERENCE COMMERCIAL GAS ENGINE-DRIVEN CHILLER"/>
    <s v="TEXAS"/>
    <x v="11"/>
    <x v="10"/>
    <s v="PIPELINE GAS"/>
    <x v="6"/>
    <n v="0.160087404424442"/>
  </r>
  <r>
    <s v="REFERENCE ELECTRIFICATION - MODERATE TECHNOLOGY ADVANCEMENT"/>
    <x v="1"/>
    <s v="REFERENCE COMMERCIAL GAS ENGINE-DRIVEN CHILLER"/>
    <s v="TEXAS"/>
    <x v="11"/>
    <x v="11"/>
    <s v="ELECTRICITY"/>
    <x v="6"/>
    <n v="0"/>
  </r>
  <r>
    <s v="REFERENCE ELECTRIFICATION - MODERATE TECHNOLOGY ADVANCEMENT"/>
    <x v="1"/>
    <s v="REFERENCE COMMERCIAL GAS ENGINE-DRIVEN CHILLER"/>
    <s v="TEXAS"/>
    <x v="11"/>
    <x v="11"/>
    <s v="PIPELINE GAS"/>
    <x v="6"/>
    <n v="0.156756778951649"/>
  </r>
  <r>
    <s v="REFERENCE ELECTRIFICATION - MODERATE TECHNOLOGY ADVANCEMENT"/>
    <x v="1"/>
    <s v="REFERENCE COMMERCIAL GAS ENGINE-DRIVEN CHILLER"/>
    <s v="TEXAS"/>
    <x v="11"/>
    <x v="12"/>
    <s v="ELECTRICITY"/>
    <x v="6"/>
    <n v="0"/>
  </r>
  <r>
    <s v="REFERENCE ELECTRIFICATION - MODERATE TECHNOLOGY ADVANCEMENT"/>
    <x v="1"/>
    <s v="REFERENCE COMMERCIAL GAS ENGINE-DRIVEN CHILLER"/>
    <s v="TEXAS"/>
    <x v="11"/>
    <x v="12"/>
    <s v="PIPELINE GAS"/>
    <x v="6"/>
    <n v="0.15260003784607501"/>
  </r>
  <r>
    <s v="REFERENCE ELECTRIFICATION - MODERATE TECHNOLOGY ADVANCEMENT"/>
    <x v="1"/>
    <s v="REFERENCE COMMERCIAL GAS ENGINE-DRIVEN CHILLER"/>
    <s v="TEXAS"/>
    <x v="11"/>
    <x v="13"/>
    <s v="ELECTRICITY"/>
    <x v="6"/>
    <n v="0"/>
  </r>
  <r>
    <s v="REFERENCE ELECTRIFICATION - MODERATE TECHNOLOGY ADVANCEMENT"/>
    <x v="1"/>
    <s v="REFERENCE COMMERCIAL GAS ENGINE-DRIVEN CHILLER"/>
    <s v="TEXAS"/>
    <x v="11"/>
    <x v="13"/>
    <s v="PIPELINE GAS"/>
    <x v="6"/>
    <n v="0.14751471581029599"/>
  </r>
  <r>
    <s v="REFERENCE ELECTRIFICATION - MODERATE TECHNOLOGY ADVANCEMENT"/>
    <x v="1"/>
    <s v="REFERENCE COMMERCIAL GAS ENGINE-DRIVEN CHILLER"/>
    <s v="TEXAS"/>
    <x v="11"/>
    <x v="14"/>
    <s v="ELECTRICITY"/>
    <x v="6"/>
    <n v="0"/>
  </r>
  <r>
    <s v="REFERENCE ELECTRIFICATION - MODERATE TECHNOLOGY ADVANCEMENT"/>
    <x v="1"/>
    <s v="REFERENCE COMMERCIAL GAS ENGINE-DRIVEN CHILLER"/>
    <s v="TEXAS"/>
    <x v="11"/>
    <x v="14"/>
    <s v="PIPELINE GAS"/>
    <x v="6"/>
    <n v="0.14144824678648299"/>
  </r>
  <r>
    <s v="REFERENCE ELECTRIFICATION - MODERATE TECHNOLOGY ADVANCEMENT"/>
    <x v="1"/>
    <s v="REFERENCE COMMERCIAL GAS ENGINE-DRIVEN CHILLER"/>
    <s v="TEXAS"/>
    <x v="11"/>
    <x v="15"/>
    <s v="ELECTRICITY"/>
    <x v="6"/>
    <n v="0"/>
  </r>
  <r>
    <s v="REFERENCE ELECTRIFICATION - MODERATE TECHNOLOGY ADVANCEMENT"/>
    <x v="1"/>
    <s v="REFERENCE COMMERCIAL GAS ENGINE-DRIVEN CHILLER"/>
    <s v="TEXAS"/>
    <x v="11"/>
    <x v="15"/>
    <s v="PIPELINE GAS"/>
    <x v="6"/>
    <n v="0.13434600211435599"/>
  </r>
  <r>
    <s v="REFERENCE ELECTRIFICATION - MODERATE TECHNOLOGY ADVANCEMENT"/>
    <x v="1"/>
    <s v="REFERENCE COMMERCIAL GAS ENGINE-DRIVEN CHILLER"/>
    <s v="TEXAS"/>
    <x v="11"/>
    <x v="16"/>
    <s v="ELECTRICITY"/>
    <x v="6"/>
    <n v="0"/>
  </r>
  <r>
    <s v="REFERENCE ELECTRIFICATION - MODERATE TECHNOLOGY ADVANCEMENT"/>
    <x v="1"/>
    <s v="REFERENCE COMMERCIAL GAS ENGINE-DRIVEN CHILLER"/>
    <s v="TEXAS"/>
    <x v="11"/>
    <x v="16"/>
    <s v="PIPELINE GAS"/>
    <x v="6"/>
    <n v="0.12622614121557099"/>
  </r>
  <r>
    <s v="REFERENCE ELECTRIFICATION - MODERATE TECHNOLOGY ADVANCEMENT"/>
    <x v="1"/>
    <s v="REFERENCE COMMERCIAL GAS ENGINE-DRIVEN CHILLER"/>
    <s v="TEXAS"/>
    <x v="11"/>
    <x v="17"/>
    <s v="ELECTRICITY"/>
    <x v="6"/>
    <n v="0"/>
  </r>
  <r>
    <s v="REFERENCE ELECTRIFICATION - MODERATE TECHNOLOGY ADVANCEMENT"/>
    <x v="1"/>
    <s v="REFERENCE COMMERCIAL GAS ENGINE-DRIVEN CHILLER"/>
    <s v="TEXAS"/>
    <x v="11"/>
    <x v="17"/>
    <s v="PIPELINE GAS"/>
    <x v="6"/>
    <n v="0.11713644024968101"/>
  </r>
  <r>
    <s v="REFERENCE ELECTRIFICATION - MODERATE TECHNOLOGY ADVANCEMENT"/>
    <x v="1"/>
    <s v="REFERENCE COMMERCIAL GAS ENGINE-DRIVEN CHILLER"/>
    <s v="TEXAS"/>
    <x v="11"/>
    <x v="18"/>
    <s v="ELECTRICITY"/>
    <x v="6"/>
    <n v="0"/>
  </r>
  <r>
    <s v="REFERENCE ELECTRIFICATION - MODERATE TECHNOLOGY ADVANCEMENT"/>
    <x v="1"/>
    <s v="REFERENCE COMMERCIAL GAS ENGINE-DRIVEN CHILLER"/>
    <s v="TEXAS"/>
    <x v="11"/>
    <x v="18"/>
    <s v="PIPELINE GAS"/>
    <x v="6"/>
    <n v="0.107186120718426"/>
  </r>
  <r>
    <s v="REFERENCE ELECTRIFICATION - MODERATE TECHNOLOGY ADVANCEMENT"/>
    <x v="1"/>
    <s v="REFERENCE COMMERCIAL GAS ENGINE-DRIVEN CHILLER"/>
    <s v="TEXAS"/>
    <x v="11"/>
    <x v="19"/>
    <s v="ELECTRICITY"/>
    <x v="6"/>
    <n v="0"/>
  </r>
  <r>
    <s v="REFERENCE ELECTRIFICATION - MODERATE TECHNOLOGY ADVANCEMENT"/>
    <x v="1"/>
    <s v="REFERENCE COMMERCIAL GAS ENGINE-DRIVEN CHILLER"/>
    <s v="TEXAS"/>
    <x v="11"/>
    <x v="19"/>
    <s v="PIPELINE GAS"/>
    <x v="6"/>
    <n v="9.6545386397623306E-2"/>
  </r>
  <r>
    <s v="REFERENCE ELECTRIFICATION - MODERATE TECHNOLOGY ADVANCEMENT"/>
    <x v="1"/>
    <s v="REFERENCE COMMERCIAL GAS ENGINE-DRIVEN CHILLER"/>
    <s v="TEXAS"/>
    <x v="11"/>
    <x v="20"/>
    <s v="ELECTRICITY"/>
    <x v="6"/>
    <n v="0"/>
  </r>
  <r>
    <s v="REFERENCE ELECTRIFICATION - MODERATE TECHNOLOGY ADVANCEMENT"/>
    <x v="1"/>
    <s v="REFERENCE COMMERCIAL GAS ENGINE-DRIVEN CHILLER"/>
    <s v="TEXAS"/>
    <x v="11"/>
    <x v="20"/>
    <s v="PIPELINE GAS"/>
    <x v="6"/>
    <n v="8.54400416370793E-2"/>
  </r>
  <r>
    <s v="REFERENCE ELECTRIFICATION - MODERATE TECHNOLOGY ADVANCEMENT"/>
    <x v="1"/>
    <s v="REFERENCE COMMERCIAL GAS ENGINE-DRIVEN CHILLER"/>
    <s v="TEXAS"/>
    <x v="11"/>
    <x v="21"/>
    <s v="ELECTRICITY"/>
    <x v="6"/>
    <n v="0"/>
  </r>
  <r>
    <s v="REFERENCE ELECTRIFICATION - MODERATE TECHNOLOGY ADVANCEMENT"/>
    <x v="1"/>
    <s v="REFERENCE COMMERCIAL GAS ENGINE-DRIVEN CHILLER"/>
    <s v="TEXAS"/>
    <x v="11"/>
    <x v="21"/>
    <s v="PIPELINE GAS"/>
    <x v="6"/>
    <n v="7.4136647176034798E-2"/>
  </r>
  <r>
    <s v="REFERENCE ELECTRIFICATION - MODERATE TECHNOLOGY ADVANCEMENT"/>
    <x v="1"/>
    <s v="REFERENCE COMMERCIAL GAS ENGINE-DRIVEN CHILLER"/>
    <s v="TEXAS"/>
    <x v="11"/>
    <x v="22"/>
    <s v="ELECTRICITY"/>
    <x v="6"/>
    <n v="0"/>
  </r>
  <r>
    <s v="REFERENCE ELECTRIFICATION - MODERATE TECHNOLOGY ADVANCEMENT"/>
    <x v="1"/>
    <s v="REFERENCE COMMERCIAL GAS ENGINE-DRIVEN CHILLER"/>
    <s v="TEXAS"/>
    <x v="11"/>
    <x v="22"/>
    <s v="PIPELINE GAS"/>
    <x v="6"/>
    <n v="6.2943929820461902E-2"/>
  </r>
  <r>
    <s v="REFERENCE ELECTRIFICATION - MODERATE TECHNOLOGY ADVANCEMENT"/>
    <x v="1"/>
    <s v="REFERENCE COMMERCIAL GAS ENGINE-DRIVEN CHILLER"/>
    <s v="TEXAS"/>
    <x v="11"/>
    <x v="23"/>
    <s v="ELECTRICITY"/>
    <x v="6"/>
    <n v="0"/>
  </r>
  <r>
    <s v="REFERENCE ELECTRIFICATION - MODERATE TECHNOLOGY ADVANCEMENT"/>
    <x v="1"/>
    <s v="REFERENCE COMMERCIAL GAS ENGINE-DRIVEN CHILLER"/>
    <s v="TEXAS"/>
    <x v="11"/>
    <x v="23"/>
    <s v="PIPELINE GAS"/>
    <x v="6"/>
    <n v="5.2172810792311702E-2"/>
  </r>
  <r>
    <s v="REFERENCE ELECTRIFICATION - MODERATE TECHNOLOGY ADVANCEMENT"/>
    <x v="1"/>
    <s v="REFERENCE COMMERCIAL GAS ENGINE-DRIVEN CHILLER"/>
    <s v="TEXAS"/>
    <x v="11"/>
    <x v="24"/>
    <s v="ELECTRICITY"/>
    <x v="6"/>
    <n v="0"/>
  </r>
  <r>
    <s v="REFERENCE ELECTRIFICATION - MODERATE TECHNOLOGY ADVANCEMENT"/>
    <x v="1"/>
    <s v="REFERENCE COMMERCIAL GAS ENGINE-DRIVEN CHILLER"/>
    <s v="TEXAS"/>
    <x v="11"/>
    <x v="24"/>
    <s v="PIPELINE GAS"/>
    <x v="6"/>
    <n v="4.2119072556116403E-2"/>
  </r>
  <r>
    <s v="REFERENCE ELECTRIFICATION - MODERATE TECHNOLOGY ADVANCEMENT"/>
    <x v="1"/>
    <s v="REFERENCE COMMERCIAL GAS ENGINE-DRIVEN CHILLER"/>
    <s v="TEXAS"/>
    <x v="11"/>
    <x v="25"/>
    <s v="ELECTRICITY"/>
    <x v="6"/>
    <n v="0"/>
  </r>
  <r>
    <s v="REFERENCE ELECTRIFICATION - MODERATE TECHNOLOGY ADVANCEMENT"/>
    <x v="1"/>
    <s v="REFERENCE COMMERCIAL GAS ENGINE-DRIVEN CHILLER"/>
    <s v="TEXAS"/>
    <x v="11"/>
    <x v="25"/>
    <s v="PIPELINE GAS"/>
    <x v="6"/>
    <n v="3.3034165174994003E-2"/>
  </r>
  <r>
    <s v="REFERENCE ELECTRIFICATION - MODERATE TECHNOLOGY ADVANCEMENT"/>
    <x v="1"/>
    <s v="REFERENCE COMMERCIAL GAS ENGINE-DRIVEN CHILLER"/>
    <s v="TEXAS"/>
    <x v="11"/>
    <x v="26"/>
    <s v="ELECTRICITY"/>
    <x v="6"/>
    <n v="0"/>
  </r>
  <r>
    <s v="REFERENCE ELECTRIFICATION - MODERATE TECHNOLOGY ADVANCEMENT"/>
    <x v="1"/>
    <s v="REFERENCE COMMERCIAL GAS ENGINE-DRIVEN CHILLER"/>
    <s v="TEXAS"/>
    <x v="11"/>
    <x v="26"/>
    <s v="PIPELINE GAS"/>
    <x v="6"/>
    <n v="2.5103827088493701E-2"/>
  </r>
  <r>
    <s v="REFERENCE ELECTRIFICATION - MODERATE TECHNOLOGY ADVANCEMENT"/>
    <x v="1"/>
    <s v="REFERENCE COMMERCIAL GAS ENGINE-DRIVEN CHILLER"/>
    <s v="TEXAS"/>
    <x v="11"/>
    <x v="27"/>
    <s v="ELECTRICITY"/>
    <x v="6"/>
    <n v="0"/>
  </r>
  <r>
    <s v="REFERENCE ELECTRIFICATION - MODERATE TECHNOLOGY ADVANCEMENT"/>
    <x v="1"/>
    <s v="REFERENCE COMMERCIAL GAS ENGINE-DRIVEN CHILLER"/>
    <s v="TEXAS"/>
    <x v="11"/>
    <x v="27"/>
    <s v="PIPELINE GAS"/>
    <x v="6"/>
    <n v="1.8433946266831099E-2"/>
  </r>
  <r>
    <s v="REFERENCE ELECTRIFICATION - MODERATE TECHNOLOGY ADVANCEMENT"/>
    <x v="1"/>
    <s v="REFERENCE COMMERCIAL GAS ENGINE-DRIVEN CHILLER"/>
    <s v="TEXAS"/>
    <x v="11"/>
    <x v="28"/>
    <s v="ELECTRICITY"/>
    <x v="6"/>
    <n v="0"/>
  </r>
  <r>
    <s v="REFERENCE ELECTRIFICATION - MODERATE TECHNOLOGY ADVANCEMENT"/>
    <x v="1"/>
    <s v="REFERENCE COMMERCIAL GAS ENGINE-DRIVEN CHILLER"/>
    <s v="TEXAS"/>
    <x v="11"/>
    <x v="28"/>
    <s v="PIPELINE GAS"/>
    <x v="6"/>
    <n v="1.30412087043463E-2"/>
  </r>
  <r>
    <s v="REFERENCE ELECTRIFICATION - MODERATE TECHNOLOGY ADVANCEMENT"/>
    <x v="1"/>
    <s v="REFERENCE COMMERCIAL GAS ENGINE-DRIVEN CHILLER"/>
    <s v="TEXAS"/>
    <x v="11"/>
    <x v="29"/>
    <s v="ELECTRICITY"/>
    <x v="6"/>
    <n v="0"/>
  </r>
  <r>
    <s v="REFERENCE ELECTRIFICATION - MODERATE TECHNOLOGY ADVANCEMENT"/>
    <x v="1"/>
    <s v="REFERENCE COMMERCIAL GAS ENGINE-DRIVEN CHILLER"/>
    <s v="TEXAS"/>
    <x v="11"/>
    <x v="29"/>
    <s v="PIPELINE GAS"/>
    <x v="6"/>
    <n v="8.8615769591165894E-3"/>
  </r>
  <r>
    <s v="REFERENCE ELECTRIFICATION - MODERATE TECHNOLOGY ADVANCEMENT"/>
    <x v="1"/>
    <s v="REFERENCE COMMERCIAL GAS ENGINE-DRIVEN CHILLER"/>
    <s v="TEXAS"/>
    <x v="11"/>
    <x v="30"/>
    <s v="ELECTRICITY"/>
    <x v="6"/>
    <n v="0"/>
  </r>
  <r>
    <s v="REFERENCE ELECTRIFICATION - MODERATE TECHNOLOGY ADVANCEMENT"/>
    <x v="1"/>
    <s v="REFERENCE COMMERCIAL GAS ENGINE-DRIVEN CHILLER"/>
    <s v="TEXAS"/>
    <x v="11"/>
    <x v="30"/>
    <s v="PIPELINE GAS"/>
    <x v="6"/>
    <n v="5.7646241402819999E-3"/>
  </r>
  <r>
    <s v="REFERENCE ELECTRIFICATION - MODERATE TECHNOLOGY ADVANCEMENT"/>
    <x v="1"/>
    <s v="REFERENCE COMMERCIAL GAS ENGINE-DRIVEN CHILLER"/>
    <s v="TEXAS"/>
    <x v="11"/>
    <x v="31"/>
    <s v="ELECTRICITY"/>
    <x v="6"/>
    <n v="0"/>
  </r>
  <r>
    <s v="REFERENCE ELECTRIFICATION - MODERATE TECHNOLOGY ADVANCEMENT"/>
    <x v="1"/>
    <s v="REFERENCE COMMERCIAL GAS ENGINE-DRIVEN CHILLER"/>
    <s v="TEXAS"/>
    <x v="11"/>
    <x v="31"/>
    <s v="PIPELINE GAS"/>
    <x v="6"/>
    <n v="3.5780588788594898E-3"/>
  </r>
  <r>
    <s v="REFERENCE ELECTRIFICATION - MODERATE TECHNOLOGY ADVANCEMENT"/>
    <x v="1"/>
    <s v="REFERENCE COMMERCIAL GAS ENGINE-DRIVEN CHILLER"/>
    <s v="TEXAS"/>
    <x v="11"/>
    <x v="32"/>
    <s v="ELECTRICITY"/>
    <x v="6"/>
    <n v="0"/>
  </r>
  <r>
    <s v="REFERENCE ELECTRIFICATION - MODERATE TECHNOLOGY ADVANCEMENT"/>
    <x v="1"/>
    <s v="REFERENCE COMMERCIAL GAS ENGINE-DRIVEN CHILLER"/>
    <s v="TEXAS"/>
    <x v="11"/>
    <x v="32"/>
    <s v="PIPELINE GAS"/>
    <x v="6"/>
    <n v="2.1113603850259201E-3"/>
  </r>
  <r>
    <s v="REFERENCE ELECTRIFICATION - MODERATE TECHNOLOGY ADVANCEMENT"/>
    <x v="1"/>
    <s v="REFERENCE COMMERCIAL GAS ENGINE-DRIVEN CHILLER"/>
    <s v="TEXAS"/>
    <x v="11"/>
    <x v="33"/>
    <s v="ELECTRICITY"/>
    <x v="6"/>
    <n v="0"/>
  </r>
  <r>
    <s v="REFERENCE ELECTRIFICATION - MODERATE TECHNOLOGY ADVANCEMENT"/>
    <x v="1"/>
    <s v="REFERENCE COMMERCIAL GAS ENGINE-DRIVEN CHILLER"/>
    <s v="TEXAS"/>
    <x v="11"/>
    <x v="33"/>
    <s v="PIPELINE GAS"/>
    <x v="6"/>
    <n v="1.18001788337291E-3"/>
  </r>
  <r>
    <s v="REFERENCE ELECTRIFICATION - MODERATE TECHNOLOGY ADVANCEMENT"/>
    <x v="1"/>
    <s v="REFERENCE GAS-DRIVEN AC"/>
    <s v="TEXAS"/>
    <x v="11"/>
    <x v="0"/>
    <s v="ELECTRICITY"/>
    <x v="6"/>
    <n v="0"/>
  </r>
  <r>
    <s v="REFERENCE ELECTRIFICATION - MODERATE TECHNOLOGY ADVANCEMENT"/>
    <x v="1"/>
    <s v="REFERENCE GAS-DRIVEN AC"/>
    <s v="TEXAS"/>
    <x v="11"/>
    <x v="0"/>
    <s v="PIPELINE GAS"/>
    <x v="6"/>
    <n v="2.7340934654112901"/>
  </r>
  <r>
    <s v="REFERENCE ELECTRIFICATION - MODERATE TECHNOLOGY ADVANCEMENT"/>
    <x v="1"/>
    <s v="REFERENCE GAS-DRIVEN AC"/>
    <s v="TEXAS"/>
    <x v="11"/>
    <x v="1"/>
    <s v="ELECTRICITY"/>
    <x v="6"/>
    <n v="0"/>
  </r>
  <r>
    <s v="REFERENCE ELECTRIFICATION - MODERATE TECHNOLOGY ADVANCEMENT"/>
    <x v="1"/>
    <s v="REFERENCE GAS-DRIVEN AC"/>
    <s v="TEXAS"/>
    <x v="11"/>
    <x v="1"/>
    <s v="PIPELINE GAS"/>
    <x v="6"/>
    <n v="2.7753030628691602"/>
  </r>
  <r>
    <s v="REFERENCE ELECTRIFICATION - MODERATE TECHNOLOGY ADVANCEMENT"/>
    <x v="1"/>
    <s v="REFERENCE GAS-DRIVEN AC"/>
    <s v="TEXAS"/>
    <x v="11"/>
    <x v="2"/>
    <s v="ELECTRICITY"/>
    <x v="6"/>
    <n v="0"/>
  </r>
  <r>
    <s v="REFERENCE ELECTRIFICATION - MODERATE TECHNOLOGY ADVANCEMENT"/>
    <x v="1"/>
    <s v="REFERENCE GAS-DRIVEN AC"/>
    <s v="TEXAS"/>
    <x v="11"/>
    <x v="2"/>
    <s v="PIPELINE GAS"/>
    <x v="6"/>
    <n v="2.8177543854071798"/>
  </r>
  <r>
    <s v="REFERENCE ELECTRIFICATION - MODERATE TECHNOLOGY ADVANCEMENT"/>
    <x v="1"/>
    <s v="REFERENCE GAS-DRIVEN AC"/>
    <s v="TEXAS"/>
    <x v="11"/>
    <x v="3"/>
    <s v="ELECTRICITY"/>
    <x v="6"/>
    <n v="0"/>
  </r>
  <r>
    <s v="REFERENCE ELECTRIFICATION - MODERATE TECHNOLOGY ADVANCEMENT"/>
    <x v="1"/>
    <s v="REFERENCE GAS-DRIVEN AC"/>
    <s v="TEXAS"/>
    <x v="11"/>
    <x v="3"/>
    <s v="PIPELINE GAS"/>
    <x v="6"/>
    <n v="2.8491375235544898"/>
  </r>
  <r>
    <s v="REFERENCE ELECTRIFICATION - MODERATE TECHNOLOGY ADVANCEMENT"/>
    <x v="1"/>
    <s v="REFERENCE GAS-DRIVEN AC"/>
    <s v="TEXAS"/>
    <x v="11"/>
    <x v="4"/>
    <s v="ELECTRICITY"/>
    <x v="6"/>
    <n v="0"/>
  </r>
  <r>
    <s v="REFERENCE ELECTRIFICATION - MODERATE TECHNOLOGY ADVANCEMENT"/>
    <x v="1"/>
    <s v="REFERENCE GAS-DRIVEN AC"/>
    <s v="TEXAS"/>
    <x v="11"/>
    <x v="4"/>
    <s v="PIPELINE GAS"/>
    <x v="6"/>
    <n v="2.8823174017242899"/>
  </r>
  <r>
    <s v="REFERENCE ELECTRIFICATION - MODERATE TECHNOLOGY ADVANCEMENT"/>
    <x v="1"/>
    <s v="REFERENCE GAS-DRIVEN AC"/>
    <s v="TEXAS"/>
    <x v="11"/>
    <x v="5"/>
    <s v="ELECTRICITY"/>
    <x v="6"/>
    <n v="0"/>
  </r>
  <r>
    <s v="REFERENCE ELECTRIFICATION - MODERATE TECHNOLOGY ADVANCEMENT"/>
    <x v="1"/>
    <s v="REFERENCE GAS-DRIVEN AC"/>
    <s v="TEXAS"/>
    <x v="11"/>
    <x v="5"/>
    <s v="PIPELINE GAS"/>
    <x v="6"/>
    <n v="2.9153893183417199"/>
  </r>
  <r>
    <s v="REFERENCE ELECTRIFICATION - MODERATE TECHNOLOGY ADVANCEMENT"/>
    <x v="1"/>
    <s v="REFERENCE GAS-DRIVEN AC"/>
    <s v="TEXAS"/>
    <x v="11"/>
    <x v="6"/>
    <s v="ELECTRICITY"/>
    <x v="6"/>
    <n v="0"/>
  </r>
  <r>
    <s v="REFERENCE ELECTRIFICATION - MODERATE TECHNOLOGY ADVANCEMENT"/>
    <x v="1"/>
    <s v="REFERENCE GAS-DRIVEN AC"/>
    <s v="TEXAS"/>
    <x v="11"/>
    <x v="6"/>
    <s v="PIPELINE GAS"/>
    <x v="6"/>
    <n v="2.9485124258076398"/>
  </r>
  <r>
    <s v="REFERENCE ELECTRIFICATION - MODERATE TECHNOLOGY ADVANCEMENT"/>
    <x v="1"/>
    <s v="REFERENCE GAS-DRIVEN AC"/>
    <s v="TEXAS"/>
    <x v="11"/>
    <x v="7"/>
    <s v="ELECTRICITY"/>
    <x v="6"/>
    <n v="0"/>
  </r>
  <r>
    <s v="REFERENCE ELECTRIFICATION - MODERATE TECHNOLOGY ADVANCEMENT"/>
    <x v="1"/>
    <s v="REFERENCE GAS-DRIVEN AC"/>
    <s v="TEXAS"/>
    <x v="11"/>
    <x v="7"/>
    <s v="PIPELINE GAS"/>
    <x v="6"/>
    <n v="2.9813570402348701"/>
  </r>
  <r>
    <s v="REFERENCE ELECTRIFICATION - MODERATE TECHNOLOGY ADVANCEMENT"/>
    <x v="1"/>
    <s v="REFERENCE GAS-DRIVEN AC"/>
    <s v="TEXAS"/>
    <x v="11"/>
    <x v="8"/>
    <s v="ELECTRICITY"/>
    <x v="6"/>
    <n v="0"/>
  </r>
  <r>
    <s v="REFERENCE ELECTRIFICATION - MODERATE TECHNOLOGY ADVANCEMENT"/>
    <x v="1"/>
    <s v="REFERENCE GAS-DRIVEN AC"/>
    <s v="TEXAS"/>
    <x v="11"/>
    <x v="8"/>
    <s v="PIPELINE GAS"/>
    <x v="6"/>
    <n v="3.0137175799525102"/>
  </r>
  <r>
    <s v="REFERENCE ELECTRIFICATION - MODERATE TECHNOLOGY ADVANCEMENT"/>
    <x v="1"/>
    <s v="REFERENCE GAS-DRIVEN AC"/>
    <s v="TEXAS"/>
    <x v="11"/>
    <x v="9"/>
    <s v="ELECTRICITY"/>
    <x v="6"/>
    <n v="0"/>
  </r>
  <r>
    <s v="REFERENCE ELECTRIFICATION - MODERATE TECHNOLOGY ADVANCEMENT"/>
    <x v="1"/>
    <s v="REFERENCE GAS-DRIVEN AC"/>
    <s v="TEXAS"/>
    <x v="11"/>
    <x v="9"/>
    <s v="PIPELINE GAS"/>
    <x v="6"/>
    <n v="3.0449908901138998"/>
  </r>
  <r>
    <s v="REFERENCE ELECTRIFICATION - MODERATE TECHNOLOGY ADVANCEMENT"/>
    <x v="1"/>
    <s v="REFERENCE GAS-DRIVEN AC"/>
    <s v="TEXAS"/>
    <x v="11"/>
    <x v="10"/>
    <s v="ELECTRICITY"/>
    <x v="6"/>
    <n v="0"/>
  </r>
  <r>
    <s v="REFERENCE ELECTRIFICATION - MODERATE TECHNOLOGY ADVANCEMENT"/>
    <x v="1"/>
    <s v="REFERENCE GAS-DRIVEN AC"/>
    <s v="TEXAS"/>
    <x v="11"/>
    <x v="10"/>
    <s v="PIPELINE GAS"/>
    <x v="6"/>
    <n v="3.07414310275264"/>
  </r>
  <r>
    <s v="REFERENCE ELECTRIFICATION - MODERATE TECHNOLOGY ADVANCEMENT"/>
    <x v="1"/>
    <s v="REFERENCE GAS-DRIVEN AC"/>
    <s v="TEXAS"/>
    <x v="11"/>
    <x v="11"/>
    <s v="ELECTRICITY"/>
    <x v="6"/>
    <n v="0"/>
  </r>
  <r>
    <s v="REFERENCE ELECTRIFICATION - MODERATE TECHNOLOGY ADVANCEMENT"/>
    <x v="1"/>
    <s v="REFERENCE GAS-DRIVEN AC"/>
    <s v="TEXAS"/>
    <x v="11"/>
    <x v="11"/>
    <s v="PIPELINE GAS"/>
    <x v="6"/>
    <n v="3.0997789877218098"/>
  </r>
  <r>
    <s v="REFERENCE ELECTRIFICATION - MODERATE TECHNOLOGY ADVANCEMENT"/>
    <x v="1"/>
    <s v="REFERENCE GAS-DRIVEN AC"/>
    <s v="TEXAS"/>
    <x v="11"/>
    <x v="12"/>
    <s v="ELECTRICITY"/>
    <x v="6"/>
    <n v="0"/>
  </r>
  <r>
    <s v="REFERENCE ELECTRIFICATION - MODERATE TECHNOLOGY ADVANCEMENT"/>
    <x v="1"/>
    <s v="REFERENCE GAS-DRIVEN AC"/>
    <s v="TEXAS"/>
    <x v="11"/>
    <x v="12"/>
    <s v="PIPELINE GAS"/>
    <x v="6"/>
    <n v="3.12074340911574"/>
  </r>
  <r>
    <s v="REFERENCE ELECTRIFICATION - MODERATE TECHNOLOGY ADVANCEMENT"/>
    <x v="1"/>
    <s v="REFERENCE GAS-DRIVEN AC"/>
    <s v="TEXAS"/>
    <x v="11"/>
    <x v="13"/>
    <s v="ELECTRICITY"/>
    <x v="6"/>
    <n v="0"/>
  </r>
  <r>
    <s v="REFERENCE ELECTRIFICATION - MODERATE TECHNOLOGY ADVANCEMENT"/>
    <x v="1"/>
    <s v="REFERENCE GAS-DRIVEN AC"/>
    <s v="TEXAS"/>
    <x v="11"/>
    <x v="13"/>
    <s v="PIPELINE GAS"/>
    <x v="6"/>
    <n v="3.1355862623019299"/>
  </r>
  <r>
    <s v="REFERENCE ELECTRIFICATION - MODERATE TECHNOLOGY ADVANCEMENT"/>
    <x v="1"/>
    <s v="REFERENCE GAS-DRIVEN AC"/>
    <s v="TEXAS"/>
    <x v="11"/>
    <x v="14"/>
    <s v="ELECTRICITY"/>
    <x v="6"/>
    <n v="0"/>
  </r>
  <r>
    <s v="REFERENCE ELECTRIFICATION - MODERATE TECHNOLOGY ADVANCEMENT"/>
    <x v="1"/>
    <s v="REFERENCE GAS-DRIVEN AC"/>
    <s v="TEXAS"/>
    <x v="11"/>
    <x v="14"/>
    <s v="PIPELINE GAS"/>
    <x v="6"/>
    <n v="3.1431460498847299"/>
  </r>
  <r>
    <s v="REFERENCE ELECTRIFICATION - MODERATE TECHNOLOGY ADVANCEMENT"/>
    <x v="1"/>
    <s v="REFERENCE GAS-DRIVEN AC"/>
    <s v="TEXAS"/>
    <x v="11"/>
    <x v="15"/>
    <s v="ELECTRICITY"/>
    <x v="6"/>
    <n v="0"/>
  </r>
  <r>
    <s v="REFERENCE ELECTRIFICATION - MODERATE TECHNOLOGY ADVANCEMENT"/>
    <x v="1"/>
    <s v="REFERENCE GAS-DRIVEN AC"/>
    <s v="TEXAS"/>
    <x v="11"/>
    <x v="15"/>
    <s v="PIPELINE GAS"/>
    <x v="6"/>
    <n v="3.1425447633901"/>
  </r>
  <r>
    <s v="REFERENCE ELECTRIFICATION - MODERATE TECHNOLOGY ADVANCEMENT"/>
    <x v="1"/>
    <s v="REFERENCE GAS-DRIVEN AC"/>
    <s v="TEXAS"/>
    <x v="11"/>
    <x v="16"/>
    <s v="ELECTRICITY"/>
    <x v="6"/>
    <n v="0"/>
  </r>
  <r>
    <s v="REFERENCE ELECTRIFICATION - MODERATE TECHNOLOGY ADVANCEMENT"/>
    <x v="1"/>
    <s v="REFERENCE GAS-DRIVEN AC"/>
    <s v="TEXAS"/>
    <x v="11"/>
    <x v="16"/>
    <s v="PIPELINE GAS"/>
    <x v="6"/>
    <n v="3.1332959023295999"/>
  </r>
  <r>
    <s v="REFERENCE ELECTRIFICATION - MODERATE TECHNOLOGY ADVANCEMENT"/>
    <x v="1"/>
    <s v="REFERENCE GAS-DRIVEN AC"/>
    <s v="TEXAS"/>
    <x v="11"/>
    <x v="17"/>
    <s v="ELECTRICITY"/>
    <x v="6"/>
    <n v="0"/>
  </r>
  <r>
    <s v="REFERENCE ELECTRIFICATION - MODERATE TECHNOLOGY ADVANCEMENT"/>
    <x v="1"/>
    <s v="REFERENCE GAS-DRIVEN AC"/>
    <s v="TEXAS"/>
    <x v="11"/>
    <x v="17"/>
    <s v="PIPELINE GAS"/>
    <x v="6"/>
    <n v="3.1151450136060999"/>
  </r>
  <r>
    <s v="REFERENCE ELECTRIFICATION - MODERATE TECHNOLOGY ADVANCEMENT"/>
    <x v="1"/>
    <s v="REFERENCE GAS-DRIVEN AC"/>
    <s v="TEXAS"/>
    <x v="11"/>
    <x v="18"/>
    <s v="ELECTRICITY"/>
    <x v="6"/>
    <n v="0"/>
  </r>
  <r>
    <s v="REFERENCE ELECTRIFICATION - MODERATE TECHNOLOGY ADVANCEMENT"/>
    <x v="1"/>
    <s v="REFERENCE GAS-DRIVEN AC"/>
    <s v="TEXAS"/>
    <x v="11"/>
    <x v="18"/>
    <s v="PIPELINE GAS"/>
    <x v="6"/>
    <n v="3.0883353383438199"/>
  </r>
  <r>
    <s v="REFERENCE ELECTRIFICATION - MODERATE TECHNOLOGY ADVANCEMENT"/>
    <x v="1"/>
    <s v="REFERENCE GAS-DRIVEN AC"/>
    <s v="TEXAS"/>
    <x v="11"/>
    <x v="19"/>
    <s v="ELECTRICITY"/>
    <x v="6"/>
    <n v="0"/>
  </r>
  <r>
    <s v="REFERENCE ELECTRIFICATION - MODERATE TECHNOLOGY ADVANCEMENT"/>
    <x v="1"/>
    <s v="REFERENCE GAS-DRIVEN AC"/>
    <s v="TEXAS"/>
    <x v="11"/>
    <x v="19"/>
    <s v="PIPELINE GAS"/>
    <x v="6"/>
    <n v="3.05333165138945"/>
  </r>
  <r>
    <s v="REFERENCE ELECTRIFICATION - MODERATE TECHNOLOGY ADVANCEMENT"/>
    <x v="1"/>
    <s v="REFERENCE GAS-DRIVEN AC"/>
    <s v="TEXAS"/>
    <x v="11"/>
    <x v="20"/>
    <s v="ELECTRICITY"/>
    <x v="6"/>
    <n v="0"/>
  </r>
  <r>
    <s v="REFERENCE ELECTRIFICATION - MODERATE TECHNOLOGY ADVANCEMENT"/>
    <x v="1"/>
    <s v="REFERENCE GAS-DRIVEN AC"/>
    <s v="TEXAS"/>
    <x v="11"/>
    <x v="20"/>
    <s v="PIPELINE GAS"/>
    <x v="6"/>
    <n v="3.0110645579473498"/>
  </r>
  <r>
    <s v="REFERENCE ELECTRIFICATION - MODERATE TECHNOLOGY ADVANCEMENT"/>
    <x v="1"/>
    <s v="REFERENCE GAS-DRIVEN AC"/>
    <s v="TEXAS"/>
    <x v="11"/>
    <x v="21"/>
    <s v="ELECTRICITY"/>
    <x v="6"/>
    <n v="0"/>
  </r>
  <r>
    <s v="REFERENCE ELECTRIFICATION - MODERATE TECHNOLOGY ADVANCEMENT"/>
    <x v="1"/>
    <s v="REFERENCE GAS-DRIVEN AC"/>
    <s v="TEXAS"/>
    <x v="11"/>
    <x v="21"/>
    <s v="PIPELINE GAS"/>
    <x v="6"/>
    <n v="2.9627810061546902"/>
  </r>
  <r>
    <s v="REFERENCE ELECTRIFICATION - MODERATE TECHNOLOGY ADVANCEMENT"/>
    <x v="1"/>
    <s v="REFERENCE GAS-DRIVEN AC"/>
    <s v="TEXAS"/>
    <x v="11"/>
    <x v="22"/>
    <s v="ELECTRICITY"/>
    <x v="6"/>
    <n v="0"/>
  </r>
  <r>
    <s v="REFERENCE ELECTRIFICATION - MODERATE TECHNOLOGY ADVANCEMENT"/>
    <x v="1"/>
    <s v="REFERENCE GAS-DRIVEN AC"/>
    <s v="TEXAS"/>
    <x v="11"/>
    <x v="22"/>
    <s v="PIPELINE GAS"/>
    <x v="6"/>
    <n v="2.9099140484886998"/>
  </r>
  <r>
    <s v="REFERENCE ELECTRIFICATION - MODERATE TECHNOLOGY ADVANCEMENT"/>
    <x v="1"/>
    <s v="REFERENCE GAS-DRIVEN AC"/>
    <s v="TEXAS"/>
    <x v="11"/>
    <x v="23"/>
    <s v="ELECTRICITY"/>
    <x v="6"/>
    <n v="0"/>
  </r>
  <r>
    <s v="REFERENCE ELECTRIFICATION - MODERATE TECHNOLOGY ADVANCEMENT"/>
    <x v="1"/>
    <s v="REFERENCE GAS-DRIVEN AC"/>
    <s v="TEXAS"/>
    <x v="11"/>
    <x v="23"/>
    <s v="PIPELINE GAS"/>
    <x v="6"/>
    <n v="2.85406943270146"/>
  </r>
  <r>
    <s v="REFERENCE ELECTRIFICATION - MODERATE TECHNOLOGY ADVANCEMENT"/>
    <x v="1"/>
    <s v="REFERENCE GAS-DRIVEN AC"/>
    <s v="TEXAS"/>
    <x v="11"/>
    <x v="24"/>
    <s v="ELECTRICITY"/>
    <x v="6"/>
    <n v="0"/>
  </r>
  <r>
    <s v="REFERENCE ELECTRIFICATION - MODERATE TECHNOLOGY ADVANCEMENT"/>
    <x v="1"/>
    <s v="REFERENCE GAS-DRIVEN AC"/>
    <s v="TEXAS"/>
    <x v="11"/>
    <x v="24"/>
    <s v="PIPELINE GAS"/>
    <x v="6"/>
    <n v="2.7969474488531398"/>
  </r>
  <r>
    <s v="REFERENCE ELECTRIFICATION - MODERATE TECHNOLOGY ADVANCEMENT"/>
    <x v="1"/>
    <s v="REFERENCE GAS-DRIVEN AC"/>
    <s v="TEXAS"/>
    <x v="11"/>
    <x v="25"/>
    <s v="ELECTRICITY"/>
    <x v="6"/>
    <n v="0"/>
  </r>
  <r>
    <s v="REFERENCE ELECTRIFICATION - MODERATE TECHNOLOGY ADVANCEMENT"/>
    <x v="1"/>
    <s v="REFERENCE GAS-DRIVEN AC"/>
    <s v="TEXAS"/>
    <x v="11"/>
    <x v="25"/>
    <s v="PIPELINE GAS"/>
    <x v="6"/>
    <n v="2.7404326498276999"/>
  </r>
  <r>
    <s v="REFERENCE ELECTRIFICATION - MODERATE TECHNOLOGY ADVANCEMENT"/>
    <x v="1"/>
    <s v="REFERENCE GAS-DRIVEN AC"/>
    <s v="TEXAS"/>
    <x v="11"/>
    <x v="26"/>
    <s v="ELECTRICITY"/>
    <x v="6"/>
    <n v="0"/>
  </r>
  <r>
    <s v="REFERENCE ELECTRIFICATION - MODERATE TECHNOLOGY ADVANCEMENT"/>
    <x v="1"/>
    <s v="REFERENCE GAS-DRIVEN AC"/>
    <s v="TEXAS"/>
    <x v="11"/>
    <x v="26"/>
    <s v="PIPELINE GAS"/>
    <x v="6"/>
    <n v="2.6860495482446498"/>
  </r>
  <r>
    <s v="REFERENCE ELECTRIFICATION - MODERATE TECHNOLOGY ADVANCEMENT"/>
    <x v="1"/>
    <s v="REFERENCE GAS-DRIVEN AC"/>
    <s v="TEXAS"/>
    <x v="11"/>
    <x v="27"/>
    <s v="ELECTRICITY"/>
    <x v="6"/>
    <n v="0"/>
  </r>
  <r>
    <s v="REFERENCE ELECTRIFICATION - MODERATE TECHNOLOGY ADVANCEMENT"/>
    <x v="1"/>
    <s v="REFERENCE GAS-DRIVEN AC"/>
    <s v="TEXAS"/>
    <x v="11"/>
    <x v="27"/>
    <s v="PIPELINE GAS"/>
    <x v="6"/>
    <n v="2.6352618896351099"/>
  </r>
  <r>
    <s v="REFERENCE ELECTRIFICATION - MODERATE TECHNOLOGY ADVANCEMENT"/>
    <x v="1"/>
    <s v="REFERENCE GAS-DRIVEN AC"/>
    <s v="TEXAS"/>
    <x v="11"/>
    <x v="28"/>
    <s v="ELECTRICITY"/>
    <x v="6"/>
    <n v="0"/>
  </r>
  <r>
    <s v="REFERENCE ELECTRIFICATION - MODERATE TECHNOLOGY ADVANCEMENT"/>
    <x v="1"/>
    <s v="REFERENCE GAS-DRIVEN AC"/>
    <s v="TEXAS"/>
    <x v="11"/>
    <x v="28"/>
    <s v="PIPELINE GAS"/>
    <x v="6"/>
    <n v="2.5889905013779502"/>
  </r>
  <r>
    <s v="REFERENCE ELECTRIFICATION - MODERATE TECHNOLOGY ADVANCEMENT"/>
    <x v="1"/>
    <s v="REFERENCE GAS-DRIVEN AC"/>
    <s v="TEXAS"/>
    <x v="11"/>
    <x v="29"/>
    <s v="ELECTRICITY"/>
    <x v="6"/>
    <n v="0"/>
  </r>
  <r>
    <s v="REFERENCE ELECTRIFICATION - MODERATE TECHNOLOGY ADVANCEMENT"/>
    <x v="1"/>
    <s v="REFERENCE GAS-DRIVEN AC"/>
    <s v="TEXAS"/>
    <x v="11"/>
    <x v="29"/>
    <s v="PIPELINE GAS"/>
    <x v="6"/>
    <n v="2.5479122840356498"/>
  </r>
  <r>
    <s v="REFERENCE ELECTRIFICATION - MODERATE TECHNOLOGY ADVANCEMENT"/>
    <x v="1"/>
    <s v="REFERENCE GAS-DRIVEN AC"/>
    <s v="TEXAS"/>
    <x v="11"/>
    <x v="30"/>
    <s v="ELECTRICITY"/>
    <x v="6"/>
    <n v="0"/>
  </r>
  <r>
    <s v="REFERENCE ELECTRIFICATION - MODERATE TECHNOLOGY ADVANCEMENT"/>
    <x v="1"/>
    <s v="REFERENCE GAS-DRIVEN AC"/>
    <s v="TEXAS"/>
    <x v="11"/>
    <x v="30"/>
    <s v="PIPELINE GAS"/>
    <x v="6"/>
    <n v="2.5119319996811398"/>
  </r>
  <r>
    <s v="REFERENCE ELECTRIFICATION - MODERATE TECHNOLOGY ADVANCEMENT"/>
    <x v="1"/>
    <s v="REFERENCE GAS-DRIVEN AC"/>
    <s v="TEXAS"/>
    <x v="11"/>
    <x v="31"/>
    <s v="ELECTRICITY"/>
    <x v="6"/>
    <n v="0"/>
  </r>
  <r>
    <s v="REFERENCE ELECTRIFICATION - MODERATE TECHNOLOGY ADVANCEMENT"/>
    <x v="1"/>
    <s v="REFERENCE GAS-DRIVEN AC"/>
    <s v="TEXAS"/>
    <x v="11"/>
    <x v="31"/>
    <s v="PIPELINE GAS"/>
    <x v="6"/>
    <n v="2.48111678881068"/>
  </r>
  <r>
    <s v="REFERENCE ELECTRIFICATION - MODERATE TECHNOLOGY ADVANCEMENT"/>
    <x v="1"/>
    <s v="REFERENCE GAS-DRIVEN AC"/>
    <s v="TEXAS"/>
    <x v="11"/>
    <x v="32"/>
    <s v="ELECTRICITY"/>
    <x v="6"/>
    <n v="0"/>
  </r>
  <r>
    <s v="REFERENCE ELECTRIFICATION - MODERATE TECHNOLOGY ADVANCEMENT"/>
    <x v="1"/>
    <s v="REFERENCE GAS-DRIVEN AC"/>
    <s v="TEXAS"/>
    <x v="11"/>
    <x v="32"/>
    <s v="PIPELINE GAS"/>
    <x v="6"/>
    <n v="2.4549032487275202"/>
  </r>
  <r>
    <s v="REFERENCE ELECTRIFICATION - MODERATE TECHNOLOGY ADVANCEMENT"/>
    <x v="1"/>
    <s v="REFERENCE GAS-DRIVEN AC"/>
    <s v="TEXAS"/>
    <x v="11"/>
    <x v="33"/>
    <s v="ELECTRICITY"/>
    <x v="6"/>
    <n v="0"/>
  </r>
  <r>
    <s v="REFERENCE ELECTRIFICATION - MODERATE TECHNOLOGY ADVANCEMENT"/>
    <x v="1"/>
    <s v="REFERENCE GAS-DRIVEN AC"/>
    <s v="TEXAS"/>
    <x v="11"/>
    <x v="33"/>
    <s v="PIPELINE GAS"/>
    <x v="6"/>
    <n v="2.43270912909556"/>
  </r>
  <r>
    <s v="REFERENCE ELECTRIFICATION - MODERATE TECHNOLOGY ADVANCEMENT"/>
    <x v="1"/>
    <s v="REFERENCE CONSTANT AIR COMMERCIAL VENTILATION SYSTEM"/>
    <s v="TEXAS"/>
    <x v="12"/>
    <x v="0"/>
    <s v="ELECTRICITY"/>
    <x v="7"/>
    <n v="6884298.7709148396"/>
  </r>
  <r>
    <s v="REFERENCE ELECTRIFICATION - MODERATE TECHNOLOGY ADVANCEMENT"/>
    <x v="1"/>
    <s v="REFERENCE CONSTANT AIR COMMERCIAL VENTILATION SYSTEM"/>
    <s v="TEXAS"/>
    <x v="12"/>
    <x v="1"/>
    <s v="ELECTRICITY"/>
    <x v="7"/>
    <n v="7016822.04263708"/>
  </r>
  <r>
    <s v="REFERENCE ELECTRIFICATION - MODERATE TECHNOLOGY ADVANCEMENT"/>
    <x v="1"/>
    <s v="REFERENCE CONSTANT AIR COMMERCIAL VENTILATION SYSTEM"/>
    <s v="TEXAS"/>
    <x v="12"/>
    <x v="2"/>
    <s v="ELECTRICITY"/>
    <x v="7"/>
    <n v="7158430.6031005504"/>
  </r>
  <r>
    <s v="REFERENCE ELECTRIFICATION - MODERATE TECHNOLOGY ADVANCEMENT"/>
    <x v="1"/>
    <s v="REFERENCE CONSTANT AIR COMMERCIAL VENTILATION SYSTEM"/>
    <s v="TEXAS"/>
    <x v="12"/>
    <x v="3"/>
    <s v="ELECTRICITY"/>
    <x v="7"/>
    <n v="7258534.9353602901"/>
  </r>
  <r>
    <s v="REFERENCE ELECTRIFICATION - MODERATE TECHNOLOGY ADVANCEMENT"/>
    <x v="1"/>
    <s v="REFERENCE CONSTANT AIR COMMERCIAL VENTILATION SYSTEM"/>
    <s v="TEXAS"/>
    <x v="12"/>
    <x v="4"/>
    <s v="ELECTRICITY"/>
    <x v="7"/>
    <n v="7359870.7781451298"/>
  </r>
  <r>
    <s v="REFERENCE ELECTRIFICATION - MODERATE TECHNOLOGY ADVANCEMENT"/>
    <x v="1"/>
    <s v="REFERENCE CONSTANT AIR COMMERCIAL VENTILATION SYSTEM"/>
    <s v="TEXAS"/>
    <x v="12"/>
    <x v="5"/>
    <s v="ELECTRICITY"/>
    <x v="7"/>
    <n v="7461797.2930392697"/>
  </r>
  <r>
    <s v="REFERENCE ELECTRIFICATION - MODERATE TECHNOLOGY ADVANCEMENT"/>
    <x v="1"/>
    <s v="REFERENCE CONSTANT AIR COMMERCIAL VENTILATION SYSTEM"/>
    <s v="TEXAS"/>
    <x v="12"/>
    <x v="6"/>
    <s v="ELECTRICITY"/>
    <x v="7"/>
    <n v="7565743.3819956305"/>
  </r>
  <r>
    <s v="REFERENCE ELECTRIFICATION - MODERATE TECHNOLOGY ADVANCEMENT"/>
    <x v="1"/>
    <s v="REFERENCE CONSTANT AIR COMMERCIAL VENTILATION SYSTEM"/>
    <s v="TEXAS"/>
    <x v="12"/>
    <x v="7"/>
    <s v="ELECTRICITY"/>
    <x v="7"/>
    <n v="7667566.51980309"/>
  </r>
  <r>
    <s v="REFERENCE ELECTRIFICATION - MODERATE TECHNOLOGY ADVANCEMENT"/>
    <x v="1"/>
    <s v="REFERENCE CONSTANT AIR COMMERCIAL VENTILATION SYSTEM"/>
    <s v="TEXAS"/>
    <x v="12"/>
    <x v="8"/>
    <s v="ELECTRICITY"/>
    <x v="7"/>
    <n v="7769945.6037200503"/>
  </r>
  <r>
    <s v="REFERENCE ELECTRIFICATION - MODERATE TECHNOLOGY ADVANCEMENT"/>
    <x v="1"/>
    <s v="REFERENCE CONSTANT AIR COMMERCIAL VENTILATION SYSTEM"/>
    <s v="TEXAS"/>
    <x v="12"/>
    <x v="9"/>
    <s v="ELECTRICITY"/>
    <x v="7"/>
    <n v="7872024.2893405203"/>
  </r>
  <r>
    <s v="REFERENCE ELECTRIFICATION - MODERATE TECHNOLOGY ADVANCEMENT"/>
    <x v="1"/>
    <s v="REFERENCE CONSTANT AIR COMMERCIAL VENTILATION SYSTEM"/>
    <s v="TEXAS"/>
    <x v="12"/>
    <x v="10"/>
    <s v="ELECTRICITY"/>
    <x v="7"/>
    <n v="7973786.0419206005"/>
  </r>
  <r>
    <s v="REFERENCE ELECTRIFICATION - MODERATE TECHNOLOGY ADVANCEMENT"/>
    <x v="1"/>
    <s v="REFERENCE CONSTANT AIR COMMERCIAL VENTILATION SYSTEM"/>
    <s v="TEXAS"/>
    <x v="12"/>
    <x v="11"/>
    <s v="ELECTRICITY"/>
    <x v="7"/>
    <n v="8077470.1443754695"/>
  </r>
  <r>
    <s v="REFERENCE ELECTRIFICATION - MODERATE TECHNOLOGY ADVANCEMENT"/>
    <x v="1"/>
    <s v="REFERENCE CONSTANT AIR COMMERCIAL VENTILATION SYSTEM"/>
    <s v="TEXAS"/>
    <x v="12"/>
    <x v="12"/>
    <s v="ELECTRICITY"/>
    <x v="7"/>
    <n v="8181213.5197406504"/>
  </r>
  <r>
    <s v="REFERENCE ELECTRIFICATION - MODERATE TECHNOLOGY ADVANCEMENT"/>
    <x v="1"/>
    <s v="REFERENCE CONSTANT AIR COMMERCIAL VENTILATION SYSTEM"/>
    <s v="TEXAS"/>
    <x v="12"/>
    <x v="13"/>
    <s v="ELECTRICITY"/>
    <x v="7"/>
    <n v="8286639.86485714"/>
  </r>
  <r>
    <s v="REFERENCE ELECTRIFICATION - MODERATE TECHNOLOGY ADVANCEMENT"/>
    <x v="1"/>
    <s v="REFERENCE CONSTANT AIR COMMERCIAL VENTILATION SYSTEM"/>
    <s v="TEXAS"/>
    <x v="12"/>
    <x v="14"/>
    <s v="ELECTRICITY"/>
    <x v="7"/>
    <n v="8393954.3835839499"/>
  </r>
  <r>
    <s v="REFERENCE ELECTRIFICATION - MODERATE TECHNOLOGY ADVANCEMENT"/>
    <x v="1"/>
    <s v="REFERENCE CONSTANT AIR COMMERCIAL VENTILATION SYSTEM"/>
    <s v="TEXAS"/>
    <x v="12"/>
    <x v="15"/>
    <s v="ELECTRICITY"/>
    <x v="7"/>
    <n v="8500260.7535081301"/>
  </r>
  <r>
    <s v="REFERENCE ELECTRIFICATION - MODERATE TECHNOLOGY ADVANCEMENT"/>
    <x v="1"/>
    <s v="REFERENCE CONSTANT AIR COMMERCIAL VENTILATION SYSTEM"/>
    <s v="TEXAS"/>
    <x v="12"/>
    <x v="16"/>
    <s v="ELECTRICITY"/>
    <x v="7"/>
    <n v="8608446.9524916094"/>
  </r>
  <r>
    <s v="REFERENCE ELECTRIFICATION - MODERATE TECHNOLOGY ADVANCEMENT"/>
    <x v="1"/>
    <s v="REFERENCE CONSTANT AIR COMMERCIAL VENTILATION SYSTEM"/>
    <s v="TEXAS"/>
    <x v="12"/>
    <x v="17"/>
    <s v="ELECTRICITY"/>
    <x v="7"/>
    <n v="8716882.9824246205"/>
  </r>
  <r>
    <s v="REFERENCE ELECTRIFICATION - MODERATE TECHNOLOGY ADVANCEMENT"/>
    <x v="1"/>
    <s v="REFERENCE CONSTANT AIR COMMERCIAL VENTILATION SYSTEM"/>
    <s v="TEXAS"/>
    <x v="12"/>
    <x v="18"/>
    <s v="ELECTRICITY"/>
    <x v="7"/>
    <n v="8827684.6192211397"/>
  </r>
  <r>
    <s v="REFERENCE ELECTRIFICATION - MODERATE TECHNOLOGY ADVANCEMENT"/>
    <x v="1"/>
    <s v="REFERENCE CONSTANT AIR COMMERCIAL VENTILATION SYSTEM"/>
    <s v="TEXAS"/>
    <x v="12"/>
    <x v="19"/>
    <s v="ELECTRICITY"/>
    <x v="7"/>
    <n v="8939010.1949777491"/>
  </r>
  <r>
    <s v="REFERENCE ELECTRIFICATION - MODERATE TECHNOLOGY ADVANCEMENT"/>
    <x v="1"/>
    <s v="REFERENCE CONSTANT AIR COMMERCIAL VENTILATION SYSTEM"/>
    <s v="TEXAS"/>
    <x v="12"/>
    <x v="20"/>
    <s v="ELECTRICITY"/>
    <x v="7"/>
    <n v="9051947.2104945797"/>
  </r>
  <r>
    <s v="REFERENCE ELECTRIFICATION - MODERATE TECHNOLOGY ADVANCEMENT"/>
    <x v="1"/>
    <s v="REFERENCE CONSTANT AIR COMMERCIAL VENTILATION SYSTEM"/>
    <s v="TEXAS"/>
    <x v="12"/>
    <x v="21"/>
    <s v="ELECTRICITY"/>
    <x v="7"/>
    <n v="9166358.0139582194"/>
  </r>
  <r>
    <s v="REFERENCE ELECTRIFICATION - MODERATE TECHNOLOGY ADVANCEMENT"/>
    <x v="1"/>
    <s v="REFERENCE CONSTANT AIR COMMERCIAL VENTILATION SYSTEM"/>
    <s v="TEXAS"/>
    <x v="12"/>
    <x v="22"/>
    <s v="ELECTRICITY"/>
    <x v="7"/>
    <n v="9283102.7485721894"/>
  </r>
  <r>
    <s v="REFERENCE ELECTRIFICATION - MODERATE TECHNOLOGY ADVANCEMENT"/>
    <x v="1"/>
    <s v="REFERENCE CONSTANT AIR COMMERCIAL VENTILATION SYSTEM"/>
    <s v="TEXAS"/>
    <x v="12"/>
    <x v="23"/>
    <s v="ELECTRICITY"/>
    <x v="7"/>
    <n v="9402833.2607219797"/>
  </r>
  <r>
    <s v="REFERENCE ELECTRIFICATION - MODERATE TECHNOLOGY ADVANCEMENT"/>
    <x v="1"/>
    <s v="REFERENCE CONSTANT AIR COMMERCIAL VENTILATION SYSTEM"/>
    <s v="TEXAS"/>
    <x v="12"/>
    <x v="24"/>
    <s v="ELECTRICITY"/>
    <x v="7"/>
    <n v="9522081.9683089405"/>
  </r>
  <r>
    <s v="REFERENCE ELECTRIFICATION - MODERATE TECHNOLOGY ADVANCEMENT"/>
    <x v="1"/>
    <s v="REFERENCE CONSTANT AIR COMMERCIAL VENTILATION SYSTEM"/>
    <s v="TEXAS"/>
    <x v="12"/>
    <x v="25"/>
    <s v="ELECTRICITY"/>
    <x v="7"/>
    <n v="9646213.9561191499"/>
  </r>
  <r>
    <s v="REFERENCE ELECTRIFICATION - MODERATE TECHNOLOGY ADVANCEMENT"/>
    <x v="1"/>
    <s v="REFERENCE CONSTANT AIR COMMERCIAL VENTILATION SYSTEM"/>
    <s v="TEXAS"/>
    <x v="12"/>
    <x v="26"/>
    <s v="ELECTRICITY"/>
    <x v="7"/>
    <n v="9768422.9267671499"/>
  </r>
  <r>
    <s v="REFERENCE ELECTRIFICATION - MODERATE TECHNOLOGY ADVANCEMENT"/>
    <x v="1"/>
    <s v="REFERENCE CONSTANT AIR COMMERCIAL VENTILATION SYSTEM"/>
    <s v="TEXAS"/>
    <x v="12"/>
    <x v="27"/>
    <s v="ELECTRICITY"/>
    <x v="7"/>
    <n v="9896320.6817569993"/>
  </r>
  <r>
    <s v="REFERENCE ELECTRIFICATION - MODERATE TECHNOLOGY ADVANCEMENT"/>
    <x v="1"/>
    <s v="REFERENCE CONSTANT AIR COMMERCIAL VENTILATION SYSTEM"/>
    <s v="TEXAS"/>
    <x v="12"/>
    <x v="28"/>
    <s v="ELECTRICITY"/>
    <x v="7"/>
    <n v="10027192.776270101"/>
  </r>
  <r>
    <s v="REFERENCE ELECTRIFICATION - MODERATE TECHNOLOGY ADVANCEMENT"/>
    <x v="1"/>
    <s v="REFERENCE CONSTANT AIR COMMERCIAL VENTILATION SYSTEM"/>
    <s v="TEXAS"/>
    <x v="12"/>
    <x v="29"/>
    <s v="ELECTRICITY"/>
    <x v="7"/>
    <n v="10159576.2680659"/>
  </r>
  <r>
    <s v="REFERENCE ELECTRIFICATION - MODERATE TECHNOLOGY ADVANCEMENT"/>
    <x v="1"/>
    <s v="REFERENCE CONSTANT AIR COMMERCIAL VENTILATION SYSTEM"/>
    <s v="TEXAS"/>
    <x v="12"/>
    <x v="30"/>
    <s v="ELECTRICITY"/>
    <x v="7"/>
    <n v="10294278.1244587"/>
  </r>
  <r>
    <s v="REFERENCE ELECTRIFICATION - MODERATE TECHNOLOGY ADVANCEMENT"/>
    <x v="1"/>
    <s v="REFERENCE CONSTANT AIR COMMERCIAL VENTILATION SYSTEM"/>
    <s v="TEXAS"/>
    <x v="12"/>
    <x v="31"/>
    <s v="ELECTRICITY"/>
    <x v="7"/>
    <n v="10430255.8860332"/>
  </r>
  <r>
    <s v="REFERENCE ELECTRIFICATION - MODERATE TECHNOLOGY ADVANCEMENT"/>
    <x v="1"/>
    <s v="REFERENCE CONSTANT AIR COMMERCIAL VENTILATION SYSTEM"/>
    <s v="TEXAS"/>
    <x v="12"/>
    <x v="32"/>
    <s v="ELECTRICITY"/>
    <x v="7"/>
    <n v="10570980.1442881"/>
  </r>
  <r>
    <s v="REFERENCE ELECTRIFICATION - MODERATE TECHNOLOGY ADVANCEMENT"/>
    <x v="1"/>
    <s v="REFERENCE CONSTANT AIR COMMERCIAL VENTILATION SYSTEM"/>
    <s v="TEXAS"/>
    <x v="12"/>
    <x v="33"/>
    <s v="ELECTRICITY"/>
    <x v="7"/>
    <n v="10714815.2952831"/>
  </r>
  <r>
    <s v="REFERENCE ELECTRIFICATION - MODERATE TECHNOLOGY ADVANCEMENT"/>
    <x v="1"/>
    <s v="HIGH EFFICIENCY CONSTANT AIR COMMERCIAL VENTILATION SYSTEM"/>
    <s v="TEXAS"/>
    <x v="12"/>
    <x v="0"/>
    <s v="ELECTRICITY"/>
    <x v="7"/>
    <n v="503925.54484544002"/>
  </r>
  <r>
    <s v="REFERENCE ELECTRIFICATION - MODERATE TECHNOLOGY ADVANCEMENT"/>
    <x v="1"/>
    <s v="HIGH EFFICIENCY CONSTANT AIR COMMERCIAL VENTILATION SYSTEM"/>
    <s v="TEXAS"/>
    <x v="12"/>
    <x v="1"/>
    <s v="ELECTRICITY"/>
    <x v="7"/>
    <n v="527115.65078843501"/>
  </r>
  <r>
    <s v="REFERENCE ELECTRIFICATION - MODERATE TECHNOLOGY ADVANCEMENT"/>
    <x v="1"/>
    <s v="HIGH EFFICIENCY CONSTANT AIR COMMERCIAL VENTILATION SYSTEM"/>
    <s v="TEXAS"/>
    <x v="12"/>
    <x v="2"/>
    <s v="ELECTRICITY"/>
    <x v="7"/>
    <n v="550844.05393800698"/>
  </r>
  <r>
    <s v="REFERENCE ELECTRIFICATION - MODERATE TECHNOLOGY ADVANCEMENT"/>
    <x v="1"/>
    <s v="HIGH EFFICIENCY CONSTANT AIR COMMERCIAL VENTILATION SYSTEM"/>
    <s v="TEXAS"/>
    <x v="12"/>
    <x v="3"/>
    <s v="ELECTRICITY"/>
    <x v="7"/>
    <n v="571522.07660560205"/>
  </r>
  <r>
    <s v="REFERENCE ELECTRIFICATION - MODERATE TECHNOLOGY ADVANCEMENT"/>
    <x v="1"/>
    <s v="HIGH EFFICIENCY CONSTANT AIR COMMERCIAL VENTILATION SYSTEM"/>
    <s v="TEXAS"/>
    <x v="12"/>
    <x v="4"/>
    <s v="ELECTRICITY"/>
    <x v="7"/>
    <n v="591975.46060698596"/>
  </r>
  <r>
    <s v="REFERENCE ELECTRIFICATION - MODERATE TECHNOLOGY ADVANCEMENT"/>
    <x v="1"/>
    <s v="HIGH EFFICIENCY CONSTANT AIR COMMERCIAL VENTILATION SYSTEM"/>
    <s v="TEXAS"/>
    <x v="12"/>
    <x v="5"/>
    <s v="ELECTRICITY"/>
    <x v="7"/>
    <n v="612004.52656927297"/>
  </r>
  <r>
    <s v="REFERENCE ELECTRIFICATION - MODERATE TECHNOLOGY ADVANCEMENT"/>
    <x v="1"/>
    <s v="HIGH EFFICIENCY CONSTANT AIR COMMERCIAL VENTILATION SYSTEM"/>
    <s v="TEXAS"/>
    <x v="12"/>
    <x v="6"/>
    <s v="ELECTRICITY"/>
    <x v="7"/>
    <n v="631506.95576522301"/>
  </r>
  <r>
    <s v="REFERENCE ELECTRIFICATION - MODERATE TECHNOLOGY ADVANCEMENT"/>
    <x v="1"/>
    <s v="HIGH EFFICIENCY CONSTANT AIR COMMERCIAL VENTILATION SYSTEM"/>
    <s v="TEXAS"/>
    <x v="12"/>
    <x v="7"/>
    <s v="ELECTRICITY"/>
    <x v="7"/>
    <n v="649932.43493388698"/>
  </r>
  <r>
    <s v="REFERENCE ELECTRIFICATION - MODERATE TECHNOLOGY ADVANCEMENT"/>
    <x v="1"/>
    <s v="HIGH EFFICIENCY CONSTANT AIR COMMERCIAL VENTILATION SYSTEM"/>
    <s v="TEXAS"/>
    <x v="12"/>
    <x v="8"/>
    <s v="ELECTRICITY"/>
    <x v="7"/>
    <n v="667192.39939043799"/>
  </r>
  <r>
    <s v="REFERENCE ELECTRIFICATION - MODERATE TECHNOLOGY ADVANCEMENT"/>
    <x v="1"/>
    <s v="HIGH EFFICIENCY CONSTANT AIR COMMERCIAL VENTILATION SYSTEM"/>
    <s v="TEXAS"/>
    <x v="12"/>
    <x v="9"/>
    <s v="ELECTRICITY"/>
    <x v="7"/>
    <n v="682904.83388503699"/>
  </r>
  <r>
    <s v="REFERENCE ELECTRIFICATION - MODERATE TECHNOLOGY ADVANCEMENT"/>
    <x v="1"/>
    <s v="HIGH EFFICIENCY CONSTANT AIR COMMERCIAL VENTILATION SYSTEM"/>
    <s v="TEXAS"/>
    <x v="12"/>
    <x v="10"/>
    <s v="ELECTRICITY"/>
    <x v="7"/>
    <n v="696709.44989632105"/>
  </r>
  <r>
    <s v="REFERENCE ELECTRIFICATION - MODERATE TECHNOLOGY ADVANCEMENT"/>
    <x v="1"/>
    <s v="HIGH EFFICIENCY CONSTANT AIR COMMERCIAL VENTILATION SYSTEM"/>
    <s v="TEXAS"/>
    <x v="12"/>
    <x v="11"/>
    <s v="ELECTRICITY"/>
    <x v="7"/>
    <n v="708463.18948134"/>
  </r>
  <r>
    <s v="REFERENCE ELECTRIFICATION - MODERATE TECHNOLOGY ADVANCEMENT"/>
    <x v="1"/>
    <s v="HIGH EFFICIENCY CONSTANT AIR COMMERCIAL VENTILATION SYSTEM"/>
    <s v="TEXAS"/>
    <x v="12"/>
    <x v="12"/>
    <s v="ELECTRICITY"/>
    <x v="7"/>
    <n v="717676.96363275405"/>
  </r>
  <r>
    <s v="REFERENCE ELECTRIFICATION - MODERATE TECHNOLOGY ADVANCEMENT"/>
    <x v="1"/>
    <s v="HIGH EFFICIENCY CONSTANT AIR COMMERCIAL VENTILATION SYSTEM"/>
    <s v="TEXAS"/>
    <x v="12"/>
    <x v="13"/>
    <s v="ELECTRICITY"/>
    <x v="7"/>
    <n v="724236.42720013298"/>
  </r>
  <r>
    <s v="REFERENCE ELECTRIFICATION - MODERATE TECHNOLOGY ADVANCEMENT"/>
    <x v="1"/>
    <s v="HIGH EFFICIENCY CONSTANT AIR COMMERCIAL VENTILATION SYSTEM"/>
    <s v="TEXAS"/>
    <x v="12"/>
    <x v="14"/>
    <s v="ELECTRICITY"/>
    <x v="7"/>
    <n v="727964.48480853799"/>
  </r>
  <r>
    <s v="REFERENCE ELECTRIFICATION - MODERATE TECHNOLOGY ADVANCEMENT"/>
    <x v="1"/>
    <s v="HIGH EFFICIENCY CONSTANT AIR COMMERCIAL VENTILATION SYSTEM"/>
    <s v="TEXAS"/>
    <x v="12"/>
    <x v="15"/>
    <s v="ELECTRICITY"/>
    <x v="7"/>
    <n v="728644.25432368799"/>
  </r>
  <r>
    <s v="REFERENCE ELECTRIFICATION - MODERATE TECHNOLOGY ADVANCEMENT"/>
    <x v="1"/>
    <s v="HIGH EFFICIENCY CONSTANT AIR COMMERCIAL VENTILATION SYSTEM"/>
    <s v="TEXAS"/>
    <x v="12"/>
    <x v="16"/>
    <s v="ELECTRICITY"/>
    <x v="7"/>
    <n v="726638.30600195203"/>
  </r>
  <r>
    <s v="REFERENCE ELECTRIFICATION - MODERATE TECHNOLOGY ADVANCEMENT"/>
    <x v="1"/>
    <s v="HIGH EFFICIENCY CONSTANT AIR COMMERCIAL VENTILATION SYSTEM"/>
    <s v="TEXAS"/>
    <x v="12"/>
    <x v="17"/>
    <s v="ELECTRICITY"/>
    <x v="7"/>
    <n v="722162.20237009798"/>
  </r>
  <r>
    <s v="REFERENCE ELECTRIFICATION - MODERATE TECHNOLOGY ADVANCEMENT"/>
    <x v="1"/>
    <s v="HIGH EFFICIENCY CONSTANT AIR COMMERCIAL VENTILATION SYSTEM"/>
    <s v="TEXAS"/>
    <x v="12"/>
    <x v="18"/>
    <s v="ELECTRICITY"/>
    <x v="7"/>
    <n v="715904.95105875097"/>
  </r>
  <r>
    <s v="REFERENCE ELECTRIFICATION - MODERATE TECHNOLOGY ADVANCEMENT"/>
    <x v="1"/>
    <s v="HIGH EFFICIENCY CONSTANT AIR COMMERCIAL VENTILATION SYSTEM"/>
    <s v="TEXAS"/>
    <x v="12"/>
    <x v="19"/>
    <s v="ELECTRICITY"/>
    <x v="7"/>
    <n v="708411.05304233904"/>
  </r>
  <r>
    <s v="REFERENCE ELECTRIFICATION - MODERATE TECHNOLOGY ADVANCEMENT"/>
    <x v="1"/>
    <s v="HIGH EFFICIENCY CONSTANT AIR COMMERCIAL VENTILATION SYSTEM"/>
    <s v="TEXAS"/>
    <x v="12"/>
    <x v="20"/>
    <s v="ELECTRICITY"/>
    <x v="7"/>
    <n v="700583.29871697002"/>
  </r>
  <r>
    <s v="REFERENCE ELECTRIFICATION - MODERATE TECHNOLOGY ADVANCEMENT"/>
    <x v="1"/>
    <s v="HIGH EFFICIENCY CONSTANT AIR COMMERCIAL VENTILATION SYSTEM"/>
    <s v="TEXAS"/>
    <x v="12"/>
    <x v="21"/>
    <s v="ELECTRICITY"/>
    <x v="7"/>
    <n v="693241.42913893296"/>
  </r>
  <r>
    <s v="REFERENCE ELECTRIFICATION - MODERATE TECHNOLOGY ADVANCEMENT"/>
    <x v="1"/>
    <s v="HIGH EFFICIENCY CONSTANT AIR COMMERCIAL VENTILATION SYSTEM"/>
    <s v="TEXAS"/>
    <x v="12"/>
    <x v="22"/>
    <s v="ELECTRICITY"/>
    <x v="7"/>
    <n v="687224.41449001897"/>
  </r>
  <r>
    <s v="REFERENCE ELECTRIFICATION - MODERATE TECHNOLOGY ADVANCEMENT"/>
    <x v="1"/>
    <s v="HIGH EFFICIENCY CONSTANT AIR COMMERCIAL VENTILATION SYSTEM"/>
    <s v="TEXAS"/>
    <x v="12"/>
    <x v="23"/>
    <s v="ELECTRICITY"/>
    <x v="7"/>
    <n v="683168.78167788405"/>
  </r>
  <r>
    <s v="REFERENCE ELECTRIFICATION - MODERATE TECHNOLOGY ADVANCEMENT"/>
    <x v="1"/>
    <s v="HIGH EFFICIENCY CONSTANT AIR COMMERCIAL VENTILATION SYSTEM"/>
    <s v="TEXAS"/>
    <x v="12"/>
    <x v="24"/>
    <s v="ELECTRICITY"/>
    <x v="7"/>
    <n v="681221.39507081802"/>
  </r>
  <r>
    <s v="REFERENCE ELECTRIFICATION - MODERATE TECHNOLOGY ADVANCEMENT"/>
    <x v="1"/>
    <s v="HIGH EFFICIENCY CONSTANT AIR COMMERCIAL VENTILATION SYSTEM"/>
    <s v="TEXAS"/>
    <x v="12"/>
    <x v="25"/>
    <s v="ELECTRICITY"/>
    <x v="7"/>
    <n v="681865.99749034096"/>
  </r>
  <r>
    <s v="REFERENCE ELECTRIFICATION - MODERATE TECHNOLOGY ADVANCEMENT"/>
    <x v="1"/>
    <s v="HIGH EFFICIENCY CONSTANT AIR COMMERCIAL VENTILATION SYSTEM"/>
    <s v="TEXAS"/>
    <x v="12"/>
    <x v="26"/>
    <s v="ELECTRICITY"/>
    <x v="7"/>
    <n v="684516.12011247"/>
  </r>
  <r>
    <s v="REFERENCE ELECTRIFICATION - MODERATE TECHNOLOGY ADVANCEMENT"/>
    <x v="1"/>
    <s v="HIGH EFFICIENCY CONSTANT AIR COMMERCIAL VENTILATION SYSTEM"/>
    <s v="TEXAS"/>
    <x v="12"/>
    <x v="27"/>
    <s v="ELECTRICITY"/>
    <x v="7"/>
    <n v="689398.01342759002"/>
  </r>
  <r>
    <s v="REFERENCE ELECTRIFICATION - MODERATE TECHNOLOGY ADVANCEMENT"/>
    <x v="1"/>
    <s v="HIGH EFFICIENCY CONSTANT AIR COMMERCIAL VENTILATION SYSTEM"/>
    <s v="TEXAS"/>
    <x v="12"/>
    <x v="28"/>
    <s v="ELECTRICITY"/>
    <x v="7"/>
    <n v="695929.08520341001"/>
  </r>
  <r>
    <s v="REFERENCE ELECTRIFICATION - MODERATE TECHNOLOGY ADVANCEMENT"/>
    <x v="1"/>
    <s v="HIGH EFFICIENCY CONSTANT AIR COMMERCIAL VENTILATION SYSTEM"/>
    <s v="TEXAS"/>
    <x v="12"/>
    <x v="29"/>
    <s v="ELECTRICITY"/>
    <x v="7"/>
    <n v="703600.62165395205"/>
  </r>
  <r>
    <s v="REFERENCE ELECTRIFICATION - MODERATE TECHNOLOGY ADVANCEMENT"/>
    <x v="1"/>
    <s v="HIGH EFFICIENCY CONSTANT AIR COMMERCIAL VENTILATION SYSTEM"/>
    <s v="TEXAS"/>
    <x v="12"/>
    <x v="30"/>
    <s v="ELECTRICITY"/>
    <x v="7"/>
    <n v="712110.12715932506"/>
  </r>
  <r>
    <s v="REFERENCE ELECTRIFICATION - MODERATE TECHNOLOGY ADVANCEMENT"/>
    <x v="1"/>
    <s v="HIGH EFFICIENCY CONSTANT AIR COMMERCIAL VENTILATION SYSTEM"/>
    <s v="TEXAS"/>
    <x v="12"/>
    <x v="31"/>
    <s v="ELECTRICITY"/>
    <x v="7"/>
    <n v="721111.29218336998"/>
  </r>
  <r>
    <s v="REFERENCE ELECTRIFICATION - MODERATE TECHNOLOGY ADVANCEMENT"/>
    <x v="1"/>
    <s v="HIGH EFFICIENCY CONSTANT AIR COMMERCIAL VENTILATION SYSTEM"/>
    <s v="TEXAS"/>
    <x v="12"/>
    <x v="32"/>
    <s v="ELECTRICITY"/>
    <x v="7"/>
    <n v="730658.10542939301"/>
  </r>
  <r>
    <s v="REFERENCE ELECTRIFICATION - MODERATE TECHNOLOGY ADVANCEMENT"/>
    <x v="1"/>
    <s v="HIGH EFFICIENCY CONSTANT AIR COMMERCIAL VENTILATION SYSTEM"/>
    <s v="TEXAS"/>
    <x v="12"/>
    <x v="33"/>
    <s v="ELECTRICITY"/>
    <x v="7"/>
    <n v="740525.69663830497"/>
  </r>
  <r>
    <s v="REFERENCE ELECTRIFICATION - MODERATE TECHNOLOGY ADVANCEMENT"/>
    <x v="1"/>
    <s v="REFERENCE VARIABLE AIR COMMERCIAL VENTILATION SYSTEM"/>
    <s v="TEXAS"/>
    <x v="12"/>
    <x v="0"/>
    <s v="ELECTRICITY"/>
    <x v="7"/>
    <n v="4547751.7640526202"/>
  </r>
  <r>
    <s v="REFERENCE ELECTRIFICATION - MODERATE TECHNOLOGY ADVANCEMENT"/>
    <x v="1"/>
    <s v="REFERENCE VARIABLE AIR COMMERCIAL VENTILATION SYSTEM"/>
    <s v="TEXAS"/>
    <x v="12"/>
    <x v="1"/>
    <s v="ELECTRICITY"/>
    <x v="7"/>
    <n v="4614930.91872166"/>
  </r>
  <r>
    <s v="REFERENCE ELECTRIFICATION - MODERATE TECHNOLOGY ADVANCEMENT"/>
    <x v="1"/>
    <s v="REFERENCE VARIABLE AIR COMMERCIAL VENTILATION SYSTEM"/>
    <s v="TEXAS"/>
    <x v="12"/>
    <x v="2"/>
    <s v="ELECTRICITY"/>
    <x v="7"/>
    <n v="4688302.1161151901"/>
  </r>
  <r>
    <s v="REFERENCE ELECTRIFICATION - MODERATE TECHNOLOGY ADVANCEMENT"/>
    <x v="1"/>
    <s v="REFERENCE VARIABLE AIR COMMERCIAL VENTILATION SYSTEM"/>
    <s v="TEXAS"/>
    <x v="12"/>
    <x v="3"/>
    <s v="ELECTRICITY"/>
    <x v="7"/>
    <n v="4734272.8079666402"/>
  </r>
  <r>
    <s v="REFERENCE ELECTRIFICATION - MODERATE TECHNOLOGY ADVANCEMENT"/>
    <x v="1"/>
    <s v="REFERENCE VARIABLE AIR COMMERCIAL VENTILATION SYSTEM"/>
    <s v="TEXAS"/>
    <x v="12"/>
    <x v="4"/>
    <s v="ELECTRICITY"/>
    <x v="7"/>
    <n v="4781530.2541318303"/>
  </r>
  <r>
    <s v="REFERENCE ELECTRIFICATION - MODERATE TECHNOLOGY ADVANCEMENT"/>
    <x v="1"/>
    <s v="REFERENCE VARIABLE AIR COMMERCIAL VENTILATION SYSTEM"/>
    <s v="TEXAS"/>
    <x v="12"/>
    <x v="5"/>
    <s v="ELECTRICITY"/>
    <x v="7"/>
    <n v="4829881.2022242201"/>
  </r>
  <r>
    <s v="REFERENCE ELECTRIFICATION - MODERATE TECHNOLOGY ADVANCEMENT"/>
    <x v="1"/>
    <s v="REFERENCE VARIABLE AIR COMMERCIAL VENTILATION SYSTEM"/>
    <s v="TEXAS"/>
    <x v="12"/>
    <x v="6"/>
    <s v="ELECTRICITY"/>
    <x v="7"/>
    <n v="4880581.40073008"/>
  </r>
  <r>
    <s v="REFERENCE ELECTRIFICATION - MODERATE TECHNOLOGY ADVANCEMENT"/>
    <x v="1"/>
    <s v="REFERENCE VARIABLE AIR COMMERCIAL VENTILATION SYSTEM"/>
    <s v="TEXAS"/>
    <x v="12"/>
    <x v="7"/>
    <s v="ELECTRICITY"/>
    <x v="7"/>
    <n v="4931266.8146918798"/>
  </r>
  <r>
    <s v="REFERENCE ELECTRIFICATION - MODERATE TECHNOLOGY ADVANCEMENT"/>
    <x v="1"/>
    <s v="REFERENCE VARIABLE AIR COMMERCIAL VENTILATION SYSTEM"/>
    <s v="TEXAS"/>
    <x v="12"/>
    <x v="8"/>
    <s v="ELECTRICITY"/>
    <x v="7"/>
    <n v="4984136.4367892202"/>
  </r>
  <r>
    <s v="REFERENCE ELECTRIFICATION - MODERATE TECHNOLOGY ADVANCEMENT"/>
    <x v="1"/>
    <s v="REFERENCE VARIABLE AIR COMMERCIAL VENTILATION SYSTEM"/>
    <s v="TEXAS"/>
    <x v="12"/>
    <x v="9"/>
    <s v="ELECTRICITY"/>
    <x v="7"/>
    <n v="5039106.4037306597"/>
  </r>
  <r>
    <s v="REFERENCE ELECTRIFICATION - MODERATE TECHNOLOGY ADVANCEMENT"/>
    <x v="1"/>
    <s v="REFERENCE VARIABLE AIR COMMERCIAL VENTILATION SYSTEM"/>
    <s v="TEXAS"/>
    <x v="12"/>
    <x v="10"/>
    <s v="ELECTRICITY"/>
    <x v="7"/>
    <n v="5096707.9016069798"/>
  </r>
  <r>
    <s v="REFERENCE ELECTRIFICATION - MODERATE TECHNOLOGY ADVANCEMENT"/>
    <x v="1"/>
    <s v="REFERENCE VARIABLE AIR COMMERCIAL VENTILATION SYSTEM"/>
    <s v="TEXAS"/>
    <x v="12"/>
    <x v="11"/>
    <s v="ELECTRICITY"/>
    <x v="7"/>
    <n v="5158883.9481787896"/>
  </r>
  <r>
    <s v="REFERENCE ELECTRIFICATION - MODERATE TECHNOLOGY ADVANCEMENT"/>
    <x v="1"/>
    <s v="REFERENCE VARIABLE AIR COMMERCIAL VENTILATION SYSTEM"/>
    <s v="TEXAS"/>
    <x v="12"/>
    <x v="12"/>
    <s v="ELECTRICITY"/>
    <x v="7"/>
    <n v="5224937.1240560999"/>
  </r>
  <r>
    <s v="REFERENCE ELECTRIFICATION - MODERATE TECHNOLOGY ADVANCEMENT"/>
    <x v="1"/>
    <s v="REFERENCE VARIABLE AIR COMMERCIAL VENTILATION SYSTEM"/>
    <s v="TEXAS"/>
    <x v="12"/>
    <x v="13"/>
    <s v="ELECTRICITY"/>
    <x v="7"/>
    <n v="5296293.3941267002"/>
  </r>
  <r>
    <s v="REFERENCE ELECTRIFICATION - MODERATE TECHNOLOGY ADVANCEMENT"/>
    <x v="1"/>
    <s v="REFERENCE VARIABLE AIR COMMERCIAL VENTILATION SYSTEM"/>
    <s v="TEXAS"/>
    <x v="12"/>
    <x v="14"/>
    <s v="ELECTRICITY"/>
    <x v="7"/>
    <n v="5373380.2750231503"/>
  </r>
  <r>
    <s v="REFERENCE ELECTRIFICATION - MODERATE TECHNOLOGY ADVANCEMENT"/>
    <x v="1"/>
    <s v="REFERENCE VARIABLE AIR COMMERCIAL VENTILATION SYSTEM"/>
    <s v="TEXAS"/>
    <x v="12"/>
    <x v="15"/>
    <s v="ELECTRICITY"/>
    <x v="7"/>
    <n v="5454294.2101235799"/>
  </r>
  <r>
    <s v="REFERENCE ELECTRIFICATION - MODERATE TECHNOLOGY ADVANCEMENT"/>
    <x v="1"/>
    <s v="REFERENCE VARIABLE AIR COMMERCIAL VENTILATION SYSTEM"/>
    <s v="TEXAS"/>
    <x v="12"/>
    <x v="16"/>
    <s v="ELECTRICITY"/>
    <x v="7"/>
    <n v="5540717.48027243"/>
  </r>
  <r>
    <s v="REFERENCE ELECTRIFICATION - MODERATE TECHNOLOGY ADVANCEMENT"/>
    <x v="1"/>
    <s v="REFERENCE VARIABLE AIR COMMERCIAL VENTILATION SYSTEM"/>
    <s v="TEXAS"/>
    <x v="12"/>
    <x v="17"/>
    <s v="ELECTRICITY"/>
    <x v="7"/>
    <n v="5631070.5915508"/>
  </r>
  <r>
    <s v="REFERENCE ELECTRIFICATION - MODERATE TECHNOLOGY ADVANCEMENT"/>
    <x v="1"/>
    <s v="REFERENCE VARIABLE AIR COMMERCIAL VENTILATION SYSTEM"/>
    <s v="TEXAS"/>
    <x v="12"/>
    <x v="18"/>
    <s v="ELECTRICITY"/>
    <x v="7"/>
    <n v="5725947.32309388"/>
  </r>
  <r>
    <s v="REFERENCE ELECTRIFICATION - MODERATE TECHNOLOGY ADVANCEMENT"/>
    <x v="1"/>
    <s v="REFERENCE VARIABLE AIR COMMERCIAL VENTILATION SYSTEM"/>
    <s v="TEXAS"/>
    <x v="12"/>
    <x v="19"/>
    <s v="ELECTRICITY"/>
    <x v="7"/>
    <n v="5823107.3684315002"/>
  </r>
  <r>
    <s v="REFERENCE ELECTRIFICATION - MODERATE TECHNOLOGY ADVANCEMENT"/>
    <x v="1"/>
    <s v="REFERENCE VARIABLE AIR COMMERCIAL VENTILATION SYSTEM"/>
    <s v="TEXAS"/>
    <x v="12"/>
    <x v="20"/>
    <s v="ELECTRICITY"/>
    <x v="7"/>
    <n v="5922026.8981913896"/>
  </r>
  <r>
    <s v="REFERENCE ELECTRIFICATION - MODERATE TECHNOLOGY ADVANCEMENT"/>
    <x v="1"/>
    <s v="REFERENCE VARIABLE AIR COMMERCIAL VENTILATION SYSTEM"/>
    <s v="TEXAS"/>
    <x v="12"/>
    <x v="21"/>
    <s v="ELECTRICITY"/>
    <x v="7"/>
    <n v="6021361.3627953501"/>
  </r>
  <r>
    <s v="REFERENCE ELECTRIFICATION - MODERATE TECHNOLOGY ADVANCEMENT"/>
    <x v="1"/>
    <s v="REFERENCE VARIABLE AIR COMMERCIAL VENTILATION SYSTEM"/>
    <s v="TEXAS"/>
    <x v="12"/>
    <x v="22"/>
    <s v="ELECTRICITY"/>
    <x v="7"/>
    <n v="6120505.00458878"/>
  </r>
  <r>
    <s v="REFERENCE ELECTRIFICATION - MODERATE TECHNOLOGY ADVANCEMENT"/>
    <x v="1"/>
    <s v="REFERENCE VARIABLE AIR COMMERCIAL VENTILATION SYSTEM"/>
    <s v="TEXAS"/>
    <x v="12"/>
    <x v="23"/>
    <s v="ELECTRICITY"/>
    <x v="7"/>
    <n v="6218995.9932640698"/>
  </r>
  <r>
    <s v="REFERENCE ELECTRIFICATION - MODERATE TECHNOLOGY ADVANCEMENT"/>
    <x v="1"/>
    <s v="REFERENCE VARIABLE AIR COMMERCIAL VENTILATION SYSTEM"/>
    <s v="TEXAS"/>
    <x v="12"/>
    <x v="24"/>
    <s v="ELECTRICITY"/>
    <x v="7"/>
    <n v="6313934.4548349604"/>
  </r>
  <r>
    <s v="REFERENCE ELECTRIFICATION - MODERATE TECHNOLOGY ADVANCEMENT"/>
    <x v="1"/>
    <s v="REFERENCE VARIABLE AIR COMMERCIAL VENTILATION SYSTEM"/>
    <s v="TEXAS"/>
    <x v="12"/>
    <x v="25"/>
    <s v="ELECTRICITY"/>
    <x v="7"/>
    <n v="6408723.0638594599"/>
  </r>
  <r>
    <s v="REFERENCE ELECTRIFICATION - MODERATE TECHNOLOGY ADVANCEMENT"/>
    <x v="1"/>
    <s v="REFERENCE VARIABLE AIR COMMERCIAL VENTILATION SYSTEM"/>
    <s v="TEXAS"/>
    <x v="12"/>
    <x v="26"/>
    <s v="ELECTRICITY"/>
    <x v="7"/>
    <n v="6498995.5392523799"/>
  </r>
  <r>
    <s v="REFERENCE ELECTRIFICATION - MODERATE TECHNOLOGY ADVANCEMENT"/>
    <x v="1"/>
    <s v="REFERENCE VARIABLE AIR COMMERCIAL VENTILATION SYSTEM"/>
    <s v="TEXAS"/>
    <x v="12"/>
    <x v="27"/>
    <s v="ELECTRICITY"/>
    <x v="7"/>
    <n v="6590277.8977589402"/>
  </r>
  <r>
    <s v="REFERENCE ELECTRIFICATION - MODERATE TECHNOLOGY ADVANCEMENT"/>
    <x v="1"/>
    <s v="REFERENCE VARIABLE AIR COMMERCIAL VENTILATION SYSTEM"/>
    <s v="TEXAS"/>
    <x v="12"/>
    <x v="28"/>
    <s v="ELECTRICITY"/>
    <x v="7"/>
    <n v="6681356.0894725602"/>
  </r>
  <r>
    <s v="REFERENCE ELECTRIFICATION - MODERATE TECHNOLOGY ADVANCEMENT"/>
    <x v="1"/>
    <s v="REFERENCE VARIABLE AIR COMMERCIAL VENTILATION SYSTEM"/>
    <s v="TEXAS"/>
    <x v="12"/>
    <x v="29"/>
    <s v="ELECTRICITY"/>
    <x v="7"/>
    <n v="6771870.7867229404"/>
  </r>
  <r>
    <s v="REFERENCE ELECTRIFICATION - MODERATE TECHNOLOGY ADVANCEMENT"/>
    <x v="1"/>
    <s v="REFERENCE VARIABLE AIR COMMERCIAL VENTILATION SYSTEM"/>
    <s v="TEXAS"/>
    <x v="12"/>
    <x v="30"/>
    <s v="ELECTRICITY"/>
    <x v="7"/>
    <n v="6862902.4210714204"/>
  </r>
  <r>
    <s v="REFERENCE ELECTRIFICATION - MODERATE TECHNOLOGY ADVANCEMENT"/>
    <x v="1"/>
    <s v="REFERENCE VARIABLE AIR COMMERCIAL VENTILATION SYSTEM"/>
    <s v="TEXAS"/>
    <x v="12"/>
    <x v="31"/>
    <s v="ELECTRICITY"/>
    <x v="7"/>
    <n v="6954171.6680869497"/>
  </r>
  <r>
    <s v="REFERENCE ELECTRIFICATION - MODERATE TECHNOLOGY ADVANCEMENT"/>
    <x v="1"/>
    <s v="REFERENCE VARIABLE AIR COMMERCIAL VENTILATION SYSTEM"/>
    <s v="TEXAS"/>
    <x v="12"/>
    <x v="32"/>
    <s v="ELECTRICITY"/>
    <x v="7"/>
    <n v="7048274.7207273599"/>
  </r>
  <r>
    <s v="REFERENCE ELECTRIFICATION - MODERATE TECHNOLOGY ADVANCEMENT"/>
    <x v="1"/>
    <s v="REFERENCE VARIABLE AIR COMMERCIAL VENTILATION SYSTEM"/>
    <s v="TEXAS"/>
    <x v="12"/>
    <x v="33"/>
    <s v="ELECTRICITY"/>
    <x v="7"/>
    <n v="7144290.9519490702"/>
  </r>
  <r>
    <s v="REFERENCE ELECTRIFICATION - MODERATE TECHNOLOGY ADVANCEMENT"/>
    <x v="1"/>
    <s v="HIGH EFFICIENCY VARIABLE AIR COMMERCIAL VENTILATION SYSTEM"/>
    <s v="TEXAS"/>
    <x v="12"/>
    <x v="0"/>
    <s v="ELECTRICITY"/>
    <x v="7"/>
    <n v="205279.47229018999"/>
  </r>
  <r>
    <s v="REFERENCE ELECTRIFICATION - MODERATE TECHNOLOGY ADVANCEMENT"/>
    <x v="1"/>
    <s v="HIGH EFFICIENCY VARIABLE AIR COMMERCIAL VENTILATION SYSTEM"/>
    <s v="TEXAS"/>
    <x v="12"/>
    <x v="1"/>
    <s v="ELECTRICITY"/>
    <x v="7"/>
    <n v="214642.06535058099"/>
  </r>
  <r>
    <s v="REFERENCE ELECTRIFICATION - MODERATE TECHNOLOGY ADVANCEMENT"/>
    <x v="1"/>
    <s v="HIGH EFFICIENCY VARIABLE AIR COMMERCIAL VENTILATION SYSTEM"/>
    <s v="TEXAS"/>
    <x v="12"/>
    <x v="2"/>
    <s v="ELECTRICITY"/>
    <x v="7"/>
    <n v="224224.728428412"/>
  </r>
  <r>
    <s v="REFERENCE ELECTRIFICATION - MODERATE TECHNOLOGY ADVANCEMENT"/>
    <x v="1"/>
    <s v="HIGH EFFICIENCY VARIABLE AIR COMMERCIAL VENTILATION SYSTEM"/>
    <s v="TEXAS"/>
    <x v="12"/>
    <x v="3"/>
    <s v="ELECTRICITY"/>
    <x v="7"/>
    <n v="232564.86059019199"/>
  </r>
  <r>
    <s v="REFERENCE ELECTRIFICATION - MODERATE TECHNOLOGY ADVANCEMENT"/>
    <x v="1"/>
    <s v="HIGH EFFICIENCY VARIABLE AIR COMMERCIAL VENTILATION SYSTEM"/>
    <s v="TEXAS"/>
    <x v="12"/>
    <x v="4"/>
    <s v="ELECTRICITY"/>
    <x v="7"/>
    <n v="240815.44399686801"/>
  </r>
  <r>
    <s v="REFERENCE ELECTRIFICATION - MODERATE TECHNOLOGY ADVANCEMENT"/>
    <x v="1"/>
    <s v="HIGH EFFICIENCY VARIABLE AIR COMMERCIAL VENTILATION SYSTEM"/>
    <s v="TEXAS"/>
    <x v="12"/>
    <x v="5"/>
    <s v="ELECTRICITY"/>
    <x v="7"/>
    <n v="248896.08914361399"/>
  </r>
  <r>
    <s v="REFERENCE ELECTRIFICATION - MODERATE TECHNOLOGY ADVANCEMENT"/>
    <x v="1"/>
    <s v="HIGH EFFICIENCY VARIABLE AIR COMMERCIAL VENTILATION SYSTEM"/>
    <s v="TEXAS"/>
    <x v="12"/>
    <x v="6"/>
    <s v="ELECTRICITY"/>
    <x v="7"/>
    <n v="256766.405152611"/>
  </r>
  <r>
    <s v="REFERENCE ELECTRIFICATION - MODERATE TECHNOLOGY ADVANCEMENT"/>
    <x v="1"/>
    <s v="HIGH EFFICIENCY VARIABLE AIR COMMERCIAL VENTILATION SYSTEM"/>
    <s v="TEXAS"/>
    <x v="12"/>
    <x v="7"/>
    <s v="ELECTRICITY"/>
    <x v="7"/>
    <n v="264203.75641624798"/>
  </r>
  <r>
    <s v="REFERENCE ELECTRIFICATION - MODERATE TECHNOLOGY ADVANCEMENT"/>
    <x v="1"/>
    <s v="HIGH EFFICIENCY VARIABLE AIR COMMERCIAL VENTILATION SYSTEM"/>
    <s v="TEXAS"/>
    <x v="12"/>
    <x v="8"/>
    <s v="ELECTRICITY"/>
    <x v="7"/>
    <n v="271173.84008308401"/>
  </r>
  <r>
    <s v="REFERENCE ELECTRIFICATION - MODERATE TECHNOLOGY ADVANCEMENT"/>
    <x v="1"/>
    <s v="HIGH EFFICIENCY VARIABLE AIR COMMERCIAL VENTILATION SYSTEM"/>
    <s v="TEXAS"/>
    <x v="12"/>
    <x v="9"/>
    <s v="ELECTRICITY"/>
    <x v="7"/>
    <n v="277523.02963735099"/>
  </r>
  <r>
    <s v="REFERENCE ELECTRIFICATION - MODERATE TECHNOLOGY ADVANCEMENT"/>
    <x v="1"/>
    <s v="HIGH EFFICIENCY VARIABLE AIR COMMERCIAL VENTILATION SYSTEM"/>
    <s v="TEXAS"/>
    <x v="12"/>
    <x v="10"/>
    <s v="ELECTRICITY"/>
    <x v="7"/>
    <n v="283106.79755595402"/>
  </r>
  <r>
    <s v="REFERENCE ELECTRIFICATION - MODERATE TECHNOLOGY ADVANCEMENT"/>
    <x v="1"/>
    <s v="HIGH EFFICIENCY VARIABLE AIR COMMERCIAL VENTILATION SYSTEM"/>
    <s v="TEXAS"/>
    <x v="12"/>
    <x v="11"/>
    <s v="ELECTRICITY"/>
    <x v="7"/>
    <n v="287868.78300589102"/>
  </r>
  <r>
    <s v="REFERENCE ELECTRIFICATION - MODERATE TECHNOLOGY ADVANCEMENT"/>
    <x v="1"/>
    <s v="HIGH EFFICIENCY VARIABLE AIR COMMERCIAL VENTILATION SYSTEM"/>
    <s v="TEXAS"/>
    <x v="12"/>
    <x v="12"/>
    <s v="ELECTRICITY"/>
    <x v="7"/>
    <n v="291611.95187600399"/>
  </r>
  <r>
    <s v="REFERENCE ELECTRIFICATION - MODERATE TECHNOLOGY ADVANCEMENT"/>
    <x v="1"/>
    <s v="HIGH EFFICIENCY VARIABLE AIR COMMERCIAL VENTILATION SYSTEM"/>
    <s v="TEXAS"/>
    <x v="12"/>
    <x v="13"/>
    <s v="ELECTRICITY"/>
    <x v="7"/>
    <n v="294291.181242602"/>
  </r>
  <r>
    <s v="REFERENCE ELECTRIFICATION - MODERATE TECHNOLOGY ADVANCEMENT"/>
    <x v="1"/>
    <s v="HIGH EFFICIENCY VARIABLE AIR COMMERCIAL VENTILATION SYSTEM"/>
    <s v="TEXAS"/>
    <x v="12"/>
    <x v="14"/>
    <s v="ELECTRICITY"/>
    <x v="7"/>
    <n v="295835.53098612599"/>
  </r>
  <r>
    <s v="REFERENCE ELECTRIFICATION - MODERATE TECHNOLOGY ADVANCEMENT"/>
    <x v="1"/>
    <s v="HIGH EFFICIENCY VARIABLE AIR COMMERCIAL VENTILATION SYSTEM"/>
    <s v="TEXAS"/>
    <x v="12"/>
    <x v="15"/>
    <s v="ELECTRICITY"/>
    <x v="7"/>
    <n v="296156.68622337998"/>
  </r>
  <r>
    <s v="REFERENCE ELECTRIFICATION - MODERATE TECHNOLOGY ADVANCEMENT"/>
    <x v="1"/>
    <s v="HIGH EFFICIENCY VARIABLE AIR COMMERCIAL VENTILATION SYSTEM"/>
    <s v="TEXAS"/>
    <x v="12"/>
    <x v="16"/>
    <s v="ELECTRICITY"/>
    <x v="7"/>
    <n v="295401.40537287598"/>
  </r>
  <r>
    <s v="REFERENCE ELECTRIFICATION - MODERATE TECHNOLOGY ADVANCEMENT"/>
    <x v="1"/>
    <s v="HIGH EFFICIENCY VARIABLE AIR COMMERCIAL VENTILATION SYSTEM"/>
    <s v="TEXAS"/>
    <x v="12"/>
    <x v="17"/>
    <s v="ELECTRICITY"/>
    <x v="7"/>
    <n v="293655.415981678"/>
  </r>
  <r>
    <s v="REFERENCE ELECTRIFICATION - MODERATE TECHNOLOGY ADVANCEMENT"/>
    <x v="1"/>
    <s v="HIGH EFFICIENCY VARIABLE AIR COMMERCIAL VENTILATION SYSTEM"/>
    <s v="TEXAS"/>
    <x v="12"/>
    <x v="18"/>
    <s v="ELECTRICITY"/>
    <x v="7"/>
    <n v="291196.06501434901"/>
  </r>
  <r>
    <s v="REFERENCE ELECTRIFICATION - MODERATE TECHNOLOGY ADVANCEMENT"/>
    <x v="1"/>
    <s v="HIGH EFFICIENCY VARIABLE AIR COMMERCIAL VENTILATION SYSTEM"/>
    <s v="TEXAS"/>
    <x v="12"/>
    <x v="19"/>
    <s v="ELECTRICITY"/>
    <x v="7"/>
    <n v="288240.92646786501"/>
  </r>
  <r>
    <s v="REFERENCE ELECTRIFICATION - MODERATE TECHNOLOGY ADVANCEMENT"/>
    <x v="1"/>
    <s v="HIGH EFFICIENCY VARIABLE AIR COMMERCIAL VENTILATION SYSTEM"/>
    <s v="TEXAS"/>
    <x v="12"/>
    <x v="20"/>
    <s v="ELECTRICITY"/>
    <x v="7"/>
    <n v="285152.627715713"/>
  </r>
  <r>
    <s v="REFERENCE ELECTRIFICATION - MODERATE TECHNOLOGY ADVANCEMENT"/>
    <x v="1"/>
    <s v="HIGH EFFICIENCY VARIABLE AIR COMMERCIAL VENTILATION SYSTEM"/>
    <s v="TEXAS"/>
    <x v="12"/>
    <x v="21"/>
    <s v="ELECTRICITY"/>
    <x v="7"/>
    <n v="282259.92143822002"/>
  </r>
  <r>
    <s v="REFERENCE ELECTRIFICATION - MODERATE TECHNOLOGY ADVANCEMENT"/>
    <x v="1"/>
    <s v="HIGH EFFICIENCY VARIABLE AIR COMMERCIAL VENTILATION SYSTEM"/>
    <s v="TEXAS"/>
    <x v="12"/>
    <x v="22"/>
    <s v="ELECTRICITY"/>
    <x v="7"/>
    <n v="279899.72651571198"/>
  </r>
  <r>
    <s v="REFERENCE ELECTRIFICATION - MODERATE TECHNOLOGY ADVANCEMENT"/>
    <x v="1"/>
    <s v="HIGH EFFICIENCY VARIABLE AIR COMMERCIAL VENTILATION SYSTEM"/>
    <s v="TEXAS"/>
    <x v="12"/>
    <x v="23"/>
    <s v="ELECTRICITY"/>
    <x v="7"/>
    <n v="278327.660278461"/>
  </r>
  <r>
    <s v="REFERENCE ELECTRIFICATION - MODERATE TECHNOLOGY ADVANCEMENT"/>
    <x v="1"/>
    <s v="HIGH EFFICIENCY VARIABLE AIR COMMERCIAL VENTILATION SYSTEM"/>
    <s v="TEXAS"/>
    <x v="12"/>
    <x v="24"/>
    <s v="ELECTRICITY"/>
    <x v="7"/>
    <n v="277601.04296676099"/>
  </r>
  <r>
    <s v="REFERENCE ELECTRIFICATION - MODERATE TECHNOLOGY ADVANCEMENT"/>
    <x v="1"/>
    <s v="HIGH EFFICIENCY VARIABLE AIR COMMERCIAL VENTILATION SYSTEM"/>
    <s v="TEXAS"/>
    <x v="12"/>
    <x v="25"/>
    <s v="ELECTRICITY"/>
    <x v="7"/>
    <n v="277916.35784550098"/>
  </r>
  <r>
    <s v="REFERENCE ELECTRIFICATION - MODERATE TECHNOLOGY ADVANCEMENT"/>
    <x v="1"/>
    <s v="HIGH EFFICIENCY VARIABLE AIR COMMERCIAL VENTILATION SYSTEM"/>
    <s v="TEXAS"/>
    <x v="12"/>
    <x v="26"/>
    <s v="ELECTRICITY"/>
    <x v="7"/>
    <n v="279035.24557384901"/>
  </r>
  <r>
    <s v="REFERENCE ELECTRIFICATION - MODERATE TECHNOLOGY ADVANCEMENT"/>
    <x v="1"/>
    <s v="HIGH EFFICIENCY VARIABLE AIR COMMERCIAL VENTILATION SYSTEM"/>
    <s v="TEXAS"/>
    <x v="12"/>
    <x v="27"/>
    <s v="ELECTRICITY"/>
    <x v="7"/>
    <n v="281051.93276894803"/>
  </r>
  <r>
    <s v="REFERENCE ELECTRIFICATION - MODERATE TECHNOLOGY ADVANCEMENT"/>
    <x v="1"/>
    <s v="HIGH EFFICIENCY VARIABLE AIR COMMERCIAL VENTILATION SYSTEM"/>
    <s v="TEXAS"/>
    <x v="12"/>
    <x v="28"/>
    <s v="ELECTRICITY"/>
    <x v="7"/>
    <n v="283731.4881366"/>
  </r>
  <r>
    <s v="REFERENCE ELECTRIFICATION - MODERATE TECHNOLOGY ADVANCEMENT"/>
    <x v="1"/>
    <s v="HIGH EFFICIENCY VARIABLE AIR COMMERCIAL VENTILATION SYSTEM"/>
    <s v="TEXAS"/>
    <x v="12"/>
    <x v="29"/>
    <s v="ELECTRICITY"/>
    <x v="7"/>
    <n v="286869.18818194198"/>
  </r>
  <r>
    <s v="REFERENCE ELECTRIFICATION - MODERATE TECHNOLOGY ADVANCEMENT"/>
    <x v="1"/>
    <s v="HIGH EFFICIENCY VARIABLE AIR COMMERCIAL VENTILATION SYSTEM"/>
    <s v="TEXAS"/>
    <x v="12"/>
    <x v="30"/>
    <s v="ELECTRICITY"/>
    <x v="7"/>
    <n v="290344.06592907698"/>
  </r>
  <r>
    <s v="REFERENCE ELECTRIFICATION - MODERATE TECHNOLOGY ADVANCEMENT"/>
    <x v="1"/>
    <s v="HIGH EFFICIENCY VARIABLE AIR COMMERCIAL VENTILATION SYSTEM"/>
    <s v="TEXAS"/>
    <x v="12"/>
    <x v="31"/>
    <s v="ELECTRICITY"/>
    <x v="7"/>
    <n v="294016.73552314402"/>
  </r>
  <r>
    <s v="REFERENCE ELECTRIFICATION - MODERATE TECHNOLOGY ADVANCEMENT"/>
    <x v="1"/>
    <s v="HIGH EFFICIENCY VARIABLE AIR COMMERCIAL VENTILATION SYSTEM"/>
    <s v="TEXAS"/>
    <x v="12"/>
    <x v="32"/>
    <s v="ELECTRICITY"/>
    <x v="7"/>
    <n v="297910.44025208201"/>
  </r>
  <r>
    <s v="REFERENCE ELECTRIFICATION - MODERATE TECHNOLOGY ADVANCEMENT"/>
    <x v="1"/>
    <s v="HIGH EFFICIENCY VARIABLE AIR COMMERCIAL VENTILATION SYSTEM"/>
    <s v="TEXAS"/>
    <x v="12"/>
    <x v="33"/>
    <s v="ELECTRICITY"/>
    <x v="7"/>
    <n v="301934.23452984903"/>
  </r>
  <r>
    <s v="REFERENCE ELECTRIFICATION - MODERATE TECHNOLOGY ADVANCEMENT"/>
    <x v="1"/>
    <s v="RANGE, ELECTRIC, 4 BURNER, OVEN, 11&quot; GRIDDLE"/>
    <s v="TEXAS"/>
    <x v="13"/>
    <x v="0"/>
    <s v="ELECTRICITY"/>
    <x v="6"/>
    <n v="4.8681502754675403"/>
  </r>
  <r>
    <s v="REFERENCE ELECTRIFICATION - MODERATE TECHNOLOGY ADVANCEMENT"/>
    <x v="1"/>
    <s v="RANGE, ELECTRIC, 4 BURNER, OVEN, 11&quot; GRIDDLE"/>
    <s v="TEXAS"/>
    <x v="13"/>
    <x v="0"/>
    <s v="PIPELINE GAS"/>
    <x v="6"/>
    <n v="0"/>
  </r>
  <r>
    <s v="REFERENCE ELECTRIFICATION - MODERATE TECHNOLOGY ADVANCEMENT"/>
    <x v="1"/>
    <s v="RANGE, ELECTRIC, 4 BURNER, OVEN, 11&quot; GRIDDLE"/>
    <s v="TEXAS"/>
    <x v="13"/>
    <x v="1"/>
    <s v="ELECTRICITY"/>
    <x v="6"/>
    <n v="4.9090263111533101"/>
  </r>
  <r>
    <s v="REFERENCE ELECTRIFICATION - MODERATE TECHNOLOGY ADVANCEMENT"/>
    <x v="1"/>
    <s v="RANGE, ELECTRIC, 4 BURNER, OVEN, 11&quot; GRIDDLE"/>
    <s v="TEXAS"/>
    <x v="13"/>
    <x v="1"/>
    <s v="PIPELINE GAS"/>
    <x v="6"/>
    <n v="0"/>
  </r>
  <r>
    <s v="REFERENCE ELECTRIFICATION - MODERATE TECHNOLOGY ADVANCEMENT"/>
    <x v="1"/>
    <s v="RANGE, ELECTRIC, 4 BURNER, OVEN, 11&quot; GRIDDLE"/>
    <s v="TEXAS"/>
    <x v="13"/>
    <x v="2"/>
    <s v="ELECTRICITY"/>
    <x v="6"/>
    <n v="4.9609353934985503"/>
  </r>
  <r>
    <s v="REFERENCE ELECTRIFICATION - MODERATE TECHNOLOGY ADVANCEMENT"/>
    <x v="1"/>
    <s v="RANGE, ELECTRIC, 4 BURNER, OVEN, 11&quot; GRIDDLE"/>
    <s v="TEXAS"/>
    <x v="13"/>
    <x v="2"/>
    <s v="PIPELINE GAS"/>
    <x v="6"/>
    <n v="0"/>
  </r>
  <r>
    <s v="REFERENCE ELECTRIFICATION - MODERATE TECHNOLOGY ADVANCEMENT"/>
    <x v="1"/>
    <s v="RANGE, ELECTRIC, 4 BURNER, OVEN, 11&quot; GRIDDLE"/>
    <s v="TEXAS"/>
    <x v="13"/>
    <x v="3"/>
    <s v="ELECTRICITY"/>
    <x v="6"/>
    <n v="4.9971727357998397"/>
  </r>
  <r>
    <s v="REFERENCE ELECTRIFICATION - MODERATE TECHNOLOGY ADVANCEMENT"/>
    <x v="1"/>
    <s v="RANGE, ELECTRIC, 4 BURNER, OVEN, 11&quot; GRIDDLE"/>
    <s v="TEXAS"/>
    <x v="13"/>
    <x v="3"/>
    <s v="PIPELINE GAS"/>
    <x v="6"/>
    <n v="0"/>
  </r>
  <r>
    <s v="REFERENCE ELECTRIFICATION - MODERATE TECHNOLOGY ADVANCEMENT"/>
    <x v="1"/>
    <s v="RANGE, ELECTRIC, 4 BURNER, OVEN, 11&quot; GRIDDLE"/>
    <s v="TEXAS"/>
    <x v="13"/>
    <x v="4"/>
    <s v="ELECTRICITY"/>
    <x v="6"/>
    <n v="5.0444398134841002"/>
  </r>
  <r>
    <s v="REFERENCE ELECTRIFICATION - MODERATE TECHNOLOGY ADVANCEMENT"/>
    <x v="1"/>
    <s v="RANGE, ELECTRIC, 4 BURNER, OVEN, 11&quot; GRIDDLE"/>
    <s v="TEXAS"/>
    <x v="13"/>
    <x v="4"/>
    <s v="PIPELINE GAS"/>
    <x v="6"/>
    <n v="0"/>
  </r>
  <r>
    <s v="REFERENCE ELECTRIFICATION - MODERATE TECHNOLOGY ADVANCEMENT"/>
    <x v="1"/>
    <s v="RANGE, ELECTRIC, 4 BURNER, OVEN, 11&quot; GRIDDLE"/>
    <s v="TEXAS"/>
    <x v="13"/>
    <x v="5"/>
    <s v="ELECTRICITY"/>
    <x v="6"/>
    <n v="5.1096238211741598"/>
  </r>
  <r>
    <s v="REFERENCE ELECTRIFICATION - MODERATE TECHNOLOGY ADVANCEMENT"/>
    <x v="1"/>
    <s v="RANGE, ELECTRIC, 4 BURNER, OVEN, 11&quot; GRIDDLE"/>
    <s v="TEXAS"/>
    <x v="13"/>
    <x v="5"/>
    <s v="PIPELINE GAS"/>
    <x v="6"/>
    <n v="0"/>
  </r>
  <r>
    <s v="REFERENCE ELECTRIFICATION - MODERATE TECHNOLOGY ADVANCEMENT"/>
    <x v="1"/>
    <s v="RANGE, ELECTRIC, 4 BURNER, OVEN, 11&quot; GRIDDLE"/>
    <s v="TEXAS"/>
    <x v="13"/>
    <x v="6"/>
    <s v="ELECTRICITY"/>
    <x v="6"/>
    <n v="5.19172634634843"/>
  </r>
  <r>
    <s v="REFERENCE ELECTRIFICATION - MODERATE TECHNOLOGY ADVANCEMENT"/>
    <x v="1"/>
    <s v="RANGE, ELECTRIC, 4 BURNER, OVEN, 11&quot; GRIDDLE"/>
    <s v="TEXAS"/>
    <x v="13"/>
    <x v="6"/>
    <s v="PIPELINE GAS"/>
    <x v="6"/>
    <n v="0"/>
  </r>
  <r>
    <s v="REFERENCE ELECTRIFICATION - MODERATE TECHNOLOGY ADVANCEMENT"/>
    <x v="1"/>
    <s v="RANGE, ELECTRIC, 4 BURNER, OVEN, 11&quot; GRIDDLE"/>
    <s v="TEXAS"/>
    <x v="13"/>
    <x v="7"/>
    <s v="ELECTRICITY"/>
    <x v="6"/>
    <n v="5.2927863877848802"/>
  </r>
  <r>
    <s v="REFERENCE ELECTRIFICATION - MODERATE TECHNOLOGY ADVANCEMENT"/>
    <x v="1"/>
    <s v="RANGE, ELECTRIC, 4 BURNER, OVEN, 11&quot; GRIDDLE"/>
    <s v="TEXAS"/>
    <x v="13"/>
    <x v="7"/>
    <s v="PIPELINE GAS"/>
    <x v="6"/>
    <n v="0"/>
  </r>
  <r>
    <s v="REFERENCE ELECTRIFICATION - MODERATE TECHNOLOGY ADVANCEMENT"/>
    <x v="1"/>
    <s v="RANGE, ELECTRIC, 4 BURNER, OVEN, 11&quot; GRIDDLE"/>
    <s v="TEXAS"/>
    <x v="13"/>
    <x v="8"/>
    <s v="ELECTRICITY"/>
    <x v="6"/>
    <n v="5.40503755108994"/>
  </r>
  <r>
    <s v="REFERENCE ELECTRIFICATION - MODERATE TECHNOLOGY ADVANCEMENT"/>
    <x v="1"/>
    <s v="RANGE, ELECTRIC, 4 BURNER, OVEN, 11&quot; GRIDDLE"/>
    <s v="TEXAS"/>
    <x v="13"/>
    <x v="8"/>
    <s v="PIPELINE GAS"/>
    <x v="6"/>
    <n v="0"/>
  </r>
  <r>
    <s v="REFERENCE ELECTRIFICATION - MODERATE TECHNOLOGY ADVANCEMENT"/>
    <x v="1"/>
    <s v="RANGE, ELECTRIC, 4 BURNER, OVEN, 11&quot; GRIDDLE"/>
    <s v="TEXAS"/>
    <x v="13"/>
    <x v="9"/>
    <s v="ELECTRICITY"/>
    <x v="6"/>
    <n v="5.5219629008692896"/>
  </r>
  <r>
    <s v="REFERENCE ELECTRIFICATION - MODERATE TECHNOLOGY ADVANCEMENT"/>
    <x v="1"/>
    <s v="RANGE, ELECTRIC, 4 BURNER, OVEN, 11&quot; GRIDDLE"/>
    <s v="TEXAS"/>
    <x v="13"/>
    <x v="9"/>
    <s v="PIPELINE GAS"/>
    <x v="6"/>
    <n v="0"/>
  </r>
  <r>
    <s v="REFERENCE ELECTRIFICATION - MODERATE TECHNOLOGY ADVANCEMENT"/>
    <x v="1"/>
    <s v="RANGE, ELECTRIC, 4 BURNER, OVEN, 11&quot; GRIDDLE"/>
    <s v="TEXAS"/>
    <x v="13"/>
    <x v="10"/>
    <s v="ELECTRICITY"/>
    <x v="6"/>
    <n v="5.6325124051500204"/>
  </r>
  <r>
    <s v="REFERENCE ELECTRIFICATION - MODERATE TECHNOLOGY ADVANCEMENT"/>
    <x v="1"/>
    <s v="RANGE, ELECTRIC, 4 BURNER, OVEN, 11&quot; GRIDDLE"/>
    <s v="TEXAS"/>
    <x v="13"/>
    <x v="10"/>
    <s v="PIPELINE GAS"/>
    <x v="6"/>
    <n v="0"/>
  </r>
  <r>
    <s v="REFERENCE ELECTRIFICATION - MODERATE TECHNOLOGY ADVANCEMENT"/>
    <x v="1"/>
    <s v="RANGE, ELECTRIC, 4 BURNER, OVEN, 11&quot; GRIDDLE"/>
    <s v="TEXAS"/>
    <x v="13"/>
    <x v="11"/>
    <s v="ELECTRICITY"/>
    <x v="6"/>
    <n v="5.7333529003835402"/>
  </r>
  <r>
    <s v="REFERENCE ELECTRIFICATION - MODERATE TECHNOLOGY ADVANCEMENT"/>
    <x v="1"/>
    <s v="RANGE, ELECTRIC, 4 BURNER, OVEN, 11&quot; GRIDDLE"/>
    <s v="TEXAS"/>
    <x v="13"/>
    <x v="11"/>
    <s v="PIPELINE GAS"/>
    <x v="6"/>
    <n v="0"/>
  </r>
  <r>
    <s v="REFERENCE ELECTRIFICATION - MODERATE TECHNOLOGY ADVANCEMENT"/>
    <x v="1"/>
    <s v="RANGE, ELECTRIC, 4 BURNER, OVEN, 11&quot; GRIDDLE"/>
    <s v="TEXAS"/>
    <x v="13"/>
    <x v="12"/>
    <s v="ELECTRICITY"/>
    <x v="6"/>
    <n v="5.8216431648871501"/>
  </r>
  <r>
    <s v="REFERENCE ELECTRIFICATION - MODERATE TECHNOLOGY ADVANCEMENT"/>
    <x v="1"/>
    <s v="RANGE, ELECTRIC, 4 BURNER, OVEN, 11&quot; GRIDDLE"/>
    <s v="TEXAS"/>
    <x v="13"/>
    <x v="12"/>
    <s v="PIPELINE GAS"/>
    <x v="6"/>
    <n v="0"/>
  </r>
  <r>
    <s v="REFERENCE ELECTRIFICATION - MODERATE TECHNOLOGY ADVANCEMENT"/>
    <x v="1"/>
    <s v="RANGE, ELECTRIC, 4 BURNER, OVEN, 11&quot; GRIDDLE"/>
    <s v="TEXAS"/>
    <x v="13"/>
    <x v="13"/>
    <s v="ELECTRICITY"/>
    <x v="6"/>
    <n v="5.9005454784873903"/>
  </r>
  <r>
    <s v="REFERENCE ELECTRIFICATION - MODERATE TECHNOLOGY ADVANCEMENT"/>
    <x v="1"/>
    <s v="RANGE, ELECTRIC, 4 BURNER, OVEN, 11&quot; GRIDDLE"/>
    <s v="TEXAS"/>
    <x v="13"/>
    <x v="13"/>
    <s v="PIPELINE GAS"/>
    <x v="6"/>
    <n v="0"/>
  </r>
  <r>
    <s v="REFERENCE ELECTRIFICATION - MODERATE TECHNOLOGY ADVANCEMENT"/>
    <x v="1"/>
    <s v="RANGE, ELECTRIC, 4 BURNER, OVEN, 11&quot; GRIDDLE"/>
    <s v="TEXAS"/>
    <x v="13"/>
    <x v="14"/>
    <s v="ELECTRICITY"/>
    <x v="6"/>
    <n v="5.9721145132551499"/>
  </r>
  <r>
    <s v="REFERENCE ELECTRIFICATION - MODERATE TECHNOLOGY ADVANCEMENT"/>
    <x v="1"/>
    <s v="RANGE, ELECTRIC, 4 BURNER, OVEN, 11&quot; GRIDDLE"/>
    <s v="TEXAS"/>
    <x v="13"/>
    <x v="14"/>
    <s v="PIPELINE GAS"/>
    <x v="6"/>
    <n v="0"/>
  </r>
  <r>
    <s v="REFERENCE ELECTRIFICATION - MODERATE TECHNOLOGY ADVANCEMENT"/>
    <x v="1"/>
    <s v="RANGE, ELECTRIC, 4 BURNER, OVEN, 11&quot; GRIDDLE"/>
    <s v="TEXAS"/>
    <x v="13"/>
    <x v="15"/>
    <s v="ELECTRICITY"/>
    <x v="6"/>
    <n v="6.0417771195184597"/>
  </r>
  <r>
    <s v="REFERENCE ELECTRIFICATION - MODERATE TECHNOLOGY ADVANCEMENT"/>
    <x v="1"/>
    <s v="RANGE, ELECTRIC, 4 BURNER, OVEN, 11&quot; GRIDDLE"/>
    <s v="TEXAS"/>
    <x v="13"/>
    <x v="15"/>
    <s v="PIPELINE GAS"/>
    <x v="6"/>
    <n v="0"/>
  </r>
  <r>
    <s v="REFERENCE ELECTRIFICATION - MODERATE TECHNOLOGY ADVANCEMENT"/>
    <x v="1"/>
    <s v="RANGE, ELECTRIC, 4 BURNER, OVEN, 11&quot; GRIDDLE"/>
    <s v="TEXAS"/>
    <x v="13"/>
    <x v="16"/>
    <s v="ELECTRICITY"/>
    <x v="6"/>
    <n v="6.1112902927188797"/>
  </r>
  <r>
    <s v="REFERENCE ELECTRIFICATION - MODERATE TECHNOLOGY ADVANCEMENT"/>
    <x v="1"/>
    <s v="RANGE, ELECTRIC, 4 BURNER, OVEN, 11&quot; GRIDDLE"/>
    <s v="TEXAS"/>
    <x v="13"/>
    <x v="16"/>
    <s v="PIPELINE GAS"/>
    <x v="6"/>
    <n v="0"/>
  </r>
  <r>
    <s v="REFERENCE ELECTRIFICATION - MODERATE TECHNOLOGY ADVANCEMENT"/>
    <x v="1"/>
    <s v="RANGE, ELECTRIC, 4 BURNER, OVEN, 11&quot; GRIDDLE"/>
    <s v="TEXAS"/>
    <x v="13"/>
    <x v="17"/>
    <s v="ELECTRICITY"/>
    <x v="6"/>
    <n v="6.1823486028720804"/>
  </r>
  <r>
    <s v="REFERENCE ELECTRIFICATION - MODERATE TECHNOLOGY ADVANCEMENT"/>
    <x v="1"/>
    <s v="RANGE, ELECTRIC, 4 BURNER, OVEN, 11&quot; GRIDDLE"/>
    <s v="TEXAS"/>
    <x v="13"/>
    <x v="17"/>
    <s v="PIPELINE GAS"/>
    <x v="6"/>
    <n v="0"/>
  </r>
  <r>
    <s v="REFERENCE ELECTRIFICATION - MODERATE TECHNOLOGY ADVANCEMENT"/>
    <x v="1"/>
    <s v="RANGE, ELECTRIC, 4 BURNER, OVEN, 11&quot; GRIDDLE"/>
    <s v="TEXAS"/>
    <x v="13"/>
    <x v="18"/>
    <s v="ELECTRICITY"/>
    <x v="6"/>
    <n v="6.2524906812342502"/>
  </r>
  <r>
    <s v="REFERENCE ELECTRIFICATION - MODERATE TECHNOLOGY ADVANCEMENT"/>
    <x v="1"/>
    <s v="RANGE, ELECTRIC, 4 BURNER, OVEN, 11&quot; GRIDDLE"/>
    <s v="TEXAS"/>
    <x v="13"/>
    <x v="18"/>
    <s v="PIPELINE GAS"/>
    <x v="6"/>
    <n v="0"/>
  </r>
  <r>
    <s v="REFERENCE ELECTRIFICATION - MODERATE TECHNOLOGY ADVANCEMENT"/>
    <x v="1"/>
    <s v="RANGE, ELECTRIC, 4 BURNER, OVEN, 11&quot; GRIDDLE"/>
    <s v="TEXAS"/>
    <x v="13"/>
    <x v="19"/>
    <s v="ELECTRICITY"/>
    <x v="6"/>
    <n v="6.3221802548679804"/>
  </r>
  <r>
    <s v="REFERENCE ELECTRIFICATION - MODERATE TECHNOLOGY ADVANCEMENT"/>
    <x v="1"/>
    <s v="RANGE, ELECTRIC, 4 BURNER, OVEN, 11&quot; GRIDDLE"/>
    <s v="TEXAS"/>
    <x v="13"/>
    <x v="19"/>
    <s v="PIPELINE GAS"/>
    <x v="6"/>
    <n v="0"/>
  </r>
  <r>
    <s v="REFERENCE ELECTRIFICATION - MODERATE TECHNOLOGY ADVANCEMENT"/>
    <x v="1"/>
    <s v="RANGE, ELECTRIC, 4 BURNER, OVEN, 11&quot; GRIDDLE"/>
    <s v="TEXAS"/>
    <x v="13"/>
    <x v="20"/>
    <s v="ELECTRICITY"/>
    <x v="6"/>
    <n v="6.3903646153493296"/>
  </r>
  <r>
    <s v="REFERENCE ELECTRIFICATION - MODERATE TECHNOLOGY ADVANCEMENT"/>
    <x v="1"/>
    <s v="RANGE, ELECTRIC, 4 BURNER, OVEN, 11&quot; GRIDDLE"/>
    <s v="TEXAS"/>
    <x v="13"/>
    <x v="20"/>
    <s v="PIPELINE GAS"/>
    <x v="6"/>
    <n v="0"/>
  </r>
  <r>
    <s v="REFERENCE ELECTRIFICATION - MODERATE TECHNOLOGY ADVANCEMENT"/>
    <x v="1"/>
    <s v="RANGE, ELECTRIC, 4 BURNER, OVEN, 11&quot; GRIDDLE"/>
    <s v="TEXAS"/>
    <x v="13"/>
    <x v="21"/>
    <s v="ELECTRICITY"/>
    <x v="6"/>
    <n v="6.4611077699006696"/>
  </r>
  <r>
    <s v="REFERENCE ELECTRIFICATION - MODERATE TECHNOLOGY ADVANCEMENT"/>
    <x v="1"/>
    <s v="RANGE, ELECTRIC, 4 BURNER, OVEN, 11&quot; GRIDDLE"/>
    <s v="TEXAS"/>
    <x v="13"/>
    <x v="21"/>
    <s v="PIPELINE GAS"/>
    <x v="6"/>
    <n v="0"/>
  </r>
  <r>
    <s v="REFERENCE ELECTRIFICATION - MODERATE TECHNOLOGY ADVANCEMENT"/>
    <x v="1"/>
    <s v="RANGE, ELECTRIC, 4 BURNER, OVEN, 11&quot; GRIDDLE"/>
    <s v="TEXAS"/>
    <x v="13"/>
    <x v="22"/>
    <s v="ELECTRICITY"/>
    <x v="6"/>
    <n v="6.5304962682915404"/>
  </r>
  <r>
    <s v="REFERENCE ELECTRIFICATION - MODERATE TECHNOLOGY ADVANCEMENT"/>
    <x v="1"/>
    <s v="RANGE, ELECTRIC, 4 BURNER, OVEN, 11&quot; GRIDDLE"/>
    <s v="TEXAS"/>
    <x v="13"/>
    <x v="22"/>
    <s v="PIPELINE GAS"/>
    <x v="6"/>
    <n v="0"/>
  </r>
  <r>
    <s v="REFERENCE ELECTRIFICATION - MODERATE TECHNOLOGY ADVANCEMENT"/>
    <x v="1"/>
    <s v="RANGE, ELECTRIC, 4 BURNER, OVEN, 11&quot; GRIDDLE"/>
    <s v="TEXAS"/>
    <x v="13"/>
    <x v="23"/>
    <s v="ELECTRICITY"/>
    <x v="6"/>
    <n v="6.6015404575333303"/>
  </r>
  <r>
    <s v="REFERENCE ELECTRIFICATION - MODERATE TECHNOLOGY ADVANCEMENT"/>
    <x v="1"/>
    <s v="RANGE, ELECTRIC, 4 BURNER, OVEN, 11&quot; GRIDDLE"/>
    <s v="TEXAS"/>
    <x v="13"/>
    <x v="23"/>
    <s v="PIPELINE GAS"/>
    <x v="6"/>
    <n v="0"/>
  </r>
  <r>
    <s v="REFERENCE ELECTRIFICATION - MODERATE TECHNOLOGY ADVANCEMENT"/>
    <x v="1"/>
    <s v="RANGE, ELECTRIC, 4 BURNER, OVEN, 11&quot; GRIDDLE"/>
    <s v="TEXAS"/>
    <x v="13"/>
    <x v="24"/>
    <s v="ELECTRICITY"/>
    <x v="6"/>
    <n v="6.6724341294250298"/>
  </r>
  <r>
    <s v="REFERENCE ELECTRIFICATION - MODERATE TECHNOLOGY ADVANCEMENT"/>
    <x v="1"/>
    <s v="RANGE, ELECTRIC, 4 BURNER, OVEN, 11&quot; GRIDDLE"/>
    <s v="TEXAS"/>
    <x v="13"/>
    <x v="24"/>
    <s v="PIPELINE GAS"/>
    <x v="6"/>
    <n v="0"/>
  </r>
  <r>
    <s v="REFERENCE ELECTRIFICATION - MODERATE TECHNOLOGY ADVANCEMENT"/>
    <x v="1"/>
    <s v="RANGE, ELECTRIC, 4 BURNER, OVEN, 11&quot; GRIDDLE"/>
    <s v="TEXAS"/>
    <x v="13"/>
    <x v="25"/>
    <s v="ELECTRICITY"/>
    <x v="6"/>
    <n v="6.7413710757655796"/>
  </r>
  <r>
    <s v="REFERENCE ELECTRIFICATION - MODERATE TECHNOLOGY ADVANCEMENT"/>
    <x v="1"/>
    <s v="RANGE, ELECTRIC, 4 BURNER, OVEN, 11&quot; GRIDDLE"/>
    <s v="TEXAS"/>
    <x v="13"/>
    <x v="25"/>
    <s v="PIPELINE GAS"/>
    <x v="6"/>
    <n v="0"/>
  </r>
  <r>
    <s v="REFERENCE ELECTRIFICATION - MODERATE TECHNOLOGY ADVANCEMENT"/>
    <x v="1"/>
    <s v="RANGE, ELECTRIC, 4 BURNER, OVEN, 11&quot; GRIDDLE"/>
    <s v="TEXAS"/>
    <x v="13"/>
    <x v="26"/>
    <s v="ELECTRICITY"/>
    <x v="6"/>
    <n v="6.8115121609068403"/>
  </r>
  <r>
    <s v="REFERENCE ELECTRIFICATION - MODERATE TECHNOLOGY ADVANCEMENT"/>
    <x v="1"/>
    <s v="RANGE, ELECTRIC, 4 BURNER, OVEN, 11&quot; GRIDDLE"/>
    <s v="TEXAS"/>
    <x v="13"/>
    <x v="26"/>
    <s v="PIPELINE GAS"/>
    <x v="6"/>
    <n v="0"/>
  </r>
  <r>
    <s v="REFERENCE ELECTRIFICATION - MODERATE TECHNOLOGY ADVANCEMENT"/>
    <x v="1"/>
    <s v="RANGE, ELECTRIC, 4 BURNER, OVEN, 11&quot; GRIDDLE"/>
    <s v="TEXAS"/>
    <x v="13"/>
    <x v="27"/>
    <s v="ELECTRICITY"/>
    <x v="6"/>
    <n v="6.88255635014864"/>
  </r>
  <r>
    <s v="REFERENCE ELECTRIFICATION - MODERATE TECHNOLOGY ADVANCEMENT"/>
    <x v="1"/>
    <s v="RANGE, ELECTRIC, 4 BURNER, OVEN, 11&quot; GRIDDLE"/>
    <s v="TEXAS"/>
    <x v="13"/>
    <x v="27"/>
    <s v="PIPELINE GAS"/>
    <x v="6"/>
    <n v="0"/>
  </r>
  <r>
    <s v="REFERENCE ELECTRIFICATION - MODERATE TECHNOLOGY ADVANCEMENT"/>
    <x v="1"/>
    <s v="RANGE, ELECTRIC, 4 BURNER, OVEN, 11&quot; GRIDDLE"/>
    <s v="TEXAS"/>
    <x v="13"/>
    <x v="28"/>
    <s v="ELECTRICITY"/>
    <x v="6"/>
    <n v="6.9534500220403404"/>
  </r>
  <r>
    <s v="REFERENCE ELECTRIFICATION - MODERATE TECHNOLOGY ADVANCEMENT"/>
    <x v="1"/>
    <s v="RANGE, ELECTRIC, 4 BURNER, OVEN, 11&quot; GRIDDLE"/>
    <s v="TEXAS"/>
    <x v="13"/>
    <x v="28"/>
    <s v="PIPELINE GAS"/>
    <x v="6"/>
    <n v="0"/>
  </r>
  <r>
    <s v="REFERENCE ELECTRIFICATION - MODERATE TECHNOLOGY ADVANCEMENT"/>
    <x v="1"/>
    <s v="RANGE, ELECTRIC, 4 BURNER, OVEN, 11&quot; GRIDDLE"/>
    <s v="TEXAS"/>
    <x v="13"/>
    <x v="29"/>
    <s v="ELECTRICITY"/>
    <x v="6"/>
    <n v="7.0237416245316897"/>
  </r>
  <r>
    <s v="REFERENCE ELECTRIFICATION - MODERATE TECHNOLOGY ADVANCEMENT"/>
    <x v="1"/>
    <s v="RANGE, ELECTRIC, 4 BURNER, OVEN, 11&quot; GRIDDLE"/>
    <s v="TEXAS"/>
    <x v="13"/>
    <x v="29"/>
    <s v="PIPELINE GAS"/>
    <x v="6"/>
    <n v="0"/>
  </r>
  <r>
    <s v="REFERENCE ELECTRIFICATION - MODERATE TECHNOLOGY ADVANCEMENT"/>
    <x v="1"/>
    <s v="RANGE, ELECTRIC, 4 BURNER, OVEN, 11&quot; GRIDDLE"/>
    <s v="TEXAS"/>
    <x v="13"/>
    <x v="30"/>
    <s v="ELECTRICITY"/>
    <x v="6"/>
    <n v="7.09373219232286"/>
  </r>
  <r>
    <s v="REFERENCE ELECTRIFICATION - MODERATE TECHNOLOGY ADVANCEMENT"/>
    <x v="1"/>
    <s v="RANGE, ELECTRIC, 4 BURNER, OVEN, 11&quot; GRIDDLE"/>
    <s v="TEXAS"/>
    <x v="13"/>
    <x v="30"/>
    <s v="PIPELINE GAS"/>
    <x v="6"/>
    <n v="0"/>
  </r>
  <r>
    <s v="REFERENCE ELECTRIFICATION - MODERATE TECHNOLOGY ADVANCEMENT"/>
    <x v="1"/>
    <s v="RANGE, ELECTRIC, 4 BURNER, OVEN, 11&quot; GRIDDLE"/>
    <s v="TEXAS"/>
    <x v="13"/>
    <x v="31"/>
    <s v="ELECTRICITY"/>
    <x v="6"/>
    <n v="7.1637227601140303"/>
  </r>
  <r>
    <s v="REFERENCE ELECTRIFICATION - MODERATE TECHNOLOGY ADVANCEMENT"/>
    <x v="1"/>
    <s v="RANGE, ELECTRIC, 4 BURNER, OVEN, 11&quot; GRIDDLE"/>
    <s v="TEXAS"/>
    <x v="13"/>
    <x v="31"/>
    <s v="PIPELINE GAS"/>
    <x v="6"/>
    <n v="0"/>
  </r>
  <r>
    <s v="REFERENCE ELECTRIFICATION - MODERATE TECHNOLOGY ADVANCEMENT"/>
    <x v="1"/>
    <s v="RANGE, ELECTRIC, 4 BURNER, OVEN, 11&quot; GRIDDLE"/>
    <s v="TEXAS"/>
    <x v="13"/>
    <x v="32"/>
    <s v="ELECTRICITY"/>
    <x v="6"/>
    <n v="7.2323586717544099"/>
  </r>
  <r>
    <s v="REFERENCE ELECTRIFICATION - MODERATE TECHNOLOGY ADVANCEMENT"/>
    <x v="1"/>
    <s v="RANGE, ELECTRIC, 4 BURNER, OVEN, 11&quot; GRIDDLE"/>
    <s v="TEXAS"/>
    <x v="13"/>
    <x v="32"/>
    <s v="PIPELINE GAS"/>
    <x v="6"/>
    <n v="0"/>
  </r>
  <r>
    <s v="REFERENCE ELECTRIFICATION - MODERATE TECHNOLOGY ADVANCEMENT"/>
    <x v="1"/>
    <s v="RANGE, ELECTRIC, 4 BURNER, OVEN, 11&quot; GRIDDLE"/>
    <s v="TEXAS"/>
    <x v="13"/>
    <x v="33"/>
    <s v="ELECTRICITY"/>
    <x v="6"/>
    <n v="7.3006935486945999"/>
  </r>
  <r>
    <s v="REFERENCE ELECTRIFICATION - MODERATE TECHNOLOGY ADVANCEMENT"/>
    <x v="1"/>
    <s v="RANGE, ELECTRIC, 4 BURNER, OVEN, 11&quot; GRIDDLE"/>
    <s v="TEXAS"/>
    <x v="13"/>
    <x v="33"/>
    <s v="PIPELINE GAS"/>
    <x v="6"/>
    <n v="0"/>
  </r>
  <r>
    <s v="REFERENCE ELECTRIFICATION - MODERATE TECHNOLOGY ADVANCEMENT"/>
    <x v="1"/>
    <s v="RANGE, ELECTRIC-INDUCTION, 4 BURNER, OVEN, 11&quot; GRIDDLE"/>
    <s v="TEXAS"/>
    <x v="13"/>
    <x v="0"/>
    <s v="ELECTRICITY"/>
    <x v="6"/>
    <n v="0.64896652128036902"/>
  </r>
  <r>
    <s v="REFERENCE ELECTRIFICATION - MODERATE TECHNOLOGY ADVANCEMENT"/>
    <x v="1"/>
    <s v="RANGE, ELECTRIC-INDUCTION, 4 BURNER, OVEN, 11&quot; GRIDDLE"/>
    <s v="TEXAS"/>
    <x v="13"/>
    <x v="0"/>
    <s v="PIPELINE GAS"/>
    <x v="6"/>
    <n v="0"/>
  </r>
  <r>
    <s v="REFERENCE ELECTRIFICATION - MODERATE TECHNOLOGY ADVANCEMENT"/>
    <x v="1"/>
    <s v="RANGE, ELECTRIC-INDUCTION, 4 BURNER, OVEN, 11&quot; GRIDDLE"/>
    <s v="TEXAS"/>
    <x v="13"/>
    <x v="1"/>
    <s v="ELECTRICITY"/>
    <x v="6"/>
    <n v="0.69016930350511396"/>
  </r>
  <r>
    <s v="REFERENCE ELECTRIFICATION - MODERATE TECHNOLOGY ADVANCEMENT"/>
    <x v="1"/>
    <s v="RANGE, ELECTRIC-INDUCTION, 4 BURNER, OVEN, 11&quot; GRIDDLE"/>
    <s v="TEXAS"/>
    <x v="13"/>
    <x v="1"/>
    <s v="PIPELINE GAS"/>
    <x v="6"/>
    <n v="0"/>
  </r>
  <r>
    <s v="REFERENCE ELECTRIFICATION - MODERATE TECHNOLOGY ADVANCEMENT"/>
    <x v="1"/>
    <s v="RANGE, ELECTRIC-INDUCTION, 4 BURNER, OVEN, 11&quot; GRIDDLE"/>
    <s v="TEXAS"/>
    <x v="13"/>
    <x v="2"/>
    <s v="ELECTRICITY"/>
    <x v="6"/>
    <n v="0.72939015897015302"/>
  </r>
  <r>
    <s v="REFERENCE ELECTRIFICATION - MODERATE TECHNOLOGY ADVANCEMENT"/>
    <x v="1"/>
    <s v="RANGE, ELECTRIC-INDUCTION, 4 BURNER, OVEN, 11&quot; GRIDDLE"/>
    <s v="TEXAS"/>
    <x v="13"/>
    <x v="2"/>
    <s v="PIPELINE GAS"/>
    <x v="6"/>
    <n v="0"/>
  </r>
  <r>
    <s v="REFERENCE ELECTRIFICATION - MODERATE TECHNOLOGY ADVANCEMENT"/>
    <x v="1"/>
    <s v="RANGE, ELECTRIC-INDUCTION, 4 BURNER, OVEN, 11&quot; GRIDDLE"/>
    <s v="TEXAS"/>
    <x v="13"/>
    <x v="3"/>
    <s v="ELECTRICITY"/>
    <x v="6"/>
    <n v="0.76090185353834805"/>
  </r>
  <r>
    <s v="REFERENCE ELECTRIFICATION - MODERATE TECHNOLOGY ADVANCEMENT"/>
    <x v="1"/>
    <s v="RANGE, ELECTRIC-INDUCTION, 4 BURNER, OVEN, 11&quot; GRIDDLE"/>
    <s v="TEXAS"/>
    <x v="13"/>
    <x v="3"/>
    <s v="PIPELINE GAS"/>
    <x v="6"/>
    <n v="0"/>
  </r>
  <r>
    <s v="REFERENCE ELECTRIFICATION - MODERATE TECHNOLOGY ADVANCEMENT"/>
    <x v="1"/>
    <s v="RANGE, ELECTRIC-INDUCTION, 4 BURNER, OVEN, 11&quot; GRIDDLE"/>
    <s v="TEXAS"/>
    <x v="13"/>
    <x v="4"/>
    <s v="ELECTRICITY"/>
    <x v="6"/>
    <n v="0.78444691157909896"/>
  </r>
  <r>
    <s v="REFERENCE ELECTRIFICATION - MODERATE TECHNOLOGY ADVANCEMENT"/>
    <x v="1"/>
    <s v="RANGE, ELECTRIC-INDUCTION, 4 BURNER, OVEN, 11&quot; GRIDDLE"/>
    <s v="TEXAS"/>
    <x v="13"/>
    <x v="4"/>
    <s v="PIPELINE GAS"/>
    <x v="6"/>
    <n v="0"/>
  </r>
  <r>
    <s v="REFERENCE ELECTRIFICATION - MODERATE TECHNOLOGY ADVANCEMENT"/>
    <x v="1"/>
    <s v="RANGE, ELECTRIC-INDUCTION, 4 BURNER, OVEN, 11&quot; GRIDDLE"/>
    <s v="TEXAS"/>
    <x v="13"/>
    <x v="5"/>
    <s v="ELECTRICITY"/>
    <x v="6"/>
    <n v="0.79740058794922597"/>
  </r>
  <r>
    <s v="REFERENCE ELECTRIFICATION - MODERATE TECHNOLOGY ADVANCEMENT"/>
    <x v="1"/>
    <s v="RANGE, ELECTRIC-INDUCTION, 4 BURNER, OVEN, 11&quot; GRIDDLE"/>
    <s v="TEXAS"/>
    <x v="13"/>
    <x v="5"/>
    <s v="PIPELINE GAS"/>
    <x v="6"/>
    <n v="0"/>
  </r>
  <r>
    <s v="REFERENCE ELECTRIFICATION - MODERATE TECHNOLOGY ADVANCEMENT"/>
    <x v="1"/>
    <s v="RANGE, ELECTRIC-INDUCTION, 4 BURNER, OVEN, 11&quot; GRIDDLE"/>
    <s v="TEXAS"/>
    <x v="13"/>
    <x v="6"/>
    <s v="ELECTRICITY"/>
    <x v="6"/>
    <n v="0.79734325725575905"/>
  </r>
  <r>
    <s v="REFERENCE ELECTRIFICATION - MODERATE TECHNOLOGY ADVANCEMENT"/>
    <x v="1"/>
    <s v="RANGE, ELECTRIC-INDUCTION, 4 BURNER, OVEN, 11&quot; GRIDDLE"/>
    <s v="TEXAS"/>
    <x v="13"/>
    <x v="6"/>
    <s v="PIPELINE GAS"/>
    <x v="6"/>
    <n v="0"/>
  </r>
  <r>
    <s v="REFERENCE ELECTRIFICATION - MODERATE TECHNOLOGY ADVANCEMENT"/>
    <x v="1"/>
    <s v="RANGE, ELECTRIC-INDUCTION, 4 BURNER, OVEN, 11&quot; GRIDDLE"/>
    <s v="TEXAS"/>
    <x v="13"/>
    <x v="7"/>
    <s v="ELECTRICITY"/>
    <x v="6"/>
    <n v="0.78459324890912596"/>
  </r>
  <r>
    <s v="REFERENCE ELECTRIFICATION - MODERATE TECHNOLOGY ADVANCEMENT"/>
    <x v="1"/>
    <s v="RANGE, ELECTRIC-INDUCTION, 4 BURNER, OVEN, 11&quot; GRIDDLE"/>
    <s v="TEXAS"/>
    <x v="13"/>
    <x v="7"/>
    <s v="PIPELINE GAS"/>
    <x v="6"/>
    <n v="0"/>
  </r>
  <r>
    <s v="REFERENCE ELECTRIFICATION - MODERATE TECHNOLOGY ADVANCEMENT"/>
    <x v="1"/>
    <s v="RANGE, ELECTRIC-INDUCTION, 4 BURNER, OVEN, 11&quot; GRIDDLE"/>
    <s v="TEXAS"/>
    <x v="13"/>
    <x v="8"/>
    <s v="ELECTRICITY"/>
    <x v="6"/>
    <n v="0.76204329479580701"/>
  </r>
  <r>
    <s v="REFERENCE ELECTRIFICATION - MODERATE TECHNOLOGY ADVANCEMENT"/>
    <x v="1"/>
    <s v="RANGE, ELECTRIC-INDUCTION, 4 BURNER, OVEN, 11&quot; GRIDDLE"/>
    <s v="TEXAS"/>
    <x v="13"/>
    <x v="8"/>
    <s v="PIPELINE GAS"/>
    <x v="6"/>
    <n v="0"/>
  </r>
  <r>
    <s v="REFERENCE ELECTRIFICATION - MODERATE TECHNOLOGY ADVANCEMENT"/>
    <x v="1"/>
    <s v="RANGE, ELECTRIC-INDUCTION, 4 BURNER, OVEN, 11&quot; GRIDDLE"/>
    <s v="TEXAS"/>
    <x v="13"/>
    <x v="9"/>
    <s v="ELECTRICITY"/>
    <x v="6"/>
    <n v="0.73603437250038894"/>
  </r>
  <r>
    <s v="REFERENCE ELECTRIFICATION - MODERATE TECHNOLOGY ADVANCEMENT"/>
    <x v="1"/>
    <s v="RANGE, ELECTRIC-INDUCTION, 4 BURNER, OVEN, 11&quot; GRIDDLE"/>
    <s v="TEXAS"/>
    <x v="13"/>
    <x v="9"/>
    <s v="PIPELINE GAS"/>
    <x v="6"/>
    <n v="0"/>
  </r>
  <r>
    <s v="REFERENCE ELECTRIFICATION - MODERATE TECHNOLOGY ADVANCEMENT"/>
    <x v="1"/>
    <s v="RANGE, ELECTRIC-INDUCTION, 4 BURNER, OVEN, 11&quot; GRIDDLE"/>
    <s v="TEXAS"/>
    <x v="13"/>
    <x v="10"/>
    <s v="ELECTRICITY"/>
    <x v="6"/>
    <n v="0.71331960426500796"/>
  </r>
  <r>
    <s v="REFERENCE ELECTRIFICATION - MODERATE TECHNOLOGY ADVANCEMENT"/>
    <x v="1"/>
    <s v="RANGE, ELECTRIC-INDUCTION, 4 BURNER, OVEN, 11&quot; GRIDDLE"/>
    <s v="TEXAS"/>
    <x v="13"/>
    <x v="10"/>
    <s v="PIPELINE GAS"/>
    <x v="6"/>
    <n v="0"/>
  </r>
  <r>
    <s v="REFERENCE ELECTRIFICATION - MODERATE TECHNOLOGY ADVANCEMENT"/>
    <x v="1"/>
    <s v="RANGE, ELECTRIC-INDUCTION, 4 BURNER, OVEN, 11&quot; GRIDDLE"/>
    <s v="TEXAS"/>
    <x v="13"/>
    <x v="11"/>
    <s v="ELECTRICITY"/>
    <x v="6"/>
    <n v="0.69923001632670001"/>
  </r>
  <r>
    <s v="REFERENCE ELECTRIFICATION - MODERATE TECHNOLOGY ADVANCEMENT"/>
    <x v="1"/>
    <s v="RANGE, ELECTRIC-INDUCTION, 4 BURNER, OVEN, 11&quot; GRIDDLE"/>
    <s v="TEXAS"/>
    <x v="13"/>
    <x v="11"/>
    <s v="PIPELINE GAS"/>
    <x v="6"/>
    <n v="0"/>
  </r>
  <r>
    <s v="REFERENCE ELECTRIFICATION - MODERATE TECHNOLOGY ADVANCEMENT"/>
    <x v="1"/>
    <s v="RANGE, ELECTRIC-INDUCTION, 4 BURNER, OVEN, 11&quot; GRIDDLE"/>
    <s v="TEXAS"/>
    <x v="13"/>
    <x v="12"/>
    <s v="ELECTRICITY"/>
    <x v="6"/>
    <n v="0.69457349508405497"/>
  </r>
  <r>
    <s v="REFERENCE ELECTRIFICATION - MODERATE TECHNOLOGY ADVANCEMENT"/>
    <x v="1"/>
    <s v="RANGE, ELECTRIC-INDUCTION, 4 BURNER, OVEN, 11&quot; GRIDDLE"/>
    <s v="TEXAS"/>
    <x v="13"/>
    <x v="12"/>
    <s v="PIPELINE GAS"/>
    <x v="6"/>
    <n v="0"/>
  </r>
  <r>
    <s v="REFERENCE ELECTRIFICATION - MODERATE TECHNOLOGY ADVANCEMENT"/>
    <x v="1"/>
    <s v="RANGE, ELECTRIC-INDUCTION, 4 BURNER, OVEN, 11&quot; GRIDDLE"/>
    <s v="TEXAS"/>
    <x v="13"/>
    <x v="13"/>
    <s v="ELECTRICITY"/>
    <x v="6"/>
    <n v="0.697070524909572"/>
  </r>
  <r>
    <s v="REFERENCE ELECTRIFICATION - MODERATE TECHNOLOGY ADVANCEMENT"/>
    <x v="1"/>
    <s v="RANGE, ELECTRIC-INDUCTION, 4 BURNER, OVEN, 11&quot; GRIDDLE"/>
    <s v="TEXAS"/>
    <x v="13"/>
    <x v="13"/>
    <s v="PIPELINE GAS"/>
    <x v="6"/>
    <n v="0"/>
  </r>
  <r>
    <s v="REFERENCE ELECTRIFICATION - MODERATE TECHNOLOGY ADVANCEMENT"/>
    <x v="1"/>
    <s v="RANGE, ELECTRIC-INDUCTION, 4 BURNER, OVEN, 11&quot; GRIDDLE"/>
    <s v="TEXAS"/>
    <x v="13"/>
    <x v="14"/>
    <s v="ELECTRICITY"/>
    <x v="6"/>
    <n v="0.70318313338845095"/>
  </r>
  <r>
    <s v="REFERENCE ELECTRIFICATION - MODERATE TECHNOLOGY ADVANCEMENT"/>
    <x v="1"/>
    <s v="RANGE, ELECTRIC-INDUCTION, 4 BURNER, OVEN, 11&quot; GRIDDLE"/>
    <s v="TEXAS"/>
    <x v="13"/>
    <x v="14"/>
    <s v="PIPELINE GAS"/>
    <x v="6"/>
    <n v="0"/>
  </r>
  <r>
    <s v="REFERENCE ELECTRIFICATION - MODERATE TECHNOLOGY ADVANCEMENT"/>
    <x v="1"/>
    <s v="RANGE, ELECTRIC-INDUCTION, 4 BURNER, OVEN, 11&quot; GRIDDLE"/>
    <s v="TEXAS"/>
    <x v="13"/>
    <x v="15"/>
    <s v="ELECTRICITY"/>
    <x v="6"/>
    <n v="0.71080821434124097"/>
  </r>
  <r>
    <s v="REFERENCE ELECTRIFICATION - MODERATE TECHNOLOGY ADVANCEMENT"/>
    <x v="1"/>
    <s v="RANGE, ELECTRIC-INDUCTION, 4 BURNER, OVEN, 11&quot; GRIDDLE"/>
    <s v="TEXAS"/>
    <x v="13"/>
    <x v="15"/>
    <s v="PIPELINE GAS"/>
    <x v="6"/>
    <n v="0"/>
  </r>
  <r>
    <s v="REFERENCE ELECTRIFICATION - MODERATE TECHNOLOGY ADVANCEMENT"/>
    <x v="1"/>
    <s v="RANGE, ELECTRIC-INDUCTION, 4 BURNER, OVEN, 11&quot; GRIDDLE"/>
    <s v="TEXAS"/>
    <x v="13"/>
    <x v="16"/>
    <s v="ELECTRICITY"/>
    <x v="6"/>
    <n v="0.71888745014559197"/>
  </r>
  <r>
    <s v="REFERENCE ELECTRIFICATION - MODERATE TECHNOLOGY ADVANCEMENT"/>
    <x v="1"/>
    <s v="RANGE, ELECTRIC-INDUCTION, 4 BURNER, OVEN, 11&quot; GRIDDLE"/>
    <s v="TEXAS"/>
    <x v="13"/>
    <x v="16"/>
    <s v="PIPELINE GAS"/>
    <x v="6"/>
    <n v="0"/>
  </r>
  <r>
    <s v="REFERENCE ELECTRIFICATION - MODERATE TECHNOLOGY ADVANCEMENT"/>
    <x v="1"/>
    <s v="RANGE, ELECTRIC-INDUCTION, 4 BURNER, OVEN, 11&quot; GRIDDLE"/>
    <s v="TEXAS"/>
    <x v="13"/>
    <x v="17"/>
    <s v="ELECTRICITY"/>
    <x v="6"/>
    <n v="0.72723504766078295"/>
  </r>
  <r>
    <s v="REFERENCE ELECTRIFICATION - MODERATE TECHNOLOGY ADVANCEMENT"/>
    <x v="1"/>
    <s v="RANGE, ELECTRIC-INDUCTION, 4 BURNER, OVEN, 11&quot; GRIDDLE"/>
    <s v="TEXAS"/>
    <x v="13"/>
    <x v="17"/>
    <s v="PIPELINE GAS"/>
    <x v="6"/>
    <n v="0"/>
  </r>
  <r>
    <s v="REFERENCE ELECTRIFICATION - MODERATE TECHNOLOGY ADVANCEMENT"/>
    <x v="1"/>
    <s v="RANGE, ELECTRIC-INDUCTION, 4 BURNER, OVEN, 11&quot; GRIDDLE"/>
    <s v="TEXAS"/>
    <x v="13"/>
    <x v="18"/>
    <s v="ELECTRICITY"/>
    <x v="6"/>
    <n v="0.73548513624155398"/>
  </r>
  <r>
    <s v="REFERENCE ELECTRIFICATION - MODERATE TECHNOLOGY ADVANCEMENT"/>
    <x v="1"/>
    <s v="RANGE, ELECTRIC-INDUCTION, 4 BURNER, OVEN, 11&quot; GRIDDLE"/>
    <s v="TEXAS"/>
    <x v="13"/>
    <x v="18"/>
    <s v="PIPELINE GAS"/>
    <x v="6"/>
    <n v="0"/>
  </r>
  <r>
    <s v="REFERENCE ELECTRIFICATION - MODERATE TECHNOLOGY ADVANCEMENT"/>
    <x v="1"/>
    <s v="RANGE, ELECTRIC-INDUCTION, 4 BURNER, OVEN, 11&quot; GRIDDLE"/>
    <s v="TEXAS"/>
    <x v="13"/>
    <x v="19"/>
    <s v="ELECTRICITY"/>
    <x v="6"/>
    <n v="0.74368274068556295"/>
  </r>
  <r>
    <s v="REFERENCE ELECTRIFICATION - MODERATE TECHNOLOGY ADVANCEMENT"/>
    <x v="1"/>
    <s v="RANGE, ELECTRIC-INDUCTION, 4 BURNER, OVEN, 11&quot; GRIDDLE"/>
    <s v="TEXAS"/>
    <x v="13"/>
    <x v="19"/>
    <s v="PIPELINE GAS"/>
    <x v="6"/>
    <n v="0"/>
  </r>
  <r>
    <s v="REFERENCE ELECTRIFICATION - MODERATE TECHNOLOGY ADVANCEMENT"/>
    <x v="1"/>
    <s v="RANGE, ELECTRIC-INDUCTION, 4 BURNER, OVEN, 11&quot; GRIDDLE"/>
    <s v="TEXAS"/>
    <x v="13"/>
    <x v="20"/>
    <s v="ELECTRICITY"/>
    <x v="6"/>
    <n v="0.75170331675035995"/>
  </r>
  <r>
    <s v="REFERENCE ELECTRIFICATION - MODERATE TECHNOLOGY ADVANCEMENT"/>
    <x v="1"/>
    <s v="RANGE, ELECTRIC-INDUCTION, 4 BURNER, OVEN, 11&quot; GRIDDLE"/>
    <s v="TEXAS"/>
    <x v="13"/>
    <x v="20"/>
    <s v="PIPELINE GAS"/>
    <x v="6"/>
    <n v="0"/>
  </r>
  <r>
    <s v="REFERENCE ELECTRIFICATION - MODERATE TECHNOLOGY ADVANCEMENT"/>
    <x v="1"/>
    <s v="RANGE, ELECTRIC-INDUCTION, 4 BURNER, OVEN, 11&quot; GRIDDLE"/>
    <s v="TEXAS"/>
    <x v="13"/>
    <x v="21"/>
    <s v="ELECTRICITY"/>
    <x v="6"/>
    <n v="0.76002488634231302"/>
  </r>
  <r>
    <s v="REFERENCE ELECTRIFICATION - MODERATE TECHNOLOGY ADVANCEMENT"/>
    <x v="1"/>
    <s v="RANGE, ELECTRIC-INDUCTION, 4 BURNER, OVEN, 11&quot; GRIDDLE"/>
    <s v="TEXAS"/>
    <x v="13"/>
    <x v="21"/>
    <s v="PIPELINE GAS"/>
    <x v="6"/>
    <n v="0"/>
  </r>
  <r>
    <s v="REFERENCE ELECTRIFICATION - MODERATE TECHNOLOGY ADVANCEMENT"/>
    <x v="1"/>
    <s v="RANGE, ELECTRIC-INDUCTION, 4 BURNER, OVEN, 11&quot; GRIDDLE"/>
    <s v="TEXAS"/>
    <x v="13"/>
    <x v="22"/>
    <s v="ELECTRICITY"/>
    <x v="6"/>
    <n v="0.76818710673560398"/>
  </r>
  <r>
    <s v="REFERENCE ELECTRIFICATION - MODERATE TECHNOLOGY ADVANCEMENT"/>
    <x v="1"/>
    <s v="RANGE, ELECTRIC-INDUCTION, 4 BURNER, OVEN, 11&quot; GRIDDLE"/>
    <s v="TEXAS"/>
    <x v="13"/>
    <x v="22"/>
    <s v="PIPELINE GAS"/>
    <x v="6"/>
    <n v="0"/>
  </r>
  <r>
    <s v="REFERENCE ELECTRIFICATION - MODERATE TECHNOLOGY ADVANCEMENT"/>
    <x v="1"/>
    <s v="RANGE, ELECTRIC-INDUCTION, 4 BURNER, OVEN, 11&quot; GRIDDLE"/>
    <s v="TEXAS"/>
    <x v="13"/>
    <x v="23"/>
    <s v="ELECTRICITY"/>
    <x v="6"/>
    <n v="0.77654408726846402"/>
  </r>
  <r>
    <s v="REFERENCE ELECTRIFICATION - MODERATE TECHNOLOGY ADVANCEMENT"/>
    <x v="1"/>
    <s v="RANGE, ELECTRIC-INDUCTION, 4 BURNER, OVEN, 11&quot; GRIDDLE"/>
    <s v="TEXAS"/>
    <x v="13"/>
    <x v="23"/>
    <s v="PIPELINE GAS"/>
    <x v="6"/>
    <n v="0"/>
  </r>
  <r>
    <s v="REFERENCE ELECTRIFICATION - MODERATE TECHNOLOGY ADVANCEMENT"/>
    <x v="1"/>
    <s v="RANGE, ELECTRIC-INDUCTION, 4 BURNER, OVEN, 11&quot; GRIDDLE"/>
    <s v="TEXAS"/>
    <x v="13"/>
    <x v="24"/>
    <s v="ELECTRICITY"/>
    <x v="6"/>
    <n v="0.78488336233409395"/>
  </r>
  <r>
    <s v="REFERENCE ELECTRIFICATION - MODERATE TECHNOLOGY ADVANCEMENT"/>
    <x v="1"/>
    <s v="RANGE, ELECTRIC-INDUCTION, 4 BURNER, OVEN, 11&quot; GRIDDLE"/>
    <s v="TEXAS"/>
    <x v="13"/>
    <x v="24"/>
    <s v="PIPELINE GAS"/>
    <x v="6"/>
    <n v="0"/>
  </r>
  <r>
    <s v="REFERENCE ELECTRIFICATION - MODERATE TECHNOLOGY ADVANCEMENT"/>
    <x v="1"/>
    <s v="RANGE, ELECTRIC-INDUCTION, 4 BURNER, OVEN, 11&quot; GRIDDLE"/>
    <s v="TEXAS"/>
    <x v="13"/>
    <x v="25"/>
    <s v="ELECTRICITY"/>
    <x v="6"/>
    <n v="0.79299246632572495"/>
  </r>
  <r>
    <s v="REFERENCE ELECTRIFICATION - MODERATE TECHNOLOGY ADVANCEMENT"/>
    <x v="1"/>
    <s v="RANGE, ELECTRIC-INDUCTION, 4 BURNER, OVEN, 11&quot; GRIDDLE"/>
    <s v="TEXAS"/>
    <x v="13"/>
    <x v="25"/>
    <s v="PIPELINE GAS"/>
    <x v="6"/>
    <n v="0"/>
  </r>
  <r>
    <s v="REFERENCE ELECTRIFICATION - MODERATE TECHNOLOGY ADVANCEMENT"/>
    <x v="1"/>
    <s v="RANGE, ELECTRIC-INDUCTION, 4 BURNER, OVEN, 11&quot; GRIDDLE"/>
    <s v="TEXAS"/>
    <x v="13"/>
    <x v="26"/>
    <s v="ELECTRICITY"/>
    <x v="6"/>
    <n v="0.80124321405520105"/>
  </r>
  <r>
    <s v="REFERENCE ELECTRIFICATION - MODERATE TECHNOLOGY ADVANCEMENT"/>
    <x v="1"/>
    <s v="RANGE, ELECTRIC-INDUCTION, 4 BURNER, OVEN, 11&quot; GRIDDLE"/>
    <s v="TEXAS"/>
    <x v="13"/>
    <x v="26"/>
    <s v="PIPELINE GAS"/>
    <x v="6"/>
    <n v="0"/>
  </r>
  <r>
    <s v="REFERENCE ELECTRIFICATION - MODERATE TECHNOLOGY ADVANCEMENT"/>
    <x v="1"/>
    <s v="RANGE, ELECTRIC-INDUCTION, 4 BURNER, OVEN, 11&quot; GRIDDLE"/>
    <s v="TEXAS"/>
    <x v="13"/>
    <x v="27"/>
    <s v="ELECTRICITY"/>
    <x v="6"/>
    <n v="0.80960019458806198"/>
  </r>
  <r>
    <s v="REFERENCE ELECTRIFICATION - MODERATE TECHNOLOGY ADVANCEMENT"/>
    <x v="1"/>
    <s v="RANGE, ELECTRIC-INDUCTION, 4 BURNER, OVEN, 11&quot; GRIDDLE"/>
    <s v="TEXAS"/>
    <x v="13"/>
    <x v="27"/>
    <s v="PIPELINE GAS"/>
    <x v="6"/>
    <n v="0"/>
  </r>
  <r>
    <s v="REFERENCE ELECTRIFICATION - MODERATE TECHNOLOGY ADVANCEMENT"/>
    <x v="1"/>
    <s v="RANGE, ELECTRIC-INDUCTION, 4 BURNER, OVEN, 11&quot; GRIDDLE"/>
    <s v="TEXAS"/>
    <x v="13"/>
    <x v="28"/>
    <s v="ELECTRICITY"/>
    <x v="6"/>
    <n v="0.81793946965369102"/>
  </r>
  <r>
    <s v="REFERENCE ELECTRIFICATION - MODERATE TECHNOLOGY ADVANCEMENT"/>
    <x v="1"/>
    <s v="RANGE, ELECTRIC-INDUCTION, 4 BURNER, OVEN, 11&quot; GRIDDLE"/>
    <s v="TEXAS"/>
    <x v="13"/>
    <x v="28"/>
    <s v="PIPELINE GAS"/>
    <x v="6"/>
    <n v="0"/>
  </r>
  <r>
    <s v="REFERENCE ELECTRIFICATION - MODERATE TECHNOLOGY ADVANCEMENT"/>
    <x v="1"/>
    <s v="RANGE, ELECTRIC-INDUCTION, 4 BURNER, OVEN, 11&quot; GRIDDLE"/>
    <s v="TEXAS"/>
    <x v="13"/>
    <x v="29"/>
    <s v="ELECTRICITY"/>
    <x v="6"/>
    <n v="0.82620792285039901"/>
  </r>
  <r>
    <s v="REFERENCE ELECTRIFICATION - MODERATE TECHNOLOGY ADVANCEMENT"/>
    <x v="1"/>
    <s v="RANGE, ELECTRIC-INDUCTION, 4 BURNER, OVEN, 11&quot; GRIDDLE"/>
    <s v="TEXAS"/>
    <x v="13"/>
    <x v="29"/>
    <s v="PIPELINE GAS"/>
    <x v="6"/>
    <n v="0"/>
  </r>
  <r>
    <s v="REFERENCE ELECTRIFICATION - MODERATE TECHNOLOGY ADVANCEMENT"/>
    <x v="1"/>
    <s v="RANGE, ELECTRIC-INDUCTION, 4 BURNER, OVEN, 11&quot; GRIDDLE"/>
    <s v="TEXAS"/>
    <x v="13"/>
    <x v="30"/>
    <s v="ELECTRICITY"/>
    <x v="6"/>
    <n v="0.83444096511264398"/>
  </r>
  <r>
    <s v="REFERENCE ELECTRIFICATION - MODERATE TECHNOLOGY ADVANCEMENT"/>
    <x v="1"/>
    <s v="RANGE, ELECTRIC-INDUCTION, 4 BURNER, OVEN, 11&quot; GRIDDLE"/>
    <s v="TEXAS"/>
    <x v="13"/>
    <x v="30"/>
    <s v="PIPELINE GAS"/>
    <x v="6"/>
    <n v="0"/>
  </r>
  <r>
    <s v="REFERENCE ELECTRIFICATION - MODERATE TECHNOLOGY ADVANCEMENT"/>
    <x v="1"/>
    <s v="RANGE, ELECTRIC-INDUCTION, 4 BURNER, OVEN, 11&quot; GRIDDLE"/>
    <s v="TEXAS"/>
    <x v="13"/>
    <x v="31"/>
    <s v="ELECTRICITY"/>
    <x v="6"/>
    <n v="0.84267400737488896"/>
  </r>
  <r>
    <s v="REFERENCE ELECTRIFICATION - MODERATE TECHNOLOGY ADVANCEMENT"/>
    <x v="1"/>
    <s v="RANGE, ELECTRIC-INDUCTION, 4 BURNER, OVEN, 11&quot; GRIDDLE"/>
    <s v="TEXAS"/>
    <x v="13"/>
    <x v="31"/>
    <s v="PIPELINE GAS"/>
    <x v="6"/>
    <n v="0"/>
  </r>
  <r>
    <s v="REFERENCE ELECTRIFICATION - MODERATE TECHNOLOGY ADVANCEMENT"/>
    <x v="1"/>
    <s v="RANGE, ELECTRIC-INDUCTION, 4 BURNER, OVEN, 11&quot; GRIDDLE"/>
    <s v="TEXAS"/>
    <x v="13"/>
    <x v="32"/>
    <s v="ELECTRICITY"/>
    <x v="6"/>
    <n v="0.85074770043206005"/>
  </r>
  <r>
    <s v="REFERENCE ELECTRIFICATION - MODERATE TECHNOLOGY ADVANCEMENT"/>
    <x v="1"/>
    <s v="RANGE, ELECTRIC-INDUCTION, 4 BURNER, OVEN, 11&quot; GRIDDLE"/>
    <s v="TEXAS"/>
    <x v="13"/>
    <x v="32"/>
    <s v="PIPELINE GAS"/>
    <x v="6"/>
    <n v="0"/>
  </r>
  <r>
    <s v="REFERENCE ELECTRIFICATION - MODERATE TECHNOLOGY ADVANCEMENT"/>
    <x v="1"/>
    <s v="RANGE, ELECTRIC-INDUCTION, 4 BURNER, OVEN, 11&quot; GRIDDLE"/>
    <s v="TEXAS"/>
    <x v="13"/>
    <x v="33"/>
    <s v="ELECTRICITY"/>
    <x v="6"/>
    <n v="0.85878598255476801"/>
  </r>
  <r>
    <s v="REFERENCE ELECTRIFICATION - MODERATE TECHNOLOGY ADVANCEMENT"/>
    <x v="1"/>
    <s v="RANGE, ELECTRIC-INDUCTION, 4 BURNER, OVEN, 11&quot; GRIDDLE"/>
    <s v="TEXAS"/>
    <x v="13"/>
    <x v="33"/>
    <s v="PIPELINE GAS"/>
    <x v="6"/>
    <n v="0"/>
  </r>
  <r>
    <s v="REFERENCE ELECTRIFICATION - MODERATE TECHNOLOGY ADVANCEMENT"/>
    <x v="1"/>
    <s v="RANGE, GAS, 4 BURNER, OVEN, 11&quot; GRIDDLE"/>
    <s v="TEXAS"/>
    <x v="13"/>
    <x v="0"/>
    <s v="ELECTRICITY"/>
    <x v="6"/>
    <n v="0"/>
  </r>
  <r>
    <s v="REFERENCE ELECTRIFICATION - MODERATE TECHNOLOGY ADVANCEMENT"/>
    <x v="1"/>
    <s v="RANGE, GAS, 4 BURNER, OVEN, 11&quot; GRIDDLE"/>
    <s v="TEXAS"/>
    <x v="13"/>
    <x v="0"/>
    <s v="PIPELINE GAS"/>
    <x v="6"/>
    <n v="11.5609273283267"/>
  </r>
  <r>
    <s v="REFERENCE ELECTRIFICATION - MODERATE TECHNOLOGY ADVANCEMENT"/>
    <x v="1"/>
    <s v="RANGE, GAS, 4 BURNER, OVEN, 11&quot; GRIDDLE"/>
    <s v="TEXAS"/>
    <x v="13"/>
    <x v="1"/>
    <s v="ELECTRICITY"/>
    <x v="6"/>
    <n v="0"/>
  </r>
  <r>
    <s v="REFERENCE ELECTRIFICATION - MODERATE TECHNOLOGY ADVANCEMENT"/>
    <x v="1"/>
    <s v="RANGE, GAS, 4 BURNER, OVEN, 11&quot; GRIDDLE"/>
    <s v="TEXAS"/>
    <x v="13"/>
    <x v="1"/>
    <s v="PIPELINE GAS"/>
    <x v="6"/>
    <n v="11.825199291088399"/>
  </r>
  <r>
    <s v="REFERENCE ELECTRIFICATION - MODERATE TECHNOLOGY ADVANCEMENT"/>
    <x v="1"/>
    <s v="RANGE, GAS, 4 BURNER, OVEN, 11&quot; GRIDDLE"/>
    <s v="TEXAS"/>
    <x v="13"/>
    <x v="2"/>
    <s v="ELECTRICITY"/>
    <x v="6"/>
    <n v="0"/>
  </r>
  <r>
    <s v="REFERENCE ELECTRIFICATION - MODERATE TECHNOLOGY ADVANCEMENT"/>
    <x v="1"/>
    <s v="RANGE, GAS, 4 BURNER, OVEN, 11&quot; GRIDDLE"/>
    <s v="TEXAS"/>
    <x v="13"/>
    <x v="2"/>
    <s v="PIPELINE GAS"/>
    <x v="6"/>
    <n v="12.099607943635"/>
  </r>
  <r>
    <s v="REFERENCE ELECTRIFICATION - MODERATE TECHNOLOGY ADVANCEMENT"/>
    <x v="1"/>
    <s v="RANGE, GAS, 4 BURNER, OVEN, 11&quot; GRIDDLE"/>
    <s v="TEXAS"/>
    <x v="13"/>
    <x v="3"/>
    <s v="ELECTRICITY"/>
    <x v="6"/>
    <n v="0"/>
  </r>
  <r>
    <s v="REFERENCE ELECTRIFICATION - MODERATE TECHNOLOGY ADVANCEMENT"/>
    <x v="1"/>
    <s v="RANGE, GAS, 4 BURNER, OVEN, 11&quot; GRIDDLE"/>
    <s v="TEXAS"/>
    <x v="13"/>
    <x v="3"/>
    <s v="PIPELINE GAS"/>
    <x v="6"/>
    <n v="12.310629750020199"/>
  </r>
  <r>
    <s v="REFERENCE ELECTRIFICATION - MODERATE TECHNOLOGY ADVANCEMENT"/>
    <x v="1"/>
    <s v="RANGE, GAS, 4 BURNER, OVEN, 11&quot; GRIDDLE"/>
    <s v="TEXAS"/>
    <x v="13"/>
    <x v="4"/>
    <s v="ELECTRICITY"/>
    <x v="6"/>
    <n v="0"/>
  </r>
  <r>
    <s v="REFERENCE ELECTRIFICATION - MODERATE TECHNOLOGY ADVANCEMENT"/>
    <x v="1"/>
    <s v="RANGE, GAS, 4 BURNER, OVEN, 11&quot; GRIDDLE"/>
    <s v="TEXAS"/>
    <x v="13"/>
    <x v="4"/>
    <s v="PIPELINE GAS"/>
    <x v="6"/>
    <n v="12.503843861663499"/>
  </r>
  <r>
    <s v="REFERENCE ELECTRIFICATION - MODERATE TECHNOLOGY ADVANCEMENT"/>
    <x v="1"/>
    <s v="RANGE, GAS, 4 BURNER, OVEN, 11&quot; GRIDDLE"/>
    <s v="TEXAS"/>
    <x v="13"/>
    <x v="5"/>
    <s v="ELECTRICITY"/>
    <x v="6"/>
    <n v="0"/>
  </r>
  <r>
    <s v="REFERENCE ELECTRIFICATION - MODERATE TECHNOLOGY ADVANCEMENT"/>
    <x v="1"/>
    <s v="RANGE, GAS, 4 BURNER, OVEN, 11&quot; GRIDDLE"/>
    <s v="TEXAS"/>
    <x v="13"/>
    <x v="5"/>
    <s v="PIPELINE GAS"/>
    <x v="6"/>
    <n v="12.679023177829"/>
  </r>
  <r>
    <s v="REFERENCE ELECTRIFICATION - MODERATE TECHNOLOGY ADVANCEMENT"/>
    <x v="1"/>
    <s v="RANGE, GAS, 4 BURNER, OVEN, 11&quot; GRIDDLE"/>
    <s v="TEXAS"/>
    <x v="13"/>
    <x v="6"/>
    <s v="ELECTRICITY"/>
    <x v="6"/>
    <n v="0"/>
  </r>
  <r>
    <s v="REFERENCE ELECTRIFICATION - MODERATE TECHNOLOGY ADVANCEMENT"/>
    <x v="1"/>
    <s v="RANGE, GAS, 4 BURNER, OVEN, 11&quot; GRIDDLE"/>
    <s v="TEXAS"/>
    <x v="13"/>
    <x v="6"/>
    <s v="PIPELINE GAS"/>
    <x v="6"/>
    <n v="12.823037020353"/>
  </r>
  <r>
    <s v="REFERENCE ELECTRIFICATION - MODERATE TECHNOLOGY ADVANCEMENT"/>
    <x v="1"/>
    <s v="RANGE, GAS, 4 BURNER, OVEN, 11&quot; GRIDDLE"/>
    <s v="TEXAS"/>
    <x v="13"/>
    <x v="7"/>
    <s v="ELECTRICITY"/>
    <x v="6"/>
    <n v="0"/>
  </r>
  <r>
    <s v="REFERENCE ELECTRIFICATION - MODERATE TECHNOLOGY ADVANCEMENT"/>
    <x v="1"/>
    <s v="RANGE, GAS, 4 BURNER, OVEN, 11&quot; GRIDDLE"/>
    <s v="TEXAS"/>
    <x v="13"/>
    <x v="7"/>
    <s v="PIPELINE GAS"/>
    <x v="6"/>
    <n v="12.9408213301617"/>
  </r>
  <r>
    <s v="REFERENCE ELECTRIFICATION - MODERATE TECHNOLOGY ADVANCEMENT"/>
    <x v="1"/>
    <s v="RANGE, GAS, 4 BURNER, OVEN, 11&quot; GRIDDLE"/>
    <s v="TEXAS"/>
    <x v="13"/>
    <x v="8"/>
    <s v="ELECTRICITY"/>
    <x v="6"/>
    <n v="0"/>
  </r>
  <r>
    <s v="REFERENCE ELECTRIFICATION - MODERATE TECHNOLOGY ADVANCEMENT"/>
    <x v="1"/>
    <s v="RANGE, GAS, 4 BURNER, OVEN, 11&quot; GRIDDLE"/>
    <s v="TEXAS"/>
    <x v="13"/>
    <x v="8"/>
    <s v="PIPELINE GAS"/>
    <x v="6"/>
    <n v="13.0321546063753"/>
  </r>
  <r>
    <s v="REFERENCE ELECTRIFICATION - MODERATE TECHNOLOGY ADVANCEMENT"/>
    <x v="1"/>
    <s v="RANGE, GAS, 4 BURNER, OVEN, 11&quot; GRIDDLE"/>
    <s v="TEXAS"/>
    <x v="13"/>
    <x v="9"/>
    <s v="ELECTRICITY"/>
    <x v="6"/>
    <n v="0"/>
  </r>
  <r>
    <s v="REFERENCE ELECTRIFICATION - MODERATE TECHNOLOGY ADVANCEMENT"/>
    <x v="1"/>
    <s v="RANGE, GAS, 4 BURNER, OVEN, 11&quot; GRIDDLE"/>
    <s v="TEXAS"/>
    <x v="13"/>
    <x v="9"/>
    <s v="PIPELINE GAS"/>
    <x v="6"/>
    <n v="13.1151807068801"/>
  </r>
  <r>
    <s v="REFERENCE ELECTRIFICATION - MODERATE TECHNOLOGY ADVANCEMENT"/>
    <x v="1"/>
    <s v="RANGE, GAS, 4 BURNER, OVEN, 11&quot; GRIDDLE"/>
    <s v="TEXAS"/>
    <x v="13"/>
    <x v="10"/>
    <s v="ELECTRICITY"/>
    <x v="6"/>
    <n v="0"/>
  </r>
  <r>
    <s v="REFERENCE ELECTRIFICATION - MODERATE TECHNOLOGY ADVANCEMENT"/>
    <x v="1"/>
    <s v="RANGE, GAS, 4 BURNER, OVEN, 11&quot; GRIDDLE"/>
    <s v="TEXAS"/>
    <x v="13"/>
    <x v="10"/>
    <s v="PIPELINE GAS"/>
    <x v="6"/>
    <n v="13.202158890700799"/>
  </r>
  <r>
    <s v="REFERENCE ELECTRIFICATION - MODERATE TECHNOLOGY ADVANCEMENT"/>
    <x v="1"/>
    <s v="RANGE, GAS, 4 BURNER, OVEN, 11&quot; GRIDDLE"/>
    <s v="TEXAS"/>
    <x v="13"/>
    <x v="11"/>
    <s v="ELECTRICITY"/>
    <x v="6"/>
    <n v="0"/>
  </r>
  <r>
    <s v="REFERENCE ELECTRIFICATION - MODERATE TECHNOLOGY ADVANCEMENT"/>
    <x v="1"/>
    <s v="RANGE, GAS, 4 BURNER, OVEN, 11&quot; GRIDDLE"/>
    <s v="TEXAS"/>
    <x v="13"/>
    <x v="11"/>
    <s v="PIPELINE GAS"/>
    <x v="6"/>
    <n v="13.312347551153101"/>
  </r>
  <r>
    <s v="REFERENCE ELECTRIFICATION - MODERATE TECHNOLOGY ADVANCEMENT"/>
    <x v="1"/>
    <s v="RANGE, GAS, 4 BURNER, OVEN, 11&quot; GRIDDLE"/>
    <s v="TEXAS"/>
    <x v="13"/>
    <x v="12"/>
    <s v="ELECTRICITY"/>
    <x v="6"/>
    <n v="0"/>
  </r>
  <r>
    <s v="REFERENCE ELECTRIFICATION - MODERATE TECHNOLOGY ADVANCEMENT"/>
    <x v="1"/>
    <s v="RANGE, GAS, 4 BURNER, OVEN, 11&quot; GRIDDLE"/>
    <s v="TEXAS"/>
    <x v="13"/>
    <x v="12"/>
    <s v="PIPELINE GAS"/>
    <x v="6"/>
    <n v="13.4447454971968"/>
  </r>
  <r>
    <s v="REFERENCE ELECTRIFICATION - MODERATE TECHNOLOGY ADVANCEMENT"/>
    <x v="1"/>
    <s v="RANGE, GAS, 4 BURNER, OVEN, 11&quot; GRIDDLE"/>
    <s v="TEXAS"/>
    <x v="13"/>
    <x v="13"/>
    <s v="ELECTRICITY"/>
    <x v="6"/>
    <n v="0"/>
  </r>
  <r>
    <s v="REFERENCE ELECTRIFICATION - MODERATE TECHNOLOGY ADVANCEMENT"/>
    <x v="1"/>
    <s v="RANGE, GAS, 4 BURNER, OVEN, 11&quot; GRIDDLE"/>
    <s v="TEXAS"/>
    <x v="13"/>
    <x v="13"/>
    <s v="PIPELINE GAS"/>
    <x v="6"/>
    <n v="13.5943347839421"/>
  </r>
  <r>
    <s v="REFERENCE ELECTRIFICATION - MODERATE TECHNOLOGY ADVANCEMENT"/>
    <x v="1"/>
    <s v="RANGE, GAS, 4 BURNER, OVEN, 11&quot; GRIDDLE"/>
    <s v="TEXAS"/>
    <x v="13"/>
    <x v="14"/>
    <s v="ELECTRICITY"/>
    <x v="6"/>
    <n v="0"/>
  </r>
  <r>
    <s v="REFERENCE ELECTRIFICATION - MODERATE TECHNOLOGY ADVANCEMENT"/>
    <x v="1"/>
    <s v="RANGE, GAS, 4 BURNER, OVEN, 11&quot; GRIDDLE"/>
    <s v="TEXAS"/>
    <x v="13"/>
    <x v="14"/>
    <s v="PIPELINE GAS"/>
    <x v="6"/>
    <n v="13.7481477868174"/>
  </r>
  <r>
    <s v="REFERENCE ELECTRIFICATION - MODERATE TECHNOLOGY ADVANCEMENT"/>
    <x v="1"/>
    <s v="RANGE, GAS, 4 BURNER, OVEN, 11&quot; GRIDDLE"/>
    <s v="TEXAS"/>
    <x v="13"/>
    <x v="15"/>
    <s v="ELECTRICITY"/>
    <x v="6"/>
    <n v="0"/>
  </r>
  <r>
    <s v="REFERENCE ELECTRIFICATION - MODERATE TECHNOLOGY ADVANCEMENT"/>
    <x v="1"/>
    <s v="RANGE, GAS, 4 BURNER, OVEN, 11&quot; GRIDDLE"/>
    <s v="TEXAS"/>
    <x v="13"/>
    <x v="15"/>
    <s v="PIPELINE GAS"/>
    <x v="6"/>
    <n v="13.9057792696492"/>
  </r>
  <r>
    <s v="REFERENCE ELECTRIFICATION - MODERATE TECHNOLOGY ADVANCEMENT"/>
    <x v="1"/>
    <s v="RANGE, GAS, 4 BURNER, OVEN, 11&quot; GRIDDLE"/>
    <s v="TEXAS"/>
    <x v="13"/>
    <x v="16"/>
    <s v="ELECTRICITY"/>
    <x v="6"/>
    <n v="0"/>
  </r>
  <r>
    <s v="REFERENCE ELECTRIFICATION - MODERATE TECHNOLOGY ADVANCEMENT"/>
    <x v="1"/>
    <s v="RANGE, GAS, 4 BURNER, OVEN, 11&quot; GRIDDLE"/>
    <s v="TEXAS"/>
    <x v="13"/>
    <x v="16"/>
    <s v="PIPELINE GAS"/>
    <x v="6"/>
    <n v="14.065301433969999"/>
  </r>
  <r>
    <s v="REFERENCE ELECTRIFICATION - MODERATE TECHNOLOGY ADVANCEMENT"/>
    <x v="1"/>
    <s v="RANGE, GAS, 4 BURNER, OVEN, 11&quot; GRIDDLE"/>
    <s v="TEXAS"/>
    <x v="13"/>
    <x v="17"/>
    <s v="ELECTRICITY"/>
    <x v="6"/>
    <n v="0"/>
  </r>
  <r>
    <s v="REFERENCE ELECTRIFICATION - MODERATE TECHNOLOGY ADVANCEMENT"/>
    <x v="1"/>
    <s v="RANGE, GAS, 4 BURNER, OVEN, 11&quot; GRIDDLE"/>
    <s v="TEXAS"/>
    <x v="13"/>
    <x v="17"/>
    <s v="PIPELINE GAS"/>
    <x v="6"/>
    <n v="14.228790897235699"/>
  </r>
  <r>
    <s v="REFERENCE ELECTRIFICATION - MODERATE TECHNOLOGY ADVANCEMENT"/>
    <x v="1"/>
    <s v="RANGE, GAS, 4 BURNER, OVEN, 11&quot; GRIDDLE"/>
    <s v="TEXAS"/>
    <x v="13"/>
    <x v="18"/>
    <s v="ELECTRICITY"/>
    <x v="6"/>
    <n v="0"/>
  </r>
  <r>
    <s v="REFERENCE ELECTRIFICATION - MODERATE TECHNOLOGY ADVANCEMENT"/>
    <x v="1"/>
    <s v="RANGE, GAS, 4 BURNER, OVEN, 11&quot; GRIDDLE"/>
    <s v="TEXAS"/>
    <x v="13"/>
    <x v="18"/>
    <s v="PIPELINE GAS"/>
    <x v="6"/>
    <n v="14.390220463751501"/>
  </r>
  <r>
    <s v="REFERENCE ELECTRIFICATION - MODERATE TECHNOLOGY ADVANCEMENT"/>
    <x v="1"/>
    <s v="RANGE, GAS, 4 BURNER, OVEN, 11&quot; GRIDDLE"/>
    <s v="TEXAS"/>
    <x v="13"/>
    <x v="19"/>
    <s v="ELECTRICITY"/>
    <x v="6"/>
    <n v="0"/>
  </r>
  <r>
    <s v="REFERENCE ELECTRIFICATION - MODERATE TECHNOLOGY ADVANCEMENT"/>
    <x v="1"/>
    <s v="RANGE, GAS, 4 BURNER, OVEN, 11&quot; GRIDDLE"/>
    <s v="TEXAS"/>
    <x v="13"/>
    <x v="19"/>
    <s v="PIPELINE GAS"/>
    <x v="6"/>
    <n v="14.55061212621"/>
  </r>
  <r>
    <s v="REFERENCE ELECTRIFICATION - MODERATE TECHNOLOGY ADVANCEMENT"/>
    <x v="1"/>
    <s v="RANGE, GAS, 4 BURNER, OVEN, 11&quot; GRIDDLE"/>
    <s v="TEXAS"/>
    <x v="13"/>
    <x v="20"/>
    <s v="ELECTRICITY"/>
    <x v="6"/>
    <n v="0"/>
  </r>
  <r>
    <s v="REFERENCE ELECTRIFICATION - MODERATE TECHNOLOGY ADVANCEMENT"/>
    <x v="1"/>
    <s v="RANGE, GAS, 4 BURNER, OVEN, 11&quot; GRIDDLE"/>
    <s v="TEXAS"/>
    <x v="13"/>
    <x v="20"/>
    <s v="PIPELINE GAS"/>
    <x v="6"/>
    <n v="14.7075396608977"/>
  </r>
  <r>
    <s v="REFERENCE ELECTRIFICATION - MODERATE TECHNOLOGY ADVANCEMENT"/>
    <x v="1"/>
    <s v="RANGE, GAS, 4 BURNER, OVEN, 11&quot; GRIDDLE"/>
    <s v="TEXAS"/>
    <x v="13"/>
    <x v="21"/>
    <s v="ELECTRICITY"/>
    <x v="6"/>
    <n v="0"/>
  </r>
  <r>
    <s v="REFERENCE ELECTRIFICATION - MODERATE TECHNOLOGY ADVANCEMENT"/>
    <x v="1"/>
    <s v="RANGE, GAS, 4 BURNER, OVEN, 11&quot; GRIDDLE"/>
    <s v="TEXAS"/>
    <x v="13"/>
    <x v="21"/>
    <s v="PIPELINE GAS"/>
    <x v="6"/>
    <n v="14.870356309664199"/>
  </r>
  <r>
    <s v="REFERENCE ELECTRIFICATION - MODERATE TECHNOLOGY ADVANCEMENT"/>
    <x v="1"/>
    <s v="RANGE, GAS, 4 BURNER, OVEN, 11&quot; GRIDDLE"/>
    <s v="TEXAS"/>
    <x v="13"/>
    <x v="22"/>
    <s v="ELECTRICITY"/>
    <x v="6"/>
    <n v="0"/>
  </r>
  <r>
    <s v="REFERENCE ELECTRIFICATION - MODERATE TECHNOLOGY ADVANCEMENT"/>
    <x v="1"/>
    <s v="RANGE, GAS, 4 BURNER, OVEN, 11&quot; GRIDDLE"/>
    <s v="TEXAS"/>
    <x v="13"/>
    <x v="22"/>
    <s v="PIPELINE GAS"/>
    <x v="6"/>
    <n v="15.0300551928294"/>
  </r>
  <r>
    <s v="REFERENCE ELECTRIFICATION - MODERATE TECHNOLOGY ADVANCEMENT"/>
    <x v="1"/>
    <s v="RANGE, GAS, 4 BURNER, OVEN, 11&quot; GRIDDLE"/>
    <s v="TEXAS"/>
    <x v="13"/>
    <x v="23"/>
    <s v="ELECTRICITY"/>
    <x v="6"/>
    <n v="0"/>
  </r>
  <r>
    <s v="REFERENCE ELECTRIFICATION - MODERATE TECHNOLOGY ADVANCEMENT"/>
    <x v="1"/>
    <s v="RANGE, GAS, 4 BURNER, OVEN, 11&quot; GRIDDLE"/>
    <s v="TEXAS"/>
    <x v="13"/>
    <x v="23"/>
    <s v="PIPELINE GAS"/>
    <x v="6"/>
    <n v="15.193564678413001"/>
  </r>
  <r>
    <s v="REFERENCE ELECTRIFICATION - MODERATE TECHNOLOGY ADVANCEMENT"/>
    <x v="1"/>
    <s v="RANGE, GAS, 4 BURNER, OVEN, 11&quot; GRIDDLE"/>
    <s v="TEXAS"/>
    <x v="13"/>
    <x v="24"/>
    <s v="ELECTRICITY"/>
    <x v="6"/>
    <n v="0"/>
  </r>
  <r>
    <s v="REFERENCE ELECTRIFICATION - MODERATE TECHNOLOGY ADVANCEMENT"/>
    <x v="1"/>
    <s v="RANGE, GAS, 4 BURNER, OVEN, 11&quot; GRIDDLE"/>
    <s v="TEXAS"/>
    <x v="13"/>
    <x v="24"/>
    <s v="PIPELINE GAS"/>
    <x v="6"/>
    <n v="15.356727745594901"/>
  </r>
  <r>
    <s v="REFERENCE ELECTRIFICATION - MODERATE TECHNOLOGY ADVANCEMENT"/>
    <x v="1"/>
    <s v="RANGE, GAS, 4 BURNER, OVEN, 11&quot; GRIDDLE"/>
    <s v="TEXAS"/>
    <x v="13"/>
    <x v="25"/>
    <s v="ELECTRICITY"/>
    <x v="6"/>
    <n v="0"/>
  </r>
  <r>
    <s v="REFERENCE ELECTRIFICATION - MODERATE TECHNOLOGY ADVANCEMENT"/>
    <x v="1"/>
    <s v="RANGE, GAS, 4 BURNER, OVEN, 11&quot; GRIDDLE"/>
    <s v="TEXAS"/>
    <x v="13"/>
    <x v="25"/>
    <s v="PIPELINE GAS"/>
    <x v="6"/>
    <n v="15.515387373555299"/>
  </r>
  <r>
    <s v="REFERENCE ELECTRIFICATION - MODERATE TECHNOLOGY ADVANCEMENT"/>
    <x v="1"/>
    <s v="RANGE, GAS, 4 BURNER, OVEN, 11&quot; GRIDDLE"/>
    <s v="TEXAS"/>
    <x v="13"/>
    <x v="26"/>
    <s v="ELECTRICITY"/>
    <x v="6"/>
    <n v="0"/>
  </r>
  <r>
    <s v="REFERENCE ELECTRIFICATION - MODERATE TECHNOLOGY ADVANCEMENT"/>
    <x v="1"/>
    <s v="RANGE, GAS, 4 BURNER, OVEN, 11&quot; GRIDDLE"/>
    <s v="TEXAS"/>
    <x v="13"/>
    <x v="26"/>
    <s v="PIPELINE GAS"/>
    <x v="6"/>
    <n v="15.676818348728901"/>
  </r>
  <r>
    <s v="REFERENCE ELECTRIFICATION - MODERATE TECHNOLOGY ADVANCEMENT"/>
    <x v="1"/>
    <s v="RANGE, GAS, 4 BURNER, OVEN, 11&quot; GRIDDLE"/>
    <s v="TEXAS"/>
    <x v="13"/>
    <x v="27"/>
    <s v="ELECTRICITY"/>
    <x v="6"/>
    <n v="0"/>
  </r>
  <r>
    <s v="REFERENCE ELECTRIFICATION - MODERATE TECHNOLOGY ADVANCEMENT"/>
    <x v="1"/>
    <s v="RANGE, GAS, 4 BURNER, OVEN, 11&quot; GRIDDLE"/>
    <s v="TEXAS"/>
    <x v="13"/>
    <x v="27"/>
    <s v="PIPELINE GAS"/>
    <x v="6"/>
    <n v="15.8403278343125"/>
  </r>
  <r>
    <s v="REFERENCE ELECTRIFICATION - MODERATE TECHNOLOGY ADVANCEMENT"/>
    <x v="1"/>
    <s v="RANGE, GAS, 4 BURNER, OVEN, 11&quot; GRIDDLE"/>
    <s v="TEXAS"/>
    <x v="13"/>
    <x v="28"/>
    <s v="ELECTRICITY"/>
    <x v="6"/>
    <n v="0"/>
  </r>
  <r>
    <s v="REFERENCE ELECTRIFICATION - MODERATE TECHNOLOGY ADVANCEMENT"/>
    <x v="1"/>
    <s v="RANGE, GAS, 4 BURNER, OVEN, 11&quot; GRIDDLE"/>
    <s v="TEXAS"/>
    <x v="13"/>
    <x v="28"/>
    <s v="PIPELINE GAS"/>
    <x v="6"/>
    <n v="16.003490901494501"/>
  </r>
  <r>
    <s v="REFERENCE ELECTRIFICATION - MODERATE TECHNOLOGY ADVANCEMENT"/>
    <x v="1"/>
    <s v="RANGE, GAS, 4 BURNER, OVEN, 11&quot; GRIDDLE"/>
    <s v="TEXAS"/>
    <x v="13"/>
    <x v="29"/>
    <s v="ELECTRICITY"/>
    <x v="6"/>
    <n v="0"/>
  </r>
  <r>
    <s v="REFERENCE ELECTRIFICATION - MODERATE TECHNOLOGY ADVANCEMENT"/>
    <x v="1"/>
    <s v="RANGE, GAS, 4 BURNER, OVEN, 11&quot; GRIDDLE"/>
    <s v="TEXAS"/>
    <x v="13"/>
    <x v="29"/>
    <s v="PIPELINE GAS"/>
    <x v="6"/>
    <n v="16.165268295069801"/>
  </r>
  <r>
    <s v="REFERENCE ELECTRIFICATION - MODERATE TECHNOLOGY ADVANCEMENT"/>
    <x v="1"/>
    <s v="RANGE, GAS, 4 BURNER, OVEN, 11&quot; GRIDDLE"/>
    <s v="TEXAS"/>
    <x v="13"/>
    <x v="30"/>
    <s v="ELECTRICITY"/>
    <x v="6"/>
    <n v="0"/>
  </r>
  <r>
    <s v="REFERENCE ELECTRIFICATION - MODERATE TECHNOLOGY ADVANCEMENT"/>
    <x v="1"/>
    <s v="RANGE, GAS, 4 BURNER, OVEN, 11&quot; GRIDDLE"/>
    <s v="TEXAS"/>
    <x v="13"/>
    <x v="30"/>
    <s v="PIPELINE GAS"/>
    <x v="6"/>
    <n v="16.326352851841701"/>
  </r>
  <r>
    <s v="REFERENCE ELECTRIFICATION - MODERATE TECHNOLOGY ADVANCEMENT"/>
    <x v="1"/>
    <s v="RANGE, GAS, 4 BURNER, OVEN, 11&quot; GRIDDLE"/>
    <s v="TEXAS"/>
    <x v="13"/>
    <x v="31"/>
    <s v="ELECTRICITY"/>
    <x v="6"/>
    <n v="0"/>
  </r>
  <r>
    <s v="REFERENCE ELECTRIFICATION - MODERATE TECHNOLOGY ADVANCEMENT"/>
    <x v="1"/>
    <s v="RANGE, GAS, 4 BURNER, OVEN, 11&quot; GRIDDLE"/>
    <s v="TEXAS"/>
    <x v="13"/>
    <x v="31"/>
    <s v="PIPELINE GAS"/>
    <x v="6"/>
    <n v="16.487437408613701"/>
  </r>
  <r>
    <s v="REFERENCE ELECTRIFICATION - MODERATE TECHNOLOGY ADVANCEMENT"/>
    <x v="1"/>
    <s v="RANGE, GAS, 4 BURNER, OVEN, 11&quot; GRIDDLE"/>
    <s v="TEXAS"/>
    <x v="13"/>
    <x v="32"/>
    <s v="ELECTRICITY"/>
    <x v="6"/>
    <n v="0"/>
  </r>
  <r>
    <s v="REFERENCE ELECTRIFICATION - MODERATE TECHNOLOGY ADVANCEMENT"/>
    <x v="1"/>
    <s v="RANGE, GAS, 4 BURNER, OVEN, 11&quot; GRIDDLE"/>
    <s v="TEXAS"/>
    <x v="13"/>
    <x v="32"/>
    <s v="PIPELINE GAS"/>
    <x v="6"/>
    <n v="16.645404199770802"/>
  </r>
  <r>
    <s v="REFERENCE ELECTRIFICATION - MODERATE TECHNOLOGY ADVANCEMENT"/>
    <x v="1"/>
    <s v="RANGE, GAS, 4 BURNER, OVEN, 11&quot; GRIDDLE"/>
    <s v="TEXAS"/>
    <x v="13"/>
    <x v="33"/>
    <s v="ELECTRICITY"/>
    <x v="6"/>
    <n v="0"/>
  </r>
  <r>
    <s v="REFERENCE ELECTRIFICATION - MODERATE TECHNOLOGY ADVANCEMENT"/>
    <x v="1"/>
    <s v="RANGE, GAS, 4 BURNER, OVEN, 11&quot; GRIDDLE"/>
    <s v="TEXAS"/>
    <x v="13"/>
    <x v="33"/>
    <s v="PIPELINE GAS"/>
    <x v="6"/>
    <n v="16.8026781541245"/>
  </r>
  <r>
    <s v="REFERENCE ELECTRIFICATION - MODERATE TECHNOLOGY ADVANCEMENT"/>
    <x v="1"/>
    <s v="RANGE, GAS, 4 POWERED BURNERS, CONVECT. OVEN, 11&quot; GRIDDLE"/>
    <s v="TEXAS"/>
    <x v="13"/>
    <x v="0"/>
    <s v="ELECTRICITY"/>
    <x v="6"/>
    <n v="0"/>
  </r>
  <r>
    <s v="REFERENCE ELECTRIFICATION - MODERATE TECHNOLOGY ADVANCEMENT"/>
    <x v="1"/>
    <s v="RANGE, GAS, 4 POWERED BURNERS, CONVECT. OVEN, 11&quot; GRIDDLE"/>
    <s v="TEXAS"/>
    <x v="13"/>
    <x v="0"/>
    <s v="PIPELINE GAS"/>
    <x v="6"/>
    <n v="5.7654846623449503"/>
  </r>
  <r>
    <s v="REFERENCE ELECTRIFICATION - MODERATE TECHNOLOGY ADVANCEMENT"/>
    <x v="1"/>
    <s v="RANGE, GAS, 4 POWERED BURNERS, CONVECT. OVEN, 11&quot; GRIDDLE"/>
    <s v="TEXAS"/>
    <x v="13"/>
    <x v="1"/>
    <s v="ELECTRICITY"/>
    <x v="6"/>
    <n v="0"/>
  </r>
  <r>
    <s v="REFERENCE ELECTRIFICATION - MODERATE TECHNOLOGY ADVANCEMENT"/>
    <x v="1"/>
    <s v="RANGE, GAS, 4 POWERED BURNERS, CONVECT. OVEN, 11&quot; GRIDDLE"/>
    <s v="TEXAS"/>
    <x v="13"/>
    <x v="1"/>
    <s v="PIPELINE GAS"/>
    <x v="6"/>
    <n v="5.8180869935115496"/>
  </r>
  <r>
    <s v="REFERENCE ELECTRIFICATION - MODERATE TECHNOLOGY ADVANCEMENT"/>
    <x v="1"/>
    <s v="RANGE, GAS, 4 POWERED BURNERS, CONVECT. OVEN, 11&quot; GRIDDLE"/>
    <s v="TEXAS"/>
    <x v="13"/>
    <x v="2"/>
    <s v="ELECTRICITY"/>
    <x v="6"/>
    <n v="0"/>
  </r>
  <r>
    <s v="REFERENCE ELECTRIFICATION - MODERATE TECHNOLOGY ADVANCEMENT"/>
    <x v="1"/>
    <s v="RANGE, GAS, 4 POWERED BURNERS, CONVECT. OVEN, 11&quot; GRIDDLE"/>
    <s v="TEXAS"/>
    <x v="13"/>
    <x v="2"/>
    <s v="PIPELINE GAS"/>
    <x v="6"/>
    <n v="5.8833623537860102"/>
  </r>
  <r>
    <s v="REFERENCE ELECTRIFICATION - MODERATE TECHNOLOGY ADVANCEMENT"/>
    <x v="1"/>
    <s v="RANGE, GAS, 4 POWERED BURNERS, CONVECT. OVEN, 11&quot; GRIDDLE"/>
    <s v="TEXAS"/>
    <x v="13"/>
    <x v="3"/>
    <s v="ELECTRICITY"/>
    <x v="6"/>
    <n v="0"/>
  </r>
  <r>
    <s v="REFERENCE ELECTRIFICATION - MODERATE TECHNOLOGY ADVANCEMENT"/>
    <x v="1"/>
    <s v="RANGE, GAS, 4 POWERED BURNERS, CONVECT. OVEN, 11&quot; GRIDDLE"/>
    <s v="TEXAS"/>
    <x v="13"/>
    <x v="3"/>
    <s v="PIPELINE GAS"/>
    <x v="6"/>
    <n v="5.92943354083061"/>
  </r>
  <r>
    <s v="REFERENCE ELECTRIFICATION - MODERATE TECHNOLOGY ADVANCEMENT"/>
    <x v="1"/>
    <s v="RANGE, GAS, 4 POWERED BURNERS, CONVECT. OVEN, 11&quot; GRIDDLE"/>
    <s v="TEXAS"/>
    <x v="13"/>
    <x v="4"/>
    <s v="ELECTRICITY"/>
    <x v="6"/>
    <n v="0"/>
  </r>
  <r>
    <s v="REFERENCE ELECTRIFICATION - MODERATE TECHNOLOGY ADVANCEMENT"/>
    <x v="1"/>
    <s v="RANGE, GAS, 4 POWERED BURNERS, CONVECT. OVEN, 11&quot; GRIDDLE"/>
    <s v="TEXAS"/>
    <x v="13"/>
    <x v="4"/>
    <s v="PIPELINE GAS"/>
    <x v="6"/>
    <n v="5.9874788160404604"/>
  </r>
  <r>
    <s v="REFERENCE ELECTRIFICATION - MODERATE TECHNOLOGY ADVANCEMENT"/>
    <x v="1"/>
    <s v="RANGE, GAS, 4 POWERED BURNERS, CONVECT. OVEN, 11&quot; GRIDDLE"/>
    <s v="TEXAS"/>
    <x v="13"/>
    <x v="5"/>
    <s v="ELECTRICITY"/>
    <x v="6"/>
    <n v="0"/>
  </r>
  <r>
    <s v="REFERENCE ELECTRIFICATION - MODERATE TECHNOLOGY ADVANCEMENT"/>
    <x v="1"/>
    <s v="RANGE, GAS, 4 POWERED BURNERS, CONVECT. OVEN, 11&quot; GRIDDLE"/>
    <s v="TEXAS"/>
    <x v="13"/>
    <x v="5"/>
    <s v="PIPELINE GAS"/>
    <x v="6"/>
    <n v="6.0652374884865399"/>
  </r>
  <r>
    <s v="REFERENCE ELECTRIFICATION - MODERATE TECHNOLOGY ADVANCEMENT"/>
    <x v="1"/>
    <s v="RANGE, GAS, 4 POWERED BURNERS, CONVECT. OVEN, 11&quot; GRIDDLE"/>
    <s v="TEXAS"/>
    <x v="13"/>
    <x v="6"/>
    <s v="ELECTRICITY"/>
    <x v="6"/>
    <n v="0"/>
  </r>
  <r>
    <s v="REFERENCE ELECTRIFICATION - MODERATE TECHNOLOGY ADVANCEMENT"/>
    <x v="1"/>
    <s v="RANGE, GAS, 4 POWERED BURNERS, CONVECT. OVEN, 11&quot; GRIDDLE"/>
    <s v="TEXAS"/>
    <x v="13"/>
    <x v="6"/>
    <s v="PIPELINE GAS"/>
    <x v="6"/>
    <n v="6.1612499740599196"/>
  </r>
  <r>
    <s v="REFERENCE ELECTRIFICATION - MODERATE TECHNOLOGY ADVANCEMENT"/>
    <x v="1"/>
    <s v="RANGE, GAS, 4 POWERED BURNERS, CONVECT. OVEN, 11&quot; GRIDDLE"/>
    <s v="TEXAS"/>
    <x v="13"/>
    <x v="7"/>
    <s v="ELECTRICITY"/>
    <x v="6"/>
    <n v="0"/>
  </r>
  <r>
    <s v="REFERENCE ELECTRIFICATION - MODERATE TECHNOLOGY ADVANCEMENT"/>
    <x v="1"/>
    <s v="RANGE, GAS, 4 POWERED BURNERS, CONVECT. OVEN, 11&quot; GRIDDLE"/>
    <s v="TEXAS"/>
    <x v="13"/>
    <x v="7"/>
    <s v="PIPELINE GAS"/>
    <x v="6"/>
    <n v="6.2779197806698201"/>
  </r>
  <r>
    <s v="REFERENCE ELECTRIFICATION - MODERATE TECHNOLOGY ADVANCEMENT"/>
    <x v="1"/>
    <s v="RANGE, GAS, 4 POWERED BURNERS, CONVECT. OVEN, 11&quot; GRIDDLE"/>
    <s v="TEXAS"/>
    <x v="13"/>
    <x v="8"/>
    <s v="ELECTRICITY"/>
    <x v="6"/>
    <n v="0"/>
  </r>
  <r>
    <s v="REFERENCE ELECTRIFICATION - MODERATE TECHNOLOGY ADVANCEMENT"/>
    <x v="1"/>
    <s v="RANGE, GAS, 4 POWERED BURNERS, CONVECT. OVEN, 11&quot; GRIDDLE"/>
    <s v="TEXAS"/>
    <x v="13"/>
    <x v="8"/>
    <s v="PIPELINE GAS"/>
    <x v="6"/>
    <n v="6.4064895330976404"/>
  </r>
  <r>
    <s v="REFERENCE ELECTRIFICATION - MODERATE TECHNOLOGY ADVANCEMENT"/>
    <x v="1"/>
    <s v="RANGE, GAS, 4 POWERED BURNERS, CONVECT. OVEN, 11&quot; GRIDDLE"/>
    <s v="TEXAS"/>
    <x v="13"/>
    <x v="9"/>
    <s v="ELECTRICITY"/>
    <x v="6"/>
    <n v="0"/>
  </r>
  <r>
    <s v="REFERENCE ELECTRIFICATION - MODERATE TECHNOLOGY ADVANCEMENT"/>
    <x v="1"/>
    <s v="RANGE, GAS, 4 POWERED BURNERS, CONVECT. OVEN, 11&quot; GRIDDLE"/>
    <s v="TEXAS"/>
    <x v="13"/>
    <x v="9"/>
    <s v="PIPELINE GAS"/>
    <x v="6"/>
    <n v="6.5400733621513201"/>
  </r>
  <r>
    <s v="REFERENCE ELECTRIFICATION - MODERATE TECHNOLOGY ADVANCEMENT"/>
    <x v="1"/>
    <s v="RANGE, GAS, 4 POWERED BURNERS, CONVECT. OVEN, 11&quot; GRIDDLE"/>
    <s v="TEXAS"/>
    <x v="13"/>
    <x v="10"/>
    <s v="ELECTRICITY"/>
    <x v="6"/>
    <n v="0"/>
  </r>
  <r>
    <s v="REFERENCE ELECTRIFICATION - MODERATE TECHNOLOGY ADVANCEMENT"/>
    <x v="1"/>
    <s v="RANGE, GAS, 4 POWERED BURNERS, CONVECT. OVEN, 11&quot; GRIDDLE"/>
    <s v="TEXAS"/>
    <x v="13"/>
    <x v="10"/>
    <s v="PIPELINE GAS"/>
    <x v="6"/>
    <n v="6.6665531569551604"/>
  </r>
  <r>
    <s v="REFERENCE ELECTRIFICATION - MODERATE TECHNOLOGY ADVANCEMENT"/>
    <x v="1"/>
    <s v="RANGE, GAS, 4 POWERED BURNERS, CONVECT. OVEN, 11&quot; GRIDDLE"/>
    <s v="TEXAS"/>
    <x v="13"/>
    <x v="11"/>
    <s v="ELECTRICITY"/>
    <x v="6"/>
    <n v="0"/>
  </r>
  <r>
    <s v="REFERENCE ELECTRIFICATION - MODERATE TECHNOLOGY ADVANCEMENT"/>
    <x v="1"/>
    <s v="RANGE, GAS, 4 POWERED BURNERS, CONVECT. OVEN, 11&quot; GRIDDLE"/>
    <s v="TEXAS"/>
    <x v="13"/>
    <x v="11"/>
    <s v="PIPELINE GAS"/>
    <x v="6"/>
    <n v="6.7826809616921997"/>
  </r>
  <r>
    <s v="REFERENCE ELECTRIFICATION - MODERATE TECHNOLOGY ADVANCEMENT"/>
    <x v="1"/>
    <s v="RANGE, GAS, 4 POWERED BURNERS, CONVECT. OVEN, 11&quot; GRIDDLE"/>
    <s v="TEXAS"/>
    <x v="13"/>
    <x v="12"/>
    <s v="ELECTRICITY"/>
    <x v="6"/>
    <n v="0"/>
  </r>
  <r>
    <s v="REFERENCE ELECTRIFICATION - MODERATE TECHNOLOGY ADVANCEMENT"/>
    <x v="1"/>
    <s v="RANGE, GAS, 4 POWERED BURNERS, CONVECT. OVEN, 11&quot; GRIDDLE"/>
    <s v="TEXAS"/>
    <x v="13"/>
    <x v="12"/>
    <s v="PIPELINE GAS"/>
    <x v="6"/>
    <n v="6.88525766031435"/>
  </r>
  <r>
    <s v="REFERENCE ELECTRIFICATION - MODERATE TECHNOLOGY ADVANCEMENT"/>
    <x v="1"/>
    <s v="RANGE, GAS, 4 POWERED BURNERS, CONVECT. OVEN, 11&quot; GRIDDLE"/>
    <s v="TEXAS"/>
    <x v="13"/>
    <x v="13"/>
    <s v="ELECTRICITY"/>
    <x v="6"/>
    <n v="0"/>
  </r>
  <r>
    <s v="REFERENCE ELECTRIFICATION - MODERATE TECHNOLOGY ADVANCEMENT"/>
    <x v="1"/>
    <s v="RANGE, GAS, 4 POWERED BURNERS, CONVECT. OVEN, 11&quot; GRIDDLE"/>
    <s v="TEXAS"/>
    <x v="13"/>
    <x v="13"/>
    <s v="PIPELINE GAS"/>
    <x v="6"/>
    <n v="6.9777258065819696"/>
  </r>
  <r>
    <s v="REFERENCE ELECTRIFICATION - MODERATE TECHNOLOGY ADVANCEMENT"/>
    <x v="1"/>
    <s v="RANGE, GAS, 4 POWERED BURNERS, CONVECT. OVEN, 11&quot; GRIDDLE"/>
    <s v="TEXAS"/>
    <x v="13"/>
    <x v="14"/>
    <s v="ELECTRICITY"/>
    <x v="6"/>
    <n v="0"/>
  </r>
  <r>
    <s v="REFERENCE ELECTRIFICATION - MODERATE TECHNOLOGY ADVANCEMENT"/>
    <x v="1"/>
    <s v="RANGE, GAS, 4 POWERED BURNERS, CONVECT. OVEN, 11&quot; GRIDDLE"/>
    <s v="TEXAS"/>
    <x v="13"/>
    <x v="14"/>
    <s v="PIPELINE GAS"/>
    <x v="6"/>
    <n v="7.0620690406656896"/>
  </r>
  <r>
    <s v="REFERENCE ELECTRIFICATION - MODERATE TECHNOLOGY ADVANCEMENT"/>
    <x v="1"/>
    <s v="RANGE, GAS, 4 POWERED BURNERS, CONVECT. OVEN, 11&quot; GRIDDLE"/>
    <s v="TEXAS"/>
    <x v="13"/>
    <x v="15"/>
    <s v="ELECTRICITY"/>
    <x v="6"/>
    <n v="0"/>
  </r>
  <r>
    <s v="REFERENCE ELECTRIFICATION - MODERATE TECHNOLOGY ADVANCEMENT"/>
    <x v="1"/>
    <s v="RANGE, GAS, 4 POWERED BURNERS, CONVECT. OVEN, 11&quot; GRIDDLE"/>
    <s v="TEXAS"/>
    <x v="13"/>
    <x v="15"/>
    <s v="PIPELINE GAS"/>
    <x v="6"/>
    <n v="7.1443730046840201"/>
  </r>
  <r>
    <s v="REFERENCE ELECTRIFICATION - MODERATE TECHNOLOGY ADVANCEMENT"/>
    <x v="1"/>
    <s v="RANGE, GAS, 4 POWERED BURNERS, CONVECT. OVEN, 11&quot; GRIDDLE"/>
    <s v="TEXAS"/>
    <x v="13"/>
    <x v="16"/>
    <s v="ELECTRICITY"/>
    <x v="6"/>
    <n v="0"/>
  </r>
  <r>
    <s v="REFERENCE ELECTRIFICATION - MODERATE TECHNOLOGY ADVANCEMENT"/>
    <x v="1"/>
    <s v="RANGE, GAS, 4 POWERED BURNERS, CONVECT. OVEN, 11&quot; GRIDDLE"/>
    <s v="TEXAS"/>
    <x v="13"/>
    <x v="16"/>
    <s v="PIPELINE GAS"/>
    <x v="6"/>
    <n v="7.2265594462155001"/>
  </r>
  <r>
    <s v="REFERENCE ELECTRIFICATION - MODERATE TECHNOLOGY ADVANCEMENT"/>
    <x v="1"/>
    <s v="RANGE, GAS, 4 POWERED BURNERS, CONVECT. OVEN, 11&quot; GRIDDLE"/>
    <s v="TEXAS"/>
    <x v="13"/>
    <x v="17"/>
    <s v="ELECTRICITY"/>
    <x v="6"/>
    <n v="0"/>
  </r>
  <r>
    <s v="REFERENCE ELECTRIFICATION - MODERATE TECHNOLOGY ADVANCEMENT"/>
    <x v="1"/>
    <s v="RANGE, GAS, 4 POWERED BURNERS, CONVECT. OVEN, 11&quot; GRIDDLE"/>
    <s v="TEXAS"/>
    <x v="13"/>
    <x v="17"/>
    <s v="PIPELINE GAS"/>
    <x v="6"/>
    <n v="7.3105839863715296"/>
  </r>
  <r>
    <s v="REFERENCE ELECTRIFICATION - MODERATE TECHNOLOGY ADVANCEMENT"/>
    <x v="1"/>
    <s v="RANGE, GAS, 4 POWERED BURNERS, CONVECT. OVEN, 11&quot; GRIDDLE"/>
    <s v="TEXAS"/>
    <x v="13"/>
    <x v="18"/>
    <s v="ELECTRICITY"/>
    <x v="6"/>
    <n v="0"/>
  </r>
  <r>
    <s v="REFERENCE ELECTRIFICATION - MODERATE TECHNOLOGY ADVANCEMENT"/>
    <x v="1"/>
    <s v="RANGE, GAS, 4 POWERED BURNERS, CONVECT. OVEN, 11&quot; GRIDDLE"/>
    <s v="TEXAS"/>
    <x v="13"/>
    <x v="18"/>
    <s v="PIPELINE GAS"/>
    <x v="6"/>
    <n v="7.3935264024212097"/>
  </r>
  <r>
    <s v="REFERENCE ELECTRIFICATION - MODERATE TECHNOLOGY ADVANCEMENT"/>
    <x v="1"/>
    <s v="RANGE, GAS, 4 POWERED BURNERS, CONVECT. OVEN, 11&quot; GRIDDLE"/>
    <s v="TEXAS"/>
    <x v="13"/>
    <x v="19"/>
    <s v="ELECTRICITY"/>
    <x v="6"/>
    <n v="0"/>
  </r>
  <r>
    <s v="REFERENCE ELECTRIFICATION - MODERATE TECHNOLOGY ADVANCEMENT"/>
    <x v="1"/>
    <s v="RANGE, GAS, 4 POWERED BURNERS, CONVECT. OVEN, 11&quot; GRIDDLE"/>
    <s v="TEXAS"/>
    <x v="13"/>
    <x v="19"/>
    <s v="PIPELINE GAS"/>
    <x v="6"/>
    <n v="7.4759338306025596"/>
  </r>
  <r>
    <s v="REFERENCE ELECTRIFICATION - MODERATE TECHNOLOGY ADVANCEMENT"/>
    <x v="1"/>
    <s v="RANGE, GAS, 4 POWERED BURNERS, CONVECT. OVEN, 11&quot; GRIDDLE"/>
    <s v="TEXAS"/>
    <x v="13"/>
    <x v="20"/>
    <s v="ELECTRICITY"/>
    <x v="6"/>
    <n v="0"/>
  </r>
  <r>
    <s v="REFERENCE ELECTRIFICATION - MODERATE TECHNOLOGY ADVANCEMENT"/>
    <x v="1"/>
    <s v="RANGE, GAS, 4 POWERED BURNERS, CONVECT. OVEN, 11&quot; GRIDDLE"/>
    <s v="TEXAS"/>
    <x v="13"/>
    <x v="20"/>
    <s v="PIPELINE GAS"/>
    <x v="6"/>
    <n v="7.5565613587835596"/>
  </r>
  <r>
    <s v="REFERENCE ELECTRIFICATION - MODERATE TECHNOLOGY ADVANCEMENT"/>
    <x v="1"/>
    <s v="RANGE, GAS, 4 POWERED BURNERS, CONVECT. OVEN, 11&quot; GRIDDLE"/>
    <s v="TEXAS"/>
    <x v="13"/>
    <x v="21"/>
    <s v="ELECTRICITY"/>
    <x v="6"/>
    <n v="0"/>
  </r>
  <r>
    <s v="REFERENCE ELECTRIFICATION - MODERATE TECHNOLOGY ADVANCEMENT"/>
    <x v="1"/>
    <s v="RANGE, GAS, 4 POWERED BURNERS, CONVECT. OVEN, 11&quot; GRIDDLE"/>
    <s v="TEXAS"/>
    <x v="13"/>
    <x v="21"/>
    <s v="PIPELINE GAS"/>
    <x v="6"/>
    <n v="7.6402146431033202"/>
  </r>
  <r>
    <s v="REFERENCE ELECTRIFICATION - MODERATE TECHNOLOGY ADVANCEMENT"/>
    <x v="1"/>
    <s v="RANGE, GAS, 4 POWERED BURNERS, CONVECT. OVEN, 11&quot; GRIDDLE"/>
    <s v="TEXAS"/>
    <x v="13"/>
    <x v="22"/>
    <s v="ELECTRICITY"/>
    <x v="6"/>
    <n v="0"/>
  </r>
  <r>
    <s v="REFERENCE ELECTRIFICATION - MODERATE TECHNOLOGY ADVANCEMENT"/>
    <x v="1"/>
    <s v="RANGE, GAS, 4 POWERED BURNERS, CONVECT. OVEN, 11&quot; GRIDDLE"/>
    <s v="TEXAS"/>
    <x v="13"/>
    <x v="22"/>
    <s v="PIPELINE GAS"/>
    <x v="6"/>
    <n v="7.72226605601095"/>
  </r>
  <r>
    <s v="REFERENCE ELECTRIFICATION - MODERATE TECHNOLOGY ADVANCEMENT"/>
    <x v="1"/>
    <s v="RANGE, GAS, 4 POWERED BURNERS, CONVECT. OVEN, 11&quot; GRIDDLE"/>
    <s v="TEXAS"/>
    <x v="13"/>
    <x v="23"/>
    <s v="ELECTRICITY"/>
    <x v="6"/>
    <n v="0"/>
  </r>
  <r>
    <s v="REFERENCE ELECTRIFICATION - MODERATE TECHNOLOGY ADVANCEMENT"/>
    <x v="1"/>
    <s v="RANGE, GAS, 4 POWERED BURNERS, CONVECT. OVEN, 11&quot; GRIDDLE"/>
    <s v="TEXAS"/>
    <x v="13"/>
    <x v="23"/>
    <s v="PIPELINE GAS"/>
    <x v="6"/>
    <n v="7.8062753117427901"/>
  </r>
  <r>
    <s v="REFERENCE ELECTRIFICATION - MODERATE TECHNOLOGY ADVANCEMENT"/>
    <x v="1"/>
    <s v="RANGE, GAS, 4 POWERED BURNERS, CONVECT. OVEN, 11&quot; GRIDDLE"/>
    <s v="TEXAS"/>
    <x v="13"/>
    <x v="24"/>
    <s v="ELECTRICITY"/>
    <x v="6"/>
    <n v="0"/>
  </r>
  <r>
    <s v="REFERENCE ELECTRIFICATION - MODERATE TECHNOLOGY ADVANCEMENT"/>
    <x v="1"/>
    <s v="RANGE, GAS, 4 POWERED BURNERS, CONVECT. OVEN, 11&quot; GRIDDLE"/>
    <s v="TEXAS"/>
    <x v="13"/>
    <x v="24"/>
    <s v="PIPELINE GAS"/>
    <x v="6"/>
    <n v="7.8901065817633196"/>
  </r>
  <r>
    <s v="REFERENCE ELECTRIFICATION - MODERATE TECHNOLOGY ADVANCEMENT"/>
    <x v="1"/>
    <s v="RANGE, GAS, 4 POWERED BURNERS, CONVECT. OVEN, 11&quot; GRIDDLE"/>
    <s v="TEXAS"/>
    <x v="13"/>
    <x v="25"/>
    <s v="ELECTRICITY"/>
    <x v="6"/>
    <n v="0"/>
  </r>
  <r>
    <s v="REFERENCE ELECTRIFICATION - MODERATE TECHNOLOGY ADVANCEMENT"/>
    <x v="1"/>
    <s v="RANGE, GAS, 4 POWERED BURNERS, CONVECT. OVEN, 11&quot; GRIDDLE"/>
    <s v="TEXAS"/>
    <x v="13"/>
    <x v="25"/>
    <s v="PIPELINE GAS"/>
    <x v="6"/>
    <n v="7.97162403753702"/>
  </r>
  <r>
    <s v="REFERENCE ELECTRIFICATION - MODERATE TECHNOLOGY ADVANCEMENT"/>
    <x v="1"/>
    <s v="RANGE, GAS, 4 POWERED BURNERS, CONVECT. OVEN, 11&quot; GRIDDLE"/>
    <s v="TEXAS"/>
    <x v="13"/>
    <x v="26"/>
    <s v="ELECTRICITY"/>
    <x v="6"/>
    <n v="0"/>
  </r>
  <r>
    <s v="REFERENCE ELECTRIFICATION - MODERATE TECHNOLOGY ADVANCEMENT"/>
    <x v="1"/>
    <s v="RANGE, GAS, 4 POWERED BURNERS, CONVECT. OVEN, 11&quot; GRIDDLE"/>
    <s v="TEXAS"/>
    <x v="13"/>
    <x v="26"/>
    <s v="PIPELINE GAS"/>
    <x v="6"/>
    <n v="8.0545653790010707"/>
  </r>
  <r>
    <s v="REFERENCE ELECTRIFICATION - MODERATE TECHNOLOGY ADVANCEMENT"/>
    <x v="1"/>
    <s v="RANGE, GAS, 4 POWERED BURNERS, CONVECT. OVEN, 11&quot; GRIDDLE"/>
    <s v="TEXAS"/>
    <x v="13"/>
    <x v="27"/>
    <s v="ELECTRICITY"/>
    <x v="6"/>
    <n v="0"/>
  </r>
  <r>
    <s v="REFERENCE ELECTRIFICATION - MODERATE TECHNOLOGY ADVANCEMENT"/>
    <x v="1"/>
    <s v="RANGE, GAS, 4 POWERED BURNERS, CONVECT. OVEN, 11&quot; GRIDDLE"/>
    <s v="TEXAS"/>
    <x v="13"/>
    <x v="27"/>
    <s v="PIPELINE GAS"/>
    <x v="6"/>
    <n v="8.13857463473291"/>
  </r>
  <r>
    <s v="REFERENCE ELECTRIFICATION - MODERATE TECHNOLOGY ADVANCEMENT"/>
    <x v="1"/>
    <s v="RANGE, GAS, 4 POWERED BURNERS, CONVECT. OVEN, 11&quot; GRIDDLE"/>
    <s v="TEXAS"/>
    <x v="13"/>
    <x v="28"/>
    <s v="ELECTRICITY"/>
    <x v="6"/>
    <n v="0"/>
  </r>
  <r>
    <s v="REFERENCE ELECTRIFICATION - MODERATE TECHNOLOGY ADVANCEMENT"/>
    <x v="1"/>
    <s v="RANGE, GAS, 4 POWERED BURNERS, CONVECT. OVEN, 11&quot; GRIDDLE"/>
    <s v="TEXAS"/>
    <x v="13"/>
    <x v="28"/>
    <s v="PIPELINE GAS"/>
    <x v="6"/>
    <n v="8.2224059047534492"/>
  </r>
  <r>
    <s v="REFERENCE ELECTRIFICATION - MODERATE TECHNOLOGY ADVANCEMENT"/>
    <x v="1"/>
    <s v="RANGE, GAS, 4 POWERED BURNERS, CONVECT. OVEN, 11&quot; GRIDDLE"/>
    <s v="TEXAS"/>
    <x v="13"/>
    <x v="29"/>
    <s v="ELECTRICITY"/>
    <x v="6"/>
    <n v="0"/>
  </r>
  <r>
    <s v="REFERENCE ELECTRIFICATION - MODERATE TECHNOLOGY ADVANCEMENT"/>
    <x v="1"/>
    <s v="RANGE, GAS, 4 POWERED BURNERS, CONVECT. OVEN, 11&quot; GRIDDLE"/>
    <s v="TEXAS"/>
    <x v="13"/>
    <x v="29"/>
    <s v="PIPELINE GAS"/>
    <x v="6"/>
    <n v="8.3055252319288098"/>
  </r>
  <r>
    <s v="REFERENCE ELECTRIFICATION - MODERATE TECHNOLOGY ADVANCEMENT"/>
    <x v="1"/>
    <s v="RANGE, GAS, 4 POWERED BURNERS, CONVECT. OVEN, 11&quot; GRIDDLE"/>
    <s v="TEXAS"/>
    <x v="13"/>
    <x v="30"/>
    <s v="ELECTRICITY"/>
    <x v="6"/>
    <n v="0"/>
  </r>
  <r>
    <s v="REFERENCE ELECTRIFICATION - MODERATE TECHNOLOGY ADVANCEMENT"/>
    <x v="1"/>
    <s v="RANGE, GAS, 4 POWERED BURNERS, CONVECT. OVEN, 11&quot; GRIDDLE"/>
    <s v="TEXAS"/>
    <x v="13"/>
    <x v="30"/>
    <s v="PIPELINE GAS"/>
    <x v="6"/>
    <n v="8.3882885876815703"/>
  </r>
  <r>
    <s v="REFERENCE ELECTRIFICATION - MODERATE TECHNOLOGY ADVANCEMENT"/>
    <x v="1"/>
    <s v="RANGE, GAS, 4 POWERED BURNERS, CONVECT. OVEN, 11&quot; GRIDDLE"/>
    <s v="TEXAS"/>
    <x v="13"/>
    <x v="31"/>
    <s v="ELECTRICITY"/>
    <x v="6"/>
    <n v="0"/>
  </r>
  <r>
    <s v="REFERENCE ELECTRIFICATION - MODERATE TECHNOLOGY ADVANCEMENT"/>
    <x v="1"/>
    <s v="RANGE, GAS, 4 POWERED BURNERS, CONVECT. OVEN, 11&quot; GRIDDLE"/>
    <s v="TEXAS"/>
    <x v="13"/>
    <x v="31"/>
    <s v="PIPELINE GAS"/>
    <x v="6"/>
    <n v="8.4710519434343201"/>
  </r>
  <r>
    <s v="REFERENCE ELECTRIFICATION - MODERATE TECHNOLOGY ADVANCEMENT"/>
    <x v="1"/>
    <s v="RANGE, GAS, 4 POWERED BURNERS, CONVECT. OVEN, 11&quot; GRIDDLE"/>
    <s v="TEXAS"/>
    <x v="13"/>
    <x v="32"/>
    <s v="ELECTRICITY"/>
    <x v="6"/>
    <n v="0"/>
  </r>
  <r>
    <s v="REFERENCE ELECTRIFICATION - MODERATE TECHNOLOGY ADVANCEMENT"/>
    <x v="1"/>
    <s v="RANGE, GAS, 4 POWERED BURNERS, CONVECT. OVEN, 11&quot; GRIDDLE"/>
    <s v="TEXAS"/>
    <x v="13"/>
    <x v="32"/>
    <s v="PIPELINE GAS"/>
    <x v="6"/>
    <n v="8.5522134277854196"/>
  </r>
  <r>
    <s v="REFERENCE ELECTRIFICATION - MODERATE TECHNOLOGY ADVANCEMENT"/>
    <x v="1"/>
    <s v="RANGE, GAS, 4 POWERED BURNERS, CONVECT. OVEN, 11&quot; GRIDDLE"/>
    <s v="TEXAS"/>
    <x v="13"/>
    <x v="33"/>
    <s v="ELECTRICITY"/>
    <x v="6"/>
    <n v="0"/>
  </r>
  <r>
    <s v="REFERENCE ELECTRIFICATION - MODERATE TECHNOLOGY ADVANCEMENT"/>
    <x v="1"/>
    <s v="RANGE, GAS, 4 POWERED BURNERS, CONVECT. OVEN, 11&quot; GRIDDLE"/>
    <s v="TEXAS"/>
    <x v="13"/>
    <x v="33"/>
    <s v="PIPELINE GAS"/>
    <x v="6"/>
    <n v="8.6330189407139297"/>
  </r>
  <r>
    <s v="REFERENCE ELECTRIFICATION - MODERATE TECHNOLOGY ADVANCEMENT"/>
    <x v="1"/>
    <s v="REFERENCE SUPERMARKET DISPLAY CASES"/>
    <s v="TEXAS"/>
    <x v="14"/>
    <x v="0"/>
    <s v="ELECTRICITY"/>
    <x v="6"/>
    <n v="39.991859446866997"/>
  </r>
  <r>
    <s v="REFERENCE ELECTRIFICATION - MODERATE TECHNOLOGY ADVANCEMENT"/>
    <x v="1"/>
    <s v="REFERENCE SUPERMARKET DISPLAY CASES"/>
    <s v="TEXAS"/>
    <x v="14"/>
    <x v="1"/>
    <s v="ELECTRICITY"/>
    <x v="6"/>
    <n v="36.905325359447303"/>
  </r>
  <r>
    <s v="REFERENCE ELECTRIFICATION - MODERATE TECHNOLOGY ADVANCEMENT"/>
    <x v="1"/>
    <s v="REFERENCE SUPERMARKET DISPLAY CASES"/>
    <s v="TEXAS"/>
    <x v="14"/>
    <x v="2"/>
    <s v="ELECTRICITY"/>
    <x v="6"/>
    <n v="33.850399531892101"/>
  </r>
  <r>
    <s v="REFERENCE ELECTRIFICATION - MODERATE TECHNOLOGY ADVANCEMENT"/>
    <x v="1"/>
    <s v="REFERENCE SUPERMARKET DISPLAY CASES"/>
    <s v="TEXAS"/>
    <x v="14"/>
    <x v="3"/>
    <s v="ELECTRICITY"/>
    <x v="6"/>
    <n v="30.881096855910101"/>
  </r>
  <r>
    <s v="REFERENCE ELECTRIFICATION - MODERATE TECHNOLOGY ADVANCEMENT"/>
    <x v="1"/>
    <s v="REFERENCE SUPERMARKET DISPLAY CASES"/>
    <s v="TEXAS"/>
    <x v="14"/>
    <x v="4"/>
    <s v="ELECTRICITY"/>
    <x v="6"/>
    <n v="27.954233760537701"/>
  </r>
  <r>
    <s v="REFERENCE ELECTRIFICATION - MODERATE TECHNOLOGY ADVANCEMENT"/>
    <x v="1"/>
    <s v="REFERENCE SUPERMARKET DISPLAY CASES"/>
    <s v="TEXAS"/>
    <x v="14"/>
    <x v="5"/>
    <s v="ELECTRICITY"/>
    <x v="6"/>
    <n v="25.120659714148999"/>
  </r>
  <r>
    <s v="REFERENCE ELECTRIFICATION - MODERATE TECHNOLOGY ADVANCEMENT"/>
    <x v="1"/>
    <s v="REFERENCE SUPERMARKET DISPLAY CASES"/>
    <s v="TEXAS"/>
    <x v="14"/>
    <x v="6"/>
    <s v="ELECTRICITY"/>
    <x v="6"/>
    <n v="22.445681783750501"/>
  </r>
  <r>
    <s v="REFERENCE ELECTRIFICATION - MODERATE TECHNOLOGY ADVANCEMENT"/>
    <x v="1"/>
    <s v="REFERENCE SUPERMARKET DISPLAY CASES"/>
    <s v="TEXAS"/>
    <x v="14"/>
    <x v="7"/>
    <s v="ELECTRICITY"/>
    <x v="6"/>
    <n v="20.028992575598298"/>
  </r>
  <r>
    <s v="REFERENCE ELECTRIFICATION - MODERATE TECHNOLOGY ADVANCEMENT"/>
    <x v="1"/>
    <s v="REFERENCE SUPERMARKET DISPLAY CASES"/>
    <s v="TEXAS"/>
    <x v="14"/>
    <x v="8"/>
    <s v="ELECTRICITY"/>
    <x v="6"/>
    <n v="17.974061785767098"/>
  </r>
  <r>
    <s v="REFERENCE ELECTRIFICATION - MODERATE TECHNOLOGY ADVANCEMENT"/>
    <x v="1"/>
    <s v="REFERENCE SUPERMARKET DISPLAY CASES"/>
    <s v="TEXAS"/>
    <x v="14"/>
    <x v="9"/>
    <s v="ELECTRICITY"/>
    <x v="6"/>
    <n v="16.371154890011901"/>
  </r>
  <r>
    <s v="REFERENCE ELECTRIFICATION - MODERATE TECHNOLOGY ADVANCEMENT"/>
    <x v="1"/>
    <s v="REFERENCE SUPERMARKET DISPLAY CASES"/>
    <s v="TEXAS"/>
    <x v="14"/>
    <x v="10"/>
    <s v="ELECTRICITY"/>
    <x v="6"/>
    <n v="15.2641551896739"/>
  </r>
  <r>
    <s v="REFERENCE ELECTRIFICATION - MODERATE TECHNOLOGY ADVANCEMENT"/>
    <x v="1"/>
    <s v="REFERENCE SUPERMARKET DISPLAY CASES"/>
    <s v="TEXAS"/>
    <x v="14"/>
    <x v="11"/>
    <s v="ELECTRICITY"/>
    <x v="6"/>
    <n v="14.6156157134204"/>
  </r>
  <r>
    <s v="REFERENCE ELECTRIFICATION - MODERATE TECHNOLOGY ADVANCEMENT"/>
    <x v="1"/>
    <s v="REFERENCE SUPERMARKET DISPLAY CASES"/>
    <s v="TEXAS"/>
    <x v="14"/>
    <x v="12"/>
    <s v="ELECTRICITY"/>
    <x v="6"/>
    <n v="14.328125784133301"/>
  </r>
  <r>
    <s v="REFERENCE ELECTRIFICATION - MODERATE TECHNOLOGY ADVANCEMENT"/>
    <x v="1"/>
    <s v="REFERENCE SUPERMARKET DISPLAY CASES"/>
    <s v="TEXAS"/>
    <x v="14"/>
    <x v="13"/>
    <s v="ELECTRICITY"/>
    <x v="6"/>
    <n v="14.268502717533201"/>
  </r>
  <r>
    <s v="REFERENCE ELECTRIFICATION - MODERATE TECHNOLOGY ADVANCEMENT"/>
    <x v="1"/>
    <s v="REFERENCE SUPERMARKET DISPLAY CASES"/>
    <s v="TEXAS"/>
    <x v="14"/>
    <x v="14"/>
    <s v="ELECTRICITY"/>
    <x v="6"/>
    <n v="14.3266790670113"/>
  </r>
  <r>
    <s v="REFERENCE ELECTRIFICATION - MODERATE TECHNOLOGY ADVANCEMENT"/>
    <x v="1"/>
    <s v="REFERENCE SUPERMARKET DISPLAY CASES"/>
    <s v="TEXAS"/>
    <x v="14"/>
    <x v="15"/>
    <s v="ELECTRICITY"/>
    <x v="6"/>
    <n v="14.4396046757417"/>
  </r>
  <r>
    <s v="REFERENCE ELECTRIFICATION - MODERATE TECHNOLOGY ADVANCEMENT"/>
    <x v="1"/>
    <s v="REFERENCE SUPERMARKET DISPLAY CASES"/>
    <s v="TEXAS"/>
    <x v="14"/>
    <x v="16"/>
    <s v="ELECTRICITY"/>
    <x v="6"/>
    <n v="14.5739546248022"/>
  </r>
  <r>
    <s v="REFERENCE ELECTRIFICATION - MODERATE TECHNOLOGY ADVANCEMENT"/>
    <x v="1"/>
    <s v="REFERENCE SUPERMARKET DISPLAY CASES"/>
    <s v="TEXAS"/>
    <x v="14"/>
    <x v="17"/>
    <s v="ELECTRICITY"/>
    <x v="6"/>
    <n v="14.7245728094776"/>
  </r>
  <r>
    <s v="REFERENCE ELECTRIFICATION - MODERATE TECHNOLOGY ADVANCEMENT"/>
    <x v="1"/>
    <s v="REFERENCE SUPERMARKET DISPLAY CASES"/>
    <s v="TEXAS"/>
    <x v="14"/>
    <x v="18"/>
    <s v="ELECTRICITY"/>
    <x v="6"/>
    <n v="14.8835523694947"/>
  </r>
  <r>
    <s v="REFERENCE ELECTRIFICATION - MODERATE TECHNOLOGY ADVANCEMENT"/>
    <x v="1"/>
    <s v="REFERENCE SUPERMARKET DISPLAY CASES"/>
    <s v="TEXAS"/>
    <x v="14"/>
    <x v="19"/>
    <s v="ELECTRICITY"/>
    <x v="6"/>
    <n v="15.048344624699199"/>
  </r>
  <r>
    <s v="REFERENCE ELECTRIFICATION - MODERATE TECHNOLOGY ADVANCEMENT"/>
    <x v="1"/>
    <s v="REFERENCE SUPERMARKET DISPLAY CASES"/>
    <s v="TEXAS"/>
    <x v="14"/>
    <x v="20"/>
    <s v="ELECTRICITY"/>
    <x v="6"/>
    <n v="15.215909983536299"/>
  </r>
  <r>
    <s v="REFERENCE ELECTRIFICATION - MODERATE TECHNOLOGY ADVANCEMENT"/>
    <x v="1"/>
    <s v="REFERENCE SUPERMARKET DISPLAY CASES"/>
    <s v="TEXAS"/>
    <x v="14"/>
    <x v="21"/>
    <s v="ELECTRICITY"/>
    <x v="6"/>
    <n v="15.38799979551"/>
  </r>
  <r>
    <s v="REFERENCE ELECTRIFICATION - MODERATE TECHNOLOGY ADVANCEMENT"/>
    <x v="1"/>
    <s v="REFERENCE SUPERMARKET DISPLAY CASES"/>
    <s v="TEXAS"/>
    <x v="14"/>
    <x v="22"/>
    <s v="ELECTRICITY"/>
    <x v="6"/>
    <n v="15.563846014295599"/>
  </r>
  <r>
    <s v="REFERENCE ELECTRIFICATION - MODERATE TECHNOLOGY ADVANCEMENT"/>
    <x v="1"/>
    <s v="REFERENCE SUPERMARKET DISPLAY CASES"/>
    <s v="TEXAS"/>
    <x v="14"/>
    <x v="23"/>
    <s v="ELECTRICITY"/>
    <x v="6"/>
    <n v="15.7386165575115"/>
  </r>
  <r>
    <s v="REFERENCE ELECTRIFICATION - MODERATE TECHNOLOGY ADVANCEMENT"/>
    <x v="1"/>
    <s v="REFERENCE SUPERMARKET DISPLAY CASES"/>
    <s v="TEXAS"/>
    <x v="14"/>
    <x v="24"/>
    <s v="ELECTRICITY"/>
    <x v="6"/>
    <n v="15.911662498175"/>
  </r>
  <r>
    <s v="REFERENCE ELECTRIFICATION - MODERATE TECHNOLOGY ADVANCEMENT"/>
    <x v="1"/>
    <s v="REFERENCE SUPERMARKET DISPLAY CASES"/>
    <s v="TEXAS"/>
    <x v="14"/>
    <x v="25"/>
    <s v="ELECTRICITY"/>
    <x v="6"/>
    <n v="16.083334046889199"/>
  </r>
  <r>
    <s v="REFERENCE ELECTRIFICATION - MODERATE TECHNOLOGY ADVANCEMENT"/>
    <x v="1"/>
    <s v="REFERENCE SUPERMARKET DISPLAY CASES"/>
    <s v="TEXAS"/>
    <x v="14"/>
    <x v="26"/>
    <s v="ELECTRICITY"/>
    <x v="6"/>
    <n v="16.2526420614304"/>
  </r>
  <r>
    <s v="REFERENCE ELECTRIFICATION - MODERATE TECHNOLOGY ADVANCEMENT"/>
    <x v="1"/>
    <s v="REFERENCE SUPERMARKET DISPLAY CASES"/>
    <s v="TEXAS"/>
    <x v="14"/>
    <x v="27"/>
    <s v="ELECTRICITY"/>
    <x v="6"/>
    <n v="16.419969047298402"/>
  </r>
  <r>
    <s v="REFERENCE ELECTRIFICATION - MODERATE TECHNOLOGY ADVANCEMENT"/>
    <x v="1"/>
    <s v="REFERENCE SUPERMARKET DISPLAY CASES"/>
    <s v="TEXAS"/>
    <x v="14"/>
    <x v="28"/>
    <s v="ELECTRICITY"/>
    <x v="6"/>
    <n v="16.586019930248298"/>
  </r>
  <r>
    <s v="REFERENCE ELECTRIFICATION - MODERATE TECHNOLOGY ADVANCEMENT"/>
    <x v="1"/>
    <s v="REFERENCE SUPERMARKET DISPLAY CASES"/>
    <s v="TEXAS"/>
    <x v="14"/>
    <x v="29"/>
    <s v="ELECTRICITY"/>
    <x v="6"/>
    <n v="16.750766047508499"/>
  </r>
  <r>
    <s v="REFERENCE ELECTRIFICATION - MODERATE TECHNOLOGY ADVANCEMENT"/>
    <x v="1"/>
    <s v="REFERENCE SUPERMARKET DISPLAY CASES"/>
    <s v="TEXAS"/>
    <x v="14"/>
    <x v="30"/>
    <s v="ELECTRICITY"/>
    <x v="6"/>
    <n v="16.912486973678501"/>
  </r>
  <r>
    <s v="REFERENCE ELECTRIFICATION - MODERATE TECHNOLOGY ADVANCEMENT"/>
    <x v="1"/>
    <s v="REFERENCE SUPERMARKET DISPLAY CASES"/>
    <s v="TEXAS"/>
    <x v="14"/>
    <x v="31"/>
    <s v="ELECTRICITY"/>
    <x v="6"/>
    <n v="17.072078980372901"/>
  </r>
  <r>
    <s v="REFERENCE ELECTRIFICATION - MODERATE TECHNOLOGY ADVANCEMENT"/>
    <x v="1"/>
    <s v="REFERENCE SUPERMARKET DISPLAY CASES"/>
    <s v="TEXAS"/>
    <x v="14"/>
    <x v="32"/>
    <s v="ELECTRICITY"/>
    <x v="6"/>
    <n v="17.231739227468001"/>
  </r>
  <r>
    <s v="REFERENCE ELECTRIFICATION - MODERATE TECHNOLOGY ADVANCEMENT"/>
    <x v="1"/>
    <s v="REFERENCE SUPERMARKET DISPLAY CASES"/>
    <s v="TEXAS"/>
    <x v="14"/>
    <x v="33"/>
    <s v="ELECTRICITY"/>
    <x v="6"/>
    <n v="17.390905022055801"/>
  </r>
  <r>
    <s v="REFERENCE ELECTRIFICATION - MODERATE TECHNOLOGY ADVANCEMENT"/>
    <x v="1"/>
    <s v="HIGH EFFICIENCY SUPERMARKET DISPLAY CASES"/>
    <s v="TEXAS"/>
    <x v="14"/>
    <x v="0"/>
    <s v="ELECTRICITY"/>
    <x v="6"/>
    <n v="0"/>
  </r>
  <r>
    <s v="REFERENCE ELECTRIFICATION - MODERATE TECHNOLOGY ADVANCEMENT"/>
    <x v="1"/>
    <s v="HIGH EFFICIENCY SUPERMARKET DISPLAY CASES"/>
    <s v="TEXAS"/>
    <x v="14"/>
    <x v="1"/>
    <s v="ELECTRICITY"/>
    <x v="6"/>
    <n v="0"/>
  </r>
  <r>
    <s v="REFERENCE ELECTRIFICATION - MODERATE TECHNOLOGY ADVANCEMENT"/>
    <x v="1"/>
    <s v="HIGH EFFICIENCY SUPERMARKET DISPLAY CASES"/>
    <s v="TEXAS"/>
    <x v="14"/>
    <x v="2"/>
    <s v="ELECTRICITY"/>
    <x v="6"/>
    <n v="0"/>
  </r>
  <r>
    <s v="REFERENCE ELECTRIFICATION - MODERATE TECHNOLOGY ADVANCEMENT"/>
    <x v="1"/>
    <s v="HIGH EFFICIENCY SUPERMARKET DISPLAY CASES"/>
    <s v="TEXAS"/>
    <x v="14"/>
    <x v="3"/>
    <s v="ELECTRICITY"/>
    <x v="6"/>
    <n v="0"/>
  </r>
  <r>
    <s v="REFERENCE ELECTRIFICATION - MODERATE TECHNOLOGY ADVANCEMENT"/>
    <x v="1"/>
    <s v="HIGH EFFICIENCY SUPERMARKET DISPLAY CASES"/>
    <s v="TEXAS"/>
    <x v="14"/>
    <x v="4"/>
    <s v="ELECTRICITY"/>
    <x v="6"/>
    <n v="0"/>
  </r>
  <r>
    <s v="REFERENCE ELECTRIFICATION - MODERATE TECHNOLOGY ADVANCEMENT"/>
    <x v="1"/>
    <s v="HIGH EFFICIENCY SUPERMARKET DISPLAY CASES"/>
    <s v="TEXAS"/>
    <x v="14"/>
    <x v="5"/>
    <s v="ELECTRICITY"/>
    <x v="6"/>
    <n v="0"/>
  </r>
  <r>
    <s v="REFERENCE ELECTRIFICATION - MODERATE TECHNOLOGY ADVANCEMENT"/>
    <x v="1"/>
    <s v="HIGH EFFICIENCY SUPERMARKET DISPLAY CASES"/>
    <s v="TEXAS"/>
    <x v="14"/>
    <x v="6"/>
    <s v="ELECTRICITY"/>
    <x v="6"/>
    <n v="0"/>
  </r>
  <r>
    <s v="REFERENCE ELECTRIFICATION - MODERATE TECHNOLOGY ADVANCEMENT"/>
    <x v="1"/>
    <s v="HIGH EFFICIENCY SUPERMARKET DISPLAY CASES"/>
    <s v="TEXAS"/>
    <x v="14"/>
    <x v="7"/>
    <s v="ELECTRICITY"/>
    <x v="6"/>
    <n v="0"/>
  </r>
  <r>
    <s v="REFERENCE ELECTRIFICATION - MODERATE TECHNOLOGY ADVANCEMENT"/>
    <x v="1"/>
    <s v="HIGH EFFICIENCY SUPERMARKET DISPLAY CASES"/>
    <s v="TEXAS"/>
    <x v="14"/>
    <x v="8"/>
    <s v="ELECTRICITY"/>
    <x v="6"/>
    <n v="0"/>
  </r>
  <r>
    <s v="REFERENCE ELECTRIFICATION - MODERATE TECHNOLOGY ADVANCEMENT"/>
    <x v="1"/>
    <s v="HIGH EFFICIENCY SUPERMARKET DISPLAY CASES"/>
    <s v="TEXAS"/>
    <x v="14"/>
    <x v="9"/>
    <s v="ELECTRICITY"/>
    <x v="6"/>
    <n v="0"/>
  </r>
  <r>
    <s v="REFERENCE ELECTRIFICATION - MODERATE TECHNOLOGY ADVANCEMENT"/>
    <x v="1"/>
    <s v="HIGH EFFICIENCY SUPERMARKET DISPLAY CASES"/>
    <s v="TEXAS"/>
    <x v="14"/>
    <x v="10"/>
    <s v="ELECTRICITY"/>
    <x v="6"/>
    <n v="0"/>
  </r>
  <r>
    <s v="REFERENCE ELECTRIFICATION - MODERATE TECHNOLOGY ADVANCEMENT"/>
    <x v="1"/>
    <s v="HIGH EFFICIENCY SUPERMARKET DISPLAY CASES"/>
    <s v="TEXAS"/>
    <x v="14"/>
    <x v="11"/>
    <s v="ELECTRICITY"/>
    <x v="6"/>
    <n v="0"/>
  </r>
  <r>
    <s v="REFERENCE ELECTRIFICATION - MODERATE TECHNOLOGY ADVANCEMENT"/>
    <x v="1"/>
    <s v="HIGH EFFICIENCY SUPERMARKET DISPLAY CASES"/>
    <s v="TEXAS"/>
    <x v="14"/>
    <x v="12"/>
    <s v="ELECTRICITY"/>
    <x v="6"/>
    <n v="0"/>
  </r>
  <r>
    <s v="REFERENCE ELECTRIFICATION - MODERATE TECHNOLOGY ADVANCEMENT"/>
    <x v="1"/>
    <s v="HIGH EFFICIENCY SUPERMARKET DISPLAY CASES"/>
    <s v="TEXAS"/>
    <x v="14"/>
    <x v="13"/>
    <s v="ELECTRICITY"/>
    <x v="6"/>
    <n v="0"/>
  </r>
  <r>
    <s v="REFERENCE ELECTRIFICATION - MODERATE TECHNOLOGY ADVANCEMENT"/>
    <x v="1"/>
    <s v="HIGH EFFICIENCY SUPERMARKET DISPLAY CASES"/>
    <s v="TEXAS"/>
    <x v="14"/>
    <x v="14"/>
    <s v="ELECTRICITY"/>
    <x v="6"/>
    <n v="0"/>
  </r>
  <r>
    <s v="REFERENCE ELECTRIFICATION - MODERATE TECHNOLOGY ADVANCEMENT"/>
    <x v="1"/>
    <s v="HIGH EFFICIENCY SUPERMARKET DISPLAY CASES"/>
    <s v="TEXAS"/>
    <x v="14"/>
    <x v="15"/>
    <s v="ELECTRICITY"/>
    <x v="6"/>
    <n v="0"/>
  </r>
  <r>
    <s v="REFERENCE ELECTRIFICATION - MODERATE TECHNOLOGY ADVANCEMENT"/>
    <x v="1"/>
    <s v="HIGH EFFICIENCY SUPERMARKET DISPLAY CASES"/>
    <s v="TEXAS"/>
    <x v="14"/>
    <x v="16"/>
    <s v="ELECTRICITY"/>
    <x v="6"/>
    <n v="0"/>
  </r>
  <r>
    <s v="REFERENCE ELECTRIFICATION - MODERATE TECHNOLOGY ADVANCEMENT"/>
    <x v="1"/>
    <s v="HIGH EFFICIENCY SUPERMARKET DISPLAY CASES"/>
    <s v="TEXAS"/>
    <x v="14"/>
    <x v="17"/>
    <s v="ELECTRICITY"/>
    <x v="6"/>
    <n v="0"/>
  </r>
  <r>
    <s v="REFERENCE ELECTRIFICATION - MODERATE TECHNOLOGY ADVANCEMENT"/>
    <x v="1"/>
    <s v="HIGH EFFICIENCY SUPERMARKET DISPLAY CASES"/>
    <s v="TEXAS"/>
    <x v="14"/>
    <x v="18"/>
    <s v="ELECTRICITY"/>
    <x v="6"/>
    <n v="0"/>
  </r>
  <r>
    <s v="REFERENCE ELECTRIFICATION - MODERATE TECHNOLOGY ADVANCEMENT"/>
    <x v="1"/>
    <s v="HIGH EFFICIENCY SUPERMARKET DISPLAY CASES"/>
    <s v="TEXAS"/>
    <x v="14"/>
    <x v="19"/>
    <s v="ELECTRICITY"/>
    <x v="6"/>
    <n v="0"/>
  </r>
  <r>
    <s v="REFERENCE ELECTRIFICATION - MODERATE TECHNOLOGY ADVANCEMENT"/>
    <x v="1"/>
    <s v="HIGH EFFICIENCY SUPERMARKET DISPLAY CASES"/>
    <s v="TEXAS"/>
    <x v="14"/>
    <x v="20"/>
    <s v="ELECTRICITY"/>
    <x v="6"/>
    <n v="0"/>
  </r>
  <r>
    <s v="REFERENCE ELECTRIFICATION - MODERATE TECHNOLOGY ADVANCEMENT"/>
    <x v="1"/>
    <s v="HIGH EFFICIENCY SUPERMARKET DISPLAY CASES"/>
    <s v="TEXAS"/>
    <x v="14"/>
    <x v="21"/>
    <s v="ELECTRICITY"/>
    <x v="6"/>
    <n v="0"/>
  </r>
  <r>
    <s v="REFERENCE ELECTRIFICATION - MODERATE TECHNOLOGY ADVANCEMENT"/>
    <x v="1"/>
    <s v="HIGH EFFICIENCY SUPERMARKET DISPLAY CASES"/>
    <s v="TEXAS"/>
    <x v="14"/>
    <x v="22"/>
    <s v="ELECTRICITY"/>
    <x v="6"/>
    <n v="0"/>
  </r>
  <r>
    <s v="REFERENCE ELECTRIFICATION - MODERATE TECHNOLOGY ADVANCEMENT"/>
    <x v="1"/>
    <s v="HIGH EFFICIENCY SUPERMARKET DISPLAY CASES"/>
    <s v="TEXAS"/>
    <x v="14"/>
    <x v="23"/>
    <s v="ELECTRICITY"/>
    <x v="6"/>
    <n v="0"/>
  </r>
  <r>
    <s v="REFERENCE ELECTRIFICATION - MODERATE TECHNOLOGY ADVANCEMENT"/>
    <x v="1"/>
    <s v="HIGH EFFICIENCY SUPERMARKET DISPLAY CASES"/>
    <s v="TEXAS"/>
    <x v="14"/>
    <x v="24"/>
    <s v="ELECTRICITY"/>
    <x v="6"/>
    <n v="0"/>
  </r>
  <r>
    <s v="REFERENCE ELECTRIFICATION - MODERATE TECHNOLOGY ADVANCEMENT"/>
    <x v="1"/>
    <s v="HIGH EFFICIENCY SUPERMARKET DISPLAY CASES"/>
    <s v="TEXAS"/>
    <x v="14"/>
    <x v="25"/>
    <s v="ELECTRICITY"/>
    <x v="6"/>
    <n v="0"/>
  </r>
  <r>
    <s v="REFERENCE ELECTRIFICATION - MODERATE TECHNOLOGY ADVANCEMENT"/>
    <x v="1"/>
    <s v="HIGH EFFICIENCY SUPERMARKET DISPLAY CASES"/>
    <s v="TEXAS"/>
    <x v="14"/>
    <x v="26"/>
    <s v="ELECTRICITY"/>
    <x v="6"/>
    <n v="0"/>
  </r>
  <r>
    <s v="REFERENCE ELECTRIFICATION - MODERATE TECHNOLOGY ADVANCEMENT"/>
    <x v="1"/>
    <s v="HIGH EFFICIENCY SUPERMARKET DISPLAY CASES"/>
    <s v="TEXAS"/>
    <x v="14"/>
    <x v="27"/>
    <s v="ELECTRICITY"/>
    <x v="6"/>
    <n v="0"/>
  </r>
  <r>
    <s v="REFERENCE ELECTRIFICATION - MODERATE TECHNOLOGY ADVANCEMENT"/>
    <x v="1"/>
    <s v="HIGH EFFICIENCY SUPERMARKET DISPLAY CASES"/>
    <s v="TEXAS"/>
    <x v="14"/>
    <x v="28"/>
    <s v="ELECTRICITY"/>
    <x v="6"/>
    <n v="0"/>
  </r>
  <r>
    <s v="REFERENCE ELECTRIFICATION - MODERATE TECHNOLOGY ADVANCEMENT"/>
    <x v="1"/>
    <s v="HIGH EFFICIENCY SUPERMARKET DISPLAY CASES"/>
    <s v="TEXAS"/>
    <x v="14"/>
    <x v="29"/>
    <s v="ELECTRICITY"/>
    <x v="6"/>
    <n v="0"/>
  </r>
  <r>
    <s v="REFERENCE ELECTRIFICATION - MODERATE TECHNOLOGY ADVANCEMENT"/>
    <x v="1"/>
    <s v="HIGH EFFICIENCY SUPERMARKET DISPLAY CASES"/>
    <s v="TEXAS"/>
    <x v="14"/>
    <x v="30"/>
    <s v="ELECTRICITY"/>
    <x v="6"/>
    <n v="0"/>
  </r>
  <r>
    <s v="REFERENCE ELECTRIFICATION - MODERATE TECHNOLOGY ADVANCEMENT"/>
    <x v="1"/>
    <s v="HIGH EFFICIENCY SUPERMARKET DISPLAY CASES"/>
    <s v="TEXAS"/>
    <x v="14"/>
    <x v="31"/>
    <s v="ELECTRICITY"/>
    <x v="6"/>
    <n v="0"/>
  </r>
  <r>
    <s v="REFERENCE ELECTRIFICATION - MODERATE TECHNOLOGY ADVANCEMENT"/>
    <x v="1"/>
    <s v="HIGH EFFICIENCY SUPERMARKET DISPLAY CASES"/>
    <s v="TEXAS"/>
    <x v="14"/>
    <x v="32"/>
    <s v="ELECTRICITY"/>
    <x v="6"/>
    <n v="0"/>
  </r>
  <r>
    <s v="REFERENCE ELECTRIFICATION - MODERATE TECHNOLOGY ADVANCEMENT"/>
    <x v="1"/>
    <s v="HIGH EFFICIENCY SUPERMARKET DISPLAY CASES"/>
    <s v="TEXAS"/>
    <x v="14"/>
    <x v="33"/>
    <s v="ELECTRICITY"/>
    <x v="6"/>
    <n v="0"/>
  </r>
  <r>
    <s v="REFERENCE ELECTRIFICATION - MODERATE TECHNOLOGY ADVANCEMENT"/>
    <x v="1"/>
    <s v="REFERENCE COMMERCIAL COMPRESSOR RACK SYSTEMS"/>
    <s v="TEXAS"/>
    <x v="14"/>
    <x v="0"/>
    <s v="ELECTRICITY"/>
    <x v="6"/>
    <n v="2.6319022983015898"/>
  </r>
  <r>
    <s v="REFERENCE ELECTRIFICATION - MODERATE TECHNOLOGY ADVANCEMENT"/>
    <x v="1"/>
    <s v="REFERENCE COMMERCIAL COMPRESSOR RACK SYSTEMS"/>
    <s v="TEXAS"/>
    <x v="14"/>
    <x v="1"/>
    <s v="ELECTRICITY"/>
    <x v="6"/>
    <n v="3.87073033918904"/>
  </r>
  <r>
    <s v="REFERENCE ELECTRIFICATION - MODERATE TECHNOLOGY ADVANCEMENT"/>
    <x v="1"/>
    <s v="REFERENCE COMMERCIAL COMPRESSOR RACK SYSTEMS"/>
    <s v="TEXAS"/>
    <x v="14"/>
    <x v="2"/>
    <s v="ELECTRICITY"/>
    <x v="6"/>
    <n v="5.1355346630635896"/>
  </r>
  <r>
    <s v="REFERENCE ELECTRIFICATION - MODERATE TECHNOLOGY ADVANCEMENT"/>
    <x v="1"/>
    <s v="REFERENCE COMMERCIAL COMPRESSOR RACK SYSTEMS"/>
    <s v="TEXAS"/>
    <x v="14"/>
    <x v="3"/>
    <s v="ELECTRICITY"/>
    <x v="6"/>
    <n v="6.4340818028417699"/>
  </r>
  <r>
    <s v="REFERENCE ELECTRIFICATION - MODERATE TECHNOLOGY ADVANCEMENT"/>
    <x v="1"/>
    <s v="REFERENCE COMMERCIAL COMPRESSOR RACK SYSTEMS"/>
    <s v="TEXAS"/>
    <x v="14"/>
    <x v="4"/>
    <s v="ELECTRICITY"/>
    <x v="6"/>
    <n v="7.7376134263704603"/>
  </r>
  <r>
    <s v="REFERENCE ELECTRIFICATION - MODERATE TECHNOLOGY ADVANCEMENT"/>
    <x v="1"/>
    <s v="REFERENCE COMMERCIAL COMPRESSOR RACK SYSTEMS"/>
    <s v="TEXAS"/>
    <x v="14"/>
    <x v="5"/>
    <s v="ELECTRICITY"/>
    <x v="6"/>
    <n v="9.0483122166313805"/>
  </r>
  <r>
    <s v="REFERENCE ELECTRIFICATION - MODERATE TECHNOLOGY ADVANCEMENT"/>
    <x v="1"/>
    <s v="REFERENCE COMMERCIAL COMPRESSOR RACK SYSTEMS"/>
    <s v="TEXAS"/>
    <x v="14"/>
    <x v="6"/>
    <s v="ELECTRICITY"/>
    <x v="6"/>
    <n v="10.355594678819701"/>
  </r>
  <r>
    <s v="REFERENCE ELECTRIFICATION - MODERATE TECHNOLOGY ADVANCEMENT"/>
    <x v="1"/>
    <s v="REFERENCE COMMERCIAL COMPRESSOR RACK SYSTEMS"/>
    <s v="TEXAS"/>
    <x v="14"/>
    <x v="7"/>
    <s v="ELECTRICITY"/>
    <x v="6"/>
    <n v="11.654641371780301"/>
  </r>
  <r>
    <s v="REFERENCE ELECTRIFICATION - MODERATE TECHNOLOGY ADVANCEMENT"/>
    <x v="1"/>
    <s v="REFERENCE COMMERCIAL COMPRESSOR RACK SYSTEMS"/>
    <s v="TEXAS"/>
    <x v="14"/>
    <x v="8"/>
    <s v="ELECTRICITY"/>
    <x v="6"/>
    <n v="12.9309800473359"/>
  </r>
  <r>
    <s v="REFERENCE ELECTRIFICATION - MODERATE TECHNOLOGY ADVANCEMENT"/>
    <x v="1"/>
    <s v="REFERENCE COMMERCIAL COMPRESSOR RACK SYSTEMS"/>
    <s v="TEXAS"/>
    <x v="14"/>
    <x v="9"/>
    <s v="ELECTRICITY"/>
    <x v="6"/>
    <n v="14.168614098909799"/>
  </r>
  <r>
    <s v="REFERENCE ELECTRIFICATION - MODERATE TECHNOLOGY ADVANCEMENT"/>
    <x v="1"/>
    <s v="REFERENCE COMMERCIAL COMPRESSOR RACK SYSTEMS"/>
    <s v="TEXAS"/>
    <x v="14"/>
    <x v="10"/>
    <s v="ELECTRICITY"/>
    <x v="6"/>
    <n v="15.3520861053671"/>
  </r>
  <r>
    <s v="REFERENCE ELECTRIFICATION - MODERATE TECHNOLOGY ADVANCEMENT"/>
    <x v="1"/>
    <s v="REFERENCE COMMERCIAL COMPRESSOR RACK SYSTEMS"/>
    <s v="TEXAS"/>
    <x v="14"/>
    <x v="11"/>
    <s v="ELECTRICITY"/>
    <x v="6"/>
    <n v="16.457598520595599"/>
  </r>
  <r>
    <s v="REFERENCE ELECTRIFICATION - MODERATE TECHNOLOGY ADVANCEMENT"/>
    <x v="1"/>
    <s v="REFERENCE COMMERCIAL COMPRESSOR RACK SYSTEMS"/>
    <s v="TEXAS"/>
    <x v="14"/>
    <x v="12"/>
    <s v="ELECTRICITY"/>
    <x v="6"/>
    <n v="17.470945322303599"/>
  </r>
  <r>
    <s v="REFERENCE ELECTRIFICATION - MODERATE TECHNOLOGY ADVANCEMENT"/>
    <x v="1"/>
    <s v="REFERENCE COMMERCIAL COMPRESSOR RACK SYSTEMS"/>
    <s v="TEXAS"/>
    <x v="14"/>
    <x v="13"/>
    <s v="ELECTRICITY"/>
    <x v="6"/>
    <n v="18.37561002672"/>
  </r>
  <r>
    <s v="REFERENCE ELECTRIFICATION - MODERATE TECHNOLOGY ADVANCEMENT"/>
    <x v="1"/>
    <s v="REFERENCE COMMERCIAL COMPRESSOR RACK SYSTEMS"/>
    <s v="TEXAS"/>
    <x v="14"/>
    <x v="14"/>
    <s v="ELECTRICITY"/>
    <x v="6"/>
    <n v="19.165241153019799"/>
  </r>
  <r>
    <s v="REFERENCE ELECTRIFICATION - MODERATE TECHNOLOGY ADVANCEMENT"/>
    <x v="1"/>
    <s v="REFERENCE COMMERCIAL COMPRESSOR RACK SYSTEMS"/>
    <s v="TEXAS"/>
    <x v="14"/>
    <x v="15"/>
    <s v="ELECTRICITY"/>
    <x v="6"/>
    <n v="19.843201680873001"/>
  </r>
  <r>
    <s v="REFERENCE ELECTRIFICATION - MODERATE TECHNOLOGY ADVANCEMENT"/>
    <x v="1"/>
    <s v="REFERENCE COMMERCIAL COMPRESSOR RACK SYSTEMS"/>
    <s v="TEXAS"/>
    <x v="14"/>
    <x v="16"/>
    <s v="ELECTRICITY"/>
    <x v="6"/>
    <n v="20.410319754585199"/>
  </r>
  <r>
    <s v="REFERENCE ELECTRIFICATION - MODERATE TECHNOLOGY ADVANCEMENT"/>
    <x v="1"/>
    <s v="REFERENCE COMMERCIAL COMPRESSOR RACK SYSTEMS"/>
    <s v="TEXAS"/>
    <x v="14"/>
    <x v="17"/>
    <s v="ELECTRICITY"/>
    <x v="6"/>
    <n v="20.882498537681698"/>
  </r>
  <r>
    <s v="REFERENCE ELECTRIFICATION - MODERATE TECHNOLOGY ADVANCEMENT"/>
    <x v="1"/>
    <s v="REFERENCE COMMERCIAL COMPRESSOR RACK SYSTEMS"/>
    <s v="TEXAS"/>
    <x v="14"/>
    <x v="18"/>
    <s v="ELECTRICITY"/>
    <x v="6"/>
    <n v="21.2715242529348"/>
  </r>
  <r>
    <s v="REFERENCE ELECTRIFICATION - MODERATE TECHNOLOGY ADVANCEMENT"/>
    <x v="1"/>
    <s v="REFERENCE COMMERCIAL COMPRESSOR RACK SYSTEMS"/>
    <s v="TEXAS"/>
    <x v="14"/>
    <x v="19"/>
    <s v="ELECTRICITY"/>
    <x v="6"/>
    <n v="21.596419038135899"/>
  </r>
  <r>
    <s v="REFERENCE ELECTRIFICATION - MODERATE TECHNOLOGY ADVANCEMENT"/>
    <x v="1"/>
    <s v="REFERENCE COMMERCIAL COMPRESSOR RACK SYSTEMS"/>
    <s v="TEXAS"/>
    <x v="14"/>
    <x v="20"/>
    <s v="ELECTRICITY"/>
    <x v="6"/>
    <n v="21.875973367411799"/>
  </r>
  <r>
    <s v="REFERENCE ELECTRIFICATION - MODERATE TECHNOLOGY ADVANCEMENT"/>
    <x v="1"/>
    <s v="REFERENCE COMMERCIAL COMPRESSOR RACK SYSTEMS"/>
    <s v="TEXAS"/>
    <x v="14"/>
    <x v="21"/>
    <s v="ELECTRICITY"/>
    <x v="6"/>
    <n v="22.130286253505499"/>
  </r>
  <r>
    <s v="REFERENCE ELECTRIFICATION - MODERATE TECHNOLOGY ADVANCEMENT"/>
    <x v="1"/>
    <s v="REFERENCE COMMERCIAL COMPRESSOR RACK SYSTEMS"/>
    <s v="TEXAS"/>
    <x v="14"/>
    <x v="22"/>
    <s v="ELECTRICITY"/>
    <x v="6"/>
    <n v="22.372749134890402"/>
  </r>
  <r>
    <s v="REFERENCE ELECTRIFICATION - MODERATE TECHNOLOGY ADVANCEMENT"/>
    <x v="1"/>
    <s v="REFERENCE COMMERCIAL COMPRESSOR RACK SYSTEMS"/>
    <s v="TEXAS"/>
    <x v="14"/>
    <x v="23"/>
    <s v="ELECTRICITY"/>
    <x v="6"/>
    <n v="22.6079508131449"/>
  </r>
  <r>
    <s v="REFERENCE ELECTRIFICATION - MODERATE TECHNOLOGY ADVANCEMENT"/>
    <x v="1"/>
    <s v="REFERENCE COMMERCIAL COMPRESSOR RACK SYSTEMS"/>
    <s v="TEXAS"/>
    <x v="14"/>
    <x v="24"/>
    <s v="ELECTRICITY"/>
    <x v="6"/>
    <n v="22.841448011090598"/>
  </r>
  <r>
    <s v="REFERENCE ELECTRIFICATION - MODERATE TECHNOLOGY ADVANCEMENT"/>
    <x v="1"/>
    <s v="REFERENCE COMMERCIAL COMPRESSOR RACK SYSTEMS"/>
    <s v="TEXAS"/>
    <x v="14"/>
    <x v="25"/>
    <s v="ELECTRICITY"/>
    <x v="6"/>
    <n v="23.0773394227745"/>
  </r>
  <r>
    <s v="REFERENCE ELECTRIFICATION - MODERATE TECHNOLOGY ADVANCEMENT"/>
    <x v="1"/>
    <s v="REFERENCE COMMERCIAL COMPRESSOR RACK SYSTEMS"/>
    <s v="TEXAS"/>
    <x v="14"/>
    <x v="26"/>
    <s v="ELECTRICITY"/>
    <x v="6"/>
    <n v="23.3163971090693"/>
  </r>
  <r>
    <s v="REFERENCE ELECTRIFICATION - MODERATE TECHNOLOGY ADVANCEMENT"/>
    <x v="1"/>
    <s v="REFERENCE COMMERCIAL COMPRESSOR RACK SYSTEMS"/>
    <s v="TEXAS"/>
    <x v="14"/>
    <x v="27"/>
    <s v="ELECTRICITY"/>
    <x v="6"/>
    <n v="23.559792813902501"/>
  </r>
  <r>
    <s v="REFERENCE ELECTRIFICATION - MODERATE TECHNOLOGY ADVANCEMENT"/>
    <x v="1"/>
    <s v="REFERENCE COMMERCIAL COMPRESSOR RACK SYSTEMS"/>
    <s v="TEXAS"/>
    <x v="14"/>
    <x v="28"/>
    <s v="ELECTRICITY"/>
    <x v="6"/>
    <n v="23.807423648013401"/>
  </r>
  <r>
    <s v="REFERENCE ELECTRIFICATION - MODERATE TECHNOLOGY ADVANCEMENT"/>
    <x v="1"/>
    <s v="REFERENCE COMMERCIAL COMPRESSOR RACK SYSTEMS"/>
    <s v="TEXAS"/>
    <x v="14"/>
    <x v="29"/>
    <s v="ELECTRICITY"/>
    <x v="6"/>
    <n v="24.057840605235199"/>
  </r>
  <r>
    <s v="REFERENCE ELECTRIFICATION - MODERATE TECHNOLOGY ADVANCEMENT"/>
    <x v="1"/>
    <s v="REFERENCE COMMERCIAL COMPRESSOR RACK SYSTEMS"/>
    <s v="TEXAS"/>
    <x v="14"/>
    <x v="30"/>
    <s v="ELECTRICITY"/>
    <x v="6"/>
    <n v="24.307194410678001"/>
  </r>
  <r>
    <s v="REFERENCE ELECTRIFICATION - MODERATE TECHNOLOGY ADVANCEMENT"/>
    <x v="1"/>
    <s v="REFERENCE COMMERCIAL COMPRESSOR RACK SYSTEMS"/>
    <s v="TEXAS"/>
    <x v="14"/>
    <x v="31"/>
    <s v="ELECTRICITY"/>
    <x v="6"/>
    <n v="24.554235444041399"/>
  </r>
  <r>
    <s v="REFERENCE ELECTRIFICATION - MODERATE TECHNOLOGY ADVANCEMENT"/>
    <x v="1"/>
    <s v="REFERENCE COMMERCIAL COMPRESSOR RACK SYSTEMS"/>
    <s v="TEXAS"/>
    <x v="14"/>
    <x v="32"/>
    <s v="ELECTRICITY"/>
    <x v="6"/>
    <n v="24.799601084406699"/>
  </r>
  <r>
    <s v="REFERENCE ELECTRIFICATION - MODERATE TECHNOLOGY ADVANCEMENT"/>
    <x v="1"/>
    <s v="REFERENCE COMMERCIAL COMPRESSOR RACK SYSTEMS"/>
    <s v="TEXAS"/>
    <x v="14"/>
    <x v="33"/>
    <s v="ELECTRICITY"/>
    <x v="6"/>
    <n v="25.041875829168099"/>
  </r>
  <r>
    <s v="REFERENCE ELECTRIFICATION - MODERATE TECHNOLOGY ADVANCEMENT"/>
    <x v="1"/>
    <s v="REFERENCE COMMERCIAL CONDENSERS"/>
    <s v="TEXAS"/>
    <x v="14"/>
    <x v="0"/>
    <s v="ELECTRICITY"/>
    <x v="6"/>
    <n v="2.6318813326151398"/>
  </r>
  <r>
    <s v="REFERENCE ELECTRIFICATION - MODERATE TECHNOLOGY ADVANCEMENT"/>
    <x v="1"/>
    <s v="REFERENCE COMMERCIAL CONDENSERS"/>
    <s v="TEXAS"/>
    <x v="14"/>
    <x v="1"/>
    <s v="ELECTRICITY"/>
    <x v="6"/>
    <n v="3.8702219620024798"/>
  </r>
  <r>
    <s v="REFERENCE ELECTRIFICATION - MODERATE TECHNOLOGY ADVANCEMENT"/>
    <x v="1"/>
    <s v="REFERENCE COMMERCIAL CONDENSERS"/>
    <s v="TEXAS"/>
    <x v="14"/>
    <x v="2"/>
    <s v="ELECTRICITY"/>
    <x v="6"/>
    <n v="5.1319589178577996"/>
  </r>
  <r>
    <s v="REFERENCE ELECTRIFICATION - MODERATE TECHNOLOGY ADVANCEMENT"/>
    <x v="1"/>
    <s v="REFERENCE COMMERCIAL CONDENSERS"/>
    <s v="TEXAS"/>
    <x v="14"/>
    <x v="3"/>
    <s v="ELECTRICITY"/>
    <x v="6"/>
    <n v="6.4192345115448903"/>
  </r>
  <r>
    <s v="REFERENCE ELECTRIFICATION - MODERATE TECHNOLOGY ADVANCEMENT"/>
    <x v="1"/>
    <s v="REFERENCE COMMERCIAL CONDENSERS"/>
    <s v="TEXAS"/>
    <x v="14"/>
    <x v="4"/>
    <s v="ELECTRICITY"/>
    <x v="6"/>
    <n v="7.6920998418431799"/>
  </r>
  <r>
    <s v="REFERENCE ELECTRIFICATION - MODERATE TECHNOLOGY ADVANCEMENT"/>
    <x v="1"/>
    <s v="REFERENCE COMMERCIAL CONDENSERS"/>
    <s v="TEXAS"/>
    <x v="14"/>
    <x v="5"/>
    <s v="ELECTRICITY"/>
    <x v="6"/>
    <n v="8.9342296137772195"/>
  </r>
  <r>
    <s v="REFERENCE ELECTRIFICATION - MODERATE TECHNOLOGY ADVANCEMENT"/>
    <x v="1"/>
    <s v="REFERENCE COMMERCIAL CONDENSERS"/>
    <s v="TEXAS"/>
    <x v="14"/>
    <x v="6"/>
    <s v="ELECTRICITY"/>
    <x v="6"/>
    <n v="10.1088214808007"/>
  </r>
  <r>
    <s v="REFERENCE ELECTRIFICATION - MODERATE TECHNOLOGY ADVANCEMENT"/>
    <x v="1"/>
    <s v="REFERENCE COMMERCIAL CONDENSERS"/>
    <s v="TEXAS"/>
    <x v="14"/>
    <x v="7"/>
    <s v="ELECTRICITY"/>
    <x v="6"/>
    <n v="11.1795688468286"/>
  </r>
  <r>
    <s v="REFERENCE ELECTRIFICATION - MODERATE TECHNOLOGY ADVANCEMENT"/>
    <x v="1"/>
    <s v="REFERENCE COMMERCIAL CONDENSERS"/>
    <s v="TEXAS"/>
    <x v="14"/>
    <x v="8"/>
    <s v="ELECTRICITY"/>
    <x v="6"/>
    <n v="12.1020261726388"/>
  </r>
  <r>
    <s v="REFERENCE ELECTRIFICATION - MODERATE TECHNOLOGY ADVANCEMENT"/>
    <x v="1"/>
    <s v="REFERENCE COMMERCIAL CONDENSERS"/>
    <s v="TEXAS"/>
    <x v="14"/>
    <x v="9"/>
    <s v="ELECTRICITY"/>
    <x v="6"/>
    <n v="12.8427145487701"/>
  </r>
  <r>
    <s v="REFERENCE ELECTRIFICATION - MODERATE TECHNOLOGY ADVANCEMENT"/>
    <x v="1"/>
    <s v="REFERENCE COMMERCIAL CONDENSERS"/>
    <s v="TEXAS"/>
    <x v="14"/>
    <x v="10"/>
    <s v="ELECTRICITY"/>
    <x v="6"/>
    <n v="13.3930528700946"/>
  </r>
  <r>
    <s v="REFERENCE ELECTRIFICATION - MODERATE TECHNOLOGY ADVANCEMENT"/>
    <x v="1"/>
    <s v="REFERENCE COMMERCIAL CONDENSERS"/>
    <s v="TEXAS"/>
    <x v="14"/>
    <x v="11"/>
    <s v="ELECTRICITY"/>
    <x v="6"/>
    <n v="13.766414921771799"/>
  </r>
  <r>
    <s v="REFERENCE ELECTRIFICATION - MODERATE TECHNOLOGY ADVANCEMENT"/>
    <x v="1"/>
    <s v="REFERENCE COMMERCIAL CONDENSERS"/>
    <s v="TEXAS"/>
    <x v="14"/>
    <x v="12"/>
    <s v="ELECTRICITY"/>
    <x v="6"/>
    <n v="14.0099305922"/>
  </r>
  <r>
    <s v="REFERENCE ELECTRIFICATION - MODERATE TECHNOLOGY ADVANCEMENT"/>
    <x v="1"/>
    <s v="REFERENCE COMMERCIAL CONDENSERS"/>
    <s v="TEXAS"/>
    <x v="14"/>
    <x v="13"/>
    <s v="ELECTRICITY"/>
    <x v="6"/>
    <n v="14.174065706359899"/>
  </r>
  <r>
    <s v="REFERENCE ELECTRIFICATION - MODERATE TECHNOLOGY ADVANCEMENT"/>
    <x v="1"/>
    <s v="REFERENCE COMMERCIAL CONDENSERS"/>
    <s v="TEXAS"/>
    <x v="14"/>
    <x v="14"/>
    <s v="ELECTRICITY"/>
    <x v="6"/>
    <n v="14.305506374183601"/>
  </r>
  <r>
    <s v="REFERENCE ELECTRIFICATION - MODERATE TECHNOLOGY ADVANCEMENT"/>
    <x v="1"/>
    <s v="REFERENCE COMMERCIAL CONDENSERS"/>
    <s v="TEXAS"/>
    <x v="14"/>
    <x v="15"/>
    <s v="ELECTRICITY"/>
    <x v="6"/>
    <n v="14.4362056687141"/>
  </r>
  <r>
    <s v="REFERENCE ELECTRIFICATION - MODERATE TECHNOLOGY ADVANCEMENT"/>
    <x v="1"/>
    <s v="REFERENCE COMMERCIAL CONDENSERS"/>
    <s v="TEXAS"/>
    <x v="14"/>
    <x v="16"/>
    <s v="ELECTRICITY"/>
    <x v="6"/>
    <n v="14.573586637419499"/>
  </r>
  <r>
    <s v="REFERENCE ELECTRIFICATION - MODERATE TECHNOLOGY ADVANCEMENT"/>
    <x v="1"/>
    <s v="REFERENCE COMMERCIAL CONDENSERS"/>
    <s v="TEXAS"/>
    <x v="14"/>
    <x v="17"/>
    <s v="ELECTRICITY"/>
    <x v="6"/>
    <n v="14.724547664750901"/>
  </r>
  <r>
    <s v="REFERENCE ELECTRIFICATION - MODERATE TECHNOLOGY ADVANCEMENT"/>
    <x v="1"/>
    <s v="REFERENCE COMMERCIAL CONDENSERS"/>
    <s v="TEXAS"/>
    <x v="14"/>
    <x v="18"/>
    <s v="ELECTRICITY"/>
    <x v="6"/>
    <n v="14.883551360974399"/>
  </r>
  <r>
    <s v="REFERENCE ELECTRIFICATION - MODERATE TECHNOLOGY ADVANCEMENT"/>
    <x v="1"/>
    <s v="REFERENCE COMMERCIAL CONDENSERS"/>
    <s v="TEXAS"/>
    <x v="14"/>
    <x v="19"/>
    <s v="ELECTRICITY"/>
    <x v="6"/>
    <n v="15.0483446027489"/>
  </r>
  <r>
    <s v="REFERENCE ELECTRIFICATION - MODERATE TECHNOLOGY ADVANCEMENT"/>
    <x v="1"/>
    <s v="REFERENCE COMMERCIAL CONDENSERS"/>
    <s v="TEXAS"/>
    <x v="14"/>
    <x v="20"/>
    <s v="ELECTRICITY"/>
    <x v="6"/>
    <n v="15.215909983297999"/>
  </r>
  <r>
    <s v="REFERENCE ELECTRIFICATION - MODERATE TECHNOLOGY ADVANCEMENT"/>
    <x v="1"/>
    <s v="REFERENCE COMMERCIAL CONDENSERS"/>
    <s v="TEXAS"/>
    <x v="14"/>
    <x v="21"/>
    <s v="ELECTRICITY"/>
    <x v="6"/>
    <n v="15.387999795508801"/>
  </r>
  <r>
    <s v="REFERENCE ELECTRIFICATION - MODERATE TECHNOLOGY ADVANCEMENT"/>
    <x v="1"/>
    <s v="REFERENCE COMMERCIAL CONDENSERS"/>
    <s v="TEXAS"/>
    <x v="14"/>
    <x v="22"/>
    <s v="ELECTRICITY"/>
    <x v="6"/>
    <n v="15.563846014295599"/>
  </r>
  <r>
    <s v="REFERENCE ELECTRIFICATION - MODERATE TECHNOLOGY ADVANCEMENT"/>
    <x v="1"/>
    <s v="REFERENCE COMMERCIAL CONDENSERS"/>
    <s v="TEXAS"/>
    <x v="14"/>
    <x v="23"/>
    <s v="ELECTRICITY"/>
    <x v="6"/>
    <n v="15.7386165575115"/>
  </r>
  <r>
    <s v="REFERENCE ELECTRIFICATION - MODERATE TECHNOLOGY ADVANCEMENT"/>
    <x v="1"/>
    <s v="REFERENCE COMMERCIAL CONDENSERS"/>
    <s v="TEXAS"/>
    <x v="14"/>
    <x v="24"/>
    <s v="ELECTRICITY"/>
    <x v="6"/>
    <n v="15.911662498175"/>
  </r>
  <r>
    <s v="REFERENCE ELECTRIFICATION - MODERATE TECHNOLOGY ADVANCEMENT"/>
    <x v="1"/>
    <s v="REFERENCE COMMERCIAL CONDENSERS"/>
    <s v="TEXAS"/>
    <x v="14"/>
    <x v="25"/>
    <s v="ELECTRICITY"/>
    <x v="6"/>
    <n v="16.083334046889199"/>
  </r>
  <r>
    <s v="REFERENCE ELECTRIFICATION - MODERATE TECHNOLOGY ADVANCEMENT"/>
    <x v="1"/>
    <s v="REFERENCE COMMERCIAL CONDENSERS"/>
    <s v="TEXAS"/>
    <x v="14"/>
    <x v="26"/>
    <s v="ELECTRICITY"/>
    <x v="6"/>
    <n v="16.2526420614304"/>
  </r>
  <r>
    <s v="REFERENCE ELECTRIFICATION - MODERATE TECHNOLOGY ADVANCEMENT"/>
    <x v="1"/>
    <s v="REFERENCE COMMERCIAL CONDENSERS"/>
    <s v="TEXAS"/>
    <x v="14"/>
    <x v="27"/>
    <s v="ELECTRICITY"/>
    <x v="6"/>
    <n v="16.419969047298402"/>
  </r>
  <r>
    <s v="REFERENCE ELECTRIFICATION - MODERATE TECHNOLOGY ADVANCEMENT"/>
    <x v="1"/>
    <s v="REFERENCE COMMERCIAL CONDENSERS"/>
    <s v="TEXAS"/>
    <x v="14"/>
    <x v="28"/>
    <s v="ELECTRICITY"/>
    <x v="6"/>
    <n v="16.586019930248298"/>
  </r>
  <r>
    <s v="REFERENCE ELECTRIFICATION - MODERATE TECHNOLOGY ADVANCEMENT"/>
    <x v="1"/>
    <s v="REFERENCE COMMERCIAL CONDENSERS"/>
    <s v="TEXAS"/>
    <x v="14"/>
    <x v="29"/>
    <s v="ELECTRICITY"/>
    <x v="6"/>
    <n v="16.750766047508499"/>
  </r>
  <r>
    <s v="REFERENCE ELECTRIFICATION - MODERATE TECHNOLOGY ADVANCEMENT"/>
    <x v="1"/>
    <s v="REFERENCE COMMERCIAL CONDENSERS"/>
    <s v="TEXAS"/>
    <x v="14"/>
    <x v="30"/>
    <s v="ELECTRICITY"/>
    <x v="6"/>
    <n v="16.912486973678501"/>
  </r>
  <r>
    <s v="REFERENCE ELECTRIFICATION - MODERATE TECHNOLOGY ADVANCEMENT"/>
    <x v="1"/>
    <s v="REFERENCE COMMERCIAL CONDENSERS"/>
    <s v="TEXAS"/>
    <x v="14"/>
    <x v="31"/>
    <s v="ELECTRICITY"/>
    <x v="6"/>
    <n v="17.072078980372901"/>
  </r>
  <r>
    <s v="REFERENCE ELECTRIFICATION - MODERATE TECHNOLOGY ADVANCEMENT"/>
    <x v="1"/>
    <s v="REFERENCE COMMERCIAL CONDENSERS"/>
    <s v="TEXAS"/>
    <x v="14"/>
    <x v="32"/>
    <s v="ELECTRICITY"/>
    <x v="6"/>
    <n v="17.231739227468001"/>
  </r>
  <r>
    <s v="REFERENCE ELECTRIFICATION - MODERATE TECHNOLOGY ADVANCEMENT"/>
    <x v="1"/>
    <s v="REFERENCE COMMERCIAL CONDENSERS"/>
    <s v="TEXAS"/>
    <x v="14"/>
    <x v="33"/>
    <s v="ELECTRICITY"/>
    <x v="6"/>
    <n v="17.390905022055801"/>
  </r>
  <r>
    <s v="REFERENCE ELECTRIFICATION - MODERATE TECHNOLOGY ADVANCEMENT"/>
    <x v="1"/>
    <s v="REFERENCE COMMERCIAL WALK-IN REFRIGERATORS"/>
    <s v="TEXAS"/>
    <x v="14"/>
    <x v="0"/>
    <s v="ELECTRICITY"/>
    <x v="6"/>
    <n v="15.617231582044401"/>
  </r>
  <r>
    <s v="REFERENCE ELECTRIFICATION - MODERATE TECHNOLOGY ADVANCEMENT"/>
    <x v="1"/>
    <s v="REFERENCE COMMERCIAL WALK-IN REFRIGERATORS"/>
    <s v="TEXAS"/>
    <x v="14"/>
    <x v="1"/>
    <s v="ELECTRICITY"/>
    <x v="6"/>
    <n v="14.172152165912401"/>
  </r>
  <r>
    <s v="REFERENCE ELECTRIFICATION - MODERATE TECHNOLOGY ADVANCEMENT"/>
    <x v="1"/>
    <s v="REFERENCE COMMERCIAL WALK-IN REFRIGERATORS"/>
    <s v="TEXAS"/>
    <x v="14"/>
    <x v="2"/>
    <s v="ELECTRICITY"/>
    <x v="6"/>
    <n v="12.7629556658404"/>
  </r>
  <r>
    <s v="REFERENCE ELECTRIFICATION - MODERATE TECHNOLOGY ADVANCEMENT"/>
    <x v="1"/>
    <s v="REFERENCE COMMERCIAL WALK-IN REFRIGERATORS"/>
    <s v="TEXAS"/>
    <x v="14"/>
    <x v="3"/>
    <s v="ELECTRICITY"/>
    <x v="6"/>
    <n v="11.421562596971"/>
  </r>
  <r>
    <s v="REFERENCE ELECTRIFICATION - MODERATE TECHNOLOGY ADVANCEMENT"/>
    <x v="1"/>
    <s v="REFERENCE COMMERCIAL WALK-IN REFRIGERATORS"/>
    <s v="TEXAS"/>
    <x v="14"/>
    <x v="4"/>
    <s v="ELECTRICITY"/>
    <x v="6"/>
    <n v="10.146463512733201"/>
  </r>
  <r>
    <s v="REFERENCE ELECTRIFICATION - MODERATE TECHNOLOGY ADVANCEMENT"/>
    <x v="1"/>
    <s v="REFERENCE COMMERCIAL WALK-IN REFRIGERATORS"/>
    <s v="TEXAS"/>
    <x v="14"/>
    <x v="5"/>
    <s v="ELECTRICITY"/>
    <x v="6"/>
    <n v="8.9702927523891098"/>
  </r>
  <r>
    <s v="REFERENCE ELECTRIFICATION - MODERATE TECHNOLOGY ADVANCEMENT"/>
    <x v="1"/>
    <s v="REFERENCE COMMERCIAL WALK-IN REFRIGERATORS"/>
    <s v="TEXAS"/>
    <x v="14"/>
    <x v="6"/>
    <s v="ELECTRICITY"/>
    <x v="6"/>
    <n v="7.9273894414823003"/>
  </r>
  <r>
    <s v="REFERENCE ELECTRIFICATION - MODERATE TECHNOLOGY ADVANCEMENT"/>
    <x v="1"/>
    <s v="REFERENCE COMMERCIAL WALK-IN REFRIGERATORS"/>
    <s v="TEXAS"/>
    <x v="14"/>
    <x v="7"/>
    <s v="ELECTRICITY"/>
    <x v="6"/>
    <n v="7.0558100867666598"/>
  </r>
  <r>
    <s v="REFERENCE ELECTRIFICATION - MODERATE TECHNOLOGY ADVANCEMENT"/>
    <x v="1"/>
    <s v="REFERENCE COMMERCIAL WALK-IN REFRIGERATORS"/>
    <s v="TEXAS"/>
    <x v="14"/>
    <x v="8"/>
    <s v="ELECTRICITY"/>
    <x v="6"/>
    <n v="6.3828634157926398"/>
  </r>
  <r>
    <s v="REFERENCE ELECTRIFICATION - MODERATE TECHNOLOGY ADVANCEMENT"/>
    <x v="1"/>
    <s v="REFERENCE COMMERCIAL WALK-IN REFRIGERATORS"/>
    <s v="TEXAS"/>
    <x v="14"/>
    <x v="9"/>
    <s v="ELECTRICITY"/>
    <x v="6"/>
    <n v="5.9195498032253298"/>
  </r>
  <r>
    <s v="REFERENCE ELECTRIFICATION - MODERATE TECHNOLOGY ADVANCEMENT"/>
    <x v="1"/>
    <s v="REFERENCE COMMERCIAL WALK-IN REFRIGERATORS"/>
    <s v="TEXAS"/>
    <x v="14"/>
    <x v="10"/>
    <s v="ELECTRICITY"/>
    <x v="6"/>
    <n v="5.6553488406922199"/>
  </r>
  <r>
    <s v="REFERENCE ELECTRIFICATION - MODERATE TECHNOLOGY ADVANCEMENT"/>
    <x v="1"/>
    <s v="REFERENCE COMMERCIAL WALK-IN REFRIGERATORS"/>
    <s v="TEXAS"/>
    <x v="14"/>
    <x v="11"/>
    <s v="ELECTRICITY"/>
    <x v="6"/>
    <n v="5.5556881378548502"/>
  </r>
  <r>
    <s v="REFERENCE ELECTRIFICATION - MODERATE TECHNOLOGY ADVANCEMENT"/>
    <x v="1"/>
    <s v="REFERENCE COMMERCIAL WALK-IN REFRIGERATORS"/>
    <s v="TEXAS"/>
    <x v="14"/>
    <x v="12"/>
    <s v="ELECTRICITY"/>
    <x v="6"/>
    <n v="5.57735590621105"/>
  </r>
  <r>
    <s v="REFERENCE ELECTRIFICATION - MODERATE TECHNOLOGY ADVANCEMENT"/>
    <x v="1"/>
    <s v="REFERENCE COMMERCIAL WALK-IN REFRIGERATORS"/>
    <s v="TEXAS"/>
    <x v="14"/>
    <x v="13"/>
    <s v="ELECTRICITY"/>
    <x v="6"/>
    <n v="5.6755862886523696"/>
  </r>
  <r>
    <s v="REFERENCE ELECTRIFICATION - MODERATE TECHNOLOGY ADVANCEMENT"/>
    <x v="1"/>
    <s v="REFERENCE COMMERCIAL WALK-IN REFRIGERATORS"/>
    <s v="TEXAS"/>
    <x v="14"/>
    <x v="14"/>
    <s v="ELECTRICITY"/>
    <x v="6"/>
    <n v="5.8179321162537301"/>
  </r>
  <r>
    <s v="REFERENCE ELECTRIFICATION - MODERATE TECHNOLOGY ADVANCEMENT"/>
    <x v="1"/>
    <s v="REFERENCE COMMERCIAL WALK-IN REFRIGERATORS"/>
    <s v="TEXAS"/>
    <x v="14"/>
    <x v="15"/>
    <s v="ELECTRICITY"/>
    <x v="6"/>
    <n v="5.9861571160031604"/>
  </r>
  <r>
    <s v="REFERENCE ELECTRIFICATION - MODERATE TECHNOLOGY ADVANCEMENT"/>
    <x v="1"/>
    <s v="REFERENCE COMMERCIAL WALK-IN REFRIGERATORS"/>
    <s v="TEXAS"/>
    <x v="14"/>
    <x v="16"/>
    <s v="ELECTRICITY"/>
    <x v="6"/>
    <n v="6.1682055551020003"/>
  </r>
  <r>
    <s v="REFERENCE ELECTRIFICATION - MODERATE TECHNOLOGY ADVANCEMENT"/>
    <x v="1"/>
    <s v="REFERENCE COMMERCIAL WALK-IN REFRIGERATORS"/>
    <s v="TEXAS"/>
    <x v="14"/>
    <x v="17"/>
    <s v="ELECTRICITY"/>
    <x v="6"/>
    <n v="6.3610787372771798"/>
  </r>
  <r>
    <s v="REFERENCE ELECTRIFICATION - MODERATE TECHNOLOGY ADVANCEMENT"/>
    <x v="1"/>
    <s v="REFERENCE COMMERCIAL WALK-IN REFRIGERATORS"/>
    <s v="TEXAS"/>
    <x v="14"/>
    <x v="18"/>
    <s v="ELECTRICITY"/>
    <x v="6"/>
    <n v="6.5603807448071798"/>
  </r>
  <r>
    <s v="REFERENCE ELECTRIFICATION - MODERATE TECHNOLOGY ADVANCEMENT"/>
    <x v="1"/>
    <s v="REFERENCE COMMERCIAL WALK-IN REFRIGERATORS"/>
    <s v="TEXAS"/>
    <x v="14"/>
    <x v="19"/>
    <s v="ELECTRICITY"/>
    <x v="6"/>
    <n v="6.7645809465270297"/>
  </r>
  <r>
    <s v="REFERENCE ELECTRIFICATION - MODERATE TECHNOLOGY ADVANCEMENT"/>
    <x v="1"/>
    <s v="REFERENCE COMMERCIAL WALK-IN REFRIGERATORS"/>
    <s v="TEXAS"/>
    <x v="14"/>
    <x v="20"/>
    <s v="ELECTRICITY"/>
    <x v="6"/>
    <n v="6.9722675072184801"/>
  </r>
  <r>
    <s v="REFERENCE ELECTRIFICATION - MODERATE TECHNOLOGY ADVANCEMENT"/>
    <x v="1"/>
    <s v="REFERENCE COMMERCIAL WALK-IN REFRIGERATORS"/>
    <s v="TEXAS"/>
    <x v="14"/>
    <x v="21"/>
    <s v="ELECTRICITY"/>
    <x v="6"/>
    <n v="7.1844310126981403"/>
  </r>
  <r>
    <s v="REFERENCE ELECTRIFICATION - MODERATE TECHNOLOGY ADVANCEMENT"/>
    <x v="1"/>
    <s v="REFERENCE COMMERCIAL WALK-IN REFRIGERATORS"/>
    <s v="TEXAS"/>
    <x v="14"/>
    <x v="22"/>
    <s v="ELECTRICITY"/>
    <x v="6"/>
    <n v="7.4010149710079203"/>
  </r>
  <r>
    <s v="REFERENCE ELECTRIFICATION - MODERATE TECHNOLOGY ADVANCEMENT"/>
    <x v="1"/>
    <s v="REFERENCE COMMERCIAL WALK-IN REFRIGERATORS"/>
    <s v="TEXAS"/>
    <x v="14"/>
    <x v="23"/>
    <s v="ELECTRICITY"/>
    <x v="6"/>
    <n v="7.6200711108715398"/>
  </r>
  <r>
    <s v="REFERENCE ELECTRIFICATION - MODERATE TECHNOLOGY ADVANCEMENT"/>
    <x v="1"/>
    <s v="REFERENCE COMMERCIAL WALK-IN REFRIGERATORS"/>
    <s v="TEXAS"/>
    <x v="14"/>
    <x v="24"/>
    <s v="ELECTRICITY"/>
    <x v="6"/>
    <n v="7.8416542126840199"/>
  </r>
  <r>
    <s v="REFERENCE ELECTRIFICATION - MODERATE TECHNOLOGY ADVANCEMENT"/>
    <x v="1"/>
    <s v="REFERENCE COMMERCIAL WALK-IN REFRIGERATORS"/>
    <s v="TEXAS"/>
    <x v="14"/>
    <x v="25"/>
    <s v="ELECTRICITY"/>
    <x v="6"/>
    <n v="8.0662587293534997"/>
  </r>
  <r>
    <s v="REFERENCE ELECTRIFICATION - MODERATE TECHNOLOGY ADVANCEMENT"/>
    <x v="1"/>
    <s v="REFERENCE COMMERCIAL WALK-IN REFRIGERATORS"/>
    <s v="TEXAS"/>
    <x v="14"/>
    <x v="26"/>
    <s v="ELECTRICITY"/>
    <x v="6"/>
    <n v="8.2935395562150802"/>
  </r>
  <r>
    <s v="REFERENCE ELECTRIFICATION - MODERATE TECHNOLOGY ADVANCEMENT"/>
    <x v="1"/>
    <s v="REFERENCE COMMERCIAL WALK-IN REFRIGERATORS"/>
    <s v="TEXAS"/>
    <x v="14"/>
    <x v="27"/>
    <s v="ELECTRICITY"/>
    <x v="6"/>
    <n v="8.5235977813514392"/>
  </r>
  <r>
    <s v="REFERENCE ELECTRIFICATION - MODERATE TECHNOLOGY ADVANCEMENT"/>
    <x v="1"/>
    <s v="REFERENCE COMMERCIAL WALK-IN REFRIGERATORS"/>
    <s v="TEXAS"/>
    <x v="14"/>
    <x v="28"/>
    <s v="ELECTRICITY"/>
    <x v="6"/>
    <n v="8.7564950803014199"/>
  </r>
  <r>
    <s v="REFERENCE ELECTRIFICATION - MODERATE TECHNOLOGY ADVANCEMENT"/>
    <x v="1"/>
    <s v="REFERENCE COMMERCIAL WALK-IN REFRIGERATORS"/>
    <s v="TEXAS"/>
    <x v="14"/>
    <x v="29"/>
    <s v="ELECTRICITY"/>
    <x v="6"/>
    <n v="8.9917887421113392"/>
  </r>
  <r>
    <s v="REFERENCE ELECTRIFICATION - MODERATE TECHNOLOGY ADVANCEMENT"/>
    <x v="1"/>
    <s v="REFERENCE COMMERCIAL WALK-IN REFRIGERATORS"/>
    <s v="TEXAS"/>
    <x v="14"/>
    <x v="30"/>
    <s v="ELECTRICITY"/>
    <x v="6"/>
    <n v="9.2281383841230902"/>
  </r>
  <r>
    <s v="REFERENCE ELECTRIFICATION - MODERATE TECHNOLOGY ADVANCEMENT"/>
    <x v="1"/>
    <s v="REFERENCE COMMERCIAL WALK-IN REFRIGERATORS"/>
    <s v="TEXAS"/>
    <x v="14"/>
    <x v="31"/>
    <s v="ELECTRICITY"/>
    <x v="6"/>
    <n v="9.4657445249467198"/>
  </r>
  <r>
    <s v="REFERENCE ELECTRIFICATION - MODERATE TECHNOLOGY ADVANCEMENT"/>
    <x v="1"/>
    <s v="REFERENCE COMMERCIAL WALK-IN REFRIGERATORS"/>
    <s v="TEXAS"/>
    <x v="14"/>
    <x v="32"/>
    <s v="ELECTRICITY"/>
    <x v="6"/>
    <n v="9.7057362704075398"/>
  </r>
  <r>
    <s v="REFERENCE ELECTRIFICATION - MODERATE TECHNOLOGY ADVANCEMENT"/>
    <x v="1"/>
    <s v="REFERENCE COMMERCIAL WALK-IN REFRIGERATORS"/>
    <s v="TEXAS"/>
    <x v="14"/>
    <x v="33"/>
    <s v="ELECTRICITY"/>
    <x v="6"/>
    <n v="9.94787204183916"/>
  </r>
  <r>
    <s v="REFERENCE ELECTRIFICATION - MODERATE TECHNOLOGY ADVANCEMENT"/>
    <x v="1"/>
    <s v="HIGH EFFICIENCY COMMERCIAL WALK-IN REFRIGERATORS"/>
    <s v="TEXAS"/>
    <x v="14"/>
    <x v="0"/>
    <s v="ELECTRICITY"/>
    <x v="6"/>
    <n v="6.45757952802962"/>
  </r>
  <r>
    <s v="REFERENCE ELECTRIFICATION - MODERATE TECHNOLOGY ADVANCEMENT"/>
    <x v="1"/>
    <s v="HIGH EFFICIENCY COMMERCIAL WALK-IN REFRIGERATORS"/>
    <s v="TEXAS"/>
    <x v="14"/>
    <x v="1"/>
    <s v="ELECTRICITY"/>
    <x v="6"/>
    <n v="7.1398230888735998"/>
  </r>
  <r>
    <s v="REFERENCE ELECTRIFICATION - MODERATE TECHNOLOGY ADVANCEMENT"/>
    <x v="1"/>
    <s v="HIGH EFFICIENCY COMMERCIAL WALK-IN REFRIGERATORS"/>
    <s v="TEXAS"/>
    <x v="14"/>
    <x v="2"/>
    <s v="ELECTRICITY"/>
    <x v="6"/>
    <n v="7.8127030338516699"/>
  </r>
  <r>
    <s v="REFERENCE ELECTRIFICATION - MODERATE TECHNOLOGY ADVANCEMENT"/>
    <x v="1"/>
    <s v="HIGH EFFICIENCY COMMERCIAL WALK-IN REFRIGERATORS"/>
    <s v="TEXAS"/>
    <x v="14"/>
    <x v="3"/>
    <s v="ELECTRICITY"/>
    <x v="6"/>
    <n v="8.4722557076400307"/>
  </r>
  <r>
    <s v="REFERENCE ELECTRIFICATION - MODERATE TECHNOLOGY ADVANCEMENT"/>
    <x v="1"/>
    <s v="HIGH EFFICIENCY COMMERCIAL WALK-IN REFRIGERATORS"/>
    <s v="TEXAS"/>
    <x v="14"/>
    <x v="4"/>
    <s v="ELECTRICITY"/>
    <x v="6"/>
    <n v="9.0733744833431693"/>
  </r>
  <r>
    <s v="REFERENCE ELECTRIFICATION - MODERATE TECHNOLOGY ADVANCEMENT"/>
    <x v="1"/>
    <s v="HIGH EFFICIENCY COMMERCIAL WALK-IN REFRIGERATORS"/>
    <s v="TEXAS"/>
    <x v="14"/>
    <x v="5"/>
    <s v="ELECTRICITY"/>
    <x v="6"/>
    <n v="9.5936914042591397"/>
  </r>
  <r>
    <s v="REFERENCE ELECTRIFICATION - MODERATE TECHNOLOGY ADVANCEMENT"/>
    <x v="1"/>
    <s v="HIGH EFFICIENCY COMMERCIAL WALK-IN REFRIGERATORS"/>
    <s v="TEXAS"/>
    <x v="14"/>
    <x v="6"/>
    <s v="ELECTRICITY"/>
    <x v="6"/>
    <n v="10.0024986626432"/>
  </r>
  <r>
    <s v="REFERENCE ELECTRIFICATION - MODERATE TECHNOLOGY ADVANCEMENT"/>
    <x v="1"/>
    <s v="HIGH EFFICIENCY COMMERCIAL WALK-IN REFRIGERATORS"/>
    <s v="TEXAS"/>
    <x v="14"/>
    <x v="7"/>
    <s v="ELECTRICITY"/>
    <x v="6"/>
    <n v="10.2803139694481"/>
  </r>
  <r>
    <s v="REFERENCE ELECTRIFICATION - MODERATE TECHNOLOGY ADVANCEMENT"/>
    <x v="1"/>
    <s v="HIGH EFFICIENCY COMMERCIAL WALK-IN REFRIGERATORS"/>
    <s v="TEXAS"/>
    <x v="14"/>
    <x v="8"/>
    <s v="ELECTRICITY"/>
    <x v="6"/>
    <n v="10.4166850544198"/>
  </r>
  <r>
    <s v="REFERENCE ELECTRIFICATION - MODERATE TECHNOLOGY ADVANCEMENT"/>
    <x v="1"/>
    <s v="HIGH EFFICIENCY COMMERCIAL WALK-IN REFRIGERATORS"/>
    <s v="TEXAS"/>
    <x v="14"/>
    <x v="9"/>
    <s v="ELECTRICITY"/>
    <x v="6"/>
    <n v="10.422750177229601"/>
  </r>
  <r>
    <s v="REFERENCE ELECTRIFICATION - MODERATE TECHNOLOGY ADVANCEMENT"/>
    <x v="1"/>
    <s v="HIGH EFFICIENCY COMMERCIAL WALK-IN REFRIGERATORS"/>
    <s v="TEXAS"/>
    <x v="14"/>
    <x v="10"/>
    <s v="ELECTRICITY"/>
    <x v="6"/>
    <n v="10.3330839311872"/>
  </r>
  <r>
    <s v="REFERENCE ELECTRIFICATION - MODERATE TECHNOLOGY ADVANCEMENT"/>
    <x v="1"/>
    <s v="HIGH EFFICIENCY COMMERCIAL WALK-IN REFRIGERATORS"/>
    <s v="TEXAS"/>
    <x v="14"/>
    <x v="11"/>
    <s v="ELECTRICITY"/>
    <x v="6"/>
    <n v="10.191327413303499"/>
  </r>
  <r>
    <s v="REFERENCE ELECTRIFICATION - MODERATE TECHNOLOGY ADVANCEMENT"/>
    <x v="1"/>
    <s v="HIGH EFFICIENCY COMMERCIAL WALK-IN REFRIGERATORS"/>
    <s v="TEXAS"/>
    <x v="14"/>
    <x v="12"/>
    <s v="ELECTRICITY"/>
    <x v="6"/>
    <n v="10.044784802834601"/>
  </r>
  <r>
    <s v="REFERENCE ELECTRIFICATION - MODERATE TECHNOLOGY ADVANCEMENT"/>
    <x v="1"/>
    <s v="HIGH EFFICIENCY COMMERCIAL WALK-IN REFRIGERATORS"/>
    <s v="TEXAS"/>
    <x v="14"/>
    <x v="13"/>
    <s v="ELECTRICITY"/>
    <x v="6"/>
    <n v="9.9214301305878401"/>
  </r>
  <r>
    <s v="REFERENCE ELECTRIFICATION - MODERATE TECHNOLOGY ADVANCEMENT"/>
    <x v="1"/>
    <s v="HIGH EFFICIENCY COMMERCIAL WALK-IN REFRIGERATORS"/>
    <s v="TEXAS"/>
    <x v="14"/>
    <x v="14"/>
    <s v="ELECTRICITY"/>
    <x v="6"/>
    <n v="9.8312335418197705"/>
  </r>
  <r>
    <s v="REFERENCE ELECTRIFICATION - MODERATE TECHNOLOGY ADVANCEMENT"/>
    <x v="1"/>
    <s v="HIGH EFFICIENCY COMMERCIAL WALK-IN REFRIGERATORS"/>
    <s v="TEXAS"/>
    <x v="14"/>
    <x v="15"/>
    <s v="ELECTRICITY"/>
    <x v="6"/>
    <n v="9.7710640485510893"/>
  </r>
  <r>
    <s v="REFERENCE ELECTRIFICATION - MODERATE TECHNOLOGY ADVANCEMENT"/>
    <x v="1"/>
    <s v="HIGH EFFICIENCY COMMERCIAL WALK-IN REFRIGERATORS"/>
    <s v="TEXAS"/>
    <x v="14"/>
    <x v="16"/>
    <s v="ELECTRICITY"/>
    <x v="6"/>
    <n v="9.7278342977625805"/>
  </r>
  <r>
    <s v="REFERENCE ELECTRIFICATION - MODERATE TECHNOLOGY ADVANCEMENT"/>
    <x v="1"/>
    <s v="HIGH EFFICIENCY COMMERCIAL WALK-IN REFRIGERATORS"/>
    <s v="TEXAS"/>
    <x v="14"/>
    <x v="17"/>
    <s v="ELECTRICITY"/>
    <x v="6"/>
    <n v="9.6954506352099408"/>
  </r>
  <r>
    <s v="REFERENCE ELECTRIFICATION - MODERATE TECHNOLOGY ADVANCEMENT"/>
    <x v="1"/>
    <s v="HIGH EFFICIENCY COMMERCIAL WALK-IN REFRIGERATORS"/>
    <s v="TEXAS"/>
    <x v="14"/>
    <x v="18"/>
    <s v="ELECTRICITY"/>
    <x v="6"/>
    <n v="9.6663328549634002"/>
  </r>
  <r>
    <s v="REFERENCE ELECTRIFICATION - MODERATE TECHNOLOGY ADVANCEMENT"/>
    <x v="1"/>
    <s v="HIGH EFFICIENCY COMMERCIAL WALK-IN REFRIGERATORS"/>
    <s v="TEXAS"/>
    <x v="14"/>
    <x v="19"/>
    <s v="ELECTRICITY"/>
    <x v="6"/>
    <n v="9.6378161227643595"/>
  </r>
  <r>
    <s v="REFERENCE ELECTRIFICATION - MODERATE TECHNOLOGY ADVANCEMENT"/>
    <x v="1"/>
    <s v="HIGH EFFICIENCY COMMERCIAL WALK-IN REFRIGERATORS"/>
    <s v="TEXAS"/>
    <x v="14"/>
    <x v="20"/>
    <s v="ELECTRICITY"/>
    <x v="6"/>
    <n v="9.6081419706345805"/>
  </r>
  <r>
    <s v="REFERENCE ELECTRIFICATION - MODERATE TECHNOLOGY ADVANCEMENT"/>
    <x v="1"/>
    <s v="HIGH EFFICIENCY COMMERCIAL WALK-IN REFRIGERATORS"/>
    <s v="TEXAS"/>
    <x v="14"/>
    <x v="21"/>
    <s v="ELECTRICITY"/>
    <x v="6"/>
    <n v="9.5783540998929695"/>
  </r>
  <r>
    <s v="REFERENCE ELECTRIFICATION - MODERATE TECHNOLOGY ADVANCEMENT"/>
    <x v="1"/>
    <s v="HIGH EFFICIENCY COMMERCIAL WALK-IN REFRIGERATORS"/>
    <s v="TEXAS"/>
    <x v="14"/>
    <x v="22"/>
    <s v="ELECTRICITY"/>
    <x v="6"/>
    <n v="9.5482912906126298"/>
  </r>
  <r>
    <s v="REFERENCE ELECTRIFICATION - MODERATE TECHNOLOGY ADVANCEMENT"/>
    <x v="1"/>
    <s v="HIGH EFFICIENCY COMMERCIAL WALK-IN REFRIGERATORS"/>
    <s v="TEXAS"/>
    <x v="14"/>
    <x v="23"/>
    <s v="ELECTRICITY"/>
    <x v="6"/>
    <n v="9.5156657486598295"/>
  </r>
  <r>
    <s v="REFERENCE ELECTRIFICATION - MODERATE TECHNOLOGY ADVANCEMENT"/>
    <x v="1"/>
    <s v="HIGH EFFICIENCY COMMERCIAL WALK-IN REFRIGERATORS"/>
    <s v="TEXAS"/>
    <x v="14"/>
    <x v="24"/>
    <s v="ELECTRICITY"/>
    <x v="6"/>
    <n v="9.4803919913841099"/>
  </r>
  <r>
    <s v="REFERENCE ELECTRIFICATION - MODERATE TECHNOLOGY ADVANCEMENT"/>
    <x v="1"/>
    <s v="HIGH EFFICIENCY COMMERCIAL WALK-IN REFRIGERATORS"/>
    <s v="TEXAS"/>
    <x v="14"/>
    <x v="25"/>
    <s v="ELECTRICITY"/>
    <x v="6"/>
    <n v="9.4427039171269307"/>
  </r>
  <r>
    <s v="REFERENCE ELECTRIFICATION - MODERATE TECHNOLOGY ADVANCEMENT"/>
    <x v="1"/>
    <s v="HIGH EFFICIENCY COMMERCIAL WALK-IN REFRIGERATORS"/>
    <s v="TEXAS"/>
    <x v="14"/>
    <x v="26"/>
    <s v="ELECTRICITY"/>
    <x v="6"/>
    <n v="9.4018755884688794"/>
  </r>
  <r>
    <s v="REFERENCE ELECTRIFICATION - MODERATE TECHNOLOGY ADVANCEMENT"/>
    <x v="1"/>
    <s v="HIGH EFFICIENCY COMMERCIAL WALK-IN REFRIGERATORS"/>
    <s v="TEXAS"/>
    <x v="14"/>
    <x v="27"/>
    <s v="ELECTRICITY"/>
    <x v="6"/>
    <n v="9.3577409582521494"/>
  </r>
  <r>
    <s v="REFERENCE ELECTRIFICATION - MODERATE TECHNOLOGY ADVANCEMENT"/>
    <x v="1"/>
    <s v="HIGH EFFICIENCY COMMERCIAL WALK-IN REFRIGERATORS"/>
    <s v="TEXAS"/>
    <x v="14"/>
    <x v="28"/>
    <s v="ELECTRICITY"/>
    <x v="6"/>
    <n v="9.3100915191621905"/>
  </r>
  <r>
    <s v="REFERENCE ELECTRIFICATION - MODERATE TECHNOLOGY ADVANCEMENT"/>
    <x v="1"/>
    <s v="HIGH EFFICIENCY COMMERCIAL WALK-IN REFRIGERATORS"/>
    <s v="TEXAS"/>
    <x v="14"/>
    <x v="29"/>
    <s v="ELECTRICITY"/>
    <x v="6"/>
    <n v="9.2584902186321294"/>
  </r>
  <r>
    <s v="REFERENCE ELECTRIFICATION - MODERATE TECHNOLOGY ADVANCEMENT"/>
    <x v="1"/>
    <s v="HIGH EFFICIENCY COMMERCIAL WALK-IN REFRIGERATORS"/>
    <s v="TEXAS"/>
    <x v="14"/>
    <x v="30"/>
    <s v="ELECTRICITY"/>
    <x v="6"/>
    <n v="9.2018761159406797"/>
  </r>
  <r>
    <s v="REFERENCE ELECTRIFICATION - MODERATE TECHNOLOGY ADVANCEMENT"/>
    <x v="1"/>
    <s v="HIGH EFFICIENCY COMMERCIAL WALK-IN REFRIGERATORS"/>
    <s v="TEXAS"/>
    <x v="14"/>
    <x v="31"/>
    <s v="ELECTRICITY"/>
    <x v="6"/>
    <n v="9.1406402035757495"/>
  </r>
  <r>
    <s v="REFERENCE ELECTRIFICATION - MODERATE TECHNOLOGY ADVANCEMENT"/>
    <x v="1"/>
    <s v="HIGH EFFICIENCY COMMERCIAL WALK-IN REFRIGERATORS"/>
    <s v="TEXAS"/>
    <x v="14"/>
    <x v="32"/>
    <s v="ELECTRICITY"/>
    <x v="6"/>
    <n v="9.0759539234662494"/>
  </r>
  <r>
    <s v="REFERENCE ELECTRIFICATION - MODERATE TECHNOLOGY ADVANCEMENT"/>
    <x v="1"/>
    <s v="HIGH EFFICIENCY COMMERCIAL WALK-IN REFRIGERATORS"/>
    <s v="TEXAS"/>
    <x v="14"/>
    <x v="33"/>
    <s v="ELECTRICITY"/>
    <x v="6"/>
    <n v="9.0078459552243295"/>
  </r>
  <r>
    <s v="REFERENCE ELECTRIFICATION - MODERATE TECHNOLOGY ADVANCEMENT"/>
    <x v="1"/>
    <s v="REFERENCE COMMERCIAL WALK-IN FREEZERS"/>
    <s v="TEXAS"/>
    <x v="14"/>
    <x v="0"/>
    <s v="ELECTRICITY"/>
    <x v="6"/>
    <n v="8.1872811095954798"/>
  </r>
  <r>
    <s v="REFERENCE ELECTRIFICATION - MODERATE TECHNOLOGY ADVANCEMENT"/>
    <x v="1"/>
    <s v="REFERENCE COMMERCIAL WALK-IN FREEZERS"/>
    <s v="TEXAS"/>
    <x v="14"/>
    <x v="1"/>
    <s v="ELECTRICITY"/>
    <x v="6"/>
    <n v="8.7429594364350596"/>
  </r>
  <r>
    <s v="REFERENCE ELECTRIFICATION - MODERATE TECHNOLOGY ADVANCEMENT"/>
    <x v="1"/>
    <s v="REFERENCE COMMERCIAL WALK-IN FREEZERS"/>
    <s v="TEXAS"/>
    <x v="14"/>
    <x v="2"/>
    <s v="ELECTRICITY"/>
    <x v="6"/>
    <n v="9.3296966381375093"/>
  </r>
  <r>
    <s v="REFERENCE ELECTRIFICATION - MODERATE TECHNOLOGY ADVANCEMENT"/>
    <x v="1"/>
    <s v="REFERENCE COMMERCIAL WALK-IN FREEZERS"/>
    <s v="TEXAS"/>
    <x v="14"/>
    <x v="3"/>
    <s v="ELECTRICITY"/>
    <x v="6"/>
    <n v="9.9631005236878103"/>
  </r>
  <r>
    <s v="REFERENCE ELECTRIFICATION - MODERATE TECHNOLOGY ADVANCEMENT"/>
    <x v="1"/>
    <s v="REFERENCE COMMERCIAL WALK-IN FREEZERS"/>
    <s v="TEXAS"/>
    <x v="14"/>
    <x v="4"/>
    <s v="ELECTRICITY"/>
    <x v="6"/>
    <n v="10.6111728668299"/>
  </r>
  <r>
    <s v="REFERENCE ELECTRIFICATION - MODERATE TECHNOLOGY ADVANCEMENT"/>
    <x v="1"/>
    <s v="REFERENCE COMMERCIAL WALK-IN FREEZERS"/>
    <s v="TEXAS"/>
    <x v="14"/>
    <x v="5"/>
    <s v="ELECTRICITY"/>
    <x v="6"/>
    <n v="11.2779193427414"/>
  </r>
  <r>
    <s v="REFERENCE ELECTRIFICATION - MODERATE TECHNOLOGY ADVANCEMENT"/>
    <x v="1"/>
    <s v="REFERENCE COMMERCIAL WALK-IN FREEZERS"/>
    <s v="TEXAS"/>
    <x v="14"/>
    <x v="6"/>
    <s v="ELECTRICITY"/>
    <x v="6"/>
    <n v="11.952265822097999"/>
  </r>
  <r>
    <s v="REFERENCE ELECTRIFICATION - MODERATE TECHNOLOGY ADVANCEMENT"/>
    <x v="1"/>
    <s v="REFERENCE COMMERCIAL WALK-IN FREEZERS"/>
    <s v="TEXAS"/>
    <x v="14"/>
    <x v="7"/>
    <s v="ELECTRICITY"/>
    <x v="6"/>
    <n v="12.625546595365799"/>
  </r>
  <r>
    <s v="REFERENCE ELECTRIFICATION - MODERATE TECHNOLOGY ADVANCEMENT"/>
    <x v="1"/>
    <s v="REFERENCE COMMERCIAL WALK-IN FREEZERS"/>
    <s v="TEXAS"/>
    <x v="14"/>
    <x v="8"/>
    <s v="ELECTRICITY"/>
    <x v="6"/>
    <n v="13.2751308570507"/>
  </r>
  <r>
    <s v="REFERENCE ELECTRIFICATION - MODERATE TECHNOLOGY ADVANCEMENT"/>
    <x v="1"/>
    <s v="REFERENCE COMMERCIAL WALK-IN FREEZERS"/>
    <s v="TEXAS"/>
    <x v="14"/>
    <x v="9"/>
    <s v="ELECTRICITY"/>
    <x v="6"/>
    <n v="13.874232365343101"/>
  </r>
  <r>
    <s v="REFERENCE ELECTRIFICATION - MODERATE TECHNOLOGY ADVANCEMENT"/>
    <x v="1"/>
    <s v="REFERENCE COMMERCIAL WALK-IN FREEZERS"/>
    <s v="TEXAS"/>
    <x v="14"/>
    <x v="10"/>
    <s v="ELECTRICITY"/>
    <x v="6"/>
    <n v="14.398425840800799"/>
  </r>
  <r>
    <s v="REFERENCE ELECTRIFICATION - MODERATE TECHNOLOGY ADVANCEMENT"/>
    <x v="1"/>
    <s v="REFERENCE COMMERCIAL WALK-IN FREEZERS"/>
    <s v="TEXAS"/>
    <x v="14"/>
    <x v="11"/>
    <s v="ELECTRICITY"/>
    <x v="6"/>
    <n v="14.823591587641999"/>
  </r>
  <r>
    <s v="REFERENCE ELECTRIFICATION - MODERATE TECHNOLOGY ADVANCEMENT"/>
    <x v="1"/>
    <s v="REFERENCE COMMERCIAL WALK-IN FREEZERS"/>
    <s v="TEXAS"/>
    <x v="14"/>
    <x v="12"/>
    <s v="ELECTRICITY"/>
    <x v="6"/>
    <n v="15.1499046422666"/>
  </r>
  <r>
    <s v="REFERENCE ELECTRIFICATION - MODERATE TECHNOLOGY ADVANCEMENT"/>
    <x v="1"/>
    <s v="REFERENCE COMMERCIAL WALK-IN FREEZERS"/>
    <s v="TEXAS"/>
    <x v="14"/>
    <x v="13"/>
    <s v="ELECTRICITY"/>
    <x v="6"/>
    <n v="15.389944601318501"/>
  </r>
  <r>
    <s v="REFERENCE ELECTRIFICATION - MODERATE TECHNOLOGY ADVANCEMENT"/>
    <x v="1"/>
    <s v="REFERENCE COMMERCIAL WALK-IN FREEZERS"/>
    <s v="TEXAS"/>
    <x v="14"/>
    <x v="14"/>
    <s v="ELECTRICITY"/>
    <x v="6"/>
    <n v="15.573607557115899"/>
  </r>
  <r>
    <s v="REFERENCE ELECTRIFICATION - MODERATE TECHNOLOGY ADVANCEMENT"/>
    <x v="1"/>
    <s v="REFERENCE COMMERCIAL WALK-IN FREEZERS"/>
    <s v="TEXAS"/>
    <x v="14"/>
    <x v="15"/>
    <s v="ELECTRICITY"/>
    <x v="6"/>
    <n v="15.7350336021118"/>
  </r>
  <r>
    <s v="REFERENCE ELECTRIFICATION - MODERATE TECHNOLOGY ADVANCEMENT"/>
    <x v="1"/>
    <s v="REFERENCE COMMERCIAL WALK-IN FREEZERS"/>
    <s v="TEXAS"/>
    <x v="14"/>
    <x v="16"/>
    <s v="ELECTRICITY"/>
    <x v="6"/>
    <n v="15.8909909880866"/>
  </r>
  <r>
    <s v="REFERENCE ELECTRIFICATION - MODERATE TECHNOLOGY ADVANCEMENT"/>
    <x v="1"/>
    <s v="REFERENCE COMMERCIAL WALK-IN FREEZERS"/>
    <s v="TEXAS"/>
    <x v="14"/>
    <x v="17"/>
    <s v="ELECTRICITY"/>
    <x v="6"/>
    <n v="16.055679110460499"/>
  </r>
  <r>
    <s v="REFERENCE ELECTRIFICATION - MODERATE TECHNOLOGY ADVANCEMENT"/>
    <x v="1"/>
    <s v="REFERENCE COMMERCIAL WALK-IN FREEZERS"/>
    <s v="TEXAS"/>
    <x v="14"/>
    <x v="18"/>
    <s v="ELECTRICITY"/>
    <x v="6"/>
    <n v="16.226617531955"/>
  </r>
  <r>
    <s v="REFERENCE ELECTRIFICATION - MODERATE TECHNOLOGY ADVANCEMENT"/>
    <x v="1"/>
    <s v="REFERENCE COMMERCIAL WALK-IN FREEZERS"/>
    <s v="TEXAS"/>
    <x v="14"/>
    <x v="19"/>
    <s v="ELECTRICITY"/>
    <x v="6"/>
    <n v="16.4023964296976"/>
  </r>
  <r>
    <s v="REFERENCE ELECTRIFICATION - MODERATE TECHNOLOGY ADVANCEMENT"/>
    <x v="1"/>
    <s v="REFERENCE COMMERCIAL WALK-IN FREEZERS"/>
    <s v="TEXAS"/>
    <x v="14"/>
    <x v="20"/>
    <s v="ELECTRICITY"/>
    <x v="6"/>
    <n v="16.580417362102299"/>
  </r>
  <r>
    <s v="REFERENCE ELECTRIFICATION - MODERATE TECHNOLOGY ADVANCEMENT"/>
    <x v="1"/>
    <s v="REFERENCE COMMERCIAL WALK-IN FREEZERS"/>
    <s v="TEXAS"/>
    <x v="14"/>
    <x v="21"/>
    <s v="ELECTRICITY"/>
    <x v="6"/>
    <n v="16.762793970471002"/>
  </r>
  <r>
    <s v="REFERENCE ELECTRIFICATION - MODERATE TECHNOLOGY ADVANCEMENT"/>
    <x v="1"/>
    <s v="REFERENCE COMMERCIAL WALK-IN FREEZERS"/>
    <s v="TEXAS"/>
    <x v="14"/>
    <x v="22"/>
    <s v="ELECTRICITY"/>
    <x v="6"/>
    <n v="16.949315691343799"/>
  </r>
  <r>
    <s v="REFERENCE ELECTRIFICATION - MODERATE TECHNOLOGY ADVANCEMENT"/>
    <x v="1"/>
    <s v="REFERENCE COMMERCIAL WALK-IN FREEZERS"/>
    <s v="TEXAS"/>
    <x v="14"/>
    <x v="23"/>
    <s v="ELECTRICITY"/>
    <x v="6"/>
    <n v="17.1357468560876"/>
  </r>
  <r>
    <s v="REFERENCE ELECTRIFICATION - MODERATE TECHNOLOGY ADVANCEMENT"/>
    <x v="1"/>
    <s v="REFERENCE COMMERCIAL WALK-IN FREEZERS"/>
    <s v="TEXAS"/>
    <x v="14"/>
    <x v="24"/>
    <s v="ELECTRICITY"/>
    <x v="6"/>
    <n v="17.322056775820901"/>
  </r>
  <r>
    <s v="REFERENCE ELECTRIFICATION - MODERATE TECHNOLOGY ADVANCEMENT"/>
    <x v="1"/>
    <s v="REFERENCE COMMERCIAL WALK-IN FREEZERS"/>
    <s v="TEXAS"/>
    <x v="14"/>
    <x v="25"/>
    <s v="ELECTRICITY"/>
    <x v="6"/>
    <n v="17.508973803033602"/>
  </r>
  <r>
    <s v="REFERENCE ELECTRIFICATION - MODERATE TECHNOLOGY ADVANCEMENT"/>
    <x v="1"/>
    <s v="REFERENCE COMMERCIAL WALK-IN FREEZERS"/>
    <s v="TEXAS"/>
    <x v="14"/>
    <x v="26"/>
    <s v="ELECTRICITY"/>
    <x v="6"/>
    <n v="17.695426895459999"/>
  </r>
  <r>
    <s v="REFERENCE ELECTRIFICATION - MODERATE TECHNOLOGY ADVANCEMENT"/>
    <x v="1"/>
    <s v="REFERENCE COMMERCIAL WALK-IN FREEZERS"/>
    <s v="TEXAS"/>
    <x v="14"/>
    <x v="27"/>
    <s v="ELECTRICITY"/>
    <x v="6"/>
    <n v="17.881351094424101"/>
  </r>
  <r>
    <s v="REFERENCE ELECTRIFICATION - MODERATE TECHNOLOGY ADVANCEMENT"/>
    <x v="1"/>
    <s v="REFERENCE COMMERCIAL WALK-IN FREEZERS"/>
    <s v="TEXAS"/>
    <x v="14"/>
    <x v="28"/>
    <s v="ELECTRICITY"/>
    <x v="6"/>
    <n v="18.066599568491501"/>
  </r>
  <r>
    <s v="REFERENCE ELECTRIFICATION - MODERATE TECHNOLOGY ADVANCEMENT"/>
    <x v="1"/>
    <s v="REFERENCE COMMERCIAL WALK-IN FREEZERS"/>
    <s v="TEXAS"/>
    <x v="14"/>
    <x v="29"/>
    <s v="ELECTRICITY"/>
    <x v="6"/>
    <n v="18.250292553455299"/>
  </r>
  <r>
    <s v="REFERENCE ELECTRIFICATION - MODERATE TECHNOLOGY ADVANCEMENT"/>
    <x v="1"/>
    <s v="REFERENCE COMMERCIAL WALK-IN FREEZERS"/>
    <s v="TEXAS"/>
    <x v="14"/>
    <x v="30"/>
    <s v="ELECTRICITY"/>
    <x v="6"/>
    <n v="18.430028723618801"/>
  </r>
  <r>
    <s v="REFERENCE ELECTRIFICATION - MODERATE TECHNOLOGY ADVANCEMENT"/>
    <x v="1"/>
    <s v="REFERENCE COMMERCIAL WALK-IN FREEZERS"/>
    <s v="TEXAS"/>
    <x v="14"/>
    <x v="31"/>
    <s v="ELECTRICITY"/>
    <x v="6"/>
    <n v="18.606399590214799"/>
  </r>
  <r>
    <s v="REFERENCE ELECTRIFICATION - MODERATE TECHNOLOGY ADVANCEMENT"/>
    <x v="1"/>
    <s v="REFERENCE COMMERCIAL WALK-IN FREEZERS"/>
    <s v="TEXAS"/>
    <x v="14"/>
    <x v="32"/>
    <s v="ELECTRICITY"/>
    <x v="6"/>
    <n v="18.7817057026962"/>
  </r>
  <r>
    <s v="REFERENCE ELECTRIFICATION - MODERATE TECHNOLOGY ADVANCEMENT"/>
    <x v="1"/>
    <s v="REFERENCE COMMERCIAL WALK-IN FREEZERS"/>
    <s v="TEXAS"/>
    <x v="14"/>
    <x v="33"/>
    <s v="ELECTRICITY"/>
    <x v="6"/>
    <n v="18.955734161390598"/>
  </r>
  <r>
    <s v="REFERENCE ELECTRIFICATION - MODERATE TECHNOLOGY ADVANCEMENT"/>
    <x v="1"/>
    <s v="HIGH EFFICIENCY COMMERCIAL WALK-IN FREEZERS"/>
    <s v="TEXAS"/>
    <x v="14"/>
    <x v="0"/>
    <s v="ELECTRICITY"/>
    <x v="6"/>
    <n v="1.6863737677530899"/>
  </r>
  <r>
    <s v="REFERENCE ELECTRIFICATION - MODERATE TECHNOLOGY ADVANCEMENT"/>
    <x v="1"/>
    <s v="HIGH EFFICIENCY COMMERCIAL WALK-IN FREEZERS"/>
    <s v="TEXAS"/>
    <x v="14"/>
    <x v="1"/>
    <s v="ELECTRICITY"/>
    <x v="6"/>
    <n v="1.62399341911595"/>
  </r>
  <r>
    <s v="REFERENCE ELECTRIFICATION - MODERATE TECHNOLOGY ADVANCEMENT"/>
    <x v="1"/>
    <s v="HIGH EFFICIENCY COMMERCIAL WALK-IN FREEZERS"/>
    <s v="TEXAS"/>
    <x v="14"/>
    <x v="2"/>
    <s v="ELECTRICITY"/>
    <x v="6"/>
    <n v="1.55577105691895"/>
  </r>
  <r>
    <s v="REFERENCE ELECTRIFICATION - MODERATE TECHNOLOGY ADVANCEMENT"/>
    <x v="1"/>
    <s v="HIGH EFFICIENCY COMMERCIAL WALK-IN FREEZERS"/>
    <s v="TEXAS"/>
    <x v="14"/>
    <x v="3"/>
    <s v="ELECTRICITY"/>
    <x v="6"/>
    <n v="1.47931248690402"/>
  </r>
  <r>
    <s v="REFERENCE ELECTRIFICATION - MODERATE TECHNOLOGY ADVANCEMENT"/>
    <x v="1"/>
    <s v="HIGH EFFICIENCY COMMERCIAL WALK-IN FREEZERS"/>
    <s v="TEXAS"/>
    <x v="14"/>
    <x v="4"/>
    <s v="ELECTRICITY"/>
    <x v="6"/>
    <n v="1.38706016058103"/>
  </r>
  <r>
    <s v="REFERENCE ELECTRIFICATION - MODERATE TECHNOLOGY ADVANCEMENT"/>
    <x v="1"/>
    <s v="HIGH EFFICIENCY COMMERCIAL WALK-IN FREEZERS"/>
    <s v="TEXAS"/>
    <x v="14"/>
    <x v="5"/>
    <s v="ELECTRICITY"/>
    <x v="6"/>
    <n v="1.2732408338342001"/>
  </r>
  <r>
    <s v="REFERENCE ELECTRIFICATION - MODERATE TECHNOLOGY ADVANCEMENT"/>
    <x v="1"/>
    <s v="HIGH EFFICIENCY COMMERCIAL WALK-IN FREEZERS"/>
    <s v="TEXAS"/>
    <x v="14"/>
    <x v="6"/>
    <s v="ELECTRICITY"/>
    <x v="6"/>
    <n v="1.13344662377501"/>
  </r>
  <r>
    <s v="REFERENCE ELECTRIFICATION - MODERATE TECHNOLOGY ADVANCEMENT"/>
    <x v="1"/>
    <s v="HIGH EFFICIENCY COMMERCIAL WALK-IN FREEZERS"/>
    <s v="TEXAS"/>
    <x v="14"/>
    <x v="7"/>
    <s v="ELECTRICITY"/>
    <x v="6"/>
    <n v="0.96715816354754602"/>
  </r>
  <r>
    <s v="REFERENCE ELECTRIFICATION - MODERATE TECHNOLOGY ADVANCEMENT"/>
    <x v="1"/>
    <s v="HIGH EFFICIENCY COMMERCIAL WALK-IN FREEZERS"/>
    <s v="TEXAS"/>
    <x v="14"/>
    <x v="8"/>
    <s v="ELECTRICITY"/>
    <x v="6"/>
    <n v="0.77991839576651101"/>
  </r>
  <r>
    <s v="REFERENCE ELECTRIFICATION - MODERATE TECHNOLOGY ADVANCEMENT"/>
    <x v="1"/>
    <s v="HIGH EFFICIENCY COMMERCIAL WALK-IN FREEZERS"/>
    <s v="TEXAS"/>
    <x v="14"/>
    <x v="9"/>
    <s v="ELECTRICITY"/>
    <x v="6"/>
    <n v="0.58458710269553005"/>
  </r>
  <r>
    <s v="REFERENCE ELECTRIFICATION - MODERATE TECHNOLOGY ADVANCEMENT"/>
    <x v="1"/>
    <s v="HIGH EFFICIENCY COMMERCIAL WALK-IN FREEZERS"/>
    <s v="TEXAS"/>
    <x v="14"/>
    <x v="10"/>
    <s v="ELECTRICITY"/>
    <x v="6"/>
    <n v="0.39960571561804398"/>
  </r>
  <r>
    <s v="REFERENCE ELECTRIFICATION - MODERATE TECHNOLOGY ADVANCEMENT"/>
    <x v="1"/>
    <s v="HIGH EFFICIENCY COMMERCIAL WALK-IN FREEZERS"/>
    <s v="TEXAS"/>
    <x v="14"/>
    <x v="11"/>
    <s v="ELECTRICITY"/>
    <x v="6"/>
    <n v="0.24382944121497699"/>
  </r>
  <r>
    <s v="REFERENCE ELECTRIFICATION - MODERATE TECHNOLOGY ADVANCEMENT"/>
    <x v="1"/>
    <s v="HIGH EFFICIENCY COMMERCIAL WALK-IN FREEZERS"/>
    <s v="TEXAS"/>
    <x v="14"/>
    <x v="12"/>
    <s v="ELECTRICITY"/>
    <x v="6"/>
    <n v="0.129666022692418"/>
  </r>
  <r>
    <s v="REFERENCE ELECTRIFICATION - MODERATE TECHNOLOGY ADVANCEMENT"/>
    <x v="1"/>
    <s v="HIGH EFFICIENCY COMMERCIAL WALK-IN FREEZERS"/>
    <s v="TEXAS"/>
    <x v="14"/>
    <x v="13"/>
    <s v="ELECTRICITY"/>
    <x v="6"/>
    <n v="5.8537405811004299E-2"/>
  </r>
  <r>
    <s v="REFERENCE ELECTRIFICATION - MODERATE TECHNOLOGY ADVANCEMENT"/>
    <x v="1"/>
    <s v="HIGH EFFICIENCY COMMERCIAL WALK-IN FREEZERS"/>
    <s v="TEXAS"/>
    <x v="14"/>
    <x v="14"/>
    <s v="ELECTRICITY"/>
    <x v="6"/>
    <n v="2.1793487324991302E-2"/>
  </r>
  <r>
    <s v="REFERENCE ELECTRIFICATION - MODERATE TECHNOLOGY ADVANCEMENT"/>
    <x v="1"/>
    <s v="HIGH EFFICIENCY COMMERCIAL WALK-IN FREEZERS"/>
    <s v="TEXAS"/>
    <x v="14"/>
    <x v="15"/>
    <s v="ELECTRICITY"/>
    <x v="6"/>
    <n v="6.4813037703052396E-3"/>
  </r>
  <r>
    <s v="REFERENCE ELECTRIFICATION - MODERATE TECHNOLOGY ADVANCEMENT"/>
    <x v="1"/>
    <s v="HIGH EFFICIENCY COMMERCIAL WALK-IN FREEZERS"/>
    <s v="TEXAS"/>
    <x v="14"/>
    <x v="16"/>
    <s v="ELECTRICITY"/>
    <x v="6"/>
    <n v="1.4862142275847601E-3"/>
  </r>
  <r>
    <s v="REFERENCE ELECTRIFICATION - MODERATE TECHNOLOGY ADVANCEMENT"/>
    <x v="1"/>
    <s v="HIGH EFFICIENCY COMMERCIAL WALK-IN FREEZERS"/>
    <s v="TEXAS"/>
    <x v="14"/>
    <x v="17"/>
    <s v="ELECTRICITY"/>
    <x v="6"/>
    <n v="2.5265750423631898E-4"/>
  </r>
  <r>
    <s v="REFERENCE ELECTRIFICATION - MODERATE TECHNOLOGY ADVANCEMENT"/>
    <x v="1"/>
    <s v="HIGH EFFICIENCY COMMERCIAL WALK-IN FREEZERS"/>
    <s v="TEXAS"/>
    <x v="14"/>
    <x v="18"/>
    <s v="ELECTRICITY"/>
    <x v="6"/>
    <n v="3.04765199466725E-5"/>
  </r>
  <r>
    <s v="REFERENCE ELECTRIFICATION - MODERATE TECHNOLOGY ADVANCEMENT"/>
    <x v="1"/>
    <s v="HIGH EFFICIENCY COMMERCIAL WALK-IN FREEZERS"/>
    <s v="TEXAS"/>
    <x v="14"/>
    <x v="19"/>
    <s v="ELECTRICITY"/>
    <x v="6"/>
    <n v="2.4843024572403202E-6"/>
  </r>
  <r>
    <s v="REFERENCE ELECTRIFICATION - MODERATE TECHNOLOGY ADVANCEMENT"/>
    <x v="1"/>
    <s v="HIGH EFFICIENCY COMMERCIAL WALK-IN FREEZERS"/>
    <s v="TEXAS"/>
    <x v="14"/>
    <x v="20"/>
    <s v="ELECTRICITY"/>
    <x v="6"/>
    <n v="1.29702153025765E-7"/>
  </r>
  <r>
    <s v="REFERENCE ELECTRIFICATION - MODERATE TECHNOLOGY ADVANCEMENT"/>
    <x v="1"/>
    <s v="HIGH EFFICIENCY COMMERCIAL WALK-IN FREEZERS"/>
    <s v="TEXAS"/>
    <x v="14"/>
    <x v="21"/>
    <s v="ELECTRICITY"/>
    <x v="6"/>
    <n v="4.09060002230147E-9"/>
  </r>
  <r>
    <s v="REFERENCE ELECTRIFICATION - MODERATE TECHNOLOGY ADVANCEMENT"/>
    <x v="1"/>
    <s v="HIGH EFFICIENCY COMMERCIAL WALK-IN FREEZERS"/>
    <s v="TEXAS"/>
    <x v="14"/>
    <x v="22"/>
    <s v="ELECTRICITY"/>
    <x v="6"/>
    <n v="7.3182487485301496E-11"/>
  </r>
  <r>
    <s v="REFERENCE ELECTRIFICATION - MODERATE TECHNOLOGY ADVANCEMENT"/>
    <x v="1"/>
    <s v="HIGH EFFICIENCY COMMERCIAL WALK-IN FREEZERS"/>
    <s v="TEXAS"/>
    <x v="14"/>
    <x v="23"/>
    <s v="ELECTRICITY"/>
    <x v="6"/>
    <n v="6.9449065147920298E-13"/>
  </r>
  <r>
    <s v="REFERENCE ELECTRIFICATION - MODERATE TECHNOLOGY ADVANCEMENT"/>
    <x v="1"/>
    <s v="HIGH EFFICIENCY COMMERCIAL WALK-IN FREEZERS"/>
    <s v="TEXAS"/>
    <x v="14"/>
    <x v="24"/>
    <s v="ELECTRICITY"/>
    <x v="6"/>
    <n v="3.2560994748471198E-15"/>
  </r>
  <r>
    <s v="REFERENCE ELECTRIFICATION - MODERATE TECHNOLOGY ADVANCEMENT"/>
    <x v="1"/>
    <s v="HIGH EFFICIENCY COMMERCIAL WALK-IN FREEZERS"/>
    <s v="TEXAS"/>
    <x v="14"/>
    <x v="25"/>
    <s v="ELECTRICITY"/>
    <x v="6"/>
    <n v="6.9965121119446996E-18"/>
  </r>
  <r>
    <s v="REFERENCE ELECTRIFICATION - MODERATE TECHNOLOGY ADVANCEMENT"/>
    <x v="1"/>
    <s v="HIGH EFFICIENCY COMMERCIAL WALK-IN FREEZERS"/>
    <s v="TEXAS"/>
    <x v="14"/>
    <x v="26"/>
    <s v="ELECTRICITY"/>
    <x v="6"/>
    <n v="6.3646897997204798E-21"/>
  </r>
  <r>
    <s v="REFERENCE ELECTRIFICATION - MODERATE TECHNOLOGY ADVANCEMENT"/>
    <x v="1"/>
    <s v="HIGH EFFICIENCY COMMERCIAL WALK-IN FREEZERS"/>
    <s v="TEXAS"/>
    <x v="14"/>
    <x v="27"/>
    <s v="ELECTRICITY"/>
    <x v="6"/>
    <n v="2.2546954594107401E-24"/>
  </r>
  <r>
    <s v="REFERENCE ELECTRIFICATION - MODERATE TECHNOLOGY ADVANCEMENT"/>
    <x v="1"/>
    <s v="HIGH EFFICIENCY COMMERCIAL WALK-IN FREEZERS"/>
    <s v="TEXAS"/>
    <x v="14"/>
    <x v="28"/>
    <s v="ELECTRICITY"/>
    <x v="6"/>
    <n v="2.8479403757173499E-28"/>
  </r>
  <r>
    <s v="REFERENCE ELECTRIFICATION - MODERATE TECHNOLOGY ADVANCEMENT"/>
    <x v="1"/>
    <s v="HIGH EFFICIENCY COMMERCIAL WALK-IN FREEZERS"/>
    <s v="TEXAS"/>
    <x v="14"/>
    <x v="29"/>
    <s v="ELECTRICITY"/>
    <x v="6"/>
    <n v="1.16898259229867E-32"/>
  </r>
  <r>
    <s v="REFERENCE ELECTRIFICATION - MODERATE TECHNOLOGY ADVANCEMENT"/>
    <x v="1"/>
    <s v="HIGH EFFICIENCY COMMERCIAL WALK-IN FREEZERS"/>
    <s v="TEXAS"/>
    <x v="14"/>
    <x v="30"/>
    <s v="ELECTRICITY"/>
    <x v="6"/>
    <n v="1.4141992381329801E-37"/>
  </r>
  <r>
    <s v="REFERENCE ELECTRIFICATION - MODERATE TECHNOLOGY ADVANCEMENT"/>
    <x v="1"/>
    <s v="HIGH EFFICIENCY COMMERCIAL WALK-IN FREEZERS"/>
    <s v="TEXAS"/>
    <x v="14"/>
    <x v="31"/>
    <s v="ELECTRICITY"/>
    <x v="6"/>
    <n v="4.5507030582372002E-43"/>
  </r>
  <r>
    <s v="REFERENCE ELECTRIFICATION - MODERATE TECHNOLOGY ADVANCEMENT"/>
    <x v="1"/>
    <s v="HIGH EFFICIENCY COMMERCIAL WALK-IN FREEZERS"/>
    <s v="TEXAS"/>
    <x v="14"/>
    <x v="32"/>
    <s v="ELECTRICITY"/>
    <x v="6"/>
    <n v="3.4975719425993597E-49"/>
  </r>
  <r>
    <s v="REFERENCE ELECTRIFICATION - MODERATE TECHNOLOGY ADVANCEMENT"/>
    <x v="1"/>
    <s v="HIGH EFFICIENCY COMMERCIAL WALK-IN FREEZERS"/>
    <s v="TEXAS"/>
    <x v="14"/>
    <x v="33"/>
    <s v="ELECTRICITY"/>
    <x v="6"/>
    <n v="5.7358684046910602E-56"/>
  </r>
  <r>
    <s v="REFERENCE ELECTRIFICATION - MODERATE TECHNOLOGY ADVANCEMENT"/>
    <x v="1"/>
    <s v="REFERENCE COMMERCIAL REACH-IN REFRIGERATORS"/>
    <s v="TEXAS"/>
    <x v="14"/>
    <x v="0"/>
    <s v="ELECTRICITY"/>
    <x v="6"/>
    <n v="10.259631207464"/>
  </r>
  <r>
    <s v="REFERENCE ELECTRIFICATION - MODERATE TECHNOLOGY ADVANCEMENT"/>
    <x v="1"/>
    <s v="REFERENCE COMMERCIAL REACH-IN REFRIGERATORS"/>
    <s v="TEXAS"/>
    <x v="14"/>
    <x v="1"/>
    <s v="ELECTRICITY"/>
    <x v="6"/>
    <n v="10.750636331425"/>
  </r>
  <r>
    <s v="REFERENCE ELECTRIFICATION - MODERATE TECHNOLOGY ADVANCEMENT"/>
    <x v="1"/>
    <s v="REFERENCE COMMERCIAL REACH-IN REFRIGERATORS"/>
    <s v="TEXAS"/>
    <x v="14"/>
    <x v="2"/>
    <s v="ELECTRICITY"/>
    <x v="6"/>
    <n v="11.2300055378475"/>
  </r>
  <r>
    <s v="REFERENCE ELECTRIFICATION - MODERATE TECHNOLOGY ADVANCEMENT"/>
    <x v="1"/>
    <s v="REFERENCE COMMERCIAL REACH-IN REFRIGERATORS"/>
    <s v="TEXAS"/>
    <x v="14"/>
    <x v="3"/>
    <s v="ELECTRICITY"/>
    <x v="6"/>
    <n v="11.7118384340917"/>
  </r>
  <r>
    <s v="REFERENCE ELECTRIFICATION - MODERATE TECHNOLOGY ADVANCEMENT"/>
    <x v="1"/>
    <s v="REFERENCE COMMERCIAL REACH-IN REFRIGERATORS"/>
    <s v="TEXAS"/>
    <x v="14"/>
    <x v="4"/>
    <s v="ELECTRICITY"/>
    <x v="6"/>
    <n v="12.162936583124701"/>
  </r>
  <r>
    <s v="REFERENCE ELECTRIFICATION - MODERATE TECHNOLOGY ADVANCEMENT"/>
    <x v="1"/>
    <s v="REFERENCE COMMERCIAL REACH-IN REFRIGERATORS"/>
    <s v="TEXAS"/>
    <x v="14"/>
    <x v="5"/>
    <s v="ELECTRICITY"/>
    <x v="6"/>
    <n v="12.5852023940792"/>
  </r>
  <r>
    <s v="REFERENCE ELECTRIFICATION - MODERATE TECHNOLOGY ADVANCEMENT"/>
    <x v="1"/>
    <s v="REFERENCE COMMERCIAL REACH-IN REFRIGERATORS"/>
    <s v="TEXAS"/>
    <x v="14"/>
    <x v="6"/>
    <s v="ELECTRICITY"/>
    <x v="6"/>
    <n v="12.9710647386002"/>
  </r>
  <r>
    <s v="REFERENCE ELECTRIFICATION - MODERATE TECHNOLOGY ADVANCEMENT"/>
    <x v="1"/>
    <s v="REFERENCE COMMERCIAL REACH-IN REFRIGERATORS"/>
    <s v="TEXAS"/>
    <x v="14"/>
    <x v="7"/>
    <s v="ELECTRICITY"/>
    <x v="6"/>
    <n v="13.3186900684801"/>
  </r>
  <r>
    <s v="REFERENCE ELECTRIFICATION - MODERATE TECHNOLOGY ADVANCEMENT"/>
    <x v="1"/>
    <s v="REFERENCE COMMERCIAL REACH-IN REFRIGERATORS"/>
    <s v="TEXAS"/>
    <x v="14"/>
    <x v="8"/>
    <s v="ELECTRICITY"/>
    <x v="6"/>
    <n v="13.619861431235799"/>
  </r>
  <r>
    <s v="REFERENCE ELECTRIFICATION - MODERATE TECHNOLOGY ADVANCEMENT"/>
    <x v="1"/>
    <s v="REFERENCE COMMERCIAL REACH-IN REFRIGERATORS"/>
    <s v="TEXAS"/>
    <x v="14"/>
    <x v="9"/>
    <s v="ELECTRICITY"/>
    <x v="6"/>
    <n v="13.8666546977368"/>
  </r>
  <r>
    <s v="REFERENCE ELECTRIFICATION - MODERATE TECHNOLOGY ADVANCEMENT"/>
    <x v="1"/>
    <s v="REFERENCE COMMERCIAL REACH-IN REFRIGERATORS"/>
    <s v="TEXAS"/>
    <x v="14"/>
    <x v="10"/>
    <s v="ELECTRICITY"/>
    <x v="6"/>
    <n v="14.052584262281201"/>
  </r>
  <r>
    <s v="REFERENCE ELECTRIFICATION - MODERATE TECHNOLOGY ADVANCEMENT"/>
    <x v="1"/>
    <s v="REFERENCE COMMERCIAL REACH-IN REFRIGERATORS"/>
    <s v="TEXAS"/>
    <x v="14"/>
    <x v="11"/>
    <s v="ELECTRICITY"/>
    <x v="6"/>
    <n v="14.167114431707599"/>
  </r>
  <r>
    <s v="REFERENCE ELECTRIFICATION - MODERATE TECHNOLOGY ADVANCEMENT"/>
    <x v="1"/>
    <s v="REFERENCE COMMERCIAL REACH-IN REFRIGERATORS"/>
    <s v="TEXAS"/>
    <x v="14"/>
    <x v="12"/>
    <s v="ELECTRICITY"/>
    <x v="6"/>
    <n v="14.206141428487401"/>
  </r>
  <r>
    <s v="REFERENCE ELECTRIFICATION - MODERATE TECHNOLOGY ADVANCEMENT"/>
    <x v="1"/>
    <s v="REFERENCE COMMERCIAL REACH-IN REFRIGERATORS"/>
    <s v="TEXAS"/>
    <x v="14"/>
    <x v="13"/>
    <s v="ELECTRICITY"/>
    <x v="6"/>
    <n v="14.1651495307721"/>
  </r>
  <r>
    <s v="REFERENCE ELECTRIFICATION - MODERATE TECHNOLOGY ADVANCEMENT"/>
    <x v="1"/>
    <s v="REFERENCE COMMERCIAL REACH-IN REFRIGERATORS"/>
    <s v="TEXAS"/>
    <x v="14"/>
    <x v="14"/>
    <s v="ELECTRICITY"/>
    <x v="6"/>
    <n v="14.0451757463257"/>
  </r>
  <r>
    <s v="REFERENCE ELECTRIFICATION - MODERATE TECHNOLOGY ADVANCEMENT"/>
    <x v="1"/>
    <s v="REFERENCE COMMERCIAL REACH-IN REFRIGERATORS"/>
    <s v="TEXAS"/>
    <x v="14"/>
    <x v="15"/>
    <s v="ELECTRICITY"/>
    <x v="6"/>
    <n v="13.8520398730775"/>
  </r>
  <r>
    <s v="REFERENCE ELECTRIFICATION - MODERATE TECHNOLOGY ADVANCEMENT"/>
    <x v="1"/>
    <s v="REFERENCE COMMERCIAL REACH-IN REFRIGERATORS"/>
    <s v="TEXAS"/>
    <x v="14"/>
    <x v="16"/>
    <s v="ELECTRICITY"/>
    <x v="6"/>
    <n v="13.5895097527966"/>
  </r>
  <r>
    <s v="REFERENCE ELECTRIFICATION - MODERATE TECHNOLOGY ADVANCEMENT"/>
    <x v="1"/>
    <s v="REFERENCE COMMERCIAL REACH-IN REFRIGERATORS"/>
    <s v="TEXAS"/>
    <x v="14"/>
    <x v="17"/>
    <s v="ELECTRICITY"/>
    <x v="6"/>
    <n v="13.268289836709201"/>
  </r>
  <r>
    <s v="REFERENCE ELECTRIFICATION - MODERATE TECHNOLOGY ADVANCEMENT"/>
    <x v="1"/>
    <s v="REFERENCE COMMERCIAL REACH-IN REFRIGERATORS"/>
    <s v="TEXAS"/>
    <x v="14"/>
    <x v="18"/>
    <s v="ELECTRICITY"/>
    <x v="6"/>
    <n v="12.8963057128316"/>
  </r>
  <r>
    <s v="REFERENCE ELECTRIFICATION - MODERATE TECHNOLOGY ADVANCEMENT"/>
    <x v="1"/>
    <s v="REFERENCE COMMERCIAL REACH-IN REFRIGERATORS"/>
    <s v="TEXAS"/>
    <x v="14"/>
    <x v="19"/>
    <s v="ELECTRICITY"/>
    <x v="6"/>
    <n v="12.4839338978037"/>
  </r>
  <r>
    <s v="REFERENCE ELECTRIFICATION - MODERATE TECHNOLOGY ADVANCEMENT"/>
    <x v="1"/>
    <s v="REFERENCE COMMERCIAL REACH-IN REFRIGERATORS"/>
    <s v="TEXAS"/>
    <x v="14"/>
    <x v="20"/>
    <s v="ELECTRICITY"/>
    <x v="6"/>
    <n v="12.040943379034401"/>
  </r>
  <r>
    <s v="REFERENCE ELECTRIFICATION - MODERATE TECHNOLOGY ADVANCEMENT"/>
    <x v="1"/>
    <s v="REFERENCE COMMERCIAL REACH-IN REFRIGERATORS"/>
    <s v="TEXAS"/>
    <x v="14"/>
    <x v="21"/>
    <s v="ELECTRICITY"/>
    <x v="6"/>
    <n v="11.5761813065373"/>
  </r>
  <r>
    <s v="REFERENCE ELECTRIFICATION - MODERATE TECHNOLOGY ADVANCEMENT"/>
    <x v="1"/>
    <s v="REFERENCE COMMERCIAL REACH-IN REFRIGERATORS"/>
    <s v="TEXAS"/>
    <x v="14"/>
    <x v="22"/>
    <s v="ELECTRICITY"/>
    <x v="6"/>
    <n v="11.0953921172737"/>
  </r>
  <r>
    <s v="REFERENCE ELECTRIFICATION - MODERATE TECHNOLOGY ADVANCEMENT"/>
    <x v="1"/>
    <s v="REFERENCE COMMERCIAL REACH-IN REFRIGERATORS"/>
    <s v="TEXAS"/>
    <x v="14"/>
    <x v="23"/>
    <s v="ELECTRICITY"/>
    <x v="6"/>
    <n v="10.6007305433835"/>
  </r>
  <r>
    <s v="REFERENCE ELECTRIFICATION - MODERATE TECHNOLOGY ADVANCEMENT"/>
    <x v="1"/>
    <s v="REFERENCE COMMERCIAL REACH-IN REFRIGERATORS"/>
    <s v="TEXAS"/>
    <x v="14"/>
    <x v="24"/>
    <s v="ELECTRICITY"/>
    <x v="6"/>
    <n v="10.0943203941445"/>
  </r>
  <r>
    <s v="REFERENCE ELECTRIFICATION - MODERATE TECHNOLOGY ADVANCEMENT"/>
    <x v="1"/>
    <s v="REFERENCE COMMERCIAL REACH-IN REFRIGERATORS"/>
    <s v="TEXAS"/>
    <x v="14"/>
    <x v="25"/>
    <s v="ELECTRICITY"/>
    <x v="6"/>
    <n v="9.5773328091623195"/>
  </r>
  <r>
    <s v="REFERENCE ELECTRIFICATION - MODERATE TECHNOLOGY ADVANCEMENT"/>
    <x v="1"/>
    <s v="REFERENCE COMMERCIAL REACH-IN REFRIGERATORS"/>
    <s v="TEXAS"/>
    <x v="14"/>
    <x v="26"/>
    <s v="ELECTRICITY"/>
    <x v="6"/>
    <n v="9.0496355581594798"/>
  </r>
  <r>
    <s v="REFERENCE ELECTRIFICATION - MODERATE TECHNOLOGY ADVANCEMENT"/>
    <x v="1"/>
    <s v="REFERENCE COMMERCIAL REACH-IN REFRIGERATORS"/>
    <s v="TEXAS"/>
    <x v="14"/>
    <x v="27"/>
    <s v="ELECTRICITY"/>
    <x v="6"/>
    <n v="8.5112586049016805"/>
  </r>
  <r>
    <s v="REFERENCE ELECTRIFICATION - MODERATE TECHNOLOGY ADVANCEMENT"/>
    <x v="1"/>
    <s v="REFERENCE COMMERCIAL REACH-IN REFRIGERATORS"/>
    <s v="TEXAS"/>
    <x v="14"/>
    <x v="28"/>
    <s v="ELECTRICITY"/>
    <x v="6"/>
    <n v="7.9615812093620901"/>
  </r>
  <r>
    <s v="REFERENCE ELECTRIFICATION - MODERATE TECHNOLOGY ADVANCEMENT"/>
    <x v="1"/>
    <s v="REFERENCE COMMERCIAL REACH-IN REFRIGERATORS"/>
    <s v="TEXAS"/>
    <x v="14"/>
    <x v="29"/>
    <s v="ELECTRICITY"/>
    <x v="6"/>
    <n v="7.39997996128408"/>
  </r>
  <r>
    <s v="REFERENCE ELECTRIFICATION - MODERATE TECHNOLOGY ADVANCEMENT"/>
    <x v="1"/>
    <s v="REFERENCE COMMERCIAL REACH-IN REFRIGERATORS"/>
    <s v="TEXAS"/>
    <x v="14"/>
    <x v="30"/>
    <s v="ELECTRICITY"/>
    <x v="6"/>
    <n v="6.8255286225546996"/>
  </r>
  <r>
    <s v="REFERENCE ELECTRIFICATION - MODERATE TECHNOLOGY ADVANCEMENT"/>
    <x v="1"/>
    <s v="REFERENCE COMMERCIAL REACH-IN REFRIGERATORS"/>
    <s v="TEXAS"/>
    <x v="14"/>
    <x v="31"/>
    <s v="ELECTRICITY"/>
    <x v="6"/>
    <n v="6.2377056837140197"/>
  </r>
  <r>
    <s v="REFERENCE ELECTRIFICATION - MODERATE TECHNOLOGY ADVANCEMENT"/>
    <x v="1"/>
    <s v="REFERENCE COMMERCIAL REACH-IN REFRIGERATORS"/>
    <s v="TEXAS"/>
    <x v="14"/>
    <x v="32"/>
    <s v="ELECTRICITY"/>
    <x v="6"/>
    <n v="5.6362777792449297"/>
  </r>
  <r>
    <s v="REFERENCE ELECTRIFICATION - MODERATE TECHNOLOGY ADVANCEMENT"/>
    <x v="1"/>
    <s v="REFERENCE COMMERCIAL REACH-IN REFRIGERATORS"/>
    <s v="TEXAS"/>
    <x v="14"/>
    <x v="33"/>
    <s v="ELECTRICITY"/>
    <x v="6"/>
    <n v="5.0210782430139496"/>
  </r>
  <r>
    <s v="REFERENCE ELECTRIFICATION - MODERATE TECHNOLOGY ADVANCEMENT"/>
    <x v="1"/>
    <s v="HIGH EFFICIENCY COMMERCIAL REACH-IN REFRIGERATORS"/>
    <s v="TEXAS"/>
    <x v="14"/>
    <x v="0"/>
    <s v="ELECTRICITY"/>
    <x v="6"/>
    <n v="0.26172898632924901"/>
  </r>
  <r>
    <s v="REFERENCE ELECTRIFICATION - MODERATE TECHNOLOGY ADVANCEMENT"/>
    <x v="1"/>
    <s v="HIGH EFFICIENCY COMMERCIAL REACH-IN REFRIGERATORS"/>
    <s v="TEXAS"/>
    <x v="14"/>
    <x v="1"/>
    <s v="ELECTRICITY"/>
    <x v="6"/>
    <n v="0.43397563079296098"/>
  </r>
  <r>
    <s v="REFERENCE ELECTRIFICATION - MODERATE TECHNOLOGY ADVANCEMENT"/>
    <x v="1"/>
    <s v="HIGH EFFICIENCY COMMERCIAL REACH-IN REFRIGERATORS"/>
    <s v="TEXAS"/>
    <x v="14"/>
    <x v="2"/>
    <s v="ELECTRICITY"/>
    <x v="6"/>
    <n v="0.64403867152227401"/>
  </r>
  <r>
    <s v="REFERENCE ELECTRIFICATION - MODERATE TECHNOLOGY ADVANCEMENT"/>
    <x v="1"/>
    <s v="HIGH EFFICIENCY COMMERCIAL REACH-IN REFRIGERATORS"/>
    <s v="TEXAS"/>
    <x v="14"/>
    <x v="3"/>
    <s v="ELECTRICITY"/>
    <x v="6"/>
    <n v="0.89453802608912703"/>
  </r>
  <r>
    <s v="REFERENCE ELECTRIFICATION - MODERATE TECHNOLOGY ADVANCEMENT"/>
    <x v="1"/>
    <s v="HIGH EFFICIENCY COMMERCIAL REACH-IN REFRIGERATORS"/>
    <s v="TEXAS"/>
    <x v="14"/>
    <x v="4"/>
    <s v="ELECTRICITY"/>
    <x v="6"/>
    <n v="1.18155444293306"/>
  </r>
  <r>
    <s v="REFERENCE ELECTRIFICATION - MODERATE TECHNOLOGY ADVANCEMENT"/>
    <x v="1"/>
    <s v="HIGH EFFICIENCY COMMERCIAL REACH-IN REFRIGERATORS"/>
    <s v="TEXAS"/>
    <x v="14"/>
    <x v="5"/>
    <s v="ELECTRICITY"/>
    <x v="6"/>
    <n v="1.5065968205595801"/>
  </r>
  <r>
    <s v="REFERENCE ELECTRIFICATION - MODERATE TECHNOLOGY ADVANCEMENT"/>
    <x v="1"/>
    <s v="HIGH EFFICIENCY COMMERCIAL REACH-IN REFRIGERATORS"/>
    <s v="TEXAS"/>
    <x v="14"/>
    <x v="6"/>
    <s v="ELECTRICITY"/>
    <x v="6"/>
    <n v="1.8685060323587099"/>
  </r>
  <r>
    <s v="REFERENCE ELECTRIFICATION - MODERATE TECHNOLOGY ADVANCEMENT"/>
    <x v="1"/>
    <s v="HIGH EFFICIENCY COMMERCIAL REACH-IN REFRIGERATORS"/>
    <s v="TEXAS"/>
    <x v="14"/>
    <x v="7"/>
    <s v="ELECTRICITY"/>
    <x v="6"/>
    <n v="2.26777807632944"/>
  </r>
  <r>
    <s v="REFERENCE ELECTRIFICATION - MODERATE TECHNOLOGY ADVANCEMENT"/>
    <x v="1"/>
    <s v="HIGH EFFICIENCY COMMERCIAL REACH-IN REFRIGERATORS"/>
    <s v="TEXAS"/>
    <x v="14"/>
    <x v="8"/>
    <s v="ELECTRICITY"/>
    <x v="6"/>
    <n v="2.7025773840178502"/>
  </r>
  <r>
    <s v="REFERENCE ELECTRIFICATION - MODERATE TECHNOLOGY ADVANCEMENT"/>
    <x v="1"/>
    <s v="HIGH EFFICIENCY COMMERCIAL REACH-IN REFRIGERATORS"/>
    <s v="TEXAS"/>
    <x v="14"/>
    <x v="9"/>
    <s v="ELECTRICITY"/>
    <x v="6"/>
    <n v="3.1707458145871601"/>
  </r>
  <r>
    <s v="REFERENCE ELECTRIFICATION - MODERATE TECHNOLOGY ADVANCEMENT"/>
    <x v="1"/>
    <s v="HIGH EFFICIENCY COMMERCIAL REACH-IN REFRIGERATORS"/>
    <s v="TEXAS"/>
    <x v="14"/>
    <x v="10"/>
    <s v="ELECTRICITY"/>
    <x v="6"/>
    <n v="3.6705763685952801"/>
  </r>
  <r>
    <s v="REFERENCE ELECTRIFICATION - MODERATE TECHNOLOGY ADVANCEMENT"/>
    <x v="1"/>
    <s v="HIGH EFFICIENCY COMMERCIAL REACH-IN REFRIGERATORS"/>
    <s v="TEXAS"/>
    <x v="14"/>
    <x v="11"/>
    <s v="ELECTRICITY"/>
    <x v="6"/>
    <n v="4.1971393974742099"/>
  </r>
  <r>
    <s v="REFERENCE ELECTRIFICATION - MODERATE TECHNOLOGY ADVANCEMENT"/>
    <x v="1"/>
    <s v="HIGH EFFICIENCY COMMERCIAL REACH-IN REFRIGERATORS"/>
    <s v="TEXAS"/>
    <x v="14"/>
    <x v="12"/>
    <s v="ELECTRICITY"/>
    <x v="6"/>
    <n v="4.7489825650978803"/>
  </r>
  <r>
    <s v="REFERENCE ELECTRIFICATION - MODERATE TECHNOLOGY ADVANCEMENT"/>
    <x v="1"/>
    <s v="HIGH EFFICIENCY COMMERCIAL REACH-IN REFRIGERATORS"/>
    <s v="TEXAS"/>
    <x v="14"/>
    <x v="13"/>
    <s v="ELECTRICITY"/>
    <x v="6"/>
    <n v="5.3224318418320902"/>
  </r>
  <r>
    <s v="REFERENCE ELECTRIFICATION - MODERATE TECHNOLOGY ADVANCEMENT"/>
    <x v="1"/>
    <s v="HIGH EFFICIENCY COMMERCIAL REACH-IN REFRIGERATORS"/>
    <s v="TEXAS"/>
    <x v="14"/>
    <x v="14"/>
    <s v="ELECTRICITY"/>
    <x v="6"/>
    <n v="5.9166139636358297"/>
  </r>
  <r>
    <s v="REFERENCE ELECTRIFICATION - MODERATE TECHNOLOGY ADVANCEMENT"/>
    <x v="1"/>
    <s v="HIGH EFFICIENCY COMMERCIAL REACH-IN REFRIGERATORS"/>
    <s v="TEXAS"/>
    <x v="14"/>
    <x v="15"/>
    <s v="ELECTRICITY"/>
    <x v="6"/>
    <n v="6.5326438105094597"/>
  </r>
  <r>
    <s v="REFERENCE ELECTRIFICATION - MODERATE TECHNOLOGY ADVANCEMENT"/>
    <x v="1"/>
    <s v="HIGH EFFICIENCY COMMERCIAL REACH-IN REFRIGERATORS"/>
    <s v="TEXAS"/>
    <x v="14"/>
    <x v="16"/>
    <s v="ELECTRICITY"/>
    <x v="6"/>
    <n v="7.1671531939386197"/>
  </r>
  <r>
    <s v="REFERENCE ELECTRIFICATION - MODERATE TECHNOLOGY ADVANCEMENT"/>
    <x v="1"/>
    <s v="HIGH EFFICIENCY COMMERCIAL REACH-IN REFRIGERATORS"/>
    <s v="TEXAS"/>
    <x v="14"/>
    <x v="17"/>
    <s v="ELECTRICITY"/>
    <x v="6"/>
    <n v="7.8206940704829604"/>
  </r>
  <r>
    <s v="REFERENCE ELECTRIFICATION - MODERATE TECHNOLOGY ADVANCEMENT"/>
    <x v="1"/>
    <s v="HIGH EFFICIENCY COMMERCIAL REACH-IN REFRIGERATORS"/>
    <s v="TEXAS"/>
    <x v="14"/>
    <x v="18"/>
    <s v="ELECTRICITY"/>
    <x v="6"/>
    <n v="8.4887641150655"/>
  </r>
  <r>
    <s v="REFERENCE ELECTRIFICATION - MODERATE TECHNOLOGY ADVANCEMENT"/>
    <x v="1"/>
    <s v="HIGH EFFICIENCY COMMERCIAL REACH-IN REFRIGERATORS"/>
    <s v="TEXAS"/>
    <x v="14"/>
    <x v="19"/>
    <s v="ELECTRICITY"/>
    <x v="6"/>
    <n v="9.1694136010368297"/>
  </r>
  <r>
    <s v="REFERENCE ELECTRIFICATION - MODERATE TECHNOLOGY ADVANCEMENT"/>
    <x v="1"/>
    <s v="HIGH EFFICIENCY COMMERCIAL REACH-IN REFRIGERATORS"/>
    <s v="TEXAS"/>
    <x v="14"/>
    <x v="20"/>
    <s v="ELECTRICITY"/>
    <x v="6"/>
    <n v="9.8607282271753895"/>
  </r>
  <r>
    <s v="REFERENCE ELECTRIFICATION - MODERATE TECHNOLOGY ADVANCEMENT"/>
    <x v="1"/>
    <s v="HIGH EFFICIENCY COMMERCIAL REACH-IN REFRIGERATORS"/>
    <s v="TEXAS"/>
    <x v="14"/>
    <x v="21"/>
    <s v="ELECTRICITY"/>
    <x v="6"/>
    <n v="10.5644061815018"/>
  </r>
  <r>
    <s v="REFERENCE ELECTRIFICATION - MODERATE TECHNOLOGY ADVANCEMENT"/>
    <x v="1"/>
    <s v="HIGH EFFICIENCY COMMERCIAL REACH-IN REFRIGERATORS"/>
    <s v="TEXAS"/>
    <x v="14"/>
    <x v="22"/>
    <s v="ELECTRICITY"/>
    <x v="6"/>
    <n v="11.280968616720999"/>
  </r>
  <r>
    <s v="REFERENCE ELECTRIFICATION - MODERATE TECHNOLOGY ADVANCEMENT"/>
    <x v="1"/>
    <s v="HIGH EFFICIENCY COMMERCIAL REACH-IN REFRIGERATORS"/>
    <s v="TEXAS"/>
    <x v="14"/>
    <x v="23"/>
    <s v="ELECTRICITY"/>
    <x v="6"/>
    <n v="12.0083085061327"/>
  </r>
  <r>
    <s v="REFERENCE ELECTRIFICATION - MODERATE TECHNOLOGY ADVANCEMENT"/>
    <x v="1"/>
    <s v="HIGH EFFICIENCY COMMERCIAL REACH-IN REFRIGERATORS"/>
    <s v="TEXAS"/>
    <x v="14"/>
    <x v="24"/>
    <s v="ELECTRICITY"/>
    <x v="6"/>
    <n v="12.7474026760383"/>
  </r>
  <r>
    <s v="REFERENCE ELECTRIFICATION - MODERATE TECHNOLOGY ADVANCEMENT"/>
    <x v="1"/>
    <s v="HIGH EFFICIENCY COMMERCIAL REACH-IN REFRIGERATORS"/>
    <s v="TEXAS"/>
    <x v="14"/>
    <x v="25"/>
    <s v="ELECTRICITY"/>
    <x v="6"/>
    <n v="13.5000616482033"/>
  </r>
  <r>
    <s v="REFERENCE ELECTRIFICATION - MODERATE TECHNOLOGY ADVANCEMENT"/>
    <x v="1"/>
    <s v="HIGH EFFICIENCY COMMERCIAL REACH-IN REFRIGERATORS"/>
    <s v="TEXAS"/>
    <x v="14"/>
    <x v="26"/>
    <s v="ELECTRICITY"/>
    <x v="6"/>
    <n v="14.2667676150904"/>
  </r>
  <r>
    <s v="REFERENCE ELECTRIFICATION - MODERATE TECHNOLOGY ADVANCEMENT"/>
    <x v="1"/>
    <s v="HIGH EFFICIENCY COMMERCIAL REACH-IN REFRIGERATORS"/>
    <s v="TEXAS"/>
    <x v="14"/>
    <x v="27"/>
    <s v="ELECTRICITY"/>
    <x v="6"/>
    <n v="15.0485316237958"/>
  </r>
  <r>
    <s v="REFERENCE ELECTRIFICATION - MODERATE TECHNOLOGY ADVANCEMENT"/>
    <x v="1"/>
    <s v="HIGH EFFICIENCY COMMERCIAL REACH-IN REFRIGERATORS"/>
    <s v="TEXAS"/>
    <x v="14"/>
    <x v="28"/>
    <s v="ELECTRICITY"/>
    <x v="6"/>
    <n v="15.8458388351266"/>
  </r>
  <r>
    <s v="REFERENCE ELECTRIFICATION - MODERATE TECHNOLOGY ADVANCEMENT"/>
    <x v="1"/>
    <s v="HIGH EFFICIENCY COMMERCIAL REACH-IN REFRIGERATORS"/>
    <s v="TEXAS"/>
    <x v="14"/>
    <x v="29"/>
    <s v="ELECTRICITY"/>
    <x v="6"/>
    <n v="16.6578571631463"/>
  </r>
  <r>
    <s v="REFERENCE ELECTRIFICATION - MODERATE TECHNOLOGY ADVANCEMENT"/>
    <x v="1"/>
    <s v="HIGH EFFICIENCY COMMERCIAL REACH-IN REFRIGERATORS"/>
    <s v="TEXAS"/>
    <x v="14"/>
    <x v="30"/>
    <s v="ELECTRICITY"/>
    <x v="6"/>
    <n v="17.481662566473599"/>
  </r>
  <r>
    <s v="REFERENCE ELECTRIFICATION - MODERATE TECHNOLOGY ADVANCEMENT"/>
    <x v="1"/>
    <s v="HIGH EFFICIENCY COMMERCIAL REACH-IN REFRIGERATORS"/>
    <s v="TEXAS"/>
    <x v="14"/>
    <x v="31"/>
    <s v="ELECTRICITY"/>
    <x v="6"/>
    <n v="18.316526815442"/>
  </r>
  <r>
    <s v="REFERENCE ELECTRIFICATION - MODERATE TECHNOLOGY ADVANCEMENT"/>
    <x v="1"/>
    <s v="HIGH EFFICIENCY COMMERCIAL REACH-IN REFRIGERATORS"/>
    <s v="TEXAS"/>
    <x v="14"/>
    <x v="32"/>
    <s v="ELECTRICITY"/>
    <x v="6"/>
    <n v="19.163320644185799"/>
  </r>
  <r>
    <s v="REFERENCE ELECTRIFICATION - MODERATE TECHNOLOGY ADVANCEMENT"/>
    <x v="1"/>
    <s v="HIGH EFFICIENCY COMMERCIAL REACH-IN REFRIGERATORS"/>
    <s v="TEXAS"/>
    <x v="14"/>
    <x v="33"/>
    <s v="ELECTRICITY"/>
    <x v="6"/>
    <n v="20.020795215622599"/>
  </r>
  <r>
    <s v="REFERENCE ELECTRIFICATION - MODERATE TECHNOLOGY ADVANCEMENT"/>
    <x v="1"/>
    <s v="REFERENCE COMMERCIAL REACH-IN FREEZERS"/>
    <s v="TEXAS"/>
    <x v="14"/>
    <x v="0"/>
    <s v="ELECTRICITY"/>
    <x v="6"/>
    <n v="29.447092786819301"/>
  </r>
  <r>
    <s v="REFERENCE ELECTRIFICATION - MODERATE TECHNOLOGY ADVANCEMENT"/>
    <x v="1"/>
    <s v="REFERENCE COMMERCIAL REACH-IN FREEZERS"/>
    <s v="TEXAS"/>
    <x v="14"/>
    <x v="1"/>
    <s v="ELECTRICITY"/>
    <x v="6"/>
    <n v="28.534022307059701"/>
  </r>
  <r>
    <s v="REFERENCE ELECTRIFICATION - MODERATE TECHNOLOGY ADVANCEMENT"/>
    <x v="1"/>
    <s v="REFERENCE COMMERCIAL REACH-IN FREEZERS"/>
    <s v="TEXAS"/>
    <x v="14"/>
    <x v="2"/>
    <s v="ELECTRICITY"/>
    <x v="6"/>
    <n v="27.6406347467247"/>
  </r>
  <r>
    <s v="REFERENCE ELECTRIFICATION - MODERATE TECHNOLOGY ADVANCEMENT"/>
    <x v="1"/>
    <s v="REFERENCE COMMERCIAL REACH-IN FREEZERS"/>
    <s v="TEXAS"/>
    <x v="14"/>
    <x v="3"/>
    <s v="ELECTRICITY"/>
    <x v="6"/>
    <n v="26.804392758812501"/>
  </r>
  <r>
    <s v="REFERENCE ELECTRIFICATION - MODERATE TECHNOLOGY ADVANCEMENT"/>
    <x v="1"/>
    <s v="REFERENCE COMMERCIAL REACH-IN FREEZERS"/>
    <s v="TEXAS"/>
    <x v="14"/>
    <x v="4"/>
    <s v="ELECTRICITY"/>
    <x v="6"/>
    <n v="25.971721199159798"/>
  </r>
  <r>
    <s v="REFERENCE ELECTRIFICATION - MODERATE TECHNOLOGY ADVANCEMENT"/>
    <x v="1"/>
    <s v="REFERENCE COMMERCIAL REACH-IN FREEZERS"/>
    <s v="TEXAS"/>
    <x v="14"/>
    <x v="5"/>
    <s v="ELECTRICITY"/>
    <x v="6"/>
    <n v="25.148805233532801"/>
  </r>
  <r>
    <s v="REFERENCE ELECTRIFICATION - MODERATE TECHNOLOGY ADVANCEMENT"/>
    <x v="1"/>
    <s v="REFERENCE COMMERCIAL REACH-IN FREEZERS"/>
    <s v="TEXAS"/>
    <x v="14"/>
    <x v="6"/>
    <s v="ELECTRICITY"/>
    <x v="6"/>
    <n v="24.3330434087854"/>
  </r>
  <r>
    <s v="REFERENCE ELECTRIFICATION - MODERATE TECHNOLOGY ADVANCEMENT"/>
    <x v="1"/>
    <s v="REFERENCE COMMERCIAL REACH-IN FREEZERS"/>
    <s v="TEXAS"/>
    <x v="14"/>
    <x v="7"/>
    <s v="ELECTRICITY"/>
    <x v="6"/>
    <n v="23.532375586741299"/>
  </r>
  <r>
    <s v="REFERENCE ELECTRIFICATION - MODERATE TECHNOLOGY ADVANCEMENT"/>
    <x v="1"/>
    <s v="REFERENCE COMMERCIAL REACH-IN FREEZERS"/>
    <s v="TEXAS"/>
    <x v="14"/>
    <x v="8"/>
    <s v="ELECTRICITY"/>
    <x v="6"/>
    <n v="22.749710197688099"/>
  </r>
  <r>
    <s v="REFERENCE ELECTRIFICATION - MODERATE TECHNOLOGY ADVANCEMENT"/>
    <x v="1"/>
    <s v="REFERENCE COMMERCIAL REACH-IN FREEZERS"/>
    <s v="TEXAS"/>
    <x v="14"/>
    <x v="9"/>
    <s v="ELECTRICITY"/>
    <x v="6"/>
    <n v="21.991759428832498"/>
  </r>
  <r>
    <s v="REFERENCE ELECTRIFICATION - MODERATE TECHNOLOGY ADVANCEMENT"/>
    <x v="1"/>
    <s v="REFERENCE COMMERCIAL REACH-IN FREEZERS"/>
    <s v="TEXAS"/>
    <x v="14"/>
    <x v="10"/>
    <s v="ELECTRICITY"/>
    <x v="6"/>
    <n v="21.270233785703098"/>
  </r>
  <r>
    <s v="REFERENCE ELECTRIFICATION - MODERATE TECHNOLOGY ADVANCEMENT"/>
    <x v="1"/>
    <s v="REFERENCE COMMERCIAL REACH-IN FREEZERS"/>
    <s v="TEXAS"/>
    <x v="14"/>
    <x v="11"/>
    <s v="ELECTRICITY"/>
    <x v="6"/>
    <n v="20.5933727214816"/>
  </r>
  <r>
    <s v="REFERENCE ELECTRIFICATION - MODERATE TECHNOLOGY ADVANCEMENT"/>
    <x v="1"/>
    <s v="REFERENCE COMMERCIAL REACH-IN FREEZERS"/>
    <s v="TEXAS"/>
    <x v="14"/>
    <x v="12"/>
    <s v="ELECTRICITY"/>
    <x v="6"/>
    <n v="19.9784257370337"/>
  </r>
  <r>
    <s v="REFERENCE ELECTRIFICATION - MODERATE TECHNOLOGY ADVANCEMENT"/>
    <x v="1"/>
    <s v="REFERENCE COMMERCIAL REACH-IN FREEZERS"/>
    <s v="TEXAS"/>
    <x v="14"/>
    <x v="13"/>
    <s v="ELECTRICITY"/>
    <x v="6"/>
    <n v="19.4395267246021"/>
  </r>
  <r>
    <s v="REFERENCE ELECTRIFICATION - MODERATE TECHNOLOGY ADVANCEMENT"/>
    <x v="1"/>
    <s v="REFERENCE COMMERCIAL REACH-IN FREEZERS"/>
    <s v="TEXAS"/>
    <x v="14"/>
    <x v="14"/>
    <s v="ELECTRICITY"/>
    <x v="6"/>
    <n v="18.993067243025099"/>
  </r>
  <r>
    <s v="REFERENCE ELECTRIFICATION - MODERATE TECHNOLOGY ADVANCEMENT"/>
    <x v="1"/>
    <s v="REFERENCE COMMERCIAL REACH-IN FREEZERS"/>
    <s v="TEXAS"/>
    <x v="14"/>
    <x v="15"/>
    <s v="ELECTRICITY"/>
    <x v="6"/>
    <n v="18.6535592520584"/>
  </r>
  <r>
    <s v="REFERENCE ELECTRIFICATION - MODERATE TECHNOLOGY ADVANCEMENT"/>
    <x v="1"/>
    <s v="REFERENCE COMMERCIAL REACH-IN FREEZERS"/>
    <s v="TEXAS"/>
    <x v="14"/>
    <x v="16"/>
    <s v="ELECTRICITY"/>
    <x v="6"/>
    <n v="18.420002335511999"/>
  </r>
  <r>
    <s v="REFERENCE ELECTRIFICATION - MODERATE TECHNOLOGY ADVANCEMENT"/>
    <x v="1"/>
    <s v="REFERENCE COMMERCIAL REACH-IN FREEZERS"/>
    <s v="TEXAS"/>
    <x v="14"/>
    <x v="17"/>
    <s v="ELECTRICITY"/>
    <x v="6"/>
    <n v="18.289893797790398"/>
  </r>
  <r>
    <s v="REFERENCE ELECTRIFICATION - MODERATE TECHNOLOGY ADVANCEMENT"/>
    <x v="1"/>
    <s v="REFERENCE COMMERCIAL REACH-IN FREEZERS"/>
    <s v="TEXAS"/>
    <x v="14"/>
    <x v="18"/>
    <s v="ELECTRICITY"/>
    <x v="6"/>
    <n v="18.245082809873299"/>
  </r>
  <r>
    <s v="REFERENCE ELECTRIFICATION - MODERATE TECHNOLOGY ADVANCEMENT"/>
    <x v="1"/>
    <s v="REFERENCE COMMERCIAL REACH-IN FREEZERS"/>
    <s v="TEXAS"/>
    <x v="14"/>
    <x v="19"/>
    <s v="ELECTRICITY"/>
    <x v="6"/>
    <n v="18.266100236035001"/>
  </r>
  <r>
    <s v="REFERENCE ELECTRIFICATION - MODERATE TECHNOLOGY ADVANCEMENT"/>
    <x v="1"/>
    <s v="REFERENCE COMMERCIAL REACH-IN FREEZERS"/>
    <s v="TEXAS"/>
    <x v="14"/>
    <x v="20"/>
    <s v="ELECTRICITY"/>
    <x v="6"/>
    <n v="18.332296626932401"/>
  </r>
  <r>
    <s v="REFERENCE ELECTRIFICATION - MODERATE TECHNOLOGY ADVANCEMENT"/>
    <x v="1"/>
    <s v="REFERENCE COMMERCIAL REACH-IN FREEZERS"/>
    <s v="TEXAS"/>
    <x v="14"/>
    <x v="21"/>
    <s v="ELECTRICITY"/>
    <x v="6"/>
    <n v="18.4286413166089"/>
  </r>
  <r>
    <s v="REFERENCE ELECTRIFICATION - MODERATE TECHNOLOGY ADVANCEMENT"/>
    <x v="1"/>
    <s v="REFERENCE COMMERCIAL REACH-IN FREEZERS"/>
    <s v="TEXAS"/>
    <x v="14"/>
    <x v="22"/>
    <s v="ELECTRICITY"/>
    <x v="6"/>
    <n v="18.542658783542802"/>
  </r>
  <r>
    <s v="REFERENCE ELECTRIFICATION - MODERATE TECHNOLOGY ADVANCEMENT"/>
    <x v="1"/>
    <s v="REFERENCE COMMERCIAL REACH-IN FREEZERS"/>
    <s v="TEXAS"/>
    <x v="14"/>
    <x v="23"/>
    <s v="ELECTRICITY"/>
    <x v="6"/>
    <n v="18.663212460593702"/>
  </r>
  <r>
    <s v="REFERENCE ELECTRIFICATION - MODERATE TECHNOLOGY ADVANCEMENT"/>
    <x v="1"/>
    <s v="REFERENCE COMMERCIAL REACH-IN FREEZERS"/>
    <s v="TEXAS"/>
    <x v="14"/>
    <x v="24"/>
    <s v="ELECTRICITY"/>
    <x v="6"/>
    <n v="18.786778388562801"/>
  </r>
  <r>
    <s v="REFERENCE ELECTRIFICATION - MODERATE TECHNOLOGY ADVANCEMENT"/>
    <x v="1"/>
    <s v="REFERENCE COMMERCIAL REACH-IN FREEZERS"/>
    <s v="TEXAS"/>
    <x v="14"/>
    <x v="25"/>
    <s v="ELECTRICITY"/>
    <x v="6"/>
    <n v="18.912998315269199"/>
  </r>
  <r>
    <s v="REFERENCE ELECTRIFICATION - MODERATE TECHNOLOGY ADVANCEMENT"/>
    <x v="1"/>
    <s v="REFERENCE COMMERCIAL REACH-IN FREEZERS"/>
    <s v="TEXAS"/>
    <x v="14"/>
    <x v="26"/>
    <s v="ELECTRICITY"/>
    <x v="6"/>
    <n v="19.041074444663199"/>
  </r>
  <r>
    <s v="REFERENCE ELECTRIFICATION - MODERATE TECHNOLOGY ADVANCEMENT"/>
    <x v="1"/>
    <s v="REFERENCE COMMERCIAL REACH-IN FREEZERS"/>
    <s v="TEXAS"/>
    <x v="14"/>
    <x v="27"/>
    <s v="ELECTRICITY"/>
    <x v="6"/>
    <n v="19.171490201633102"/>
  </r>
  <r>
    <s v="REFERENCE ELECTRIFICATION - MODERATE TECHNOLOGY ADVANCEMENT"/>
    <x v="1"/>
    <s v="REFERENCE COMMERCIAL REACH-IN FREEZERS"/>
    <s v="TEXAS"/>
    <x v="14"/>
    <x v="28"/>
    <s v="ELECTRICITY"/>
    <x v="6"/>
    <n v="19.303991998404001"/>
  </r>
  <r>
    <s v="REFERENCE ELECTRIFICATION - MODERATE TECHNOLOGY ADVANCEMENT"/>
    <x v="1"/>
    <s v="REFERENCE COMMERCIAL REACH-IN FREEZERS"/>
    <s v="TEXAS"/>
    <x v="14"/>
    <x v="29"/>
    <s v="ELECTRICITY"/>
    <x v="6"/>
    <n v="19.437368728022001"/>
  </r>
  <r>
    <s v="REFERENCE ELECTRIFICATION - MODERATE TECHNOLOGY ADVANCEMENT"/>
    <x v="1"/>
    <s v="REFERENCE COMMERCIAL REACH-IN FREEZERS"/>
    <s v="TEXAS"/>
    <x v="14"/>
    <x v="30"/>
    <s v="ELECTRICITY"/>
    <x v="6"/>
    <n v="19.5685349401287"/>
  </r>
  <r>
    <s v="REFERENCE ELECTRIFICATION - MODERATE TECHNOLOGY ADVANCEMENT"/>
    <x v="1"/>
    <s v="REFERENCE COMMERCIAL REACH-IN FREEZERS"/>
    <s v="TEXAS"/>
    <x v="14"/>
    <x v="31"/>
    <s v="ELECTRICITY"/>
    <x v="6"/>
    <n v="19.696465818468798"/>
  </r>
  <r>
    <s v="REFERENCE ELECTRIFICATION - MODERATE TECHNOLOGY ADVANCEMENT"/>
    <x v="1"/>
    <s v="REFERENCE COMMERCIAL REACH-IN FREEZERS"/>
    <s v="TEXAS"/>
    <x v="14"/>
    <x v="32"/>
    <s v="ELECTRICITY"/>
    <x v="6"/>
    <n v="19.821629935157901"/>
  </r>
  <r>
    <s v="REFERENCE ELECTRIFICATION - MODERATE TECHNOLOGY ADVANCEMENT"/>
    <x v="1"/>
    <s v="REFERENCE COMMERCIAL REACH-IN FREEZERS"/>
    <s v="TEXAS"/>
    <x v="14"/>
    <x v="33"/>
    <s v="ELECTRICITY"/>
    <x v="6"/>
    <n v="19.942912654032799"/>
  </r>
  <r>
    <s v="REFERENCE ELECTRIFICATION - MODERATE TECHNOLOGY ADVANCEMENT"/>
    <x v="1"/>
    <s v="HIGH EFFICIENCY COMMERCIAL REACH-IN FREEZERS"/>
    <s v="TEXAS"/>
    <x v="14"/>
    <x v="0"/>
    <s v="ELECTRICITY"/>
    <x v="6"/>
    <n v="0.51469349833756395"/>
  </r>
  <r>
    <s v="REFERENCE ELECTRIFICATION - MODERATE TECHNOLOGY ADVANCEMENT"/>
    <x v="1"/>
    <s v="HIGH EFFICIENCY COMMERCIAL REACH-IN FREEZERS"/>
    <s v="TEXAS"/>
    <x v="14"/>
    <x v="1"/>
    <s v="ELECTRICITY"/>
    <x v="6"/>
    <n v="0.67295952838519701"/>
  </r>
  <r>
    <s v="REFERENCE ELECTRIFICATION - MODERATE TECHNOLOGY ADVANCEMENT"/>
    <x v="1"/>
    <s v="HIGH EFFICIENCY COMMERCIAL REACH-IN FREEZERS"/>
    <s v="TEXAS"/>
    <x v="14"/>
    <x v="2"/>
    <s v="ELECTRICITY"/>
    <x v="6"/>
    <n v="0.83821487162602104"/>
  </r>
  <r>
    <s v="REFERENCE ELECTRIFICATION - MODERATE TECHNOLOGY ADVANCEMENT"/>
    <x v="1"/>
    <s v="HIGH EFFICIENCY COMMERCIAL REACH-IN FREEZERS"/>
    <s v="TEXAS"/>
    <x v="14"/>
    <x v="3"/>
    <s v="ELECTRICITY"/>
    <x v="6"/>
    <n v="1.01177178559903"/>
  </r>
  <r>
    <s v="REFERENCE ELECTRIFICATION - MODERATE TECHNOLOGY ADVANCEMENT"/>
    <x v="1"/>
    <s v="HIGH EFFICIENCY COMMERCIAL REACH-IN FREEZERS"/>
    <s v="TEXAS"/>
    <x v="14"/>
    <x v="4"/>
    <s v="ELECTRICITY"/>
    <x v="6"/>
    <n v="1.18948108916647"/>
  </r>
  <r>
    <s v="REFERENCE ELECTRIFICATION - MODERATE TECHNOLOGY ADVANCEMENT"/>
    <x v="1"/>
    <s v="HIGH EFFICIENCY COMMERCIAL REACH-IN FREEZERS"/>
    <s v="TEXAS"/>
    <x v="14"/>
    <x v="5"/>
    <s v="ELECTRICITY"/>
    <x v="6"/>
    <n v="1.3715871663667301"/>
  </r>
  <r>
    <s v="REFERENCE ELECTRIFICATION - MODERATE TECHNOLOGY ADVANCEMENT"/>
    <x v="1"/>
    <s v="HIGH EFFICIENCY COMMERCIAL REACH-IN FREEZERS"/>
    <s v="TEXAS"/>
    <x v="14"/>
    <x v="6"/>
    <s v="ELECTRICITY"/>
    <x v="6"/>
    <n v="1.5565180293455201"/>
  </r>
  <r>
    <s v="REFERENCE ELECTRIFICATION - MODERATE TECHNOLOGY ADVANCEMENT"/>
    <x v="1"/>
    <s v="HIGH EFFICIENCY COMMERCIAL REACH-IN FREEZERS"/>
    <s v="TEXAS"/>
    <x v="14"/>
    <x v="7"/>
    <s v="ELECTRICITY"/>
    <x v="6"/>
    <n v="1.74356709131042"/>
  </r>
  <r>
    <s v="REFERENCE ELECTRIFICATION - MODERATE TECHNOLOGY ADVANCEMENT"/>
    <x v="1"/>
    <s v="HIGH EFFICIENCY COMMERCIAL REACH-IN FREEZERS"/>
    <s v="TEXAS"/>
    <x v="14"/>
    <x v="8"/>
    <s v="ELECTRICITY"/>
    <x v="6"/>
    <n v="1.9306575691797101"/>
  </r>
  <r>
    <s v="REFERENCE ELECTRIFICATION - MODERATE TECHNOLOGY ADVANCEMENT"/>
    <x v="1"/>
    <s v="HIGH EFFICIENCY COMMERCIAL REACH-IN FREEZERS"/>
    <s v="TEXAS"/>
    <x v="14"/>
    <x v="9"/>
    <s v="ELECTRICITY"/>
    <x v="6"/>
    <n v="2.11556670101035"/>
  </r>
  <r>
    <s v="REFERENCE ELECTRIFICATION - MODERATE TECHNOLOGY ADVANCEMENT"/>
    <x v="1"/>
    <s v="HIGH EFFICIENCY COMMERCIAL REACH-IN FREEZERS"/>
    <s v="TEXAS"/>
    <x v="14"/>
    <x v="10"/>
    <s v="ELECTRICITY"/>
    <x v="6"/>
    <n v="2.29629757294077"/>
  </r>
  <r>
    <s v="REFERENCE ELECTRIFICATION - MODERATE TECHNOLOGY ADVANCEMENT"/>
    <x v="1"/>
    <s v="HIGH EFFICIENCY COMMERCIAL REACH-IN FREEZERS"/>
    <s v="TEXAS"/>
    <x v="14"/>
    <x v="11"/>
    <s v="ELECTRICITY"/>
    <x v="6"/>
    <n v="2.4696899402489501"/>
  </r>
  <r>
    <s v="REFERENCE ELECTRIFICATION - MODERATE TECHNOLOGY ADVANCEMENT"/>
    <x v="1"/>
    <s v="HIGH EFFICIENCY COMMERCIAL REACH-IN FREEZERS"/>
    <s v="TEXAS"/>
    <x v="14"/>
    <x v="12"/>
    <s v="ELECTRICITY"/>
    <x v="6"/>
    <n v="2.6342735610308301"/>
  </r>
  <r>
    <s v="REFERENCE ELECTRIFICATION - MODERATE TECHNOLOGY ADVANCEMENT"/>
    <x v="1"/>
    <s v="HIGH EFFICIENCY COMMERCIAL REACH-IN FREEZERS"/>
    <s v="TEXAS"/>
    <x v="14"/>
    <x v="13"/>
    <s v="ELECTRICITY"/>
    <x v="6"/>
    <n v="2.7882692595109999"/>
  </r>
  <r>
    <s v="REFERENCE ELECTRIFICATION - MODERATE TECHNOLOGY ADVANCEMENT"/>
    <x v="1"/>
    <s v="HIGH EFFICIENCY COMMERCIAL REACH-IN FREEZERS"/>
    <s v="TEXAS"/>
    <x v="14"/>
    <x v="14"/>
    <s v="ELECTRICITY"/>
    <x v="6"/>
    <n v="2.93153016443221"/>
  </r>
  <r>
    <s v="REFERENCE ELECTRIFICATION - MODERATE TECHNOLOGY ADVANCEMENT"/>
    <x v="1"/>
    <s v="HIGH EFFICIENCY COMMERCIAL REACH-IN FREEZERS"/>
    <s v="TEXAS"/>
    <x v="14"/>
    <x v="15"/>
    <s v="ELECTRICITY"/>
    <x v="6"/>
    <n v="3.06530045450255"/>
  </r>
  <r>
    <s v="REFERENCE ELECTRIFICATION - MODERATE TECHNOLOGY ADVANCEMENT"/>
    <x v="1"/>
    <s v="HIGH EFFICIENCY COMMERCIAL REACH-IN FREEZERS"/>
    <s v="TEXAS"/>
    <x v="14"/>
    <x v="16"/>
    <s v="ELECTRICITY"/>
    <x v="6"/>
    <n v="3.18993273104588"/>
  </r>
  <r>
    <s v="REFERENCE ELECTRIFICATION - MODERATE TECHNOLOGY ADVANCEMENT"/>
    <x v="1"/>
    <s v="HIGH EFFICIENCY COMMERCIAL REACH-IN FREEZERS"/>
    <s v="TEXAS"/>
    <x v="14"/>
    <x v="17"/>
    <s v="ELECTRICITY"/>
    <x v="6"/>
    <n v="3.30773020848549"/>
  </r>
  <r>
    <s v="REFERENCE ELECTRIFICATION - MODERATE TECHNOLOGY ADVANCEMENT"/>
    <x v="1"/>
    <s v="HIGH EFFICIENCY COMMERCIAL REACH-IN FREEZERS"/>
    <s v="TEXAS"/>
    <x v="14"/>
    <x v="18"/>
    <s v="ELECTRICITY"/>
    <x v="6"/>
    <n v="3.4196427682948101"/>
  </r>
  <r>
    <s v="REFERENCE ELECTRIFICATION - MODERATE TECHNOLOGY ADVANCEMENT"/>
    <x v="1"/>
    <s v="HIGH EFFICIENCY COMMERCIAL REACH-IN FREEZERS"/>
    <s v="TEXAS"/>
    <x v="14"/>
    <x v="19"/>
    <s v="ELECTRICITY"/>
    <x v="6"/>
    <n v="3.5274371296948499"/>
  </r>
  <r>
    <s v="REFERENCE ELECTRIFICATION - MODERATE TECHNOLOGY ADVANCEMENT"/>
    <x v="1"/>
    <s v="HIGH EFFICIENCY COMMERCIAL REACH-IN FREEZERS"/>
    <s v="TEXAS"/>
    <x v="14"/>
    <x v="20"/>
    <s v="ELECTRICITY"/>
    <x v="6"/>
    <n v="3.6326528767348498"/>
  </r>
  <r>
    <s v="REFERENCE ELECTRIFICATION - MODERATE TECHNOLOGY ADVANCEMENT"/>
    <x v="1"/>
    <s v="HIGH EFFICIENCY COMMERCIAL REACH-IN FREEZERS"/>
    <s v="TEXAS"/>
    <x v="14"/>
    <x v="21"/>
    <s v="ELECTRICITY"/>
    <x v="6"/>
    <n v="3.7373152816958299"/>
  </r>
  <r>
    <s v="REFERENCE ELECTRIFICATION - MODERATE TECHNOLOGY ADVANCEMENT"/>
    <x v="1"/>
    <s v="HIGH EFFICIENCY COMMERCIAL REACH-IN FREEZERS"/>
    <s v="TEXAS"/>
    <x v="14"/>
    <x v="22"/>
    <s v="ELECTRICITY"/>
    <x v="6"/>
    <n v="3.8426051699084098"/>
  </r>
  <r>
    <s v="REFERENCE ELECTRIFICATION - MODERATE TECHNOLOGY ADVANCEMENT"/>
    <x v="1"/>
    <s v="HIGH EFFICIENCY COMMERCIAL REACH-IN FREEZERS"/>
    <s v="TEXAS"/>
    <x v="14"/>
    <x v="23"/>
    <s v="ELECTRICITY"/>
    <x v="6"/>
    <n v="3.9485203092574599"/>
  </r>
  <r>
    <s v="REFERENCE ELECTRIFICATION - MODERATE TECHNOLOGY ADVANCEMENT"/>
    <x v="1"/>
    <s v="HIGH EFFICIENCY COMMERCIAL REACH-IN FREEZERS"/>
    <s v="TEXAS"/>
    <x v="14"/>
    <x v="24"/>
    <s v="ELECTRICITY"/>
    <x v="6"/>
    <n v="4.05563743663315"/>
  </r>
  <r>
    <s v="REFERENCE ELECTRIFICATION - MODERATE TECHNOLOGY ADVANCEMENT"/>
    <x v="1"/>
    <s v="HIGH EFFICIENCY COMMERCIAL REACH-IN FREEZERS"/>
    <s v="TEXAS"/>
    <x v="14"/>
    <x v="25"/>
    <s v="ELECTRICITY"/>
    <x v="6"/>
    <n v="4.1645470477315198"/>
  </r>
  <r>
    <s v="REFERENCE ELECTRIFICATION - MODERATE TECHNOLOGY ADVANCEMENT"/>
    <x v="1"/>
    <s v="HIGH EFFICIENCY COMMERCIAL REACH-IN FREEZERS"/>
    <s v="TEXAS"/>
    <x v="14"/>
    <x v="26"/>
    <s v="ELECTRICITY"/>
    <x v="6"/>
    <n v="4.2753584006364997"/>
  </r>
  <r>
    <s v="REFERENCE ELECTRIFICATION - MODERATE TECHNOLOGY ADVANCEMENT"/>
    <x v="1"/>
    <s v="HIGH EFFICIENCY COMMERCIAL REACH-IN FREEZERS"/>
    <s v="TEXAS"/>
    <x v="14"/>
    <x v="27"/>
    <s v="ELECTRICITY"/>
    <x v="6"/>
    <n v="4.3883075659342099"/>
  </r>
  <r>
    <s v="REFERENCE ELECTRIFICATION - MODERATE TECHNOLOGY ADVANCEMENT"/>
    <x v="1"/>
    <s v="HIGH EFFICIENCY COMMERCIAL REACH-IN FREEZERS"/>
    <s v="TEXAS"/>
    <x v="14"/>
    <x v="28"/>
    <s v="ELECTRICITY"/>
    <x v="6"/>
    <n v="4.5034321862184896"/>
  </r>
  <r>
    <s v="REFERENCE ELECTRIFICATION - MODERATE TECHNOLOGY ADVANCEMENT"/>
    <x v="1"/>
    <s v="HIGH EFFICIENCY COMMERCIAL REACH-IN FREEZERS"/>
    <s v="TEXAS"/>
    <x v="14"/>
    <x v="29"/>
    <s v="ELECTRICITY"/>
    <x v="6"/>
    <n v="4.6204719215983099"/>
  </r>
  <r>
    <s v="REFERENCE ELECTRIFICATION - MODERATE TECHNOLOGY ADVANCEMENT"/>
    <x v="1"/>
    <s v="HIGH EFFICIENCY COMMERCIAL REACH-IN FREEZERS"/>
    <s v="TEXAS"/>
    <x v="14"/>
    <x v="30"/>
    <s v="ELECTRICITY"/>
    <x v="6"/>
    <n v="4.7386594732847698"/>
  </r>
  <r>
    <s v="REFERENCE ELECTRIFICATION - MODERATE TECHNOLOGY ADVANCEMENT"/>
    <x v="1"/>
    <s v="HIGH EFFICIENCY COMMERCIAL REACH-IN FREEZERS"/>
    <s v="TEXAS"/>
    <x v="14"/>
    <x v="31"/>
    <s v="ELECTRICITY"/>
    <x v="6"/>
    <n v="4.8577696256949396"/>
  </r>
  <r>
    <s v="REFERENCE ELECTRIFICATION - MODERATE TECHNOLOGY ADVANCEMENT"/>
    <x v="1"/>
    <s v="HIGH EFFICIENCY COMMERCIAL REACH-IN FREEZERS"/>
    <s v="TEXAS"/>
    <x v="14"/>
    <x v="32"/>
    <s v="ELECTRICITY"/>
    <x v="6"/>
    <n v="4.9779711492526602"/>
  </r>
  <r>
    <s v="REFERENCE ELECTRIFICATION - MODERATE TECHNOLOGY ADVANCEMENT"/>
    <x v="1"/>
    <s v="HIGH EFFICIENCY COMMERCIAL REACH-IN FREEZERS"/>
    <s v="TEXAS"/>
    <x v="14"/>
    <x v="33"/>
    <s v="ELECTRICITY"/>
    <x v="6"/>
    <n v="5.0989631751353404"/>
  </r>
  <r>
    <s v="REFERENCE ELECTRIFICATION - MODERATE TECHNOLOGY ADVANCEMENT"/>
    <x v="1"/>
    <s v="REFERENCE COMMERCIAL ICE-MACHINES"/>
    <s v="TEXAS"/>
    <x v="14"/>
    <x v="0"/>
    <s v="ELECTRICITY"/>
    <x v="6"/>
    <n v="5.9432678439805304"/>
  </r>
  <r>
    <s v="REFERENCE ELECTRIFICATION - MODERATE TECHNOLOGY ADVANCEMENT"/>
    <x v="1"/>
    <s v="REFERENCE COMMERCIAL ICE-MACHINES"/>
    <s v="TEXAS"/>
    <x v="14"/>
    <x v="1"/>
    <s v="ELECTRICITY"/>
    <x v="6"/>
    <n v="6.71886742867534"/>
  </r>
  <r>
    <s v="REFERENCE ELECTRIFICATION - MODERATE TECHNOLOGY ADVANCEMENT"/>
    <x v="1"/>
    <s v="REFERENCE COMMERCIAL ICE-MACHINES"/>
    <s v="TEXAS"/>
    <x v="14"/>
    <x v="2"/>
    <s v="ELECTRICITY"/>
    <x v="6"/>
    <n v="7.51585254964938"/>
  </r>
  <r>
    <s v="REFERENCE ELECTRIFICATION - MODERATE TECHNOLOGY ADVANCEMENT"/>
    <x v="1"/>
    <s v="REFERENCE COMMERCIAL ICE-MACHINES"/>
    <s v="TEXAS"/>
    <x v="14"/>
    <x v="3"/>
    <s v="ELECTRICITY"/>
    <x v="6"/>
    <n v="8.33576730156995"/>
  </r>
  <r>
    <s v="REFERENCE ELECTRIFICATION - MODERATE TECHNOLOGY ADVANCEMENT"/>
    <x v="1"/>
    <s v="REFERENCE COMMERCIAL ICE-MACHINES"/>
    <s v="TEXAS"/>
    <x v="14"/>
    <x v="4"/>
    <s v="ELECTRICITY"/>
    <x v="6"/>
    <n v="9.1298461542976099"/>
  </r>
  <r>
    <s v="REFERENCE ELECTRIFICATION - MODERATE TECHNOLOGY ADVANCEMENT"/>
    <x v="1"/>
    <s v="REFERENCE COMMERCIAL ICE-MACHINES"/>
    <s v="TEXAS"/>
    <x v="14"/>
    <x v="5"/>
    <s v="ELECTRICITY"/>
    <x v="6"/>
    <n v="9.8757825911410198"/>
  </r>
  <r>
    <s v="REFERENCE ELECTRIFICATION - MODERATE TECHNOLOGY ADVANCEMENT"/>
    <x v="1"/>
    <s v="REFERENCE COMMERCIAL ICE-MACHINES"/>
    <s v="TEXAS"/>
    <x v="14"/>
    <x v="6"/>
    <s v="ELECTRICITY"/>
    <x v="6"/>
    <n v="10.533906495480799"/>
  </r>
  <r>
    <s v="REFERENCE ELECTRIFICATION - MODERATE TECHNOLOGY ADVANCEMENT"/>
    <x v="1"/>
    <s v="REFERENCE COMMERCIAL ICE-MACHINES"/>
    <s v="TEXAS"/>
    <x v="14"/>
    <x v="7"/>
    <s v="ELECTRICITY"/>
    <x v="6"/>
    <n v="11.075026420974501"/>
  </r>
  <r>
    <s v="REFERENCE ELECTRIFICATION - MODERATE TECHNOLOGY ADVANCEMENT"/>
    <x v="1"/>
    <s v="REFERENCE COMMERCIAL ICE-MACHINES"/>
    <s v="TEXAS"/>
    <x v="14"/>
    <x v="8"/>
    <s v="ELECTRICITY"/>
    <x v="6"/>
    <n v="11.4786070193006"/>
  </r>
  <r>
    <s v="REFERENCE ELECTRIFICATION - MODERATE TECHNOLOGY ADVANCEMENT"/>
    <x v="1"/>
    <s v="REFERENCE COMMERCIAL ICE-MACHINES"/>
    <s v="TEXAS"/>
    <x v="14"/>
    <x v="9"/>
    <s v="ELECTRICITY"/>
    <x v="6"/>
    <n v="11.7521046760163"/>
  </r>
  <r>
    <s v="REFERENCE ELECTRIFICATION - MODERATE TECHNOLOGY ADVANCEMENT"/>
    <x v="1"/>
    <s v="REFERENCE COMMERCIAL ICE-MACHINES"/>
    <s v="TEXAS"/>
    <x v="14"/>
    <x v="10"/>
    <s v="ELECTRICITY"/>
    <x v="6"/>
    <n v="11.931186248512599"/>
  </r>
  <r>
    <s v="REFERENCE ELECTRIFICATION - MODERATE TECHNOLOGY ADVANCEMENT"/>
    <x v="1"/>
    <s v="REFERENCE COMMERCIAL ICE-MACHINES"/>
    <s v="TEXAS"/>
    <x v="14"/>
    <x v="11"/>
    <s v="ELECTRICITY"/>
    <x v="6"/>
    <n v="12.053123216287499"/>
  </r>
  <r>
    <s v="REFERENCE ELECTRIFICATION - MODERATE TECHNOLOGY ADVANCEMENT"/>
    <x v="1"/>
    <s v="REFERENCE COMMERCIAL ICE-MACHINES"/>
    <s v="TEXAS"/>
    <x v="14"/>
    <x v="12"/>
    <s v="ELECTRICITY"/>
    <x v="6"/>
    <n v="12.1539967034177"/>
  </r>
  <r>
    <s v="REFERENCE ELECTRIFICATION - MODERATE TECHNOLOGY ADVANCEMENT"/>
    <x v="1"/>
    <s v="REFERENCE COMMERCIAL ICE-MACHINES"/>
    <s v="TEXAS"/>
    <x v="14"/>
    <x v="13"/>
    <s v="ELECTRICITY"/>
    <x v="6"/>
    <n v="12.2477595671236"/>
  </r>
  <r>
    <s v="REFERENCE ELECTRIFICATION - MODERATE TECHNOLOGY ADVANCEMENT"/>
    <x v="1"/>
    <s v="REFERENCE COMMERCIAL ICE-MACHINES"/>
    <s v="TEXAS"/>
    <x v="14"/>
    <x v="14"/>
    <s v="ELECTRICITY"/>
    <x v="6"/>
    <n v="12.3438318675224"/>
  </r>
  <r>
    <s v="REFERENCE ELECTRIFICATION - MODERATE TECHNOLOGY ADVANCEMENT"/>
    <x v="1"/>
    <s v="REFERENCE COMMERCIAL ICE-MACHINES"/>
    <s v="TEXAS"/>
    <x v="14"/>
    <x v="15"/>
    <s v="ELECTRICITY"/>
    <x v="6"/>
    <n v="12.4516411551642"/>
  </r>
  <r>
    <s v="REFERENCE ELECTRIFICATION - MODERATE TECHNOLOGY ADVANCEMENT"/>
    <x v="1"/>
    <s v="REFERENCE COMMERCIAL ICE-MACHINES"/>
    <s v="TEXAS"/>
    <x v="14"/>
    <x v="16"/>
    <s v="ELECTRICITY"/>
    <x v="6"/>
    <n v="12.570112090922599"/>
  </r>
  <r>
    <s v="REFERENCE ELECTRIFICATION - MODERATE TECHNOLOGY ADVANCEMENT"/>
    <x v="1"/>
    <s v="REFERENCE COMMERCIAL ICE-MACHINES"/>
    <s v="TEXAS"/>
    <x v="14"/>
    <x v="17"/>
    <s v="ELECTRICITY"/>
    <x v="6"/>
    <n v="12.703926063080701"/>
  </r>
  <r>
    <s v="REFERENCE ELECTRIFICATION - MODERATE TECHNOLOGY ADVANCEMENT"/>
    <x v="1"/>
    <s v="REFERENCE COMMERCIAL ICE-MACHINES"/>
    <s v="TEXAS"/>
    <x v="14"/>
    <x v="18"/>
    <s v="ELECTRICITY"/>
    <x v="6"/>
    <n v="12.8470634939669"/>
  </r>
  <r>
    <s v="REFERENCE ELECTRIFICATION - MODERATE TECHNOLOGY ADVANCEMENT"/>
    <x v="1"/>
    <s v="REFERENCE COMMERCIAL ICE-MACHINES"/>
    <s v="TEXAS"/>
    <x v="14"/>
    <x v="19"/>
    <s v="ELECTRICITY"/>
    <x v="6"/>
    <n v="12.996878280387801"/>
  </r>
  <r>
    <s v="REFERENCE ELECTRIFICATION - MODERATE TECHNOLOGY ADVANCEMENT"/>
    <x v="1"/>
    <s v="REFERENCE COMMERCIAL ICE-MACHINES"/>
    <s v="TEXAS"/>
    <x v="14"/>
    <x v="20"/>
    <s v="ELECTRICITY"/>
    <x v="6"/>
    <n v="13.1495853142029"/>
  </r>
  <r>
    <s v="REFERENCE ELECTRIFICATION - MODERATE TECHNOLOGY ADVANCEMENT"/>
    <x v="1"/>
    <s v="REFERENCE COMMERCIAL ICE-MACHINES"/>
    <s v="TEXAS"/>
    <x v="14"/>
    <x v="21"/>
    <s v="ELECTRICITY"/>
    <x v="6"/>
    <n v="13.3060120961966"/>
  </r>
  <r>
    <s v="REFERENCE ELECTRIFICATION - MODERATE TECHNOLOGY ADVANCEMENT"/>
    <x v="1"/>
    <s v="REFERENCE COMMERCIAL ICE-MACHINES"/>
    <s v="TEXAS"/>
    <x v="14"/>
    <x v="22"/>
    <s v="ELECTRICITY"/>
    <x v="6"/>
    <n v="13.464169317627601"/>
  </r>
  <r>
    <s v="REFERENCE ELECTRIFICATION - MODERATE TECHNOLOGY ADVANCEMENT"/>
    <x v="1"/>
    <s v="REFERENCE COMMERCIAL ICE-MACHINES"/>
    <s v="TEXAS"/>
    <x v="14"/>
    <x v="23"/>
    <s v="ELECTRICITY"/>
    <x v="6"/>
    <n v="13.6182249033952"/>
  </r>
  <r>
    <s v="REFERENCE ELECTRIFICATION - MODERATE TECHNOLOGY ADVANCEMENT"/>
    <x v="1"/>
    <s v="REFERENCE COMMERCIAL ICE-MACHINES"/>
    <s v="TEXAS"/>
    <x v="14"/>
    <x v="24"/>
    <s v="ELECTRICITY"/>
    <x v="6"/>
    <n v="13.767010406366101"/>
  </r>
  <r>
    <s v="REFERENCE ELECTRIFICATION - MODERATE TECHNOLOGY ADVANCEMENT"/>
    <x v="1"/>
    <s v="REFERENCE COMMERCIAL ICE-MACHINES"/>
    <s v="TEXAS"/>
    <x v="14"/>
    <x v="25"/>
    <s v="ELECTRICITY"/>
    <x v="6"/>
    <n v="13.9112411382399"/>
  </r>
  <r>
    <s v="REFERENCE ELECTRIFICATION - MODERATE TECHNOLOGY ADVANCEMENT"/>
    <x v="1"/>
    <s v="REFERENCE COMMERCIAL ICE-MACHINES"/>
    <s v="TEXAS"/>
    <x v="14"/>
    <x v="26"/>
    <s v="ELECTRICITY"/>
    <x v="6"/>
    <n v="14.0512221760799"/>
  </r>
  <r>
    <s v="REFERENCE ELECTRIFICATION - MODERATE TECHNOLOGY ADVANCEMENT"/>
    <x v="1"/>
    <s v="REFERENCE COMMERCIAL ICE-MACHINES"/>
    <s v="TEXAS"/>
    <x v="14"/>
    <x v="27"/>
    <s v="ELECTRICITY"/>
    <x v="6"/>
    <n v="14.1889306376215"/>
  </r>
  <r>
    <s v="REFERENCE ELECTRIFICATION - MODERATE TECHNOLOGY ADVANCEMENT"/>
    <x v="1"/>
    <s v="REFERENCE COMMERCIAL ICE-MACHINES"/>
    <s v="TEXAS"/>
    <x v="14"/>
    <x v="28"/>
    <s v="ELECTRICITY"/>
    <x v="6"/>
    <n v="14.3266089584396"/>
  </r>
  <r>
    <s v="REFERENCE ELECTRIFICATION - MODERATE TECHNOLOGY ADVANCEMENT"/>
    <x v="1"/>
    <s v="REFERENCE COMMERCIAL ICE-MACHINES"/>
    <s v="TEXAS"/>
    <x v="14"/>
    <x v="29"/>
    <s v="ELECTRICITY"/>
    <x v="6"/>
    <n v="14.4650098987343"/>
  </r>
  <r>
    <s v="REFERENCE ELECTRIFICATION - MODERATE TECHNOLOGY ADVANCEMENT"/>
    <x v="1"/>
    <s v="REFERENCE COMMERCIAL ICE-MACHINES"/>
    <s v="TEXAS"/>
    <x v="14"/>
    <x v="30"/>
    <s v="ELECTRICITY"/>
    <x v="6"/>
    <n v="14.602487836718"/>
  </r>
  <r>
    <s v="REFERENCE ELECTRIFICATION - MODERATE TECHNOLOGY ADVANCEMENT"/>
    <x v="1"/>
    <s v="REFERENCE COMMERCIAL ICE-MACHINES"/>
    <s v="TEXAS"/>
    <x v="14"/>
    <x v="31"/>
    <s v="ELECTRICITY"/>
    <x v="6"/>
    <n v="14.739477476752199"/>
  </r>
  <r>
    <s v="REFERENCE ELECTRIFICATION - MODERATE TECHNOLOGY ADVANCEMENT"/>
    <x v="1"/>
    <s v="REFERENCE COMMERCIAL ICE-MACHINES"/>
    <s v="TEXAS"/>
    <x v="14"/>
    <x v="32"/>
    <s v="ELECTRICITY"/>
    <x v="6"/>
    <n v="14.8774745791727"/>
  </r>
  <r>
    <s v="REFERENCE ELECTRIFICATION - MODERATE TECHNOLOGY ADVANCEMENT"/>
    <x v="1"/>
    <s v="REFERENCE COMMERCIAL ICE-MACHINES"/>
    <s v="TEXAS"/>
    <x v="14"/>
    <x v="33"/>
    <s v="ELECTRICITY"/>
    <x v="6"/>
    <n v="15.015250885534"/>
  </r>
  <r>
    <s v="REFERENCE ELECTRIFICATION - MODERATE TECHNOLOGY ADVANCEMENT"/>
    <x v="1"/>
    <s v="REFERENCE COMMERCIAL BEVERAGE MERCHANDISERS"/>
    <s v="TEXAS"/>
    <x v="14"/>
    <x v="0"/>
    <s v="ELECTRICITY"/>
    <x v="6"/>
    <n v="13.0527058801844"/>
  </r>
  <r>
    <s v="REFERENCE ELECTRIFICATION - MODERATE TECHNOLOGY ADVANCEMENT"/>
    <x v="1"/>
    <s v="REFERENCE COMMERCIAL BEVERAGE MERCHANDISERS"/>
    <s v="TEXAS"/>
    <x v="14"/>
    <x v="1"/>
    <s v="ELECTRICITY"/>
    <x v="6"/>
    <n v="13.5243130425903"/>
  </r>
  <r>
    <s v="REFERENCE ELECTRIFICATION - MODERATE TECHNOLOGY ADVANCEMENT"/>
    <x v="1"/>
    <s v="REFERENCE COMMERCIAL BEVERAGE MERCHANDISERS"/>
    <s v="TEXAS"/>
    <x v="14"/>
    <x v="2"/>
    <s v="ELECTRICITY"/>
    <x v="6"/>
    <n v="14.020788014039899"/>
  </r>
  <r>
    <s v="REFERENCE ELECTRIFICATION - MODERATE TECHNOLOGY ADVANCEMENT"/>
    <x v="1"/>
    <s v="REFERENCE COMMERCIAL BEVERAGE MERCHANDISERS"/>
    <s v="TEXAS"/>
    <x v="14"/>
    <x v="3"/>
    <s v="ELECTRICITY"/>
    <x v="6"/>
    <n v="14.561640177759299"/>
  </r>
  <r>
    <s v="REFERENCE ELECTRIFICATION - MODERATE TECHNOLOGY ADVANCEMENT"/>
    <x v="1"/>
    <s v="REFERENCE COMMERCIAL BEVERAGE MERCHANDISERS"/>
    <s v="TEXAS"/>
    <x v="14"/>
    <x v="4"/>
    <s v="ELECTRICITY"/>
    <x v="6"/>
    <n v="15.107202571666701"/>
  </r>
  <r>
    <s v="REFERENCE ELECTRIFICATION - MODERATE TECHNOLOGY ADVANCEMENT"/>
    <x v="1"/>
    <s v="REFERENCE COMMERCIAL BEVERAGE MERCHANDISERS"/>
    <s v="TEXAS"/>
    <x v="14"/>
    <x v="5"/>
    <s v="ELECTRICITY"/>
    <x v="6"/>
    <n v="15.661232021851699"/>
  </r>
  <r>
    <s v="REFERENCE ELECTRIFICATION - MODERATE TECHNOLOGY ADVANCEMENT"/>
    <x v="1"/>
    <s v="REFERENCE COMMERCIAL BEVERAGE MERCHANDISERS"/>
    <s v="TEXAS"/>
    <x v="14"/>
    <x v="6"/>
    <s v="ELECTRICITY"/>
    <x v="6"/>
    <n v="16.215641930878601"/>
  </r>
  <r>
    <s v="REFERENCE ELECTRIFICATION - MODERATE TECHNOLOGY ADVANCEMENT"/>
    <x v="1"/>
    <s v="REFERENCE COMMERCIAL BEVERAGE MERCHANDISERS"/>
    <s v="TEXAS"/>
    <x v="14"/>
    <x v="7"/>
    <s v="ELECTRICITY"/>
    <x v="6"/>
    <n v="16.7702042274144"/>
  </r>
  <r>
    <s v="REFERENCE ELECTRIFICATION - MODERATE TECHNOLOGY ADVANCEMENT"/>
    <x v="1"/>
    <s v="REFERENCE COMMERCIAL BEVERAGE MERCHANDISERS"/>
    <s v="TEXAS"/>
    <x v="14"/>
    <x v="8"/>
    <s v="ELECTRICITY"/>
    <x v="6"/>
    <n v="17.316362431507802"/>
  </r>
  <r>
    <s v="REFERENCE ELECTRIFICATION - MODERATE TECHNOLOGY ADVANCEMENT"/>
    <x v="1"/>
    <s v="REFERENCE COMMERCIAL BEVERAGE MERCHANDISERS"/>
    <s v="TEXAS"/>
    <x v="14"/>
    <x v="9"/>
    <s v="ELECTRICITY"/>
    <x v="6"/>
    <n v="17.846023013209301"/>
  </r>
  <r>
    <s v="REFERENCE ELECTRIFICATION - MODERATE TECHNOLOGY ADVANCEMENT"/>
    <x v="1"/>
    <s v="REFERENCE COMMERCIAL BEVERAGE MERCHANDISERS"/>
    <s v="TEXAS"/>
    <x v="14"/>
    <x v="10"/>
    <s v="ELECTRICITY"/>
    <x v="6"/>
    <n v="18.353399194511901"/>
  </r>
  <r>
    <s v="REFERENCE ELECTRIFICATION - MODERATE TECHNOLOGY ADVANCEMENT"/>
    <x v="1"/>
    <s v="REFERENCE COMMERCIAL BEVERAGE MERCHANDISERS"/>
    <s v="TEXAS"/>
    <x v="14"/>
    <x v="11"/>
    <s v="ELECTRICITY"/>
    <x v="6"/>
    <n v="18.825888942456601"/>
  </r>
  <r>
    <s v="REFERENCE ELECTRIFICATION - MODERATE TECHNOLOGY ADVANCEMENT"/>
    <x v="1"/>
    <s v="REFERENCE COMMERCIAL BEVERAGE MERCHANDISERS"/>
    <s v="TEXAS"/>
    <x v="14"/>
    <x v="12"/>
    <s v="ELECTRICITY"/>
    <x v="6"/>
    <n v="19.260771574432301"/>
  </r>
  <r>
    <s v="REFERENCE ELECTRIFICATION - MODERATE TECHNOLOGY ADVANCEMENT"/>
    <x v="1"/>
    <s v="REFERENCE COMMERCIAL BEVERAGE MERCHANDISERS"/>
    <s v="TEXAS"/>
    <x v="14"/>
    <x v="13"/>
    <s v="ELECTRICITY"/>
    <x v="6"/>
    <n v="19.6526638692918"/>
  </r>
  <r>
    <s v="REFERENCE ELECTRIFICATION - MODERATE TECHNOLOGY ADVANCEMENT"/>
    <x v="1"/>
    <s v="REFERENCE COMMERCIAL BEVERAGE MERCHANDISERS"/>
    <s v="TEXAS"/>
    <x v="14"/>
    <x v="14"/>
    <s v="ELECTRICITY"/>
    <x v="6"/>
    <n v="20.003845956241701"/>
  </r>
  <r>
    <s v="REFERENCE ELECTRIFICATION - MODERATE TECHNOLOGY ADVANCEMENT"/>
    <x v="1"/>
    <s v="REFERENCE COMMERCIAL BEVERAGE MERCHANDISERS"/>
    <s v="TEXAS"/>
    <x v="14"/>
    <x v="15"/>
    <s v="ELECTRICITY"/>
    <x v="6"/>
    <n v="20.322345040762599"/>
  </r>
  <r>
    <s v="REFERENCE ELECTRIFICATION - MODERATE TECHNOLOGY ADVANCEMENT"/>
    <x v="1"/>
    <s v="REFERENCE COMMERCIAL BEVERAGE MERCHANDISERS"/>
    <s v="TEXAS"/>
    <x v="14"/>
    <x v="16"/>
    <s v="ELECTRICITY"/>
    <x v="6"/>
    <n v="20.608527099053699"/>
  </r>
  <r>
    <s v="REFERENCE ELECTRIFICATION - MODERATE TECHNOLOGY ADVANCEMENT"/>
    <x v="1"/>
    <s v="REFERENCE COMMERCIAL BEVERAGE MERCHANDISERS"/>
    <s v="TEXAS"/>
    <x v="14"/>
    <x v="17"/>
    <s v="ELECTRICITY"/>
    <x v="6"/>
    <n v="20.872117288045899"/>
  </r>
  <r>
    <s v="REFERENCE ELECTRIFICATION - MODERATE TECHNOLOGY ADVANCEMENT"/>
    <x v="1"/>
    <s v="REFERENCE COMMERCIAL BEVERAGE MERCHANDISERS"/>
    <s v="TEXAS"/>
    <x v="14"/>
    <x v="18"/>
    <s v="ELECTRICITY"/>
    <x v="6"/>
    <n v="21.114001071471499"/>
  </r>
  <r>
    <s v="REFERENCE ELECTRIFICATION - MODERATE TECHNOLOGY ADVANCEMENT"/>
    <x v="1"/>
    <s v="REFERENCE COMMERCIAL BEVERAGE MERCHANDISERS"/>
    <s v="TEXAS"/>
    <x v="14"/>
    <x v="19"/>
    <s v="ELECTRICITY"/>
    <x v="6"/>
    <n v="21.339263980161601"/>
  </r>
  <r>
    <s v="REFERENCE ELECTRIFICATION - MODERATE TECHNOLOGY ADVANCEMENT"/>
    <x v="1"/>
    <s v="REFERENCE COMMERCIAL BEVERAGE MERCHANDISERS"/>
    <s v="TEXAS"/>
    <x v="14"/>
    <x v="20"/>
    <s v="ELECTRICITY"/>
    <x v="6"/>
    <n v="21.5523157718333"/>
  </r>
  <r>
    <s v="REFERENCE ELECTRIFICATION - MODERATE TECHNOLOGY ADVANCEMENT"/>
    <x v="1"/>
    <s v="REFERENCE COMMERCIAL BEVERAGE MERCHANDISERS"/>
    <s v="TEXAS"/>
    <x v="14"/>
    <x v="21"/>
    <s v="ELECTRICITY"/>
    <x v="6"/>
    <n v="21.760574506779999"/>
  </r>
  <r>
    <s v="REFERENCE ELECTRIFICATION - MODERATE TECHNOLOGY ADVANCEMENT"/>
    <x v="1"/>
    <s v="REFERENCE COMMERCIAL BEVERAGE MERCHANDISERS"/>
    <s v="TEXAS"/>
    <x v="14"/>
    <x v="22"/>
    <s v="ELECTRICITY"/>
    <x v="6"/>
    <n v="21.9680035045312"/>
  </r>
  <r>
    <s v="REFERENCE ELECTRIFICATION - MODERATE TECHNOLOGY ADVANCEMENT"/>
    <x v="1"/>
    <s v="REFERENCE COMMERCIAL BEVERAGE MERCHANDISERS"/>
    <s v="TEXAS"/>
    <x v="14"/>
    <x v="23"/>
    <s v="ELECTRICITY"/>
    <x v="6"/>
    <n v="22.173273826818502"/>
  </r>
  <r>
    <s v="REFERENCE ELECTRIFICATION - MODERATE TECHNOLOGY ADVANCEMENT"/>
    <x v="1"/>
    <s v="REFERENCE COMMERCIAL BEVERAGE MERCHANDISERS"/>
    <s v="TEXAS"/>
    <x v="14"/>
    <x v="24"/>
    <s v="ELECTRICITY"/>
    <x v="6"/>
    <n v="22.378665421125"/>
  </r>
  <r>
    <s v="REFERENCE ELECTRIFICATION - MODERATE TECHNOLOGY ADVANCEMENT"/>
    <x v="1"/>
    <s v="REFERENCE COMMERCIAL BEVERAGE MERCHANDISERS"/>
    <s v="TEXAS"/>
    <x v="14"/>
    <x v="25"/>
    <s v="ELECTRICITY"/>
    <x v="6"/>
    <n v="22.586737281449299"/>
  </r>
  <r>
    <s v="REFERENCE ELECTRIFICATION - MODERATE TECHNOLOGY ADVANCEMENT"/>
    <x v="1"/>
    <s v="REFERENCE COMMERCIAL BEVERAGE MERCHANDISERS"/>
    <s v="TEXAS"/>
    <x v="14"/>
    <x v="26"/>
    <s v="ELECTRICITY"/>
    <x v="6"/>
    <n v="22.797687048395499"/>
  </r>
  <r>
    <s v="REFERENCE ELECTRIFICATION - MODERATE TECHNOLOGY ADVANCEMENT"/>
    <x v="1"/>
    <s v="REFERENCE COMMERCIAL BEVERAGE MERCHANDISERS"/>
    <s v="TEXAS"/>
    <x v="14"/>
    <x v="27"/>
    <s v="ELECTRICITY"/>
    <x v="6"/>
    <n v="23.0124771812524"/>
  </r>
  <r>
    <s v="REFERENCE ELECTRIFICATION - MODERATE TECHNOLOGY ADVANCEMENT"/>
    <x v="1"/>
    <s v="REFERENCE COMMERCIAL BEVERAGE MERCHANDISERS"/>
    <s v="TEXAS"/>
    <x v="14"/>
    <x v="28"/>
    <s v="ELECTRICITY"/>
    <x v="6"/>
    <n v="23.230943890786101"/>
  </r>
  <r>
    <s v="REFERENCE ELECTRIFICATION - MODERATE TECHNOLOGY ADVANCEMENT"/>
    <x v="1"/>
    <s v="REFERENCE COMMERCIAL BEVERAGE MERCHANDISERS"/>
    <s v="TEXAS"/>
    <x v="14"/>
    <x v="29"/>
    <s v="ELECTRICITY"/>
    <x v="6"/>
    <n v="23.451659851534199"/>
  </r>
  <r>
    <s v="REFERENCE ELECTRIFICATION - MODERATE TECHNOLOGY ADVANCEMENT"/>
    <x v="1"/>
    <s v="REFERENCE COMMERCIAL BEVERAGE MERCHANDISERS"/>
    <s v="TEXAS"/>
    <x v="14"/>
    <x v="30"/>
    <s v="ELECTRICITY"/>
    <x v="6"/>
    <n v="23.6708809309354"/>
  </r>
  <r>
    <s v="REFERENCE ELECTRIFICATION - MODERATE TECHNOLOGY ADVANCEMENT"/>
    <x v="1"/>
    <s v="REFERENCE COMMERCIAL BEVERAGE MERCHANDISERS"/>
    <s v="TEXAS"/>
    <x v="14"/>
    <x v="31"/>
    <s v="ELECTRICITY"/>
    <x v="6"/>
    <n v="23.8873838195668"/>
  </r>
  <r>
    <s v="REFERENCE ELECTRIFICATION - MODERATE TECHNOLOGY ADVANCEMENT"/>
    <x v="1"/>
    <s v="REFERENCE COMMERCIAL BEVERAGE MERCHANDISERS"/>
    <s v="TEXAS"/>
    <x v="14"/>
    <x v="32"/>
    <s v="ELECTRICITY"/>
    <x v="6"/>
    <n v="24.1017740946873"/>
  </r>
  <r>
    <s v="REFERENCE ELECTRIFICATION - MODERATE TECHNOLOGY ADVANCEMENT"/>
    <x v="1"/>
    <s v="REFERENCE COMMERCIAL BEVERAGE MERCHANDISERS"/>
    <s v="TEXAS"/>
    <x v="14"/>
    <x v="33"/>
    <s v="ELECTRICITY"/>
    <x v="6"/>
    <n v="24.3126817617722"/>
  </r>
  <r>
    <s v="REFERENCE ELECTRIFICATION - MODERATE TECHNOLOGY ADVANCEMENT"/>
    <x v="1"/>
    <s v="HIGH EFFICIENCY COMMERCIAL BEVERAGE MERCHANDISERS"/>
    <s v="TEXAS"/>
    <x v="14"/>
    <x v="0"/>
    <s v="ELECTRICITY"/>
    <x v="6"/>
    <n v="9.0877937799213604E-3"/>
  </r>
  <r>
    <s v="REFERENCE ELECTRIFICATION - MODERATE TECHNOLOGY ADVANCEMENT"/>
    <x v="1"/>
    <s v="HIGH EFFICIENCY COMMERCIAL BEVERAGE MERCHANDISERS"/>
    <s v="TEXAS"/>
    <x v="14"/>
    <x v="1"/>
    <s v="ELECTRICITY"/>
    <x v="6"/>
    <n v="1.51962066772399E-2"/>
  </r>
  <r>
    <s v="REFERENCE ELECTRIFICATION - MODERATE TECHNOLOGY ADVANCEMENT"/>
    <x v="1"/>
    <s v="HIGH EFFICIENCY COMMERCIAL BEVERAGE MERCHANDISERS"/>
    <s v="TEXAS"/>
    <x v="14"/>
    <x v="2"/>
    <s v="ELECTRICITY"/>
    <x v="6"/>
    <n v="2.2685489704140201E-2"/>
  </r>
  <r>
    <s v="REFERENCE ELECTRIFICATION - MODERATE TECHNOLOGY ADVANCEMENT"/>
    <x v="1"/>
    <s v="HIGH EFFICIENCY COMMERCIAL BEVERAGE MERCHANDISERS"/>
    <s v="TEXAS"/>
    <x v="14"/>
    <x v="3"/>
    <s v="ELECTRICITY"/>
    <x v="6"/>
    <n v="3.1650271982122002E-2"/>
  </r>
  <r>
    <s v="REFERENCE ELECTRIFICATION - MODERATE TECHNOLOGY ADVANCEMENT"/>
    <x v="1"/>
    <s v="HIGH EFFICIENCY COMMERCIAL BEVERAGE MERCHANDISERS"/>
    <s v="TEXAS"/>
    <x v="14"/>
    <x v="4"/>
    <s v="ELECTRICITY"/>
    <x v="6"/>
    <n v="4.1951835391665901E-2"/>
  </r>
  <r>
    <s v="REFERENCE ELECTRIFICATION - MODERATE TECHNOLOGY ADVANCEMENT"/>
    <x v="1"/>
    <s v="HIGH EFFICIENCY COMMERCIAL BEVERAGE MERCHANDISERS"/>
    <s v="TEXAS"/>
    <x v="14"/>
    <x v="5"/>
    <s v="ELECTRICITY"/>
    <x v="6"/>
    <n v="5.3645129693273598E-2"/>
  </r>
  <r>
    <s v="REFERENCE ELECTRIFICATION - MODERATE TECHNOLOGY ADVANCEMENT"/>
    <x v="1"/>
    <s v="HIGH EFFICIENCY COMMERCIAL BEVERAGE MERCHANDISERS"/>
    <s v="TEXAS"/>
    <x v="14"/>
    <x v="6"/>
    <s v="ELECTRICITY"/>
    <x v="6"/>
    <n v="6.66894859077347E-2"/>
  </r>
  <r>
    <s v="REFERENCE ELECTRIFICATION - MODERATE TECHNOLOGY ADVANCEMENT"/>
    <x v="1"/>
    <s v="HIGH EFFICIENCY COMMERCIAL BEVERAGE MERCHANDISERS"/>
    <s v="TEXAS"/>
    <x v="14"/>
    <x v="7"/>
    <s v="ELECTRICITY"/>
    <x v="6"/>
    <n v="8.1103906057582803E-2"/>
  </r>
  <r>
    <s v="REFERENCE ELECTRIFICATION - MODERATE TECHNOLOGY ADVANCEMENT"/>
    <x v="1"/>
    <s v="HIGH EFFICIENCY COMMERCIAL BEVERAGE MERCHANDISERS"/>
    <s v="TEXAS"/>
    <x v="14"/>
    <x v="8"/>
    <s v="ELECTRICITY"/>
    <x v="6"/>
    <n v="9.6823574713808494E-2"/>
  </r>
  <r>
    <s v="REFERENCE ELECTRIFICATION - MODERATE TECHNOLOGY ADVANCEMENT"/>
    <x v="1"/>
    <s v="HIGH EFFICIENCY COMMERCIAL BEVERAGE MERCHANDISERS"/>
    <s v="TEXAS"/>
    <x v="14"/>
    <x v="9"/>
    <s v="ELECTRICITY"/>
    <x v="6"/>
    <n v="0.11377209329183199"/>
  </r>
  <r>
    <s v="REFERENCE ELECTRIFICATION - MODERATE TECHNOLOGY ADVANCEMENT"/>
    <x v="1"/>
    <s v="HIGH EFFICIENCY COMMERCIAL BEVERAGE MERCHANDISERS"/>
    <s v="TEXAS"/>
    <x v="14"/>
    <x v="10"/>
    <s v="ELECTRICITY"/>
    <x v="6"/>
    <n v="0.13188946857599201"/>
  </r>
  <r>
    <s v="REFERENCE ELECTRIFICATION - MODERATE TECHNOLOGY ADVANCEMENT"/>
    <x v="1"/>
    <s v="HIGH EFFICIENCY COMMERCIAL BEVERAGE MERCHANDISERS"/>
    <s v="TEXAS"/>
    <x v="14"/>
    <x v="11"/>
    <s v="ELECTRICITY"/>
    <x v="6"/>
    <n v="0.150998997289295"/>
  </r>
  <r>
    <s v="REFERENCE ELECTRIFICATION - MODERATE TECHNOLOGY ADVANCEMENT"/>
    <x v="1"/>
    <s v="HIGH EFFICIENCY COMMERCIAL BEVERAGE MERCHANDISERS"/>
    <s v="TEXAS"/>
    <x v="14"/>
    <x v="12"/>
    <s v="ELECTRICITY"/>
    <x v="6"/>
    <n v="0.171049715639778"/>
  </r>
  <r>
    <s v="REFERENCE ELECTRIFICATION - MODERATE TECHNOLOGY ADVANCEMENT"/>
    <x v="1"/>
    <s v="HIGH EFFICIENCY COMMERCIAL BEVERAGE MERCHANDISERS"/>
    <s v="TEXAS"/>
    <x v="14"/>
    <x v="13"/>
    <s v="ELECTRICITY"/>
    <x v="6"/>
    <n v="0.19190961030538001"/>
  </r>
  <r>
    <s v="REFERENCE ELECTRIFICATION - MODERATE TECHNOLOGY ADVANCEMENT"/>
    <x v="1"/>
    <s v="HIGH EFFICIENCY COMMERCIAL BEVERAGE MERCHANDISERS"/>
    <s v="TEXAS"/>
    <x v="14"/>
    <x v="14"/>
    <s v="ELECTRICITY"/>
    <x v="6"/>
    <n v="0.21354754548176699"/>
  </r>
  <r>
    <s v="REFERENCE ELECTRIFICATION - MODERATE TECHNOLOGY ADVANCEMENT"/>
    <x v="1"/>
    <s v="HIGH EFFICIENCY COMMERCIAL BEVERAGE MERCHANDISERS"/>
    <s v="TEXAS"/>
    <x v="14"/>
    <x v="15"/>
    <s v="ELECTRICITY"/>
    <x v="6"/>
    <n v="0.236003598906703"/>
  </r>
  <r>
    <s v="REFERENCE ELECTRIFICATION - MODERATE TECHNOLOGY ADVANCEMENT"/>
    <x v="1"/>
    <s v="HIGH EFFICIENCY COMMERCIAL BEVERAGE MERCHANDISERS"/>
    <s v="TEXAS"/>
    <x v="14"/>
    <x v="16"/>
    <s v="ELECTRICITY"/>
    <x v="6"/>
    <n v="0.259154091604406"/>
  </r>
  <r>
    <s v="REFERENCE ELECTRIFICATION - MODERATE TECHNOLOGY ADVANCEMENT"/>
    <x v="1"/>
    <s v="HIGH EFFICIENCY COMMERCIAL BEVERAGE MERCHANDISERS"/>
    <s v="TEXAS"/>
    <x v="14"/>
    <x v="17"/>
    <s v="ELECTRICITY"/>
    <x v="6"/>
    <n v="0.28301651960045099"/>
  </r>
  <r>
    <s v="REFERENCE ELECTRIFICATION - MODERATE TECHNOLOGY ADVANCEMENT"/>
    <x v="1"/>
    <s v="HIGH EFFICIENCY COMMERCIAL BEVERAGE MERCHANDISERS"/>
    <s v="TEXAS"/>
    <x v="14"/>
    <x v="18"/>
    <s v="ELECTRICITY"/>
    <x v="6"/>
    <n v="0.307424024294913"/>
  </r>
  <r>
    <s v="REFERENCE ELECTRIFICATION - MODERATE TECHNOLOGY ADVANCEMENT"/>
    <x v="1"/>
    <s v="HIGH EFFICIENCY COMMERCIAL BEVERAGE MERCHANDISERS"/>
    <s v="TEXAS"/>
    <x v="14"/>
    <x v="19"/>
    <s v="ELECTRICITY"/>
    <x v="6"/>
    <n v="0.33230214522988599"/>
  </r>
  <r>
    <s v="REFERENCE ELECTRIFICATION - MODERATE TECHNOLOGY ADVANCEMENT"/>
    <x v="1"/>
    <s v="HIGH EFFICIENCY COMMERCIAL BEVERAGE MERCHANDISERS"/>
    <s v="TEXAS"/>
    <x v="14"/>
    <x v="20"/>
    <s v="ELECTRICITY"/>
    <x v="6"/>
    <n v="0.357577822077706"/>
  </r>
  <r>
    <s v="REFERENCE ELECTRIFICATION - MODERATE TECHNOLOGY ADVANCEMENT"/>
    <x v="1"/>
    <s v="HIGH EFFICIENCY COMMERCIAL BEVERAGE MERCHANDISERS"/>
    <s v="TEXAS"/>
    <x v="14"/>
    <x v="21"/>
    <s v="ELECTRICITY"/>
    <x v="6"/>
    <n v="0.38331011682406801"/>
  </r>
  <r>
    <s v="REFERENCE ELECTRIFICATION - MODERATE TECHNOLOGY ADVANCEMENT"/>
    <x v="1"/>
    <s v="HIGH EFFICIENCY COMMERCIAL BEVERAGE MERCHANDISERS"/>
    <s v="TEXAS"/>
    <x v="14"/>
    <x v="22"/>
    <s v="ELECTRICITY"/>
    <x v="6"/>
    <n v="0.409516063592475"/>
  </r>
  <r>
    <s v="REFERENCE ELECTRIFICATION - MODERATE TECHNOLOGY ADVANCEMENT"/>
    <x v="1"/>
    <s v="HIGH EFFICIENCY COMMERCIAL BEVERAGE MERCHANDISERS"/>
    <s v="TEXAS"/>
    <x v="14"/>
    <x v="23"/>
    <s v="ELECTRICITY"/>
    <x v="6"/>
    <n v="0.43611783906881202"/>
  </r>
  <r>
    <s v="REFERENCE ELECTRIFICATION - MODERATE TECHNOLOGY ADVANCEMENT"/>
    <x v="1"/>
    <s v="HIGH EFFICIENCY COMMERCIAL BEVERAGE MERCHANDISERS"/>
    <s v="TEXAS"/>
    <x v="14"/>
    <x v="24"/>
    <s v="ELECTRICITY"/>
    <x v="6"/>
    <n v="0.46315037127859399"/>
  </r>
  <r>
    <s v="REFERENCE ELECTRIFICATION - MODERATE TECHNOLOGY ADVANCEMENT"/>
    <x v="1"/>
    <s v="HIGH EFFICIENCY COMMERCIAL BEVERAGE MERCHANDISERS"/>
    <s v="TEXAS"/>
    <x v="14"/>
    <x v="25"/>
    <s v="ELECTRICITY"/>
    <x v="6"/>
    <n v="0.49067933178695"/>
  </r>
  <r>
    <s v="REFERENCE ELECTRIFICATION - MODERATE TECHNOLOGY ADVANCEMENT"/>
    <x v="1"/>
    <s v="HIGH EFFICIENCY COMMERCIAL BEVERAGE MERCHANDISERS"/>
    <s v="TEXAS"/>
    <x v="14"/>
    <x v="26"/>
    <s v="ELECTRICITY"/>
    <x v="6"/>
    <n v="0.51872226727605197"/>
  </r>
  <r>
    <s v="REFERENCE ELECTRIFICATION - MODERATE TECHNOLOGY ADVANCEMENT"/>
    <x v="1"/>
    <s v="HIGH EFFICIENCY COMMERCIAL BEVERAGE MERCHANDISERS"/>
    <s v="TEXAS"/>
    <x v="14"/>
    <x v="27"/>
    <s v="ELECTRICITY"/>
    <x v="6"/>
    <n v="0.54731602101148702"/>
  </r>
  <r>
    <s v="REFERENCE ELECTRIFICATION - MODERATE TECHNOLOGY ADVANCEMENT"/>
    <x v="1"/>
    <s v="HIGH EFFICIENCY COMMERCIAL BEVERAGE MERCHANDISERS"/>
    <s v="TEXAS"/>
    <x v="14"/>
    <x v="28"/>
    <s v="ELECTRICITY"/>
    <x v="6"/>
    <n v="0.57647838090968695"/>
  </r>
  <r>
    <s v="REFERENCE ELECTRIFICATION - MODERATE TECHNOLOGY ADVANCEMENT"/>
    <x v="1"/>
    <s v="HIGH EFFICIENCY COMMERCIAL BEVERAGE MERCHANDISERS"/>
    <s v="TEXAS"/>
    <x v="14"/>
    <x v="29"/>
    <s v="ELECTRICITY"/>
    <x v="6"/>
    <n v="0.606179108177615"/>
  </r>
  <r>
    <s v="REFERENCE ELECTRIFICATION - MODERATE TECHNOLOGY ADVANCEMENT"/>
    <x v="1"/>
    <s v="HIGH EFFICIENCY COMMERCIAL BEVERAGE MERCHANDISERS"/>
    <s v="TEXAS"/>
    <x v="14"/>
    <x v="30"/>
    <s v="ELECTRICITY"/>
    <x v="6"/>
    <n v="0.63631173569251298"/>
  </r>
  <r>
    <s v="REFERENCE ELECTRIFICATION - MODERATE TECHNOLOGY ADVANCEMENT"/>
    <x v="1"/>
    <s v="HIGH EFFICIENCY COMMERCIAL BEVERAGE MERCHANDISERS"/>
    <s v="TEXAS"/>
    <x v="14"/>
    <x v="31"/>
    <s v="ELECTRICITY"/>
    <x v="6"/>
    <n v="0.66684979567664604"/>
  </r>
  <r>
    <s v="REFERENCE ELECTRIFICATION - MODERATE TECHNOLOGY ADVANCEMENT"/>
    <x v="1"/>
    <s v="HIGH EFFICIENCY COMMERCIAL BEVERAGE MERCHANDISERS"/>
    <s v="TEXAS"/>
    <x v="14"/>
    <x v="32"/>
    <s v="ELECTRICITY"/>
    <x v="6"/>
    <n v="0.69782507592615195"/>
  </r>
  <r>
    <s v="REFERENCE ELECTRIFICATION - MODERATE TECHNOLOGY ADVANCEMENT"/>
    <x v="1"/>
    <s v="HIGH EFFICIENCY COMMERCIAL BEVERAGE MERCHANDISERS"/>
    <s v="TEXAS"/>
    <x v="14"/>
    <x v="33"/>
    <s v="ELECTRICITY"/>
    <x v="6"/>
    <n v="0.72919206757674304"/>
  </r>
  <r>
    <s v="REFERENCE ELECTRIFICATION - MODERATE TECHNOLOGY ADVANCEMENT"/>
    <x v="1"/>
    <s v="REFERENCE COMMERCIAL REFRIGERATED VENDING MACHINES"/>
    <s v="TEXAS"/>
    <x v="14"/>
    <x v="0"/>
    <s v="ELECTRICITY"/>
    <x v="6"/>
    <n v="4.9762100026096103"/>
  </r>
  <r>
    <s v="REFERENCE ELECTRIFICATION - MODERATE TECHNOLOGY ADVANCEMENT"/>
    <x v="1"/>
    <s v="REFERENCE COMMERCIAL REFRIGERATED VENDING MACHINES"/>
    <s v="TEXAS"/>
    <x v="14"/>
    <x v="1"/>
    <s v="ELECTRICITY"/>
    <x v="6"/>
    <n v="5.94562030806763"/>
  </r>
  <r>
    <s v="REFERENCE ELECTRIFICATION - MODERATE TECHNOLOGY ADVANCEMENT"/>
    <x v="1"/>
    <s v="REFERENCE COMMERCIAL REFRIGERATED VENDING MACHINES"/>
    <s v="TEXAS"/>
    <x v="14"/>
    <x v="2"/>
    <s v="ELECTRICITY"/>
    <x v="6"/>
    <n v="6.9387912470437998"/>
  </r>
  <r>
    <s v="REFERENCE ELECTRIFICATION - MODERATE TECHNOLOGY ADVANCEMENT"/>
    <x v="1"/>
    <s v="REFERENCE COMMERCIAL REFRIGERATED VENDING MACHINES"/>
    <s v="TEXAS"/>
    <x v="14"/>
    <x v="3"/>
    <s v="ELECTRICITY"/>
    <x v="6"/>
    <n v="7.9609953376937002"/>
  </r>
  <r>
    <s v="REFERENCE ELECTRIFICATION - MODERATE TECHNOLOGY ADVANCEMENT"/>
    <x v="1"/>
    <s v="REFERENCE COMMERCIAL REFRIGERATED VENDING MACHINES"/>
    <s v="TEXAS"/>
    <x v="14"/>
    <x v="4"/>
    <s v="ELECTRICITY"/>
    <x v="6"/>
    <n v="8.9718986562641607"/>
  </r>
  <r>
    <s v="REFERENCE ELECTRIFICATION - MODERATE TECHNOLOGY ADVANCEMENT"/>
    <x v="1"/>
    <s v="REFERENCE COMMERCIAL REFRIGERATED VENDING MACHINES"/>
    <s v="TEXAS"/>
    <x v="14"/>
    <x v="5"/>
    <s v="ELECTRICITY"/>
    <x v="6"/>
    <n v="9.9591913587117809"/>
  </r>
  <r>
    <s v="REFERENCE ELECTRIFICATION - MODERATE TECHNOLOGY ADVANCEMENT"/>
    <x v="1"/>
    <s v="REFERENCE COMMERCIAL REFRIGERATED VENDING MACHINES"/>
    <s v="TEXAS"/>
    <x v="14"/>
    <x v="6"/>
    <s v="ELECTRICITY"/>
    <x v="6"/>
    <n v="10.892310880369999"/>
  </r>
  <r>
    <s v="REFERENCE ELECTRIFICATION - MODERATE TECHNOLOGY ADVANCEMENT"/>
    <x v="1"/>
    <s v="REFERENCE COMMERCIAL REFRIGERATED VENDING MACHINES"/>
    <s v="TEXAS"/>
    <x v="14"/>
    <x v="7"/>
    <s v="ELECTRICITY"/>
    <x v="6"/>
    <n v="11.743429348063399"/>
  </r>
  <r>
    <s v="REFERENCE ELECTRIFICATION - MODERATE TECHNOLOGY ADVANCEMENT"/>
    <x v="1"/>
    <s v="REFERENCE COMMERCIAL REFRIGERATED VENDING MACHINES"/>
    <s v="TEXAS"/>
    <x v="14"/>
    <x v="8"/>
    <s v="ELECTRICITY"/>
    <x v="6"/>
    <n v="12.4775134450612"/>
  </r>
  <r>
    <s v="REFERENCE ELECTRIFICATION - MODERATE TECHNOLOGY ADVANCEMENT"/>
    <x v="1"/>
    <s v="REFERENCE COMMERCIAL REFRIGERATED VENDING MACHINES"/>
    <s v="TEXAS"/>
    <x v="14"/>
    <x v="9"/>
    <s v="ELECTRICITY"/>
    <x v="6"/>
    <n v="13.0691830977928"/>
  </r>
  <r>
    <s v="REFERENCE ELECTRIFICATION - MODERATE TECHNOLOGY ADVANCEMENT"/>
    <x v="1"/>
    <s v="REFERENCE COMMERCIAL REFRIGERATED VENDING MACHINES"/>
    <s v="TEXAS"/>
    <x v="14"/>
    <x v="10"/>
    <s v="ELECTRICITY"/>
    <x v="6"/>
    <n v="13.5135964262264"/>
  </r>
  <r>
    <s v="REFERENCE ELECTRIFICATION - MODERATE TECHNOLOGY ADVANCEMENT"/>
    <x v="1"/>
    <s v="REFERENCE COMMERCIAL REFRIGERATED VENDING MACHINES"/>
    <s v="TEXAS"/>
    <x v="14"/>
    <x v="11"/>
    <s v="ELECTRICITY"/>
    <x v="6"/>
    <n v="13.821319781034999"/>
  </r>
  <r>
    <s v="REFERENCE ELECTRIFICATION - MODERATE TECHNOLOGY ADVANCEMENT"/>
    <x v="1"/>
    <s v="REFERENCE COMMERCIAL REFRIGERATED VENDING MACHINES"/>
    <s v="TEXAS"/>
    <x v="14"/>
    <x v="12"/>
    <s v="ELECTRICITY"/>
    <x v="6"/>
    <n v="14.0305708994736"/>
  </r>
  <r>
    <s v="REFERENCE ELECTRIFICATION - MODERATE TECHNOLOGY ADVANCEMENT"/>
    <x v="1"/>
    <s v="REFERENCE COMMERCIAL REFRIGERATED VENDING MACHINES"/>
    <s v="TEXAS"/>
    <x v="14"/>
    <x v="13"/>
    <s v="ELECTRICITY"/>
    <x v="6"/>
    <n v="14.1802090548625"/>
  </r>
  <r>
    <s v="REFERENCE ELECTRIFICATION - MODERATE TECHNOLOGY ADVANCEMENT"/>
    <x v="1"/>
    <s v="REFERENCE COMMERCIAL REFRIGERATED VENDING MACHINES"/>
    <s v="TEXAS"/>
    <x v="14"/>
    <x v="14"/>
    <s v="ELECTRICITY"/>
    <x v="6"/>
    <n v="14.306886972103401"/>
  </r>
  <r>
    <s v="REFERENCE ELECTRIFICATION - MODERATE TECHNOLOGY ADVANCEMENT"/>
    <x v="1"/>
    <s v="REFERENCE COMMERCIAL REFRIGERATED VENDING MACHINES"/>
    <s v="TEXAS"/>
    <x v="14"/>
    <x v="15"/>
    <s v="ELECTRICITY"/>
    <x v="6"/>
    <n v="14.436427718315199"/>
  </r>
  <r>
    <s v="REFERENCE ELECTRIFICATION - MODERATE TECHNOLOGY ADVANCEMENT"/>
    <x v="1"/>
    <s v="REFERENCE COMMERCIAL REFRIGERATED VENDING MACHINES"/>
    <s v="TEXAS"/>
    <x v="14"/>
    <x v="16"/>
    <s v="ELECTRICITY"/>
    <x v="6"/>
    <n v="14.573610710230801"/>
  </r>
  <r>
    <s v="REFERENCE ELECTRIFICATION - MODERATE TECHNOLOGY ADVANCEMENT"/>
    <x v="1"/>
    <s v="REFERENCE COMMERCIAL REFRIGERATED VENDING MACHINES"/>
    <s v="TEXAS"/>
    <x v="14"/>
    <x v="17"/>
    <s v="ELECTRICITY"/>
    <x v="6"/>
    <n v="14.724549311215"/>
  </r>
  <r>
    <s v="REFERENCE ELECTRIFICATION - MODERATE TECHNOLOGY ADVANCEMENT"/>
    <x v="1"/>
    <s v="REFERENCE COMMERCIAL REFRIGERATED VENDING MACHINES"/>
    <s v="TEXAS"/>
    <x v="14"/>
    <x v="18"/>
    <s v="ELECTRICITY"/>
    <x v="6"/>
    <n v="14.8835514270519"/>
  </r>
  <r>
    <s v="REFERENCE ELECTRIFICATION - MODERATE TECHNOLOGY ADVANCEMENT"/>
    <x v="1"/>
    <s v="REFERENCE COMMERCIAL REFRIGERATED VENDING MACHINES"/>
    <s v="TEXAS"/>
    <x v="14"/>
    <x v="19"/>
    <s v="ELECTRICITY"/>
    <x v="6"/>
    <n v="15.0483446041876"/>
  </r>
  <r>
    <s v="REFERENCE ELECTRIFICATION - MODERATE TECHNOLOGY ADVANCEMENT"/>
    <x v="1"/>
    <s v="REFERENCE COMMERCIAL REFRIGERATED VENDING MACHINES"/>
    <s v="TEXAS"/>
    <x v="14"/>
    <x v="20"/>
    <s v="ELECTRICITY"/>
    <x v="6"/>
    <n v="15.215909983313599"/>
  </r>
  <r>
    <s v="REFERENCE ELECTRIFICATION - MODERATE TECHNOLOGY ADVANCEMENT"/>
    <x v="1"/>
    <s v="REFERENCE COMMERCIAL REFRIGERATED VENDING MACHINES"/>
    <s v="TEXAS"/>
    <x v="14"/>
    <x v="21"/>
    <s v="ELECTRICITY"/>
    <x v="6"/>
    <n v="15.3879997955089"/>
  </r>
  <r>
    <s v="REFERENCE ELECTRIFICATION - MODERATE TECHNOLOGY ADVANCEMENT"/>
    <x v="1"/>
    <s v="REFERENCE COMMERCIAL REFRIGERATED VENDING MACHINES"/>
    <s v="TEXAS"/>
    <x v="14"/>
    <x v="22"/>
    <s v="ELECTRICITY"/>
    <x v="6"/>
    <n v="15.563846014295599"/>
  </r>
  <r>
    <s v="REFERENCE ELECTRIFICATION - MODERATE TECHNOLOGY ADVANCEMENT"/>
    <x v="1"/>
    <s v="REFERENCE COMMERCIAL REFRIGERATED VENDING MACHINES"/>
    <s v="TEXAS"/>
    <x v="14"/>
    <x v="23"/>
    <s v="ELECTRICITY"/>
    <x v="6"/>
    <n v="15.7386165575115"/>
  </r>
  <r>
    <s v="REFERENCE ELECTRIFICATION - MODERATE TECHNOLOGY ADVANCEMENT"/>
    <x v="1"/>
    <s v="REFERENCE COMMERCIAL REFRIGERATED VENDING MACHINES"/>
    <s v="TEXAS"/>
    <x v="14"/>
    <x v="24"/>
    <s v="ELECTRICITY"/>
    <x v="6"/>
    <n v="15.911662498175"/>
  </r>
  <r>
    <s v="REFERENCE ELECTRIFICATION - MODERATE TECHNOLOGY ADVANCEMENT"/>
    <x v="1"/>
    <s v="REFERENCE COMMERCIAL REFRIGERATED VENDING MACHINES"/>
    <s v="TEXAS"/>
    <x v="14"/>
    <x v="25"/>
    <s v="ELECTRICITY"/>
    <x v="6"/>
    <n v="16.083334046889199"/>
  </r>
  <r>
    <s v="REFERENCE ELECTRIFICATION - MODERATE TECHNOLOGY ADVANCEMENT"/>
    <x v="1"/>
    <s v="REFERENCE COMMERCIAL REFRIGERATED VENDING MACHINES"/>
    <s v="TEXAS"/>
    <x v="14"/>
    <x v="26"/>
    <s v="ELECTRICITY"/>
    <x v="6"/>
    <n v="16.2526420614304"/>
  </r>
  <r>
    <s v="REFERENCE ELECTRIFICATION - MODERATE TECHNOLOGY ADVANCEMENT"/>
    <x v="1"/>
    <s v="REFERENCE COMMERCIAL REFRIGERATED VENDING MACHINES"/>
    <s v="TEXAS"/>
    <x v="14"/>
    <x v="27"/>
    <s v="ELECTRICITY"/>
    <x v="6"/>
    <n v="16.419969047298402"/>
  </r>
  <r>
    <s v="REFERENCE ELECTRIFICATION - MODERATE TECHNOLOGY ADVANCEMENT"/>
    <x v="1"/>
    <s v="REFERENCE COMMERCIAL REFRIGERATED VENDING MACHINES"/>
    <s v="TEXAS"/>
    <x v="14"/>
    <x v="28"/>
    <s v="ELECTRICITY"/>
    <x v="6"/>
    <n v="16.586019930248298"/>
  </r>
  <r>
    <s v="REFERENCE ELECTRIFICATION - MODERATE TECHNOLOGY ADVANCEMENT"/>
    <x v="1"/>
    <s v="REFERENCE COMMERCIAL REFRIGERATED VENDING MACHINES"/>
    <s v="TEXAS"/>
    <x v="14"/>
    <x v="29"/>
    <s v="ELECTRICITY"/>
    <x v="6"/>
    <n v="16.750766047508499"/>
  </r>
  <r>
    <s v="REFERENCE ELECTRIFICATION - MODERATE TECHNOLOGY ADVANCEMENT"/>
    <x v="1"/>
    <s v="REFERENCE COMMERCIAL REFRIGERATED VENDING MACHINES"/>
    <s v="TEXAS"/>
    <x v="14"/>
    <x v="30"/>
    <s v="ELECTRICITY"/>
    <x v="6"/>
    <n v="16.912486973678501"/>
  </r>
  <r>
    <s v="REFERENCE ELECTRIFICATION - MODERATE TECHNOLOGY ADVANCEMENT"/>
    <x v="1"/>
    <s v="REFERENCE COMMERCIAL REFRIGERATED VENDING MACHINES"/>
    <s v="TEXAS"/>
    <x v="14"/>
    <x v="31"/>
    <s v="ELECTRICITY"/>
    <x v="6"/>
    <n v="17.072078980372901"/>
  </r>
  <r>
    <s v="REFERENCE ELECTRIFICATION - MODERATE TECHNOLOGY ADVANCEMENT"/>
    <x v="1"/>
    <s v="REFERENCE COMMERCIAL REFRIGERATED VENDING MACHINES"/>
    <s v="TEXAS"/>
    <x v="14"/>
    <x v="32"/>
    <s v="ELECTRICITY"/>
    <x v="6"/>
    <n v="17.231739227468001"/>
  </r>
  <r>
    <s v="REFERENCE ELECTRIFICATION - MODERATE TECHNOLOGY ADVANCEMENT"/>
    <x v="1"/>
    <s v="REFERENCE COMMERCIAL REFRIGERATED VENDING MACHINES"/>
    <s v="TEXAS"/>
    <x v="14"/>
    <x v="33"/>
    <s v="ELECTRICITY"/>
    <x v="6"/>
    <n v="17.390905022055801"/>
  </r>
  <r>
    <s v="REFERENCE ELECTRIFICATION - MODERATE TECHNOLOGY ADVANCEMENT"/>
    <x v="1"/>
    <s v="COMMERCIAL ELECTRIC BOOSTER WATER HEATER"/>
    <s v="TEXAS"/>
    <x v="15"/>
    <x v="0"/>
    <s v="ELECTRICITY"/>
    <x v="6"/>
    <n v="2.3576892093655002"/>
  </r>
  <r>
    <s v="REFERENCE ELECTRIFICATION - MODERATE TECHNOLOGY ADVANCEMENT"/>
    <x v="1"/>
    <s v="COMMERCIAL ELECTRIC BOOSTER WATER HEATER"/>
    <s v="TEXAS"/>
    <x v="15"/>
    <x v="0"/>
    <s v="DIESEL FUEL"/>
    <x v="6"/>
    <n v="0"/>
  </r>
  <r>
    <s v="REFERENCE ELECTRIFICATION - MODERATE TECHNOLOGY ADVANCEMENT"/>
    <x v="1"/>
    <s v="COMMERCIAL ELECTRIC BOOSTER WATER HEATER"/>
    <s v="TEXAS"/>
    <x v="15"/>
    <x v="0"/>
    <s v="PIPELINE GAS"/>
    <x v="6"/>
    <n v="0"/>
  </r>
  <r>
    <s v="REFERENCE ELECTRIFICATION - MODERATE TECHNOLOGY ADVANCEMENT"/>
    <x v="1"/>
    <s v="COMMERCIAL ELECTRIC BOOSTER WATER HEATER"/>
    <s v="TEXAS"/>
    <x v="15"/>
    <x v="0"/>
    <s v="SOLAR "/>
    <x v="6"/>
    <n v="0"/>
  </r>
  <r>
    <s v="REFERENCE ELECTRIFICATION - MODERATE TECHNOLOGY ADVANCEMENT"/>
    <x v="1"/>
    <s v="COMMERCIAL ELECTRIC BOOSTER WATER HEATER"/>
    <s v="TEXAS"/>
    <x v="15"/>
    <x v="0"/>
    <n v="9999"/>
    <x v="6"/>
    <n v="0"/>
  </r>
  <r>
    <s v="REFERENCE ELECTRIFICATION - MODERATE TECHNOLOGY ADVANCEMENT"/>
    <x v="1"/>
    <s v="COMMERCIAL ELECTRIC BOOSTER WATER HEATER"/>
    <s v="TEXAS"/>
    <x v="15"/>
    <x v="1"/>
    <s v="ELECTRICITY"/>
    <x v="6"/>
    <n v="2.23793985301017"/>
  </r>
  <r>
    <s v="REFERENCE ELECTRIFICATION - MODERATE TECHNOLOGY ADVANCEMENT"/>
    <x v="1"/>
    <s v="COMMERCIAL ELECTRIC BOOSTER WATER HEATER"/>
    <s v="TEXAS"/>
    <x v="15"/>
    <x v="1"/>
    <s v="DIESEL FUEL"/>
    <x v="6"/>
    <n v="0"/>
  </r>
  <r>
    <s v="REFERENCE ELECTRIFICATION - MODERATE TECHNOLOGY ADVANCEMENT"/>
    <x v="1"/>
    <s v="COMMERCIAL ELECTRIC BOOSTER WATER HEATER"/>
    <s v="TEXAS"/>
    <x v="15"/>
    <x v="1"/>
    <s v="PIPELINE GAS"/>
    <x v="6"/>
    <n v="0"/>
  </r>
  <r>
    <s v="REFERENCE ELECTRIFICATION - MODERATE TECHNOLOGY ADVANCEMENT"/>
    <x v="1"/>
    <s v="COMMERCIAL ELECTRIC BOOSTER WATER HEATER"/>
    <s v="TEXAS"/>
    <x v="15"/>
    <x v="1"/>
    <s v="SOLAR "/>
    <x v="6"/>
    <n v="0"/>
  </r>
  <r>
    <s v="REFERENCE ELECTRIFICATION - MODERATE TECHNOLOGY ADVANCEMENT"/>
    <x v="1"/>
    <s v="COMMERCIAL ELECTRIC BOOSTER WATER HEATER"/>
    <s v="TEXAS"/>
    <x v="15"/>
    <x v="1"/>
    <n v="9999"/>
    <x v="6"/>
    <n v="0"/>
  </r>
  <r>
    <s v="REFERENCE ELECTRIFICATION - MODERATE TECHNOLOGY ADVANCEMENT"/>
    <x v="1"/>
    <s v="COMMERCIAL ELECTRIC BOOSTER WATER HEATER"/>
    <s v="TEXAS"/>
    <x v="15"/>
    <x v="2"/>
    <s v="ELECTRICITY"/>
    <x v="6"/>
    <n v="2.1241023110089001"/>
  </r>
  <r>
    <s v="REFERENCE ELECTRIFICATION - MODERATE TECHNOLOGY ADVANCEMENT"/>
    <x v="1"/>
    <s v="COMMERCIAL ELECTRIC BOOSTER WATER HEATER"/>
    <s v="TEXAS"/>
    <x v="15"/>
    <x v="2"/>
    <s v="DIESEL FUEL"/>
    <x v="6"/>
    <n v="0"/>
  </r>
  <r>
    <s v="REFERENCE ELECTRIFICATION - MODERATE TECHNOLOGY ADVANCEMENT"/>
    <x v="1"/>
    <s v="COMMERCIAL ELECTRIC BOOSTER WATER HEATER"/>
    <s v="TEXAS"/>
    <x v="15"/>
    <x v="2"/>
    <s v="PIPELINE GAS"/>
    <x v="6"/>
    <n v="0"/>
  </r>
  <r>
    <s v="REFERENCE ELECTRIFICATION - MODERATE TECHNOLOGY ADVANCEMENT"/>
    <x v="1"/>
    <s v="COMMERCIAL ELECTRIC BOOSTER WATER HEATER"/>
    <s v="TEXAS"/>
    <x v="15"/>
    <x v="2"/>
    <s v="SOLAR "/>
    <x v="6"/>
    <n v="0"/>
  </r>
  <r>
    <s v="REFERENCE ELECTRIFICATION - MODERATE TECHNOLOGY ADVANCEMENT"/>
    <x v="1"/>
    <s v="COMMERCIAL ELECTRIC BOOSTER WATER HEATER"/>
    <s v="TEXAS"/>
    <x v="15"/>
    <x v="2"/>
    <n v="9999"/>
    <x v="6"/>
    <n v="0"/>
  </r>
  <r>
    <s v="REFERENCE ELECTRIFICATION - MODERATE TECHNOLOGY ADVANCEMENT"/>
    <x v="1"/>
    <s v="COMMERCIAL ELECTRIC BOOSTER WATER HEATER"/>
    <s v="TEXAS"/>
    <x v="15"/>
    <x v="3"/>
    <s v="ELECTRICITY"/>
    <x v="6"/>
    <n v="1.9965604876149501"/>
  </r>
  <r>
    <s v="REFERENCE ELECTRIFICATION - MODERATE TECHNOLOGY ADVANCEMENT"/>
    <x v="1"/>
    <s v="COMMERCIAL ELECTRIC BOOSTER WATER HEATER"/>
    <s v="TEXAS"/>
    <x v="15"/>
    <x v="3"/>
    <s v="DIESEL FUEL"/>
    <x v="6"/>
    <n v="0"/>
  </r>
  <r>
    <s v="REFERENCE ELECTRIFICATION - MODERATE TECHNOLOGY ADVANCEMENT"/>
    <x v="1"/>
    <s v="COMMERCIAL ELECTRIC BOOSTER WATER HEATER"/>
    <s v="TEXAS"/>
    <x v="15"/>
    <x v="3"/>
    <s v="PIPELINE GAS"/>
    <x v="6"/>
    <n v="0"/>
  </r>
  <r>
    <s v="REFERENCE ELECTRIFICATION - MODERATE TECHNOLOGY ADVANCEMENT"/>
    <x v="1"/>
    <s v="COMMERCIAL ELECTRIC BOOSTER WATER HEATER"/>
    <s v="TEXAS"/>
    <x v="15"/>
    <x v="3"/>
    <s v="SOLAR "/>
    <x v="6"/>
    <n v="0"/>
  </r>
  <r>
    <s v="REFERENCE ELECTRIFICATION - MODERATE TECHNOLOGY ADVANCEMENT"/>
    <x v="1"/>
    <s v="COMMERCIAL ELECTRIC BOOSTER WATER HEATER"/>
    <s v="TEXAS"/>
    <x v="15"/>
    <x v="3"/>
    <n v="9999"/>
    <x v="6"/>
    <n v="0"/>
  </r>
  <r>
    <s v="REFERENCE ELECTRIFICATION - MODERATE TECHNOLOGY ADVANCEMENT"/>
    <x v="1"/>
    <s v="COMMERCIAL ELECTRIC BOOSTER WATER HEATER"/>
    <s v="TEXAS"/>
    <x v="15"/>
    <x v="4"/>
    <s v="ELECTRICITY"/>
    <x v="6"/>
    <n v="1.8818833758817599"/>
  </r>
  <r>
    <s v="REFERENCE ELECTRIFICATION - MODERATE TECHNOLOGY ADVANCEMENT"/>
    <x v="1"/>
    <s v="COMMERCIAL ELECTRIC BOOSTER WATER HEATER"/>
    <s v="TEXAS"/>
    <x v="15"/>
    <x v="4"/>
    <s v="DIESEL FUEL"/>
    <x v="6"/>
    <n v="0"/>
  </r>
  <r>
    <s v="REFERENCE ELECTRIFICATION - MODERATE TECHNOLOGY ADVANCEMENT"/>
    <x v="1"/>
    <s v="COMMERCIAL ELECTRIC BOOSTER WATER HEATER"/>
    <s v="TEXAS"/>
    <x v="15"/>
    <x v="4"/>
    <s v="PIPELINE GAS"/>
    <x v="6"/>
    <n v="0"/>
  </r>
  <r>
    <s v="REFERENCE ELECTRIFICATION - MODERATE TECHNOLOGY ADVANCEMENT"/>
    <x v="1"/>
    <s v="COMMERCIAL ELECTRIC BOOSTER WATER HEATER"/>
    <s v="TEXAS"/>
    <x v="15"/>
    <x v="4"/>
    <s v="SOLAR "/>
    <x v="6"/>
    <n v="0"/>
  </r>
  <r>
    <s v="REFERENCE ELECTRIFICATION - MODERATE TECHNOLOGY ADVANCEMENT"/>
    <x v="1"/>
    <s v="COMMERCIAL ELECTRIC BOOSTER WATER HEATER"/>
    <s v="TEXAS"/>
    <x v="15"/>
    <x v="4"/>
    <n v="9999"/>
    <x v="6"/>
    <n v="0"/>
  </r>
  <r>
    <s v="REFERENCE ELECTRIFICATION - MODERATE TECHNOLOGY ADVANCEMENT"/>
    <x v="1"/>
    <s v="COMMERCIAL ELECTRIC BOOSTER WATER HEATER"/>
    <s v="TEXAS"/>
    <x v="15"/>
    <x v="5"/>
    <s v="ELECTRICITY"/>
    <x v="6"/>
    <n v="1.7874303532487099"/>
  </r>
  <r>
    <s v="REFERENCE ELECTRIFICATION - MODERATE TECHNOLOGY ADVANCEMENT"/>
    <x v="1"/>
    <s v="COMMERCIAL ELECTRIC BOOSTER WATER HEATER"/>
    <s v="TEXAS"/>
    <x v="15"/>
    <x v="5"/>
    <s v="DIESEL FUEL"/>
    <x v="6"/>
    <n v="0"/>
  </r>
  <r>
    <s v="REFERENCE ELECTRIFICATION - MODERATE TECHNOLOGY ADVANCEMENT"/>
    <x v="1"/>
    <s v="COMMERCIAL ELECTRIC BOOSTER WATER HEATER"/>
    <s v="TEXAS"/>
    <x v="15"/>
    <x v="5"/>
    <s v="PIPELINE GAS"/>
    <x v="6"/>
    <n v="0"/>
  </r>
  <r>
    <s v="REFERENCE ELECTRIFICATION - MODERATE TECHNOLOGY ADVANCEMENT"/>
    <x v="1"/>
    <s v="COMMERCIAL ELECTRIC BOOSTER WATER HEATER"/>
    <s v="TEXAS"/>
    <x v="15"/>
    <x v="5"/>
    <s v="SOLAR "/>
    <x v="6"/>
    <n v="0"/>
  </r>
  <r>
    <s v="REFERENCE ELECTRIFICATION - MODERATE TECHNOLOGY ADVANCEMENT"/>
    <x v="1"/>
    <s v="COMMERCIAL ELECTRIC BOOSTER WATER HEATER"/>
    <s v="TEXAS"/>
    <x v="15"/>
    <x v="5"/>
    <n v="9999"/>
    <x v="6"/>
    <n v="0"/>
  </r>
  <r>
    <s v="REFERENCE ELECTRIFICATION - MODERATE TECHNOLOGY ADVANCEMENT"/>
    <x v="1"/>
    <s v="COMMERCIAL ELECTRIC BOOSTER WATER HEATER"/>
    <s v="TEXAS"/>
    <x v="15"/>
    <x v="6"/>
    <s v="ELECTRICITY"/>
    <x v="6"/>
    <n v="1.7157116263396399"/>
  </r>
  <r>
    <s v="REFERENCE ELECTRIFICATION - MODERATE TECHNOLOGY ADVANCEMENT"/>
    <x v="1"/>
    <s v="COMMERCIAL ELECTRIC BOOSTER WATER HEATER"/>
    <s v="TEXAS"/>
    <x v="15"/>
    <x v="6"/>
    <s v="DIESEL FUEL"/>
    <x v="6"/>
    <n v="0"/>
  </r>
  <r>
    <s v="REFERENCE ELECTRIFICATION - MODERATE TECHNOLOGY ADVANCEMENT"/>
    <x v="1"/>
    <s v="COMMERCIAL ELECTRIC BOOSTER WATER HEATER"/>
    <s v="TEXAS"/>
    <x v="15"/>
    <x v="6"/>
    <s v="PIPELINE GAS"/>
    <x v="6"/>
    <n v="0"/>
  </r>
  <r>
    <s v="REFERENCE ELECTRIFICATION - MODERATE TECHNOLOGY ADVANCEMENT"/>
    <x v="1"/>
    <s v="COMMERCIAL ELECTRIC BOOSTER WATER HEATER"/>
    <s v="TEXAS"/>
    <x v="15"/>
    <x v="6"/>
    <s v="SOLAR "/>
    <x v="6"/>
    <n v="0"/>
  </r>
  <r>
    <s v="REFERENCE ELECTRIFICATION - MODERATE TECHNOLOGY ADVANCEMENT"/>
    <x v="1"/>
    <s v="COMMERCIAL ELECTRIC BOOSTER WATER HEATER"/>
    <s v="TEXAS"/>
    <x v="15"/>
    <x v="6"/>
    <n v="9999"/>
    <x v="6"/>
    <n v="0"/>
  </r>
  <r>
    <s v="REFERENCE ELECTRIFICATION - MODERATE TECHNOLOGY ADVANCEMENT"/>
    <x v="1"/>
    <s v="COMMERCIAL ELECTRIC BOOSTER WATER HEATER"/>
    <s v="TEXAS"/>
    <x v="15"/>
    <x v="7"/>
    <s v="ELECTRICITY"/>
    <x v="6"/>
    <n v="1.6640750550796699"/>
  </r>
  <r>
    <s v="REFERENCE ELECTRIFICATION - MODERATE TECHNOLOGY ADVANCEMENT"/>
    <x v="1"/>
    <s v="COMMERCIAL ELECTRIC BOOSTER WATER HEATER"/>
    <s v="TEXAS"/>
    <x v="15"/>
    <x v="7"/>
    <s v="DIESEL FUEL"/>
    <x v="6"/>
    <n v="0"/>
  </r>
  <r>
    <s v="REFERENCE ELECTRIFICATION - MODERATE TECHNOLOGY ADVANCEMENT"/>
    <x v="1"/>
    <s v="COMMERCIAL ELECTRIC BOOSTER WATER HEATER"/>
    <s v="TEXAS"/>
    <x v="15"/>
    <x v="7"/>
    <s v="PIPELINE GAS"/>
    <x v="6"/>
    <n v="0"/>
  </r>
  <r>
    <s v="REFERENCE ELECTRIFICATION - MODERATE TECHNOLOGY ADVANCEMENT"/>
    <x v="1"/>
    <s v="COMMERCIAL ELECTRIC BOOSTER WATER HEATER"/>
    <s v="TEXAS"/>
    <x v="15"/>
    <x v="7"/>
    <s v="SOLAR "/>
    <x v="6"/>
    <n v="0"/>
  </r>
  <r>
    <s v="REFERENCE ELECTRIFICATION - MODERATE TECHNOLOGY ADVANCEMENT"/>
    <x v="1"/>
    <s v="COMMERCIAL ELECTRIC BOOSTER WATER HEATER"/>
    <s v="TEXAS"/>
    <x v="15"/>
    <x v="7"/>
    <n v="9999"/>
    <x v="6"/>
    <n v="0"/>
  </r>
  <r>
    <s v="REFERENCE ELECTRIFICATION - MODERATE TECHNOLOGY ADVANCEMENT"/>
    <x v="1"/>
    <s v="COMMERCIAL ELECTRIC BOOSTER WATER HEATER"/>
    <s v="TEXAS"/>
    <x v="15"/>
    <x v="8"/>
    <s v="ELECTRICITY"/>
    <x v="6"/>
    <n v="1.62738012312247"/>
  </r>
  <r>
    <s v="REFERENCE ELECTRIFICATION - MODERATE TECHNOLOGY ADVANCEMENT"/>
    <x v="1"/>
    <s v="COMMERCIAL ELECTRIC BOOSTER WATER HEATER"/>
    <s v="TEXAS"/>
    <x v="15"/>
    <x v="8"/>
    <s v="DIESEL FUEL"/>
    <x v="6"/>
    <n v="0"/>
  </r>
  <r>
    <s v="REFERENCE ELECTRIFICATION - MODERATE TECHNOLOGY ADVANCEMENT"/>
    <x v="1"/>
    <s v="COMMERCIAL ELECTRIC BOOSTER WATER HEATER"/>
    <s v="TEXAS"/>
    <x v="15"/>
    <x v="8"/>
    <s v="PIPELINE GAS"/>
    <x v="6"/>
    <n v="0"/>
  </r>
  <r>
    <s v="REFERENCE ELECTRIFICATION - MODERATE TECHNOLOGY ADVANCEMENT"/>
    <x v="1"/>
    <s v="COMMERCIAL ELECTRIC BOOSTER WATER HEATER"/>
    <s v="TEXAS"/>
    <x v="15"/>
    <x v="8"/>
    <s v="SOLAR "/>
    <x v="6"/>
    <n v="0"/>
  </r>
  <r>
    <s v="REFERENCE ELECTRIFICATION - MODERATE TECHNOLOGY ADVANCEMENT"/>
    <x v="1"/>
    <s v="COMMERCIAL ELECTRIC BOOSTER WATER HEATER"/>
    <s v="TEXAS"/>
    <x v="15"/>
    <x v="8"/>
    <n v="9999"/>
    <x v="6"/>
    <n v="0"/>
  </r>
  <r>
    <s v="REFERENCE ELECTRIFICATION - MODERATE TECHNOLOGY ADVANCEMENT"/>
    <x v="1"/>
    <s v="COMMERCIAL ELECTRIC BOOSTER WATER HEATER"/>
    <s v="TEXAS"/>
    <x v="15"/>
    <x v="9"/>
    <s v="ELECTRICITY"/>
    <x v="6"/>
    <n v="1.6001091113353501"/>
  </r>
  <r>
    <s v="REFERENCE ELECTRIFICATION - MODERATE TECHNOLOGY ADVANCEMENT"/>
    <x v="1"/>
    <s v="COMMERCIAL ELECTRIC BOOSTER WATER HEATER"/>
    <s v="TEXAS"/>
    <x v="15"/>
    <x v="9"/>
    <s v="DIESEL FUEL"/>
    <x v="6"/>
    <n v="0"/>
  </r>
  <r>
    <s v="REFERENCE ELECTRIFICATION - MODERATE TECHNOLOGY ADVANCEMENT"/>
    <x v="1"/>
    <s v="COMMERCIAL ELECTRIC BOOSTER WATER HEATER"/>
    <s v="TEXAS"/>
    <x v="15"/>
    <x v="9"/>
    <s v="PIPELINE GAS"/>
    <x v="6"/>
    <n v="0"/>
  </r>
  <r>
    <s v="REFERENCE ELECTRIFICATION - MODERATE TECHNOLOGY ADVANCEMENT"/>
    <x v="1"/>
    <s v="COMMERCIAL ELECTRIC BOOSTER WATER HEATER"/>
    <s v="TEXAS"/>
    <x v="15"/>
    <x v="9"/>
    <s v="SOLAR "/>
    <x v="6"/>
    <n v="0"/>
  </r>
  <r>
    <s v="REFERENCE ELECTRIFICATION - MODERATE TECHNOLOGY ADVANCEMENT"/>
    <x v="1"/>
    <s v="COMMERCIAL ELECTRIC BOOSTER WATER HEATER"/>
    <s v="TEXAS"/>
    <x v="15"/>
    <x v="9"/>
    <n v="9999"/>
    <x v="6"/>
    <n v="0"/>
  </r>
  <r>
    <s v="REFERENCE ELECTRIFICATION - MODERATE TECHNOLOGY ADVANCEMENT"/>
    <x v="1"/>
    <s v="COMMERCIAL ELECTRIC BOOSTER WATER HEATER"/>
    <s v="TEXAS"/>
    <x v="15"/>
    <x v="10"/>
    <s v="ELECTRICITY"/>
    <x v="6"/>
    <n v="1.58164270651758"/>
  </r>
  <r>
    <s v="REFERENCE ELECTRIFICATION - MODERATE TECHNOLOGY ADVANCEMENT"/>
    <x v="1"/>
    <s v="COMMERCIAL ELECTRIC BOOSTER WATER HEATER"/>
    <s v="TEXAS"/>
    <x v="15"/>
    <x v="10"/>
    <s v="DIESEL FUEL"/>
    <x v="6"/>
    <n v="0"/>
  </r>
  <r>
    <s v="REFERENCE ELECTRIFICATION - MODERATE TECHNOLOGY ADVANCEMENT"/>
    <x v="1"/>
    <s v="COMMERCIAL ELECTRIC BOOSTER WATER HEATER"/>
    <s v="TEXAS"/>
    <x v="15"/>
    <x v="10"/>
    <s v="PIPELINE GAS"/>
    <x v="6"/>
    <n v="0"/>
  </r>
  <r>
    <s v="REFERENCE ELECTRIFICATION - MODERATE TECHNOLOGY ADVANCEMENT"/>
    <x v="1"/>
    <s v="COMMERCIAL ELECTRIC BOOSTER WATER HEATER"/>
    <s v="TEXAS"/>
    <x v="15"/>
    <x v="10"/>
    <s v="SOLAR "/>
    <x v="6"/>
    <n v="0"/>
  </r>
  <r>
    <s v="REFERENCE ELECTRIFICATION - MODERATE TECHNOLOGY ADVANCEMENT"/>
    <x v="1"/>
    <s v="COMMERCIAL ELECTRIC BOOSTER WATER HEATER"/>
    <s v="TEXAS"/>
    <x v="15"/>
    <x v="10"/>
    <n v="9999"/>
    <x v="6"/>
    <n v="0"/>
  </r>
  <r>
    <s v="REFERENCE ELECTRIFICATION - MODERATE TECHNOLOGY ADVANCEMENT"/>
    <x v="1"/>
    <s v="COMMERCIAL ELECTRIC BOOSTER WATER HEATER"/>
    <s v="TEXAS"/>
    <x v="15"/>
    <x v="11"/>
    <s v="ELECTRICITY"/>
    <x v="6"/>
    <n v="1.57236767783001"/>
  </r>
  <r>
    <s v="REFERENCE ELECTRIFICATION - MODERATE TECHNOLOGY ADVANCEMENT"/>
    <x v="1"/>
    <s v="COMMERCIAL ELECTRIC BOOSTER WATER HEATER"/>
    <s v="TEXAS"/>
    <x v="15"/>
    <x v="11"/>
    <s v="DIESEL FUEL"/>
    <x v="6"/>
    <n v="0"/>
  </r>
  <r>
    <s v="REFERENCE ELECTRIFICATION - MODERATE TECHNOLOGY ADVANCEMENT"/>
    <x v="1"/>
    <s v="COMMERCIAL ELECTRIC BOOSTER WATER HEATER"/>
    <s v="TEXAS"/>
    <x v="15"/>
    <x v="11"/>
    <s v="PIPELINE GAS"/>
    <x v="6"/>
    <n v="0"/>
  </r>
  <r>
    <s v="REFERENCE ELECTRIFICATION - MODERATE TECHNOLOGY ADVANCEMENT"/>
    <x v="1"/>
    <s v="COMMERCIAL ELECTRIC BOOSTER WATER HEATER"/>
    <s v="TEXAS"/>
    <x v="15"/>
    <x v="11"/>
    <s v="SOLAR "/>
    <x v="6"/>
    <n v="0"/>
  </r>
  <r>
    <s v="REFERENCE ELECTRIFICATION - MODERATE TECHNOLOGY ADVANCEMENT"/>
    <x v="1"/>
    <s v="COMMERCIAL ELECTRIC BOOSTER WATER HEATER"/>
    <s v="TEXAS"/>
    <x v="15"/>
    <x v="11"/>
    <n v="9999"/>
    <x v="6"/>
    <n v="0"/>
  </r>
  <r>
    <s v="REFERENCE ELECTRIFICATION - MODERATE TECHNOLOGY ADVANCEMENT"/>
    <x v="1"/>
    <s v="COMMERCIAL ELECTRIC BOOSTER WATER HEATER"/>
    <s v="TEXAS"/>
    <x v="15"/>
    <x v="12"/>
    <s v="ELECTRICITY"/>
    <x v="6"/>
    <n v="1.5700078236177699"/>
  </r>
  <r>
    <s v="REFERENCE ELECTRIFICATION - MODERATE TECHNOLOGY ADVANCEMENT"/>
    <x v="1"/>
    <s v="COMMERCIAL ELECTRIC BOOSTER WATER HEATER"/>
    <s v="TEXAS"/>
    <x v="15"/>
    <x v="12"/>
    <s v="DIESEL FUEL"/>
    <x v="6"/>
    <n v="0"/>
  </r>
  <r>
    <s v="REFERENCE ELECTRIFICATION - MODERATE TECHNOLOGY ADVANCEMENT"/>
    <x v="1"/>
    <s v="COMMERCIAL ELECTRIC BOOSTER WATER HEATER"/>
    <s v="TEXAS"/>
    <x v="15"/>
    <x v="12"/>
    <s v="PIPELINE GAS"/>
    <x v="6"/>
    <n v="0"/>
  </r>
  <r>
    <s v="REFERENCE ELECTRIFICATION - MODERATE TECHNOLOGY ADVANCEMENT"/>
    <x v="1"/>
    <s v="COMMERCIAL ELECTRIC BOOSTER WATER HEATER"/>
    <s v="TEXAS"/>
    <x v="15"/>
    <x v="12"/>
    <s v="SOLAR "/>
    <x v="6"/>
    <n v="0"/>
  </r>
  <r>
    <s v="REFERENCE ELECTRIFICATION - MODERATE TECHNOLOGY ADVANCEMENT"/>
    <x v="1"/>
    <s v="COMMERCIAL ELECTRIC BOOSTER WATER HEATER"/>
    <s v="TEXAS"/>
    <x v="15"/>
    <x v="12"/>
    <n v="9999"/>
    <x v="6"/>
    <n v="0"/>
  </r>
  <r>
    <s v="REFERENCE ELECTRIFICATION - MODERATE TECHNOLOGY ADVANCEMENT"/>
    <x v="1"/>
    <s v="COMMERCIAL ELECTRIC BOOSTER WATER HEATER"/>
    <s v="TEXAS"/>
    <x v="15"/>
    <x v="13"/>
    <s v="ELECTRICITY"/>
    <x v="6"/>
    <n v="1.57198167239359"/>
  </r>
  <r>
    <s v="REFERENCE ELECTRIFICATION - MODERATE TECHNOLOGY ADVANCEMENT"/>
    <x v="1"/>
    <s v="COMMERCIAL ELECTRIC BOOSTER WATER HEATER"/>
    <s v="TEXAS"/>
    <x v="15"/>
    <x v="13"/>
    <s v="DIESEL FUEL"/>
    <x v="6"/>
    <n v="0"/>
  </r>
  <r>
    <s v="REFERENCE ELECTRIFICATION - MODERATE TECHNOLOGY ADVANCEMENT"/>
    <x v="1"/>
    <s v="COMMERCIAL ELECTRIC BOOSTER WATER HEATER"/>
    <s v="TEXAS"/>
    <x v="15"/>
    <x v="13"/>
    <s v="PIPELINE GAS"/>
    <x v="6"/>
    <n v="0"/>
  </r>
  <r>
    <s v="REFERENCE ELECTRIFICATION - MODERATE TECHNOLOGY ADVANCEMENT"/>
    <x v="1"/>
    <s v="COMMERCIAL ELECTRIC BOOSTER WATER HEATER"/>
    <s v="TEXAS"/>
    <x v="15"/>
    <x v="13"/>
    <s v="SOLAR "/>
    <x v="6"/>
    <n v="0"/>
  </r>
  <r>
    <s v="REFERENCE ELECTRIFICATION - MODERATE TECHNOLOGY ADVANCEMENT"/>
    <x v="1"/>
    <s v="COMMERCIAL ELECTRIC BOOSTER WATER HEATER"/>
    <s v="TEXAS"/>
    <x v="15"/>
    <x v="13"/>
    <n v="9999"/>
    <x v="6"/>
    <n v="0"/>
  </r>
  <r>
    <s v="REFERENCE ELECTRIFICATION - MODERATE TECHNOLOGY ADVANCEMENT"/>
    <x v="1"/>
    <s v="COMMERCIAL ELECTRIC BOOSTER WATER HEATER"/>
    <s v="TEXAS"/>
    <x v="15"/>
    <x v="14"/>
    <s v="ELECTRICITY"/>
    <x v="6"/>
    <n v="1.5757383467176"/>
  </r>
  <r>
    <s v="REFERENCE ELECTRIFICATION - MODERATE TECHNOLOGY ADVANCEMENT"/>
    <x v="1"/>
    <s v="COMMERCIAL ELECTRIC BOOSTER WATER HEATER"/>
    <s v="TEXAS"/>
    <x v="15"/>
    <x v="14"/>
    <s v="DIESEL FUEL"/>
    <x v="6"/>
    <n v="0"/>
  </r>
  <r>
    <s v="REFERENCE ELECTRIFICATION - MODERATE TECHNOLOGY ADVANCEMENT"/>
    <x v="1"/>
    <s v="COMMERCIAL ELECTRIC BOOSTER WATER HEATER"/>
    <s v="TEXAS"/>
    <x v="15"/>
    <x v="14"/>
    <s v="PIPELINE GAS"/>
    <x v="6"/>
    <n v="0"/>
  </r>
  <r>
    <s v="REFERENCE ELECTRIFICATION - MODERATE TECHNOLOGY ADVANCEMENT"/>
    <x v="1"/>
    <s v="COMMERCIAL ELECTRIC BOOSTER WATER HEATER"/>
    <s v="TEXAS"/>
    <x v="15"/>
    <x v="14"/>
    <s v="SOLAR "/>
    <x v="6"/>
    <n v="0"/>
  </r>
  <r>
    <s v="REFERENCE ELECTRIFICATION - MODERATE TECHNOLOGY ADVANCEMENT"/>
    <x v="1"/>
    <s v="COMMERCIAL ELECTRIC BOOSTER WATER HEATER"/>
    <s v="TEXAS"/>
    <x v="15"/>
    <x v="14"/>
    <n v="9999"/>
    <x v="6"/>
    <n v="0"/>
  </r>
  <r>
    <s v="REFERENCE ELECTRIFICATION - MODERATE TECHNOLOGY ADVANCEMENT"/>
    <x v="1"/>
    <s v="COMMERCIAL ELECTRIC BOOSTER WATER HEATER"/>
    <s v="TEXAS"/>
    <x v="15"/>
    <x v="15"/>
    <s v="ELECTRICITY"/>
    <x v="6"/>
    <n v="1.5787984834047299"/>
  </r>
  <r>
    <s v="REFERENCE ELECTRIFICATION - MODERATE TECHNOLOGY ADVANCEMENT"/>
    <x v="1"/>
    <s v="COMMERCIAL ELECTRIC BOOSTER WATER HEATER"/>
    <s v="TEXAS"/>
    <x v="15"/>
    <x v="15"/>
    <s v="DIESEL FUEL"/>
    <x v="6"/>
    <n v="0"/>
  </r>
  <r>
    <s v="REFERENCE ELECTRIFICATION - MODERATE TECHNOLOGY ADVANCEMENT"/>
    <x v="1"/>
    <s v="COMMERCIAL ELECTRIC BOOSTER WATER HEATER"/>
    <s v="TEXAS"/>
    <x v="15"/>
    <x v="15"/>
    <s v="PIPELINE GAS"/>
    <x v="6"/>
    <n v="0"/>
  </r>
  <r>
    <s v="REFERENCE ELECTRIFICATION - MODERATE TECHNOLOGY ADVANCEMENT"/>
    <x v="1"/>
    <s v="COMMERCIAL ELECTRIC BOOSTER WATER HEATER"/>
    <s v="TEXAS"/>
    <x v="15"/>
    <x v="15"/>
    <s v="SOLAR "/>
    <x v="6"/>
    <n v="0"/>
  </r>
  <r>
    <s v="REFERENCE ELECTRIFICATION - MODERATE TECHNOLOGY ADVANCEMENT"/>
    <x v="1"/>
    <s v="COMMERCIAL ELECTRIC BOOSTER WATER HEATER"/>
    <s v="TEXAS"/>
    <x v="15"/>
    <x v="15"/>
    <n v="9999"/>
    <x v="6"/>
    <n v="0"/>
  </r>
  <r>
    <s v="REFERENCE ELECTRIFICATION - MODERATE TECHNOLOGY ADVANCEMENT"/>
    <x v="1"/>
    <s v="COMMERCIAL ELECTRIC BOOSTER WATER HEATER"/>
    <s v="TEXAS"/>
    <x v="15"/>
    <x v="16"/>
    <s v="ELECTRICITY"/>
    <x v="6"/>
    <n v="1.57963484053029"/>
  </r>
  <r>
    <s v="REFERENCE ELECTRIFICATION - MODERATE TECHNOLOGY ADVANCEMENT"/>
    <x v="1"/>
    <s v="COMMERCIAL ELECTRIC BOOSTER WATER HEATER"/>
    <s v="TEXAS"/>
    <x v="15"/>
    <x v="16"/>
    <s v="DIESEL FUEL"/>
    <x v="6"/>
    <n v="0"/>
  </r>
  <r>
    <s v="REFERENCE ELECTRIFICATION - MODERATE TECHNOLOGY ADVANCEMENT"/>
    <x v="1"/>
    <s v="COMMERCIAL ELECTRIC BOOSTER WATER HEATER"/>
    <s v="TEXAS"/>
    <x v="15"/>
    <x v="16"/>
    <s v="PIPELINE GAS"/>
    <x v="6"/>
    <n v="0"/>
  </r>
  <r>
    <s v="REFERENCE ELECTRIFICATION - MODERATE TECHNOLOGY ADVANCEMENT"/>
    <x v="1"/>
    <s v="COMMERCIAL ELECTRIC BOOSTER WATER HEATER"/>
    <s v="TEXAS"/>
    <x v="15"/>
    <x v="16"/>
    <s v="SOLAR "/>
    <x v="6"/>
    <n v="0"/>
  </r>
  <r>
    <s v="REFERENCE ELECTRIFICATION - MODERATE TECHNOLOGY ADVANCEMENT"/>
    <x v="1"/>
    <s v="COMMERCIAL ELECTRIC BOOSTER WATER HEATER"/>
    <s v="TEXAS"/>
    <x v="15"/>
    <x v="16"/>
    <n v="9999"/>
    <x v="6"/>
    <n v="0"/>
  </r>
  <r>
    <s v="REFERENCE ELECTRIFICATION - MODERATE TECHNOLOGY ADVANCEMENT"/>
    <x v="1"/>
    <s v="COMMERCIAL ELECTRIC BOOSTER WATER HEATER"/>
    <s v="TEXAS"/>
    <x v="15"/>
    <x v="17"/>
    <s v="ELECTRICITY"/>
    <x v="6"/>
    <n v="1.5763844630103101"/>
  </r>
  <r>
    <s v="REFERENCE ELECTRIFICATION - MODERATE TECHNOLOGY ADVANCEMENT"/>
    <x v="1"/>
    <s v="COMMERCIAL ELECTRIC BOOSTER WATER HEATER"/>
    <s v="TEXAS"/>
    <x v="15"/>
    <x v="17"/>
    <s v="DIESEL FUEL"/>
    <x v="6"/>
    <n v="0"/>
  </r>
  <r>
    <s v="REFERENCE ELECTRIFICATION - MODERATE TECHNOLOGY ADVANCEMENT"/>
    <x v="1"/>
    <s v="COMMERCIAL ELECTRIC BOOSTER WATER HEATER"/>
    <s v="TEXAS"/>
    <x v="15"/>
    <x v="17"/>
    <s v="PIPELINE GAS"/>
    <x v="6"/>
    <n v="0"/>
  </r>
  <r>
    <s v="REFERENCE ELECTRIFICATION - MODERATE TECHNOLOGY ADVANCEMENT"/>
    <x v="1"/>
    <s v="COMMERCIAL ELECTRIC BOOSTER WATER HEATER"/>
    <s v="TEXAS"/>
    <x v="15"/>
    <x v="17"/>
    <s v="SOLAR "/>
    <x v="6"/>
    <n v="0"/>
  </r>
  <r>
    <s v="REFERENCE ELECTRIFICATION - MODERATE TECHNOLOGY ADVANCEMENT"/>
    <x v="1"/>
    <s v="COMMERCIAL ELECTRIC BOOSTER WATER HEATER"/>
    <s v="TEXAS"/>
    <x v="15"/>
    <x v="17"/>
    <n v="9999"/>
    <x v="6"/>
    <n v="0"/>
  </r>
  <r>
    <s v="REFERENCE ELECTRIFICATION - MODERATE TECHNOLOGY ADVANCEMENT"/>
    <x v="1"/>
    <s v="COMMERCIAL ELECTRIC BOOSTER WATER HEATER"/>
    <s v="TEXAS"/>
    <x v="15"/>
    <x v="18"/>
    <s v="ELECTRICITY"/>
    <x v="6"/>
    <n v="1.5681694540778299"/>
  </r>
  <r>
    <s v="REFERENCE ELECTRIFICATION - MODERATE TECHNOLOGY ADVANCEMENT"/>
    <x v="1"/>
    <s v="COMMERCIAL ELECTRIC BOOSTER WATER HEATER"/>
    <s v="TEXAS"/>
    <x v="15"/>
    <x v="18"/>
    <s v="DIESEL FUEL"/>
    <x v="6"/>
    <n v="0"/>
  </r>
  <r>
    <s v="REFERENCE ELECTRIFICATION - MODERATE TECHNOLOGY ADVANCEMENT"/>
    <x v="1"/>
    <s v="COMMERCIAL ELECTRIC BOOSTER WATER HEATER"/>
    <s v="TEXAS"/>
    <x v="15"/>
    <x v="18"/>
    <s v="PIPELINE GAS"/>
    <x v="6"/>
    <n v="0"/>
  </r>
  <r>
    <s v="REFERENCE ELECTRIFICATION - MODERATE TECHNOLOGY ADVANCEMENT"/>
    <x v="1"/>
    <s v="COMMERCIAL ELECTRIC BOOSTER WATER HEATER"/>
    <s v="TEXAS"/>
    <x v="15"/>
    <x v="18"/>
    <s v="SOLAR "/>
    <x v="6"/>
    <n v="0"/>
  </r>
  <r>
    <s v="REFERENCE ELECTRIFICATION - MODERATE TECHNOLOGY ADVANCEMENT"/>
    <x v="1"/>
    <s v="COMMERCIAL ELECTRIC BOOSTER WATER HEATER"/>
    <s v="TEXAS"/>
    <x v="15"/>
    <x v="18"/>
    <n v="9999"/>
    <x v="6"/>
    <n v="0"/>
  </r>
  <r>
    <s v="REFERENCE ELECTRIFICATION - MODERATE TECHNOLOGY ADVANCEMENT"/>
    <x v="1"/>
    <s v="COMMERCIAL ELECTRIC BOOSTER WATER HEATER"/>
    <s v="TEXAS"/>
    <x v="15"/>
    <x v="19"/>
    <s v="ELECTRICITY"/>
    <x v="6"/>
    <n v="1.55516912938759"/>
  </r>
  <r>
    <s v="REFERENCE ELECTRIFICATION - MODERATE TECHNOLOGY ADVANCEMENT"/>
    <x v="1"/>
    <s v="COMMERCIAL ELECTRIC BOOSTER WATER HEATER"/>
    <s v="TEXAS"/>
    <x v="15"/>
    <x v="19"/>
    <s v="DIESEL FUEL"/>
    <x v="6"/>
    <n v="0"/>
  </r>
  <r>
    <s v="REFERENCE ELECTRIFICATION - MODERATE TECHNOLOGY ADVANCEMENT"/>
    <x v="1"/>
    <s v="COMMERCIAL ELECTRIC BOOSTER WATER HEATER"/>
    <s v="TEXAS"/>
    <x v="15"/>
    <x v="19"/>
    <s v="PIPELINE GAS"/>
    <x v="6"/>
    <n v="0"/>
  </r>
  <r>
    <s v="REFERENCE ELECTRIFICATION - MODERATE TECHNOLOGY ADVANCEMENT"/>
    <x v="1"/>
    <s v="COMMERCIAL ELECTRIC BOOSTER WATER HEATER"/>
    <s v="TEXAS"/>
    <x v="15"/>
    <x v="19"/>
    <s v="SOLAR "/>
    <x v="6"/>
    <n v="0"/>
  </r>
  <r>
    <s v="REFERENCE ELECTRIFICATION - MODERATE TECHNOLOGY ADVANCEMENT"/>
    <x v="1"/>
    <s v="COMMERCIAL ELECTRIC BOOSTER WATER HEATER"/>
    <s v="TEXAS"/>
    <x v="15"/>
    <x v="19"/>
    <n v="9999"/>
    <x v="6"/>
    <n v="0"/>
  </r>
  <r>
    <s v="REFERENCE ELECTRIFICATION - MODERATE TECHNOLOGY ADVANCEMENT"/>
    <x v="1"/>
    <s v="COMMERCIAL ELECTRIC BOOSTER WATER HEATER"/>
    <s v="TEXAS"/>
    <x v="15"/>
    <x v="20"/>
    <s v="ELECTRICITY"/>
    <x v="6"/>
    <n v="1.53842361924174"/>
  </r>
  <r>
    <s v="REFERENCE ELECTRIFICATION - MODERATE TECHNOLOGY ADVANCEMENT"/>
    <x v="1"/>
    <s v="COMMERCIAL ELECTRIC BOOSTER WATER HEATER"/>
    <s v="TEXAS"/>
    <x v="15"/>
    <x v="20"/>
    <s v="DIESEL FUEL"/>
    <x v="6"/>
    <n v="0"/>
  </r>
  <r>
    <s v="REFERENCE ELECTRIFICATION - MODERATE TECHNOLOGY ADVANCEMENT"/>
    <x v="1"/>
    <s v="COMMERCIAL ELECTRIC BOOSTER WATER HEATER"/>
    <s v="TEXAS"/>
    <x v="15"/>
    <x v="20"/>
    <s v="PIPELINE GAS"/>
    <x v="6"/>
    <n v="0"/>
  </r>
  <r>
    <s v="REFERENCE ELECTRIFICATION - MODERATE TECHNOLOGY ADVANCEMENT"/>
    <x v="1"/>
    <s v="COMMERCIAL ELECTRIC BOOSTER WATER HEATER"/>
    <s v="TEXAS"/>
    <x v="15"/>
    <x v="20"/>
    <s v="SOLAR "/>
    <x v="6"/>
    <n v="0"/>
  </r>
  <r>
    <s v="REFERENCE ELECTRIFICATION - MODERATE TECHNOLOGY ADVANCEMENT"/>
    <x v="1"/>
    <s v="COMMERCIAL ELECTRIC BOOSTER WATER HEATER"/>
    <s v="TEXAS"/>
    <x v="15"/>
    <x v="20"/>
    <n v="9999"/>
    <x v="6"/>
    <n v="0"/>
  </r>
  <r>
    <s v="REFERENCE ELECTRIFICATION - MODERATE TECHNOLOGY ADVANCEMENT"/>
    <x v="1"/>
    <s v="COMMERCIAL ELECTRIC BOOSTER WATER HEATER"/>
    <s v="TEXAS"/>
    <x v="15"/>
    <x v="21"/>
    <s v="ELECTRICITY"/>
    <x v="6"/>
    <n v="1.51963648226992"/>
  </r>
  <r>
    <s v="REFERENCE ELECTRIFICATION - MODERATE TECHNOLOGY ADVANCEMENT"/>
    <x v="1"/>
    <s v="COMMERCIAL ELECTRIC BOOSTER WATER HEATER"/>
    <s v="TEXAS"/>
    <x v="15"/>
    <x v="21"/>
    <s v="DIESEL FUEL"/>
    <x v="6"/>
    <n v="0"/>
  </r>
  <r>
    <s v="REFERENCE ELECTRIFICATION - MODERATE TECHNOLOGY ADVANCEMENT"/>
    <x v="1"/>
    <s v="COMMERCIAL ELECTRIC BOOSTER WATER HEATER"/>
    <s v="TEXAS"/>
    <x v="15"/>
    <x v="21"/>
    <s v="PIPELINE GAS"/>
    <x v="6"/>
    <n v="0"/>
  </r>
  <r>
    <s v="REFERENCE ELECTRIFICATION - MODERATE TECHNOLOGY ADVANCEMENT"/>
    <x v="1"/>
    <s v="COMMERCIAL ELECTRIC BOOSTER WATER HEATER"/>
    <s v="TEXAS"/>
    <x v="15"/>
    <x v="21"/>
    <s v="SOLAR "/>
    <x v="6"/>
    <n v="0"/>
  </r>
  <r>
    <s v="REFERENCE ELECTRIFICATION - MODERATE TECHNOLOGY ADVANCEMENT"/>
    <x v="1"/>
    <s v="COMMERCIAL ELECTRIC BOOSTER WATER HEATER"/>
    <s v="TEXAS"/>
    <x v="15"/>
    <x v="21"/>
    <n v="9999"/>
    <x v="6"/>
    <n v="0"/>
  </r>
  <r>
    <s v="REFERENCE ELECTRIFICATION - MODERATE TECHNOLOGY ADVANCEMENT"/>
    <x v="1"/>
    <s v="COMMERCIAL ELECTRIC BOOSTER WATER HEATER"/>
    <s v="TEXAS"/>
    <x v="15"/>
    <x v="22"/>
    <s v="ELECTRICITY"/>
    <x v="6"/>
    <n v="1.4994972794147501"/>
  </r>
  <r>
    <s v="REFERENCE ELECTRIFICATION - MODERATE TECHNOLOGY ADVANCEMENT"/>
    <x v="1"/>
    <s v="COMMERCIAL ELECTRIC BOOSTER WATER HEATER"/>
    <s v="TEXAS"/>
    <x v="15"/>
    <x v="22"/>
    <s v="DIESEL FUEL"/>
    <x v="6"/>
    <n v="0"/>
  </r>
  <r>
    <s v="REFERENCE ELECTRIFICATION - MODERATE TECHNOLOGY ADVANCEMENT"/>
    <x v="1"/>
    <s v="COMMERCIAL ELECTRIC BOOSTER WATER HEATER"/>
    <s v="TEXAS"/>
    <x v="15"/>
    <x v="22"/>
    <s v="PIPELINE GAS"/>
    <x v="6"/>
    <n v="0"/>
  </r>
  <r>
    <s v="REFERENCE ELECTRIFICATION - MODERATE TECHNOLOGY ADVANCEMENT"/>
    <x v="1"/>
    <s v="COMMERCIAL ELECTRIC BOOSTER WATER HEATER"/>
    <s v="TEXAS"/>
    <x v="15"/>
    <x v="22"/>
    <s v="SOLAR "/>
    <x v="6"/>
    <n v="0"/>
  </r>
  <r>
    <s v="REFERENCE ELECTRIFICATION - MODERATE TECHNOLOGY ADVANCEMENT"/>
    <x v="1"/>
    <s v="COMMERCIAL ELECTRIC BOOSTER WATER HEATER"/>
    <s v="TEXAS"/>
    <x v="15"/>
    <x v="22"/>
    <n v="9999"/>
    <x v="6"/>
    <n v="0"/>
  </r>
  <r>
    <s v="REFERENCE ELECTRIFICATION - MODERATE TECHNOLOGY ADVANCEMENT"/>
    <x v="1"/>
    <s v="COMMERCIAL ELECTRIC BOOSTER WATER HEATER"/>
    <s v="TEXAS"/>
    <x v="15"/>
    <x v="23"/>
    <s v="ELECTRICITY"/>
    <x v="6"/>
    <n v="1.48001175511863"/>
  </r>
  <r>
    <s v="REFERENCE ELECTRIFICATION - MODERATE TECHNOLOGY ADVANCEMENT"/>
    <x v="1"/>
    <s v="COMMERCIAL ELECTRIC BOOSTER WATER HEATER"/>
    <s v="TEXAS"/>
    <x v="15"/>
    <x v="23"/>
    <s v="DIESEL FUEL"/>
    <x v="6"/>
    <n v="0"/>
  </r>
  <r>
    <s v="REFERENCE ELECTRIFICATION - MODERATE TECHNOLOGY ADVANCEMENT"/>
    <x v="1"/>
    <s v="COMMERCIAL ELECTRIC BOOSTER WATER HEATER"/>
    <s v="TEXAS"/>
    <x v="15"/>
    <x v="23"/>
    <s v="PIPELINE GAS"/>
    <x v="6"/>
    <n v="0"/>
  </r>
  <r>
    <s v="REFERENCE ELECTRIFICATION - MODERATE TECHNOLOGY ADVANCEMENT"/>
    <x v="1"/>
    <s v="COMMERCIAL ELECTRIC BOOSTER WATER HEATER"/>
    <s v="TEXAS"/>
    <x v="15"/>
    <x v="23"/>
    <s v="SOLAR "/>
    <x v="6"/>
    <n v="0"/>
  </r>
  <r>
    <s v="REFERENCE ELECTRIFICATION - MODERATE TECHNOLOGY ADVANCEMENT"/>
    <x v="1"/>
    <s v="COMMERCIAL ELECTRIC BOOSTER WATER HEATER"/>
    <s v="TEXAS"/>
    <x v="15"/>
    <x v="23"/>
    <n v="9999"/>
    <x v="6"/>
    <n v="0"/>
  </r>
  <r>
    <s v="REFERENCE ELECTRIFICATION - MODERATE TECHNOLOGY ADVANCEMENT"/>
    <x v="1"/>
    <s v="COMMERCIAL ELECTRIC BOOSTER WATER HEATER"/>
    <s v="TEXAS"/>
    <x v="15"/>
    <x v="24"/>
    <s v="ELECTRICITY"/>
    <x v="6"/>
    <n v="1.4616805322315101"/>
  </r>
  <r>
    <s v="REFERENCE ELECTRIFICATION - MODERATE TECHNOLOGY ADVANCEMENT"/>
    <x v="1"/>
    <s v="COMMERCIAL ELECTRIC BOOSTER WATER HEATER"/>
    <s v="TEXAS"/>
    <x v="15"/>
    <x v="24"/>
    <s v="DIESEL FUEL"/>
    <x v="6"/>
    <n v="0"/>
  </r>
  <r>
    <s v="REFERENCE ELECTRIFICATION - MODERATE TECHNOLOGY ADVANCEMENT"/>
    <x v="1"/>
    <s v="COMMERCIAL ELECTRIC BOOSTER WATER HEATER"/>
    <s v="TEXAS"/>
    <x v="15"/>
    <x v="24"/>
    <s v="PIPELINE GAS"/>
    <x v="6"/>
    <n v="0"/>
  </r>
  <r>
    <s v="REFERENCE ELECTRIFICATION - MODERATE TECHNOLOGY ADVANCEMENT"/>
    <x v="1"/>
    <s v="COMMERCIAL ELECTRIC BOOSTER WATER HEATER"/>
    <s v="TEXAS"/>
    <x v="15"/>
    <x v="24"/>
    <s v="SOLAR "/>
    <x v="6"/>
    <n v="0"/>
  </r>
  <r>
    <s v="REFERENCE ELECTRIFICATION - MODERATE TECHNOLOGY ADVANCEMENT"/>
    <x v="1"/>
    <s v="COMMERCIAL ELECTRIC BOOSTER WATER HEATER"/>
    <s v="TEXAS"/>
    <x v="15"/>
    <x v="24"/>
    <n v="9999"/>
    <x v="6"/>
    <n v="0"/>
  </r>
  <r>
    <s v="REFERENCE ELECTRIFICATION - MODERATE TECHNOLOGY ADVANCEMENT"/>
    <x v="1"/>
    <s v="COMMERCIAL ELECTRIC BOOSTER WATER HEATER"/>
    <s v="TEXAS"/>
    <x v="15"/>
    <x v="25"/>
    <s v="ELECTRICITY"/>
    <x v="6"/>
    <n v="1.4450007395580999"/>
  </r>
  <r>
    <s v="REFERENCE ELECTRIFICATION - MODERATE TECHNOLOGY ADVANCEMENT"/>
    <x v="1"/>
    <s v="COMMERCIAL ELECTRIC BOOSTER WATER HEATER"/>
    <s v="TEXAS"/>
    <x v="15"/>
    <x v="25"/>
    <s v="DIESEL FUEL"/>
    <x v="6"/>
    <n v="0"/>
  </r>
  <r>
    <s v="REFERENCE ELECTRIFICATION - MODERATE TECHNOLOGY ADVANCEMENT"/>
    <x v="1"/>
    <s v="COMMERCIAL ELECTRIC BOOSTER WATER HEATER"/>
    <s v="TEXAS"/>
    <x v="15"/>
    <x v="25"/>
    <s v="PIPELINE GAS"/>
    <x v="6"/>
    <n v="0"/>
  </r>
  <r>
    <s v="REFERENCE ELECTRIFICATION - MODERATE TECHNOLOGY ADVANCEMENT"/>
    <x v="1"/>
    <s v="COMMERCIAL ELECTRIC BOOSTER WATER HEATER"/>
    <s v="TEXAS"/>
    <x v="15"/>
    <x v="25"/>
    <s v="SOLAR "/>
    <x v="6"/>
    <n v="0"/>
  </r>
  <r>
    <s v="REFERENCE ELECTRIFICATION - MODERATE TECHNOLOGY ADVANCEMENT"/>
    <x v="1"/>
    <s v="COMMERCIAL ELECTRIC BOOSTER WATER HEATER"/>
    <s v="TEXAS"/>
    <x v="15"/>
    <x v="25"/>
    <n v="9999"/>
    <x v="6"/>
    <n v="0"/>
  </r>
  <r>
    <s v="REFERENCE ELECTRIFICATION - MODERATE TECHNOLOGY ADVANCEMENT"/>
    <x v="1"/>
    <s v="COMMERCIAL ELECTRIC BOOSTER WATER HEATER"/>
    <s v="TEXAS"/>
    <x v="15"/>
    <x v="26"/>
    <s v="ELECTRICITY"/>
    <x v="6"/>
    <n v="1.4303980877001199"/>
  </r>
  <r>
    <s v="REFERENCE ELECTRIFICATION - MODERATE TECHNOLOGY ADVANCEMENT"/>
    <x v="1"/>
    <s v="COMMERCIAL ELECTRIC BOOSTER WATER HEATER"/>
    <s v="TEXAS"/>
    <x v="15"/>
    <x v="26"/>
    <s v="DIESEL FUEL"/>
    <x v="6"/>
    <n v="0"/>
  </r>
  <r>
    <s v="REFERENCE ELECTRIFICATION - MODERATE TECHNOLOGY ADVANCEMENT"/>
    <x v="1"/>
    <s v="COMMERCIAL ELECTRIC BOOSTER WATER HEATER"/>
    <s v="TEXAS"/>
    <x v="15"/>
    <x v="26"/>
    <s v="PIPELINE GAS"/>
    <x v="6"/>
    <n v="0"/>
  </r>
  <r>
    <s v="REFERENCE ELECTRIFICATION - MODERATE TECHNOLOGY ADVANCEMENT"/>
    <x v="1"/>
    <s v="COMMERCIAL ELECTRIC BOOSTER WATER HEATER"/>
    <s v="TEXAS"/>
    <x v="15"/>
    <x v="26"/>
    <s v="SOLAR "/>
    <x v="6"/>
    <n v="0"/>
  </r>
  <r>
    <s v="REFERENCE ELECTRIFICATION - MODERATE TECHNOLOGY ADVANCEMENT"/>
    <x v="1"/>
    <s v="COMMERCIAL ELECTRIC BOOSTER WATER HEATER"/>
    <s v="TEXAS"/>
    <x v="15"/>
    <x v="26"/>
    <n v="9999"/>
    <x v="6"/>
    <n v="0"/>
  </r>
  <r>
    <s v="REFERENCE ELECTRIFICATION - MODERATE TECHNOLOGY ADVANCEMENT"/>
    <x v="1"/>
    <s v="COMMERCIAL ELECTRIC BOOSTER WATER HEATER"/>
    <s v="TEXAS"/>
    <x v="15"/>
    <x v="27"/>
    <s v="ELECTRICITY"/>
    <x v="6"/>
    <n v="1.41709585620497"/>
  </r>
  <r>
    <s v="REFERENCE ELECTRIFICATION - MODERATE TECHNOLOGY ADVANCEMENT"/>
    <x v="1"/>
    <s v="COMMERCIAL ELECTRIC BOOSTER WATER HEATER"/>
    <s v="TEXAS"/>
    <x v="15"/>
    <x v="27"/>
    <s v="DIESEL FUEL"/>
    <x v="6"/>
    <n v="0"/>
  </r>
  <r>
    <s v="REFERENCE ELECTRIFICATION - MODERATE TECHNOLOGY ADVANCEMENT"/>
    <x v="1"/>
    <s v="COMMERCIAL ELECTRIC BOOSTER WATER HEATER"/>
    <s v="TEXAS"/>
    <x v="15"/>
    <x v="27"/>
    <s v="PIPELINE GAS"/>
    <x v="6"/>
    <n v="0"/>
  </r>
  <r>
    <s v="REFERENCE ELECTRIFICATION - MODERATE TECHNOLOGY ADVANCEMENT"/>
    <x v="1"/>
    <s v="COMMERCIAL ELECTRIC BOOSTER WATER HEATER"/>
    <s v="TEXAS"/>
    <x v="15"/>
    <x v="27"/>
    <s v="SOLAR "/>
    <x v="6"/>
    <n v="0"/>
  </r>
  <r>
    <s v="REFERENCE ELECTRIFICATION - MODERATE TECHNOLOGY ADVANCEMENT"/>
    <x v="1"/>
    <s v="COMMERCIAL ELECTRIC BOOSTER WATER HEATER"/>
    <s v="TEXAS"/>
    <x v="15"/>
    <x v="27"/>
    <n v="9999"/>
    <x v="6"/>
    <n v="0"/>
  </r>
  <r>
    <s v="REFERENCE ELECTRIFICATION - MODERATE TECHNOLOGY ADVANCEMENT"/>
    <x v="1"/>
    <s v="COMMERCIAL ELECTRIC BOOSTER WATER HEATER"/>
    <s v="TEXAS"/>
    <x v="15"/>
    <x v="28"/>
    <s v="ELECTRICITY"/>
    <x v="6"/>
    <n v="1.40470243273266"/>
  </r>
  <r>
    <s v="REFERENCE ELECTRIFICATION - MODERATE TECHNOLOGY ADVANCEMENT"/>
    <x v="1"/>
    <s v="COMMERCIAL ELECTRIC BOOSTER WATER HEATER"/>
    <s v="TEXAS"/>
    <x v="15"/>
    <x v="28"/>
    <s v="DIESEL FUEL"/>
    <x v="6"/>
    <n v="0"/>
  </r>
  <r>
    <s v="REFERENCE ELECTRIFICATION - MODERATE TECHNOLOGY ADVANCEMENT"/>
    <x v="1"/>
    <s v="COMMERCIAL ELECTRIC BOOSTER WATER HEATER"/>
    <s v="TEXAS"/>
    <x v="15"/>
    <x v="28"/>
    <s v="PIPELINE GAS"/>
    <x v="6"/>
    <n v="0"/>
  </r>
  <r>
    <s v="REFERENCE ELECTRIFICATION - MODERATE TECHNOLOGY ADVANCEMENT"/>
    <x v="1"/>
    <s v="COMMERCIAL ELECTRIC BOOSTER WATER HEATER"/>
    <s v="TEXAS"/>
    <x v="15"/>
    <x v="28"/>
    <s v="SOLAR "/>
    <x v="6"/>
    <n v="0"/>
  </r>
  <r>
    <s v="REFERENCE ELECTRIFICATION - MODERATE TECHNOLOGY ADVANCEMENT"/>
    <x v="1"/>
    <s v="COMMERCIAL ELECTRIC BOOSTER WATER HEATER"/>
    <s v="TEXAS"/>
    <x v="15"/>
    <x v="28"/>
    <n v="9999"/>
    <x v="6"/>
    <n v="0"/>
  </r>
  <r>
    <s v="REFERENCE ELECTRIFICATION - MODERATE TECHNOLOGY ADVANCEMENT"/>
    <x v="1"/>
    <s v="COMMERCIAL ELECTRIC BOOSTER WATER HEATER"/>
    <s v="TEXAS"/>
    <x v="15"/>
    <x v="29"/>
    <s v="ELECTRICITY"/>
    <x v="6"/>
    <n v="1.3921947298319099"/>
  </r>
  <r>
    <s v="REFERENCE ELECTRIFICATION - MODERATE TECHNOLOGY ADVANCEMENT"/>
    <x v="1"/>
    <s v="COMMERCIAL ELECTRIC BOOSTER WATER HEATER"/>
    <s v="TEXAS"/>
    <x v="15"/>
    <x v="29"/>
    <s v="DIESEL FUEL"/>
    <x v="6"/>
    <n v="0"/>
  </r>
  <r>
    <s v="REFERENCE ELECTRIFICATION - MODERATE TECHNOLOGY ADVANCEMENT"/>
    <x v="1"/>
    <s v="COMMERCIAL ELECTRIC BOOSTER WATER HEATER"/>
    <s v="TEXAS"/>
    <x v="15"/>
    <x v="29"/>
    <s v="PIPELINE GAS"/>
    <x v="6"/>
    <n v="0"/>
  </r>
  <r>
    <s v="REFERENCE ELECTRIFICATION - MODERATE TECHNOLOGY ADVANCEMENT"/>
    <x v="1"/>
    <s v="COMMERCIAL ELECTRIC BOOSTER WATER HEATER"/>
    <s v="TEXAS"/>
    <x v="15"/>
    <x v="29"/>
    <s v="SOLAR "/>
    <x v="6"/>
    <n v="0"/>
  </r>
  <r>
    <s v="REFERENCE ELECTRIFICATION - MODERATE TECHNOLOGY ADVANCEMENT"/>
    <x v="1"/>
    <s v="COMMERCIAL ELECTRIC BOOSTER WATER HEATER"/>
    <s v="TEXAS"/>
    <x v="15"/>
    <x v="29"/>
    <n v="9999"/>
    <x v="6"/>
    <n v="0"/>
  </r>
  <r>
    <s v="REFERENCE ELECTRIFICATION - MODERATE TECHNOLOGY ADVANCEMENT"/>
    <x v="1"/>
    <s v="COMMERCIAL ELECTRIC BOOSTER WATER HEATER"/>
    <s v="TEXAS"/>
    <x v="15"/>
    <x v="30"/>
    <s v="ELECTRICITY"/>
    <x v="6"/>
    <n v="1.37911006705758"/>
  </r>
  <r>
    <s v="REFERENCE ELECTRIFICATION - MODERATE TECHNOLOGY ADVANCEMENT"/>
    <x v="1"/>
    <s v="COMMERCIAL ELECTRIC BOOSTER WATER HEATER"/>
    <s v="TEXAS"/>
    <x v="15"/>
    <x v="30"/>
    <s v="DIESEL FUEL"/>
    <x v="6"/>
    <n v="0"/>
  </r>
  <r>
    <s v="REFERENCE ELECTRIFICATION - MODERATE TECHNOLOGY ADVANCEMENT"/>
    <x v="1"/>
    <s v="COMMERCIAL ELECTRIC BOOSTER WATER HEATER"/>
    <s v="TEXAS"/>
    <x v="15"/>
    <x v="30"/>
    <s v="PIPELINE GAS"/>
    <x v="6"/>
    <n v="0"/>
  </r>
  <r>
    <s v="REFERENCE ELECTRIFICATION - MODERATE TECHNOLOGY ADVANCEMENT"/>
    <x v="1"/>
    <s v="COMMERCIAL ELECTRIC BOOSTER WATER HEATER"/>
    <s v="TEXAS"/>
    <x v="15"/>
    <x v="30"/>
    <s v="SOLAR "/>
    <x v="6"/>
    <n v="0"/>
  </r>
  <r>
    <s v="REFERENCE ELECTRIFICATION - MODERATE TECHNOLOGY ADVANCEMENT"/>
    <x v="1"/>
    <s v="COMMERCIAL ELECTRIC BOOSTER WATER HEATER"/>
    <s v="TEXAS"/>
    <x v="15"/>
    <x v="30"/>
    <n v="9999"/>
    <x v="6"/>
    <n v="0"/>
  </r>
  <r>
    <s v="REFERENCE ELECTRIFICATION - MODERATE TECHNOLOGY ADVANCEMENT"/>
    <x v="1"/>
    <s v="COMMERCIAL ELECTRIC BOOSTER WATER HEATER"/>
    <s v="TEXAS"/>
    <x v="15"/>
    <x v="31"/>
    <s v="ELECTRICITY"/>
    <x v="6"/>
    <n v="1.36479586087219"/>
  </r>
  <r>
    <s v="REFERENCE ELECTRIFICATION - MODERATE TECHNOLOGY ADVANCEMENT"/>
    <x v="1"/>
    <s v="COMMERCIAL ELECTRIC BOOSTER WATER HEATER"/>
    <s v="TEXAS"/>
    <x v="15"/>
    <x v="31"/>
    <s v="DIESEL FUEL"/>
    <x v="6"/>
    <n v="0"/>
  </r>
  <r>
    <s v="REFERENCE ELECTRIFICATION - MODERATE TECHNOLOGY ADVANCEMENT"/>
    <x v="1"/>
    <s v="COMMERCIAL ELECTRIC BOOSTER WATER HEATER"/>
    <s v="TEXAS"/>
    <x v="15"/>
    <x v="31"/>
    <s v="PIPELINE GAS"/>
    <x v="6"/>
    <n v="0"/>
  </r>
  <r>
    <s v="REFERENCE ELECTRIFICATION - MODERATE TECHNOLOGY ADVANCEMENT"/>
    <x v="1"/>
    <s v="COMMERCIAL ELECTRIC BOOSTER WATER HEATER"/>
    <s v="TEXAS"/>
    <x v="15"/>
    <x v="31"/>
    <s v="SOLAR "/>
    <x v="6"/>
    <n v="0"/>
  </r>
  <r>
    <s v="REFERENCE ELECTRIFICATION - MODERATE TECHNOLOGY ADVANCEMENT"/>
    <x v="1"/>
    <s v="COMMERCIAL ELECTRIC BOOSTER WATER HEATER"/>
    <s v="TEXAS"/>
    <x v="15"/>
    <x v="31"/>
    <n v="9999"/>
    <x v="6"/>
    <n v="0"/>
  </r>
  <r>
    <s v="REFERENCE ELECTRIFICATION - MODERATE TECHNOLOGY ADVANCEMENT"/>
    <x v="1"/>
    <s v="COMMERCIAL ELECTRIC BOOSTER WATER HEATER"/>
    <s v="TEXAS"/>
    <x v="15"/>
    <x v="32"/>
    <s v="ELECTRICITY"/>
    <x v="6"/>
    <n v="1.34855209052659"/>
  </r>
  <r>
    <s v="REFERENCE ELECTRIFICATION - MODERATE TECHNOLOGY ADVANCEMENT"/>
    <x v="1"/>
    <s v="COMMERCIAL ELECTRIC BOOSTER WATER HEATER"/>
    <s v="TEXAS"/>
    <x v="15"/>
    <x v="32"/>
    <s v="DIESEL FUEL"/>
    <x v="6"/>
    <n v="0"/>
  </r>
  <r>
    <s v="REFERENCE ELECTRIFICATION - MODERATE TECHNOLOGY ADVANCEMENT"/>
    <x v="1"/>
    <s v="COMMERCIAL ELECTRIC BOOSTER WATER HEATER"/>
    <s v="TEXAS"/>
    <x v="15"/>
    <x v="32"/>
    <s v="PIPELINE GAS"/>
    <x v="6"/>
    <n v="0"/>
  </r>
  <r>
    <s v="REFERENCE ELECTRIFICATION - MODERATE TECHNOLOGY ADVANCEMENT"/>
    <x v="1"/>
    <s v="COMMERCIAL ELECTRIC BOOSTER WATER HEATER"/>
    <s v="TEXAS"/>
    <x v="15"/>
    <x v="32"/>
    <s v="SOLAR "/>
    <x v="6"/>
    <n v="0"/>
  </r>
  <r>
    <s v="REFERENCE ELECTRIFICATION - MODERATE TECHNOLOGY ADVANCEMENT"/>
    <x v="1"/>
    <s v="COMMERCIAL ELECTRIC BOOSTER WATER HEATER"/>
    <s v="TEXAS"/>
    <x v="15"/>
    <x v="32"/>
    <n v="9999"/>
    <x v="6"/>
    <n v="0"/>
  </r>
  <r>
    <s v="REFERENCE ELECTRIFICATION - MODERATE TECHNOLOGY ADVANCEMENT"/>
    <x v="1"/>
    <s v="COMMERCIAL ELECTRIC BOOSTER WATER HEATER"/>
    <s v="TEXAS"/>
    <x v="15"/>
    <x v="33"/>
    <s v="ELECTRICITY"/>
    <x v="6"/>
    <n v="1.3306428901229199"/>
  </r>
  <r>
    <s v="REFERENCE ELECTRIFICATION - MODERATE TECHNOLOGY ADVANCEMENT"/>
    <x v="1"/>
    <s v="COMMERCIAL ELECTRIC BOOSTER WATER HEATER"/>
    <s v="TEXAS"/>
    <x v="15"/>
    <x v="33"/>
    <s v="DIESEL FUEL"/>
    <x v="6"/>
    <n v="0"/>
  </r>
  <r>
    <s v="REFERENCE ELECTRIFICATION - MODERATE TECHNOLOGY ADVANCEMENT"/>
    <x v="1"/>
    <s v="COMMERCIAL ELECTRIC BOOSTER WATER HEATER"/>
    <s v="TEXAS"/>
    <x v="15"/>
    <x v="33"/>
    <s v="PIPELINE GAS"/>
    <x v="6"/>
    <n v="0"/>
  </r>
  <r>
    <s v="REFERENCE ELECTRIFICATION - MODERATE TECHNOLOGY ADVANCEMENT"/>
    <x v="1"/>
    <s v="COMMERCIAL ELECTRIC BOOSTER WATER HEATER"/>
    <s v="TEXAS"/>
    <x v="15"/>
    <x v="33"/>
    <s v="SOLAR "/>
    <x v="6"/>
    <n v="0"/>
  </r>
  <r>
    <s v="REFERENCE ELECTRIFICATION - MODERATE TECHNOLOGY ADVANCEMENT"/>
    <x v="1"/>
    <s v="COMMERCIAL ELECTRIC BOOSTER WATER HEATER"/>
    <s v="TEXAS"/>
    <x v="15"/>
    <x v="33"/>
    <n v="9999"/>
    <x v="6"/>
    <n v="0"/>
  </r>
  <r>
    <s v="REFERENCE ELECTRIFICATION - MODERATE TECHNOLOGY ADVANCEMENT"/>
    <x v="1"/>
    <s v="COMMERCIAL SOLAR WATER HEATER WITH ELECTRIC BACKUP"/>
    <s v="TEXAS"/>
    <x v="15"/>
    <x v="0"/>
    <s v="ELECTRICITY"/>
    <x v="6"/>
    <n v="3.5333702138677897E-2"/>
  </r>
  <r>
    <s v="REFERENCE ELECTRIFICATION - MODERATE TECHNOLOGY ADVANCEMENT"/>
    <x v="1"/>
    <s v="COMMERCIAL SOLAR WATER HEATER WITH ELECTRIC BACKUP"/>
    <s v="TEXAS"/>
    <x v="15"/>
    <x v="0"/>
    <s v="DIESEL FUEL"/>
    <x v="6"/>
    <n v="0"/>
  </r>
  <r>
    <s v="REFERENCE ELECTRIFICATION - MODERATE TECHNOLOGY ADVANCEMENT"/>
    <x v="1"/>
    <s v="COMMERCIAL SOLAR WATER HEATER WITH ELECTRIC BACKUP"/>
    <s v="TEXAS"/>
    <x v="15"/>
    <x v="0"/>
    <s v="PIPELINE GAS"/>
    <x v="6"/>
    <n v="0"/>
  </r>
  <r>
    <s v="REFERENCE ELECTRIFICATION - MODERATE TECHNOLOGY ADVANCEMENT"/>
    <x v="1"/>
    <s v="COMMERCIAL SOLAR WATER HEATER WITH ELECTRIC BACKUP"/>
    <s v="TEXAS"/>
    <x v="15"/>
    <x v="0"/>
    <s v="SOLAR "/>
    <x v="6"/>
    <n v="3.5333702138677897E-2"/>
  </r>
  <r>
    <s v="REFERENCE ELECTRIFICATION - MODERATE TECHNOLOGY ADVANCEMENT"/>
    <x v="1"/>
    <s v="COMMERCIAL SOLAR WATER HEATER WITH ELECTRIC BACKUP"/>
    <s v="TEXAS"/>
    <x v="15"/>
    <x v="1"/>
    <s v="ELECTRICITY"/>
    <x v="6"/>
    <n v="3.58176051317678E-2"/>
  </r>
  <r>
    <s v="REFERENCE ELECTRIFICATION - MODERATE TECHNOLOGY ADVANCEMENT"/>
    <x v="1"/>
    <s v="COMMERCIAL SOLAR WATER HEATER WITH ELECTRIC BACKUP"/>
    <s v="TEXAS"/>
    <x v="15"/>
    <x v="1"/>
    <s v="DIESEL FUEL"/>
    <x v="6"/>
    <n v="0"/>
  </r>
  <r>
    <s v="REFERENCE ELECTRIFICATION - MODERATE TECHNOLOGY ADVANCEMENT"/>
    <x v="1"/>
    <s v="COMMERCIAL SOLAR WATER HEATER WITH ELECTRIC BACKUP"/>
    <s v="TEXAS"/>
    <x v="15"/>
    <x v="1"/>
    <s v="PIPELINE GAS"/>
    <x v="6"/>
    <n v="0"/>
  </r>
  <r>
    <s v="REFERENCE ELECTRIFICATION - MODERATE TECHNOLOGY ADVANCEMENT"/>
    <x v="1"/>
    <s v="COMMERCIAL SOLAR WATER HEATER WITH ELECTRIC BACKUP"/>
    <s v="TEXAS"/>
    <x v="15"/>
    <x v="1"/>
    <s v="SOLAR "/>
    <x v="6"/>
    <n v="3.58176051317678E-2"/>
  </r>
  <r>
    <s v="REFERENCE ELECTRIFICATION - MODERATE TECHNOLOGY ADVANCEMENT"/>
    <x v="1"/>
    <s v="COMMERCIAL SOLAR WATER HEATER WITH ELECTRIC BACKUP"/>
    <s v="TEXAS"/>
    <x v="15"/>
    <x v="2"/>
    <s v="ELECTRICITY"/>
    <x v="6"/>
    <n v="3.6295689672294497E-2"/>
  </r>
  <r>
    <s v="REFERENCE ELECTRIFICATION - MODERATE TECHNOLOGY ADVANCEMENT"/>
    <x v="1"/>
    <s v="COMMERCIAL SOLAR WATER HEATER WITH ELECTRIC BACKUP"/>
    <s v="TEXAS"/>
    <x v="15"/>
    <x v="2"/>
    <s v="DIESEL FUEL"/>
    <x v="6"/>
    <n v="0"/>
  </r>
  <r>
    <s v="REFERENCE ELECTRIFICATION - MODERATE TECHNOLOGY ADVANCEMENT"/>
    <x v="1"/>
    <s v="COMMERCIAL SOLAR WATER HEATER WITH ELECTRIC BACKUP"/>
    <s v="TEXAS"/>
    <x v="15"/>
    <x v="2"/>
    <s v="PIPELINE GAS"/>
    <x v="6"/>
    <n v="0"/>
  </r>
  <r>
    <s v="REFERENCE ELECTRIFICATION - MODERATE TECHNOLOGY ADVANCEMENT"/>
    <x v="1"/>
    <s v="COMMERCIAL SOLAR WATER HEATER WITH ELECTRIC BACKUP"/>
    <s v="TEXAS"/>
    <x v="15"/>
    <x v="2"/>
    <s v="SOLAR "/>
    <x v="6"/>
    <n v="3.6295689672294497E-2"/>
  </r>
  <r>
    <s v="REFERENCE ELECTRIFICATION - MODERATE TECHNOLOGY ADVANCEMENT"/>
    <x v="1"/>
    <s v="COMMERCIAL SOLAR WATER HEATER WITH ELECTRIC BACKUP"/>
    <s v="TEXAS"/>
    <x v="15"/>
    <x v="3"/>
    <s v="ELECTRICITY"/>
    <x v="6"/>
    <n v="3.6677680661574799E-2"/>
  </r>
  <r>
    <s v="REFERENCE ELECTRIFICATION - MODERATE TECHNOLOGY ADVANCEMENT"/>
    <x v="1"/>
    <s v="COMMERCIAL SOLAR WATER HEATER WITH ELECTRIC BACKUP"/>
    <s v="TEXAS"/>
    <x v="15"/>
    <x v="3"/>
    <s v="DIESEL FUEL"/>
    <x v="6"/>
    <n v="0"/>
  </r>
  <r>
    <s v="REFERENCE ELECTRIFICATION - MODERATE TECHNOLOGY ADVANCEMENT"/>
    <x v="1"/>
    <s v="COMMERCIAL SOLAR WATER HEATER WITH ELECTRIC BACKUP"/>
    <s v="TEXAS"/>
    <x v="15"/>
    <x v="3"/>
    <s v="PIPELINE GAS"/>
    <x v="6"/>
    <n v="0"/>
  </r>
  <r>
    <s v="REFERENCE ELECTRIFICATION - MODERATE TECHNOLOGY ADVANCEMENT"/>
    <x v="1"/>
    <s v="COMMERCIAL SOLAR WATER HEATER WITH ELECTRIC BACKUP"/>
    <s v="TEXAS"/>
    <x v="15"/>
    <x v="3"/>
    <s v="SOLAR "/>
    <x v="6"/>
    <n v="3.6677680661574799E-2"/>
  </r>
  <r>
    <s v="REFERENCE ELECTRIFICATION - MODERATE TECHNOLOGY ADVANCEMENT"/>
    <x v="1"/>
    <s v="COMMERCIAL SOLAR WATER HEATER WITH ELECTRIC BACKUP"/>
    <s v="TEXAS"/>
    <x v="15"/>
    <x v="4"/>
    <s v="ELECTRICITY"/>
    <x v="6"/>
    <n v="3.7020507068640199E-2"/>
  </r>
  <r>
    <s v="REFERENCE ELECTRIFICATION - MODERATE TECHNOLOGY ADVANCEMENT"/>
    <x v="1"/>
    <s v="COMMERCIAL SOLAR WATER HEATER WITH ELECTRIC BACKUP"/>
    <s v="TEXAS"/>
    <x v="15"/>
    <x v="4"/>
    <s v="DIESEL FUEL"/>
    <x v="6"/>
    <n v="0"/>
  </r>
  <r>
    <s v="REFERENCE ELECTRIFICATION - MODERATE TECHNOLOGY ADVANCEMENT"/>
    <x v="1"/>
    <s v="COMMERCIAL SOLAR WATER HEATER WITH ELECTRIC BACKUP"/>
    <s v="TEXAS"/>
    <x v="15"/>
    <x v="4"/>
    <s v="PIPELINE GAS"/>
    <x v="6"/>
    <n v="0"/>
  </r>
  <r>
    <s v="REFERENCE ELECTRIFICATION - MODERATE TECHNOLOGY ADVANCEMENT"/>
    <x v="1"/>
    <s v="COMMERCIAL SOLAR WATER HEATER WITH ELECTRIC BACKUP"/>
    <s v="TEXAS"/>
    <x v="15"/>
    <x v="4"/>
    <s v="SOLAR "/>
    <x v="6"/>
    <n v="3.7020507068640199E-2"/>
  </r>
  <r>
    <s v="REFERENCE ELECTRIFICATION - MODERATE TECHNOLOGY ADVANCEMENT"/>
    <x v="1"/>
    <s v="COMMERCIAL SOLAR WATER HEATER WITH ELECTRIC BACKUP"/>
    <s v="TEXAS"/>
    <x v="15"/>
    <x v="5"/>
    <s v="ELECTRICITY"/>
    <x v="6"/>
    <n v="3.73164949428689E-2"/>
  </r>
  <r>
    <s v="REFERENCE ELECTRIFICATION - MODERATE TECHNOLOGY ADVANCEMENT"/>
    <x v="1"/>
    <s v="COMMERCIAL SOLAR WATER HEATER WITH ELECTRIC BACKUP"/>
    <s v="TEXAS"/>
    <x v="15"/>
    <x v="5"/>
    <s v="DIESEL FUEL"/>
    <x v="6"/>
    <n v="0"/>
  </r>
  <r>
    <s v="REFERENCE ELECTRIFICATION - MODERATE TECHNOLOGY ADVANCEMENT"/>
    <x v="1"/>
    <s v="COMMERCIAL SOLAR WATER HEATER WITH ELECTRIC BACKUP"/>
    <s v="TEXAS"/>
    <x v="15"/>
    <x v="5"/>
    <s v="PIPELINE GAS"/>
    <x v="6"/>
    <n v="0"/>
  </r>
  <r>
    <s v="REFERENCE ELECTRIFICATION - MODERATE TECHNOLOGY ADVANCEMENT"/>
    <x v="1"/>
    <s v="COMMERCIAL SOLAR WATER HEATER WITH ELECTRIC BACKUP"/>
    <s v="TEXAS"/>
    <x v="15"/>
    <x v="5"/>
    <s v="SOLAR "/>
    <x v="6"/>
    <n v="3.73164949428689E-2"/>
  </r>
  <r>
    <s v="REFERENCE ELECTRIFICATION - MODERATE TECHNOLOGY ADVANCEMENT"/>
    <x v="1"/>
    <s v="COMMERCIAL SOLAR WATER HEATER WITH ELECTRIC BACKUP"/>
    <s v="TEXAS"/>
    <x v="15"/>
    <x v="6"/>
    <s v="ELECTRICITY"/>
    <x v="6"/>
    <n v="3.7548630666265598E-2"/>
  </r>
  <r>
    <s v="REFERENCE ELECTRIFICATION - MODERATE TECHNOLOGY ADVANCEMENT"/>
    <x v="1"/>
    <s v="COMMERCIAL SOLAR WATER HEATER WITH ELECTRIC BACKUP"/>
    <s v="TEXAS"/>
    <x v="15"/>
    <x v="6"/>
    <s v="DIESEL FUEL"/>
    <x v="6"/>
    <n v="0"/>
  </r>
  <r>
    <s v="REFERENCE ELECTRIFICATION - MODERATE TECHNOLOGY ADVANCEMENT"/>
    <x v="1"/>
    <s v="COMMERCIAL SOLAR WATER HEATER WITH ELECTRIC BACKUP"/>
    <s v="TEXAS"/>
    <x v="15"/>
    <x v="6"/>
    <s v="PIPELINE GAS"/>
    <x v="6"/>
    <n v="0"/>
  </r>
  <r>
    <s v="REFERENCE ELECTRIFICATION - MODERATE TECHNOLOGY ADVANCEMENT"/>
    <x v="1"/>
    <s v="COMMERCIAL SOLAR WATER HEATER WITH ELECTRIC BACKUP"/>
    <s v="TEXAS"/>
    <x v="15"/>
    <x v="6"/>
    <s v="SOLAR "/>
    <x v="6"/>
    <n v="3.7548630666265598E-2"/>
  </r>
  <r>
    <s v="REFERENCE ELECTRIFICATION - MODERATE TECHNOLOGY ADVANCEMENT"/>
    <x v="1"/>
    <s v="COMMERCIAL SOLAR WATER HEATER WITH ELECTRIC BACKUP"/>
    <s v="TEXAS"/>
    <x v="15"/>
    <x v="7"/>
    <s v="ELECTRICITY"/>
    <x v="6"/>
    <n v="3.7700056907712803E-2"/>
  </r>
  <r>
    <s v="REFERENCE ELECTRIFICATION - MODERATE TECHNOLOGY ADVANCEMENT"/>
    <x v="1"/>
    <s v="COMMERCIAL SOLAR WATER HEATER WITH ELECTRIC BACKUP"/>
    <s v="TEXAS"/>
    <x v="15"/>
    <x v="7"/>
    <s v="DIESEL FUEL"/>
    <x v="6"/>
    <n v="0"/>
  </r>
  <r>
    <s v="REFERENCE ELECTRIFICATION - MODERATE TECHNOLOGY ADVANCEMENT"/>
    <x v="1"/>
    <s v="COMMERCIAL SOLAR WATER HEATER WITH ELECTRIC BACKUP"/>
    <s v="TEXAS"/>
    <x v="15"/>
    <x v="7"/>
    <s v="PIPELINE GAS"/>
    <x v="6"/>
    <n v="0"/>
  </r>
  <r>
    <s v="REFERENCE ELECTRIFICATION - MODERATE TECHNOLOGY ADVANCEMENT"/>
    <x v="1"/>
    <s v="COMMERCIAL SOLAR WATER HEATER WITH ELECTRIC BACKUP"/>
    <s v="TEXAS"/>
    <x v="15"/>
    <x v="7"/>
    <s v="SOLAR "/>
    <x v="6"/>
    <n v="3.7700056907712803E-2"/>
  </r>
  <r>
    <s v="REFERENCE ELECTRIFICATION - MODERATE TECHNOLOGY ADVANCEMENT"/>
    <x v="1"/>
    <s v="COMMERCIAL SOLAR WATER HEATER WITH ELECTRIC BACKUP"/>
    <s v="TEXAS"/>
    <x v="15"/>
    <x v="8"/>
    <s v="ELECTRICITY"/>
    <x v="6"/>
    <n v="3.7760873589057602E-2"/>
  </r>
  <r>
    <s v="REFERENCE ELECTRIFICATION - MODERATE TECHNOLOGY ADVANCEMENT"/>
    <x v="1"/>
    <s v="COMMERCIAL SOLAR WATER HEATER WITH ELECTRIC BACKUP"/>
    <s v="TEXAS"/>
    <x v="15"/>
    <x v="8"/>
    <s v="DIESEL FUEL"/>
    <x v="6"/>
    <n v="0"/>
  </r>
  <r>
    <s v="REFERENCE ELECTRIFICATION - MODERATE TECHNOLOGY ADVANCEMENT"/>
    <x v="1"/>
    <s v="COMMERCIAL SOLAR WATER HEATER WITH ELECTRIC BACKUP"/>
    <s v="TEXAS"/>
    <x v="15"/>
    <x v="8"/>
    <s v="PIPELINE GAS"/>
    <x v="6"/>
    <n v="0"/>
  </r>
  <r>
    <s v="REFERENCE ELECTRIFICATION - MODERATE TECHNOLOGY ADVANCEMENT"/>
    <x v="1"/>
    <s v="COMMERCIAL SOLAR WATER HEATER WITH ELECTRIC BACKUP"/>
    <s v="TEXAS"/>
    <x v="15"/>
    <x v="8"/>
    <s v="SOLAR "/>
    <x v="6"/>
    <n v="3.7760873589057602E-2"/>
  </r>
  <r>
    <s v="REFERENCE ELECTRIFICATION - MODERATE TECHNOLOGY ADVANCEMENT"/>
    <x v="1"/>
    <s v="COMMERCIAL SOLAR WATER HEATER WITH ELECTRIC BACKUP"/>
    <s v="TEXAS"/>
    <x v="15"/>
    <x v="9"/>
    <s v="ELECTRICITY"/>
    <x v="6"/>
    <n v="3.7713891667748599E-2"/>
  </r>
  <r>
    <s v="REFERENCE ELECTRIFICATION - MODERATE TECHNOLOGY ADVANCEMENT"/>
    <x v="1"/>
    <s v="COMMERCIAL SOLAR WATER HEATER WITH ELECTRIC BACKUP"/>
    <s v="TEXAS"/>
    <x v="15"/>
    <x v="9"/>
    <s v="DIESEL FUEL"/>
    <x v="6"/>
    <n v="0"/>
  </r>
  <r>
    <s v="REFERENCE ELECTRIFICATION - MODERATE TECHNOLOGY ADVANCEMENT"/>
    <x v="1"/>
    <s v="COMMERCIAL SOLAR WATER HEATER WITH ELECTRIC BACKUP"/>
    <s v="TEXAS"/>
    <x v="15"/>
    <x v="9"/>
    <s v="PIPELINE GAS"/>
    <x v="6"/>
    <n v="0"/>
  </r>
  <r>
    <s v="REFERENCE ELECTRIFICATION - MODERATE TECHNOLOGY ADVANCEMENT"/>
    <x v="1"/>
    <s v="COMMERCIAL SOLAR WATER HEATER WITH ELECTRIC BACKUP"/>
    <s v="TEXAS"/>
    <x v="15"/>
    <x v="9"/>
    <s v="SOLAR "/>
    <x v="6"/>
    <n v="3.7713891667748599E-2"/>
  </r>
  <r>
    <s v="REFERENCE ELECTRIFICATION - MODERATE TECHNOLOGY ADVANCEMENT"/>
    <x v="1"/>
    <s v="COMMERCIAL SOLAR WATER HEATER WITH ELECTRIC BACKUP"/>
    <s v="TEXAS"/>
    <x v="15"/>
    <x v="10"/>
    <s v="ELECTRICITY"/>
    <x v="6"/>
    <n v="3.7537141346961303E-2"/>
  </r>
  <r>
    <s v="REFERENCE ELECTRIFICATION - MODERATE TECHNOLOGY ADVANCEMENT"/>
    <x v="1"/>
    <s v="COMMERCIAL SOLAR WATER HEATER WITH ELECTRIC BACKUP"/>
    <s v="TEXAS"/>
    <x v="15"/>
    <x v="10"/>
    <s v="DIESEL FUEL"/>
    <x v="6"/>
    <n v="0"/>
  </r>
  <r>
    <s v="REFERENCE ELECTRIFICATION - MODERATE TECHNOLOGY ADVANCEMENT"/>
    <x v="1"/>
    <s v="COMMERCIAL SOLAR WATER HEATER WITH ELECTRIC BACKUP"/>
    <s v="TEXAS"/>
    <x v="15"/>
    <x v="10"/>
    <s v="PIPELINE GAS"/>
    <x v="6"/>
    <n v="0"/>
  </r>
  <r>
    <s v="REFERENCE ELECTRIFICATION - MODERATE TECHNOLOGY ADVANCEMENT"/>
    <x v="1"/>
    <s v="COMMERCIAL SOLAR WATER HEATER WITH ELECTRIC BACKUP"/>
    <s v="TEXAS"/>
    <x v="15"/>
    <x v="10"/>
    <s v="SOLAR "/>
    <x v="6"/>
    <n v="3.7537141346961303E-2"/>
  </r>
  <r>
    <s v="REFERENCE ELECTRIFICATION - MODERATE TECHNOLOGY ADVANCEMENT"/>
    <x v="1"/>
    <s v="COMMERCIAL SOLAR WATER HEATER WITH ELECTRIC BACKUP"/>
    <s v="TEXAS"/>
    <x v="15"/>
    <x v="11"/>
    <s v="ELECTRICITY"/>
    <x v="6"/>
    <n v="3.7216070425750002E-2"/>
  </r>
  <r>
    <s v="REFERENCE ELECTRIFICATION - MODERATE TECHNOLOGY ADVANCEMENT"/>
    <x v="1"/>
    <s v="COMMERCIAL SOLAR WATER HEATER WITH ELECTRIC BACKUP"/>
    <s v="TEXAS"/>
    <x v="15"/>
    <x v="11"/>
    <s v="DIESEL FUEL"/>
    <x v="6"/>
    <n v="0"/>
  </r>
  <r>
    <s v="REFERENCE ELECTRIFICATION - MODERATE TECHNOLOGY ADVANCEMENT"/>
    <x v="1"/>
    <s v="COMMERCIAL SOLAR WATER HEATER WITH ELECTRIC BACKUP"/>
    <s v="TEXAS"/>
    <x v="15"/>
    <x v="11"/>
    <s v="PIPELINE GAS"/>
    <x v="6"/>
    <n v="0"/>
  </r>
  <r>
    <s v="REFERENCE ELECTRIFICATION - MODERATE TECHNOLOGY ADVANCEMENT"/>
    <x v="1"/>
    <s v="COMMERCIAL SOLAR WATER HEATER WITH ELECTRIC BACKUP"/>
    <s v="TEXAS"/>
    <x v="15"/>
    <x v="11"/>
    <s v="SOLAR "/>
    <x v="6"/>
    <n v="3.7216070425750002E-2"/>
  </r>
  <r>
    <s v="REFERENCE ELECTRIFICATION - MODERATE TECHNOLOGY ADVANCEMENT"/>
    <x v="1"/>
    <s v="COMMERCIAL SOLAR WATER HEATER WITH ELECTRIC BACKUP"/>
    <s v="TEXAS"/>
    <x v="15"/>
    <x v="12"/>
    <s v="ELECTRICITY"/>
    <x v="6"/>
    <n v="3.6723041910203001E-2"/>
  </r>
  <r>
    <s v="REFERENCE ELECTRIFICATION - MODERATE TECHNOLOGY ADVANCEMENT"/>
    <x v="1"/>
    <s v="COMMERCIAL SOLAR WATER HEATER WITH ELECTRIC BACKUP"/>
    <s v="TEXAS"/>
    <x v="15"/>
    <x v="12"/>
    <s v="DIESEL FUEL"/>
    <x v="6"/>
    <n v="0"/>
  </r>
  <r>
    <s v="REFERENCE ELECTRIFICATION - MODERATE TECHNOLOGY ADVANCEMENT"/>
    <x v="1"/>
    <s v="COMMERCIAL SOLAR WATER HEATER WITH ELECTRIC BACKUP"/>
    <s v="TEXAS"/>
    <x v="15"/>
    <x v="12"/>
    <s v="PIPELINE GAS"/>
    <x v="6"/>
    <n v="0"/>
  </r>
  <r>
    <s v="REFERENCE ELECTRIFICATION - MODERATE TECHNOLOGY ADVANCEMENT"/>
    <x v="1"/>
    <s v="COMMERCIAL SOLAR WATER HEATER WITH ELECTRIC BACKUP"/>
    <s v="TEXAS"/>
    <x v="15"/>
    <x v="12"/>
    <s v="SOLAR "/>
    <x v="6"/>
    <n v="3.6723041910203001E-2"/>
  </r>
  <r>
    <s v="REFERENCE ELECTRIFICATION - MODERATE TECHNOLOGY ADVANCEMENT"/>
    <x v="1"/>
    <s v="COMMERCIAL SOLAR WATER HEATER WITH ELECTRIC BACKUP"/>
    <s v="TEXAS"/>
    <x v="15"/>
    <x v="13"/>
    <s v="ELECTRICITY"/>
    <x v="6"/>
    <n v="3.6042106765823097E-2"/>
  </r>
  <r>
    <s v="REFERENCE ELECTRIFICATION - MODERATE TECHNOLOGY ADVANCEMENT"/>
    <x v="1"/>
    <s v="COMMERCIAL SOLAR WATER HEATER WITH ELECTRIC BACKUP"/>
    <s v="TEXAS"/>
    <x v="15"/>
    <x v="13"/>
    <s v="DIESEL FUEL"/>
    <x v="6"/>
    <n v="0"/>
  </r>
  <r>
    <s v="REFERENCE ELECTRIFICATION - MODERATE TECHNOLOGY ADVANCEMENT"/>
    <x v="1"/>
    <s v="COMMERCIAL SOLAR WATER HEATER WITH ELECTRIC BACKUP"/>
    <s v="TEXAS"/>
    <x v="15"/>
    <x v="13"/>
    <s v="PIPELINE GAS"/>
    <x v="6"/>
    <n v="0"/>
  </r>
  <r>
    <s v="REFERENCE ELECTRIFICATION - MODERATE TECHNOLOGY ADVANCEMENT"/>
    <x v="1"/>
    <s v="COMMERCIAL SOLAR WATER HEATER WITH ELECTRIC BACKUP"/>
    <s v="TEXAS"/>
    <x v="15"/>
    <x v="13"/>
    <s v="SOLAR "/>
    <x v="6"/>
    <n v="3.6042106765823097E-2"/>
  </r>
  <r>
    <s v="REFERENCE ELECTRIFICATION - MODERATE TECHNOLOGY ADVANCEMENT"/>
    <x v="1"/>
    <s v="COMMERCIAL SOLAR WATER HEATER WITH ELECTRIC BACKUP"/>
    <s v="TEXAS"/>
    <x v="15"/>
    <x v="14"/>
    <s v="ELECTRICITY"/>
    <x v="6"/>
    <n v="3.5160957480087997E-2"/>
  </r>
  <r>
    <s v="REFERENCE ELECTRIFICATION - MODERATE TECHNOLOGY ADVANCEMENT"/>
    <x v="1"/>
    <s v="COMMERCIAL SOLAR WATER HEATER WITH ELECTRIC BACKUP"/>
    <s v="TEXAS"/>
    <x v="15"/>
    <x v="14"/>
    <s v="DIESEL FUEL"/>
    <x v="6"/>
    <n v="0"/>
  </r>
  <r>
    <s v="REFERENCE ELECTRIFICATION - MODERATE TECHNOLOGY ADVANCEMENT"/>
    <x v="1"/>
    <s v="COMMERCIAL SOLAR WATER HEATER WITH ELECTRIC BACKUP"/>
    <s v="TEXAS"/>
    <x v="15"/>
    <x v="14"/>
    <s v="PIPELINE GAS"/>
    <x v="6"/>
    <n v="0"/>
  </r>
  <r>
    <s v="REFERENCE ELECTRIFICATION - MODERATE TECHNOLOGY ADVANCEMENT"/>
    <x v="1"/>
    <s v="COMMERCIAL SOLAR WATER HEATER WITH ELECTRIC BACKUP"/>
    <s v="TEXAS"/>
    <x v="15"/>
    <x v="14"/>
    <s v="SOLAR "/>
    <x v="6"/>
    <n v="3.5160957480087997E-2"/>
  </r>
  <r>
    <s v="REFERENCE ELECTRIFICATION - MODERATE TECHNOLOGY ADVANCEMENT"/>
    <x v="1"/>
    <s v="COMMERCIAL SOLAR WATER HEATER WITH ELECTRIC BACKUP"/>
    <s v="TEXAS"/>
    <x v="15"/>
    <x v="15"/>
    <s v="ELECTRICITY"/>
    <x v="6"/>
    <n v="3.4077450194188799E-2"/>
  </r>
  <r>
    <s v="REFERENCE ELECTRIFICATION - MODERATE TECHNOLOGY ADVANCEMENT"/>
    <x v="1"/>
    <s v="COMMERCIAL SOLAR WATER HEATER WITH ELECTRIC BACKUP"/>
    <s v="TEXAS"/>
    <x v="15"/>
    <x v="15"/>
    <s v="DIESEL FUEL"/>
    <x v="6"/>
    <n v="0"/>
  </r>
  <r>
    <s v="REFERENCE ELECTRIFICATION - MODERATE TECHNOLOGY ADVANCEMENT"/>
    <x v="1"/>
    <s v="COMMERCIAL SOLAR WATER HEATER WITH ELECTRIC BACKUP"/>
    <s v="TEXAS"/>
    <x v="15"/>
    <x v="15"/>
    <s v="PIPELINE GAS"/>
    <x v="6"/>
    <n v="0"/>
  </r>
  <r>
    <s v="REFERENCE ELECTRIFICATION - MODERATE TECHNOLOGY ADVANCEMENT"/>
    <x v="1"/>
    <s v="COMMERCIAL SOLAR WATER HEATER WITH ELECTRIC BACKUP"/>
    <s v="TEXAS"/>
    <x v="15"/>
    <x v="15"/>
    <s v="SOLAR "/>
    <x v="6"/>
    <n v="3.4077450194188799E-2"/>
  </r>
  <r>
    <s v="REFERENCE ELECTRIFICATION - MODERATE TECHNOLOGY ADVANCEMENT"/>
    <x v="1"/>
    <s v="COMMERCIAL SOLAR WATER HEATER WITH ELECTRIC BACKUP"/>
    <s v="TEXAS"/>
    <x v="15"/>
    <x v="16"/>
    <s v="ELECTRICITY"/>
    <x v="6"/>
    <n v="3.2804897406375599E-2"/>
  </r>
  <r>
    <s v="REFERENCE ELECTRIFICATION - MODERATE TECHNOLOGY ADVANCEMENT"/>
    <x v="1"/>
    <s v="COMMERCIAL SOLAR WATER HEATER WITH ELECTRIC BACKUP"/>
    <s v="TEXAS"/>
    <x v="15"/>
    <x v="16"/>
    <s v="DIESEL FUEL"/>
    <x v="6"/>
    <n v="0"/>
  </r>
  <r>
    <s v="REFERENCE ELECTRIFICATION - MODERATE TECHNOLOGY ADVANCEMENT"/>
    <x v="1"/>
    <s v="COMMERCIAL SOLAR WATER HEATER WITH ELECTRIC BACKUP"/>
    <s v="TEXAS"/>
    <x v="15"/>
    <x v="16"/>
    <s v="PIPELINE GAS"/>
    <x v="6"/>
    <n v="0"/>
  </r>
  <r>
    <s v="REFERENCE ELECTRIFICATION - MODERATE TECHNOLOGY ADVANCEMENT"/>
    <x v="1"/>
    <s v="COMMERCIAL SOLAR WATER HEATER WITH ELECTRIC BACKUP"/>
    <s v="TEXAS"/>
    <x v="15"/>
    <x v="16"/>
    <s v="SOLAR "/>
    <x v="6"/>
    <n v="3.2804897406375599E-2"/>
  </r>
  <r>
    <s v="REFERENCE ELECTRIFICATION - MODERATE TECHNOLOGY ADVANCEMENT"/>
    <x v="1"/>
    <s v="COMMERCIAL SOLAR WATER HEATER WITH ELECTRIC BACKUP"/>
    <s v="TEXAS"/>
    <x v="15"/>
    <x v="17"/>
    <s v="ELECTRICITY"/>
    <x v="6"/>
    <n v="3.1373349396929602E-2"/>
  </r>
  <r>
    <s v="REFERENCE ELECTRIFICATION - MODERATE TECHNOLOGY ADVANCEMENT"/>
    <x v="1"/>
    <s v="COMMERCIAL SOLAR WATER HEATER WITH ELECTRIC BACKUP"/>
    <s v="TEXAS"/>
    <x v="15"/>
    <x v="17"/>
    <s v="DIESEL FUEL"/>
    <x v="6"/>
    <n v="0"/>
  </r>
  <r>
    <s v="REFERENCE ELECTRIFICATION - MODERATE TECHNOLOGY ADVANCEMENT"/>
    <x v="1"/>
    <s v="COMMERCIAL SOLAR WATER HEATER WITH ELECTRIC BACKUP"/>
    <s v="TEXAS"/>
    <x v="15"/>
    <x v="17"/>
    <s v="PIPELINE GAS"/>
    <x v="6"/>
    <n v="0"/>
  </r>
  <r>
    <s v="REFERENCE ELECTRIFICATION - MODERATE TECHNOLOGY ADVANCEMENT"/>
    <x v="1"/>
    <s v="COMMERCIAL SOLAR WATER HEATER WITH ELECTRIC BACKUP"/>
    <s v="TEXAS"/>
    <x v="15"/>
    <x v="17"/>
    <s v="SOLAR "/>
    <x v="6"/>
    <n v="3.1373349396929602E-2"/>
  </r>
  <r>
    <s v="REFERENCE ELECTRIFICATION - MODERATE TECHNOLOGY ADVANCEMENT"/>
    <x v="1"/>
    <s v="COMMERCIAL SOLAR WATER HEATER WITH ELECTRIC BACKUP"/>
    <s v="TEXAS"/>
    <x v="15"/>
    <x v="18"/>
    <s v="ELECTRICITY"/>
    <x v="6"/>
    <n v="2.9821226092351799E-2"/>
  </r>
  <r>
    <s v="REFERENCE ELECTRIFICATION - MODERATE TECHNOLOGY ADVANCEMENT"/>
    <x v="1"/>
    <s v="COMMERCIAL SOLAR WATER HEATER WITH ELECTRIC BACKUP"/>
    <s v="TEXAS"/>
    <x v="15"/>
    <x v="18"/>
    <s v="DIESEL FUEL"/>
    <x v="6"/>
    <n v="0"/>
  </r>
  <r>
    <s v="REFERENCE ELECTRIFICATION - MODERATE TECHNOLOGY ADVANCEMENT"/>
    <x v="1"/>
    <s v="COMMERCIAL SOLAR WATER HEATER WITH ELECTRIC BACKUP"/>
    <s v="TEXAS"/>
    <x v="15"/>
    <x v="18"/>
    <s v="PIPELINE GAS"/>
    <x v="6"/>
    <n v="0"/>
  </r>
  <r>
    <s v="REFERENCE ELECTRIFICATION - MODERATE TECHNOLOGY ADVANCEMENT"/>
    <x v="1"/>
    <s v="COMMERCIAL SOLAR WATER HEATER WITH ELECTRIC BACKUP"/>
    <s v="TEXAS"/>
    <x v="15"/>
    <x v="18"/>
    <s v="SOLAR "/>
    <x v="6"/>
    <n v="2.9821226092351799E-2"/>
  </r>
  <r>
    <s v="REFERENCE ELECTRIFICATION - MODERATE TECHNOLOGY ADVANCEMENT"/>
    <x v="1"/>
    <s v="COMMERCIAL SOLAR WATER HEATER WITH ELECTRIC BACKUP"/>
    <s v="TEXAS"/>
    <x v="15"/>
    <x v="19"/>
    <s v="ELECTRICITY"/>
    <x v="6"/>
    <n v="2.82083560305336E-2"/>
  </r>
  <r>
    <s v="REFERENCE ELECTRIFICATION - MODERATE TECHNOLOGY ADVANCEMENT"/>
    <x v="1"/>
    <s v="COMMERCIAL SOLAR WATER HEATER WITH ELECTRIC BACKUP"/>
    <s v="TEXAS"/>
    <x v="15"/>
    <x v="19"/>
    <s v="DIESEL FUEL"/>
    <x v="6"/>
    <n v="0"/>
  </r>
  <r>
    <s v="REFERENCE ELECTRIFICATION - MODERATE TECHNOLOGY ADVANCEMENT"/>
    <x v="1"/>
    <s v="COMMERCIAL SOLAR WATER HEATER WITH ELECTRIC BACKUP"/>
    <s v="TEXAS"/>
    <x v="15"/>
    <x v="19"/>
    <s v="PIPELINE GAS"/>
    <x v="6"/>
    <n v="0"/>
  </r>
  <r>
    <s v="REFERENCE ELECTRIFICATION - MODERATE TECHNOLOGY ADVANCEMENT"/>
    <x v="1"/>
    <s v="COMMERCIAL SOLAR WATER HEATER WITH ELECTRIC BACKUP"/>
    <s v="TEXAS"/>
    <x v="15"/>
    <x v="19"/>
    <s v="SOLAR "/>
    <x v="6"/>
    <n v="2.82083560305336E-2"/>
  </r>
  <r>
    <s v="REFERENCE ELECTRIFICATION - MODERATE TECHNOLOGY ADVANCEMENT"/>
    <x v="1"/>
    <s v="COMMERCIAL SOLAR WATER HEATER WITH ELECTRIC BACKUP"/>
    <s v="TEXAS"/>
    <x v="15"/>
    <x v="20"/>
    <s v="ELECTRICITY"/>
    <x v="6"/>
    <n v="2.6599997801758798E-2"/>
  </r>
  <r>
    <s v="REFERENCE ELECTRIFICATION - MODERATE TECHNOLOGY ADVANCEMENT"/>
    <x v="1"/>
    <s v="COMMERCIAL SOLAR WATER HEATER WITH ELECTRIC BACKUP"/>
    <s v="TEXAS"/>
    <x v="15"/>
    <x v="20"/>
    <s v="DIESEL FUEL"/>
    <x v="6"/>
    <n v="0"/>
  </r>
  <r>
    <s v="REFERENCE ELECTRIFICATION - MODERATE TECHNOLOGY ADVANCEMENT"/>
    <x v="1"/>
    <s v="COMMERCIAL SOLAR WATER HEATER WITH ELECTRIC BACKUP"/>
    <s v="TEXAS"/>
    <x v="15"/>
    <x v="20"/>
    <s v="PIPELINE GAS"/>
    <x v="6"/>
    <n v="0"/>
  </r>
  <r>
    <s v="REFERENCE ELECTRIFICATION - MODERATE TECHNOLOGY ADVANCEMENT"/>
    <x v="1"/>
    <s v="COMMERCIAL SOLAR WATER HEATER WITH ELECTRIC BACKUP"/>
    <s v="TEXAS"/>
    <x v="15"/>
    <x v="20"/>
    <s v="SOLAR "/>
    <x v="6"/>
    <n v="2.6599997801758798E-2"/>
  </r>
  <r>
    <s v="REFERENCE ELECTRIFICATION - MODERATE TECHNOLOGY ADVANCEMENT"/>
    <x v="1"/>
    <s v="COMMERCIAL SOLAR WATER HEATER WITH ELECTRIC BACKUP"/>
    <s v="TEXAS"/>
    <x v="15"/>
    <x v="21"/>
    <s v="ELECTRICITY"/>
    <x v="6"/>
    <n v="2.50651027208591E-2"/>
  </r>
  <r>
    <s v="REFERENCE ELECTRIFICATION - MODERATE TECHNOLOGY ADVANCEMENT"/>
    <x v="1"/>
    <s v="COMMERCIAL SOLAR WATER HEATER WITH ELECTRIC BACKUP"/>
    <s v="TEXAS"/>
    <x v="15"/>
    <x v="21"/>
    <s v="DIESEL FUEL"/>
    <x v="6"/>
    <n v="0"/>
  </r>
  <r>
    <s v="REFERENCE ELECTRIFICATION - MODERATE TECHNOLOGY ADVANCEMENT"/>
    <x v="1"/>
    <s v="COMMERCIAL SOLAR WATER HEATER WITH ELECTRIC BACKUP"/>
    <s v="TEXAS"/>
    <x v="15"/>
    <x v="21"/>
    <s v="PIPELINE GAS"/>
    <x v="6"/>
    <n v="0"/>
  </r>
  <r>
    <s v="REFERENCE ELECTRIFICATION - MODERATE TECHNOLOGY ADVANCEMENT"/>
    <x v="1"/>
    <s v="COMMERCIAL SOLAR WATER HEATER WITH ELECTRIC BACKUP"/>
    <s v="TEXAS"/>
    <x v="15"/>
    <x v="21"/>
    <s v="SOLAR "/>
    <x v="6"/>
    <n v="2.50651027208591E-2"/>
  </r>
  <r>
    <s v="REFERENCE ELECTRIFICATION - MODERATE TECHNOLOGY ADVANCEMENT"/>
    <x v="1"/>
    <s v="COMMERCIAL SOLAR WATER HEATER WITH ELECTRIC BACKUP"/>
    <s v="TEXAS"/>
    <x v="15"/>
    <x v="22"/>
    <s v="ELECTRICITY"/>
    <x v="6"/>
    <n v="2.3657945893035801E-2"/>
  </r>
  <r>
    <s v="REFERENCE ELECTRIFICATION - MODERATE TECHNOLOGY ADVANCEMENT"/>
    <x v="1"/>
    <s v="COMMERCIAL SOLAR WATER HEATER WITH ELECTRIC BACKUP"/>
    <s v="TEXAS"/>
    <x v="15"/>
    <x v="22"/>
    <s v="DIESEL FUEL"/>
    <x v="6"/>
    <n v="0"/>
  </r>
  <r>
    <s v="REFERENCE ELECTRIFICATION - MODERATE TECHNOLOGY ADVANCEMENT"/>
    <x v="1"/>
    <s v="COMMERCIAL SOLAR WATER HEATER WITH ELECTRIC BACKUP"/>
    <s v="TEXAS"/>
    <x v="15"/>
    <x v="22"/>
    <s v="PIPELINE GAS"/>
    <x v="6"/>
    <n v="0"/>
  </r>
  <r>
    <s v="REFERENCE ELECTRIFICATION - MODERATE TECHNOLOGY ADVANCEMENT"/>
    <x v="1"/>
    <s v="COMMERCIAL SOLAR WATER HEATER WITH ELECTRIC BACKUP"/>
    <s v="TEXAS"/>
    <x v="15"/>
    <x v="22"/>
    <s v="SOLAR "/>
    <x v="6"/>
    <n v="2.3657945893035801E-2"/>
  </r>
  <r>
    <s v="REFERENCE ELECTRIFICATION - MODERATE TECHNOLOGY ADVANCEMENT"/>
    <x v="1"/>
    <s v="COMMERCIAL SOLAR WATER HEATER WITH ELECTRIC BACKUP"/>
    <s v="TEXAS"/>
    <x v="15"/>
    <x v="23"/>
    <s v="ELECTRICITY"/>
    <x v="6"/>
    <n v="2.2428916201876599E-2"/>
  </r>
  <r>
    <s v="REFERENCE ELECTRIFICATION - MODERATE TECHNOLOGY ADVANCEMENT"/>
    <x v="1"/>
    <s v="COMMERCIAL SOLAR WATER HEATER WITH ELECTRIC BACKUP"/>
    <s v="TEXAS"/>
    <x v="15"/>
    <x v="23"/>
    <s v="DIESEL FUEL"/>
    <x v="6"/>
    <n v="0"/>
  </r>
  <r>
    <s v="REFERENCE ELECTRIFICATION - MODERATE TECHNOLOGY ADVANCEMENT"/>
    <x v="1"/>
    <s v="COMMERCIAL SOLAR WATER HEATER WITH ELECTRIC BACKUP"/>
    <s v="TEXAS"/>
    <x v="15"/>
    <x v="23"/>
    <s v="PIPELINE GAS"/>
    <x v="6"/>
    <n v="0"/>
  </r>
  <r>
    <s v="REFERENCE ELECTRIFICATION - MODERATE TECHNOLOGY ADVANCEMENT"/>
    <x v="1"/>
    <s v="COMMERCIAL SOLAR WATER HEATER WITH ELECTRIC BACKUP"/>
    <s v="TEXAS"/>
    <x v="15"/>
    <x v="23"/>
    <s v="SOLAR "/>
    <x v="6"/>
    <n v="2.2428916201876599E-2"/>
  </r>
  <r>
    <s v="REFERENCE ELECTRIFICATION - MODERATE TECHNOLOGY ADVANCEMENT"/>
    <x v="1"/>
    <s v="COMMERCIAL SOLAR WATER HEATER WITH ELECTRIC BACKUP"/>
    <s v="TEXAS"/>
    <x v="15"/>
    <x v="24"/>
    <s v="ELECTRICITY"/>
    <x v="6"/>
    <n v="2.1399189938367098E-2"/>
  </r>
  <r>
    <s v="REFERENCE ELECTRIFICATION - MODERATE TECHNOLOGY ADVANCEMENT"/>
    <x v="1"/>
    <s v="COMMERCIAL SOLAR WATER HEATER WITH ELECTRIC BACKUP"/>
    <s v="TEXAS"/>
    <x v="15"/>
    <x v="24"/>
    <s v="DIESEL FUEL"/>
    <x v="6"/>
    <n v="0"/>
  </r>
  <r>
    <s v="REFERENCE ELECTRIFICATION - MODERATE TECHNOLOGY ADVANCEMENT"/>
    <x v="1"/>
    <s v="COMMERCIAL SOLAR WATER HEATER WITH ELECTRIC BACKUP"/>
    <s v="TEXAS"/>
    <x v="15"/>
    <x v="24"/>
    <s v="PIPELINE GAS"/>
    <x v="6"/>
    <n v="0"/>
  </r>
  <r>
    <s v="REFERENCE ELECTRIFICATION - MODERATE TECHNOLOGY ADVANCEMENT"/>
    <x v="1"/>
    <s v="COMMERCIAL SOLAR WATER HEATER WITH ELECTRIC BACKUP"/>
    <s v="TEXAS"/>
    <x v="15"/>
    <x v="24"/>
    <s v="SOLAR "/>
    <x v="6"/>
    <n v="2.1399189938367098E-2"/>
  </r>
  <r>
    <s v="REFERENCE ELECTRIFICATION - MODERATE TECHNOLOGY ADVANCEMENT"/>
    <x v="1"/>
    <s v="COMMERCIAL SOLAR WATER HEATER WITH ELECTRIC BACKUP"/>
    <s v="TEXAS"/>
    <x v="15"/>
    <x v="25"/>
    <s v="ELECTRICITY"/>
    <x v="6"/>
    <n v="2.0572651511625802E-2"/>
  </r>
  <r>
    <s v="REFERENCE ELECTRIFICATION - MODERATE TECHNOLOGY ADVANCEMENT"/>
    <x v="1"/>
    <s v="COMMERCIAL SOLAR WATER HEATER WITH ELECTRIC BACKUP"/>
    <s v="TEXAS"/>
    <x v="15"/>
    <x v="25"/>
    <s v="DIESEL FUEL"/>
    <x v="6"/>
    <n v="0"/>
  </r>
  <r>
    <s v="REFERENCE ELECTRIFICATION - MODERATE TECHNOLOGY ADVANCEMENT"/>
    <x v="1"/>
    <s v="COMMERCIAL SOLAR WATER HEATER WITH ELECTRIC BACKUP"/>
    <s v="TEXAS"/>
    <x v="15"/>
    <x v="25"/>
    <s v="PIPELINE GAS"/>
    <x v="6"/>
    <n v="0"/>
  </r>
  <r>
    <s v="REFERENCE ELECTRIFICATION - MODERATE TECHNOLOGY ADVANCEMENT"/>
    <x v="1"/>
    <s v="COMMERCIAL SOLAR WATER HEATER WITH ELECTRIC BACKUP"/>
    <s v="TEXAS"/>
    <x v="15"/>
    <x v="25"/>
    <s v="SOLAR "/>
    <x v="6"/>
    <n v="2.0572651511625802E-2"/>
  </r>
  <r>
    <s v="REFERENCE ELECTRIFICATION - MODERATE TECHNOLOGY ADVANCEMENT"/>
    <x v="1"/>
    <s v="COMMERCIAL SOLAR WATER HEATER WITH ELECTRIC BACKUP"/>
    <s v="TEXAS"/>
    <x v="15"/>
    <x v="26"/>
    <s v="ELECTRICITY"/>
    <x v="6"/>
    <n v="1.9936662060859998E-2"/>
  </r>
  <r>
    <s v="REFERENCE ELECTRIFICATION - MODERATE TECHNOLOGY ADVANCEMENT"/>
    <x v="1"/>
    <s v="COMMERCIAL SOLAR WATER HEATER WITH ELECTRIC BACKUP"/>
    <s v="TEXAS"/>
    <x v="15"/>
    <x v="26"/>
    <s v="DIESEL FUEL"/>
    <x v="6"/>
    <n v="0"/>
  </r>
  <r>
    <s v="REFERENCE ELECTRIFICATION - MODERATE TECHNOLOGY ADVANCEMENT"/>
    <x v="1"/>
    <s v="COMMERCIAL SOLAR WATER HEATER WITH ELECTRIC BACKUP"/>
    <s v="TEXAS"/>
    <x v="15"/>
    <x v="26"/>
    <s v="PIPELINE GAS"/>
    <x v="6"/>
    <n v="0"/>
  </r>
  <r>
    <s v="REFERENCE ELECTRIFICATION - MODERATE TECHNOLOGY ADVANCEMENT"/>
    <x v="1"/>
    <s v="COMMERCIAL SOLAR WATER HEATER WITH ELECTRIC BACKUP"/>
    <s v="TEXAS"/>
    <x v="15"/>
    <x v="26"/>
    <s v="SOLAR "/>
    <x v="6"/>
    <n v="1.9936662060859998E-2"/>
  </r>
  <r>
    <s v="REFERENCE ELECTRIFICATION - MODERATE TECHNOLOGY ADVANCEMENT"/>
    <x v="1"/>
    <s v="COMMERCIAL SOLAR WATER HEATER WITH ELECTRIC BACKUP"/>
    <s v="TEXAS"/>
    <x v="15"/>
    <x v="27"/>
    <s v="ELECTRICITY"/>
    <x v="6"/>
    <n v="1.9458275125130799E-2"/>
  </r>
  <r>
    <s v="REFERENCE ELECTRIFICATION - MODERATE TECHNOLOGY ADVANCEMENT"/>
    <x v="1"/>
    <s v="COMMERCIAL SOLAR WATER HEATER WITH ELECTRIC BACKUP"/>
    <s v="TEXAS"/>
    <x v="15"/>
    <x v="27"/>
    <s v="DIESEL FUEL"/>
    <x v="6"/>
    <n v="0"/>
  </r>
  <r>
    <s v="REFERENCE ELECTRIFICATION - MODERATE TECHNOLOGY ADVANCEMENT"/>
    <x v="1"/>
    <s v="COMMERCIAL SOLAR WATER HEATER WITH ELECTRIC BACKUP"/>
    <s v="TEXAS"/>
    <x v="15"/>
    <x v="27"/>
    <s v="PIPELINE GAS"/>
    <x v="6"/>
    <n v="0"/>
  </r>
  <r>
    <s v="REFERENCE ELECTRIFICATION - MODERATE TECHNOLOGY ADVANCEMENT"/>
    <x v="1"/>
    <s v="COMMERCIAL SOLAR WATER HEATER WITH ELECTRIC BACKUP"/>
    <s v="TEXAS"/>
    <x v="15"/>
    <x v="27"/>
    <s v="SOLAR "/>
    <x v="6"/>
    <n v="1.9458275125130799E-2"/>
  </r>
  <r>
    <s v="REFERENCE ELECTRIFICATION - MODERATE TECHNOLOGY ADVANCEMENT"/>
    <x v="1"/>
    <s v="COMMERCIAL SOLAR WATER HEATER WITH ELECTRIC BACKUP"/>
    <s v="TEXAS"/>
    <x v="15"/>
    <x v="28"/>
    <s v="ELECTRICITY"/>
    <x v="6"/>
    <n v="1.9102109346814201E-2"/>
  </r>
  <r>
    <s v="REFERENCE ELECTRIFICATION - MODERATE TECHNOLOGY ADVANCEMENT"/>
    <x v="1"/>
    <s v="COMMERCIAL SOLAR WATER HEATER WITH ELECTRIC BACKUP"/>
    <s v="TEXAS"/>
    <x v="15"/>
    <x v="28"/>
    <s v="DIESEL FUEL"/>
    <x v="6"/>
    <n v="0"/>
  </r>
  <r>
    <s v="REFERENCE ELECTRIFICATION - MODERATE TECHNOLOGY ADVANCEMENT"/>
    <x v="1"/>
    <s v="COMMERCIAL SOLAR WATER HEATER WITH ELECTRIC BACKUP"/>
    <s v="TEXAS"/>
    <x v="15"/>
    <x v="28"/>
    <s v="PIPELINE GAS"/>
    <x v="6"/>
    <n v="0"/>
  </r>
  <r>
    <s v="REFERENCE ELECTRIFICATION - MODERATE TECHNOLOGY ADVANCEMENT"/>
    <x v="1"/>
    <s v="COMMERCIAL SOLAR WATER HEATER WITH ELECTRIC BACKUP"/>
    <s v="TEXAS"/>
    <x v="15"/>
    <x v="28"/>
    <s v="SOLAR "/>
    <x v="6"/>
    <n v="1.9102109346814201E-2"/>
  </r>
  <r>
    <s v="REFERENCE ELECTRIFICATION - MODERATE TECHNOLOGY ADVANCEMENT"/>
    <x v="1"/>
    <s v="COMMERCIAL SOLAR WATER HEATER WITH ELECTRIC BACKUP"/>
    <s v="TEXAS"/>
    <x v="15"/>
    <x v="29"/>
    <s v="ELECTRICITY"/>
    <x v="6"/>
    <n v="1.8829502430893302E-2"/>
  </r>
  <r>
    <s v="REFERENCE ELECTRIFICATION - MODERATE TECHNOLOGY ADVANCEMENT"/>
    <x v="1"/>
    <s v="COMMERCIAL SOLAR WATER HEATER WITH ELECTRIC BACKUP"/>
    <s v="TEXAS"/>
    <x v="15"/>
    <x v="29"/>
    <s v="DIESEL FUEL"/>
    <x v="6"/>
    <n v="0"/>
  </r>
  <r>
    <s v="REFERENCE ELECTRIFICATION - MODERATE TECHNOLOGY ADVANCEMENT"/>
    <x v="1"/>
    <s v="COMMERCIAL SOLAR WATER HEATER WITH ELECTRIC BACKUP"/>
    <s v="TEXAS"/>
    <x v="15"/>
    <x v="29"/>
    <s v="PIPELINE GAS"/>
    <x v="6"/>
    <n v="0"/>
  </r>
  <r>
    <s v="REFERENCE ELECTRIFICATION - MODERATE TECHNOLOGY ADVANCEMENT"/>
    <x v="1"/>
    <s v="COMMERCIAL SOLAR WATER HEATER WITH ELECTRIC BACKUP"/>
    <s v="TEXAS"/>
    <x v="15"/>
    <x v="29"/>
    <s v="SOLAR "/>
    <x v="6"/>
    <n v="1.8829502430893302E-2"/>
  </r>
  <r>
    <s v="REFERENCE ELECTRIFICATION - MODERATE TECHNOLOGY ADVANCEMENT"/>
    <x v="1"/>
    <s v="COMMERCIAL SOLAR WATER HEATER WITH ELECTRIC BACKUP"/>
    <s v="TEXAS"/>
    <x v="15"/>
    <x v="30"/>
    <s v="ELECTRICITY"/>
    <x v="6"/>
    <n v="1.8608332491435502E-2"/>
  </r>
  <r>
    <s v="REFERENCE ELECTRIFICATION - MODERATE TECHNOLOGY ADVANCEMENT"/>
    <x v="1"/>
    <s v="COMMERCIAL SOLAR WATER HEATER WITH ELECTRIC BACKUP"/>
    <s v="TEXAS"/>
    <x v="15"/>
    <x v="30"/>
    <s v="DIESEL FUEL"/>
    <x v="6"/>
    <n v="0"/>
  </r>
  <r>
    <s v="REFERENCE ELECTRIFICATION - MODERATE TECHNOLOGY ADVANCEMENT"/>
    <x v="1"/>
    <s v="COMMERCIAL SOLAR WATER HEATER WITH ELECTRIC BACKUP"/>
    <s v="TEXAS"/>
    <x v="15"/>
    <x v="30"/>
    <s v="PIPELINE GAS"/>
    <x v="6"/>
    <n v="0"/>
  </r>
  <r>
    <s v="REFERENCE ELECTRIFICATION - MODERATE TECHNOLOGY ADVANCEMENT"/>
    <x v="1"/>
    <s v="COMMERCIAL SOLAR WATER HEATER WITH ELECTRIC BACKUP"/>
    <s v="TEXAS"/>
    <x v="15"/>
    <x v="30"/>
    <s v="SOLAR "/>
    <x v="6"/>
    <n v="1.8608332491435502E-2"/>
  </r>
  <r>
    <s v="REFERENCE ELECTRIFICATION - MODERATE TECHNOLOGY ADVANCEMENT"/>
    <x v="1"/>
    <s v="COMMERCIAL SOLAR WATER HEATER WITH ELECTRIC BACKUP"/>
    <s v="TEXAS"/>
    <x v="15"/>
    <x v="31"/>
    <s v="ELECTRICITY"/>
    <x v="6"/>
    <n v="1.84137238561141E-2"/>
  </r>
  <r>
    <s v="REFERENCE ELECTRIFICATION - MODERATE TECHNOLOGY ADVANCEMENT"/>
    <x v="1"/>
    <s v="COMMERCIAL SOLAR WATER HEATER WITH ELECTRIC BACKUP"/>
    <s v="TEXAS"/>
    <x v="15"/>
    <x v="31"/>
    <s v="DIESEL FUEL"/>
    <x v="6"/>
    <n v="0"/>
  </r>
  <r>
    <s v="REFERENCE ELECTRIFICATION - MODERATE TECHNOLOGY ADVANCEMENT"/>
    <x v="1"/>
    <s v="COMMERCIAL SOLAR WATER HEATER WITH ELECTRIC BACKUP"/>
    <s v="TEXAS"/>
    <x v="15"/>
    <x v="31"/>
    <s v="PIPELINE GAS"/>
    <x v="6"/>
    <n v="0"/>
  </r>
  <r>
    <s v="REFERENCE ELECTRIFICATION - MODERATE TECHNOLOGY ADVANCEMENT"/>
    <x v="1"/>
    <s v="COMMERCIAL SOLAR WATER HEATER WITH ELECTRIC BACKUP"/>
    <s v="TEXAS"/>
    <x v="15"/>
    <x v="31"/>
    <s v="SOLAR "/>
    <x v="6"/>
    <n v="1.84137238561141E-2"/>
  </r>
  <r>
    <s v="REFERENCE ELECTRIFICATION - MODERATE TECHNOLOGY ADVANCEMENT"/>
    <x v="1"/>
    <s v="COMMERCIAL SOLAR WATER HEATER WITH ELECTRIC BACKUP"/>
    <s v="TEXAS"/>
    <x v="15"/>
    <x v="32"/>
    <s v="ELECTRICITY"/>
    <x v="6"/>
    <n v="1.8226784578484201E-2"/>
  </r>
  <r>
    <s v="REFERENCE ELECTRIFICATION - MODERATE TECHNOLOGY ADVANCEMENT"/>
    <x v="1"/>
    <s v="COMMERCIAL SOLAR WATER HEATER WITH ELECTRIC BACKUP"/>
    <s v="TEXAS"/>
    <x v="15"/>
    <x v="32"/>
    <s v="DIESEL FUEL"/>
    <x v="6"/>
    <n v="0"/>
  </r>
  <r>
    <s v="REFERENCE ELECTRIFICATION - MODERATE TECHNOLOGY ADVANCEMENT"/>
    <x v="1"/>
    <s v="COMMERCIAL SOLAR WATER HEATER WITH ELECTRIC BACKUP"/>
    <s v="TEXAS"/>
    <x v="15"/>
    <x v="32"/>
    <s v="PIPELINE GAS"/>
    <x v="6"/>
    <n v="0"/>
  </r>
  <r>
    <s v="REFERENCE ELECTRIFICATION - MODERATE TECHNOLOGY ADVANCEMENT"/>
    <x v="1"/>
    <s v="COMMERCIAL SOLAR WATER HEATER WITH ELECTRIC BACKUP"/>
    <s v="TEXAS"/>
    <x v="15"/>
    <x v="32"/>
    <s v="SOLAR "/>
    <x v="6"/>
    <n v="1.8226784578484201E-2"/>
  </r>
  <r>
    <s v="REFERENCE ELECTRIFICATION - MODERATE TECHNOLOGY ADVANCEMENT"/>
    <x v="1"/>
    <s v="COMMERCIAL SOLAR WATER HEATER WITH ELECTRIC BACKUP"/>
    <s v="TEXAS"/>
    <x v="15"/>
    <x v="33"/>
    <s v="ELECTRICITY"/>
    <x v="6"/>
    <n v="1.8039107674025799E-2"/>
  </r>
  <r>
    <s v="REFERENCE ELECTRIFICATION - MODERATE TECHNOLOGY ADVANCEMENT"/>
    <x v="1"/>
    <s v="COMMERCIAL SOLAR WATER HEATER WITH ELECTRIC BACKUP"/>
    <s v="TEXAS"/>
    <x v="15"/>
    <x v="33"/>
    <s v="DIESEL FUEL"/>
    <x v="6"/>
    <n v="0"/>
  </r>
  <r>
    <s v="REFERENCE ELECTRIFICATION - MODERATE TECHNOLOGY ADVANCEMENT"/>
    <x v="1"/>
    <s v="COMMERCIAL SOLAR WATER HEATER WITH ELECTRIC BACKUP"/>
    <s v="TEXAS"/>
    <x v="15"/>
    <x v="33"/>
    <s v="PIPELINE GAS"/>
    <x v="6"/>
    <n v="0"/>
  </r>
  <r>
    <s v="REFERENCE ELECTRIFICATION - MODERATE TECHNOLOGY ADVANCEMENT"/>
    <x v="1"/>
    <s v="COMMERCIAL SOLAR WATER HEATER WITH ELECTRIC BACKUP"/>
    <s v="TEXAS"/>
    <x v="15"/>
    <x v="33"/>
    <s v="SOLAR "/>
    <x v="6"/>
    <n v="1.8039107674025799E-2"/>
  </r>
  <r>
    <s v="REFERENCE ELECTRIFICATION - MODERATE TECHNOLOGY ADVANCEMENT"/>
    <x v="1"/>
    <s v="COMMERCIAL REFERENCE HEAT PUMP STORAGE WATER HEATER"/>
    <s v="TEXAS"/>
    <x v="15"/>
    <x v="0"/>
    <s v="ELECTRICITY"/>
    <x v="6"/>
    <n v="4.9913433727079903E-2"/>
  </r>
  <r>
    <s v="REFERENCE ELECTRIFICATION - MODERATE TECHNOLOGY ADVANCEMENT"/>
    <x v="1"/>
    <s v="COMMERCIAL REFERENCE HEAT PUMP STORAGE WATER HEATER"/>
    <s v="TEXAS"/>
    <x v="15"/>
    <x v="0"/>
    <s v="DIESEL FUEL"/>
    <x v="6"/>
    <n v="0"/>
  </r>
  <r>
    <s v="REFERENCE ELECTRIFICATION - MODERATE TECHNOLOGY ADVANCEMENT"/>
    <x v="1"/>
    <s v="COMMERCIAL REFERENCE HEAT PUMP STORAGE WATER HEATER"/>
    <s v="TEXAS"/>
    <x v="15"/>
    <x v="0"/>
    <s v="PIPELINE GAS"/>
    <x v="6"/>
    <n v="0"/>
  </r>
  <r>
    <s v="REFERENCE ELECTRIFICATION - MODERATE TECHNOLOGY ADVANCEMENT"/>
    <x v="1"/>
    <s v="COMMERCIAL REFERENCE HEAT PUMP STORAGE WATER HEATER"/>
    <s v="TEXAS"/>
    <x v="15"/>
    <x v="0"/>
    <s v="SOLAR "/>
    <x v="6"/>
    <n v="0"/>
  </r>
  <r>
    <s v="REFERENCE ELECTRIFICATION - MODERATE TECHNOLOGY ADVANCEMENT"/>
    <x v="1"/>
    <s v="COMMERCIAL REFERENCE HEAT PUMP STORAGE WATER HEATER"/>
    <s v="TEXAS"/>
    <x v="15"/>
    <x v="0"/>
    <n v="9999"/>
    <x v="6"/>
    <n v="0"/>
  </r>
  <r>
    <s v="REFERENCE ELECTRIFICATION - MODERATE TECHNOLOGY ADVANCEMENT"/>
    <x v="1"/>
    <s v="COMMERCIAL REFERENCE HEAT PUMP STORAGE WATER HEATER"/>
    <s v="TEXAS"/>
    <x v="15"/>
    <x v="1"/>
    <s v="ELECTRICITY"/>
    <x v="6"/>
    <n v="4.5776197836079599E-2"/>
  </r>
  <r>
    <s v="REFERENCE ELECTRIFICATION - MODERATE TECHNOLOGY ADVANCEMENT"/>
    <x v="1"/>
    <s v="COMMERCIAL REFERENCE HEAT PUMP STORAGE WATER HEATER"/>
    <s v="TEXAS"/>
    <x v="15"/>
    <x v="1"/>
    <s v="DIESEL FUEL"/>
    <x v="6"/>
    <n v="0"/>
  </r>
  <r>
    <s v="REFERENCE ELECTRIFICATION - MODERATE TECHNOLOGY ADVANCEMENT"/>
    <x v="1"/>
    <s v="COMMERCIAL REFERENCE HEAT PUMP STORAGE WATER HEATER"/>
    <s v="TEXAS"/>
    <x v="15"/>
    <x v="1"/>
    <s v="PIPELINE GAS"/>
    <x v="6"/>
    <n v="0"/>
  </r>
  <r>
    <s v="REFERENCE ELECTRIFICATION - MODERATE TECHNOLOGY ADVANCEMENT"/>
    <x v="1"/>
    <s v="COMMERCIAL REFERENCE HEAT PUMP STORAGE WATER HEATER"/>
    <s v="TEXAS"/>
    <x v="15"/>
    <x v="1"/>
    <s v="SOLAR "/>
    <x v="6"/>
    <n v="0"/>
  </r>
  <r>
    <s v="REFERENCE ELECTRIFICATION - MODERATE TECHNOLOGY ADVANCEMENT"/>
    <x v="1"/>
    <s v="COMMERCIAL REFERENCE HEAT PUMP STORAGE WATER HEATER"/>
    <s v="TEXAS"/>
    <x v="15"/>
    <x v="1"/>
    <n v="9999"/>
    <x v="6"/>
    <n v="0"/>
  </r>
  <r>
    <s v="REFERENCE ELECTRIFICATION - MODERATE TECHNOLOGY ADVANCEMENT"/>
    <x v="1"/>
    <s v="COMMERCIAL REFERENCE HEAT PUMP STORAGE WATER HEATER"/>
    <s v="TEXAS"/>
    <x v="15"/>
    <x v="2"/>
    <s v="ELECTRICITY"/>
    <x v="6"/>
    <n v="4.1879852050001998E-2"/>
  </r>
  <r>
    <s v="REFERENCE ELECTRIFICATION - MODERATE TECHNOLOGY ADVANCEMENT"/>
    <x v="1"/>
    <s v="COMMERCIAL REFERENCE HEAT PUMP STORAGE WATER HEATER"/>
    <s v="TEXAS"/>
    <x v="15"/>
    <x v="2"/>
    <s v="DIESEL FUEL"/>
    <x v="6"/>
    <n v="0"/>
  </r>
  <r>
    <s v="REFERENCE ELECTRIFICATION - MODERATE TECHNOLOGY ADVANCEMENT"/>
    <x v="1"/>
    <s v="COMMERCIAL REFERENCE HEAT PUMP STORAGE WATER HEATER"/>
    <s v="TEXAS"/>
    <x v="15"/>
    <x v="2"/>
    <s v="PIPELINE GAS"/>
    <x v="6"/>
    <n v="0"/>
  </r>
  <r>
    <s v="REFERENCE ELECTRIFICATION - MODERATE TECHNOLOGY ADVANCEMENT"/>
    <x v="1"/>
    <s v="COMMERCIAL REFERENCE HEAT PUMP STORAGE WATER HEATER"/>
    <s v="TEXAS"/>
    <x v="15"/>
    <x v="2"/>
    <s v="SOLAR "/>
    <x v="6"/>
    <n v="0"/>
  </r>
  <r>
    <s v="REFERENCE ELECTRIFICATION - MODERATE TECHNOLOGY ADVANCEMENT"/>
    <x v="1"/>
    <s v="COMMERCIAL REFERENCE HEAT PUMP STORAGE WATER HEATER"/>
    <s v="TEXAS"/>
    <x v="15"/>
    <x v="2"/>
    <n v="9999"/>
    <x v="6"/>
    <n v="0"/>
  </r>
  <r>
    <s v="REFERENCE ELECTRIFICATION - MODERATE TECHNOLOGY ADVANCEMENT"/>
    <x v="1"/>
    <s v="COMMERCIAL REFERENCE HEAT PUMP STORAGE WATER HEATER"/>
    <s v="TEXAS"/>
    <x v="15"/>
    <x v="3"/>
    <s v="ELECTRICITY"/>
    <x v="6"/>
    <n v="3.8270214288528698E-2"/>
  </r>
  <r>
    <s v="REFERENCE ELECTRIFICATION - MODERATE TECHNOLOGY ADVANCEMENT"/>
    <x v="1"/>
    <s v="COMMERCIAL REFERENCE HEAT PUMP STORAGE WATER HEATER"/>
    <s v="TEXAS"/>
    <x v="15"/>
    <x v="3"/>
    <s v="DIESEL FUEL"/>
    <x v="6"/>
    <n v="0"/>
  </r>
  <r>
    <s v="REFERENCE ELECTRIFICATION - MODERATE TECHNOLOGY ADVANCEMENT"/>
    <x v="1"/>
    <s v="COMMERCIAL REFERENCE HEAT PUMP STORAGE WATER HEATER"/>
    <s v="TEXAS"/>
    <x v="15"/>
    <x v="3"/>
    <s v="PIPELINE GAS"/>
    <x v="6"/>
    <n v="0"/>
  </r>
  <r>
    <s v="REFERENCE ELECTRIFICATION - MODERATE TECHNOLOGY ADVANCEMENT"/>
    <x v="1"/>
    <s v="COMMERCIAL REFERENCE HEAT PUMP STORAGE WATER HEATER"/>
    <s v="TEXAS"/>
    <x v="15"/>
    <x v="3"/>
    <s v="SOLAR "/>
    <x v="6"/>
    <n v="0"/>
  </r>
  <r>
    <s v="REFERENCE ELECTRIFICATION - MODERATE TECHNOLOGY ADVANCEMENT"/>
    <x v="1"/>
    <s v="COMMERCIAL REFERENCE HEAT PUMP STORAGE WATER HEATER"/>
    <s v="TEXAS"/>
    <x v="15"/>
    <x v="3"/>
    <n v="9999"/>
    <x v="6"/>
    <n v="0"/>
  </r>
  <r>
    <s v="REFERENCE ELECTRIFICATION - MODERATE TECHNOLOGY ADVANCEMENT"/>
    <x v="1"/>
    <s v="COMMERCIAL REFERENCE HEAT PUMP STORAGE WATER HEATER"/>
    <s v="TEXAS"/>
    <x v="15"/>
    <x v="4"/>
    <s v="ELECTRICITY"/>
    <x v="6"/>
    <n v="3.5122818249860598E-2"/>
  </r>
  <r>
    <s v="REFERENCE ELECTRIFICATION - MODERATE TECHNOLOGY ADVANCEMENT"/>
    <x v="1"/>
    <s v="COMMERCIAL REFERENCE HEAT PUMP STORAGE WATER HEATER"/>
    <s v="TEXAS"/>
    <x v="15"/>
    <x v="4"/>
    <s v="DIESEL FUEL"/>
    <x v="6"/>
    <n v="0"/>
  </r>
  <r>
    <s v="REFERENCE ELECTRIFICATION - MODERATE TECHNOLOGY ADVANCEMENT"/>
    <x v="1"/>
    <s v="COMMERCIAL REFERENCE HEAT PUMP STORAGE WATER HEATER"/>
    <s v="TEXAS"/>
    <x v="15"/>
    <x v="4"/>
    <s v="PIPELINE GAS"/>
    <x v="6"/>
    <n v="0"/>
  </r>
  <r>
    <s v="REFERENCE ELECTRIFICATION - MODERATE TECHNOLOGY ADVANCEMENT"/>
    <x v="1"/>
    <s v="COMMERCIAL REFERENCE HEAT PUMP STORAGE WATER HEATER"/>
    <s v="TEXAS"/>
    <x v="15"/>
    <x v="4"/>
    <s v="SOLAR "/>
    <x v="6"/>
    <n v="0"/>
  </r>
  <r>
    <s v="REFERENCE ELECTRIFICATION - MODERATE TECHNOLOGY ADVANCEMENT"/>
    <x v="1"/>
    <s v="COMMERCIAL REFERENCE HEAT PUMP STORAGE WATER HEATER"/>
    <s v="TEXAS"/>
    <x v="15"/>
    <x v="4"/>
    <n v="9999"/>
    <x v="6"/>
    <n v="0"/>
  </r>
  <r>
    <s v="REFERENCE ELECTRIFICATION - MODERATE TECHNOLOGY ADVANCEMENT"/>
    <x v="1"/>
    <s v="COMMERCIAL REFERENCE HEAT PUMP STORAGE WATER HEATER"/>
    <s v="TEXAS"/>
    <x v="15"/>
    <x v="5"/>
    <s v="ELECTRICITY"/>
    <x v="6"/>
    <n v="3.2656232822255098E-2"/>
  </r>
  <r>
    <s v="REFERENCE ELECTRIFICATION - MODERATE TECHNOLOGY ADVANCEMENT"/>
    <x v="1"/>
    <s v="COMMERCIAL REFERENCE HEAT PUMP STORAGE WATER HEATER"/>
    <s v="TEXAS"/>
    <x v="15"/>
    <x v="5"/>
    <s v="DIESEL FUEL"/>
    <x v="6"/>
    <n v="0"/>
  </r>
  <r>
    <s v="REFERENCE ELECTRIFICATION - MODERATE TECHNOLOGY ADVANCEMENT"/>
    <x v="1"/>
    <s v="COMMERCIAL REFERENCE HEAT PUMP STORAGE WATER HEATER"/>
    <s v="TEXAS"/>
    <x v="15"/>
    <x v="5"/>
    <s v="PIPELINE GAS"/>
    <x v="6"/>
    <n v="0"/>
  </r>
  <r>
    <s v="REFERENCE ELECTRIFICATION - MODERATE TECHNOLOGY ADVANCEMENT"/>
    <x v="1"/>
    <s v="COMMERCIAL REFERENCE HEAT PUMP STORAGE WATER HEATER"/>
    <s v="TEXAS"/>
    <x v="15"/>
    <x v="5"/>
    <s v="SOLAR "/>
    <x v="6"/>
    <n v="0"/>
  </r>
  <r>
    <s v="REFERENCE ELECTRIFICATION - MODERATE TECHNOLOGY ADVANCEMENT"/>
    <x v="1"/>
    <s v="COMMERCIAL REFERENCE HEAT PUMP STORAGE WATER HEATER"/>
    <s v="TEXAS"/>
    <x v="15"/>
    <x v="5"/>
    <n v="9999"/>
    <x v="6"/>
    <n v="0"/>
  </r>
  <r>
    <s v="REFERENCE ELECTRIFICATION - MODERATE TECHNOLOGY ADVANCEMENT"/>
    <x v="1"/>
    <s v="COMMERCIAL REFERENCE HEAT PUMP STORAGE WATER HEATER"/>
    <s v="TEXAS"/>
    <x v="15"/>
    <x v="6"/>
    <s v="ELECTRICITY"/>
    <x v="6"/>
    <n v="3.1165651846615499E-2"/>
  </r>
  <r>
    <s v="REFERENCE ELECTRIFICATION - MODERATE TECHNOLOGY ADVANCEMENT"/>
    <x v="1"/>
    <s v="COMMERCIAL REFERENCE HEAT PUMP STORAGE WATER HEATER"/>
    <s v="TEXAS"/>
    <x v="15"/>
    <x v="6"/>
    <s v="DIESEL FUEL"/>
    <x v="6"/>
    <n v="0"/>
  </r>
  <r>
    <s v="REFERENCE ELECTRIFICATION - MODERATE TECHNOLOGY ADVANCEMENT"/>
    <x v="1"/>
    <s v="COMMERCIAL REFERENCE HEAT PUMP STORAGE WATER HEATER"/>
    <s v="TEXAS"/>
    <x v="15"/>
    <x v="6"/>
    <s v="PIPELINE GAS"/>
    <x v="6"/>
    <n v="0"/>
  </r>
  <r>
    <s v="REFERENCE ELECTRIFICATION - MODERATE TECHNOLOGY ADVANCEMENT"/>
    <x v="1"/>
    <s v="COMMERCIAL REFERENCE HEAT PUMP STORAGE WATER HEATER"/>
    <s v="TEXAS"/>
    <x v="15"/>
    <x v="6"/>
    <s v="SOLAR "/>
    <x v="6"/>
    <n v="0"/>
  </r>
  <r>
    <s v="REFERENCE ELECTRIFICATION - MODERATE TECHNOLOGY ADVANCEMENT"/>
    <x v="1"/>
    <s v="COMMERCIAL REFERENCE HEAT PUMP STORAGE WATER HEATER"/>
    <s v="TEXAS"/>
    <x v="15"/>
    <x v="6"/>
    <n v="9999"/>
    <x v="6"/>
    <n v="0"/>
  </r>
  <r>
    <s v="REFERENCE ELECTRIFICATION - MODERATE TECHNOLOGY ADVANCEMENT"/>
    <x v="1"/>
    <s v="COMMERCIAL REFERENCE HEAT PUMP STORAGE WATER HEATER"/>
    <s v="TEXAS"/>
    <x v="15"/>
    <x v="7"/>
    <s v="ELECTRICITY"/>
    <x v="6"/>
    <n v="3.1067049735259599E-2"/>
  </r>
  <r>
    <s v="REFERENCE ELECTRIFICATION - MODERATE TECHNOLOGY ADVANCEMENT"/>
    <x v="1"/>
    <s v="COMMERCIAL REFERENCE HEAT PUMP STORAGE WATER HEATER"/>
    <s v="TEXAS"/>
    <x v="15"/>
    <x v="7"/>
    <s v="DIESEL FUEL"/>
    <x v="6"/>
    <n v="0"/>
  </r>
  <r>
    <s v="REFERENCE ELECTRIFICATION - MODERATE TECHNOLOGY ADVANCEMENT"/>
    <x v="1"/>
    <s v="COMMERCIAL REFERENCE HEAT PUMP STORAGE WATER HEATER"/>
    <s v="TEXAS"/>
    <x v="15"/>
    <x v="7"/>
    <s v="PIPELINE GAS"/>
    <x v="6"/>
    <n v="0"/>
  </r>
  <r>
    <s v="REFERENCE ELECTRIFICATION - MODERATE TECHNOLOGY ADVANCEMENT"/>
    <x v="1"/>
    <s v="COMMERCIAL REFERENCE HEAT PUMP STORAGE WATER HEATER"/>
    <s v="TEXAS"/>
    <x v="15"/>
    <x v="7"/>
    <s v="SOLAR "/>
    <x v="6"/>
    <n v="0"/>
  </r>
  <r>
    <s v="REFERENCE ELECTRIFICATION - MODERATE TECHNOLOGY ADVANCEMENT"/>
    <x v="1"/>
    <s v="COMMERCIAL REFERENCE HEAT PUMP STORAGE WATER HEATER"/>
    <s v="TEXAS"/>
    <x v="15"/>
    <x v="7"/>
    <n v="9999"/>
    <x v="6"/>
    <n v="0"/>
  </r>
  <r>
    <s v="REFERENCE ELECTRIFICATION - MODERATE TECHNOLOGY ADVANCEMENT"/>
    <x v="1"/>
    <s v="COMMERCIAL REFERENCE HEAT PUMP STORAGE WATER HEATER"/>
    <s v="TEXAS"/>
    <x v="15"/>
    <x v="8"/>
    <s v="ELECTRICITY"/>
    <x v="6"/>
    <n v="3.29658324731847E-2"/>
  </r>
  <r>
    <s v="REFERENCE ELECTRIFICATION - MODERATE TECHNOLOGY ADVANCEMENT"/>
    <x v="1"/>
    <s v="COMMERCIAL REFERENCE HEAT PUMP STORAGE WATER HEATER"/>
    <s v="TEXAS"/>
    <x v="15"/>
    <x v="8"/>
    <s v="DIESEL FUEL"/>
    <x v="6"/>
    <n v="0"/>
  </r>
  <r>
    <s v="REFERENCE ELECTRIFICATION - MODERATE TECHNOLOGY ADVANCEMENT"/>
    <x v="1"/>
    <s v="COMMERCIAL REFERENCE HEAT PUMP STORAGE WATER HEATER"/>
    <s v="TEXAS"/>
    <x v="15"/>
    <x v="8"/>
    <s v="PIPELINE GAS"/>
    <x v="6"/>
    <n v="0"/>
  </r>
  <r>
    <s v="REFERENCE ELECTRIFICATION - MODERATE TECHNOLOGY ADVANCEMENT"/>
    <x v="1"/>
    <s v="COMMERCIAL REFERENCE HEAT PUMP STORAGE WATER HEATER"/>
    <s v="TEXAS"/>
    <x v="15"/>
    <x v="8"/>
    <s v="SOLAR "/>
    <x v="6"/>
    <n v="0"/>
  </r>
  <r>
    <s v="REFERENCE ELECTRIFICATION - MODERATE TECHNOLOGY ADVANCEMENT"/>
    <x v="1"/>
    <s v="COMMERCIAL REFERENCE HEAT PUMP STORAGE WATER HEATER"/>
    <s v="TEXAS"/>
    <x v="15"/>
    <x v="8"/>
    <n v="9999"/>
    <x v="6"/>
    <n v="0"/>
  </r>
  <r>
    <s v="REFERENCE ELECTRIFICATION - MODERATE TECHNOLOGY ADVANCEMENT"/>
    <x v="1"/>
    <s v="COMMERCIAL REFERENCE HEAT PUMP STORAGE WATER HEATER"/>
    <s v="TEXAS"/>
    <x v="15"/>
    <x v="9"/>
    <s v="ELECTRICITY"/>
    <x v="6"/>
    <n v="3.7619434339878098E-2"/>
  </r>
  <r>
    <s v="REFERENCE ELECTRIFICATION - MODERATE TECHNOLOGY ADVANCEMENT"/>
    <x v="1"/>
    <s v="COMMERCIAL REFERENCE HEAT PUMP STORAGE WATER HEATER"/>
    <s v="TEXAS"/>
    <x v="15"/>
    <x v="9"/>
    <s v="DIESEL FUEL"/>
    <x v="6"/>
    <n v="0"/>
  </r>
  <r>
    <s v="REFERENCE ELECTRIFICATION - MODERATE TECHNOLOGY ADVANCEMENT"/>
    <x v="1"/>
    <s v="COMMERCIAL REFERENCE HEAT PUMP STORAGE WATER HEATER"/>
    <s v="TEXAS"/>
    <x v="15"/>
    <x v="9"/>
    <s v="PIPELINE GAS"/>
    <x v="6"/>
    <n v="0"/>
  </r>
  <r>
    <s v="REFERENCE ELECTRIFICATION - MODERATE TECHNOLOGY ADVANCEMENT"/>
    <x v="1"/>
    <s v="COMMERCIAL REFERENCE HEAT PUMP STORAGE WATER HEATER"/>
    <s v="TEXAS"/>
    <x v="15"/>
    <x v="9"/>
    <s v="SOLAR "/>
    <x v="6"/>
    <n v="0"/>
  </r>
  <r>
    <s v="REFERENCE ELECTRIFICATION - MODERATE TECHNOLOGY ADVANCEMENT"/>
    <x v="1"/>
    <s v="COMMERCIAL REFERENCE HEAT PUMP STORAGE WATER HEATER"/>
    <s v="TEXAS"/>
    <x v="15"/>
    <x v="9"/>
    <n v="9999"/>
    <x v="6"/>
    <n v="0"/>
  </r>
  <r>
    <s v="REFERENCE ELECTRIFICATION - MODERATE TECHNOLOGY ADVANCEMENT"/>
    <x v="1"/>
    <s v="COMMERCIAL REFERENCE HEAT PUMP STORAGE WATER HEATER"/>
    <s v="TEXAS"/>
    <x v="15"/>
    <x v="10"/>
    <s v="ELECTRICITY"/>
    <x v="6"/>
    <n v="4.6015740709402203E-2"/>
  </r>
  <r>
    <s v="REFERENCE ELECTRIFICATION - MODERATE TECHNOLOGY ADVANCEMENT"/>
    <x v="1"/>
    <s v="COMMERCIAL REFERENCE HEAT PUMP STORAGE WATER HEATER"/>
    <s v="TEXAS"/>
    <x v="15"/>
    <x v="10"/>
    <s v="DIESEL FUEL"/>
    <x v="6"/>
    <n v="0"/>
  </r>
  <r>
    <s v="REFERENCE ELECTRIFICATION - MODERATE TECHNOLOGY ADVANCEMENT"/>
    <x v="1"/>
    <s v="COMMERCIAL REFERENCE HEAT PUMP STORAGE WATER HEATER"/>
    <s v="TEXAS"/>
    <x v="15"/>
    <x v="10"/>
    <s v="PIPELINE GAS"/>
    <x v="6"/>
    <n v="0"/>
  </r>
  <r>
    <s v="REFERENCE ELECTRIFICATION - MODERATE TECHNOLOGY ADVANCEMENT"/>
    <x v="1"/>
    <s v="COMMERCIAL REFERENCE HEAT PUMP STORAGE WATER HEATER"/>
    <s v="TEXAS"/>
    <x v="15"/>
    <x v="10"/>
    <s v="SOLAR "/>
    <x v="6"/>
    <n v="0"/>
  </r>
  <r>
    <s v="REFERENCE ELECTRIFICATION - MODERATE TECHNOLOGY ADVANCEMENT"/>
    <x v="1"/>
    <s v="COMMERCIAL REFERENCE HEAT PUMP STORAGE WATER HEATER"/>
    <s v="TEXAS"/>
    <x v="15"/>
    <x v="10"/>
    <n v="9999"/>
    <x v="6"/>
    <n v="0"/>
  </r>
  <r>
    <s v="REFERENCE ELECTRIFICATION - MODERATE TECHNOLOGY ADVANCEMENT"/>
    <x v="1"/>
    <s v="COMMERCIAL REFERENCE HEAT PUMP STORAGE WATER HEATER"/>
    <s v="TEXAS"/>
    <x v="15"/>
    <x v="11"/>
    <s v="ELECTRICITY"/>
    <x v="6"/>
    <n v="5.93229499946792E-2"/>
  </r>
  <r>
    <s v="REFERENCE ELECTRIFICATION - MODERATE TECHNOLOGY ADVANCEMENT"/>
    <x v="1"/>
    <s v="COMMERCIAL REFERENCE HEAT PUMP STORAGE WATER HEATER"/>
    <s v="TEXAS"/>
    <x v="15"/>
    <x v="11"/>
    <s v="DIESEL FUEL"/>
    <x v="6"/>
    <n v="0"/>
  </r>
  <r>
    <s v="REFERENCE ELECTRIFICATION - MODERATE TECHNOLOGY ADVANCEMENT"/>
    <x v="1"/>
    <s v="COMMERCIAL REFERENCE HEAT PUMP STORAGE WATER HEATER"/>
    <s v="TEXAS"/>
    <x v="15"/>
    <x v="11"/>
    <s v="PIPELINE GAS"/>
    <x v="6"/>
    <n v="0"/>
  </r>
  <r>
    <s v="REFERENCE ELECTRIFICATION - MODERATE TECHNOLOGY ADVANCEMENT"/>
    <x v="1"/>
    <s v="COMMERCIAL REFERENCE HEAT PUMP STORAGE WATER HEATER"/>
    <s v="TEXAS"/>
    <x v="15"/>
    <x v="11"/>
    <s v="SOLAR "/>
    <x v="6"/>
    <n v="0"/>
  </r>
  <r>
    <s v="REFERENCE ELECTRIFICATION - MODERATE TECHNOLOGY ADVANCEMENT"/>
    <x v="1"/>
    <s v="COMMERCIAL REFERENCE HEAT PUMP STORAGE WATER HEATER"/>
    <s v="TEXAS"/>
    <x v="15"/>
    <x v="11"/>
    <n v="9999"/>
    <x v="6"/>
    <n v="0"/>
  </r>
  <r>
    <s v="REFERENCE ELECTRIFICATION - MODERATE TECHNOLOGY ADVANCEMENT"/>
    <x v="1"/>
    <s v="COMMERCIAL REFERENCE HEAT PUMP STORAGE WATER HEATER"/>
    <s v="TEXAS"/>
    <x v="15"/>
    <x v="12"/>
    <s v="ELECTRICITY"/>
    <x v="6"/>
    <n v="7.8715822112457298E-2"/>
  </r>
  <r>
    <s v="REFERENCE ELECTRIFICATION - MODERATE TECHNOLOGY ADVANCEMENT"/>
    <x v="1"/>
    <s v="COMMERCIAL REFERENCE HEAT PUMP STORAGE WATER HEATER"/>
    <s v="TEXAS"/>
    <x v="15"/>
    <x v="12"/>
    <s v="DIESEL FUEL"/>
    <x v="6"/>
    <n v="0"/>
  </r>
  <r>
    <s v="REFERENCE ELECTRIFICATION - MODERATE TECHNOLOGY ADVANCEMENT"/>
    <x v="1"/>
    <s v="COMMERCIAL REFERENCE HEAT PUMP STORAGE WATER HEATER"/>
    <s v="TEXAS"/>
    <x v="15"/>
    <x v="12"/>
    <s v="PIPELINE GAS"/>
    <x v="6"/>
    <n v="0"/>
  </r>
  <r>
    <s v="REFERENCE ELECTRIFICATION - MODERATE TECHNOLOGY ADVANCEMENT"/>
    <x v="1"/>
    <s v="COMMERCIAL REFERENCE HEAT PUMP STORAGE WATER HEATER"/>
    <s v="TEXAS"/>
    <x v="15"/>
    <x v="12"/>
    <s v="SOLAR "/>
    <x v="6"/>
    <n v="0"/>
  </r>
  <r>
    <s v="REFERENCE ELECTRIFICATION - MODERATE TECHNOLOGY ADVANCEMENT"/>
    <x v="1"/>
    <s v="COMMERCIAL REFERENCE HEAT PUMP STORAGE WATER HEATER"/>
    <s v="TEXAS"/>
    <x v="15"/>
    <x v="12"/>
    <n v="9999"/>
    <x v="6"/>
    <n v="0"/>
  </r>
  <r>
    <s v="REFERENCE ELECTRIFICATION - MODERATE TECHNOLOGY ADVANCEMENT"/>
    <x v="1"/>
    <s v="COMMERCIAL REFERENCE HEAT PUMP STORAGE WATER HEATER"/>
    <s v="TEXAS"/>
    <x v="15"/>
    <x v="13"/>
    <s v="ELECTRICITY"/>
    <x v="6"/>
    <n v="0.105259862503836"/>
  </r>
  <r>
    <s v="REFERENCE ELECTRIFICATION - MODERATE TECHNOLOGY ADVANCEMENT"/>
    <x v="1"/>
    <s v="COMMERCIAL REFERENCE HEAT PUMP STORAGE WATER HEATER"/>
    <s v="TEXAS"/>
    <x v="15"/>
    <x v="13"/>
    <s v="DIESEL FUEL"/>
    <x v="6"/>
    <n v="0"/>
  </r>
  <r>
    <s v="REFERENCE ELECTRIFICATION - MODERATE TECHNOLOGY ADVANCEMENT"/>
    <x v="1"/>
    <s v="COMMERCIAL REFERENCE HEAT PUMP STORAGE WATER HEATER"/>
    <s v="TEXAS"/>
    <x v="15"/>
    <x v="13"/>
    <s v="PIPELINE GAS"/>
    <x v="6"/>
    <n v="0"/>
  </r>
  <r>
    <s v="REFERENCE ELECTRIFICATION - MODERATE TECHNOLOGY ADVANCEMENT"/>
    <x v="1"/>
    <s v="COMMERCIAL REFERENCE HEAT PUMP STORAGE WATER HEATER"/>
    <s v="TEXAS"/>
    <x v="15"/>
    <x v="13"/>
    <s v="SOLAR "/>
    <x v="6"/>
    <n v="0"/>
  </r>
  <r>
    <s v="REFERENCE ELECTRIFICATION - MODERATE TECHNOLOGY ADVANCEMENT"/>
    <x v="1"/>
    <s v="COMMERCIAL REFERENCE HEAT PUMP STORAGE WATER HEATER"/>
    <s v="TEXAS"/>
    <x v="15"/>
    <x v="13"/>
    <n v="9999"/>
    <x v="6"/>
    <n v="0"/>
  </r>
  <r>
    <s v="REFERENCE ELECTRIFICATION - MODERATE TECHNOLOGY ADVANCEMENT"/>
    <x v="1"/>
    <s v="COMMERCIAL REFERENCE HEAT PUMP STORAGE WATER HEATER"/>
    <s v="TEXAS"/>
    <x v="15"/>
    <x v="14"/>
    <s v="ELECTRICITY"/>
    <x v="6"/>
    <n v="0.13963511755328301"/>
  </r>
  <r>
    <s v="REFERENCE ELECTRIFICATION - MODERATE TECHNOLOGY ADVANCEMENT"/>
    <x v="1"/>
    <s v="COMMERCIAL REFERENCE HEAT PUMP STORAGE WATER HEATER"/>
    <s v="TEXAS"/>
    <x v="15"/>
    <x v="14"/>
    <s v="DIESEL FUEL"/>
    <x v="6"/>
    <n v="0"/>
  </r>
  <r>
    <s v="REFERENCE ELECTRIFICATION - MODERATE TECHNOLOGY ADVANCEMENT"/>
    <x v="1"/>
    <s v="COMMERCIAL REFERENCE HEAT PUMP STORAGE WATER HEATER"/>
    <s v="TEXAS"/>
    <x v="15"/>
    <x v="14"/>
    <s v="PIPELINE GAS"/>
    <x v="6"/>
    <n v="0"/>
  </r>
  <r>
    <s v="REFERENCE ELECTRIFICATION - MODERATE TECHNOLOGY ADVANCEMENT"/>
    <x v="1"/>
    <s v="COMMERCIAL REFERENCE HEAT PUMP STORAGE WATER HEATER"/>
    <s v="TEXAS"/>
    <x v="15"/>
    <x v="14"/>
    <s v="SOLAR "/>
    <x v="6"/>
    <n v="0"/>
  </r>
  <r>
    <s v="REFERENCE ELECTRIFICATION - MODERATE TECHNOLOGY ADVANCEMENT"/>
    <x v="1"/>
    <s v="COMMERCIAL REFERENCE HEAT PUMP STORAGE WATER HEATER"/>
    <s v="TEXAS"/>
    <x v="15"/>
    <x v="14"/>
    <n v="9999"/>
    <x v="6"/>
    <n v="0"/>
  </r>
  <r>
    <s v="REFERENCE ELECTRIFICATION - MODERATE TECHNOLOGY ADVANCEMENT"/>
    <x v="1"/>
    <s v="COMMERCIAL REFERENCE HEAT PUMP STORAGE WATER HEATER"/>
    <s v="TEXAS"/>
    <x v="15"/>
    <x v="15"/>
    <s v="ELECTRICITY"/>
    <x v="6"/>
    <n v="0.18190163882734001"/>
  </r>
  <r>
    <s v="REFERENCE ELECTRIFICATION - MODERATE TECHNOLOGY ADVANCEMENT"/>
    <x v="1"/>
    <s v="COMMERCIAL REFERENCE HEAT PUMP STORAGE WATER HEATER"/>
    <s v="TEXAS"/>
    <x v="15"/>
    <x v="15"/>
    <s v="DIESEL FUEL"/>
    <x v="6"/>
    <n v="0"/>
  </r>
  <r>
    <s v="REFERENCE ELECTRIFICATION - MODERATE TECHNOLOGY ADVANCEMENT"/>
    <x v="1"/>
    <s v="COMMERCIAL REFERENCE HEAT PUMP STORAGE WATER HEATER"/>
    <s v="TEXAS"/>
    <x v="15"/>
    <x v="15"/>
    <s v="PIPELINE GAS"/>
    <x v="6"/>
    <n v="0"/>
  </r>
  <r>
    <s v="REFERENCE ELECTRIFICATION - MODERATE TECHNOLOGY ADVANCEMENT"/>
    <x v="1"/>
    <s v="COMMERCIAL REFERENCE HEAT PUMP STORAGE WATER HEATER"/>
    <s v="TEXAS"/>
    <x v="15"/>
    <x v="15"/>
    <s v="SOLAR "/>
    <x v="6"/>
    <n v="0"/>
  </r>
  <r>
    <s v="REFERENCE ELECTRIFICATION - MODERATE TECHNOLOGY ADVANCEMENT"/>
    <x v="1"/>
    <s v="COMMERCIAL REFERENCE HEAT PUMP STORAGE WATER HEATER"/>
    <s v="TEXAS"/>
    <x v="15"/>
    <x v="15"/>
    <n v="9999"/>
    <x v="6"/>
    <n v="0"/>
  </r>
  <r>
    <s v="REFERENCE ELECTRIFICATION - MODERATE TECHNOLOGY ADVANCEMENT"/>
    <x v="1"/>
    <s v="COMMERCIAL REFERENCE HEAT PUMP STORAGE WATER HEATER"/>
    <s v="TEXAS"/>
    <x v="15"/>
    <x v="16"/>
    <s v="ELECTRICITY"/>
    <x v="6"/>
    <n v="0.23162686945185401"/>
  </r>
  <r>
    <s v="REFERENCE ELECTRIFICATION - MODERATE TECHNOLOGY ADVANCEMENT"/>
    <x v="1"/>
    <s v="COMMERCIAL REFERENCE HEAT PUMP STORAGE WATER HEATER"/>
    <s v="TEXAS"/>
    <x v="15"/>
    <x v="16"/>
    <s v="DIESEL FUEL"/>
    <x v="6"/>
    <n v="0"/>
  </r>
  <r>
    <s v="REFERENCE ELECTRIFICATION - MODERATE TECHNOLOGY ADVANCEMENT"/>
    <x v="1"/>
    <s v="COMMERCIAL REFERENCE HEAT PUMP STORAGE WATER HEATER"/>
    <s v="TEXAS"/>
    <x v="15"/>
    <x v="16"/>
    <s v="PIPELINE GAS"/>
    <x v="6"/>
    <n v="0"/>
  </r>
  <r>
    <s v="REFERENCE ELECTRIFICATION - MODERATE TECHNOLOGY ADVANCEMENT"/>
    <x v="1"/>
    <s v="COMMERCIAL REFERENCE HEAT PUMP STORAGE WATER HEATER"/>
    <s v="TEXAS"/>
    <x v="15"/>
    <x v="16"/>
    <s v="SOLAR "/>
    <x v="6"/>
    <n v="0"/>
  </r>
  <r>
    <s v="REFERENCE ELECTRIFICATION - MODERATE TECHNOLOGY ADVANCEMENT"/>
    <x v="1"/>
    <s v="COMMERCIAL REFERENCE HEAT PUMP STORAGE WATER HEATER"/>
    <s v="TEXAS"/>
    <x v="15"/>
    <x v="16"/>
    <n v="9999"/>
    <x v="6"/>
    <n v="0"/>
  </r>
  <r>
    <s v="REFERENCE ELECTRIFICATION - MODERATE TECHNOLOGY ADVANCEMENT"/>
    <x v="1"/>
    <s v="COMMERCIAL REFERENCE HEAT PUMP STORAGE WATER HEATER"/>
    <s v="TEXAS"/>
    <x v="15"/>
    <x v="17"/>
    <s v="ELECTRICITY"/>
    <x v="6"/>
    <n v="0.28764885990147199"/>
  </r>
  <r>
    <s v="REFERENCE ELECTRIFICATION - MODERATE TECHNOLOGY ADVANCEMENT"/>
    <x v="1"/>
    <s v="COMMERCIAL REFERENCE HEAT PUMP STORAGE WATER HEATER"/>
    <s v="TEXAS"/>
    <x v="15"/>
    <x v="17"/>
    <s v="DIESEL FUEL"/>
    <x v="6"/>
    <n v="0"/>
  </r>
  <r>
    <s v="REFERENCE ELECTRIFICATION - MODERATE TECHNOLOGY ADVANCEMENT"/>
    <x v="1"/>
    <s v="COMMERCIAL REFERENCE HEAT PUMP STORAGE WATER HEATER"/>
    <s v="TEXAS"/>
    <x v="15"/>
    <x v="17"/>
    <s v="PIPELINE GAS"/>
    <x v="6"/>
    <n v="0"/>
  </r>
  <r>
    <s v="REFERENCE ELECTRIFICATION - MODERATE TECHNOLOGY ADVANCEMENT"/>
    <x v="1"/>
    <s v="COMMERCIAL REFERENCE HEAT PUMP STORAGE WATER HEATER"/>
    <s v="TEXAS"/>
    <x v="15"/>
    <x v="17"/>
    <s v="SOLAR "/>
    <x v="6"/>
    <n v="0"/>
  </r>
  <r>
    <s v="REFERENCE ELECTRIFICATION - MODERATE TECHNOLOGY ADVANCEMENT"/>
    <x v="1"/>
    <s v="COMMERCIAL REFERENCE HEAT PUMP STORAGE WATER HEATER"/>
    <s v="TEXAS"/>
    <x v="15"/>
    <x v="17"/>
    <n v="9999"/>
    <x v="6"/>
    <n v="0"/>
  </r>
  <r>
    <s v="REFERENCE ELECTRIFICATION - MODERATE TECHNOLOGY ADVANCEMENT"/>
    <x v="1"/>
    <s v="COMMERCIAL REFERENCE HEAT PUMP STORAGE WATER HEATER"/>
    <s v="TEXAS"/>
    <x v="15"/>
    <x v="18"/>
    <s v="ELECTRICITY"/>
    <x v="6"/>
    <n v="0.34858340973867602"/>
  </r>
  <r>
    <s v="REFERENCE ELECTRIFICATION - MODERATE TECHNOLOGY ADVANCEMENT"/>
    <x v="1"/>
    <s v="COMMERCIAL REFERENCE HEAT PUMP STORAGE WATER HEATER"/>
    <s v="TEXAS"/>
    <x v="15"/>
    <x v="18"/>
    <s v="DIESEL FUEL"/>
    <x v="6"/>
    <n v="0"/>
  </r>
  <r>
    <s v="REFERENCE ELECTRIFICATION - MODERATE TECHNOLOGY ADVANCEMENT"/>
    <x v="1"/>
    <s v="COMMERCIAL REFERENCE HEAT PUMP STORAGE WATER HEATER"/>
    <s v="TEXAS"/>
    <x v="15"/>
    <x v="18"/>
    <s v="PIPELINE GAS"/>
    <x v="6"/>
    <n v="0"/>
  </r>
  <r>
    <s v="REFERENCE ELECTRIFICATION - MODERATE TECHNOLOGY ADVANCEMENT"/>
    <x v="1"/>
    <s v="COMMERCIAL REFERENCE HEAT PUMP STORAGE WATER HEATER"/>
    <s v="TEXAS"/>
    <x v="15"/>
    <x v="18"/>
    <s v="SOLAR "/>
    <x v="6"/>
    <n v="0"/>
  </r>
  <r>
    <s v="REFERENCE ELECTRIFICATION - MODERATE TECHNOLOGY ADVANCEMENT"/>
    <x v="1"/>
    <s v="COMMERCIAL REFERENCE HEAT PUMP STORAGE WATER HEATER"/>
    <s v="TEXAS"/>
    <x v="15"/>
    <x v="18"/>
    <n v="9999"/>
    <x v="6"/>
    <n v="0"/>
  </r>
  <r>
    <s v="REFERENCE ELECTRIFICATION - MODERATE TECHNOLOGY ADVANCEMENT"/>
    <x v="1"/>
    <s v="COMMERCIAL REFERENCE HEAT PUMP STORAGE WATER HEATER"/>
    <s v="TEXAS"/>
    <x v="15"/>
    <x v="19"/>
    <s v="ELECTRICITY"/>
    <x v="6"/>
    <n v="0.41299429052041797"/>
  </r>
  <r>
    <s v="REFERENCE ELECTRIFICATION - MODERATE TECHNOLOGY ADVANCEMENT"/>
    <x v="1"/>
    <s v="COMMERCIAL REFERENCE HEAT PUMP STORAGE WATER HEATER"/>
    <s v="TEXAS"/>
    <x v="15"/>
    <x v="19"/>
    <s v="DIESEL FUEL"/>
    <x v="6"/>
    <n v="0"/>
  </r>
  <r>
    <s v="REFERENCE ELECTRIFICATION - MODERATE TECHNOLOGY ADVANCEMENT"/>
    <x v="1"/>
    <s v="COMMERCIAL REFERENCE HEAT PUMP STORAGE WATER HEATER"/>
    <s v="TEXAS"/>
    <x v="15"/>
    <x v="19"/>
    <s v="PIPELINE GAS"/>
    <x v="6"/>
    <n v="0"/>
  </r>
  <r>
    <s v="REFERENCE ELECTRIFICATION - MODERATE TECHNOLOGY ADVANCEMENT"/>
    <x v="1"/>
    <s v="COMMERCIAL REFERENCE HEAT PUMP STORAGE WATER HEATER"/>
    <s v="TEXAS"/>
    <x v="15"/>
    <x v="19"/>
    <s v="SOLAR "/>
    <x v="6"/>
    <n v="0"/>
  </r>
  <r>
    <s v="REFERENCE ELECTRIFICATION - MODERATE TECHNOLOGY ADVANCEMENT"/>
    <x v="1"/>
    <s v="COMMERCIAL REFERENCE HEAT PUMP STORAGE WATER HEATER"/>
    <s v="TEXAS"/>
    <x v="15"/>
    <x v="19"/>
    <n v="9999"/>
    <x v="6"/>
    <n v="0"/>
  </r>
  <r>
    <s v="REFERENCE ELECTRIFICATION - MODERATE TECHNOLOGY ADVANCEMENT"/>
    <x v="1"/>
    <s v="COMMERCIAL REFERENCE HEAT PUMP STORAGE WATER HEATER"/>
    <s v="TEXAS"/>
    <x v="15"/>
    <x v="20"/>
    <s v="ELECTRICITY"/>
    <x v="6"/>
    <n v="0.47961202727261998"/>
  </r>
  <r>
    <s v="REFERENCE ELECTRIFICATION - MODERATE TECHNOLOGY ADVANCEMENT"/>
    <x v="1"/>
    <s v="COMMERCIAL REFERENCE HEAT PUMP STORAGE WATER HEATER"/>
    <s v="TEXAS"/>
    <x v="15"/>
    <x v="20"/>
    <s v="DIESEL FUEL"/>
    <x v="6"/>
    <n v="0"/>
  </r>
  <r>
    <s v="REFERENCE ELECTRIFICATION - MODERATE TECHNOLOGY ADVANCEMENT"/>
    <x v="1"/>
    <s v="COMMERCIAL REFERENCE HEAT PUMP STORAGE WATER HEATER"/>
    <s v="TEXAS"/>
    <x v="15"/>
    <x v="20"/>
    <s v="PIPELINE GAS"/>
    <x v="6"/>
    <n v="0"/>
  </r>
  <r>
    <s v="REFERENCE ELECTRIFICATION - MODERATE TECHNOLOGY ADVANCEMENT"/>
    <x v="1"/>
    <s v="COMMERCIAL REFERENCE HEAT PUMP STORAGE WATER HEATER"/>
    <s v="TEXAS"/>
    <x v="15"/>
    <x v="20"/>
    <s v="SOLAR "/>
    <x v="6"/>
    <n v="0"/>
  </r>
  <r>
    <s v="REFERENCE ELECTRIFICATION - MODERATE TECHNOLOGY ADVANCEMENT"/>
    <x v="1"/>
    <s v="COMMERCIAL REFERENCE HEAT PUMP STORAGE WATER HEATER"/>
    <s v="TEXAS"/>
    <x v="15"/>
    <x v="20"/>
    <n v="9999"/>
    <x v="6"/>
    <n v="0"/>
  </r>
  <r>
    <s v="REFERENCE ELECTRIFICATION - MODERATE TECHNOLOGY ADVANCEMENT"/>
    <x v="1"/>
    <s v="COMMERCIAL REFERENCE HEAT PUMP STORAGE WATER HEATER"/>
    <s v="TEXAS"/>
    <x v="15"/>
    <x v="21"/>
    <s v="ELECTRICITY"/>
    <x v="6"/>
    <n v="0.54739284370435703"/>
  </r>
  <r>
    <s v="REFERENCE ELECTRIFICATION - MODERATE TECHNOLOGY ADVANCEMENT"/>
    <x v="1"/>
    <s v="COMMERCIAL REFERENCE HEAT PUMP STORAGE WATER HEATER"/>
    <s v="TEXAS"/>
    <x v="15"/>
    <x v="21"/>
    <s v="DIESEL FUEL"/>
    <x v="6"/>
    <n v="0"/>
  </r>
  <r>
    <s v="REFERENCE ELECTRIFICATION - MODERATE TECHNOLOGY ADVANCEMENT"/>
    <x v="1"/>
    <s v="COMMERCIAL REFERENCE HEAT PUMP STORAGE WATER HEATER"/>
    <s v="TEXAS"/>
    <x v="15"/>
    <x v="21"/>
    <s v="PIPELINE GAS"/>
    <x v="6"/>
    <n v="0"/>
  </r>
  <r>
    <s v="REFERENCE ELECTRIFICATION - MODERATE TECHNOLOGY ADVANCEMENT"/>
    <x v="1"/>
    <s v="COMMERCIAL REFERENCE HEAT PUMP STORAGE WATER HEATER"/>
    <s v="TEXAS"/>
    <x v="15"/>
    <x v="21"/>
    <s v="SOLAR "/>
    <x v="6"/>
    <n v="0"/>
  </r>
  <r>
    <s v="REFERENCE ELECTRIFICATION - MODERATE TECHNOLOGY ADVANCEMENT"/>
    <x v="1"/>
    <s v="COMMERCIAL REFERENCE HEAT PUMP STORAGE WATER HEATER"/>
    <s v="TEXAS"/>
    <x v="15"/>
    <x v="21"/>
    <n v="9999"/>
    <x v="6"/>
    <n v="0"/>
  </r>
  <r>
    <s v="REFERENCE ELECTRIFICATION - MODERATE TECHNOLOGY ADVANCEMENT"/>
    <x v="1"/>
    <s v="COMMERCIAL REFERENCE HEAT PUMP STORAGE WATER HEATER"/>
    <s v="TEXAS"/>
    <x v="15"/>
    <x v="22"/>
    <s v="ELECTRICITY"/>
    <x v="6"/>
    <n v="0.61500300581330503"/>
  </r>
  <r>
    <s v="REFERENCE ELECTRIFICATION - MODERATE TECHNOLOGY ADVANCEMENT"/>
    <x v="1"/>
    <s v="COMMERCIAL REFERENCE HEAT PUMP STORAGE WATER HEATER"/>
    <s v="TEXAS"/>
    <x v="15"/>
    <x v="22"/>
    <s v="DIESEL FUEL"/>
    <x v="6"/>
    <n v="0"/>
  </r>
  <r>
    <s v="REFERENCE ELECTRIFICATION - MODERATE TECHNOLOGY ADVANCEMENT"/>
    <x v="1"/>
    <s v="COMMERCIAL REFERENCE HEAT PUMP STORAGE WATER HEATER"/>
    <s v="TEXAS"/>
    <x v="15"/>
    <x v="22"/>
    <s v="PIPELINE GAS"/>
    <x v="6"/>
    <n v="0"/>
  </r>
  <r>
    <s v="REFERENCE ELECTRIFICATION - MODERATE TECHNOLOGY ADVANCEMENT"/>
    <x v="1"/>
    <s v="COMMERCIAL REFERENCE HEAT PUMP STORAGE WATER HEATER"/>
    <s v="TEXAS"/>
    <x v="15"/>
    <x v="22"/>
    <s v="SOLAR "/>
    <x v="6"/>
    <n v="0"/>
  </r>
  <r>
    <s v="REFERENCE ELECTRIFICATION - MODERATE TECHNOLOGY ADVANCEMENT"/>
    <x v="1"/>
    <s v="COMMERCIAL REFERENCE HEAT PUMP STORAGE WATER HEATER"/>
    <s v="TEXAS"/>
    <x v="15"/>
    <x v="22"/>
    <n v="9999"/>
    <x v="6"/>
    <n v="0"/>
  </r>
  <r>
    <s v="REFERENCE ELECTRIFICATION - MODERATE TECHNOLOGY ADVANCEMENT"/>
    <x v="1"/>
    <s v="COMMERCIAL REFERENCE HEAT PUMP STORAGE WATER HEATER"/>
    <s v="TEXAS"/>
    <x v="15"/>
    <x v="23"/>
    <s v="ELECTRICITY"/>
    <x v="6"/>
    <n v="0.68174099155671997"/>
  </r>
  <r>
    <s v="REFERENCE ELECTRIFICATION - MODERATE TECHNOLOGY ADVANCEMENT"/>
    <x v="1"/>
    <s v="COMMERCIAL REFERENCE HEAT PUMP STORAGE WATER HEATER"/>
    <s v="TEXAS"/>
    <x v="15"/>
    <x v="23"/>
    <s v="DIESEL FUEL"/>
    <x v="6"/>
    <n v="0"/>
  </r>
  <r>
    <s v="REFERENCE ELECTRIFICATION - MODERATE TECHNOLOGY ADVANCEMENT"/>
    <x v="1"/>
    <s v="COMMERCIAL REFERENCE HEAT PUMP STORAGE WATER HEATER"/>
    <s v="TEXAS"/>
    <x v="15"/>
    <x v="23"/>
    <s v="PIPELINE GAS"/>
    <x v="6"/>
    <n v="0"/>
  </r>
  <r>
    <s v="REFERENCE ELECTRIFICATION - MODERATE TECHNOLOGY ADVANCEMENT"/>
    <x v="1"/>
    <s v="COMMERCIAL REFERENCE HEAT PUMP STORAGE WATER HEATER"/>
    <s v="TEXAS"/>
    <x v="15"/>
    <x v="23"/>
    <s v="SOLAR "/>
    <x v="6"/>
    <n v="0"/>
  </r>
  <r>
    <s v="REFERENCE ELECTRIFICATION - MODERATE TECHNOLOGY ADVANCEMENT"/>
    <x v="1"/>
    <s v="COMMERCIAL REFERENCE HEAT PUMP STORAGE WATER HEATER"/>
    <s v="TEXAS"/>
    <x v="15"/>
    <x v="23"/>
    <n v="9999"/>
    <x v="6"/>
    <n v="0"/>
  </r>
  <r>
    <s v="REFERENCE ELECTRIFICATION - MODERATE TECHNOLOGY ADVANCEMENT"/>
    <x v="1"/>
    <s v="COMMERCIAL REFERENCE HEAT PUMP STORAGE WATER HEATER"/>
    <s v="TEXAS"/>
    <x v="15"/>
    <x v="24"/>
    <s v="ELECTRICITY"/>
    <x v="6"/>
    <n v="0.74651211332531997"/>
  </r>
  <r>
    <s v="REFERENCE ELECTRIFICATION - MODERATE TECHNOLOGY ADVANCEMENT"/>
    <x v="1"/>
    <s v="COMMERCIAL REFERENCE HEAT PUMP STORAGE WATER HEATER"/>
    <s v="TEXAS"/>
    <x v="15"/>
    <x v="24"/>
    <s v="DIESEL FUEL"/>
    <x v="6"/>
    <n v="0"/>
  </r>
  <r>
    <s v="REFERENCE ELECTRIFICATION - MODERATE TECHNOLOGY ADVANCEMENT"/>
    <x v="1"/>
    <s v="COMMERCIAL REFERENCE HEAT PUMP STORAGE WATER HEATER"/>
    <s v="TEXAS"/>
    <x v="15"/>
    <x v="24"/>
    <s v="PIPELINE GAS"/>
    <x v="6"/>
    <n v="0"/>
  </r>
  <r>
    <s v="REFERENCE ELECTRIFICATION - MODERATE TECHNOLOGY ADVANCEMENT"/>
    <x v="1"/>
    <s v="COMMERCIAL REFERENCE HEAT PUMP STORAGE WATER HEATER"/>
    <s v="TEXAS"/>
    <x v="15"/>
    <x v="24"/>
    <s v="SOLAR "/>
    <x v="6"/>
    <n v="0"/>
  </r>
  <r>
    <s v="REFERENCE ELECTRIFICATION - MODERATE TECHNOLOGY ADVANCEMENT"/>
    <x v="1"/>
    <s v="COMMERCIAL REFERENCE HEAT PUMP STORAGE WATER HEATER"/>
    <s v="TEXAS"/>
    <x v="15"/>
    <x v="24"/>
    <n v="9999"/>
    <x v="6"/>
    <n v="0"/>
  </r>
  <r>
    <s v="REFERENCE ELECTRIFICATION - MODERATE TECHNOLOGY ADVANCEMENT"/>
    <x v="1"/>
    <s v="COMMERCIAL REFERENCE HEAT PUMP STORAGE WATER HEATER"/>
    <s v="TEXAS"/>
    <x v="15"/>
    <x v="25"/>
    <s v="ELECTRICITY"/>
    <x v="6"/>
    <n v="0.80845426074832305"/>
  </r>
  <r>
    <s v="REFERENCE ELECTRIFICATION - MODERATE TECHNOLOGY ADVANCEMENT"/>
    <x v="1"/>
    <s v="COMMERCIAL REFERENCE HEAT PUMP STORAGE WATER HEATER"/>
    <s v="TEXAS"/>
    <x v="15"/>
    <x v="25"/>
    <s v="DIESEL FUEL"/>
    <x v="6"/>
    <n v="0"/>
  </r>
  <r>
    <s v="REFERENCE ELECTRIFICATION - MODERATE TECHNOLOGY ADVANCEMENT"/>
    <x v="1"/>
    <s v="COMMERCIAL REFERENCE HEAT PUMP STORAGE WATER HEATER"/>
    <s v="TEXAS"/>
    <x v="15"/>
    <x v="25"/>
    <s v="PIPELINE GAS"/>
    <x v="6"/>
    <n v="0"/>
  </r>
  <r>
    <s v="REFERENCE ELECTRIFICATION - MODERATE TECHNOLOGY ADVANCEMENT"/>
    <x v="1"/>
    <s v="COMMERCIAL REFERENCE HEAT PUMP STORAGE WATER HEATER"/>
    <s v="TEXAS"/>
    <x v="15"/>
    <x v="25"/>
    <s v="SOLAR "/>
    <x v="6"/>
    <n v="0"/>
  </r>
  <r>
    <s v="REFERENCE ELECTRIFICATION - MODERATE TECHNOLOGY ADVANCEMENT"/>
    <x v="1"/>
    <s v="COMMERCIAL REFERENCE HEAT PUMP STORAGE WATER HEATER"/>
    <s v="TEXAS"/>
    <x v="15"/>
    <x v="25"/>
    <n v="9999"/>
    <x v="6"/>
    <n v="0"/>
  </r>
  <r>
    <s v="REFERENCE ELECTRIFICATION - MODERATE TECHNOLOGY ADVANCEMENT"/>
    <x v="1"/>
    <s v="COMMERCIAL REFERENCE HEAT PUMP STORAGE WATER HEATER"/>
    <s v="TEXAS"/>
    <x v="15"/>
    <x v="26"/>
    <s v="ELECTRICITY"/>
    <x v="6"/>
    <n v="0.86699589122257803"/>
  </r>
  <r>
    <s v="REFERENCE ELECTRIFICATION - MODERATE TECHNOLOGY ADVANCEMENT"/>
    <x v="1"/>
    <s v="COMMERCIAL REFERENCE HEAT PUMP STORAGE WATER HEATER"/>
    <s v="TEXAS"/>
    <x v="15"/>
    <x v="26"/>
    <s v="DIESEL FUEL"/>
    <x v="6"/>
    <n v="0"/>
  </r>
  <r>
    <s v="REFERENCE ELECTRIFICATION - MODERATE TECHNOLOGY ADVANCEMENT"/>
    <x v="1"/>
    <s v="COMMERCIAL REFERENCE HEAT PUMP STORAGE WATER HEATER"/>
    <s v="TEXAS"/>
    <x v="15"/>
    <x v="26"/>
    <s v="PIPELINE GAS"/>
    <x v="6"/>
    <n v="0"/>
  </r>
  <r>
    <s v="REFERENCE ELECTRIFICATION - MODERATE TECHNOLOGY ADVANCEMENT"/>
    <x v="1"/>
    <s v="COMMERCIAL REFERENCE HEAT PUMP STORAGE WATER HEATER"/>
    <s v="TEXAS"/>
    <x v="15"/>
    <x v="26"/>
    <s v="SOLAR "/>
    <x v="6"/>
    <n v="0"/>
  </r>
  <r>
    <s v="REFERENCE ELECTRIFICATION - MODERATE TECHNOLOGY ADVANCEMENT"/>
    <x v="1"/>
    <s v="COMMERCIAL REFERENCE HEAT PUMP STORAGE WATER HEATER"/>
    <s v="TEXAS"/>
    <x v="15"/>
    <x v="26"/>
    <n v="9999"/>
    <x v="6"/>
    <n v="0"/>
  </r>
  <r>
    <s v="REFERENCE ELECTRIFICATION - MODERATE TECHNOLOGY ADVANCEMENT"/>
    <x v="1"/>
    <s v="COMMERCIAL REFERENCE HEAT PUMP STORAGE WATER HEATER"/>
    <s v="TEXAS"/>
    <x v="15"/>
    <x v="27"/>
    <s v="ELECTRICITY"/>
    <x v="6"/>
    <n v="0.92131633370613197"/>
  </r>
  <r>
    <s v="REFERENCE ELECTRIFICATION - MODERATE TECHNOLOGY ADVANCEMENT"/>
    <x v="1"/>
    <s v="COMMERCIAL REFERENCE HEAT PUMP STORAGE WATER HEATER"/>
    <s v="TEXAS"/>
    <x v="15"/>
    <x v="27"/>
    <s v="DIESEL FUEL"/>
    <x v="6"/>
    <n v="0"/>
  </r>
  <r>
    <s v="REFERENCE ELECTRIFICATION - MODERATE TECHNOLOGY ADVANCEMENT"/>
    <x v="1"/>
    <s v="COMMERCIAL REFERENCE HEAT PUMP STORAGE WATER HEATER"/>
    <s v="TEXAS"/>
    <x v="15"/>
    <x v="27"/>
    <s v="PIPELINE GAS"/>
    <x v="6"/>
    <n v="0"/>
  </r>
  <r>
    <s v="REFERENCE ELECTRIFICATION - MODERATE TECHNOLOGY ADVANCEMENT"/>
    <x v="1"/>
    <s v="COMMERCIAL REFERENCE HEAT PUMP STORAGE WATER HEATER"/>
    <s v="TEXAS"/>
    <x v="15"/>
    <x v="27"/>
    <s v="SOLAR "/>
    <x v="6"/>
    <n v="0"/>
  </r>
  <r>
    <s v="REFERENCE ELECTRIFICATION - MODERATE TECHNOLOGY ADVANCEMENT"/>
    <x v="1"/>
    <s v="COMMERCIAL REFERENCE HEAT PUMP STORAGE WATER HEATER"/>
    <s v="TEXAS"/>
    <x v="15"/>
    <x v="27"/>
    <n v="9999"/>
    <x v="6"/>
    <n v="0"/>
  </r>
  <r>
    <s v="REFERENCE ELECTRIFICATION - MODERATE TECHNOLOGY ADVANCEMENT"/>
    <x v="1"/>
    <s v="COMMERCIAL REFERENCE HEAT PUMP STORAGE WATER HEATER"/>
    <s v="TEXAS"/>
    <x v="15"/>
    <x v="28"/>
    <s v="ELECTRICITY"/>
    <x v="6"/>
    <n v="0.97107046646051198"/>
  </r>
  <r>
    <s v="REFERENCE ELECTRIFICATION - MODERATE TECHNOLOGY ADVANCEMENT"/>
    <x v="1"/>
    <s v="COMMERCIAL REFERENCE HEAT PUMP STORAGE WATER HEATER"/>
    <s v="TEXAS"/>
    <x v="15"/>
    <x v="28"/>
    <s v="DIESEL FUEL"/>
    <x v="6"/>
    <n v="0"/>
  </r>
  <r>
    <s v="REFERENCE ELECTRIFICATION - MODERATE TECHNOLOGY ADVANCEMENT"/>
    <x v="1"/>
    <s v="COMMERCIAL REFERENCE HEAT PUMP STORAGE WATER HEATER"/>
    <s v="TEXAS"/>
    <x v="15"/>
    <x v="28"/>
    <s v="PIPELINE GAS"/>
    <x v="6"/>
    <n v="0"/>
  </r>
  <r>
    <s v="REFERENCE ELECTRIFICATION - MODERATE TECHNOLOGY ADVANCEMENT"/>
    <x v="1"/>
    <s v="COMMERCIAL REFERENCE HEAT PUMP STORAGE WATER HEATER"/>
    <s v="TEXAS"/>
    <x v="15"/>
    <x v="28"/>
    <s v="SOLAR "/>
    <x v="6"/>
    <n v="0"/>
  </r>
  <r>
    <s v="REFERENCE ELECTRIFICATION - MODERATE TECHNOLOGY ADVANCEMENT"/>
    <x v="1"/>
    <s v="COMMERCIAL REFERENCE HEAT PUMP STORAGE WATER HEATER"/>
    <s v="TEXAS"/>
    <x v="15"/>
    <x v="28"/>
    <n v="9999"/>
    <x v="6"/>
    <n v="0"/>
  </r>
  <r>
    <s v="REFERENCE ELECTRIFICATION - MODERATE TECHNOLOGY ADVANCEMENT"/>
    <x v="1"/>
    <s v="COMMERCIAL REFERENCE HEAT PUMP STORAGE WATER HEATER"/>
    <s v="TEXAS"/>
    <x v="15"/>
    <x v="29"/>
    <s v="ELECTRICITY"/>
    <x v="6"/>
    <n v="1.01628669195891"/>
  </r>
  <r>
    <s v="REFERENCE ELECTRIFICATION - MODERATE TECHNOLOGY ADVANCEMENT"/>
    <x v="1"/>
    <s v="COMMERCIAL REFERENCE HEAT PUMP STORAGE WATER HEATER"/>
    <s v="TEXAS"/>
    <x v="15"/>
    <x v="29"/>
    <s v="DIESEL FUEL"/>
    <x v="6"/>
    <n v="0"/>
  </r>
  <r>
    <s v="REFERENCE ELECTRIFICATION - MODERATE TECHNOLOGY ADVANCEMENT"/>
    <x v="1"/>
    <s v="COMMERCIAL REFERENCE HEAT PUMP STORAGE WATER HEATER"/>
    <s v="TEXAS"/>
    <x v="15"/>
    <x v="29"/>
    <s v="PIPELINE GAS"/>
    <x v="6"/>
    <n v="0"/>
  </r>
  <r>
    <s v="REFERENCE ELECTRIFICATION - MODERATE TECHNOLOGY ADVANCEMENT"/>
    <x v="1"/>
    <s v="COMMERCIAL REFERENCE HEAT PUMP STORAGE WATER HEATER"/>
    <s v="TEXAS"/>
    <x v="15"/>
    <x v="29"/>
    <s v="SOLAR "/>
    <x v="6"/>
    <n v="0"/>
  </r>
  <r>
    <s v="REFERENCE ELECTRIFICATION - MODERATE TECHNOLOGY ADVANCEMENT"/>
    <x v="1"/>
    <s v="COMMERCIAL REFERENCE HEAT PUMP STORAGE WATER HEATER"/>
    <s v="TEXAS"/>
    <x v="15"/>
    <x v="29"/>
    <n v="9999"/>
    <x v="6"/>
    <n v="0"/>
  </r>
  <r>
    <s v="REFERENCE ELECTRIFICATION - MODERATE TECHNOLOGY ADVANCEMENT"/>
    <x v="1"/>
    <s v="COMMERCIAL REFERENCE HEAT PUMP STORAGE WATER HEATER"/>
    <s v="TEXAS"/>
    <x v="15"/>
    <x v="30"/>
    <s v="ELECTRICITY"/>
    <x v="6"/>
    <n v="1.05643726870903"/>
  </r>
  <r>
    <s v="REFERENCE ELECTRIFICATION - MODERATE TECHNOLOGY ADVANCEMENT"/>
    <x v="1"/>
    <s v="COMMERCIAL REFERENCE HEAT PUMP STORAGE WATER HEATER"/>
    <s v="TEXAS"/>
    <x v="15"/>
    <x v="30"/>
    <s v="DIESEL FUEL"/>
    <x v="6"/>
    <n v="0"/>
  </r>
  <r>
    <s v="REFERENCE ELECTRIFICATION - MODERATE TECHNOLOGY ADVANCEMENT"/>
    <x v="1"/>
    <s v="COMMERCIAL REFERENCE HEAT PUMP STORAGE WATER HEATER"/>
    <s v="TEXAS"/>
    <x v="15"/>
    <x v="30"/>
    <s v="PIPELINE GAS"/>
    <x v="6"/>
    <n v="0"/>
  </r>
  <r>
    <s v="REFERENCE ELECTRIFICATION - MODERATE TECHNOLOGY ADVANCEMENT"/>
    <x v="1"/>
    <s v="COMMERCIAL REFERENCE HEAT PUMP STORAGE WATER HEATER"/>
    <s v="TEXAS"/>
    <x v="15"/>
    <x v="30"/>
    <s v="SOLAR "/>
    <x v="6"/>
    <n v="0"/>
  </r>
  <r>
    <s v="REFERENCE ELECTRIFICATION - MODERATE TECHNOLOGY ADVANCEMENT"/>
    <x v="1"/>
    <s v="COMMERCIAL REFERENCE HEAT PUMP STORAGE WATER HEATER"/>
    <s v="TEXAS"/>
    <x v="15"/>
    <x v="30"/>
    <n v="9999"/>
    <x v="6"/>
    <n v="0"/>
  </r>
  <r>
    <s v="REFERENCE ELECTRIFICATION - MODERATE TECHNOLOGY ADVANCEMENT"/>
    <x v="1"/>
    <s v="COMMERCIAL REFERENCE HEAT PUMP STORAGE WATER HEATER"/>
    <s v="TEXAS"/>
    <x v="15"/>
    <x v="31"/>
    <s v="ELECTRICITY"/>
    <x v="6"/>
    <n v="1.09168011924321"/>
  </r>
  <r>
    <s v="REFERENCE ELECTRIFICATION - MODERATE TECHNOLOGY ADVANCEMENT"/>
    <x v="1"/>
    <s v="COMMERCIAL REFERENCE HEAT PUMP STORAGE WATER HEATER"/>
    <s v="TEXAS"/>
    <x v="15"/>
    <x v="31"/>
    <s v="DIESEL FUEL"/>
    <x v="6"/>
    <n v="0"/>
  </r>
  <r>
    <s v="REFERENCE ELECTRIFICATION - MODERATE TECHNOLOGY ADVANCEMENT"/>
    <x v="1"/>
    <s v="COMMERCIAL REFERENCE HEAT PUMP STORAGE WATER HEATER"/>
    <s v="TEXAS"/>
    <x v="15"/>
    <x v="31"/>
    <s v="PIPELINE GAS"/>
    <x v="6"/>
    <n v="0"/>
  </r>
  <r>
    <s v="REFERENCE ELECTRIFICATION - MODERATE TECHNOLOGY ADVANCEMENT"/>
    <x v="1"/>
    <s v="COMMERCIAL REFERENCE HEAT PUMP STORAGE WATER HEATER"/>
    <s v="TEXAS"/>
    <x v="15"/>
    <x v="31"/>
    <s v="SOLAR "/>
    <x v="6"/>
    <n v="0"/>
  </r>
  <r>
    <s v="REFERENCE ELECTRIFICATION - MODERATE TECHNOLOGY ADVANCEMENT"/>
    <x v="1"/>
    <s v="COMMERCIAL REFERENCE HEAT PUMP STORAGE WATER HEATER"/>
    <s v="TEXAS"/>
    <x v="15"/>
    <x v="31"/>
    <n v="9999"/>
    <x v="6"/>
    <n v="0"/>
  </r>
  <r>
    <s v="REFERENCE ELECTRIFICATION - MODERATE TECHNOLOGY ADVANCEMENT"/>
    <x v="1"/>
    <s v="COMMERCIAL REFERENCE HEAT PUMP STORAGE WATER HEATER"/>
    <s v="TEXAS"/>
    <x v="15"/>
    <x v="32"/>
    <s v="ELECTRICITY"/>
    <x v="6"/>
    <n v="1.1221884471269501"/>
  </r>
  <r>
    <s v="REFERENCE ELECTRIFICATION - MODERATE TECHNOLOGY ADVANCEMENT"/>
    <x v="1"/>
    <s v="COMMERCIAL REFERENCE HEAT PUMP STORAGE WATER HEATER"/>
    <s v="TEXAS"/>
    <x v="15"/>
    <x v="32"/>
    <s v="DIESEL FUEL"/>
    <x v="6"/>
    <n v="0"/>
  </r>
  <r>
    <s v="REFERENCE ELECTRIFICATION - MODERATE TECHNOLOGY ADVANCEMENT"/>
    <x v="1"/>
    <s v="COMMERCIAL REFERENCE HEAT PUMP STORAGE WATER HEATER"/>
    <s v="TEXAS"/>
    <x v="15"/>
    <x v="32"/>
    <s v="PIPELINE GAS"/>
    <x v="6"/>
    <n v="0"/>
  </r>
  <r>
    <s v="REFERENCE ELECTRIFICATION - MODERATE TECHNOLOGY ADVANCEMENT"/>
    <x v="1"/>
    <s v="COMMERCIAL REFERENCE HEAT PUMP STORAGE WATER HEATER"/>
    <s v="TEXAS"/>
    <x v="15"/>
    <x v="32"/>
    <s v="SOLAR "/>
    <x v="6"/>
    <n v="0"/>
  </r>
  <r>
    <s v="REFERENCE ELECTRIFICATION - MODERATE TECHNOLOGY ADVANCEMENT"/>
    <x v="1"/>
    <s v="COMMERCIAL REFERENCE HEAT PUMP STORAGE WATER HEATER"/>
    <s v="TEXAS"/>
    <x v="15"/>
    <x v="32"/>
    <n v="9999"/>
    <x v="6"/>
    <n v="0"/>
  </r>
  <r>
    <s v="REFERENCE ELECTRIFICATION - MODERATE TECHNOLOGY ADVANCEMENT"/>
    <x v="1"/>
    <s v="COMMERCIAL REFERENCE HEAT PUMP STORAGE WATER HEATER"/>
    <s v="TEXAS"/>
    <x v="15"/>
    <x v="33"/>
    <s v="ELECTRICITY"/>
    <x v="6"/>
    <n v="1.14864852935326"/>
  </r>
  <r>
    <s v="REFERENCE ELECTRIFICATION - MODERATE TECHNOLOGY ADVANCEMENT"/>
    <x v="1"/>
    <s v="COMMERCIAL REFERENCE HEAT PUMP STORAGE WATER HEATER"/>
    <s v="TEXAS"/>
    <x v="15"/>
    <x v="33"/>
    <s v="DIESEL FUEL"/>
    <x v="6"/>
    <n v="0"/>
  </r>
  <r>
    <s v="REFERENCE ELECTRIFICATION - MODERATE TECHNOLOGY ADVANCEMENT"/>
    <x v="1"/>
    <s v="COMMERCIAL REFERENCE HEAT PUMP STORAGE WATER HEATER"/>
    <s v="TEXAS"/>
    <x v="15"/>
    <x v="33"/>
    <s v="PIPELINE GAS"/>
    <x v="6"/>
    <n v="0"/>
  </r>
  <r>
    <s v="REFERENCE ELECTRIFICATION - MODERATE TECHNOLOGY ADVANCEMENT"/>
    <x v="1"/>
    <s v="COMMERCIAL REFERENCE HEAT PUMP STORAGE WATER HEATER"/>
    <s v="TEXAS"/>
    <x v="15"/>
    <x v="33"/>
    <s v="SOLAR "/>
    <x v="6"/>
    <n v="0"/>
  </r>
  <r>
    <s v="REFERENCE ELECTRIFICATION - MODERATE TECHNOLOGY ADVANCEMENT"/>
    <x v="1"/>
    <s v="COMMERCIAL REFERENCE HEAT PUMP STORAGE WATER HEATER"/>
    <s v="TEXAS"/>
    <x v="15"/>
    <x v="33"/>
    <n v="9999"/>
    <x v="6"/>
    <n v="0"/>
  </r>
  <r>
    <s v="REFERENCE ELECTRIFICATION - MODERATE TECHNOLOGY ADVANCEMENT"/>
    <x v="1"/>
    <s v="COMMERCIAL HIGH EFFICIENCY HEAT PUMP STORAGE WATER HEATER"/>
    <s v="TEXAS"/>
    <x v="15"/>
    <x v="0"/>
    <s v="ELECTRICITY"/>
    <x v="6"/>
    <n v="0"/>
  </r>
  <r>
    <s v="REFERENCE ELECTRIFICATION - MODERATE TECHNOLOGY ADVANCEMENT"/>
    <x v="1"/>
    <s v="COMMERCIAL HIGH EFFICIENCY HEAT PUMP STORAGE WATER HEATER"/>
    <s v="TEXAS"/>
    <x v="15"/>
    <x v="0"/>
    <s v="DIESEL FUEL"/>
    <x v="6"/>
    <n v="0"/>
  </r>
  <r>
    <s v="REFERENCE ELECTRIFICATION - MODERATE TECHNOLOGY ADVANCEMENT"/>
    <x v="1"/>
    <s v="COMMERCIAL HIGH EFFICIENCY HEAT PUMP STORAGE WATER HEATER"/>
    <s v="TEXAS"/>
    <x v="15"/>
    <x v="0"/>
    <s v="PIPELINE GAS"/>
    <x v="6"/>
    <n v="0"/>
  </r>
  <r>
    <s v="REFERENCE ELECTRIFICATION - MODERATE TECHNOLOGY ADVANCEMENT"/>
    <x v="1"/>
    <s v="COMMERCIAL HIGH EFFICIENCY HEAT PUMP STORAGE WATER HEATER"/>
    <s v="TEXAS"/>
    <x v="15"/>
    <x v="0"/>
    <s v="SOLAR "/>
    <x v="6"/>
    <n v="0"/>
  </r>
  <r>
    <s v="REFERENCE ELECTRIFICATION - MODERATE TECHNOLOGY ADVANCEMENT"/>
    <x v="1"/>
    <s v="COMMERCIAL HIGH EFFICIENCY HEAT PUMP STORAGE WATER HEATER"/>
    <s v="TEXAS"/>
    <x v="15"/>
    <x v="0"/>
    <n v="9999"/>
    <x v="6"/>
    <n v="0"/>
  </r>
  <r>
    <s v="REFERENCE ELECTRIFICATION - MODERATE TECHNOLOGY ADVANCEMENT"/>
    <x v="1"/>
    <s v="COMMERCIAL HIGH EFFICIENCY HEAT PUMP STORAGE WATER HEATER"/>
    <s v="TEXAS"/>
    <x v="15"/>
    <x v="1"/>
    <s v="ELECTRICITY"/>
    <x v="6"/>
    <n v="0"/>
  </r>
  <r>
    <s v="REFERENCE ELECTRIFICATION - MODERATE TECHNOLOGY ADVANCEMENT"/>
    <x v="1"/>
    <s v="COMMERCIAL HIGH EFFICIENCY HEAT PUMP STORAGE WATER HEATER"/>
    <s v="TEXAS"/>
    <x v="15"/>
    <x v="1"/>
    <s v="DIESEL FUEL"/>
    <x v="6"/>
    <n v="0"/>
  </r>
  <r>
    <s v="REFERENCE ELECTRIFICATION - MODERATE TECHNOLOGY ADVANCEMENT"/>
    <x v="1"/>
    <s v="COMMERCIAL HIGH EFFICIENCY HEAT PUMP STORAGE WATER HEATER"/>
    <s v="TEXAS"/>
    <x v="15"/>
    <x v="1"/>
    <s v="PIPELINE GAS"/>
    <x v="6"/>
    <n v="0"/>
  </r>
  <r>
    <s v="REFERENCE ELECTRIFICATION - MODERATE TECHNOLOGY ADVANCEMENT"/>
    <x v="1"/>
    <s v="COMMERCIAL HIGH EFFICIENCY HEAT PUMP STORAGE WATER HEATER"/>
    <s v="TEXAS"/>
    <x v="15"/>
    <x v="1"/>
    <s v="SOLAR "/>
    <x v="6"/>
    <n v="0"/>
  </r>
  <r>
    <s v="REFERENCE ELECTRIFICATION - MODERATE TECHNOLOGY ADVANCEMENT"/>
    <x v="1"/>
    <s v="COMMERCIAL HIGH EFFICIENCY HEAT PUMP STORAGE WATER HEATER"/>
    <s v="TEXAS"/>
    <x v="15"/>
    <x v="1"/>
    <n v="9999"/>
    <x v="6"/>
    <n v="0"/>
  </r>
  <r>
    <s v="REFERENCE ELECTRIFICATION - MODERATE TECHNOLOGY ADVANCEMENT"/>
    <x v="1"/>
    <s v="COMMERCIAL HIGH EFFICIENCY HEAT PUMP STORAGE WATER HEATER"/>
    <s v="TEXAS"/>
    <x v="15"/>
    <x v="2"/>
    <s v="ELECTRICITY"/>
    <x v="6"/>
    <n v="0"/>
  </r>
  <r>
    <s v="REFERENCE ELECTRIFICATION - MODERATE TECHNOLOGY ADVANCEMENT"/>
    <x v="1"/>
    <s v="COMMERCIAL HIGH EFFICIENCY HEAT PUMP STORAGE WATER HEATER"/>
    <s v="TEXAS"/>
    <x v="15"/>
    <x v="2"/>
    <s v="DIESEL FUEL"/>
    <x v="6"/>
    <n v="0"/>
  </r>
  <r>
    <s v="REFERENCE ELECTRIFICATION - MODERATE TECHNOLOGY ADVANCEMENT"/>
    <x v="1"/>
    <s v="COMMERCIAL HIGH EFFICIENCY HEAT PUMP STORAGE WATER HEATER"/>
    <s v="TEXAS"/>
    <x v="15"/>
    <x v="2"/>
    <s v="PIPELINE GAS"/>
    <x v="6"/>
    <n v="0"/>
  </r>
  <r>
    <s v="REFERENCE ELECTRIFICATION - MODERATE TECHNOLOGY ADVANCEMENT"/>
    <x v="1"/>
    <s v="COMMERCIAL HIGH EFFICIENCY HEAT PUMP STORAGE WATER HEATER"/>
    <s v="TEXAS"/>
    <x v="15"/>
    <x v="2"/>
    <s v="SOLAR "/>
    <x v="6"/>
    <n v="0"/>
  </r>
  <r>
    <s v="REFERENCE ELECTRIFICATION - MODERATE TECHNOLOGY ADVANCEMENT"/>
    <x v="1"/>
    <s v="COMMERCIAL HIGH EFFICIENCY HEAT PUMP STORAGE WATER HEATER"/>
    <s v="TEXAS"/>
    <x v="15"/>
    <x v="2"/>
    <n v="9999"/>
    <x v="6"/>
    <n v="0"/>
  </r>
  <r>
    <s v="REFERENCE ELECTRIFICATION - MODERATE TECHNOLOGY ADVANCEMENT"/>
    <x v="1"/>
    <s v="COMMERCIAL HIGH EFFICIENCY HEAT PUMP STORAGE WATER HEATER"/>
    <s v="TEXAS"/>
    <x v="15"/>
    <x v="3"/>
    <s v="ELECTRICITY"/>
    <x v="6"/>
    <n v="0"/>
  </r>
  <r>
    <s v="REFERENCE ELECTRIFICATION - MODERATE TECHNOLOGY ADVANCEMENT"/>
    <x v="1"/>
    <s v="COMMERCIAL HIGH EFFICIENCY HEAT PUMP STORAGE WATER HEATER"/>
    <s v="TEXAS"/>
    <x v="15"/>
    <x v="3"/>
    <s v="DIESEL FUEL"/>
    <x v="6"/>
    <n v="0"/>
  </r>
  <r>
    <s v="REFERENCE ELECTRIFICATION - MODERATE TECHNOLOGY ADVANCEMENT"/>
    <x v="1"/>
    <s v="COMMERCIAL HIGH EFFICIENCY HEAT PUMP STORAGE WATER HEATER"/>
    <s v="TEXAS"/>
    <x v="15"/>
    <x v="3"/>
    <s v="PIPELINE GAS"/>
    <x v="6"/>
    <n v="0"/>
  </r>
  <r>
    <s v="REFERENCE ELECTRIFICATION - MODERATE TECHNOLOGY ADVANCEMENT"/>
    <x v="1"/>
    <s v="COMMERCIAL HIGH EFFICIENCY HEAT PUMP STORAGE WATER HEATER"/>
    <s v="TEXAS"/>
    <x v="15"/>
    <x v="3"/>
    <s v="SOLAR "/>
    <x v="6"/>
    <n v="0"/>
  </r>
  <r>
    <s v="REFERENCE ELECTRIFICATION - MODERATE TECHNOLOGY ADVANCEMENT"/>
    <x v="1"/>
    <s v="COMMERCIAL HIGH EFFICIENCY HEAT PUMP STORAGE WATER HEATER"/>
    <s v="TEXAS"/>
    <x v="15"/>
    <x v="3"/>
    <n v="9999"/>
    <x v="6"/>
    <n v="0"/>
  </r>
  <r>
    <s v="REFERENCE ELECTRIFICATION - MODERATE TECHNOLOGY ADVANCEMENT"/>
    <x v="1"/>
    <s v="COMMERCIAL HIGH EFFICIENCY HEAT PUMP STORAGE WATER HEATER"/>
    <s v="TEXAS"/>
    <x v="15"/>
    <x v="4"/>
    <s v="ELECTRICITY"/>
    <x v="6"/>
    <n v="0"/>
  </r>
  <r>
    <s v="REFERENCE ELECTRIFICATION - MODERATE TECHNOLOGY ADVANCEMENT"/>
    <x v="1"/>
    <s v="COMMERCIAL HIGH EFFICIENCY HEAT PUMP STORAGE WATER HEATER"/>
    <s v="TEXAS"/>
    <x v="15"/>
    <x v="4"/>
    <s v="DIESEL FUEL"/>
    <x v="6"/>
    <n v="0"/>
  </r>
  <r>
    <s v="REFERENCE ELECTRIFICATION - MODERATE TECHNOLOGY ADVANCEMENT"/>
    <x v="1"/>
    <s v="COMMERCIAL HIGH EFFICIENCY HEAT PUMP STORAGE WATER HEATER"/>
    <s v="TEXAS"/>
    <x v="15"/>
    <x v="4"/>
    <s v="PIPELINE GAS"/>
    <x v="6"/>
    <n v="0"/>
  </r>
  <r>
    <s v="REFERENCE ELECTRIFICATION - MODERATE TECHNOLOGY ADVANCEMENT"/>
    <x v="1"/>
    <s v="COMMERCIAL HIGH EFFICIENCY HEAT PUMP STORAGE WATER HEATER"/>
    <s v="TEXAS"/>
    <x v="15"/>
    <x v="4"/>
    <s v="SOLAR "/>
    <x v="6"/>
    <n v="0"/>
  </r>
  <r>
    <s v="REFERENCE ELECTRIFICATION - MODERATE TECHNOLOGY ADVANCEMENT"/>
    <x v="1"/>
    <s v="COMMERCIAL HIGH EFFICIENCY HEAT PUMP STORAGE WATER HEATER"/>
    <s v="TEXAS"/>
    <x v="15"/>
    <x v="4"/>
    <n v="9999"/>
    <x v="6"/>
    <n v="0"/>
  </r>
  <r>
    <s v="REFERENCE ELECTRIFICATION - MODERATE TECHNOLOGY ADVANCEMENT"/>
    <x v="1"/>
    <s v="COMMERCIAL HIGH EFFICIENCY HEAT PUMP STORAGE WATER HEATER"/>
    <s v="TEXAS"/>
    <x v="15"/>
    <x v="5"/>
    <s v="ELECTRICITY"/>
    <x v="6"/>
    <n v="0"/>
  </r>
  <r>
    <s v="REFERENCE ELECTRIFICATION - MODERATE TECHNOLOGY ADVANCEMENT"/>
    <x v="1"/>
    <s v="COMMERCIAL HIGH EFFICIENCY HEAT PUMP STORAGE WATER HEATER"/>
    <s v="TEXAS"/>
    <x v="15"/>
    <x v="5"/>
    <s v="DIESEL FUEL"/>
    <x v="6"/>
    <n v="0"/>
  </r>
  <r>
    <s v="REFERENCE ELECTRIFICATION - MODERATE TECHNOLOGY ADVANCEMENT"/>
    <x v="1"/>
    <s v="COMMERCIAL HIGH EFFICIENCY HEAT PUMP STORAGE WATER HEATER"/>
    <s v="TEXAS"/>
    <x v="15"/>
    <x v="5"/>
    <s v="PIPELINE GAS"/>
    <x v="6"/>
    <n v="0"/>
  </r>
  <r>
    <s v="REFERENCE ELECTRIFICATION - MODERATE TECHNOLOGY ADVANCEMENT"/>
    <x v="1"/>
    <s v="COMMERCIAL HIGH EFFICIENCY HEAT PUMP STORAGE WATER HEATER"/>
    <s v="TEXAS"/>
    <x v="15"/>
    <x v="5"/>
    <s v="SOLAR "/>
    <x v="6"/>
    <n v="0"/>
  </r>
  <r>
    <s v="REFERENCE ELECTRIFICATION - MODERATE TECHNOLOGY ADVANCEMENT"/>
    <x v="1"/>
    <s v="COMMERCIAL HIGH EFFICIENCY HEAT PUMP STORAGE WATER HEATER"/>
    <s v="TEXAS"/>
    <x v="15"/>
    <x v="5"/>
    <n v="9999"/>
    <x v="6"/>
    <n v="0"/>
  </r>
  <r>
    <s v="REFERENCE ELECTRIFICATION - MODERATE TECHNOLOGY ADVANCEMENT"/>
    <x v="1"/>
    <s v="COMMERCIAL HIGH EFFICIENCY HEAT PUMP STORAGE WATER HEATER"/>
    <s v="TEXAS"/>
    <x v="15"/>
    <x v="6"/>
    <s v="ELECTRICITY"/>
    <x v="6"/>
    <n v="0"/>
  </r>
  <r>
    <s v="REFERENCE ELECTRIFICATION - MODERATE TECHNOLOGY ADVANCEMENT"/>
    <x v="1"/>
    <s v="COMMERCIAL HIGH EFFICIENCY HEAT PUMP STORAGE WATER HEATER"/>
    <s v="TEXAS"/>
    <x v="15"/>
    <x v="6"/>
    <s v="DIESEL FUEL"/>
    <x v="6"/>
    <n v="0"/>
  </r>
  <r>
    <s v="REFERENCE ELECTRIFICATION - MODERATE TECHNOLOGY ADVANCEMENT"/>
    <x v="1"/>
    <s v="COMMERCIAL HIGH EFFICIENCY HEAT PUMP STORAGE WATER HEATER"/>
    <s v="TEXAS"/>
    <x v="15"/>
    <x v="6"/>
    <s v="PIPELINE GAS"/>
    <x v="6"/>
    <n v="0"/>
  </r>
  <r>
    <s v="REFERENCE ELECTRIFICATION - MODERATE TECHNOLOGY ADVANCEMENT"/>
    <x v="1"/>
    <s v="COMMERCIAL HIGH EFFICIENCY HEAT PUMP STORAGE WATER HEATER"/>
    <s v="TEXAS"/>
    <x v="15"/>
    <x v="6"/>
    <s v="SOLAR "/>
    <x v="6"/>
    <n v="0"/>
  </r>
  <r>
    <s v="REFERENCE ELECTRIFICATION - MODERATE TECHNOLOGY ADVANCEMENT"/>
    <x v="1"/>
    <s v="COMMERCIAL HIGH EFFICIENCY HEAT PUMP STORAGE WATER HEATER"/>
    <s v="TEXAS"/>
    <x v="15"/>
    <x v="6"/>
    <n v="9999"/>
    <x v="6"/>
    <n v="0"/>
  </r>
  <r>
    <s v="REFERENCE ELECTRIFICATION - MODERATE TECHNOLOGY ADVANCEMENT"/>
    <x v="1"/>
    <s v="COMMERCIAL HIGH EFFICIENCY HEAT PUMP STORAGE WATER HEATER"/>
    <s v="TEXAS"/>
    <x v="15"/>
    <x v="7"/>
    <s v="ELECTRICITY"/>
    <x v="6"/>
    <n v="0"/>
  </r>
  <r>
    <s v="REFERENCE ELECTRIFICATION - MODERATE TECHNOLOGY ADVANCEMENT"/>
    <x v="1"/>
    <s v="COMMERCIAL HIGH EFFICIENCY HEAT PUMP STORAGE WATER HEATER"/>
    <s v="TEXAS"/>
    <x v="15"/>
    <x v="7"/>
    <s v="DIESEL FUEL"/>
    <x v="6"/>
    <n v="0"/>
  </r>
  <r>
    <s v="REFERENCE ELECTRIFICATION - MODERATE TECHNOLOGY ADVANCEMENT"/>
    <x v="1"/>
    <s v="COMMERCIAL HIGH EFFICIENCY HEAT PUMP STORAGE WATER HEATER"/>
    <s v="TEXAS"/>
    <x v="15"/>
    <x v="7"/>
    <s v="PIPELINE GAS"/>
    <x v="6"/>
    <n v="0"/>
  </r>
  <r>
    <s v="REFERENCE ELECTRIFICATION - MODERATE TECHNOLOGY ADVANCEMENT"/>
    <x v="1"/>
    <s v="COMMERCIAL HIGH EFFICIENCY HEAT PUMP STORAGE WATER HEATER"/>
    <s v="TEXAS"/>
    <x v="15"/>
    <x v="7"/>
    <s v="SOLAR "/>
    <x v="6"/>
    <n v="0"/>
  </r>
  <r>
    <s v="REFERENCE ELECTRIFICATION - MODERATE TECHNOLOGY ADVANCEMENT"/>
    <x v="1"/>
    <s v="COMMERCIAL HIGH EFFICIENCY HEAT PUMP STORAGE WATER HEATER"/>
    <s v="TEXAS"/>
    <x v="15"/>
    <x v="7"/>
    <n v="9999"/>
    <x v="6"/>
    <n v="0"/>
  </r>
  <r>
    <s v="REFERENCE ELECTRIFICATION - MODERATE TECHNOLOGY ADVANCEMENT"/>
    <x v="1"/>
    <s v="COMMERCIAL HIGH EFFICIENCY HEAT PUMP STORAGE WATER HEATER"/>
    <s v="TEXAS"/>
    <x v="15"/>
    <x v="8"/>
    <s v="ELECTRICITY"/>
    <x v="6"/>
    <n v="0"/>
  </r>
  <r>
    <s v="REFERENCE ELECTRIFICATION - MODERATE TECHNOLOGY ADVANCEMENT"/>
    <x v="1"/>
    <s v="COMMERCIAL HIGH EFFICIENCY HEAT PUMP STORAGE WATER HEATER"/>
    <s v="TEXAS"/>
    <x v="15"/>
    <x v="8"/>
    <s v="DIESEL FUEL"/>
    <x v="6"/>
    <n v="0"/>
  </r>
  <r>
    <s v="REFERENCE ELECTRIFICATION - MODERATE TECHNOLOGY ADVANCEMENT"/>
    <x v="1"/>
    <s v="COMMERCIAL HIGH EFFICIENCY HEAT PUMP STORAGE WATER HEATER"/>
    <s v="TEXAS"/>
    <x v="15"/>
    <x v="8"/>
    <s v="PIPELINE GAS"/>
    <x v="6"/>
    <n v="0"/>
  </r>
  <r>
    <s v="REFERENCE ELECTRIFICATION - MODERATE TECHNOLOGY ADVANCEMENT"/>
    <x v="1"/>
    <s v="COMMERCIAL HIGH EFFICIENCY HEAT PUMP STORAGE WATER HEATER"/>
    <s v="TEXAS"/>
    <x v="15"/>
    <x v="8"/>
    <s v="SOLAR "/>
    <x v="6"/>
    <n v="0"/>
  </r>
  <r>
    <s v="REFERENCE ELECTRIFICATION - MODERATE TECHNOLOGY ADVANCEMENT"/>
    <x v="1"/>
    <s v="COMMERCIAL HIGH EFFICIENCY HEAT PUMP STORAGE WATER HEATER"/>
    <s v="TEXAS"/>
    <x v="15"/>
    <x v="8"/>
    <n v="9999"/>
    <x v="6"/>
    <n v="0"/>
  </r>
  <r>
    <s v="REFERENCE ELECTRIFICATION - MODERATE TECHNOLOGY ADVANCEMENT"/>
    <x v="1"/>
    <s v="COMMERCIAL HIGH EFFICIENCY HEAT PUMP STORAGE WATER HEATER"/>
    <s v="TEXAS"/>
    <x v="15"/>
    <x v="9"/>
    <s v="ELECTRICITY"/>
    <x v="6"/>
    <n v="0"/>
  </r>
  <r>
    <s v="REFERENCE ELECTRIFICATION - MODERATE TECHNOLOGY ADVANCEMENT"/>
    <x v="1"/>
    <s v="COMMERCIAL HIGH EFFICIENCY HEAT PUMP STORAGE WATER HEATER"/>
    <s v="TEXAS"/>
    <x v="15"/>
    <x v="9"/>
    <s v="DIESEL FUEL"/>
    <x v="6"/>
    <n v="0"/>
  </r>
  <r>
    <s v="REFERENCE ELECTRIFICATION - MODERATE TECHNOLOGY ADVANCEMENT"/>
    <x v="1"/>
    <s v="COMMERCIAL HIGH EFFICIENCY HEAT PUMP STORAGE WATER HEATER"/>
    <s v="TEXAS"/>
    <x v="15"/>
    <x v="9"/>
    <s v="PIPELINE GAS"/>
    <x v="6"/>
    <n v="0"/>
  </r>
  <r>
    <s v="REFERENCE ELECTRIFICATION - MODERATE TECHNOLOGY ADVANCEMENT"/>
    <x v="1"/>
    <s v="COMMERCIAL HIGH EFFICIENCY HEAT PUMP STORAGE WATER HEATER"/>
    <s v="TEXAS"/>
    <x v="15"/>
    <x v="9"/>
    <s v="SOLAR "/>
    <x v="6"/>
    <n v="0"/>
  </r>
  <r>
    <s v="REFERENCE ELECTRIFICATION - MODERATE TECHNOLOGY ADVANCEMENT"/>
    <x v="1"/>
    <s v="COMMERCIAL HIGH EFFICIENCY HEAT PUMP STORAGE WATER HEATER"/>
    <s v="TEXAS"/>
    <x v="15"/>
    <x v="9"/>
    <n v="9999"/>
    <x v="6"/>
    <n v="0"/>
  </r>
  <r>
    <s v="REFERENCE ELECTRIFICATION - MODERATE TECHNOLOGY ADVANCEMENT"/>
    <x v="1"/>
    <s v="COMMERCIAL HIGH EFFICIENCY HEAT PUMP STORAGE WATER HEATER"/>
    <s v="TEXAS"/>
    <x v="15"/>
    <x v="10"/>
    <s v="ELECTRICITY"/>
    <x v="6"/>
    <n v="0"/>
  </r>
  <r>
    <s v="REFERENCE ELECTRIFICATION - MODERATE TECHNOLOGY ADVANCEMENT"/>
    <x v="1"/>
    <s v="COMMERCIAL HIGH EFFICIENCY HEAT PUMP STORAGE WATER HEATER"/>
    <s v="TEXAS"/>
    <x v="15"/>
    <x v="10"/>
    <s v="DIESEL FUEL"/>
    <x v="6"/>
    <n v="0"/>
  </r>
  <r>
    <s v="REFERENCE ELECTRIFICATION - MODERATE TECHNOLOGY ADVANCEMENT"/>
    <x v="1"/>
    <s v="COMMERCIAL HIGH EFFICIENCY HEAT PUMP STORAGE WATER HEATER"/>
    <s v="TEXAS"/>
    <x v="15"/>
    <x v="10"/>
    <s v="PIPELINE GAS"/>
    <x v="6"/>
    <n v="0"/>
  </r>
  <r>
    <s v="REFERENCE ELECTRIFICATION - MODERATE TECHNOLOGY ADVANCEMENT"/>
    <x v="1"/>
    <s v="COMMERCIAL HIGH EFFICIENCY HEAT PUMP STORAGE WATER HEATER"/>
    <s v="TEXAS"/>
    <x v="15"/>
    <x v="10"/>
    <s v="SOLAR "/>
    <x v="6"/>
    <n v="0"/>
  </r>
  <r>
    <s v="REFERENCE ELECTRIFICATION - MODERATE TECHNOLOGY ADVANCEMENT"/>
    <x v="1"/>
    <s v="COMMERCIAL HIGH EFFICIENCY HEAT PUMP STORAGE WATER HEATER"/>
    <s v="TEXAS"/>
    <x v="15"/>
    <x v="10"/>
    <n v="9999"/>
    <x v="6"/>
    <n v="0"/>
  </r>
  <r>
    <s v="REFERENCE ELECTRIFICATION - MODERATE TECHNOLOGY ADVANCEMENT"/>
    <x v="1"/>
    <s v="COMMERCIAL HIGH EFFICIENCY HEAT PUMP STORAGE WATER HEATER"/>
    <s v="TEXAS"/>
    <x v="15"/>
    <x v="11"/>
    <s v="ELECTRICITY"/>
    <x v="6"/>
    <n v="0"/>
  </r>
  <r>
    <s v="REFERENCE ELECTRIFICATION - MODERATE TECHNOLOGY ADVANCEMENT"/>
    <x v="1"/>
    <s v="COMMERCIAL HIGH EFFICIENCY HEAT PUMP STORAGE WATER HEATER"/>
    <s v="TEXAS"/>
    <x v="15"/>
    <x v="11"/>
    <s v="DIESEL FUEL"/>
    <x v="6"/>
    <n v="0"/>
  </r>
  <r>
    <s v="REFERENCE ELECTRIFICATION - MODERATE TECHNOLOGY ADVANCEMENT"/>
    <x v="1"/>
    <s v="COMMERCIAL HIGH EFFICIENCY HEAT PUMP STORAGE WATER HEATER"/>
    <s v="TEXAS"/>
    <x v="15"/>
    <x v="11"/>
    <s v="PIPELINE GAS"/>
    <x v="6"/>
    <n v="0"/>
  </r>
  <r>
    <s v="REFERENCE ELECTRIFICATION - MODERATE TECHNOLOGY ADVANCEMENT"/>
    <x v="1"/>
    <s v="COMMERCIAL HIGH EFFICIENCY HEAT PUMP STORAGE WATER HEATER"/>
    <s v="TEXAS"/>
    <x v="15"/>
    <x v="11"/>
    <s v="SOLAR "/>
    <x v="6"/>
    <n v="0"/>
  </r>
  <r>
    <s v="REFERENCE ELECTRIFICATION - MODERATE TECHNOLOGY ADVANCEMENT"/>
    <x v="1"/>
    <s v="COMMERCIAL HIGH EFFICIENCY HEAT PUMP STORAGE WATER HEATER"/>
    <s v="TEXAS"/>
    <x v="15"/>
    <x v="11"/>
    <n v="9999"/>
    <x v="6"/>
    <n v="0"/>
  </r>
  <r>
    <s v="REFERENCE ELECTRIFICATION - MODERATE TECHNOLOGY ADVANCEMENT"/>
    <x v="1"/>
    <s v="COMMERCIAL HIGH EFFICIENCY HEAT PUMP STORAGE WATER HEATER"/>
    <s v="TEXAS"/>
    <x v="15"/>
    <x v="12"/>
    <s v="ELECTRICITY"/>
    <x v="6"/>
    <n v="0"/>
  </r>
  <r>
    <s v="REFERENCE ELECTRIFICATION - MODERATE TECHNOLOGY ADVANCEMENT"/>
    <x v="1"/>
    <s v="COMMERCIAL HIGH EFFICIENCY HEAT PUMP STORAGE WATER HEATER"/>
    <s v="TEXAS"/>
    <x v="15"/>
    <x v="12"/>
    <s v="DIESEL FUEL"/>
    <x v="6"/>
    <n v="0"/>
  </r>
  <r>
    <s v="REFERENCE ELECTRIFICATION - MODERATE TECHNOLOGY ADVANCEMENT"/>
    <x v="1"/>
    <s v="COMMERCIAL HIGH EFFICIENCY HEAT PUMP STORAGE WATER HEATER"/>
    <s v="TEXAS"/>
    <x v="15"/>
    <x v="12"/>
    <s v="PIPELINE GAS"/>
    <x v="6"/>
    <n v="0"/>
  </r>
  <r>
    <s v="REFERENCE ELECTRIFICATION - MODERATE TECHNOLOGY ADVANCEMENT"/>
    <x v="1"/>
    <s v="COMMERCIAL HIGH EFFICIENCY HEAT PUMP STORAGE WATER HEATER"/>
    <s v="TEXAS"/>
    <x v="15"/>
    <x v="12"/>
    <s v="SOLAR "/>
    <x v="6"/>
    <n v="0"/>
  </r>
  <r>
    <s v="REFERENCE ELECTRIFICATION - MODERATE TECHNOLOGY ADVANCEMENT"/>
    <x v="1"/>
    <s v="COMMERCIAL HIGH EFFICIENCY HEAT PUMP STORAGE WATER HEATER"/>
    <s v="TEXAS"/>
    <x v="15"/>
    <x v="12"/>
    <n v="9999"/>
    <x v="6"/>
    <n v="0"/>
  </r>
  <r>
    <s v="REFERENCE ELECTRIFICATION - MODERATE TECHNOLOGY ADVANCEMENT"/>
    <x v="1"/>
    <s v="COMMERCIAL HIGH EFFICIENCY HEAT PUMP STORAGE WATER HEATER"/>
    <s v="TEXAS"/>
    <x v="15"/>
    <x v="13"/>
    <s v="ELECTRICITY"/>
    <x v="6"/>
    <n v="0"/>
  </r>
  <r>
    <s v="REFERENCE ELECTRIFICATION - MODERATE TECHNOLOGY ADVANCEMENT"/>
    <x v="1"/>
    <s v="COMMERCIAL HIGH EFFICIENCY HEAT PUMP STORAGE WATER HEATER"/>
    <s v="TEXAS"/>
    <x v="15"/>
    <x v="13"/>
    <s v="DIESEL FUEL"/>
    <x v="6"/>
    <n v="0"/>
  </r>
  <r>
    <s v="REFERENCE ELECTRIFICATION - MODERATE TECHNOLOGY ADVANCEMENT"/>
    <x v="1"/>
    <s v="COMMERCIAL HIGH EFFICIENCY HEAT PUMP STORAGE WATER HEATER"/>
    <s v="TEXAS"/>
    <x v="15"/>
    <x v="13"/>
    <s v="PIPELINE GAS"/>
    <x v="6"/>
    <n v="0"/>
  </r>
  <r>
    <s v="REFERENCE ELECTRIFICATION - MODERATE TECHNOLOGY ADVANCEMENT"/>
    <x v="1"/>
    <s v="COMMERCIAL HIGH EFFICIENCY HEAT PUMP STORAGE WATER HEATER"/>
    <s v="TEXAS"/>
    <x v="15"/>
    <x v="13"/>
    <s v="SOLAR "/>
    <x v="6"/>
    <n v="0"/>
  </r>
  <r>
    <s v="REFERENCE ELECTRIFICATION - MODERATE TECHNOLOGY ADVANCEMENT"/>
    <x v="1"/>
    <s v="COMMERCIAL HIGH EFFICIENCY HEAT PUMP STORAGE WATER HEATER"/>
    <s v="TEXAS"/>
    <x v="15"/>
    <x v="13"/>
    <n v="9999"/>
    <x v="6"/>
    <n v="0"/>
  </r>
  <r>
    <s v="REFERENCE ELECTRIFICATION - MODERATE TECHNOLOGY ADVANCEMENT"/>
    <x v="1"/>
    <s v="COMMERCIAL HIGH EFFICIENCY HEAT PUMP STORAGE WATER HEATER"/>
    <s v="TEXAS"/>
    <x v="15"/>
    <x v="14"/>
    <s v="ELECTRICITY"/>
    <x v="6"/>
    <n v="0"/>
  </r>
  <r>
    <s v="REFERENCE ELECTRIFICATION - MODERATE TECHNOLOGY ADVANCEMENT"/>
    <x v="1"/>
    <s v="COMMERCIAL HIGH EFFICIENCY HEAT PUMP STORAGE WATER HEATER"/>
    <s v="TEXAS"/>
    <x v="15"/>
    <x v="14"/>
    <s v="DIESEL FUEL"/>
    <x v="6"/>
    <n v="0"/>
  </r>
  <r>
    <s v="REFERENCE ELECTRIFICATION - MODERATE TECHNOLOGY ADVANCEMENT"/>
    <x v="1"/>
    <s v="COMMERCIAL HIGH EFFICIENCY HEAT PUMP STORAGE WATER HEATER"/>
    <s v="TEXAS"/>
    <x v="15"/>
    <x v="14"/>
    <s v="PIPELINE GAS"/>
    <x v="6"/>
    <n v="0"/>
  </r>
  <r>
    <s v="REFERENCE ELECTRIFICATION - MODERATE TECHNOLOGY ADVANCEMENT"/>
    <x v="1"/>
    <s v="COMMERCIAL HIGH EFFICIENCY HEAT PUMP STORAGE WATER HEATER"/>
    <s v="TEXAS"/>
    <x v="15"/>
    <x v="14"/>
    <s v="SOLAR "/>
    <x v="6"/>
    <n v="0"/>
  </r>
  <r>
    <s v="REFERENCE ELECTRIFICATION - MODERATE TECHNOLOGY ADVANCEMENT"/>
    <x v="1"/>
    <s v="COMMERCIAL HIGH EFFICIENCY HEAT PUMP STORAGE WATER HEATER"/>
    <s v="TEXAS"/>
    <x v="15"/>
    <x v="14"/>
    <n v="9999"/>
    <x v="6"/>
    <n v="0"/>
  </r>
  <r>
    <s v="REFERENCE ELECTRIFICATION - MODERATE TECHNOLOGY ADVANCEMENT"/>
    <x v="1"/>
    <s v="COMMERCIAL HIGH EFFICIENCY HEAT PUMP STORAGE WATER HEATER"/>
    <s v="TEXAS"/>
    <x v="15"/>
    <x v="15"/>
    <s v="ELECTRICITY"/>
    <x v="6"/>
    <n v="0"/>
  </r>
  <r>
    <s v="REFERENCE ELECTRIFICATION - MODERATE TECHNOLOGY ADVANCEMENT"/>
    <x v="1"/>
    <s v="COMMERCIAL HIGH EFFICIENCY HEAT PUMP STORAGE WATER HEATER"/>
    <s v="TEXAS"/>
    <x v="15"/>
    <x v="15"/>
    <s v="DIESEL FUEL"/>
    <x v="6"/>
    <n v="0"/>
  </r>
  <r>
    <s v="REFERENCE ELECTRIFICATION - MODERATE TECHNOLOGY ADVANCEMENT"/>
    <x v="1"/>
    <s v="COMMERCIAL HIGH EFFICIENCY HEAT PUMP STORAGE WATER HEATER"/>
    <s v="TEXAS"/>
    <x v="15"/>
    <x v="15"/>
    <s v="PIPELINE GAS"/>
    <x v="6"/>
    <n v="0"/>
  </r>
  <r>
    <s v="REFERENCE ELECTRIFICATION - MODERATE TECHNOLOGY ADVANCEMENT"/>
    <x v="1"/>
    <s v="COMMERCIAL HIGH EFFICIENCY HEAT PUMP STORAGE WATER HEATER"/>
    <s v="TEXAS"/>
    <x v="15"/>
    <x v="15"/>
    <s v="SOLAR "/>
    <x v="6"/>
    <n v="0"/>
  </r>
  <r>
    <s v="REFERENCE ELECTRIFICATION - MODERATE TECHNOLOGY ADVANCEMENT"/>
    <x v="1"/>
    <s v="COMMERCIAL HIGH EFFICIENCY HEAT PUMP STORAGE WATER HEATER"/>
    <s v="TEXAS"/>
    <x v="15"/>
    <x v="15"/>
    <n v="9999"/>
    <x v="6"/>
    <n v="0"/>
  </r>
  <r>
    <s v="REFERENCE ELECTRIFICATION - MODERATE TECHNOLOGY ADVANCEMENT"/>
    <x v="1"/>
    <s v="COMMERCIAL HIGH EFFICIENCY HEAT PUMP STORAGE WATER HEATER"/>
    <s v="TEXAS"/>
    <x v="15"/>
    <x v="16"/>
    <s v="ELECTRICITY"/>
    <x v="6"/>
    <n v="0"/>
  </r>
  <r>
    <s v="REFERENCE ELECTRIFICATION - MODERATE TECHNOLOGY ADVANCEMENT"/>
    <x v="1"/>
    <s v="COMMERCIAL HIGH EFFICIENCY HEAT PUMP STORAGE WATER HEATER"/>
    <s v="TEXAS"/>
    <x v="15"/>
    <x v="16"/>
    <s v="DIESEL FUEL"/>
    <x v="6"/>
    <n v="0"/>
  </r>
  <r>
    <s v="REFERENCE ELECTRIFICATION - MODERATE TECHNOLOGY ADVANCEMENT"/>
    <x v="1"/>
    <s v="COMMERCIAL HIGH EFFICIENCY HEAT PUMP STORAGE WATER HEATER"/>
    <s v="TEXAS"/>
    <x v="15"/>
    <x v="16"/>
    <s v="PIPELINE GAS"/>
    <x v="6"/>
    <n v="0"/>
  </r>
  <r>
    <s v="REFERENCE ELECTRIFICATION - MODERATE TECHNOLOGY ADVANCEMENT"/>
    <x v="1"/>
    <s v="COMMERCIAL HIGH EFFICIENCY HEAT PUMP STORAGE WATER HEATER"/>
    <s v="TEXAS"/>
    <x v="15"/>
    <x v="16"/>
    <s v="SOLAR "/>
    <x v="6"/>
    <n v="0"/>
  </r>
  <r>
    <s v="REFERENCE ELECTRIFICATION - MODERATE TECHNOLOGY ADVANCEMENT"/>
    <x v="1"/>
    <s v="COMMERCIAL HIGH EFFICIENCY HEAT PUMP STORAGE WATER HEATER"/>
    <s v="TEXAS"/>
    <x v="15"/>
    <x v="16"/>
    <n v="9999"/>
    <x v="6"/>
    <n v="0"/>
  </r>
  <r>
    <s v="REFERENCE ELECTRIFICATION - MODERATE TECHNOLOGY ADVANCEMENT"/>
    <x v="1"/>
    <s v="COMMERCIAL HIGH EFFICIENCY HEAT PUMP STORAGE WATER HEATER"/>
    <s v="TEXAS"/>
    <x v="15"/>
    <x v="17"/>
    <s v="ELECTRICITY"/>
    <x v="6"/>
    <n v="0"/>
  </r>
  <r>
    <s v="REFERENCE ELECTRIFICATION - MODERATE TECHNOLOGY ADVANCEMENT"/>
    <x v="1"/>
    <s v="COMMERCIAL HIGH EFFICIENCY HEAT PUMP STORAGE WATER HEATER"/>
    <s v="TEXAS"/>
    <x v="15"/>
    <x v="17"/>
    <s v="DIESEL FUEL"/>
    <x v="6"/>
    <n v="0"/>
  </r>
  <r>
    <s v="REFERENCE ELECTRIFICATION - MODERATE TECHNOLOGY ADVANCEMENT"/>
    <x v="1"/>
    <s v="COMMERCIAL HIGH EFFICIENCY HEAT PUMP STORAGE WATER HEATER"/>
    <s v="TEXAS"/>
    <x v="15"/>
    <x v="17"/>
    <s v="PIPELINE GAS"/>
    <x v="6"/>
    <n v="0"/>
  </r>
  <r>
    <s v="REFERENCE ELECTRIFICATION - MODERATE TECHNOLOGY ADVANCEMENT"/>
    <x v="1"/>
    <s v="COMMERCIAL HIGH EFFICIENCY HEAT PUMP STORAGE WATER HEATER"/>
    <s v="TEXAS"/>
    <x v="15"/>
    <x v="17"/>
    <s v="SOLAR "/>
    <x v="6"/>
    <n v="0"/>
  </r>
  <r>
    <s v="REFERENCE ELECTRIFICATION - MODERATE TECHNOLOGY ADVANCEMENT"/>
    <x v="1"/>
    <s v="COMMERCIAL HIGH EFFICIENCY HEAT PUMP STORAGE WATER HEATER"/>
    <s v="TEXAS"/>
    <x v="15"/>
    <x v="17"/>
    <n v="9999"/>
    <x v="6"/>
    <n v="0"/>
  </r>
  <r>
    <s v="REFERENCE ELECTRIFICATION - MODERATE TECHNOLOGY ADVANCEMENT"/>
    <x v="1"/>
    <s v="COMMERCIAL HIGH EFFICIENCY HEAT PUMP STORAGE WATER HEATER"/>
    <s v="TEXAS"/>
    <x v="15"/>
    <x v="18"/>
    <s v="ELECTRICITY"/>
    <x v="6"/>
    <n v="0"/>
  </r>
  <r>
    <s v="REFERENCE ELECTRIFICATION - MODERATE TECHNOLOGY ADVANCEMENT"/>
    <x v="1"/>
    <s v="COMMERCIAL HIGH EFFICIENCY HEAT PUMP STORAGE WATER HEATER"/>
    <s v="TEXAS"/>
    <x v="15"/>
    <x v="18"/>
    <s v="DIESEL FUEL"/>
    <x v="6"/>
    <n v="0"/>
  </r>
  <r>
    <s v="REFERENCE ELECTRIFICATION - MODERATE TECHNOLOGY ADVANCEMENT"/>
    <x v="1"/>
    <s v="COMMERCIAL HIGH EFFICIENCY HEAT PUMP STORAGE WATER HEATER"/>
    <s v="TEXAS"/>
    <x v="15"/>
    <x v="18"/>
    <s v="PIPELINE GAS"/>
    <x v="6"/>
    <n v="0"/>
  </r>
  <r>
    <s v="REFERENCE ELECTRIFICATION - MODERATE TECHNOLOGY ADVANCEMENT"/>
    <x v="1"/>
    <s v="COMMERCIAL HIGH EFFICIENCY HEAT PUMP STORAGE WATER HEATER"/>
    <s v="TEXAS"/>
    <x v="15"/>
    <x v="18"/>
    <s v="SOLAR "/>
    <x v="6"/>
    <n v="0"/>
  </r>
  <r>
    <s v="REFERENCE ELECTRIFICATION - MODERATE TECHNOLOGY ADVANCEMENT"/>
    <x v="1"/>
    <s v="COMMERCIAL HIGH EFFICIENCY HEAT PUMP STORAGE WATER HEATER"/>
    <s v="TEXAS"/>
    <x v="15"/>
    <x v="18"/>
    <n v="9999"/>
    <x v="6"/>
    <n v="0"/>
  </r>
  <r>
    <s v="REFERENCE ELECTRIFICATION - MODERATE TECHNOLOGY ADVANCEMENT"/>
    <x v="1"/>
    <s v="COMMERCIAL HIGH EFFICIENCY HEAT PUMP STORAGE WATER HEATER"/>
    <s v="TEXAS"/>
    <x v="15"/>
    <x v="19"/>
    <s v="ELECTRICITY"/>
    <x v="6"/>
    <n v="0"/>
  </r>
  <r>
    <s v="REFERENCE ELECTRIFICATION - MODERATE TECHNOLOGY ADVANCEMENT"/>
    <x v="1"/>
    <s v="COMMERCIAL HIGH EFFICIENCY HEAT PUMP STORAGE WATER HEATER"/>
    <s v="TEXAS"/>
    <x v="15"/>
    <x v="19"/>
    <s v="DIESEL FUEL"/>
    <x v="6"/>
    <n v="0"/>
  </r>
  <r>
    <s v="REFERENCE ELECTRIFICATION - MODERATE TECHNOLOGY ADVANCEMENT"/>
    <x v="1"/>
    <s v="COMMERCIAL HIGH EFFICIENCY HEAT PUMP STORAGE WATER HEATER"/>
    <s v="TEXAS"/>
    <x v="15"/>
    <x v="19"/>
    <s v="PIPELINE GAS"/>
    <x v="6"/>
    <n v="0"/>
  </r>
  <r>
    <s v="REFERENCE ELECTRIFICATION - MODERATE TECHNOLOGY ADVANCEMENT"/>
    <x v="1"/>
    <s v="COMMERCIAL HIGH EFFICIENCY HEAT PUMP STORAGE WATER HEATER"/>
    <s v="TEXAS"/>
    <x v="15"/>
    <x v="19"/>
    <s v="SOLAR "/>
    <x v="6"/>
    <n v="0"/>
  </r>
  <r>
    <s v="REFERENCE ELECTRIFICATION - MODERATE TECHNOLOGY ADVANCEMENT"/>
    <x v="1"/>
    <s v="COMMERCIAL HIGH EFFICIENCY HEAT PUMP STORAGE WATER HEATER"/>
    <s v="TEXAS"/>
    <x v="15"/>
    <x v="19"/>
    <n v="9999"/>
    <x v="6"/>
    <n v="0"/>
  </r>
  <r>
    <s v="REFERENCE ELECTRIFICATION - MODERATE TECHNOLOGY ADVANCEMENT"/>
    <x v="1"/>
    <s v="COMMERCIAL HIGH EFFICIENCY HEAT PUMP STORAGE WATER HEATER"/>
    <s v="TEXAS"/>
    <x v="15"/>
    <x v="20"/>
    <s v="ELECTRICITY"/>
    <x v="6"/>
    <n v="0"/>
  </r>
  <r>
    <s v="REFERENCE ELECTRIFICATION - MODERATE TECHNOLOGY ADVANCEMENT"/>
    <x v="1"/>
    <s v="COMMERCIAL HIGH EFFICIENCY HEAT PUMP STORAGE WATER HEATER"/>
    <s v="TEXAS"/>
    <x v="15"/>
    <x v="20"/>
    <s v="DIESEL FUEL"/>
    <x v="6"/>
    <n v="0"/>
  </r>
  <r>
    <s v="REFERENCE ELECTRIFICATION - MODERATE TECHNOLOGY ADVANCEMENT"/>
    <x v="1"/>
    <s v="COMMERCIAL HIGH EFFICIENCY HEAT PUMP STORAGE WATER HEATER"/>
    <s v="TEXAS"/>
    <x v="15"/>
    <x v="20"/>
    <s v="PIPELINE GAS"/>
    <x v="6"/>
    <n v="0"/>
  </r>
  <r>
    <s v="REFERENCE ELECTRIFICATION - MODERATE TECHNOLOGY ADVANCEMENT"/>
    <x v="1"/>
    <s v="COMMERCIAL HIGH EFFICIENCY HEAT PUMP STORAGE WATER HEATER"/>
    <s v="TEXAS"/>
    <x v="15"/>
    <x v="20"/>
    <s v="SOLAR "/>
    <x v="6"/>
    <n v="0"/>
  </r>
  <r>
    <s v="REFERENCE ELECTRIFICATION - MODERATE TECHNOLOGY ADVANCEMENT"/>
    <x v="1"/>
    <s v="COMMERCIAL HIGH EFFICIENCY HEAT PUMP STORAGE WATER HEATER"/>
    <s v="TEXAS"/>
    <x v="15"/>
    <x v="20"/>
    <n v="9999"/>
    <x v="6"/>
    <n v="0"/>
  </r>
  <r>
    <s v="REFERENCE ELECTRIFICATION - MODERATE TECHNOLOGY ADVANCEMENT"/>
    <x v="1"/>
    <s v="COMMERCIAL HIGH EFFICIENCY HEAT PUMP STORAGE WATER HEATER"/>
    <s v="TEXAS"/>
    <x v="15"/>
    <x v="21"/>
    <s v="ELECTRICITY"/>
    <x v="6"/>
    <n v="0"/>
  </r>
  <r>
    <s v="REFERENCE ELECTRIFICATION - MODERATE TECHNOLOGY ADVANCEMENT"/>
    <x v="1"/>
    <s v="COMMERCIAL HIGH EFFICIENCY HEAT PUMP STORAGE WATER HEATER"/>
    <s v="TEXAS"/>
    <x v="15"/>
    <x v="21"/>
    <s v="DIESEL FUEL"/>
    <x v="6"/>
    <n v="0"/>
  </r>
  <r>
    <s v="REFERENCE ELECTRIFICATION - MODERATE TECHNOLOGY ADVANCEMENT"/>
    <x v="1"/>
    <s v="COMMERCIAL HIGH EFFICIENCY HEAT PUMP STORAGE WATER HEATER"/>
    <s v="TEXAS"/>
    <x v="15"/>
    <x v="21"/>
    <s v="PIPELINE GAS"/>
    <x v="6"/>
    <n v="0"/>
  </r>
  <r>
    <s v="REFERENCE ELECTRIFICATION - MODERATE TECHNOLOGY ADVANCEMENT"/>
    <x v="1"/>
    <s v="COMMERCIAL HIGH EFFICIENCY HEAT PUMP STORAGE WATER HEATER"/>
    <s v="TEXAS"/>
    <x v="15"/>
    <x v="21"/>
    <s v="SOLAR "/>
    <x v="6"/>
    <n v="0"/>
  </r>
  <r>
    <s v="REFERENCE ELECTRIFICATION - MODERATE TECHNOLOGY ADVANCEMENT"/>
    <x v="1"/>
    <s v="COMMERCIAL HIGH EFFICIENCY HEAT PUMP STORAGE WATER HEATER"/>
    <s v="TEXAS"/>
    <x v="15"/>
    <x v="21"/>
    <n v="9999"/>
    <x v="6"/>
    <n v="0"/>
  </r>
  <r>
    <s v="REFERENCE ELECTRIFICATION - MODERATE TECHNOLOGY ADVANCEMENT"/>
    <x v="1"/>
    <s v="COMMERCIAL HIGH EFFICIENCY HEAT PUMP STORAGE WATER HEATER"/>
    <s v="TEXAS"/>
    <x v="15"/>
    <x v="22"/>
    <s v="ELECTRICITY"/>
    <x v="6"/>
    <n v="0"/>
  </r>
  <r>
    <s v="REFERENCE ELECTRIFICATION - MODERATE TECHNOLOGY ADVANCEMENT"/>
    <x v="1"/>
    <s v="COMMERCIAL HIGH EFFICIENCY HEAT PUMP STORAGE WATER HEATER"/>
    <s v="TEXAS"/>
    <x v="15"/>
    <x v="22"/>
    <s v="DIESEL FUEL"/>
    <x v="6"/>
    <n v="0"/>
  </r>
  <r>
    <s v="REFERENCE ELECTRIFICATION - MODERATE TECHNOLOGY ADVANCEMENT"/>
    <x v="1"/>
    <s v="COMMERCIAL HIGH EFFICIENCY HEAT PUMP STORAGE WATER HEATER"/>
    <s v="TEXAS"/>
    <x v="15"/>
    <x v="22"/>
    <s v="PIPELINE GAS"/>
    <x v="6"/>
    <n v="0"/>
  </r>
  <r>
    <s v="REFERENCE ELECTRIFICATION - MODERATE TECHNOLOGY ADVANCEMENT"/>
    <x v="1"/>
    <s v="COMMERCIAL HIGH EFFICIENCY HEAT PUMP STORAGE WATER HEATER"/>
    <s v="TEXAS"/>
    <x v="15"/>
    <x v="22"/>
    <s v="SOLAR "/>
    <x v="6"/>
    <n v="0"/>
  </r>
  <r>
    <s v="REFERENCE ELECTRIFICATION - MODERATE TECHNOLOGY ADVANCEMENT"/>
    <x v="1"/>
    <s v="COMMERCIAL HIGH EFFICIENCY HEAT PUMP STORAGE WATER HEATER"/>
    <s v="TEXAS"/>
    <x v="15"/>
    <x v="22"/>
    <n v="9999"/>
    <x v="6"/>
    <n v="0"/>
  </r>
  <r>
    <s v="REFERENCE ELECTRIFICATION - MODERATE TECHNOLOGY ADVANCEMENT"/>
    <x v="1"/>
    <s v="COMMERCIAL HIGH EFFICIENCY HEAT PUMP STORAGE WATER HEATER"/>
    <s v="TEXAS"/>
    <x v="15"/>
    <x v="23"/>
    <s v="ELECTRICITY"/>
    <x v="6"/>
    <n v="0"/>
  </r>
  <r>
    <s v="REFERENCE ELECTRIFICATION - MODERATE TECHNOLOGY ADVANCEMENT"/>
    <x v="1"/>
    <s v="COMMERCIAL HIGH EFFICIENCY HEAT PUMP STORAGE WATER HEATER"/>
    <s v="TEXAS"/>
    <x v="15"/>
    <x v="23"/>
    <s v="DIESEL FUEL"/>
    <x v="6"/>
    <n v="0"/>
  </r>
  <r>
    <s v="REFERENCE ELECTRIFICATION - MODERATE TECHNOLOGY ADVANCEMENT"/>
    <x v="1"/>
    <s v="COMMERCIAL HIGH EFFICIENCY HEAT PUMP STORAGE WATER HEATER"/>
    <s v="TEXAS"/>
    <x v="15"/>
    <x v="23"/>
    <s v="PIPELINE GAS"/>
    <x v="6"/>
    <n v="0"/>
  </r>
  <r>
    <s v="REFERENCE ELECTRIFICATION - MODERATE TECHNOLOGY ADVANCEMENT"/>
    <x v="1"/>
    <s v="COMMERCIAL HIGH EFFICIENCY HEAT PUMP STORAGE WATER HEATER"/>
    <s v="TEXAS"/>
    <x v="15"/>
    <x v="23"/>
    <s v="SOLAR "/>
    <x v="6"/>
    <n v="0"/>
  </r>
  <r>
    <s v="REFERENCE ELECTRIFICATION - MODERATE TECHNOLOGY ADVANCEMENT"/>
    <x v="1"/>
    <s v="COMMERCIAL HIGH EFFICIENCY HEAT PUMP STORAGE WATER HEATER"/>
    <s v="TEXAS"/>
    <x v="15"/>
    <x v="23"/>
    <n v="9999"/>
    <x v="6"/>
    <n v="0"/>
  </r>
  <r>
    <s v="REFERENCE ELECTRIFICATION - MODERATE TECHNOLOGY ADVANCEMENT"/>
    <x v="1"/>
    <s v="COMMERCIAL HIGH EFFICIENCY HEAT PUMP STORAGE WATER HEATER"/>
    <s v="TEXAS"/>
    <x v="15"/>
    <x v="24"/>
    <s v="ELECTRICITY"/>
    <x v="6"/>
    <n v="0"/>
  </r>
  <r>
    <s v="REFERENCE ELECTRIFICATION - MODERATE TECHNOLOGY ADVANCEMENT"/>
    <x v="1"/>
    <s v="COMMERCIAL HIGH EFFICIENCY HEAT PUMP STORAGE WATER HEATER"/>
    <s v="TEXAS"/>
    <x v="15"/>
    <x v="24"/>
    <s v="DIESEL FUEL"/>
    <x v="6"/>
    <n v="0"/>
  </r>
  <r>
    <s v="REFERENCE ELECTRIFICATION - MODERATE TECHNOLOGY ADVANCEMENT"/>
    <x v="1"/>
    <s v="COMMERCIAL HIGH EFFICIENCY HEAT PUMP STORAGE WATER HEATER"/>
    <s v="TEXAS"/>
    <x v="15"/>
    <x v="24"/>
    <s v="PIPELINE GAS"/>
    <x v="6"/>
    <n v="0"/>
  </r>
  <r>
    <s v="REFERENCE ELECTRIFICATION - MODERATE TECHNOLOGY ADVANCEMENT"/>
    <x v="1"/>
    <s v="COMMERCIAL HIGH EFFICIENCY HEAT PUMP STORAGE WATER HEATER"/>
    <s v="TEXAS"/>
    <x v="15"/>
    <x v="24"/>
    <s v="SOLAR "/>
    <x v="6"/>
    <n v="0"/>
  </r>
  <r>
    <s v="REFERENCE ELECTRIFICATION - MODERATE TECHNOLOGY ADVANCEMENT"/>
    <x v="1"/>
    <s v="COMMERCIAL HIGH EFFICIENCY HEAT PUMP STORAGE WATER HEATER"/>
    <s v="TEXAS"/>
    <x v="15"/>
    <x v="24"/>
    <n v="9999"/>
    <x v="6"/>
    <n v="0"/>
  </r>
  <r>
    <s v="REFERENCE ELECTRIFICATION - MODERATE TECHNOLOGY ADVANCEMENT"/>
    <x v="1"/>
    <s v="COMMERCIAL HIGH EFFICIENCY HEAT PUMP STORAGE WATER HEATER"/>
    <s v="TEXAS"/>
    <x v="15"/>
    <x v="25"/>
    <s v="ELECTRICITY"/>
    <x v="6"/>
    <n v="0"/>
  </r>
  <r>
    <s v="REFERENCE ELECTRIFICATION - MODERATE TECHNOLOGY ADVANCEMENT"/>
    <x v="1"/>
    <s v="COMMERCIAL HIGH EFFICIENCY HEAT PUMP STORAGE WATER HEATER"/>
    <s v="TEXAS"/>
    <x v="15"/>
    <x v="25"/>
    <s v="DIESEL FUEL"/>
    <x v="6"/>
    <n v="0"/>
  </r>
  <r>
    <s v="REFERENCE ELECTRIFICATION - MODERATE TECHNOLOGY ADVANCEMENT"/>
    <x v="1"/>
    <s v="COMMERCIAL HIGH EFFICIENCY HEAT PUMP STORAGE WATER HEATER"/>
    <s v="TEXAS"/>
    <x v="15"/>
    <x v="25"/>
    <s v="PIPELINE GAS"/>
    <x v="6"/>
    <n v="0"/>
  </r>
  <r>
    <s v="REFERENCE ELECTRIFICATION - MODERATE TECHNOLOGY ADVANCEMENT"/>
    <x v="1"/>
    <s v="COMMERCIAL HIGH EFFICIENCY HEAT PUMP STORAGE WATER HEATER"/>
    <s v="TEXAS"/>
    <x v="15"/>
    <x v="25"/>
    <s v="SOLAR "/>
    <x v="6"/>
    <n v="0"/>
  </r>
  <r>
    <s v="REFERENCE ELECTRIFICATION - MODERATE TECHNOLOGY ADVANCEMENT"/>
    <x v="1"/>
    <s v="COMMERCIAL HIGH EFFICIENCY HEAT PUMP STORAGE WATER HEATER"/>
    <s v="TEXAS"/>
    <x v="15"/>
    <x v="25"/>
    <n v="9999"/>
    <x v="6"/>
    <n v="0"/>
  </r>
  <r>
    <s v="REFERENCE ELECTRIFICATION - MODERATE TECHNOLOGY ADVANCEMENT"/>
    <x v="1"/>
    <s v="COMMERCIAL HIGH EFFICIENCY HEAT PUMP STORAGE WATER HEATER"/>
    <s v="TEXAS"/>
    <x v="15"/>
    <x v="26"/>
    <s v="ELECTRICITY"/>
    <x v="6"/>
    <n v="0"/>
  </r>
  <r>
    <s v="REFERENCE ELECTRIFICATION - MODERATE TECHNOLOGY ADVANCEMENT"/>
    <x v="1"/>
    <s v="COMMERCIAL HIGH EFFICIENCY HEAT PUMP STORAGE WATER HEATER"/>
    <s v="TEXAS"/>
    <x v="15"/>
    <x v="26"/>
    <s v="DIESEL FUEL"/>
    <x v="6"/>
    <n v="0"/>
  </r>
  <r>
    <s v="REFERENCE ELECTRIFICATION - MODERATE TECHNOLOGY ADVANCEMENT"/>
    <x v="1"/>
    <s v="COMMERCIAL HIGH EFFICIENCY HEAT PUMP STORAGE WATER HEATER"/>
    <s v="TEXAS"/>
    <x v="15"/>
    <x v="26"/>
    <s v="PIPELINE GAS"/>
    <x v="6"/>
    <n v="0"/>
  </r>
  <r>
    <s v="REFERENCE ELECTRIFICATION - MODERATE TECHNOLOGY ADVANCEMENT"/>
    <x v="1"/>
    <s v="COMMERCIAL HIGH EFFICIENCY HEAT PUMP STORAGE WATER HEATER"/>
    <s v="TEXAS"/>
    <x v="15"/>
    <x v="26"/>
    <s v="SOLAR "/>
    <x v="6"/>
    <n v="0"/>
  </r>
  <r>
    <s v="REFERENCE ELECTRIFICATION - MODERATE TECHNOLOGY ADVANCEMENT"/>
    <x v="1"/>
    <s v="COMMERCIAL HIGH EFFICIENCY HEAT PUMP STORAGE WATER HEATER"/>
    <s v="TEXAS"/>
    <x v="15"/>
    <x v="26"/>
    <n v="9999"/>
    <x v="6"/>
    <n v="0"/>
  </r>
  <r>
    <s v="REFERENCE ELECTRIFICATION - MODERATE TECHNOLOGY ADVANCEMENT"/>
    <x v="1"/>
    <s v="COMMERCIAL HIGH EFFICIENCY HEAT PUMP STORAGE WATER HEATER"/>
    <s v="TEXAS"/>
    <x v="15"/>
    <x v="27"/>
    <s v="ELECTRICITY"/>
    <x v="6"/>
    <n v="0"/>
  </r>
  <r>
    <s v="REFERENCE ELECTRIFICATION - MODERATE TECHNOLOGY ADVANCEMENT"/>
    <x v="1"/>
    <s v="COMMERCIAL HIGH EFFICIENCY HEAT PUMP STORAGE WATER HEATER"/>
    <s v="TEXAS"/>
    <x v="15"/>
    <x v="27"/>
    <s v="DIESEL FUEL"/>
    <x v="6"/>
    <n v="0"/>
  </r>
  <r>
    <s v="REFERENCE ELECTRIFICATION - MODERATE TECHNOLOGY ADVANCEMENT"/>
    <x v="1"/>
    <s v="COMMERCIAL HIGH EFFICIENCY HEAT PUMP STORAGE WATER HEATER"/>
    <s v="TEXAS"/>
    <x v="15"/>
    <x v="27"/>
    <s v="PIPELINE GAS"/>
    <x v="6"/>
    <n v="0"/>
  </r>
  <r>
    <s v="REFERENCE ELECTRIFICATION - MODERATE TECHNOLOGY ADVANCEMENT"/>
    <x v="1"/>
    <s v="COMMERCIAL HIGH EFFICIENCY HEAT PUMP STORAGE WATER HEATER"/>
    <s v="TEXAS"/>
    <x v="15"/>
    <x v="27"/>
    <s v="SOLAR "/>
    <x v="6"/>
    <n v="0"/>
  </r>
  <r>
    <s v="REFERENCE ELECTRIFICATION - MODERATE TECHNOLOGY ADVANCEMENT"/>
    <x v="1"/>
    <s v="COMMERCIAL HIGH EFFICIENCY HEAT PUMP STORAGE WATER HEATER"/>
    <s v="TEXAS"/>
    <x v="15"/>
    <x v="27"/>
    <n v="9999"/>
    <x v="6"/>
    <n v="0"/>
  </r>
  <r>
    <s v="REFERENCE ELECTRIFICATION - MODERATE TECHNOLOGY ADVANCEMENT"/>
    <x v="1"/>
    <s v="COMMERCIAL HIGH EFFICIENCY HEAT PUMP STORAGE WATER HEATER"/>
    <s v="TEXAS"/>
    <x v="15"/>
    <x v="28"/>
    <s v="ELECTRICITY"/>
    <x v="6"/>
    <n v="0"/>
  </r>
  <r>
    <s v="REFERENCE ELECTRIFICATION - MODERATE TECHNOLOGY ADVANCEMENT"/>
    <x v="1"/>
    <s v="COMMERCIAL HIGH EFFICIENCY HEAT PUMP STORAGE WATER HEATER"/>
    <s v="TEXAS"/>
    <x v="15"/>
    <x v="28"/>
    <s v="DIESEL FUEL"/>
    <x v="6"/>
    <n v="0"/>
  </r>
  <r>
    <s v="REFERENCE ELECTRIFICATION - MODERATE TECHNOLOGY ADVANCEMENT"/>
    <x v="1"/>
    <s v="COMMERCIAL HIGH EFFICIENCY HEAT PUMP STORAGE WATER HEATER"/>
    <s v="TEXAS"/>
    <x v="15"/>
    <x v="28"/>
    <s v="PIPELINE GAS"/>
    <x v="6"/>
    <n v="0"/>
  </r>
  <r>
    <s v="REFERENCE ELECTRIFICATION - MODERATE TECHNOLOGY ADVANCEMENT"/>
    <x v="1"/>
    <s v="COMMERCIAL HIGH EFFICIENCY HEAT PUMP STORAGE WATER HEATER"/>
    <s v="TEXAS"/>
    <x v="15"/>
    <x v="28"/>
    <s v="SOLAR "/>
    <x v="6"/>
    <n v="0"/>
  </r>
  <r>
    <s v="REFERENCE ELECTRIFICATION - MODERATE TECHNOLOGY ADVANCEMENT"/>
    <x v="1"/>
    <s v="COMMERCIAL HIGH EFFICIENCY HEAT PUMP STORAGE WATER HEATER"/>
    <s v="TEXAS"/>
    <x v="15"/>
    <x v="28"/>
    <n v="9999"/>
    <x v="6"/>
    <n v="0"/>
  </r>
  <r>
    <s v="REFERENCE ELECTRIFICATION - MODERATE TECHNOLOGY ADVANCEMENT"/>
    <x v="1"/>
    <s v="COMMERCIAL HIGH EFFICIENCY HEAT PUMP STORAGE WATER HEATER"/>
    <s v="TEXAS"/>
    <x v="15"/>
    <x v="29"/>
    <s v="ELECTRICITY"/>
    <x v="6"/>
    <n v="0"/>
  </r>
  <r>
    <s v="REFERENCE ELECTRIFICATION - MODERATE TECHNOLOGY ADVANCEMENT"/>
    <x v="1"/>
    <s v="COMMERCIAL HIGH EFFICIENCY HEAT PUMP STORAGE WATER HEATER"/>
    <s v="TEXAS"/>
    <x v="15"/>
    <x v="29"/>
    <s v="DIESEL FUEL"/>
    <x v="6"/>
    <n v="0"/>
  </r>
  <r>
    <s v="REFERENCE ELECTRIFICATION - MODERATE TECHNOLOGY ADVANCEMENT"/>
    <x v="1"/>
    <s v="COMMERCIAL HIGH EFFICIENCY HEAT PUMP STORAGE WATER HEATER"/>
    <s v="TEXAS"/>
    <x v="15"/>
    <x v="29"/>
    <s v="PIPELINE GAS"/>
    <x v="6"/>
    <n v="0"/>
  </r>
  <r>
    <s v="REFERENCE ELECTRIFICATION - MODERATE TECHNOLOGY ADVANCEMENT"/>
    <x v="1"/>
    <s v="COMMERCIAL HIGH EFFICIENCY HEAT PUMP STORAGE WATER HEATER"/>
    <s v="TEXAS"/>
    <x v="15"/>
    <x v="29"/>
    <s v="SOLAR "/>
    <x v="6"/>
    <n v="0"/>
  </r>
  <r>
    <s v="REFERENCE ELECTRIFICATION - MODERATE TECHNOLOGY ADVANCEMENT"/>
    <x v="1"/>
    <s v="COMMERCIAL HIGH EFFICIENCY HEAT PUMP STORAGE WATER HEATER"/>
    <s v="TEXAS"/>
    <x v="15"/>
    <x v="29"/>
    <n v="9999"/>
    <x v="6"/>
    <n v="0"/>
  </r>
  <r>
    <s v="REFERENCE ELECTRIFICATION - MODERATE TECHNOLOGY ADVANCEMENT"/>
    <x v="1"/>
    <s v="COMMERCIAL HIGH EFFICIENCY HEAT PUMP STORAGE WATER HEATER"/>
    <s v="TEXAS"/>
    <x v="15"/>
    <x v="30"/>
    <s v="ELECTRICITY"/>
    <x v="6"/>
    <n v="0"/>
  </r>
  <r>
    <s v="REFERENCE ELECTRIFICATION - MODERATE TECHNOLOGY ADVANCEMENT"/>
    <x v="1"/>
    <s v="COMMERCIAL HIGH EFFICIENCY HEAT PUMP STORAGE WATER HEATER"/>
    <s v="TEXAS"/>
    <x v="15"/>
    <x v="30"/>
    <s v="DIESEL FUEL"/>
    <x v="6"/>
    <n v="0"/>
  </r>
  <r>
    <s v="REFERENCE ELECTRIFICATION - MODERATE TECHNOLOGY ADVANCEMENT"/>
    <x v="1"/>
    <s v="COMMERCIAL HIGH EFFICIENCY HEAT PUMP STORAGE WATER HEATER"/>
    <s v="TEXAS"/>
    <x v="15"/>
    <x v="30"/>
    <s v="PIPELINE GAS"/>
    <x v="6"/>
    <n v="0"/>
  </r>
  <r>
    <s v="REFERENCE ELECTRIFICATION - MODERATE TECHNOLOGY ADVANCEMENT"/>
    <x v="1"/>
    <s v="COMMERCIAL HIGH EFFICIENCY HEAT PUMP STORAGE WATER HEATER"/>
    <s v="TEXAS"/>
    <x v="15"/>
    <x v="30"/>
    <s v="SOLAR "/>
    <x v="6"/>
    <n v="0"/>
  </r>
  <r>
    <s v="REFERENCE ELECTRIFICATION - MODERATE TECHNOLOGY ADVANCEMENT"/>
    <x v="1"/>
    <s v="COMMERCIAL HIGH EFFICIENCY HEAT PUMP STORAGE WATER HEATER"/>
    <s v="TEXAS"/>
    <x v="15"/>
    <x v="30"/>
    <n v="9999"/>
    <x v="6"/>
    <n v="0"/>
  </r>
  <r>
    <s v="REFERENCE ELECTRIFICATION - MODERATE TECHNOLOGY ADVANCEMENT"/>
    <x v="1"/>
    <s v="COMMERCIAL HIGH EFFICIENCY HEAT PUMP STORAGE WATER HEATER"/>
    <s v="TEXAS"/>
    <x v="15"/>
    <x v="31"/>
    <s v="ELECTRICITY"/>
    <x v="6"/>
    <n v="0"/>
  </r>
  <r>
    <s v="REFERENCE ELECTRIFICATION - MODERATE TECHNOLOGY ADVANCEMENT"/>
    <x v="1"/>
    <s v="COMMERCIAL HIGH EFFICIENCY HEAT PUMP STORAGE WATER HEATER"/>
    <s v="TEXAS"/>
    <x v="15"/>
    <x v="31"/>
    <s v="DIESEL FUEL"/>
    <x v="6"/>
    <n v="0"/>
  </r>
  <r>
    <s v="REFERENCE ELECTRIFICATION - MODERATE TECHNOLOGY ADVANCEMENT"/>
    <x v="1"/>
    <s v="COMMERCIAL HIGH EFFICIENCY HEAT PUMP STORAGE WATER HEATER"/>
    <s v="TEXAS"/>
    <x v="15"/>
    <x v="31"/>
    <s v="PIPELINE GAS"/>
    <x v="6"/>
    <n v="0"/>
  </r>
  <r>
    <s v="REFERENCE ELECTRIFICATION - MODERATE TECHNOLOGY ADVANCEMENT"/>
    <x v="1"/>
    <s v="COMMERCIAL HIGH EFFICIENCY HEAT PUMP STORAGE WATER HEATER"/>
    <s v="TEXAS"/>
    <x v="15"/>
    <x v="31"/>
    <s v="SOLAR "/>
    <x v="6"/>
    <n v="0"/>
  </r>
  <r>
    <s v="REFERENCE ELECTRIFICATION - MODERATE TECHNOLOGY ADVANCEMENT"/>
    <x v="1"/>
    <s v="COMMERCIAL HIGH EFFICIENCY HEAT PUMP STORAGE WATER HEATER"/>
    <s v="TEXAS"/>
    <x v="15"/>
    <x v="31"/>
    <n v="9999"/>
    <x v="6"/>
    <n v="0"/>
  </r>
  <r>
    <s v="REFERENCE ELECTRIFICATION - MODERATE TECHNOLOGY ADVANCEMENT"/>
    <x v="1"/>
    <s v="COMMERCIAL HIGH EFFICIENCY HEAT PUMP STORAGE WATER HEATER"/>
    <s v="TEXAS"/>
    <x v="15"/>
    <x v="32"/>
    <s v="ELECTRICITY"/>
    <x v="6"/>
    <n v="0"/>
  </r>
  <r>
    <s v="REFERENCE ELECTRIFICATION - MODERATE TECHNOLOGY ADVANCEMENT"/>
    <x v="1"/>
    <s v="COMMERCIAL HIGH EFFICIENCY HEAT PUMP STORAGE WATER HEATER"/>
    <s v="TEXAS"/>
    <x v="15"/>
    <x v="32"/>
    <s v="DIESEL FUEL"/>
    <x v="6"/>
    <n v="0"/>
  </r>
  <r>
    <s v="REFERENCE ELECTRIFICATION - MODERATE TECHNOLOGY ADVANCEMENT"/>
    <x v="1"/>
    <s v="COMMERCIAL HIGH EFFICIENCY HEAT PUMP STORAGE WATER HEATER"/>
    <s v="TEXAS"/>
    <x v="15"/>
    <x v="32"/>
    <s v="PIPELINE GAS"/>
    <x v="6"/>
    <n v="0"/>
  </r>
  <r>
    <s v="REFERENCE ELECTRIFICATION - MODERATE TECHNOLOGY ADVANCEMENT"/>
    <x v="1"/>
    <s v="COMMERCIAL HIGH EFFICIENCY HEAT PUMP STORAGE WATER HEATER"/>
    <s v="TEXAS"/>
    <x v="15"/>
    <x v="32"/>
    <s v="SOLAR "/>
    <x v="6"/>
    <n v="0"/>
  </r>
  <r>
    <s v="REFERENCE ELECTRIFICATION - MODERATE TECHNOLOGY ADVANCEMENT"/>
    <x v="1"/>
    <s v="COMMERCIAL HIGH EFFICIENCY HEAT PUMP STORAGE WATER HEATER"/>
    <s v="TEXAS"/>
    <x v="15"/>
    <x v="32"/>
    <n v="9999"/>
    <x v="6"/>
    <n v="0"/>
  </r>
  <r>
    <s v="REFERENCE ELECTRIFICATION - MODERATE TECHNOLOGY ADVANCEMENT"/>
    <x v="1"/>
    <s v="COMMERCIAL HIGH EFFICIENCY HEAT PUMP STORAGE WATER HEATER"/>
    <s v="TEXAS"/>
    <x v="15"/>
    <x v="33"/>
    <s v="ELECTRICITY"/>
    <x v="6"/>
    <n v="0"/>
  </r>
  <r>
    <s v="REFERENCE ELECTRIFICATION - MODERATE TECHNOLOGY ADVANCEMENT"/>
    <x v="1"/>
    <s v="COMMERCIAL HIGH EFFICIENCY HEAT PUMP STORAGE WATER HEATER"/>
    <s v="TEXAS"/>
    <x v="15"/>
    <x v="33"/>
    <s v="DIESEL FUEL"/>
    <x v="6"/>
    <n v="0"/>
  </r>
  <r>
    <s v="REFERENCE ELECTRIFICATION - MODERATE TECHNOLOGY ADVANCEMENT"/>
    <x v="1"/>
    <s v="COMMERCIAL HIGH EFFICIENCY HEAT PUMP STORAGE WATER HEATER"/>
    <s v="TEXAS"/>
    <x v="15"/>
    <x v="33"/>
    <s v="PIPELINE GAS"/>
    <x v="6"/>
    <n v="0"/>
  </r>
  <r>
    <s v="REFERENCE ELECTRIFICATION - MODERATE TECHNOLOGY ADVANCEMENT"/>
    <x v="1"/>
    <s v="COMMERCIAL HIGH EFFICIENCY HEAT PUMP STORAGE WATER HEATER"/>
    <s v="TEXAS"/>
    <x v="15"/>
    <x v="33"/>
    <s v="SOLAR "/>
    <x v="6"/>
    <n v="0"/>
  </r>
  <r>
    <s v="REFERENCE ELECTRIFICATION - MODERATE TECHNOLOGY ADVANCEMENT"/>
    <x v="1"/>
    <s v="COMMERCIAL HIGH EFFICIENCY HEAT PUMP STORAGE WATER HEATER"/>
    <s v="TEXAS"/>
    <x v="15"/>
    <x v="33"/>
    <n v="9999"/>
    <x v="6"/>
    <n v="0"/>
  </r>
  <r>
    <s v="REFERENCE ELECTRIFICATION - MODERATE TECHNOLOGY ADVANCEMENT"/>
    <x v="1"/>
    <s v="COMMERCIAL REFERENCE GAS STORAGE WATER HEATER"/>
    <s v="TEXAS"/>
    <x v="15"/>
    <x v="0"/>
    <s v="ELECTRICITY"/>
    <x v="6"/>
    <n v="0"/>
  </r>
  <r>
    <s v="REFERENCE ELECTRIFICATION - MODERATE TECHNOLOGY ADVANCEMENT"/>
    <x v="1"/>
    <s v="COMMERCIAL REFERENCE GAS STORAGE WATER HEATER"/>
    <s v="TEXAS"/>
    <x v="15"/>
    <x v="0"/>
    <s v="DIESEL FUEL"/>
    <x v="6"/>
    <n v="0"/>
  </r>
  <r>
    <s v="REFERENCE ELECTRIFICATION - MODERATE TECHNOLOGY ADVANCEMENT"/>
    <x v="1"/>
    <s v="COMMERCIAL REFERENCE GAS STORAGE WATER HEATER"/>
    <s v="TEXAS"/>
    <x v="15"/>
    <x v="0"/>
    <s v="PIPELINE GAS"/>
    <x v="6"/>
    <n v="29.573346834364202"/>
  </r>
  <r>
    <s v="REFERENCE ELECTRIFICATION - MODERATE TECHNOLOGY ADVANCEMENT"/>
    <x v="1"/>
    <s v="COMMERCIAL REFERENCE GAS STORAGE WATER HEATER"/>
    <s v="TEXAS"/>
    <x v="15"/>
    <x v="0"/>
    <s v="SOLAR "/>
    <x v="6"/>
    <n v="0"/>
  </r>
  <r>
    <s v="REFERENCE ELECTRIFICATION - MODERATE TECHNOLOGY ADVANCEMENT"/>
    <x v="1"/>
    <s v="COMMERCIAL REFERENCE GAS STORAGE WATER HEATER"/>
    <s v="TEXAS"/>
    <x v="15"/>
    <x v="0"/>
    <n v="9999"/>
    <x v="6"/>
    <n v="0"/>
  </r>
  <r>
    <s v="REFERENCE ELECTRIFICATION - MODERATE TECHNOLOGY ADVANCEMENT"/>
    <x v="1"/>
    <s v="COMMERCIAL REFERENCE GAS STORAGE WATER HEATER"/>
    <s v="TEXAS"/>
    <x v="15"/>
    <x v="1"/>
    <s v="ELECTRICITY"/>
    <x v="6"/>
    <n v="0"/>
  </r>
  <r>
    <s v="REFERENCE ELECTRIFICATION - MODERATE TECHNOLOGY ADVANCEMENT"/>
    <x v="1"/>
    <s v="COMMERCIAL REFERENCE GAS STORAGE WATER HEATER"/>
    <s v="TEXAS"/>
    <x v="15"/>
    <x v="1"/>
    <s v="DIESEL FUEL"/>
    <x v="6"/>
    <n v="0"/>
  </r>
  <r>
    <s v="REFERENCE ELECTRIFICATION - MODERATE TECHNOLOGY ADVANCEMENT"/>
    <x v="1"/>
    <s v="COMMERCIAL REFERENCE GAS STORAGE WATER HEATER"/>
    <s v="TEXAS"/>
    <x v="15"/>
    <x v="1"/>
    <s v="PIPELINE GAS"/>
    <x v="6"/>
    <n v="29.1354803867962"/>
  </r>
  <r>
    <s v="REFERENCE ELECTRIFICATION - MODERATE TECHNOLOGY ADVANCEMENT"/>
    <x v="1"/>
    <s v="COMMERCIAL REFERENCE GAS STORAGE WATER HEATER"/>
    <s v="TEXAS"/>
    <x v="15"/>
    <x v="1"/>
    <s v="SOLAR "/>
    <x v="6"/>
    <n v="0"/>
  </r>
  <r>
    <s v="REFERENCE ELECTRIFICATION - MODERATE TECHNOLOGY ADVANCEMENT"/>
    <x v="1"/>
    <s v="COMMERCIAL REFERENCE GAS STORAGE WATER HEATER"/>
    <s v="TEXAS"/>
    <x v="15"/>
    <x v="1"/>
    <n v="9999"/>
    <x v="6"/>
    <n v="0"/>
  </r>
  <r>
    <s v="REFERENCE ELECTRIFICATION - MODERATE TECHNOLOGY ADVANCEMENT"/>
    <x v="1"/>
    <s v="COMMERCIAL REFERENCE GAS STORAGE WATER HEATER"/>
    <s v="TEXAS"/>
    <x v="15"/>
    <x v="2"/>
    <s v="ELECTRICITY"/>
    <x v="6"/>
    <n v="0"/>
  </r>
  <r>
    <s v="REFERENCE ELECTRIFICATION - MODERATE TECHNOLOGY ADVANCEMENT"/>
    <x v="1"/>
    <s v="COMMERCIAL REFERENCE GAS STORAGE WATER HEATER"/>
    <s v="TEXAS"/>
    <x v="15"/>
    <x v="2"/>
    <s v="DIESEL FUEL"/>
    <x v="6"/>
    <n v="0"/>
  </r>
  <r>
    <s v="REFERENCE ELECTRIFICATION - MODERATE TECHNOLOGY ADVANCEMENT"/>
    <x v="1"/>
    <s v="COMMERCIAL REFERENCE GAS STORAGE WATER HEATER"/>
    <s v="TEXAS"/>
    <x v="15"/>
    <x v="2"/>
    <s v="PIPELINE GAS"/>
    <x v="6"/>
    <n v="28.7287480463058"/>
  </r>
  <r>
    <s v="REFERENCE ELECTRIFICATION - MODERATE TECHNOLOGY ADVANCEMENT"/>
    <x v="1"/>
    <s v="COMMERCIAL REFERENCE GAS STORAGE WATER HEATER"/>
    <s v="TEXAS"/>
    <x v="15"/>
    <x v="2"/>
    <s v="SOLAR "/>
    <x v="6"/>
    <n v="0"/>
  </r>
  <r>
    <s v="REFERENCE ELECTRIFICATION - MODERATE TECHNOLOGY ADVANCEMENT"/>
    <x v="1"/>
    <s v="COMMERCIAL REFERENCE GAS STORAGE WATER HEATER"/>
    <s v="TEXAS"/>
    <x v="15"/>
    <x v="2"/>
    <n v="9999"/>
    <x v="6"/>
    <n v="0"/>
  </r>
  <r>
    <s v="REFERENCE ELECTRIFICATION - MODERATE TECHNOLOGY ADVANCEMENT"/>
    <x v="1"/>
    <s v="COMMERCIAL REFERENCE GAS STORAGE WATER HEATER"/>
    <s v="TEXAS"/>
    <x v="15"/>
    <x v="3"/>
    <s v="ELECTRICITY"/>
    <x v="6"/>
    <n v="0"/>
  </r>
  <r>
    <s v="REFERENCE ELECTRIFICATION - MODERATE TECHNOLOGY ADVANCEMENT"/>
    <x v="1"/>
    <s v="COMMERCIAL REFERENCE GAS STORAGE WATER HEATER"/>
    <s v="TEXAS"/>
    <x v="15"/>
    <x v="3"/>
    <s v="DIESEL FUEL"/>
    <x v="6"/>
    <n v="0"/>
  </r>
  <r>
    <s v="REFERENCE ELECTRIFICATION - MODERATE TECHNOLOGY ADVANCEMENT"/>
    <x v="1"/>
    <s v="COMMERCIAL REFERENCE GAS STORAGE WATER HEATER"/>
    <s v="TEXAS"/>
    <x v="15"/>
    <x v="3"/>
    <s v="PIPELINE GAS"/>
    <x v="6"/>
    <n v="28.178238443329899"/>
  </r>
  <r>
    <s v="REFERENCE ELECTRIFICATION - MODERATE TECHNOLOGY ADVANCEMENT"/>
    <x v="1"/>
    <s v="COMMERCIAL REFERENCE GAS STORAGE WATER HEATER"/>
    <s v="TEXAS"/>
    <x v="15"/>
    <x v="3"/>
    <s v="SOLAR "/>
    <x v="6"/>
    <n v="0"/>
  </r>
  <r>
    <s v="REFERENCE ELECTRIFICATION - MODERATE TECHNOLOGY ADVANCEMENT"/>
    <x v="1"/>
    <s v="COMMERCIAL REFERENCE GAS STORAGE WATER HEATER"/>
    <s v="TEXAS"/>
    <x v="15"/>
    <x v="3"/>
    <n v="9999"/>
    <x v="6"/>
    <n v="0"/>
  </r>
  <r>
    <s v="REFERENCE ELECTRIFICATION - MODERATE TECHNOLOGY ADVANCEMENT"/>
    <x v="1"/>
    <s v="COMMERCIAL REFERENCE GAS STORAGE WATER HEATER"/>
    <s v="TEXAS"/>
    <x v="15"/>
    <x v="4"/>
    <s v="ELECTRICITY"/>
    <x v="6"/>
    <n v="0"/>
  </r>
  <r>
    <s v="REFERENCE ELECTRIFICATION - MODERATE TECHNOLOGY ADVANCEMENT"/>
    <x v="1"/>
    <s v="COMMERCIAL REFERENCE GAS STORAGE WATER HEATER"/>
    <s v="TEXAS"/>
    <x v="15"/>
    <x v="4"/>
    <s v="DIESEL FUEL"/>
    <x v="6"/>
    <n v="0"/>
  </r>
  <r>
    <s v="REFERENCE ELECTRIFICATION - MODERATE TECHNOLOGY ADVANCEMENT"/>
    <x v="1"/>
    <s v="COMMERCIAL REFERENCE GAS STORAGE WATER HEATER"/>
    <s v="TEXAS"/>
    <x v="15"/>
    <x v="4"/>
    <s v="PIPELINE GAS"/>
    <x v="6"/>
    <n v="27.629303955885302"/>
  </r>
  <r>
    <s v="REFERENCE ELECTRIFICATION - MODERATE TECHNOLOGY ADVANCEMENT"/>
    <x v="1"/>
    <s v="COMMERCIAL REFERENCE GAS STORAGE WATER HEATER"/>
    <s v="TEXAS"/>
    <x v="15"/>
    <x v="4"/>
    <s v="SOLAR "/>
    <x v="6"/>
    <n v="0"/>
  </r>
  <r>
    <s v="REFERENCE ELECTRIFICATION - MODERATE TECHNOLOGY ADVANCEMENT"/>
    <x v="1"/>
    <s v="COMMERCIAL REFERENCE GAS STORAGE WATER HEATER"/>
    <s v="TEXAS"/>
    <x v="15"/>
    <x v="4"/>
    <n v="9999"/>
    <x v="6"/>
    <n v="0"/>
  </r>
  <r>
    <s v="REFERENCE ELECTRIFICATION - MODERATE TECHNOLOGY ADVANCEMENT"/>
    <x v="1"/>
    <s v="COMMERCIAL REFERENCE GAS STORAGE WATER HEATER"/>
    <s v="TEXAS"/>
    <x v="15"/>
    <x v="5"/>
    <s v="ELECTRICITY"/>
    <x v="6"/>
    <n v="0"/>
  </r>
  <r>
    <s v="REFERENCE ELECTRIFICATION - MODERATE TECHNOLOGY ADVANCEMENT"/>
    <x v="1"/>
    <s v="COMMERCIAL REFERENCE GAS STORAGE WATER HEATER"/>
    <s v="TEXAS"/>
    <x v="15"/>
    <x v="5"/>
    <s v="DIESEL FUEL"/>
    <x v="6"/>
    <n v="0"/>
  </r>
  <r>
    <s v="REFERENCE ELECTRIFICATION - MODERATE TECHNOLOGY ADVANCEMENT"/>
    <x v="1"/>
    <s v="COMMERCIAL REFERENCE GAS STORAGE WATER HEATER"/>
    <s v="TEXAS"/>
    <x v="15"/>
    <x v="5"/>
    <s v="PIPELINE GAS"/>
    <x v="6"/>
    <n v="27.095015022292799"/>
  </r>
  <r>
    <s v="REFERENCE ELECTRIFICATION - MODERATE TECHNOLOGY ADVANCEMENT"/>
    <x v="1"/>
    <s v="COMMERCIAL REFERENCE GAS STORAGE WATER HEATER"/>
    <s v="TEXAS"/>
    <x v="15"/>
    <x v="5"/>
    <s v="SOLAR "/>
    <x v="6"/>
    <n v="0"/>
  </r>
  <r>
    <s v="REFERENCE ELECTRIFICATION - MODERATE TECHNOLOGY ADVANCEMENT"/>
    <x v="1"/>
    <s v="COMMERCIAL REFERENCE GAS STORAGE WATER HEATER"/>
    <s v="TEXAS"/>
    <x v="15"/>
    <x v="5"/>
    <n v="9999"/>
    <x v="6"/>
    <n v="0"/>
  </r>
  <r>
    <s v="REFERENCE ELECTRIFICATION - MODERATE TECHNOLOGY ADVANCEMENT"/>
    <x v="1"/>
    <s v="COMMERCIAL REFERENCE GAS STORAGE WATER HEATER"/>
    <s v="TEXAS"/>
    <x v="15"/>
    <x v="6"/>
    <s v="ELECTRICITY"/>
    <x v="6"/>
    <n v="0"/>
  </r>
  <r>
    <s v="REFERENCE ELECTRIFICATION - MODERATE TECHNOLOGY ADVANCEMENT"/>
    <x v="1"/>
    <s v="COMMERCIAL REFERENCE GAS STORAGE WATER HEATER"/>
    <s v="TEXAS"/>
    <x v="15"/>
    <x v="6"/>
    <s v="DIESEL FUEL"/>
    <x v="6"/>
    <n v="0"/>
  </r>
  <r>
    <s v="REFERENCE ELECTRIFICATION - MODERATE TECHNOLOGY ADVANCEMENT"/>
    <x v="1"/>
    <s v="COMMERCIAL REFERENCE GAS STORAGE WATER HEATER"/>
    <s v="TEXAS"/>
    <x v="15"/>
    <x v="6"/>
    <s v="PIPELINE GAS"/>
    <x v="6"/>
    <n v="26.5808676892288"/>
  </r>
  <r>
    <s v="REFERENCE ELECTRIFICATION - MODERATE TECHNOLOGY ADVANCEMENT"/>
    <x v="1"/>
    <s v="COMMERCIAL REFERENCE GAS STORAGE WATER HEATER"/>
    <s v="TEXAS"/>
    <x v="15"/>
    <x v="6"/>
    <s v="SOLAR "/>
    <x v="6"/>
    <n v="0"/>
  </r>
  <r>
    <s v="REFERENCE ELECTRIFICATION - MODERATE TECHNOLOGY ADVANCEMENT"/>
    <x v="1"/>
    <s v="COMMERCIAL REFERENCE GAS STORAGE WATER HEATER"/>
    <s v="TEXAS"/>
    <x v="15"/>
    <x v="6"/>
    <n v="9999"/>
    <x v="6"/>
    <n v="0"/>
  </r>
  <r>
    <s v="REFERENCE ELECTRIFICATION - MODERATE TECHNOLOGY ADVANCEMENT"/>
    <x v="1"/>
    <s v="COMMERCIAL REFERENCE GAS STORAGE WATER HEATER"/>
    <s v="TEXAS"/>
    <x v="15"/>
    <x v="7"/>
    <s v="ELECTRICITY"/>
    <x v="6"/>
    <n v="0"/>
  </r>
  <r>
    <s v="REFERENCE ELECTRIFICATION - MODERATE TECHNOLOGY ADVANCEMENT"/>
    <x v="1"/>
    <s v="COMMERCIAL REFERENCE GAS STORAGE WATER HEATER"/>
    <s v="TEXAS"/>
    <x v="15"/>
    <x v="7"/>
    <s v="DIESEL FUEL"/>
    <x v="6"/>
    <n v="0"/>
  </r>
  <r>
    <s v="REFERENCE ELECTRIFICATION - MODERATE TECHNOLOGY ADVANCEMENT"/>
    <x v="1"/>
    <s v="COMMERCIAL REFERENCE GAS STORAGE WATER HEATER"/>
    <s v="TEXAS"/>
    <x v="15"/>
    <x v="7"/>
    <s v="PIPELINE GAS"/>
    <x v="6"/>
    <n v="26.1007380392379"/>
  </r>
  <r>
    <s v="REFERENCE ELECTRIFICATION - MODERATE TECHNOLOGY ADVANCEMENT"/>
    <x v="1"/>
    <s v="COMMERCIAL REFERENCE GAS STORAGE WATER HEATER"/>
    <s v="TEXAS"/>
    <x v="15"/>
    <x v="7"/>
    <s v="SOLAR "/>
    <x v="6"/>
    <n v="0"/>
  </r>
  <r>
    <s v="REFERENCE ELECTRIFICATION - MODERATE TECHNOLOGY ADVANCEMENT"/>
    <x v="1"/>
    <s v="COMMERCIAL REFERENCE GAS STORAGE WATER HEATER"/>
    <s v="TEXAS"/>
    <x v="15"/>
    <x v="7"/>
    <n v="9999"/>
    <x v="6"/>
    <n v="0"/>
  </r>
  <r>
    <s v="REFERENCE ELECTRIFICATION - MODERATE TECHNOLOGY ADVANCEMENT"/>
    <x v="1"/>
    <s v="COMMERCIAL REFERENCE GAS STORAGE WATER HEATER"/>
    <s v="TEXAS"/>
    <x v="15"/>
    <x v="8"/>
    <s v="ELECTRICITY"/>
    <x v="6"/>
    <n v="0"/>
  </r>
  <r>
    <s v="REFERENCE ELECTRIFICATION - MODERATE TECHNOLOGY ADVANCEMENT"/>
    <x v="1"/>
    <s v="COMMERCIAL REFERENCE GAS STORAGE WATER HEATER"/>
    <s v="TEXAS"/>
    <x v="15"/>
    <x v="8"/>
    <s v="DIESEL FUEL"/>
    <x v="6"/>
    <n v="0"/>
  </r>
  <r>
    <s v="REFERENCE ELECTRIFICATION - MODERATE TECHNOLOGY ADVANCEMENT"/>
    <x v="1"/>
    <s v="COMMERCIAL REFERENCE GAS STORAGE WATER HEATER"/>
    <s v="TEXAS"/>
    <x v="15"/>
    <x v="8"/>
    <s v="PIPELINE GAS"/>
    <x v="6"/>
    <n v="25.683813458977301"/>
  </r>
  <r>
    <s v="REFERENCE ELECTRIFICATION - MODERATE TECHNOLOGY ADVANCEMENT"/>
    <x v="1"/>
    <s v="COMMERCIAL REFERENCE GAS STORAGE WATER HEATER"/>
    <s v="TEXAS"/>
    <x v="15"/>
    <x v="8"/>
    <s v="SOLAR "/>
    <x v="6"/>
    <n v="0"/>
  </r>
  <r>
    <s v="REFERENCE ELECTRIFICATION - MODERATE TECHNOLOGY ADVANCEMENT"/>
    <x v="1"/>
    <s v="COMMERCIAL REFERENCE GAS STORAGE WATER HEATER"/>
    <s v="TEXAS"/>
    <x v="15"/>
    <x v="8"/>
    <n v="9999"/>
    <x v="6"/>
    <n v="0"/>
  </r>
  <r>
    <s v="REFERENCE ELECTRIFICATION - MODERATE TECHNOLOGY ADVANCEMENT"/>
    <x v="1"/>
    <s v="COMMERCIAL REFERENCE GAS STORAGE WATER HEATER"/>
    <s v="TEXAS"/>
    <x v="15"/>
    <x v="9"/>
    <s v="ELECTRICITY"/>
    <x v="6"/>
    <n v="0"/>
  </r>
  <r>
    <s v="REFERENCE ELECTRIFICATION - MODERATE TECHNOLOGY ADVANCEMENT"/>
    <x v="1"/>
    <s v="COMMERCIAL REFERENCE GAS STORAGE WATER HEATER"/>
    <s v="TEXAS"/>
    <x v="15"/>
    <x v="9"/>
    <s v="DIESEL FUEL"/>
    <x v="6"/>
    <n v="0"/>
  </r>
  <r>
    <s v="REFERENCE ELECTRIFICATION - MODERATE TECHNOLOGY ADVANCEMENT"/>
    <x v="1"/>
    <s v="COMMERCIAL REFERENCE GAS STORAGE WATER HEATER"/>
    <s v="TEXAS"/>
    <x v="15"/>
    <x v="9"/>
    <s v="PIPELINE GAS"/>
    <x v="6"/>
    <n v="25.344011936582"/>
  </r>
  <r>
    <s v="REFERENCE ELECTRIFICATION - MODERATE TECHNOLOGY ADVANCEMENT"/>
    <x v="1"/>
    <s v="COMMERCIAL REFERENCE GAS STORAGE WATER HEATER"/>
    <s v="TEXAS"/>
    <x v="15"/>
    <x v="9"/>
    <s v="SOLAR "/>
    <x v="6"/>
    <n v="0"/>
  </r>
  <r>
    <s v="REFERENCE ELECTRIFICATION - MODERATE TECHNOLOGY ADVANCEMENT"/>
    <x v="1"/>
    <s v="COMMERCIAL REFERENCE GAS STORAGE WATER HEATER"/>
    <s v="TEXAS"/>
    <x v="15"/>
    <x v="9"/>
    <n v="9999"/>
    <x v="6"/>
    <n v="0"/>
  </r>
  <r>
    <s v="REFERENCE ELECTRIFICATION - MODERATE TECHNOLOGY ADVANCEMENT"/>
    <x v="1"/>
    <s v="COMMERCIAL REFERENCE GAS STORAGE WATER HEATER"/>
    <s v="TEXAS"/>
    <x v="15"/>
    <x v="10"/>
    <s v="ELECTRICITY"/>
    <x v="6"/>
    <n v="0"/>
  </r>
  <r>
    <s v="REFERENCE ELECTRIFICATION - MODERATE TECHNOLOGY ADVANCEMENT"/>
    <x v="1"/>
    <s v="COMMERCIAL REFERENCE GAS STORAGE WATER HEATER"/>
    <s v="TEXAS"/>
    <x v="15"/>
    <x v="10"/>
    <s v="DIESEL FUEL"/>
    <x v="6"/>
    <n v="0"/>
  </r>
  <r>
    <s v="REFERENCE ELECTRIFICATION - MODERATE TECHNOLOGY ADVANCEMENT"/>
    <x v="1"/>
    <s v="COMMERCIAL REFERENCE GAS STORAGE WATER HEATER"/>
    <s v="TEXAS"/>
    <x v="15"/>
    <x v="10"/>
    <s v="PIPELINE GAS"/>
    <x v="6"/>
    <n v="25.094788904424401"/>
  </r>
  <r>
    <s v="REFERENCE ELECTRIFICATION - MODERATE TECHNOLOGY ADVANCEMENT"/>
    <x v="1"/>
    <s v="COMMERCIAL REFERENCE GAS STORAGE WATER HEATER"/>
    <s v="TEXAS"/>
    <x v="15"/>
    <x v="10"/>
    <s v="SOLAR "/>
    <x v="6"/>
    <n v="0"/>
  </r>
  <r>
    <s v="REFERENCE ELECTRIFICATION - MODERATE TECHNOLOGY ADVANCEMENT"/>
    <x v="1"/>
    <s v="COMMERCIAL REFERENCE GAS STORAGE WATER HEATER"/>
    <s v="TEXAS"/>
    <x v="15"/>
    <x v="10"/>
    <n v="9999"/>
    <x v="6"/>
    <n v="0"/>
  </r>
  <r>
    <s v="REFERENCE ELECTRIFICATION - MODERATE TECHNOLOGY ADVANCEMENT"/>
    <x v="1"/>
    <s v="COMMERCIAL REFERENCE GAS STORAGE WATER HEATER"/>
    <s v="TEXAS"/>
    <x v="15"/>
    <x v="11"/>
    <s v="ELECTRICITY"/>
    <x v="6"/>
    <n v="0"/>
  </r>
  <r>
    <s v="REFERENCE ELECTRIFICATION - MODERATE TECHNOLOGY ADVANCEMENT"/>
    <x v="1"/>
    <s v="COMMERCIAL REFERENCE GAS STORAGE WATER HEATER"/>
    <s v="TEXAS"/>
    <x v="15"/>
    <x v="11"/>
    <s v="DIESEL FUEL"/>
    <x v="6"/>
    <n v="0"/>
  </r>
  <r>
    <s v="REFERENCE ELECTRIFICATION - MODERATE TECHNOLOGY ADVANCEMENT"/>
    <x v="1"/>
    <s v="COMMERCIAL REFERENCE GAS STORAGE WATER HEATER"/>
    <s v="TEXAS"/>
    <x v="15"/>
    <x v="11"/>
    <s v="PIPELINE GAS"/>
    <x v="6"/>
    <n v="24.945592227243498"/>
  </r>
  <r>
    <s v="REFERENCE ELECTRIFICATION - MODERATE TECHNOLOGY ADVANCEMENT"/>
    <x v="1"/>
    <s v="COMMERCIAL REFERENCE GAS STORAGE WATER HEATER"/>
    <s v="TEXAS"/>
    <x v="15"/>
    <x v="11"/>
    <s v="SOLAR "/>
    <x v="6"/>
    <n v="0"/>
  </r>
  <r>
    <s v="REFERENCE ELECTRIFICATION - MODERATE TECHNOLOGY ADVANCEMENT"/>
    <x v="1"/>
    <s v="COMMERCIAL REFERENCE GAS STORAGE WATER HEATER"/>
    <s v="TEXAS"/>
    <x v="15"/>
    <x v="11"/>
    <n v="9999"/>
    <x v="6"/>
    <n v="0"/>
  </r>
  <r>
    <s v="REFERENCE ELECTRIFICATION - MODERATE TECHNOLOGY ADVANCEMENT"/>
    <x v="1"/>
    <s v="COMMERCIAL REFERENCE GAS STORAGE WATER HEATER"/>
    <s v="TEXAS"/>
    <x v="15"/>
    <x v="12"/>
    <s v="ELECTRICITY"/>
    <x v="6"/>
    <n v="0"/>
  </r>
  <r>
    <s v="REFERENCE ELECTRIFICATION - MODERATE TECHNOLOGY ADVANCEMENT"/>
    <x v="1"/>
    <s v="COMMERCIAL REFERENCE GAS STORAGE WATER HEATER"/>
    <s v="TEXAS"/>
    <x v="15"/>
    <x v="12"/>
    <s v="DIESEL FUEL"/>
    <x v="6"/>
    <n v="0"/>
  </r>
  <r>
    <s v="REFERENCE ELECTRIFICATION - MODERATE TECHNOLOGY ADVANCEMENT"/>
    <x v="1"/>
    <s v="COMMERCIAL REFERENCE GAS STORAGE WATER HEATER"/>
    <s v="TEXAS"/>
    <x v="15"/>
    <x v="12"/>
    <s v="PIPELINE GAS"/>
    <x v="6"/>
    <n v="24.884083459830201"/>
  </r>
  <r>
    <s v="REFERENCE ELECTRIFICATION - MODERATE TECHNOLOGY ADVANCEMENT"/>
    <x v="1"/>
    <s v="COMMERCIAL REFERENCE GAS STORAGE WATER HEATER"/>
    <s v="TEXAS"/>
    <x v="15"/>
    <x v="12"/>
    <s v="SOLAR "/>
    <x v="6"/>
    <n v="0"/>
  </r>
  <r>
    <s v="REFERENCE ELECTRIFICATION - MODERATE TECHNOLOGY ADVANCEMENT"/>
    <x v="1"/>
    <s v="COMMERCIAL REFERENCE GAS STORAGE WATER HEATER"/>
    <s v="TEXAS"/>
    <x v="15"/>
    <x v="12"/>
    <n v="9999"/>
    <x v="6"/>
    <n v="0"/>
  </r>
  <r>
    <s v="REFERENCE ELECTRIFICATION - MODERATE TECHNOLOGY ADVANCEMENT"/>
    <x v="1"/>
    <s v="COMMERCIAL REFERENCE GAS STORAGE WATER HEATER"/>
    <s v="TEXAS"/>
    <x v="15"/>
    <x v="13"/>
    <s v="ELECTRICITY"/>
    <x v="6"/>
    <n v="0"/>
  </r>
  <r>
    <s v="REFERENCE ELECTRIFICATION - MODERATE TECHNOLOGY ADVANCEMENT"/>
    <x v="1"/>
    <s v="COMMERCIAL REFERENCE GAS STORAGE WATER HEATER"/>
    <s v="TEXAS"/>
    <x v="15"/>
    <x v="13"/>
    <s v="DIESEL FUEL"/>
    <x v="6"/>
    <n v="0"/>
  </r>
  <r>
    <s v="REFERENCE ELECTRIFICATION - MODERATE TECHNOLOGY ADVANCEMENT"/>
    <x v="1"/>
    <s v="COMMERCIAL REFERENCE GAS STORAGE WATER HEATER"/>
    <s v="TEXAS"/>
    <x v="15"/>
    <x v="13"/>
    <s v="PIPELINE GAS"/>
    <x v="6"/>
    <n v="24.897093896864099"/>
  </r>
  <r>
    <s v="REFERENCE ELECTRIFICATION - MODERATE TECHNOLOGY ADVANCEMENT"/>
    <x v="1"/>
    <s v="COMMERCIAL REFERENCE GAS STORAGE WATER HEATER"/>
    <s v="TEXAS"/>
    <x v="15"/>
    <x v="13"/>
    <s v="SOLAR "/>
    <x v="6"/>
    <n v="0"/>
  </r>
  <r>
    <s v="REFERENCE ELECTRIFICATION - MODERATE TECHNOLOGY ADVANCEMENT"/>
    <x v="1"/>
    <s v="COMMERCIAL REFERENCE GAS STORAGE WATER HEATER"/>
    <s v="TEXAS"/>
    <x v="15"/>
    <x v="13"/>
    <n v="9999"/>
    <x v="6"/>
    <n v="0"/>
  </r>
  <r>
    <s v="REFERENCE ELECTRIFICATION - MODERATE TECHNOLOGY ADVANCEMENT"/>
    <x v="1"/>
    <s v="COMMERCIAL REFERENCE GAS STORAGE WATER HEATER"/>
    <s v="TEXAS"/>
    <x v="15"/>
    <x v="14"/>
    <s v="ELECTRICITY"/>
    <x v="6"/>
    <n v="0"/>
  </r>
  <r>
    <s v="REFERENCE ELECTRIFICATION - MODERATE TECHNOLOGY ADVANCEMENT"/>
    <x v="1"/>
    <s v="COMMERCIAL REFERENCE GAS STORAGE WATER HEATER"/>
    <s v="TEXAS"/>
    <x v="15"/>
    <x v="14"/>
    <s v="DIESEL FUEL"/>
    <x v="6"/>
    <n v="0"/>
  </r>
  <r>
    <s v="REFERENCE ELECTRIFICATION - MODERATE TECHNOLOGY ADVANCEMENT"/>
    <x v="1"/>
    <s v="COMMERCIAL REFERENCE GAS STORAGE WATER HEATER"/>
    <s v="TEXAS"/>
    <x v="15"/>
    <x v="14"/>
    <s v="PIPELINE GAS"/>
    <x v="6"/>
    <n v="24.964532088866399"/>
  </r>
  <r>
    <s v="REFERENCE ELECTRIFICATION - MODERATE TECHNOLOGY ADVANCEMENT"/>
    <x v="1"/>
    <s v="COMMERCIAL REFERENCE GAS STORAGE WATER HEATER"/>
    <s v="TEXAS"/>
    <x v="15"/>
    <x v="14"/>
    <s v="SOLAR "/>
    <x v="6"/>
    <n v="0"/>
  </r>
  <r>
    <s v="REFERENCE ELECTRIFICATION - MODERATE TECHNOLOGY ADVANCEMENT"/>
    <x v="1"/>
    <s v="COMMERCIAL REFERENCE GAS STORAGE WATER HEATER"/>
    <s v="TEXAS"/>
    <x v="15"/>
    <x v="14"/>
    <n v="9999"/>
    <x v="6"/>
    <n v="0"/>
  </r>
  <r>
    <s v="REFERENCE ELECTRIFICATION - MODERATE TECHNOLOGY ADVANCEMENT"/>
    <x v="1"/>
    <s v="COMMERCIAL REFERENCE GAS STORAGE WATER HEATER"/>
    <s v="TEXAS"/>
    <x v="15"/>
    <x v="15"/>
    <s v="ELECTRICITY"/>
    <x v="6"/>
    <n v="0"/>
  </r>
  <r>
    <s v="REFERENCE ELECTRIFICATION - MODERATE TECHNOLOGY ADVANCEMENT"/>
    <x v="1"/>
    <s v="COMMERCIAL REFERENCE GAS STORAGE WATER HEATER"/>
    <s v="TEXAS"/>
    <x v="15"/>
    <x v="15"/>
    <s v="DIESEL FUEL"/>
    <x v="6"/>
    <n v="0"/>
  </r>
  <r>
    <s v="REFERENCE ELECTRIFICATION - MODERATE TECHNOLOGY ADVANCEMENT"/>
    <x v="1"/>
    <s v="COMMERCIAL REFERENCE GAS STORAGE WATER HEATER"/>
    <s v="TEXAS"/>
    <x v="15"/>
    <x v="15"/>
    <s v="PIPELINE GAS"/>
    <x v="6"/>
    <n v="25.064877183368601"/>
  </r>
  <r>
    <s v="REFERENCE ELECTRIFICATION - MODERATE TECHNOLOGY ADVANCEMENT"/>
    <x v="1"/>
    <s v="COMMERCIAL REFERENCE GAS STORAGE WATER HEATER"/>
    <s v="TEXAS"/>
    <x v="15"/>
    <x v="15"/>
    <s v="SOLAR "/>
    <x v="6"/>
    <n v="0"/>
  </r>
  <r>
    <s v="REFERENCE ELECTRIFICATION - MODERATE TECHNOLOGY ADVANCEMENT"/>
    <x v="1"/>
    <s v="COMMERCIAL REFERENCE GAS STORAGE WATER HEATER"/>
    <s v="TEXAS"/>
    <x v="15"/>
    <x v="15"/>
    <n v="9999"/>
    <x v="6"/>
    <n v="0"/>
  </r>
  <r>
    <s v="REFERENCE ELECTRIFICATION - MODERATE TECHNOLOGY ADVANCEMENT"/>
    <x v="1"/>
    <s v="COMMERCIAL REFERENCE GAS STORAGE WATER HEATER"/>
    <s v="TEXAS"/>
    <x v="15"/>
    <x v="16"/>
    <s v="ELECTRICITY"/>
    <x v="6"/>
    <n v="0"/>
  </r>
  <r>
    <s v="REFERENCE ELECTRIFICATION - MODERATE TECHNOLOGY ADVANCEMENT"/>
    <x v="1"/>
    <s v="COMMERCIAL REFERENCE GAS STORAGE WATER HEATER"/>
    <s v="TEXAS"/>
    <x v="15"/>
    <x v="16"/>
    <s v="DIESEL FUEL"/>
    <x v="6"/>
    <n v="0"/>
  </r>
  <r>
    <s v="REFERENCE ELECTRIFICATION - MODERATE TECHNOLOGY ADVANCEMENT"/>
    <x v="1"/>
    <s v="COMMERCIAL REFERENCE GAS STORAGE WATER HEATER"/>
    <s v="TEXAS"/>
    <x v="15"/>
    <x v="16"/>
    <s v="PIPELINE GAS"/>
    <x v="6"/>
    <n v="25.1861845997126"/>
  </r>
  <r>
    <s v="REFERENCE ELECTRIFICATION - MODERATE TECHNOLOGY ADVANCEMENT"/>
    <x v="1"/>
    <s v="COMMERCIAL REFERENCE GAS STORAGE WATER HEATER"/>
    <s v="TEXAS"/>
    <x v="15"/>
    <x v="16"/>
    <s v="SOLAR "/>
    <x v="6"/>
    <n v="0"/>
  </r>
  <r>
    <s v="REFERENCE ELECTRIFICATION - MODERATE TECHNOLOGY ADVANCEMENT"/>
    <x v="1"/>
    <s v="COMMERCIAL REFERENCE GAS STORAGE WATER HEATER"/>
    <s v="TEXAS"/>
    <x v="15"/>
    <x v="16"/>
    <n v="9999"/>
    <x v="6"/>
    <n v="0"/>
  </r>
  <r>
    <s v="REFERENCE ELECTRIFICATION - MODERATE TECHNOLOGY ADVANCEMENT"/>
    <x v="1"/>
    <s v="COMMERCIAL REFERENCE GAS STORAGE WATER HEATER"/>
    <s v="TEXAS"/>
    <x v="15"/>
    <x v="17"/>
    <s v="ELECTRICITY"/>
    <x v="6"/>
    <n v="0"/>
  </r>
  <r>
    <s v="REFERENCE ELECTRIFICATION - MODERATE TECHNOLOGY ADVANCEMENT"/>
    <x v="1"/>
    <s v="COMMERCIAL REFERENCE GAS STORAGE WATER HEATER"/>
    <s v="TEXAS"/>
    <x v="15"/>
    <x v="17"/>
    <s v="DIESEL FUEL"/>
    <x v="6"/>
    <n v="0"/>
  </r>
  <r>
    <s v="REFERENCE ELECTRIFICATION - MODERATE TECHNOLOGY ADVANCEMENT"/>
    <x v="1"/>
    <s v="COMMERCIAL REFERENCE GAS STORAGE WATER HEATER"/>
    <s v="TEXAS"/>
    <x v="15"/>
    <x v="17"/>
    <s v="PIPELINE GAS"/>
    <x v="6"/>
    <n v="25.316570712355698"/>
  </r>
  <r>
    <s v="REFERENCE ELECTRIFICATION - MODERATE TECHNOLOGY ADVANCEMENT"/>
    <x v="1"/>
    <s v="COMMERCIAL REFERENCE GAS STORAGE WATER HEATER"/>
    <s v="TEXAS"/>
    <x v="15"/>
    <x v="17"/>
    <s v="SOLAR "/>
    <x v="6"/>
    <n v="0"/>
  </r>
  <r>
    <s v="REFERENCE ELECTRIFICATION - MODERATE TECHNOLOGY ADVANCEMENT"/>
    <x v="1"/>
    <s v="COMMERCIAL REFERENCE GAS STORAGE WATER HEATER"/>
    <s v="TEXAS"/>
    <x v="15"/>
    <x v="17"/>
    <n v="9999"/>
    <x v="6"/>
    <n v="0"/>
  </r>
  <r>
    <s v="REFERENCE ELECTRIFICATION - MODERATE TECHNOLOGY ADVANCEMENT"/>
    <x v="1"/>
    <s v="COMMERCIAL REFERENCE GAS STORAGE WATER HEATER"/>
    <s v="TEXAS"/>
    <x v="15"/>
    <x v="18"/>
    <s v="ELECTRICITY"/>
    <x v="6"/>
    <n v="0"/>
  </r>
  <r>
    <s v="REFERENCE ELECTRIFICATION - MODERATE TECHNOLOGY ADVANCEMENT"/>
    <x v="1"/>
    <s v="COMMERCIAL REFERENCE GAS STORAGE WATER HEATER"/>
    <s v="TEXAS"/>
    <x v="15"/>
    <x v="18"/>
    <s v="DIESEL FUEL"/>
    <x v="6"/>
    <n v="0"/>
  </r>
  <r>
    <s v="REFERENCE ELECTRIFICATION - MODERATE TECHNOLOGY ADVANCEMENT"/>
    <x v="1"/>
    <s v="COMMERCIAL REFERENCE GAS STORAGE WATER HEATER"/>
    <s v="TEXAS"/>
    <x v="15"/>
    <x v="18"/>
    <s v="PIPELINE GAS"/>
    <x v="6"/>
    <n v="25.4471424902707"/>
  </r>
  <r>
    <s v="REFERENCE ELECTRIFICATION - MODERATE TECHNOLOGY ADVANCEMENT"/>
    <x v="1"/>
    <s v="COMMERCIAL REFERENCE GAS STORAGE WATER HEATER"/>
    <s v="TEXAS"/>
    <x v="15"/>
    <x v="18"/>
    <s v="SOLAR "/>
    <x v="6"/>
    <n v="0"/>
  </r>
  <r>
    <s v="REFERENCE ELECTRIFICATION - MODERATE TECHNOLOGY ADVANCEMENT"/>
    <x v="1"/>
    <s v="COMMERCIAL REFERENCE GAS STORAGE WATER HEATER"/>
    <s v="TEXAS"/>
    <x v="15"/>
    <x v="18"/>
    <n v="9999"/>
    <x v="6"/>
    <n v="0"/>
  </r>
  <r>
    <s v="REFERENCE ELECTRIFICATION - MODERATE TECHNOLOGY ADVANCEMENT"/>
    <x v="1"/>
    <s v="COMMERCIAL REFERENCE GAS STORAGE WATER HEATER"/>
    <s v="TEXAS"/>
    <x v="15"/>
    <x v="19"/>
    <s v="ELECTRICITY"/>
    <x v="6"/>
    <n v="0"/>
  </r>
  <r>
    <s v="REFERENCE ELECTRIFICATION - MODERATE TECHNOLOGY ADVANCEMENT"/>
    <x v="1"/>
    <s v="COMMERCIAL REFERENCE GAS STORAGE WATER HEATER"/>
    <s v="TEXAS"/>
    <x v="15"/>
    <x v="19"/>
    <s v="DIESEL FUEL"/>
    <x v="6"/>
    <n v="0"/>
  </r>
  <r>
    <s v="REFERENCE ELECTRIFICATION - MODERATE TECHNOLOGY ADVANCEMENT"/>
    <x v="1"/>
    <s v="COMMERCIAL REFERENCE GAS STORAGE WATER HEATER"/>
    <s v="TEXAS"/>
    <x v="15"/>
    <x v="19"/>
    <s v="PIPELINE GAS"/>
    <x v="6"/>
    <n v="25.577010169887298"/>
  </r>
  <r>
    <s v="REFERENCE ELECTRIFICATION - MODERATE TECHNOLOGY ADVANCEMENT"/>
    <x v="1"/>
    <s v="COMMERCIAL REFERENCE GAS STORAGE WATER HEATER"/>
    <s v="TEXAS"/>
    <x v="15"/>
    <x v="19"/>
    <s v="SOLAR "/>
    <x v="6"/>
    <n v="0"/>
  </r>
  <r>
    <s v="REFERENCE ELECTRIFICATION - MODERATE TECHNOLOGY ADVANCEMENT"/>
    <x v="1"/>
    <s v="COMMERCIAL REFERENCE GAS STORAGE WATER HEATER"/>
    <s v="TEXAS"/>
    <x v="15"/>
    <x v="19"/>
    <n v="9999"/>
    <x v="6"/>
    <n v="0"/>
  </r>
  <r>
    <s v="REFERENCE ELECTRIFICATION - MODERATE TECHNOLOGY ADVANCEMENT"/>
    <x v="1"/>
    <s v="COMMERCIAL REFERENCE GAS STORAGE WATER HEATER"/>
    <s v="TEXAS"/>
    <x v="15"/>
    <x v="20"/>
    <s v="ELECTRICITY"/>
    <x v="6"/>
    <n v="0"/>
  </r>
  <r>
    <s v="REFERENCE ELECTRIFICATION - MODERATE TECHNOLOGY ADVANCEMENT"/>
    <x v="1"/>
    <s v="COMMERCIAL REFERENCE GAS STORAGE WATER HEATER"/>
    <s v="TEXAS"/>
    <x v="15"/>
    <x v="20"/>
    <s v="DIESEL FUEL"/>
    <x v="6"/>
    <n v="0"/>
  </r>
  <r>
    <s v="REFERENCE ELECTRIFICATION - MODERATE TECHNOLOGY ADVANCEMENT"/>
    <x v="1"/>
    <s v="COMMERCIAL REFERENCE GAS STORAGE WATER HEATER"/>
    <s v="TEXAS"/>
    <x v="15"/>
    <x v="20"/>
    <s v="PIPELINE GAS"/>
    <x v="6"/>
    <n v="25.706205686232099"/>
  </r>
  <r>
    <s v="REFERENCE ELECTRIFICATION - MODERATE TECHNOLOGY ADVANCEMENT"/>
    <x v="1"/>
    <s v="COMMERCIAL REFERENCE GAS STORAGE WATER HEATER"/>
    <s v="TEXAS"/>
    <x v="15"/>
    <x v="20"/>
    <s v="SOLAR "/>
    <x v="6"/>
    <n v="0"/>
  </r>
  <r>
    <s v="REFERENCE ELECTRIFICATION - MODERATE TECHNOLOGY ADVANCEMENT"/>
    <x v="1"/>
    <s v="COMMERCIAL REFERENCE GAS STORAGE WATER HEATER"/>
    <s v="TEXAS"/>
    <x v="15"/>
    <x v="20"/>
    <n v="9999"/>
    <x v="6"/>
    <n v="0"/>
  </r>
  <r>
    <s v="REFERENCE ELECTRIFICATION - MODERATE TECHNOLOGY ADVANCEMENT"/>
    <x v="1"/>
    <s v="COMMERCIAL REFERENCE GAS STORAGE WATER HEATER"/>
    <s v="TEXAS"/>
    <x v="15"/>
    <x v="21"/>
    <s v="ELECTRICITY"/>
    <x v="6"/>
    <n v="0"/>
  </r>
  <r>
    <s v="REFERENCE ELECTRIFICATION - MODERATE TECHNOLOGY ADVANCEMENT"/>
    <x v="1"/>
    <s v="COMMERCIAL REFERENCE GAS STORAGE WATER HEATER"/>
    <s v="TEXAS"/>
    <x v="15"/>
    <x v="21"/>
    <s v="DIESEL FUEL"/>
    <x v="6"/>
    <n v="0"/>
  </r>
  <r>
    <s v="REFERENCE ELECTRIFICATION - MODERATE TECHNOLOGY ADVANCEMENT"/>
    <x v="1"/>
    <s v="COMMERCIAL REFERENCE GAS STORAGE WATER HEATER"/>
    <s v="TEXAS"/>
    <x v="15"/>
    <x v="21"/>
    <s v="PIPELINE GAS"/>
    <x v="6"/>
    <n v="25.837973467982401"/>
  </r>
  <r>
    <s v="REFERENCE ELECTRIFICATION - MODERATE TECHNOLOGY ADVANCEMENT"/>
    <x v="1"/>
    <s v="COMMERCIAL REFERENCE GAS STORAGE WATER HEATER"/>
    <s v="TEXAS"/>
    <x v="15"/>
    <x v="21"/>
    <s v="SOLAR "/>
    <x v="6"/>
    <n v="0"/>
  </r>
  <r>
    <s v="REFERENCE ELECTRIFICATION - MODERATE TECHNOLOGY ADVANCEMENT"/>
    <x v="1"/>
    <s v="COMMERCIAL REFERENCE GAS STORAGE WATER HEATER"/>
    <s v="TEXAS"/>
    <x v="15"/>
    <x v="21"/>
    <n v="9999"/>
    <x v="6"/>
    <n v="0"/>
  </r>
  <r>
    <s v="REFERENCE ELECTRIFICATION - MODERATE TECHNOLOGY ADVANCEMENT"/>
    <x v="1"/>
    <s v="COMMERCIAL REFERENCE GAS STORAGE WATER HEATER"/>
    <s v="TEXAS"/>
    <x v="15"/>
    <x v="22"/>
    <s v="ELECTRICITY"/>
    <x v="6"/>
    <n v="0"/>
  </r>
  <r>
    <s v="REFERENCE ELECTRIFICATION - MODERATE TECHNOLOGY ADVANCEMENT"/>
    <x v="1"/>
    <s v="COMMERCIAL REFERENCE GAS STORAGE WATER HEATER"/>
    <s v="TEXAS"/>
    <x v="15"/>
    <x v="22"/>
    <s v="DIESEL FUEL"/>
    <x v="6"/>
    <n v="0"/>
  </r>
  <r>
    <s v="REFERENCE ELECTRIFICATION - MODERATE TECHNOLOGY ADVANCEMENT"/>
    <x v="1"/>
    <s v="COMMERCIAL REFERENCE GAS STORAGE WATER HEATER"/>
    <s v="TEXAS"/>
    <x v="15"/>
    <x v="22"/>
    <s v="PIPELINE GAS"/>
    <x v="6"/>
    <n v="25.963178390969102"/>
  </r>
  <r>
    <s v="REFERENCE ELECTRIFICATION - MODERATE TECHNOLOGY ADVANCEMENT"/>
    <x v="1"/>
    <s v="COMMERCIAL REFERENCE GAS STORAGE WATER HEATER"/>
    <s v="TEXAS"/>
    <x v="15"/>
    <x v="22"/>
    <s v="SOLAR "/>
    <x v="6"/>
    <n v="0"/>
  </r>
  <r>
    <s v="REFERENCE ELECTRIFICATION - MODERATE TECHNOLOGY ADVANCEMENT"/>
    <x v="1"/>
    <s v="COMMERCIAL REFERENCE GAS STORAGE WATER HEATER"/>
    <s v="TEXAS"/>
    <x v="15"/>
    <x v="22"/>
    <n v="9999"/>
    <x v="6"/>
    <n v="0"/>
  </r>
  <r>
    <s v="REFERENCE ELECTRIFICATION - MODERATE TECHNOLOGY ADVANCEMENT"/>
    <x v="1"/>
    <s v="COMMERCIAL REFERENCE GAS STORAGE WATER HEATER"/>
    <s v="TEXAS"/>
    <x v="15"/>
    <x v="23"/>
    <s v="ELECTRICITY"/>
    <x v="6"/>
    <n v="0"/>
  </r>
  <r>
    <s v="REFERENCE ELECTRIFICATION - MODERATE TECHNOLOGY ADVANCEMENT"/>
    <x v="1"/>
    <s v="COMMERCIAL REFERENCE GAS STORAGE WATER HEATER"/>
    <s v="TEXAS"/>
    <x v="15"/>
    <x v="23"/>
    <s v="DIESEL FUEL"/>
    <x v="6"/>
    <n v="0"/>
  </r>
  <r>
    <s v="REFERENCE ELECTRIFICATION - MODERATE TECHNOLOGY ADVANCEMENT"/>
    <x v="1"/>
    <s v="COMMERCIAL REFERENCE GAS STORAGE WATER HEATER"/>
    <s v="TEXAS"/>
    <x v="15"/>
    <x v="23"/>
    <s v="PIPELINE GAS"/>
    <x v="6"/>
    <n v="26.0894370166728"/>
  </r>
  <r>
    <s v="REFERENCE ELECTRIFICATION - MODERATE TECHNOLOGY ADVANCEMENT"/>
    <x v="1"/>
    <s v="COMMERCIAL REFERENCE GAS STORAGE WATER HEATER"/>
    <s v="TEXAS"/>
    <x v="15"/>
    <x v="23"/>
    <s v="SOLAR "/>
    <x v="6"/>
    <n v="0"/>
  </r>
  <r>
    <s v="REFERENCE ELECTRIFICATION - MODERATE TECHNOLOGY ADVANCEMENT"/>
    <x v="1"/>
    <s v="COMMERCIAL REFERENCE GAS STORAGE WATER HEATER"/>
    <s v="TEXAS"/>
    <x v="15"/>
    <x v="23"/>
    <n v="9999"/>
    <x v="6"/>
    <n v="0"/>
  </r>
  <r>
    <s v="REFERENCE ELECTRIFICATION - MODERATE TECHNOLOGY ADVANCEMENT"/>
    <x v="1"/>
    <s v="COMMERCIAL REFERENCE GAS STORAGE WATER HEATER"/>
    <s v="TEXAS"/>
    <x v="15"/>
    <x v="24"/>
    <s v="ELECTRICITY"/>
    <x v="6"/>
    <n v="0"/>
  </r>
  <r>
    <s v="REFERENCE ELECTRIFICATION - MODERATE TECHNOLOGY ADVANCEMENT"/>
    <x v="1"/>
    <s v="COMMERCIAL REFERENCE GAS STORAGE WATER HEATER"/>
    <s v="TEXAS"/>
    <x v="15"/>
    <x v="24"/>
    <s v="DIESEL FUEL"/>
    <x v="6"/>
    <n v="0"/>
  </r>
  <r>
    <s v="REFERENCE ELECTRIFICATION - MODERATE TECHNOLOGY ADVANCEMENT"/>
    <x v="1"/>
    <s v="COMMERCIAL REFERENCE GAS STORAGE WATER HEATER"/>
    <s v="TEXAS"/>
    <x v="15"/>
    <x v="24"/>
    <s v="PIPELINE GAS"/>
    <x v="6"/>
    <n v="26.2105777133646"/>
  </r>
  <r>
    <s v="REFERENCE ELECTRIFICATION - MODERATE TECHNOLOGY ADVANCEMENT"/>
    <x v="1"/>
    <s v="COMMERCIAL REFERENCE GAS STORAGE WATER HEATER"/>
    <s v="TEXAS"/>
    <x v="15"/>
    <x v="24"/>
    <s v="SOLAR "/>
    <x v="6"/>
    <n v="0"/>
  </r>
  <r>
    <s v="REFERENCE ELECTRIFICATION - MODERATE TECHNOLOGY ADVANCEMENT"/>
    <x v="1"/>
    <s v="COMMERCIAL REFERENCE GAS STORAGE WATER HEATER"/>
    <s v="TEXAS"/>
    <x v="15"/>
    <x v="24"/>
    <n v="9999"/>
    <x v="6"/>
    <n v="0"/>
  </r>
  <r>
    <s v="REFERENCE ELECTRIFICATION - MODERATE TECHNOLOGY ADVANCEMENT"/>
    <x v="1"/>
    <s v="COMMERCIAL REFERENCE GAS STORAGE WATER HEATER"/>
    <s v="TEXAS"/>
    <x v="15"/>
    <x v="25"/>
    <s v="ELECTRICITY"/>
    <x v="6"/>
    <n v="0"/>
  </r>
  <r>
    <s v="REFERENCE ELECTRIFICATION - MODERATE TECHNOLOGY ADVANCEMENT"/>
    <x v="1"/>
    <s v="COMMERCIAL REFERENCE GAS STORAGE WATER HEATER"/>
    <s v="TEXAS"/>
    <x v="15"/>
    <x v="25"/>
    <s v="DIESEL FUEL"/>
    <x v="6"/>
    <n v="0"/>
  </r>
  <r>
    <s v="REFERENCE ELECTRIFICATION - MODERATE TECHNOLOGY ADVANCEMENT"/>
    <x v="1"/>
    <s v="COMMERCIAL REFERENCE GAS STORAGE WATER HEATER"/>
    <s v="TEXAS"/>
    <x v="15"/>
    <x v="25"/>
    <s v="PIPELINE GAS"/>
    <x v="6"/>
    <n v="26.326535299198198"/>
  </r>
  <r>
    <s v="REFERENCE ELECTRIFICATION - MODERATE TECHNOLOGY ADVANCEMENT"/>
    <x v="1"/>
    <s v="COMMERCIAL REFERENCE GAS STORAGE WATER HEATER"/>
    <s v="TEXAS"/>
    <x v="15"/>
    <x v="25"/>
    <s v="SOLAR "/>
    <x v="6"/>
    <n v="0"/>
  </r>
  <r>
    <s v="REFERENCE ELECTRIFICATION - MODERATE TECHNOLOGY ADVANCEMENT"/>
    <x v="1"/>
    <s v="COMMERCIAL REFERENCE GAS STORAGE WATER HEATER"/>
    <s v="TEXAS"/>
    <x v="15"/>
    <x v="25"/>
    <n v="9999"/>
    <x v="6"/>
    <n v="0"/>
  </r>
  <r>
    <s v="REFERENCE ELECTRIFICATION - MODERATE TECHNOLOGY ADVANCEMENT"/>
    <x v="1"/>
    <s v="COMMERCIAL REFERENCE GAS STORAGE WATER HEATER"/>
    <s v="TEXAS"/>
    <x v="15"/>
    <x v="26"/>
    <s v="ELECTRICITY"/>
    <x v="6"/>
    <n v="0"/>
  </r>
  <r>
    <s v="REFERENCE ELECTRIFICATION - MODERATE TECHNOLOGY ADVANCEMENT"/>
    <x v="1"/>
    <s v="COMMERCIAL REFERENCE GAS STORAGE WATER HEATER"/>
    <s v="TEXAS"/>
    <x v="15"/>
    <x v="26"/>
    <s v="DIESEL FUEL"/>
    <x v="6"/>
    <n v="0"/>
  </r>
  <r>
    <s v="REFERENCE ELECTRIFICATION - MODERATE TECHNOLOGY ADVANCEMENT"/>
    <x v="1"/>
    <s v="COMMERCIAL REFERENCE GAS STORAGE WATER HEATER"/>
    <s v="TEXAS"/>
    <x v="15"/>
    <x v="26"/>
    <s v="PIPELINE GAS"/>
    <x v="6"/>
    <n v="26.4428309311701"/>
  </r>
  <r>
    <s v="REFERENCE ELECTRIFICATION - MODERATE TECHNOLOGY ADVANCEMENT"/>
    <x v="1"/>
    <s v="COMMERCIAL REFERENCE GAS STORAGE WATER HEATER"/>
    <s v="TEXAS"/>
    <x v="15"/>
    <x v="26"/>
    <s v="SOLAR "/>
    <x v="6"/>
    <n v="0"/>
  </r>
  <r>
    <s v="REFERENCE ELECTRIFICATION - MODERATE TECHNOLOGY ADVANCEMENT"/>
    <x v="1"/>
    <s v="COMMERCIAL REFERENCE GAS STORAGE WATER HEATER"/>
    <s v="TEXAS"/>
    <x v="15"/>
    <x v="26"/>
    <n v="9999"/>
    <x v="6"/>
    <n v="0"/>
  </r>
  <r>
    <s v="REFERENCE ELECTRIFICATION - MODERATE TECHNOLOGY ADVANCEMENT"/>
    <x v="1"/>
    <s v="COMMERCIAL REFERENCE GAS STORAGE WATER HEATER"/>
    <s v="TEXAS"/>
    <x v="15"/>
    <x v="27"/>
    <s v="ELECTRICITY"/>
    <x v="6"/>
    <n v="0"/>
  </r>
  <r>
    <s v="REFERENCE ELECTRIFICATION - MODERATE TECHNOLOGY ADVANCEMENT"/>
    <x v="1"/>
    <s v="COMMERCIAL REFERENCE GAS STORAGE WATER HEATER"/>
    <s v="TEXAS"/>
    <x v="15"/>
    <x v="27"/>
    <s v="DIESEL FUEL"/>
    <x v="6"/>
    <n v="0"/>
  </r>
  <r>
    <s v="REFERENCE ELECTRIFICATION - MODERATE TECHNOLOGY ADVANCEMENT"/>
    <x v="1"/>
    <s v="COMMERCIAL REFERENCE GAS STORAGE WATER HEATER"/>
    <s v="TEXAS"/>
    <x v="15"/>
    <x v="27"/>
    <s v="PIPELINE GAS"/>
    <x v="6"/>
    <n v="26.555099847114001"/>
  </r>
  <r>
    <s v="REFERENCE ELECTRIFICATION - MODERATE TECHNOLOGY ADVANCEMENT"/>
    <x v="1"/>
    <s v="COMMERCIAL REFERENCE GAS STORAGE WATER HEATER"/>
    <s v="TEXAS"/>
    <x v="15"/>
    <x v="27"/>
    <s v="SOLAR "/>
    <x v="6"/>
    <n v="0"/>
  </r>
  <r>
    <s v="REFERENCE ELECTRIFICATION - MODERATE TECHNOLOGY ADVANCEMENT"/>
    <x v="1"/>
    <s v="COMMERCIAL REFERENCE GAS STORAGE WATER HEATER"/>
    <s v="TEXAS"/>
    <x v="15"/>
    <x v="27"/>
    <n v="9999"/>
    <x v="6"/>
    <n v="0"/>
  </r>
  <r>
    <s v="REFERENCE ELECTRIFICATION - MODERATE TECHNOLOGY ADVANCEMENT"/>
    <x v="1"/>
    <s v="COMMERCIAL REFERENCE GAS STORAGE WATER HEATER"/>
    <s v="TEXAS"/>
    <x v="15"/>
    <x v="28"/>
    <s v="ELECTRICITY"/>
    <x v="6"/>
    <n v="0"/>
  </r>
  <r>
    <s v="REFERENCE ELECTRIFICATION - MODERATE TECHNOLOGY ADVANCEMENT"/>
    <x v="1"/>
    <s v="COMMERCIAL REFERENCE GAS STORAGE WATER HEATER"/>
    <s v="TEXAS"/>
    <x v="15"/>
    <x v="28"/>
    <s v="DIESEL FUEL"/>
    <x v="6"/>
    <n v="0"/>
  </r>
  <r>
    <s v="REFERENCE ELECTRIFICATION - MODERATE TECHNOLOGY ADVANCEMENT"/>
    <x v="1"/>
    <s v="COMMERCIAL REFERENCE GAS STORAGE WATER HEATER"/>
    <s v="TEXAS"/>
    <x v="15"/>
    <x v="28"/>
    <s v="PIPELINE GAS"/>
    <x v="6"/>
    <n v="26.6673088962843"/>
  </r>
  <r>
    <s v="REFERENCE ELECTRIFICATION - MODERATE TECHNOLOGY ADVANCEMENT"/>
    <x v="1"/>
    <s v="COMMERCIAL REFERENCE GAS STORAGE WATER HEATER"/>
    <s v="TEXAS"/>
    <x v="15"/>
    <x v="28"/>
    <s v="SOLAR "/>
    <x v="6"/>
    <n v="0"/>
  </r>
  <r>
    <s v="REFERENCE ELECTRIFICATION - MODERATE TECHNOLOGY ADVANCEMENT"/>
    <x v="1"/>
    <s v="COMMERCIAL REFERENCE GAS STORAGE WATER HEATER"/>
    <s v="TEXAS"/>
    <x v="15"/>
    <x v="28"/>
    <n v="9999"/>
    <x v="6"/>
    <n v="0"/>
  </r>
  <r>
    <s v="REFERENCE ELECTRIFICATION - MODERATE TECHNOLOGY ADVANCEMENT"/>
    <x v="1"/>
    <s v="COMMERCIAL REFERENCE GAS STORAGE WATER HEATER"/>
    <s v="TEXAS"/>
    <x v="15"/>
    <x v="29"/>
    <s v="ELECTRICITY"/>
    <x v="6"/>
    <n v="0"/>
  </r>
  <r>
    <s v="REFERENCE ELECTRIFICATION - MODERATE TECHNOLOGY ADVANCEMENT"/>
    <x v="1"/>
    <s v="COMMERCIAL REFERENCE GAS STORAGE WATER HEATER"/>
    <s v="TEXAS"/>
    <x v="15"/>
    <x v="29"/>
    <s v="DIESEL FUEL"/>
    <x v="6"/>
    <n v="0"/>
  </r>
  <r>
    <s v="REFERENCE ELECTRIFICATION - MODERATE TECHNOLOGY ADVANCEMENT"/>
    <x v="1"/>
    <s v="COMMERCIAL REFERENCE GAS STORAGE WATER HEATER"/>
    <s v="TEXAS"/>
    <x v="15"/>
    <x v="29"/>
    <s v="PIPELINE GAS"/>
    <x v="6"/>
    <n v="26.777200797427501"/>
  </r>
  <r>
    <s v="REFERENCE ELECTRIFICATION - MODERATE TECHNOLOGY ADVANCEMENT"/>
    <x v="1"/>
    <s v="COMMERCIAL REFERENCE GAS STORAGE WATER HEATER"/>
    <s v="TEXAS"/>
    <x v="15"/>
    <x v="29"/>
    <s v="SOLAR "/>
    <x v="6"/>
    <n v="0"/>
  </r>
  <r>
    <s v="REFERENCE ELECTRIFICATION - MODERATE TECHNOLOGY ADVANCEMENT"/>
    <x v="1"/>
    <s v="COMMERCIAL REFERENCE GAS STORAGE WATER HEATER"/>
    <s v="TEXAS"/>
    <x v="15"/>
    <x v="29"/>
    <n v="9999"/>
    <x v="6"/>
    <n v="0"/>
  </r>
  <r>
    <s v="REFERENCE ELECTRIFICATION - MODERATE TECHNOLOGY ADVANCEMENT"/>
    <x v="1"/>
    <s v="COMMERCIAL REFERENCE GAS STORAGE WATER HEATER"/>
    <s v="TEXAS"/>
    <x v="15"/>
    <x v="30"/>
    <s v="ELECTRICITY"/>
    <x v="6"/>
    <n v="0"/>
  </r>
  <r>
    <s v="REFERENCE ELECTRIFICATION - MODERATE TECHNOLOGY ADVANCEMENT"/>
    <x v="1"/>
    <s v="COMMERCIAL REFERENCE GAS STORAGE WATER HEATER"/>
    <s v="TEXAS"/>
    <x v="15"/>
    <x v="30"/>
    <s v="DIESEL FUEL"/>
    <x v="6"/>
    <n v="0"/>
  </r>
  <r>
    <s v="REFERENCE ELECTRIFICATION - MODERATE TECHNOLOGY ADVANCEMENT"/>
    <x v="1"/>
    <s v="COMMERCIAL REFERENCE GAS STORAGE WATER HEATER"/>
    <s v="TEXAS"/>
    <x v="15"/>
    <x v="30"/>
    <s v="PIPELINE GAS"/>
    <x v="6"/>
    <n v="26.887181604001398"/>
  </r>
  <r>
    <s v="REFERENCE ELECTRIFICATION - MODERATE TECHNOLOGY ADVANCEMENT"/>
    <x v="1"/>
    <s v="COMMERCIAL REFERENCE GAS STORAGE WATER HEATER"/>
    <s v="TEXAS"/>
    <x v="15"/>
    <x v="30"/>
    <s v="SOLAR "/>
    <x v="6"/>
    <n v="0"/>
  </r>
  <r>
    <s v="REFERENCE ELECTRIFICATION - MODERATE TECHNOLOGY ADVANCEMENT"/>
    <x v="1"/>
    <s v="COMMERCIAL REFERENCE GAS STORAGE WATER HEATER"/>
    <s v="TEXAS"/>
    <x v="15"/>
    <x v="30"/>
    <n v="9999"/>
    <x v="6"/>
    <n v="0"/>
  </r>
  <r>
    <s v="REFERENCE ELECTRIFICATION - MODERATE TECHNOLOGY ADVANCEMENT"/>
    <x v="1"/>
    <s v="COMMERCIAL REFERENCE GAS STORAGE WATER HEATER"/>
    <s v="TEXAS"/>
    <x v="15"/>
    <x v="31"/>
    <s v="ELECTRICITY"/>
    <x v="6"/>
    <n v="0"/>
  </r>
  <r>
    <s v="REFERENCE ELECTRIFICATION - MODERATE TECHNOLOGY ADVANCEMENT"/>
    <x v="1"/>
    <s v="COMMERCIAL REFERENCE GAS STORAGE WATER HEATER"/>
    <s v="TEXAS"/>
    <x v="15"/>
    <x v="31"/>
    <s v="DIESEL FUEL"/>
    <x v="6"/>
    <n v="0"/>
  </r>
  <r>
    <s v="REFERENCE ELECTRIFICATION - MODERATE TECHNOLOGY ADVANCEMENT"/>
    <x v="1"/>
    <s v="COMMERCIAL REFERENCE GAS STORAGE WATER HEATER"/>
    <s v="TEXAS"/>
    <x v="15"/>
    <x v="31"/>
    <s v="PIPELINE GAS"/>
    <x v="6"/>
    <n v="26.996824863116"/>
  </r>
  <r>
    <s v="REFERENCE ELECTRIFICATION - MODERATE TECHNOLOGY ADVANCEMENT"/>
    <x v="1"/>
    <s v="COMMERCIAL REFERENCE GAS STORAGE WATER HEATER"/>
    <s v="TEXAS"/>
    <x v="15"/>
    <x v="31"/>
    <s v="SOLAR "/>
    <x v="6"/>
    <n v="0"/>
  </r>
  <r>
    <s v="REFERENCE ELECTRIFICATION - MODERATE TECHNOLOGY ADVANCEMENT"/>
    <x v="1"/>
    <s v="COMMERCIAL REFERENCE GAS STORAGE WATER HEATER"/>
    <s v="TEXAS"/>
    <x v="15"/>
    <x v="31"/>
    <n v="9999"/>
    <x v="6"/>
    <n v="0"/>
  </r>
  <r>
    <s v="REFERENCE ELECTRIFICATION - MODERATE TECHNOLOGY ADVANCEMENT"/>
    <x v="1"/>
    <s v="COMMERCIAL REFERENCE GAS STORAGE WATER HEATER"/>
    <s v="TEXAS"/>
    <x v="15"/>
    <x v="32"/>
    <s v="ELECTRICITY"/>
    <x v="6"/>
    <n v="0"/>
  </r>
  <r>
    <s v="REFERENCE ELECTRIFICATION - MODERATE TECHNOLOGY ADVANCEMENT"/>
    <x v="1"/>
    <s v="COMMERCIAL REFERENCE GAS STORAGE WATER HEATER"/>
    <s v="TEXAS"/>
    <x v="15"/>
    <x v="32"/>
    <s v="DIESEL FUEL"/>
    <x v="6"/>
    <n v="0"/>
  </r>
  <r>
    <s v="REFERENCE ELECTRIFICATION - MODERATE TECHNOLOGY ADVANCEMENT"/>
    <x v="1"/>
    <s v="COMMERCIAL REFERENCE GAS STORAGE WATER HEATER"/>
    <s v="TEXAS"/>
    <x v="15"/>
    <x v="32"/>
    <s v="PIPELINE GAS"/>
    <x v="6"/>
    <n v="27.101655234019599"/>
  </r>
  <r>
    <s v="REFERENCE ELECTRIFICATION - MODERATE TECHNOLOGY ADVANCEMENT"/>
    <x v="1"/>
    <s v="COMMERCIAL REFERENCE GAS STORAGE WATER HEATER"/>
    <s v="TEXAS"/>
    <x v="15"/>
    <x v="32"/>
    <s v="SOLAR "/>
    <x v="6"/>
    <n v="0"/>
  </r>
  <r>
    <s v="REFERENCE ELECTRIFICATION - MODERATE TECHNOLOGY ADVANCEMENT"/>
    <x v="1"/>
    <s v="COMMERCIAL REFERENCE GAS STORAGE WATER HEATER"/>
    <s v="TEXAS"/>
    <x v="15"/>
    <x v="32"/>
    <n v="9999"/>
    <x v="6"/>
    <n v="0"/>
  </r>
  <r>
    <s v="REFERENCE ELECTRIFICATION - MODERATE TECHNOLOGY ADVANCEMENT"/>
    <x v="1"/>
    <s v="COMMERCIAL REFERENCE GAS STORAGE WATER HEATER"/>
    <s v="TEXAS"/>
    <x v="15"/>
    <x v="33"/>
    <s v="ELECTRICITY"/>
    <x v="6"/>
    <n v="0"/>
  </r>
  <r>
    <s v="REFERENCE ELECTRIFICATION - MODERATE TECHNOLOGY ADVANCEMENT"/>
    <x v="1"/>
    <s v="COMMERCIAL REFERENCE GAS STORAGE WATER HEATER"/>
    <s v="TEXAS"/>
    <x v="15"/>
    <x v="33"/>
    <s v="DIESEL FUEL"/>
    <x v="6"/>
    <n v="0"/>
  </r>
  <r>
    <s v="REFERENCE ELECTRIFICATION - MODERATE TECHNOLOGY ADVANCEMENT"/>
    <x v="1"/>
    <s v="COMMERCIAL REFERENCE GAS STORAGE WATER HEATER"/>
    <s v="TEXAS"/>
    <x v="15"/>
    <x v="33"/>
    <s v="PIPELINE GAS"/>
    <x v="6"/>
    <n v="27.205605862537499"/>
  </r>
  <r>
    <s v="REFERENCE ELECTRIFICATION - MODERATE TECHNOLOGY ADVANCEMENT"/>
    <x v="1"/>
    <s v="COMMERCIAL REFERENCE GAS STORAGE WATER HEATER"/>
    <s v="TEXAS"/>
    <x v="15"/>
    <x v="33"/>
    <s v="SOLAR "/>
    <x v="6"/>
    <n v="0"/>
  </r>
  <r>
    <s v="REFERENCE ELECTRIFICATION - MODERATE TECHNOLOGY ADVANCEMENT"/>
    <x v="1"/>
    <s v="COMMERCIAL REFERENCE GAS STORAGE WATER HEATER"/>
    <s v="TEXAS"/>
    <x v="15"/>
    <x v="33"/>
    <n v="9999"/>
    <x v="6"/>
    <n v="0"/>
  </r>
  <r>
    <s v="REFERENCE ELECTRIFICATION - MODERATE TECHNOLOGY ADVANCEMENT"/>
    <x v="1"/>
    <s v="COMMERCIAL HIGH EFFICIENCY GAS STORAGE WATER HEATER"/>
    <s v="TEXAS"/>
    <x v="15"/>
    <x v="0"/>
    <s v="ELECTRICITY"/>
    <x v="6"/>
    <n v="0"/>
  </r>
  <r>
    <s v="REFERENCE ELECTRIFICATION - MODERATE TECHNOLOGY ADVANCEMENT"/>
    <x v="1"/>
    <s v="COMMERCIAL HIGH EFFICIENCY GAS STORAGE WATER HEATER"/>
    <s v="TEXAS"/>
    <x v="15"/>
    <x v="0"/>
    <s v="DIESEL FUEL"/>
    <x v="6"/>
    <n v="0"/>
  </r>
  <r>
    <s v="REFERENCE ELECTRIFICATION - MODERATE TECHNOLOGY ADVANCEMENT"/>
    <x v="1"/>
    <s v="COMMERCIAL HIGH EFFICIENCY GAS STORAGE WATER HEATER"/>
    <s v="TEXAS"/>
    <x v="15"/>
    <x v="0"/>
    <s v="PIPELINE GAS"/>
    <x v="6"/>
    <n v="6.5249326268957297"/>
  </r>
  <r>
    <s v="REFERENCE ELECTRIFICATION - MODERATE TECHNOLOGY ADVANCEMENT"/>
    <x v="1"/>
    <s v="COMMERCIAL HIGH EFFICIENCY GAS STORAGE WATER HEATER"/>
    <s v="TEXAS"/>
    <x v="15"/>
    <x v="0"/>
    <s v="SOLAR "/>
    <x v="6"/>
    <n v="0"/>
  </r>
  <r>
    <s v="REFERENCE ELECTRIFICATION - MODERATE TECHNOLOGY ADVANCEMENT"/>
    <x v="1"/>
    <s v="COMMERCIAL HIGH EFFICIENCY GAS STORAGE WATER HEATER"/>
    <s v="TEXAS"/>
    <x v="15"/>
    <x v="0"/>
    <n v="9999"/>
    <x v="6"/>
    <n v="0"/>
  </r>
  <r>
    <s v="REFERENCE ELECTRIFICATION - MODERATE TECHNOLOGY ADVANCEMENT"/>
    <x v="1"/>
    <s v="COMMERCIAL HIGH EFFICIENCY GAS STORAGE WATER HEATER"/>
    <s v="TEXAS"/>
    <x v="15"/>
    <x v="1"/>
    <s v="ELECTRICITY"/>
    <x v="6"/>
    <n v="0"/>
  </r>
  <r>
    <s v="REFERENCE ELECTRIFICATION - MODERATE TECHNOLOGY ADVANCEMENT"/>
    <x v="1"/>
    <s v="COMMERCIAL HIGH EFFICIENCY GAS STORAGE WATER HEATER"/>
    <s v="TEXAS"/>
    <x v="15"/>
    <x v="1"/>
    <s v="DIESEL FUEL"/>
    <x v="6"/>
    <n v="0"/>
  </r>
  <r>
    <s v="REFERENCE ELECTRIFICATION - MODERATE TECHNOLOGY ADVANCEMENT"/>
    <x v="1"/>
    <s v="COMMERCIAL HIGH EFFICIENCY GAS STORAGE WATER HEATER"/>
    <s v="TEXAS"/>
    <x v="15"/>
    <x v="1"/>
    <s v="PIPELINE GAS"/>
    <x v="6"/>
    <n v="7.8766978150986899"/>
  </r>
  <r>
    <s v="REFERENCE ELECTRIFICATION - MODERATE TECHNOLOGY ADVANCEMENT"/>
    <x v="1"/>
    <s v="COMMERCIAL HIGH EFFICIENCY GAS STORAGE WATER HEATER"/>
    <s v="TEXAS"/>
    <x v="15"/>
    <x v="1"/>
    <s v="SOLAR "/>
    <x v="6"/>
    <n v="0"/>
  </r>
  <r>
    <s v="REFERENCE ELECTRIFICATION - MODERATE TECHNOLOGY ADVANCEMENT"/>
    <x v="1"/>
    <s v="COMMERCIAL HIGH EFFICIENCY GAS STORAGE WATER HEATER"/>
    <s v="TEXAS"/>
    <x v="15"/>
    <x v="1"/>
    <n v="9999"/>
    <x v="6"/>
    <n v="0"/>
  </r>
  <r>
    <s v="REFERENCE ELECTRIFICATION - MODERATE TECHNOLOGY ADVANCEMENT"/>
    <x v="1"/>
    <s v="COMMERCIAL HIGH EFFICIENCY GAS STORAGE WATER HEATER"/>
    <s v="TEXAS"/>
    <x v="15"/>
    <x v="2"/>
    <s v="ELECTRICITY"/>
    <x v="6"/>
    <n v="0"/>
  </r>
  <r>
    <s v="REFERENCE ELECTRIFICATION - MODERATE TECHNOLOGY ADVANCEMENT"/>
    <x v="1"/>
    <s v="COMMERCIAL HIGH EFFICIENCY GAS STORAGE WATER HEATER"/>
    <s v="TEXAS"/>
    <x v="15"/>
    <x v="2"/>
    <s v="DIESEL FUEL"/>
    <x v="6"/>
    <n v="0"/>
  </r>
  <r>
    <s v="REFERENCE ELECTRIFICATION - MODERATE TECHNOLOGY ADVANCEMENT"/>
    <x v="1"/>
    <s v="COMMERCIAL HIGH EFFICIENCY GAS STORAGE WATER HEATER"/>
    <s v="TEXAS"/>
    <x v="15"/>
    <x v="2"/>
    <s v="PIPELINE GAS"/>
    <x v="6"/>
    <n v="9.2618357755581897"/>
  </r>
  <r>
    <s v="REFERENCE ELECTRIFICATION - MODERATE TECHNOLOGY ADVANCEMENT"/>
    <x v="1"/>
    <s v="COMMERCIAL HIGH EFFICIENCY GAS STORAGE WATER HEATER"/>
    <s v="TEXAS"/>
    <x v="15"/>
    <x v="2"/>
    <s v="SOLAR "/>
    <x v="6"/>
    <n v="0"/>
  </r>
  <r>
    <s v="REFERENCE ELECTRIFICATION - MODERATE TECHNOLOGY ADVANCEMENT"/>
    <x v="1"/>
    <s v="COMMERCIAL HIGH EFFICIENCY GAS STORAGE WATER HEATER"/>
    <s v="TEXAS"/>
    <x v="15"/>
    <x v="2"/>
    <n v="9999"/>
    <x v="6"/>
    <n v="0"/>
  </r>
  <r>
    <s v="REFERENCE ELECTRIFICATION - MODERATE TECHNOLOGY ADVANCEMENT"/>
    <x v="1"/>
    <s v="COMMERCIAL HIGH EFFICIENCY GAS STORAGE WATER HEATER"/>
    <s v="TEXAS"/>
    <x v="15"/>
    <x v="3"/>
    <s v="ELECTRICITY"/>
    <x v="6"/>
    <n v="0"/>
  </r>
  <r>
    <s v="REFERENCE ELECTRIFICATION - MODERATE TECHNOLOGY ADVANCEMENT"/>
    <x v="1"/>
    <s v="COMMERCIAL HIGH EFFICIENCY GAS STORAGE WATER HEATER"/>
    <s v="TEXAS"/>
    <x v="15"/>
    <x v="3"/>
    <s v="DIESEL FUEL"/>
    <x v="6"/>
    <n v="0"/>
  </r>
  <r>
    <s v="REFERENCE ELECTRIFICATION - MODERATE TECHNOLOGY ADVANCEMENT"/>
    <x v="1"/>
    <s v="COMMERCIAL HIGH EFFICIENCY GAS STORAGE WATER HEATER"/>
    <s v="TEXAS"/>
    <x v="15"/>
    <x v="3"/>
    <s v="PIPELINE GAS"/>
    <x v="6"/>
    <n v="10.525924733003"/>
  </r>
  <r>
    <s v="REFERENCE ELECTRIFICATION - MODERATE TECHNOLOGY ADVANCEMENT"/>
    <x v="1"/>
    <s v="COMMERCIAL HIGH EFFICIENCY GAS STORAGE WATER HEATER"/>
    <s v="TEXAS"/>
    <x v="15"/>
    <x v="3"/>
    <s v="SOLAR "/>
    <x v="6"/>
    <n v="0"/>
  </r>
  <r>
    <s v="REFERENCE ELECTRIFICATION - MODERATE TECHNOLOGY ADVANCEMENT"/>
    <x v="1"/>
    <s v="COMMERCIAL HIGH EFFICIENCY GAS STORAGE WATER HEATER"/>
    <s v="TEXAS"/>
    <x v="15"/>
    <x v="3"/>
    <n v="9999"/>
    <x v="6"/>
    <n v="0"/>
  </r>
  <r>
    <s v="REFERENCE ELECTRIFICATION - MODERATE TECHNOLOGY ADVANCEMENT"/>
    <x v="1"/>
    <s v="COMMERCIAL HIGH EFFICIENCY GAS STORAGE WATER HEATER"/>
    <s v="TEXAS"/>
    <x v="15"/>
    <x v="4"/>
    <s v="ELECTRICITY"/>
    <x v="6"/>
    <n v="0"/>
  </r>
  <r>
    <s v="REFERENCE ELECTRIFICATION - MODERATE TECHNOLOGY ADVANCEMENT"/>
    <x v="1"/>
    <s v="COMMERCIAL HIGH EFFICIENCY GAS STORAGE WATER HEATER"/>
    <s v="TEXAS"/>
    <x v="15"/>
    <x v="4"/>
    <s v="DIESEL FUEL"/>
    <x v="6"/>
    <n v="0"/>
  </r>
  <r>
    <s v="REFERENCE ELECTRIFICATION - MODERATE TECHNOLOGY ADVANCEMENT"/>
    <x v="1"/>
    <s v="COMMERCIAL HIGH EFFICIENCY GAS STORAGE WATER HEATER"/>
    <s v="TEXAS"/>
    <x v="15"/>
    <x v="4"/>
    <s v="PIPELINE GAS"/>
    <x v="6"/>
    <n v="11.775189950697399"/>
  </r>
  <r>
    <s v="REFERENCE ELECTRIFICATION - MODERATE TECHNOLOGY ADVANCEMENT"/>
    <x v="1"/>
    <s v="COMMERCIAL HIGH EFFICIENCY GAS STORAGE WATER HEATER"/>
    <s v="TEXAS"/>
    <x v="15"/>
    <x v="4"/>
    <s v="SOLAR "/>
    <x v="6"/>
    <n v="0"/>
  </r>
  <r>
    <s v="REFERENCE ELECTRIFICATION - MODERATE TECHNOLOGY ADVANCEMENT"/>
    <x v="1"/>
    <s v="COMMERCIAL HIGH EFFICIENCY GAS STORAGE WATER HEATER"/>
    <s v="TEXAS"/>
    <x v="15"/>
    <x v="4"/>
    <n v="9999"/>
    <x v="6"/>
    <n v="0"/>
  </r>
  <r>
    <s v="REFERENCE ELECTRIFICATION - MODERATE TECHNOLOGY ADVANCEMENT"/>
    <x v="1"/>
    <s v="COMMERCIAL HIGH EFFICIENCY GAS STORAGE WATER HEATER"/>
    <s v="TEXAS"/>
    <x v="15"/>
    <x v="5"/>
    <s v="ELECTRICITY"/>
    <x v="6"/>
    <n v="0"/>
  </r>
  <r>
    <s v="REFERENCE ELECTRIFICATION - MODERATE TECHNOLOGY ADVANCEMENT"/>
    <x v="1"/>
    <s v="COMMERCIAL HIGH EFFICIENCY GAS STORAGE WATER HEATER"/>
    <s v="TEXAS"/>
    <x v="15"/>
    <x v="5"/>
    <s v="DIESEL FUEL"/>
    <x v="6"/>
    <n v="0"/>
  </r>
  <r>
    <s v="REFERENCE ELECTRIFICATION - MODERATE TECHNOLOGY ADVANCEMENT"/>
    <x v="1"/>
    <s v="COMMERCIAL HIGH EFFICIENCY GAS STORAGE WATER HEATER"/>
    <s v="TEXAS"/>
    <x v="15"/>
    <x v="5"/>
    <s v="PIPELINE GAS"/>
    <x v="6"/>
    <n v="12.998695168917999"/>
  </r>
  <r>
    <s v="REFERENCE ELECTRIFICATION - MODERATE TECHNOLOGY ADVANCEMENT"/>
    <x v="1"/>
    <s v="COMMERCIAL HIGH EFFICIENCY GAS STORAGE WATER HEATER"/>
    <s v="TEXAS"/>
    <x v="15"/>
    <x v="5"/>
    <s v="SOLAR "/>
    <x v="6"/>
    <n v="0"/>
  </r>
  <r>
    <s v="REFERENCE ELECTRIFICATION - MODERATE TECHNOLOGY ADVANCEMENT"/>
    <x v="1"/>
    <s v="COMMERCIAL HIGH EFFICIENCY GAS STORAGE WATER HEATER"/>
    <s v="TEXAS"/>
    <x v="15"/>
    <x v="5"/>
    <n v="9999"/>
    <x v="6"/>
    <n v="0"/>
  </r>
  <r>
    <s v="REFERENCE ELECTRIFICATION - MODERATE TECHNOLOGY ADVANCEMENT"/>
    <x v="1"/>
    <s v="COMMERCIAL HIGH EFFICIENCY GAS STORAGE WATER HEATER"/>
    <s v="TEXAS"/>
    <x v="15"/>
    <x v="6"/>
    <s v="ELECTRICITY"/>
    <x v="6"/>
    <n v="0"/>
  </r>
  <r>
    <s v="REFERENCE ELECTRIFICATION - MODERATE TECHNOLOGY ADVANCEMENT"/>
    <x v="1"/>
    <s v="COMMERCIAL HIGH EFFICIENCY GAS STORAGE WATER HEATER"/>
    <s v="TEXAS"/>
    <x v="15"/>
    <x v="6"/>
    <s v="DIESEL FUEL"/>
    <x v="6"/>
    <n v="0"/>
  </r>
  <r>
    <s v="REFERENCE ELECTRIFICATION - MODERATE TECHNOLOGY ADVANCEMENT"/>
    <x v="1"/>
    <s v="COMMERCIAL HIGH EFFICIENCY GAS STORAGE WATER HEATER"/>
    <s v="TEXAS"/>
    <x v="15"/>
    <x v="6"/>
    <s v="PIPELINE GAS"/>
    <x v="6"/>
    <n v="14.174320429154101"/>
  </r>
  <r>
    <s v="REFERENCE ELECTRIFICATION - MODERATE TECHNOLOGY ADVANCEMENT"/>
    <x v="1"/>
    <s v="COMMERCIAL HIGH EFFICIENCY GAS STORAGE WATER HEATER"/>
    <s v="TEXAS"/>
    <x v="15"/>
    <x v="6"/>
    <s v="SOLAR "/>
    <x v="6"/>
    <n v="0"/>
  </r>
  <r>
    <s v="REFERENCE ELECTRIFICATION - MODERATE TECHNOLOGY ADVANCEMENT"/>
    <x v="1"/>
    <s v="COMMERCIAL HIGH EFFICIENCY GAS STORAGE WATER HEATER"/>
    <s v="TEXAS"/>
    <x v="15"/>
    <x v="6"/>
    <n v="9999"/>
    <x v="6"/>
    <n v="0"/>
  </r>
  <r>
    <s v="REFERENCE ELECTRIFICATION - MODERATE TECHNOLOGY ADVANCEMENT"/>
    <x v="1"/>
    <s v="COMMERCIAL HIGH EFFICIENCY GAS STORAGE WATER HEATER"/>
    <s v="TEXAS"/>
    <x v="15"/>
    <x v="7"/>
    <s v="ELECTRICITY"/>
    <x v="6"/>
    <n v="0"/>
  </r>
  <r>
    <s v="REFERENCE ELECTRIFICATION - MODERATE TECHNOLOGY ADVANCEMENT"/>
    <x v="1"/>
    <s v="COMMERCIAL HIGH EFFICIENCY GAS STORAGE WATER HEATER"/>
    <s v="TEXAS"/>
    <x v="15"/>
    <x v="7"/>
    <s v="DIESEL FUEL"/>
    <x v="6"/>
    <n v="0"/>
  </r>
  <r>
    <s v="REFERENCE ELECTRIFICATION - MODERATE TECHNOLOGY ADVANCEMENT"/>
    <x v="1"/>
    <s v="COMMERCIAL HIGH EFFICIENCY GAS STORAGE WATER HEATER"/>
    <s v="TEXAS"/>
    <x v="15"/>
    <x v="7"/>
    <s v="PIPELINE GAS"/>
    <x v="6"/>
    <n v="15.282148006022799"/>
  </r>
  <r>
    <s v="REFERENCE ELECTRIFICATION - MODERATE TECHNOLOGY ADVANCEMENT"/>
    <x v="1"/>
    <s v="COMMERCIAL HIGH EFFICIENCY GAS STORAGE WATER HEATER"/>
    <s v="TEXAS"/>
    <x v="15"/>
    <x v="7"/>
    <s v="SOLAR "/>
    <x v="6"/>
    <n v="0"/>
  </r>
  <r>
    <s v="REFERENCE ELECTRIFICATION - MODERATE TECHNOLOGY ADVANCEMENT"/>
    <x v="1"/>
    <s v="COMMERCIAL HIGH EFFICIENCY GAS STORAGE WATER HEATER"/>
    <s v="TEXAS"/>
    <x v="15"/>
    <x v="7"/>
    <n v="9999"/>
    <x v="6"/>
    <n v="0"/>
  </r>
  <r>
    <s v="REFERENCE ELECTRIFICATION - MODERATE TECHNOLOGY ADVANCEMENT"/>
    <x v="1"/>
    <s v="COMMERCIAL HIGH EFFICIENCY GAS STORAGE WATER HEATER"/>
    <s v="TEXAS"/>
    <x v="15"/>
    <x v="8"/>
    <s v="ELECTRICITY"/>
    <x v="6"/>
    <n v="0"/>
  </r>
  <r>
    <s v="REFERENCE ELECTRIFICATION - MODERATE TECHNOLOGY ADVANCEMENT"/>
    <x v="1"/>
    <s v="COMMERCIAL HIGH EFFICIENCY GAS STORAGE WATER HEATER"/>
    <s v="TEXAS"/>
    <x v="15"/>
    <x v="8"/>
    <s v="DIESEL FUEL"/>
    <x v="6"/>
    <n v="0"/>
  </r>
  <r>
    <s v="REFERENCE ELECTRIFICATION - MODERATE TECHNOLOGY ADVANCEMENT"/>
    <x v="1"/>
    <s v="COMMERCIAL HIGH EFFICIENCY GAS STORAGE WATER HEATER"/>
    <s v="TEXAS"/>
    <x v="15"/>
    <x v="8"/>
    <s v="PIPELINE GAS"/>
    <x v="6"/>
    <n v="16.312783215850299"/>
  </r>
  <r>
    <s v="REFERENCE ELECTRIFICATION - MODERATE TECHNOLOGY ADVANCEMENT"/>
    <x v="1"/>
    <s v="COMMERCIAL HIGH EFFICIENCY GAS STORAGE WATER HEATER"/>
    <s v="TEXAS"/>
    <x v="15"/>
    <x v="8"/>
    <s v="SOLAR "/>
    <x v="6"/>
    <n v="0"/>
  </r>
  <r>
    <s v="REFERENCE ELECTRIFICATION - MODERATE TECHNOLOGY ADVANCEMENT"/>
    <x v="1"/>
    <s v="COMMERCIAL HIGH EFFICIENCY GAS STORAGE WATER HEATER"/>
    <s v="TEXAS"/>
    <x v="15"/>
    <x v="8"/>
    <n v="9999"/>
    <x v="6"/>
    <n v="0"/>
  </r>
  <r>
    <s v="REFERENCE ELECTRIFICATION - MODERATE TECHNOLOGY ADVANCEMENT"/>
    <x v="1"/>
    <s v="COMMERCIAL HIGH EFFICIENCY GAS STORAGE WATER HEATER"/>
    <s v="TEXAS"/>
    <x v="15"/>
    <x v="9"/>
    <s v="ELECTRICITY"/>
    <x v="6"/>
    <n v="0"/>
  </r>
  <r>
    <s v="REFERENCE ELECTRIFICATION - MODERATE TECHNOLOGY ADVANCEMENT"/>
    <x v="1"/>
    <s v="COMMERCIAL HIGH EFFICIENCY GAS STORAGE WATER HEATER"/>
    <s v="TEXAS"/>
    <x v="15"/>
    <x v="9"/>
    <s v="DIESEL FUEL"/>
    <x v="6"/>
    <n v="0"/>
  </r>
  <r>
    <s v="REFERENCE ELECTRIFICATION - MODERATE TECHNOLOGY ADVANCEMENT"/>
    <x v="1"/>
    <s v="COMMERCIAL HIGH EFFICIENCY GAS STORAGE WATER HEATER"/>
    <s v="TEXAS"/>
    <x v="15"/>
    <x v="9"/>
    <s v="PIPELINE GAS"/>
    <x v="6"/>
    <n v="17.247405956416301"/>
  </r>
  <r>
    <s v="REFERENCE ELECTRIFICATION - MODERATE TECHNOLOGY ADVANCEMENT"/>
    <x v="1"/>
    <s v="COMMERCIAL HIGH EFFICIENCY GAS STORAGE WATER HEATER"/>
    <s v="TEXAS"/>
    <x v="15"/>
    <x v="9"/>
    <s v="SOLAR "/>
    <x v="6"/>
    <n v="0"/>
  </r>
  <r>
    <s v="REFERENCE ELECTRIFICATION - MODERATE TECHNOLOGY ADVANCEMENT"/>
    <x v="1"/>
    <s v="COMMERCIAL HIGH EFFICIENCY GAS STORAGE WATER HEATER"/>
    <s v="TEXAS"/>
    <x v="15"/>
    <x v="9"/>
    <n v="9999"/>
    <x v="6"/>
    <n v="0"/>
  </r>
  <r>
    <s v="REFERENCE ELECTRIFICATION - MODERATE TECHNOLOGY ADVANCEMENT"/>
    <x v="1"/>
    <s v="COMMERCIAL HIGH EFFICIENCY GAS STORAGE WATER HEATER"/>
    <s v="TEXAS"/>
    <x v="15"/>
    <x v="10"/>
    <s v="ELECTRICITY"/>
    <x v="6"/>
    <n v="0"/>
  </r>
  <r>
    <s v="REFERENCE ELECTRIFICATION - MODERATE TECHNOLOGY ADVANCEMENT"/>
    <x v="1"/>
    <s v="COMMERCIAL HIGH EFFICIENCY GAS STORAGE WATER HEATER"/>
    <s v="TEXAS"/>
    <x v="15"/>
    <x v="10"/>
    <s v="DIESEL FUEL"/>
    <x v="6"/>
    <n v="0"/>
  </r>
  <r>
    <s v="REFERENCE ELECTRIFICATION - MODERATE TECHNOLOGY ADVANCEMENT"/>
    <x v="1"/>
    <s v="COMMERCIAL HIGH EFFICIENCY GAS STORAGE WATER HEATER"/>
    <s v="TEXAS"/>
    <x v="15"/>
    <x v="10"/>
    <s v="PIPELINE GAS"/>
    <x v="6"/>
    <n v="18.077084551280699"/>
  </r>
  <r>
    <s v="REFERENCE ELECTRIFICATION - MODERATE TECHNOLOGY ADVANCEMENT"/>
    <x v="1"/>
    <s v="COMMERCIAL HIGH EFFICIENCY GAS STORAGE WATER HEATER"/>
    <s v="TEXAS"/>
    <x v="15"/>
    <x v="10"/>
    <s v="SOLAR "/>
    <x v="6"/>
    <n v="0"/>
  </r>
  <r>
    <s v="REFERENCE ELECTRIFICATION - MODERATE TECHNOLOGY ADVANCEMENT"/>
    <x v="1"/>
    <s v="COMMERCIAL HIGH EFFICIENCY GAS STORAGE WATER HEATER"/>
    <s v="TEXAS"/>
    <x v="15"/>
    <x v="10"/>
    <n v="9999"/>
    <x v="6"/>
    <n v="0"/>
  </r>
  <r>
    <s v="REFERENCE ELECTRIFICATION - MODERATE TECHNOLOGY ADVANCEMENT"/>
    <x v="1"/>
    <s v="COMMERCIAL HIGH EFFICIENCY GAS STORAGE WATER HEATER"/>
    <s v="TEXAS"/>
    <x v="15"/>
    <x v="11"/>
    <s v="ELECTRICITY"/>
    <x v="6"/>
    <n v="0"/>
  </r>
  <r>
    <s v="REFERENCE ELECTRIFICATION - MODERATE TECHNOLOGY ADVANCEMENT"/>
    <x v="1"/>
    <s v="COMMERCIAL HIGH EFFICIENCY GAS STORAGE WATER HEATER"/>
    <s v="TEXAS"/>
    <x v="15"/>
    <x v="11"/>
    <s v="DIESEL FUEL"/>
    <x v="6"/>
    <n v="0"/>
  </r>
  <r>
    <s v="REFERENCE ELECTRIFICATION - MODERATE TECHNOLOGY ADVANCEMENT"/>
    <x v="1"/>
    <s v="COMMERCIAL HIGH EFFICIENCY GAS STORAGE WATER HEATER"/>
    <s v="TEXAS"/>
    <x v="15"/>
    <x v="11"/>
    <s v="PIPELINE GAS"/>
    <x v="6"/>
    <n v="18.803312557277099"/>
  </r>
  <r>
    <s v="REFERENCE ELECTRIFICATION - MODERATE TECHNOLOGY ADVANCEMENT"/>
    <x v="1"/>
    <s v="COMMERCIAL HIGH EFFICIENCY GAS STORAGE WATER HEATER"/>
    <s v="TEXAS"/>
    <x v="15"/>
    <x v="11"/>
    <s v="SOLAR "/>
    <x v="6"/>
    <n v="0"/>
  </r>
  <r>
    <s v="REFERENCE ELECTRIFICATION - MODERATE TECHNOLOGY ADVANCEMENT"/>
    <x v="1"/>
    <s v="COMMERCIAL HIGH EFFICIENCY GAS STORAGE WATER HEATER"/>
    <s v="TEXAS"/>
    <x v="15"/>
    <x v="11"/>
    <n v="9999"/>
    <x v="6"/>
    <n v="0"/>
  </r>
  <r>
    <s v="REFERENCE ELECTRIFICATION - MODERATE TECHNOLOGY ADVANCEMENT"/>
    <x v="1"/>
    <s v="COMMERCIAL HIGH EFFICIENCY GAS STORAGE WATER HEATER"/>
    <s v="TEXAS"/>
    <x v="15"/>
    <x v="12"/>
    <s v="ELECTRICITY"/>
    <x v="6"/>
    <n v="0"/>
  </r>
  <r>
    <s v="REFERENCE ELECTRIFICATION - MODERATE TECHNOLOGY ADVANCEMENT"/>
    <x v="1"/>
    <s v="COMMERCIAL HIGH EFFICIENCY GAS STORAGE WATER HEATER"/>
    <s v="TEXAS"/>
    <x v="15"/>
    <x v="12"/>
    <s v="DIESEL FUEL"/>
    <x v="6"/>
    <n v="0"/>
  </r>
  <r>
    <s v="REFERENCE ELECTRIFICATION - MODERATE TECHNOLOGY ADVANCEMENT"/>
    <x v="1"/>
    <s v="COMMERCIAL HIGH EFFICIENCY GAS STORAGE WATER HEATER"/>
    <s v="TEXAS"/>
    <x v="15"/>
    <x v="12"/>
    <s v="PIPELINE GAS"/>
    <x v="6"/>
    <n v="19.4278104775264"/>
  </r>
  <r>
    <s v="REFERENCE ELECTRIFICATION - MODERATE TECHNOLOGY ADVANCEMENT"/>
    <x v="1"/>
    <s v="COMMERCIAL HIGH EFFICIENCY GAS STORAGE WATER HEATER"/>
    <s v="TEXAS"/>
    <x v="15"/>
    <x v="12"/>
    <s v="SOLAR "/>
    <x v="6"/>
    <n v="0"/>
  </r>
  <r>
    <s v="REFERENCE ELECTRIFICATION - MODERATE TECHNOLOGY ADVANCEMENT"/>
    <x v="1"/>
    <s v="COMMERCIAL HIGH EFFICIENCY GAS STORAGE WATER HEATER"/>
    <s v="TEXAS"/>
    <x v="15"/>
    <x v="12"/>
    <n v="9999"/>
    <x v="6"/>
    <n v="0"/>
  </r>
  <r>
    <s v="REFERENCE ELECTRIFICATION - MODERATE TECHNOLOGY ADVANCEMENT"/>
    <x v="1"/>
    <s v="COMMERCIAL HIGH EFFICIENCY GAS STORAGE WATER HEATER"/>
    <s v="TEXAS"/>
    <x v="15"/>
    <x v="13"/>
    <s v="ELECTRICITY"/>
    <x v="6"/>
    <n v="0"/>
  </r>
  <r>
    <s v="REFERENCE ELECTRIFICATION - MODERATE TECHNOLOGY ADVANCEMENT"/>
    <x v="1"/>
    <s v="COMMERCIAL HIGH EFFICIENCY GAS STORAGE WATER HEATER"/>
    <s v="TEXAS"/>
    <x v="15"/>
    <x v="13"/>
    <s v="DIESEL FUEL"/>
    <x v="6"/>
    <n v="0"/>
  </r>
  <r>
    <s v="REFERENCE ELECTRIFICATION - MODERATE TECHNOLOGY ADVANCEMENT"/>
    <x v="1"/>
    <s v="COMMERCIAL HIGH EFFICIENCY GAS STORAGE WATER HEATER"/>
    <s v="TEXAS"/>
    <x v="15"/>
    <x v="13"/>
    <s v="PIPELINE GAS"/>
    <x v="6"/>
    <n v="19.967372762254801"/>
  </r>
  <r>
    <s v="REFERENCE ELECTRIFICATION - MODERATE TECHNOLOGY ADVANCEMENT"/>
    <x v="1"/>
    <s v="COMMERCIAL HIGH EFFICIENCY GAS STORAGE WATER HEATER"/>
    <s v="TEXAS"/>
    <x v="15"/>
    <x v="13"/>
    <s v="SOLAR "/>
    <x v="6"/>
    <n v="0"/>
  </r>
  <r>
    <s v="REFERENCE ELECTRIFICATION - MODERATE TECHNOLOGY ADVANCEMENT"/>
    <x v="1"/>
    <s v="COMMERCIAL HIGH EFFICIENCY GAS STORAGE WATER HEATER"/>
    <s v="TEXAS"/>
    <x v="15"/>
    <x v="13"/>
    <n v="9999"/>
    <x v="6"/>
    <n v="0"/>
  </r>
  <r>
    <s v="REFERENCE ELECTRIFICATION - MODERATE TECHNOLOGY ADVANCEMENT"/>
    <x v="1"/>
    <s v="COMMERCIAL HIGH EFFICIENCY GAS STORAGE WATER HEATER"/>
    <s v="TEXAS"/>
    <x v="15"/>
    <x v="14"/>
    <s v="ELECTRICITY"/>
    <x v="6"/>
    <n v="0"/>
  </r>
  <r>
    <s v="REFERENCE ELECTRIFICATION - MODERATE TECHNOLOGY ADVANCEMENT"/>
    <x v="1"/>
    <s v="COMMERCIAL HIGH EFFICIENCY GAS STORAGE WATER HEATER"/>
    <s v="TEXAS"/>
    <x v="15"/>
    <x v="14"/>
    <s v="DIESEL FUEL"/>
    <x v="6"/>
    <n v="0"/>
  </r>
  <r>
    <s v="REFERENCE ELECTRIFICATION - MODERATE TECHNOLOGY ADVANCEMENT"/>
    <x v="1"/>
    <s v="COMMERCIAL HIGH EFFICIENCY GAS STORAGE WATER HEATER"/>
    <s v="TEXAS"/>
    <x v="15"/>
    <x v="14"/>
    <s v="PIPELINE GAS"/>
    <x v="6"/>
    <n v="20.443293680091202"/>
  </r>
  <r>
    <s v="REFERENCE ELECTRIFICATION - MODERATE TECHNOLOGY ADVANCEMENT"/>
    <x v="1"/>
    <s v="COMMERCIAL HIGH EFFICIENCY GAS STORAGE WATER HEATER"/>
    <s v="TEXAS"/>
    <x v="15"/>
    <x v="14"/>
    <s v="SOLAR "/>
    <x v="6"/>
    <n v="0"/>
  </r>
  <r>
    <s v="REFERENCE ELECTRIFICATION - MODERATE TECHNOLOGY ADVANCEMENT"/>
    <x v="1"/>
    <s v="COMMERCIAL HIGH EFFICIENCY GAS STORAGE WATER HEATER"/>
    <s v="TEXAS"/>
    <x v="15"/>
    <x v="14"/>
    <n v="9999"/>
    <x v="6"/>
    <n v="0"/>
  </r>
  <r>
    <s v="REFERENCE ELECTRIFICATION - MODERATE TECHNOLOGY ADVANCEMENT"/>
    <x v="1"/>
    <s v="COMMERCIAL HIGH EFFICIENCY GAS STORAGE WATER HEATER"/>
    <s v="TEXAS"/>
    <x v="15"/>
    <x v="15"/>
    <s v="ELECTRICITY"/>
    <x v="6"/>
    <n v="0"/>
  </r>
  <r>
    <s v="REFERENCE ELECTRIFICATION - MODERATE TECHNOLOGY ADVANCEMENT"/>
    <x v="1"/>
    <s v="COMMERCIAL HIGH EFFICIENCY GAS STORAGE WATER HEATER"/>
    <s v="TEXAS"/>
    <x v="15"/>
    <x v="15"/>
    <s v="DIESEL FUEL"/>
    <x v="6"/>
    <n v="0"/>
  </r>
  <r>
    <s v="REFERENCE ELECTRIFICATION - MODERATE TECHNOLOGY ADVANCEMENT"/>
    <x v="1"/>
    <s v="COMMERCIAL HIGH EFFICIENCY GAS STORAGE WATER HEATER"/>
    <s v="TEXAS"/>
    <x v="15"/>
    <x v="15"/>
    <s v="PIPELINE GAS"/>
    <x v="6"/>
    <n v="20.8767471751191"/>
  </r>
  <r>
    <s v="REFERENCE ELECTRIFICATION - MODERATE TECHNOLOGY ADVANCEMENT"/>
    <x v="1"/>
    <s v="COMMERCIAL HIGH EFFICIENCY GAS STORAGE WATER HEATER"/>
    <s v="TEXAS"/>
    <x v="15"/>
    <x v="15"/>
    <s v="SOLAR "/>
    <x v="6"/>
    <n v="0"/>
  </r>
  <r>
    <s v="REFERENCE ELECTRIFICATION - MODERATE TECHNOLOGY ADVANCEMENT"/>
    <x v="1"/>
    <s v="COMMERCIAL HIGH EFFICIENCY GAS STORAGE WATER HEATER"/>
    <s v="TEXAS"/>
    <x v="15"/>
    <x v="15"/>
    <n v="9999"/>
    <x v="6"/>
    <n v="0"/>
  </r>
  <r>
    <s v="REFERENCE ELECTRIFICATION - MODERATE TECHNOLOGY ADVANCEMENT"/>
    <x v="1"/>
    <s v="COMMERCIAL HIGH EFFICIENCY GAS STORAGE WATER HEATER"/>
    <s v="TEXAS"/>
    <x v="15"/>
    <x v="16"/>
    <s v="ELECTRICITY"/>
    <x v="6"/>
    <n v="0"/>
  </r>
  <r>
    <s v="REFERENCE ELECTRIFICATION - MODERATE TECHNOLOGY ADVANCEMENT"/>
    <x v="1"/>
    <s v="COMMERCIAL HIGH EFFICIENCY GAS STORAGE WATER HEATER"/>
    <s v="TEXAS"/>
    <x v="15"/>
    <x v="16"/>
    <s v="DIESEL FUEL"/>
    <x v="6"/>
    <n v="0"/>
  </r>
  <r>
    <s v="REFERENCE ELECTRIFICATION - MODERATE TECHNOLOGY ADVANCEMENT"/>
    <x v="1"/>
    <s v="COMMERCIAL HIGH EFFICIENCY GAS STORAGE WATER HEATER"/>
    <s v="TEXAS"/>
    <x v="15"/>
    <x v="16"/>
    <s v="PIPELINE GAS"/>
    <x v="6"/>
    <n v="21.290615151892801"/>
  </r>
  <r>
    <s v="REFERENCE ELECTRIFICATION - MODERATE TECHNOLOGY ADVANCEMENT"/>
    <x v="1"/>
    <s v="COMMERCIAL HIGH EFFICIENCY GAS STORAGE WATER HEATER"/>
    <s v="TEXAS"/>
    <x v="15"/>
    <x v="16"/>
    <s v="SOLAR "/>
    <x v="6"/>
    <n v="0"/>
  </r>
  <r>
    <s v="REFERENCE ELECTRIFICATION - MODERATE TECHNOLOGY ADVANCEMENT"/>
    <x v="1"/>
    <s v="COMMERCIAL HIGH EFFICIENCY GAS STORAGE WATER HEATER"/>
    <s v="TEXAS"/>
    <x v="15"/>
    <x v="16"/>
    <n v="9999"/>
    <x v="6"/>
    <n v="0"/>
  </r>
  <r>
    <s v="REFERENCE ELECTRIFICATION - MODERATE TECHNOLOGY ADVANCEMENT"/>
    <x v="1"/>
    <s v="COMMERCIAL HIGH EFFICIENCY GAS STORAGE WATER HEATER"/>
    <s v="TEXAS"/>
    <x v="15"/>
    <x v="17"/>
    <s v="ELECTRICITY"/>
    <x v="6"/>
    <n v="0"/>
  </r>
  <r>
    <s v="REFERENCE ELECTRIFICATION - MODERATE TECHNOLOGY ADVANCEMENT"/>
    <x v="1"/>
    <s v="COMMERCIAL HIGH EFFICIENCY GAS STORAGE WATER HEATER"/>
    <s v="TEXAS"/>
    <x v="15"/>
    <x v="17"/>
    <s v="DIESEL FUEL"/>
    <x v="6"/>
    <n v="0"/>
  </r>
  <r>
    <s v="REFERENCE ELECTRIFICATION - MODERATE TECHNOLOGY ADVANCEMENT"/>
    <x v="1"/>
    <s v="COMMERCIAL HIGH EFFICIENCY GAS STORAGE WATER HEATER"/>
    <s v="TEXAS"/>
    <x v="15"/>
    <x v="17"/>
    <s v="PIPELINE GAS"/>
    <x v="6"/>
    <n v="21.696282905352099"/>
  </r>
  <r>
    <s v="REFERENCE ELECTRIFICATION - MODERATE TECHNOLOGY ADVANCEMENT"/>
    <x v="1"/>
    <s v="COMMERCIAL HIGH EFFICIENCY GAS STORAGE WATER HEATER"/>
    <s v="TEXAS"/>
    <x v="15"/>
    <x v="17"/>
    <s v="SOLAR "/>
    <x v="6"/>
    <n v="0"/>
  </r>
  <r>
    <s v="REFERENCE ELECTRIFICATION - MODERATE TECHNOLOGY ADVANCEMENT"/>
    <x v="1"/>
    <s v="COMMERCIAL HIGH EFFICIENCY GAS STORAGE WATER HEATER"/>
    <s v="TEXAS"/>
    <x v="15"/>
    <x v="17"/>
    <n v="9999"/>
    <x v="6"/>
    <n v="0"/>
  </r>
  <r>
    <s v="REFERENCE ELECTRIFICATION - MODERATE TECHNOLOGY ADVANCEMENT"/>
    <x v="1"/>
    <s v="COMMERCIAL HIGH EFFICIENCY GAS STORAGE WATER HEATER"/>
    <s v="TEXAS"/>
    <x v="15"/>
    <x v="18"/>
    <s v="ELECTRICITY"/>
    <x v="6"/>
    <n v="0"/>
  </r>
  <r>
    <s v="REFERENCE ELECTRIFICATION - MODERATE TECHNOLOGY ADVANCEMENT"/>
    <x v="1"/>
    <s v="COMMERCIAL HIGH EFFICIENCY GAS STORAGE WATER HEATER"/>
    <s v="TEXAS"/>
    <x v="15"/>
    <x v="18"/>
    <s v="DIESEL FUEL"/>
    <x v="6"/>
    <n v="0"/>
  </r>
  <r>
    <s v="REFERENCE ELECTRIFICATION - MODERATE TECHNOLOGY ADVANCEMENT"/>
    <x v="1"/>
    <s v="COMMERCIAL HIGH EFFICIENCY GAS STORAGE WATER HEATER"/>
    <s v="TEXAS"/>
    <x v="15"/>
    <x v="18"/>
    <s v="PIPELINE GAS"/>
    <x v="6"/>
    <n v="22.097902454573099"/>
  </r>
  <r>
    <s v="REFERENCE ELECTRIFICATION - MODERATE TECHNOLOGY ADVANCEMENT"/>
    <x v="1"/>
    <s v="COMMERCIAL HIGH EFFICIENCY GAS STORAGE WATER HEATER"/>
    <s v="TEXAS"/>
    <x v="15"/>
    <x v="18"/>
    <s v="SOLAR "/>
    <x v="6"/>
    <n v="0"/>
  </r>
  <r>
    <s v="REFERENCE ELECTRIFICATION - MODERATE TECHNOLOGY ADVANCEMENT"/>
    <x v="1"/>
    <s v="COMMERCIAL HIGH EFFICIENCY GAS STORAGE WATER HEATER"/>
    <s v="TEXAS"/>
    <x v="15"/>
    <x v="18"/>
    <n v="9999"/>
    <x v="6"/>
    <n v="0"/>
  </r>
  <r>
    <s v="REFERENCE ELECTRIFICATION - MODERATE TECHNOLOGY ADVANCEMENT"/>
    <x v="1"/>
    <s v="COMMERCIAL HIGH EFFICIENCY GAS STORAGE WATER HEATER"/>
    <s v="TEXAS"/>
    <x v="15"/>
    <x v="19"/>
    <s v="ELECTRICITY"/>
    <x v="6"/>
    <n v="0"/>
  </r>
  <r>
    <s v="REFERENCE ELECTRIFICATION - MODERATE TECHNOLOGY ADVANCEMENT"/>
    <x v="1"/>
    <s v="COMMERCIAL HIGH EFFICIENCY GAS STORAGE WATER HEATER"/>
    <s v="TEXAS"/>
    <x v="15"/>
    <x v="19"/>
    <s v="DIESEL FUEL"/>
    <x v="6"/>
    <n v="0"/>
  </r>
  <r>
    <s v="REFERENCE ELECTRIFICATION - MODERATE TECHNOLOGY ADVANCEMENT"/>
    <x v="1"/>
    <s v="COMMERCIAL HIGH EFFICIENCY GAS STORAGE WATER HEATER"/>
    <s v="TEXAS"/>
    <x v="15"/>
    <x v="19"/>
    <s v="PIPELINE GAS"/>
    <x v="6"/>
    <n v="22.4995786996293"/>
  </r>
  <r>
    <s v="REFERENCE ELECTRIFICATION - MODERATE TECHNOLOGY ADVANCEMENT"/>
    <x v="1"/>
    <s v="COMMERCIAL HIGH EFFICIENCY GAS STORAGE WATER HEATER"/>
    <s v="TEXAS"/>
    <x v="15"/>
    <x v="19"/>
    <s v="SOLAR "/>
    <x v="6"/>
    <n v="0"/>
  </r>
  <r>
    <s v="REFERENCE ELECTRIFICATION - MODERATE TECHNOLOGY ADVANCEMENT"/>
    <x v="1"/>
    <s v="COMMERCIAL HIGH EFFICIENCY GAS STORAGE WATER HEATER"/>
    <s v="TEXAS"/>
    <x v="15"/>
    <x v="19"/>
    <n v="9999"/>
    <x v="6"/>
    <n v="0"/>
  </r>
  <r>
    <s v="REFERENCE ELECTRIFICATION - MODERATE TECHNOLOGY ADVANCEMENT"/>
    <x v="1"/>
    <s v="COMMERCIAL HIGH EFFICIENCY GAS STORAGE WATER HEATER"/>
    <s v="TEXAS"/>
    <x v="15"/>
    <x v="20"/>
    <s v="ELECTRICITY"/>
    <x v="6"/>
    <n v="0"/>
  </r>
  <r>
    <s v="REFERENCE ELECTRIFICATION - MODERATE TECHNOLOGY ADVANCEMENT"/>
    <x v="1"/>
    <s v="COMMERCIAL HIGH EFFICIENCY GAS STORAGE WATER HEATER"/>
    <s v="TEXAS"/>
    <x v="15"/>
    <x v="20"/>
    <s v="DIESEL FUEL"/>
    <x v="6"/>
    <n v="0"/>
  </r>
  <r>
    <s v="REFERENCE ELECTRIFICATION - MODERATE TECHNOLOGY ADVANCEMENT"/>
    <x v="1"/>
    <s v="COMMERCIAL HIGH EFFICIENCY GAS STORAGE WATER HEATER"/>
    <s v="TEXAS"/>
    <x v="15"/>
    <x v="20"/>
    <s v="PIPELINE GAS"/>
    <x v="6"/>
    <n v="22.903456413776301"/>
  </r>
  <r>
    <s v="REFERENCE ELECTRIFICATION - MODERATE TECHNOLOGY ADVANCEMENT"/>
    <x v="1"/>
    <s v="COMMERCIAL HIGH EFFICIENCY GAS STORAGE WATER HEATER"/>
    <s v="TEXAS"/>
    <x v="15"/>
    <x v="20"/>
    <s v="SOLAR "/>
    <x v="6"/>
    <n v="0"/>
  </r>
  <r>
    <s v="REFERENCE ELECTRIFICATION - MODERATE TECHNOLOGY ADVANCEMENT"/>
    <x v="1"/>
    <s v="COMMERCIAL HIGH EFFICIENCY GAS STORAGE WATER HEATER"/>
    <s v="TEXAS"/>
    <x v="15"/>
    <x v="20"/>
    <n v="9999"/>
    <x v="6"/>
    <n v="0"/>
  </r>
  <r>
    <s v="REFERENCE ELECTRIFICATION - MODERATE TECHNOLOGY ADVANCEMENT"/>
    <x v="1"/>
    <s v="COMMERCIAL HIGH EFFICIENCY GAS STORAGE WATER HEATER"/>
    <s v="TEXAS"/>
    <x v="15"/>
    <x v="21"/>
    <s v="ELECTRICITY"/>
    <x v="6"/>
    <n v="0"/>
  </r>
  <r>
    <s v="REFERENCE ELECTRIFICATION - MODERATE TECHNOLOGY ADVANCEMENT"/>
    <x v="1"/>
    <s v="COMMERCIAL HIGH EFFICIENCY GAS STORAGE WATER HEATER"/>
    <s v="TEXAS"/>
    <x v="15"/>
    <x v="21"/>
    <s v="DIESEL FUEL"/>
    <x v="6"/>
    <n v="0"/>
  </r>
  <r>
    <s v="REFERENCE ELECTRIFICATION - MODERATE TECHNOLOGY ADVANCEMENT"/>
    <x v="1"/>
    <s v="COMMERCIAL HIGH EFFICIENCY GAS STORAGE WATER HEATER"/>
    <s v="TEXAS"/>
    <x v="15"/>
    <x v="21"/>
    <s v="PIPELINE GAS"/>
    <x v="6"/>
    <n v="23.313805006531901"/>
  </r>
  <r>
    <s v="REFERENCE ELECTRIFICATION - MODERATE TECHNOLOGY ADVANCEMENT"/>
    <x v="1"/>
    <s v="COMMERCIAL HIGH EFFICIENCY GAS STORAGE WATER HEATER"/>
    <s v="TEXAS"/>
    <x v="15"/>
    <x v="21"/>
    <s v="SOLAR "/>
    <x v="6"/>
    <n v="0"/>
  </r>
  <r>
    <s v="REFERENCE ELECTRIFICATION - MODERATE TECHNOLOGY ADVANCEMENT"/>
    <x v="1"/>
    <s v="COMMERCIAL HIGH EFFICIENCY GAS STORAGE WATER HEATER"/>
    <s v="TEXAS"/>
    <x v="15"/>
    <x v="21"/>
    <n v="9999"/>
    <x v="6"/>
    <n v="0"/>
  </r>
  <r>
    <s v="REFERENCE ELECTRIFICATION - MODERATE TECHNOLOGY ADVANCEMENT"/>
    <x v="1"/>
    <s v="COMMERCIAL HIGH EFFICIENCY GAS STORAGE WATER HEATER"/>
    <s v="TEXAS"/>
    <x v="15"/>
    <x v="22"/>
    <s v="ELECTRICITY"/>
    <x v="6"/>
    <n v="0"/>
  </r>
  <r>
    <s v="REFERENCE ELECTRIFICATION - MODERATE TECHNOLOGY ADVANCEMENT"/>
    <x v="1"/>
    <s v="COMMERCIAL HIGH EFFICIENCY GAS STORAGE WATER HEATER"/>
    <s v="TEXAS"/>
    <x v="15"/>
    <x v="22"/>
    <s v="DIESEL FUEL"/>
    <x v="6"/>
    <n v="0"/>
  </r>
  <r>
    <s v="REFERENCE ELECTRIFICATION - MODERATE TECHNOLOGY ADVANCEMENT"/>
    <x v="1"/>
    <s v="COMMERCIAL HIGH EFFICIENCY GAS STORAGE WATER HEATER"/>
    <s v="TEXAS"/>
    <x v="15"/>
    <x v="22"/>
    <s v="PIPELINE GAS"/>
    <x v="6"/>
    <n v="23.722979551657499"/>
  </r>
  <r>
    <s v="REFERENCE ELECTRIFICATION - MODERATE TECHNOLOGY ADVANCEMENT"/>
    <x v="1"/>
    <s v="COMMERCIAL HIGH EFFICIENCY GAS STORAGE WATER HEATER"/>
    <s v="TEXAS"/>
    <x v="15"/>
    <x v="22"/>
    <s v="SOLAR "/>
    <x v="6"/>
    <n v="0"/>
  </r>
  <r>
    <s v="REFERENCE ELECTRIFICATION - MODERATE TECHNOLOGY ADVANCEMENT"/>
    <x v="1"/>
    <s v="COMMERCIAL HIGH EFFICIENCY GAS STORAGE WATER HEATER"/>
    <s v="TEXAS"/>
    <x v="15"/>
    <x v="22"/>
    <n v="9999"/>
    <x v="6"/>
    <n v="0"/>
  </r>
  <r>
    <s v="REFERENCE ELECTRIFICATION - MODERATE TECHNOLOGY ADVANCEMENT"/>
    <x v="1"/>
    <s v="COMMERCIAL HIGH EFFICIENCY GAS STORAGE WATER HEATER"/>
    <s v="TEXAS"/>
    <x v="15"/>
    <x v="23"/>
    <s v="ELECTRICITY"/>
    <x v="6"/>
    <n v="0"/>
  </r>
  <r>
    <s v="REFERENCE ELECTRIFICATION - MODERATE TECHNOLOGY ADVANCEMENT"/>
    <x v="1"/>
    <s v="COMMERCIAL HIGH EFFICIENCY GAS STORAGE WATER HEATER"/>
    <s v="TEXAS"/>
    <x v="15"/>
    <x v="23"/>
    <s v="DIESEL FUEL"/>
    <x v="6"/>
    <n v="0"/>
  </r>
  <r>
    <s v="REFERENCE ELECTRIFICATION - MODERATE TECHNOLOGY ADVANCEMENT"/>
    <x v="1"/>
    <s v="COMMERCIAL HIGH EFFICIENCY GAS STORAGE WATER HEATER"/>
    <s v="TEXAS"/>
    <x v="15"/>
    <x v="23"/>
    <s v="PIPELINE GAS"/>
    <x v="6"/>
    <n v="24.139274160762401"/>
  </r>
  <r>
    <s v="REFERENCE ELECTRIFICATION - MODERATE TECHNOLOGY ADVANCEMENT"/>
    <x v="1"/>
    <s v="COMMERCIAL HIGH EFFICIENCY GAS STORAGE WATER HEATER"/>
    <s v="TEXAS"/>
    <x v="15"/>
    <x v="23"/>
    <s v="SOLAR "/>
    <x v="6"/>
    <n v="0"/>
  </r>
  <r>
    <s v="REFERENCE ELECTRIFICATION - MODERATE TECHNOLOGY ADVANCEMENT"/>
    <x v="1"/>
    <s v="COMMERCIAL HIGH EFFICIENCY GAS STORAGE WATER HEATER"/>
    <s v="TEXAS"/>
    <x v="15"/>
    <x v="23"/>
    <n v="9999"/>
    <x v="6"/>
    <n v="0"/>
  </r>
  <r>
    <s v="REFERENCE ELECTRIFICATION - MODERATE TECHNOLOGY ADVANCEMENT"/>
    <x v="1"/>
    <s v="COMMERCIAL HIGH EFFICIENCY GAS STORAGE WATER HEATER"/>
    <s v="TEXAS"/>
    <x v="15"/>
    <x v="24"/>
    <s v="ELECTRICITY"/>
    <x v="6"/>
    <n v="0"/>
  </r>
  <r>
    <s v="REFERENCE ELECTRIFICATION - MODERATE TECHNOLOGY ADVANCEMENT"/>
    <x v="1"/>
    <s v="COMMERCIAL HIGH EFFICIENCY GAS STORAGE WATER HEATER"/>
    <s v="TEXAS"/>
    <x v="15"/>
    <x v="24"/>
    <s v="DIESEL FUEL"/>
    <x v="6"/>
    <n v="0"/>
  </r>
  <r>
    <s v="REFERENCE ELECTRIFICATION - MODERATE TECHNOLOGY ADVANCEMENT"/>
    <x v="1"/>
    <s v="COMMERCIAL HIGH EFFICIENCY GAS STORAGE WATER HEATER"/>
    <s v="TEXAS"/>
    <x v="15"/>
    <x v="24"/>
    <s v="PIPELINE GAS"/>
    <x v="6"/>
    <n v="24.557637519938599"/>
  </r>
  <r>
    <s v="REFERENCE ELECTRIFICATION - MODERATE TECHNOLOGY ADVANCEMENT"/>
    <x v="1"/>
    <s v="COMMERCIAL HIGH EFFICIENCY GAS STORAGE WATER HEATER"/>
    <s v="TEXAS"/>
    <x v="15"/>
    <x v="24"/>
    <s v="SOLAR "/>
    <x v="6"/>
    <n v="0"/>
  </r>
  <r>
    <s v="REFERENCE ELECTRIFICATION - MODERATE TECHNOLOGY ADVANCEMENT"/>
    <x v="1"/>
    <s v="COMMERCIAL HIGH EFFICIENCY GAS STORAGE WATER HEATER"/>
    <s v="TEXAS"/>
    <x v="15"/>
    <x v="24"/>
    <n v="9999"/>
    <x v="6"/>
    <n v="0"/>
  </r>
  <r>
    <s v="REFERENCE ELECTRIFICATION - MODERATE TECHNOLOGY ADVANCEMENT"/>
    <x v="1"/>
    <s v="COMMERCIAL HIGH EFFICIENCY GAS STORAGE WATER HEATER"/>
    <s v="TEXAS"/>
    <x v="15"/>
    <x v="25"/>
    <s v="ELECTRICITY"/>
    <x v="6"/>
    <n v="0"/>
  </r>
  <r>
    <s v="REFERENCE ELECTRIFICATION - MODERATE TECHNOLOGY ADVANCEMENT"/>
    <x v="1"/>
    <s v="COMMERCIAL HIGH EFFICIENCY GAS STORAGE WATER HEATER"/>
    <s v="TEXAS"/>
    <x v="15"/>
    <x v="25"/>
    <s v="DIESEL FUEL"/>
    <x v="6"/>
    <n v="0"/>
  </r>
  <r>
    <s v="REFERENCE ELECTRIFICATION - MODERATE TECHNOLOGY ADVANCEMENT"/>
    <x v="1"/>
    <s v="COMMERCIAL HIGH EFFICIENCY GAS STORAGE WATER HEATER"/>
    <s v="TEXAS"/>
    <x v="15"/>
    <x v="25"/>
    <s v="PIPELINE GAS"/>
    <x v="6"/>
    <n v="24.9784920237798"/>
  </r>
  <r>
    <s v="REFERENCE ELECTRIFICATION - MODERATE TECHNOLOGY ADVANCEMENT"/>
    <x v="1"/>
    <s v="COMMERCIAL HIGH EFFICIENCY GAS STORAGE WATER HEATER"/>
    <s v="TEXAS"/>
    <x v="15"/>
    <x v="25"/>
    <s v="SOLAR "/>
    <x v="6"/>
    <n v="0"/>
  </r>
  <r>
    <s v="REFERENCE ELECTRIFICATION - MODERATE TECHNOLOGY ADVANCEMENT"/>
    <x v="1"/>
    <s v="COMMERCIAL HIGH EFFICIENCY GAS STORAGE WATER HEATER"/>
    <s v="TEXAS"/>
    <x v="15"/>
    <x v="25"/>
    <n v="9999"/>
    <x v="6"/>
    <n v="0"/>
  </r>
  <r>
    <s v="REFERENCE ELECTRIFICATION - MODERATE TECHNOLOGY ADVANCEMENT"/>
    <x v="1"/>
    <s v="COMMERCIAL HIGH EFFICIENCY GAS STORAGE WATER HEATER"/>
    <s v="TEXAS"/>
    <x v="15"/>
    <x v="26"/>
    <s v="ELECTRICITY"/>
    <x v="6"/>
    <n v="0"/>
  </r>
  <r>
    <s v="REFERENCE ELECTRIFICATION - MODERATE TECHNOLOGY ADVANCEMENT"/>
    <x v="1"/>
    <s v="COMMERCIAL HIGH EFFICIENCY GAS STORAGE WATER HEATER"/>
    <s v="TEXAS"/>
    <x v="15"/>
    <x v="26"/>
    <s v="DIESEL FUEL"/>
    <x v="6"/>
    <n v="0"/>
  </r>
  <r>
    <s v="REFERENCE ELECTRIFICATION - MODERATE TECHNOLOGY ADVANCEMENT"/>
    <x v="1"/>
    <s v="COMMERCIAL HIGH EFFICIENCY GAS STORAGE WATER HEATER"/>
    <s v="TEXAS"/>
    <x v="15"/>
    <x v="26"/>
    <s v="PIPELINE GAS"/>
    <x v="6"/>
    <n v="25.407569655897099"/>
  </r>
  <r>
    <s v="REFERENCE ELECTRIFICATION - MODERATE TECHNOLOGY ADVANCEMENT"/>
    <x v="1"/>
    <s v="COMMERCIAL HIGH EFFICIENCY GAS STORAGE WATER HEATER"/>
    <s v="TEXAS"/>
    <x v="15"/>
    <x v="26"/>
    <s v="SOLAR "/>
    <x v="6"/>
    <n v="0"/>
  </r>
  <r>
    <s v="REFERENCE ELECTRIFICATION - MODERATE TECHNOLOGY ADVANCEMENT"/>
    <x v="1"/>
    <s v="COMMERCIAL HIGH EFFICIENCY GAS STORAGE WATER HEATER"/>
    <s v="TEXAS"/>
    <x v="15"/>
    <x v="26"/>
    <n v="9999"/>
    <x v="6"/>
    <n v="0"/>
  </r>
  <r>
    <s v="REFERENCE ELECTRIFICATION - MODERATE TECHNOLOGY ADVANCEMENT"/>
    <x v="1"/>
    <s v="COMMERCIAL HIGH EFFICIENCY GAS STORAGE WATER HEATER"/>
    <s v="TEXAS"/>
    <x v="15"/>
    <x v="27"/>
    <s v="ELECTRICITY"/>
    <x v="6"/>
    <n v="0"/>
  </r>
  <r>
    <s v="REFERENCE ELECTRIFICATION - MODERATE TECHNOLOGY ADVANCEMENT"/>
    <x v="1"/>
    <s v="COMMERCIAL HIGH EFFICIENCY GAS STORAGE WATER HEATER"/>
    <s v="TEXAS"/>
    <x v="15"/>
    <x v="27"/>
    <s v="DIESEL FUEL"/>
    <x v="6"/>
    <n v="0"/>
  </r>
  <r>
    <s v="REFERENCE ELECTRIFICATION - MODERATE TECHNOLOGY ADVANCEMENT"/>
    <x v="1"/>
    <s v="COMMERCIAL HIGH EFFICIENCY GAS STORAGE WATER HEATER"/>
    <s v="TEXAS"/>
    <x v="15"/>
    <x v="27"/>
    <s v="PIPELINE GAS"/>
    <x v="6"/>
    <n v="25.840509058919199"/>
  </r>
  <r>
    <s v="REFERENCE ELECTRIFICATION - MODERATE TECHNOLOGY ADVANCEMENT"/>
    <x v="1"/>
    <s v="COMMERCIAL HIGH EFFICIENCY GAS STORAGE WATER HEATER"/>
    <s v="TEXAS"/>
    <x v="15"/>
    <x v="27"/>
    <s v="SOLAR "/>
    <x v="6"/>
    <n v="0"/>
  </r>
  <r>
    <s v="REFERENCE ELECTRIFICATION - MODERATE TECHNOLOGY ADVANCEMENT"/>
    <x v="1"/>
    <s v="COMMERCIAL HIGH EFFICIENCY GAS STORAGE WATER HEATER"/>
    <s v="TEXAS"/>
    <x v="15"/>
    <x v="27"/>
    <n v="9999"/>
    <x v="6"/>
    <n v="0"/>
  </r>
  <r>
    <s v="REFERENCE ELECTRIFICATION - MODERATE TECHNOLOGY ADVANCEMENT"/>
    <x v="1"/>
    <s v="COMMERCIAL HIGH EFFICIENCY GAS STORAGE WATER HEATER"/>
    <s v="TEXAS"/>
    <x v="15"/>
    <x v="28"/>
    <s v="ELECTRICITY"/>
    <x v="6"/>
    <n v="0"/>
  </r>
  <r>
    <s v="REFERENCE ELECTRIFICATION - MODERATE TECHNOLOGY ADVANCEMENT"/>
    <x v="1"/>
    <s v="COMMERCIAL HIGH EFFICIENCY GAS STORAGE WATER HEATER"/>
    <s v="TEXAS"/>
    <x v="15"/>
    <x v="28"/>
    <s v="DIESEL FUEL"/>
    <x v="6"/>
    <n v="0"/>
  </r>
  <r>
    <s v="REFERENCE ELECTRIFICATION - MODERATE TECHNOLOGY ADVANCEMENT"/>
    <x v="1"/>
    <s v="COMMERCIAL HIGH EFFICIENCY GAS STORAGE WATER HEATER"/>
    <s v="TEXAS"/>
    <x v="15"/>
    <x v="28"/>
    <s v="PIPELINE GAS"/>
    <x v="6"/>
    <n v="26.281077149687999"/>
  </r>
  <r>
    <s v="REFERENCE ELECTRIFICATION - MODERATE TECHNOLOGY ADVANCEMENT"/>
    <x v="1"/>
    <s v="COMMERCIAL HIGH EFFICIENCY GAS STORAGE WATER HEATER"/>
    <s v="TEXAS"/>
    <x v="15"/>
    <x v="28"/>
    <s v="SOLAR "/>
    <x v="6"/>
    <n v="0"/>
  </r>
  <r>
    <s v="REFERENCE ELECTRIFICATION - MODERATE TECHNOLOGY ADVANCEMENT"/>
    <x v="1"/>
    <s v="COMMERCIAL HIGH EFFICIENCY GAS STORAGE WATER HEATER"/>
    <s v="TEXAS"/>
    <x v="15"/>
    <x v="28"/>
    <n v="9999"/>
    <x v="6"/>
    <n v="0"/>
  </r>
  <r>
    <s v="REFERENCE ELECTRIFICATION - MODERATE TECHNOLOGY ADVANCEMENT"/>
    <x v="1"/>
    <s v="COMMERCIAL HIGH EFFICIENCY GAS STORAGE WATER HEATER"/>
    <s v="TEXAS"/>
    <x v="15"/>
    <x v="29"/>
    <s v="ELECTRICITY"/>
    <x v="6"/>
    <n v="0"/>
  </r>
  <r>
    <s v="REFERENCE ELECTRIFICATION - MODERATE TECHNOLOGY ADVANCEMENT"/>
    <x v="1"/>
    <s v="COMMERCIAL HIGH EFFICIENCY GAS STORAGE WATER HEATER"/>
    <s v="TEXAS"/>
    <x v="15"/>
    <x v="29"/>
    <s v="DIESEL FUEL"/>
    <x v="6"/>
    <n v="0"/>
  </r>
  <r>
    <s v="REFERENCE ELECTRIFICATION - MODERATE TECHNOLOGY ADVANCEMENT"/>
    <x v="1"/>
    <s v="COMMERCIAL HIGH EFFICIENCY GAS STORAGE WATER HEATER"/>
    <s v="TEXAS"/>
    <x v="15"/>
    <x v="29"/>
    <s v="PIPELINE GAS"/>
    <x v="6"/>
    <n v="26.726369576652701"/>
  </r>
  <r>
    <s v="REFERENCE ELECTRIFICATION - MODERATE TECHNOLOGY ADVANCEMENT"/>
    <x v="1"/>
    <s v="COMMERCIAL HIGH EFFICIENCY GAS STORAGE WATER HEATER"/>
    <s v="TEXAS"/>
    <x v="15"/>
    <x v="29"/>
    <s v="SOLAR "/>
    <x v="6"/>
    <n v="0"/>
  </r>
  <r>
    <s v="REFERENCE ELECTRIFICATION - MODERATE TECHNOLOGY ADVANCEMENT"/>
    <x v="1"/>
    <s v="COMMERCIAL HIGH EFFICIENCY GAS STORAGE WATER HEATER"/>
    <s v="TEXAS"/>
    <x v="15"/>
    <x v="29"/>
    <n v="9999"/>
    <x v="6"/>
    <n v="0"/>
  </r>
  <r>
    <s v="REFERENCE ELECTRIFICATION - MODERATE TECHNOLOGY ADVANCEMENT"/>
    <x v="1"/>
    <s v="COMMERCIAL HIGH EFFICIENCY GAS STORAGE WATER HEATER"/>
    <s v="TEXAS"/>
    <x v="15"/>
    <x v="30"/>
    <s v="ELECTRICITY"/>
    <x v="6"/>
    <n v="0"/>
  </r>
  <r>
    <s v="REFERENCE ELECTRIFICATION - MODERATE TECHNOLOGY ADVANCEMENT"/>
    <x v="1"/>
    <s v="COMMERCIAL HIGH EFFICIENCY GAS STORAGE WATER HEATER"/>
    <s v="TEXAS"/>
    <x v="15"/>
    <x v="30"/>
    <s v="DIESEL FUEL"/>
    <x v="6"/>
    <n v="0"/>
  </r>
  <r>
    <s v="REFERENCE ELECTRIFICATION - MODERATE TECHNOLOGY ADVANCEMENT"/>
    <x v="1"/>
    <s v="COMMERCIAL HIGH EFFICIENCY GAS STORAGE WATER HEATER"/>
    <s v="TEXAS"/>
    <x v="15"/>
    <x v="30"/>
    <s v="PIPELINE GAS"/>
    <x v="6"/>
    <n v="27.1784980867161"/>
  </r>
  <r>
    <s v="REFERENCE ELECTRIFICATION - MODERATE TECHNOLOGY ADVANCEMENT"/>
    <x v="1"/>
    <s v="COMMERCIAL HIGH EFFICIENCY GAS STORAGE WATER HEATER"/>
    <s v="TEXAS"/>
    <x v="15"/>
    <x v="30"/>
    <s v="SOLAR "/>
    <x v="6"/>
    <n v="0"/>
  </r>
  <r>
    <s v="REFERENCE ELECTRIFICATION - MODERATE TECHNOLOGY ADVANCEMENT"/>
    <x v="1"/>
    <s v="COMMERCIAL HIGH EFFICIENCY GAS STORAGE WATER HEATER"/>
    <s v="TEXAS"/>
    <x v="15"/>
    <x v="30"/>
    <n v="9999"/>
    <x v="6"/>
    <n v="0"/>
  </r>
  <r>
    <s v="REFERENCE ELECTRIFICATION - MODERATE TECHNOLOGY ADVANCEMENT"/>
    <x v="1"/>
    <s v="COMMERCIAL HIGH EFFICIENCY GAS STORAGE WATER HEATER"/>
    <s v="TEXAS"/>
    <x v="15"/>
    <x v="31"/>
    <s v="ELECTRICITY"/>
    <x v="6"/>
    <n v="0"/>
  </r>
  <r>
    <s v="REFERENCE ELECTRIFICATION - MODERATE TECHNOLOGY ADVANCEMENT"/>
    <x v="1"/>
    <s v="COMMERCIAL HIGH EFFICIENCY GAS STORAGE WATER HEATER"/>
    <s v="TEXAS"/>
    <x v="15"/>
    <x v="31"/>
    <s v="DIESEL FUEL"/>
    <x v="6"/>
    <n v="0"/>
  </r>
  <r>
    <s v="REFERENCE ELECTRIFICATION - MODERATE TECHNOLOGY ADVANCEMENT"/>
    <x v="1"/>
    <s v="COMMERCIAL HIGH EFFICIENCY GAS STORAGE WATER HEATER"/>
    <s v="TEXAS"/>
    <x v="15"/>
    <x v="31"/>
    <s v="PIPELINE GAS"/>
    <x v="6"/>
    <n v="27.6363556643274"/>
  </r>
  <r>
    <s v="REFERENCE ELECTRIFICATION - MODERATE TECHNOLOGY ADVANCEMENT"/>
    <x v="1"/>
    <s v="COMMERCIAL HIGH EFFICIENCY GAS STORAGE WATER HEATER"/>
    <s v="TEXAS"/>
    <x v="15"/>
    <x v="31"/>
    <s v="SOLAR "/>
    <x v="6"/>
    <n v="0"/>
  </r>
  <r>
    <s v="REFERENCE ELECTRIFICATION - MODERATE TECHNOLOGY ADVANCEMENT"/>
    <x v="1"/>
    <s v="COMMERCIAL HIGH EFFICIENCY GAS STORAGE WATER HEATER"/>
    <s v="TEXAS"/>
    <x v="15"/>
    <x v="31"/>
    <n v="9999"/>
    <x v="6"/>
    <n v="0"/>
  </r>
  <r>
    <s v="REFERENCE ELECTRIFICATION - MODERATE TECHNOLOGY ADVANCEMENT"/>
    <x v="1"/>
    <s v="COMMERCIAL HIGH EFFICIENCY GAS STORAGE WATER HEATER"/>
    <s v="TEXAS"/>
    <x v="15"/>
    <x v="32"/>
    <s v="ELECTRICITY"/>
    <x v="6"/>
    <n v="0"/>
  </r>
  <r>
    <s v="REFERENCE ELECTRIFICATION - MODERATE TECHNOLOGY ADVANCEMENT"/>
    <x v="1"/>
    <s v="COMMERCIAL HIGH EFFICIENCY GAS STORAGE WATER HEATER"/>
    <s v="TEXAS"/>
    <x v="15"/>
    <x v="32"/>
    <s v="DIESEL FUEL"/>
    <x v="6"/>
    <n v="0"/>
  </r>
  <r>
    <s v="REFERENCE ELECTRIFICATION - MODERATE TECHNOLOGY ADVANCEMENT"/>
    <x v="1"/>
    <s v="COMMERCIAL HIGH EFFICIENCY GAS STORAGE WATER HEATER"/>
    <s v="TEXAS"/>
    <x v="15"/>
    <x v="32"/>
    <s v="PIPELINE GAS"/>
    <x v="6"/>
    <n v="28.094592847360602"/>
  </r>
  <r>
    <s v="REFERENCE ELECTRIFICATION - MODERATE TECHNOLOGY ADVANCEMENT"/>
    <x v="1"/>
    <s v="COMMERCIAL HIGH EFFICIENCY GAS STORAGE WATER HEATER"/>
    <s v="TEXAS"/>
    <x v="15"/>
    <x v="32"/>
    <s v="SOLAR "/>
    <x v="6"/>
    <n v="0"/>
  </r>
  <r>
    <s v="REFERENCE ELECTRIFICATION - MODERATE TECHNOLOGY ADVANCEMENT"/>
    <x v="1"/>
    <s v="COMMERCIAL HIGH EFFICIENCY GAS STORAGE WATER HEATER"/>
    <s v="TEXAS"/>
    <x v="15"/>
    <x v="32"/>
    <n v="9999"/>
    <x v="6"/>
    <n v="0"/>
  </r>
  <r>
    <s v="REFERENCE ELECTRIFICATION - MODERATE TECHNOLOGY ADVANCEMENT"/>
    <x v="1"/>
    <s v="COMMERCIAL HIGH EFFICIENCY GAS STORAGE WATER HEATER"/>
    <s v="TEXAS"/>
    <x v="15"/>
    <x v="33"/>
    <s v="ELECTRICITY"/>
    <x v="6"/>
    <n v="0"/>
  </r>
  <r>
    <s v="REFERENCE ELECTRIFICATION - MODERATE TECHNOLOGY ADVANCEMENT"/>
    <x v="1"/>
    <s v="COMMERCIAL HIGH EFFICIENCY GAS STORAGE WATER HEATER"/>
    <s v="TEXAS"/>
    <x v="15"/>
    <x v="33"/>
    <s v="DIESEL FUEL"/>
    <x v="6"/>
    <n v="0"/>
  </r>
  <r>
    <s v="REFERENCE ELECTRIFICATION - MODERATE TECHNOLOGY ADVANCEMENT"/>
    <x v="1"/>
    <s v="COMMERCIAL HIGH EFFICIENCY GAS STORAGE WATER HEATER"/>
    <s v="TEXAS"/>
    <x v="15"/>
    <x v="33"/>
    <s v="PIPELINE GAS"/>
    <x v="6"/>
    <n v="28.557347042957701"/>
  </r>
  <r>
    <s v="REFERENCE ELECTRIFICATION - MODERATE TECHNOLOGY ADVANCEMENT"/>
    <x v="1"/>
    <s v="COMMERCIAL HIGH EFFICIENCY GAS STORAGE WATER HEATER"/>
    <s v="TEXAS"/>
    <x v="15"/>
    <x v="33"/>
    <s v="SOLAR "/>
    <x v="6"/>
    <n v="0"/>
  </r>
  <r>
    <s v="REFERENCE ELECTRIFICATION - MODERATE TECHNOLOGY ADVANCEMENT"/>
    <x v="1"/>
    <s v="COMMERCIAL HIGH EFFICIENCY GAS STORAGE WATER HEATER"/>
    <s v="TEXAS"/>
    <x v="15"/>
    <x v="33"/>
    <n v="9999"/>
    <x v="6"/>
    <n v="0"/>
  </r>
  <r>
    <s v="REFERENCE ELECTRIFICATION - MODERATE TECHNOLOGY ADVANCEMENT"/>
    <x v="1"/>
    <s v="COMMERCIAL ELECTRIC RESISTANCE STORAGE WATER HEATER"/>
    <s v="TEXAS"/>
    <x v="15"/>
    <x v="0"/>
    <s v="ELECTRICITY"/>
    <x v="6"/>
    <n v="0"/>
  </r>
  <r>
    <s v="REFERENCE ELECTRIFICATION - MODERATE TECHNOLOGY ADVANCEMENT"/>
    <x v="1"/>
    <s v="COMMERCIAL ELECTRIC RESISTANCE STORAGE WATER HEATER"/>
    <s v="TEXAS"/>
    <x v="15"/>
    <x v="0"/>
    <s v="DIESEL FUEL"/>
    <x v="6"/>
    <n v="0"/>
  </r>
  <r>
    <s v="REFERENCE ELECTRIFICATION - MODERATE TECHNOLOGY ADVANCEMENT"/>
    <x v="1"/>
    <s v="COMMERCIAL ELECTRIC RESISTANCE STORAGE WATER HEATER"/>
    <s v="TEXAS"/>
    <x v="15"/>
    <x v="0"/>
    <s v="PIPELINE GAS"/>
    <x v="6"/>
    <n v="0"/>
  </r>
  <r>
    <s v="REFERENCE ELECTRIFICATION - MODERATE TECHNOLOGY ADVANCEMENT"/>
    <x v="1"/>
    <s v="COMMERCIAL ELECTRIC RESISTANCE STORAGE WATER HEATER"/>
    <s v="TEXAS"/>
    <x v="15"/>
    <x v="0"/>
    <s v="SOLAR "/>
    <x v="6"/>
    <n v="0"/>
  </r>
  <r>
    <s v="REFERENCE ELECTRIFICATION - MODERATE TECHNOLOGY ADVANCEMENT"/>
    <x v="1"/>
    <s v="COMMERCIAL ELECTRIC RESISTANCE STORAGE WATER HEATER"/>
    <s v="TEXAS"/>
    <x v="15"/>
    <x v="0"/>
    <n v="9999"/>
    <x v="6"/>
    <n v="0"/>
  </r>
  <r>
    <s v="REFERENCE ELECTRIFICATION - MODERATE TECHNOLOGY ADVANCEMENT"/>
    <x v="1"/>
    <s v="COMMERCIAL ELECTRIC RESISTANCE STORAGE WATER HEATER"/>
    <s v="TEXAS"/>
    <x v="15"/>
    <x v="1"/>
    <s v="ELECTRICITY"/>
    <x v="6"/>
    <n v="0"/>
  </r>
  <r>
    <s v="REFERENCE ELECTRIFICATION - MODERATE TECHNOLOGY ADVANCEMENT"/>
    <x v="1"/>
    <s v="COMMERCIAL ELECTRIC RESISTANCE STORAGE WATER HEATER"/>
    <s v="TEXAS"/>
    <x v="15"/>
    <x v="1"/>
    <s v="DIESEL FUEL"/>
    <x v="6"/>
    <n v="0"/>
  </r>
  <r>
    <s v="REFERENCE ELECTRIFICATION - MODERATE TECHNOLOGY ADVANCEMENT"/>
    <x v="1"/>
    <s v="COMMERCIAL ELECTRIC RESISTANCE STORAGE WATER HEATER"/>
    <s v="TEXAS"/>
    <x v="15"/>
    <x v="1"/>
    <s v="PIPELINE GAS"/>
    <x v="6"/>
    <n v="0"/>
  </r>
  <r>
    <s v="REFERENCE ELECTRIFICATION - MODERATE TECHNOLOGY ADVANCEMENT"/>
    <x v="1"/>
    <s v="COMMERCIAL ELECTRIC RESISTANCE STORAGE WATER HEATER"/>
    <s v="TEXAS"/>
    <x v="15"/>
    <x v="1"/>
    <s v="SOLAR "/>
    <x v="6"/>
    <n v="0"/>
  </r>
  <r>
    <s v="REFERENCE ELECTRIFICATION - MODERATE TECHNOLOGY ADVANCEMENT"/>
    <x v="1"/>
    <s v="COMMERCIAL ELECTRIC RESISTANCE STORAGE WATER HEATER"/>
    <s v="TEXAS"/>
    <x v="15"/>
    <x v="1"/>
    <n v="9999"/>
    <x v="6"/>
    <n v="0"/>
  </r>
  <r>
    <s v="REFERENCE ELECTRIFICATION - MODERATE TECHNOLOGY ADVANCEMENT"/>
    <x v="1"/>
    <s v="COMMERCIAL ELECTRIC RESISTANCE STORAGE WATER HEATER"/>
    <s v="TEXAS"/>
    <x v="15"/>
    <x v="2"/>
    <s v="ELECTRICITY"/>
    <x v="6"/>
    <n v="0"/>
  </r>
  <r>
    <s v="REFERENCE ELECTRIFICATION - MODERATE TECHNOLOGY ADVANCEMENT"/>
    <x v="1"/>
    <s v="COMMERCIAL ELECTRIC RESISTANCE STORAGE WATER HEATER"/>
    <s v="TEXAS"/>
    <x v="15"/>
    <x v="2"/>
    <s v="DIESEL FUEL"/>
    <x v="6"/>
    <n v="0"/>
  </r>
  <r>
    <s v="REFERENCE ELECTRIFICATION - MODERATE TECHNOLOGY ADVANCEMENT"/>
    <x v="1"/>
    <s v="COMMERCIAL ELECTRIC RESISTANCE STORAGE WATER HEATER"/>
    <s v="TEXAS"/>
    <x v="15"/>
    <x v="2"/>
    <s v="PIPELINE GAS"/>
    <x v="6"/>
    <n v="0"/>
  </r>
  <r>
    <s v="REFERENCE ELECTRIFICATION - MODERATE TECHNOLOGY ADVANCEMENT"/>
    <x v="1"/>
    <s v="COMMERCIAL ELECTRIC RESISTANCE STORAGE WATER HEATER"/>
    <s v="TEXAS"/>
    <x v="15"/>
    <x v="2"/>
    <s v="SOLAR "/>
    <x v="6"/>
    <n v="0"/>
  </r>
  <r>
    <s v="REFERENCE ELECTRIFICATION - MODERATE TECHNOLOGY ADVANCEMENT"/>
    <x v="1"/>
    <s v="COMMERCIAL ELECTRIC RESISTANCE STORAGE WATER HEATER"/>
    <s v="TEXAS"/>
    <x v="15"/>
    <x v="2"/>
    <n v="9999"/>
    <x v="6"/>
    <n v="0"/>
  </r>
  <r>
    <s v="REFERENCE ELECTRIFICATION - MODERATE TECHNOLOGY ADVANCEMENT"/>
    <x v="1"/>
    <s v="COMMERCIAL ELECTRIC RESISTANCE STORAGE WATER HEATER"/>
    <s v="TEXAS"/>
    <x v="15"/>
    <x v="3"/>
    <s v="ELECTRICITY"/>
    <x v="6"/>
    <n v="0"/>
  </r>
  <r>
    <s v="REFERENCE ELECTRIFICATION - MODERATE TECHNOLOGY ADVANCEMENT"/>
    <x v="1"/>
    <s v="COMMERCIAL ELECTRIC RESISTANCE STORAGE WATER HEATER"/>
    <s v="TEXAS"/>
    <x v="15"/>
    <x v="3"/>
    <s v="DIESEL FUEL"/>
    <x v="6"/>
    <n v="0"/>
  </r>
  <r>
    <s v="REFERENCE ELECTRIFICATION - MODERATE TECHNOLOGY ADVANCEMENT"/>
    <x v="1"/>
    <s v="COMMERCIAL ELECTRIC RESISTANCE STORAGE WATER HEATER"/>
    <s v="TEXAS"/>
    <x v="15"/>
    <x v="3"/>
    <s v="PIPELINE GAS"/>
    <x v="6"/>
    <n v="0"/>
  </r>
  <r>
    <s v="REFERENCE ELECTRIFICATION - MODERATE TECHNOLOGY ADVANCEMENT"/>
    <x v="1"/>
    <s v="COMMERCIAL ELECTRIC RESISTANCE STORAGE WATER HEATER"/>
    <s v="TEXAS"/>
    <x v="15"/>
    <x v="3"/>
    <s v="SOLAR "/>
    <x v="6"/>
    <n v="0"/>
  </r>
  <r>
    <s v="REFERENCE ELECTRIFICATION - MODERATE TECHNOLOGY ADVANCEMENT"/>
    <x v="1"/>
    <s v="COMMERCIAL ELECTRIC RESISTANCE STORAGE WATER HEATER"/>
    <s v="TEXAS"/>
    <x v="15"/>
    <x v="3"/>
    <n v="9999"/>
    <x v="6"/>
    <n v="0"/>
  </r>
  <r>
    <s v="REFERENCE ELECTRIFICATION - MODERATE TECHNOLOGY ADVANCEMENT"/>
    <x v="1"/>
    <s v="COMMERCIAL ELECTRIC RESISTANCE STORAGE WATER HEATER"/>
    <s v="TEXAS"/>
    <x v="15"/>
    <x v="4"/>
    <s v="ELECTRICITY"/>
    <x v="6"/>
    <n v="0"/>
  </r>
  <r>
    <s v="REFERENCE ELECTRIFICATION - MODERATE TECHNOLOGY ADVANCEMENT"/>
    <x v="1"/>
    <s v="COMMERCIAL ELECTRIC RESISTANCE STORAGE WATER HEATER"/>
    <s v="TEXAS"/>
    <x v="15"/>
    <x v="4"/>
    <s v="DIESEL FUEL"/>
    <x v="6"/>
    <n v="0"/>
  </r>
  <r>
    <s v="REFERENCE ELECTRIFICATION - MODERATE TECHNOLOGY ADVANCEMENT"/>
    <x v="1"/>
    <s v="COMMERCIAL ELECTRIC RESISTANCE STORAGE WATER HEATER"/>
    <s v="TEXAS"/>
    <x v="15"/>
    <x v="4"/>
    <s v="PIPELINE GAS"/>
    <x v="6"/>
    <n v="0"/>
  </r>
  <r>
    <s v="REFERENCE ELECTRIFICATION - MODERATE TECHNOLOGY ADVANCEMENT"/>
    <x v="1"/>
    <s v="COMMERCIAL ELECTRIC RESISTANCE STORAGE WATER HEATER"/>
    <s v="TEXAS"/>
    <x v="15"/>
    <x v="4"/>
    <s v="SOLAR "/>
    <x v="6"/>
    <n v="0"/>
  </r>
  <r>
    <s v="REFERENCE ELECTRIFICATION - MODERATE TECHNOLOGY ADVANCEMENT"/>
    <x v="1"/>
    <s v="COMMERCIAL ELECTRIC RESISTANCE STORAGE WATER HEATER"/>
    <s v="TEXAS"/>
    <x v="15"/>
    <x v="4"/>
    <n v="9999"/>
    <x v="6"/>
    <n v="0"/>
  </r>
  <r>
    <s v="REFERENCE ELECTRIFICATION - MODERATE TECHNOLOGY ADVANCEMENT"/>
    <x v="1"/>
    <s v="COMMERCIAL ELECTRIC RESISTANCE STORAGE WATER HEATER"/>
    <s v="TEXAS"/>
    <x v="15"/>
    <x v="5"/>
    <s v="ELECTRICITY"/>
    <x v="6"/>
    <n v="0"/>
  </r>
  <r>
    <s v="REFERENCE ELECTRIFICATION - MODERATE TECHNOLOGY ADVANCEMENT"/>
    <x v="1"/>
    <s v="COMMERCIAL ELECTRIC RESISTANCE STORAGE WATER HEATER"/>
    <s v="TEXAS"/>
    <x v="15"/>
    <x v="5"/>
    <s v="DIESEL FUEL"/>
    <x v="6"/>
    <n v="0"/>
  </r>
  <r>
    <s v="REFERENCE ELECTRIFICATION - MODERATE TECHNOLOGY ADVANCEMENT"/>
    <x v="1"/>
    <s v="COMMERCIAL ELECTRIC RESISTANCE STORAGE WATER HEATER"/>
    <s v="TEXAS"/>
    <x v="15"/>
    <x v="5"/>
    <s v="PIPELINE GAS"/>
    <x v="6"/>
    <n v="0"/>
  </r>
  <r>
    <s v="REFERENCE ELECTRIFICATION - MODERATE TECHNOLOGY ADVANCEMENT"/>
    <x v="1"/>
    <s v="COMMERCIAL ELECTRIC RESISTANCE STORAGE WATER HEATER"/>
    <s v="TEXAS"/>
    <x v="15"/>
    <x v="5"/>
    <s v="SOLAR "/>
    <x v="6"/>
    <n v="0"/>
  </r>
  <r>
    <s v="REFERENCE ELECTRIFICATION - MODERATE TECHNOLOGY ADVANCEMENT"/>
    <x v="1"/>
    <s v="COMMERCIAL ELECTRIC RESISTANCE STORAGE WATER HEATER"/>
    <s v="TEXAS"/>
    <x v="15"/>
    <x v="5"/>
    <n v="9999"/>
    <x v="6"/>
    <n v="0"/>
  </r>
  <r>
    <s v="REFERENCE ELECTRIFICATION - MODERATE TECHNOLOGY ADVANCEMENT"/>
    <x v="1"/>
    <s v="COMMERCIAL ELECTRIC RESISTANCE STORAGE WATER HEATER"/>
    <s v="TEXAS"/>
    <x v="15"/>
    <x v="6"/>
    <s v="ELECTRICITY"/>
    <x v="6"/>
    <n v="0"/>
  </r>
  <r>
    <s v="REFERENCE ELECTRIFICATION - MODERATE TECHNOLOGY ADVANCEMENT"/>
    <x v="1"/>
    <s v="COMMERCIAL ELECTRIC RESISTANCE STORAGE WATER HEATER"/>
    <s v="TEXAS"/>
    <x v="15"/>
    <x v="6"/>
    <s v="DIESEL FUEL"/>
    <x v="6"/>
    <n v="0"/>
  </r>
  <r>
    <s v="REFERENCE ELECTRIFICATION - MODERATE TECHNOLOGY ADVANCEMENT"/>
    <x v="1"/>
    <s v="COMMERCIAL ELECTRIC RESISTANCE STORAGE WATER HEATER"/>
    <s v="TEXAS"/>
    <x v="15"/>
    <x v="6"/>
    <s v="PIPELINE GAS"/>
    <x v="6"/>
    <n v="0"/>
  </r>
  <r>
    <s v="REFERENCE ELECTRIFICATION - MODERATE TECHNOLOGY ADVANCEMENT"/>
    <x v="1"/>
    <s v="COMMERCIAL ELECTRIC RESISTANCE STORAGE WATER HEATER"/>
    <s v="TEXAS"/>
    <x v="15"/>
    <x v="6"/>
    <s v="SOLAR "/>
    <x v="6"/>
    <n v="0"/>
  </r>
  <r>
    <s v="REFERENCE ELECTRIFICATION - MODERATE TECHNOLOGY ADVANCEMENT"/>
    <x v="1"/>
    <s v="COMMERCIAL ELECTRIC RESISTANCE STORAGE WATER HEATER"/>
    <s v="TEXAS"/>
    <x v="15"/>
    <x v="6"/>
    <n v="9999"/>
    <x v="6"/>
    <n v="0"/>
  </r>
  <r>
    <s v="REFERENCE ELECTRIFICATION - MODERATE TECHNOLOGY ADVANCEMENT"/>
    <x v="1"/>
    <s v="COMMERCIAL ELECTRIC RESISTANCE STORAGE WATER HEATER"/>
    <s v="TEXAS"/>
    <x v="15"/>
    <x v="7"/>
    <s v="ELECTRICITY"/>
    <x v="6"/>
    <n v="0"/>
  </r>
  <r>
    <s v="REFERENCE ELECTRIFICATION - MODERATE TECHNOLOGY ADVANCEMENT"/>
    <x v="1"/>
    <s v="COMMERCIAL ELECTRIC RESISTANCE STORAGE WATER HEATER"/>
    <s v="TEXAS"/>
    <x v="15"/>
    <x v="7"/>
    <s v="DIESEL FUEL"/>
    <x v="6"/>
    <n v="0"/>
  </r>
  <r>
    <s v="REFERENCE ELECTRIFICATION - MODERATE TECHNOLOGY ADVANCEMENT"/>
    <x v="1"/>
    <s v="COMMERCIAL ELECTRIC RESISTANCE STORAGE WATER HEATER"/>
    <s v="TEXAS"/>
    <x v="15"/>
    <x v="7"/>
    <s v="PIPELINE GAS"/>
    <x v="6"/>
    <n v="0"/>
  </r>
  <r>
    <s v="REFERENCE ELECTRIFICATION - MODERATE TECHNOLOGY ADVANCEMENT"/>
    <x v="1"/>
    <s v="COMMERCIAL ELECTRIC RESISTANCE STORAGE WATER HEATER"/>
    <s v="TEXAS"/>
    <x v="15"/>
    <x v="7"/>
    <s v="SOLAR "/>
    <x v="6"/>
    <n v="0"/>
  </r>
  <r>
    <s v="REFERENCE ELECTRIFICATION - MODERATE TECHNOLOGY ADVANCEMENT"/>
    <x v="1"/>
    <s v="COMMERCIAL ELECTRIC RESISTANCE STORAGE WATER HEATER"/>
    <s v="TEXAS"/>
    <x v="15"/>
    <x v="7"/>
    <n v="9999"/>
    <x v="6"/>
    <n v="0"/>
  </r>
  <r>
    <s v="REFERENCE ELECTRIFICATION - MODERATE TECHNOLOGY ADVANCEMENT"/>
    <x v="1"/>
    <s v="COMMERCIAL ELECTRIC RESISTANCE STORAGE WATER HEATER"/>
    <s v="TEXAS"/>
    <x v="15"/>
    <x v="8"/>
    <s v="ELECTRICITY"/>
    <x v="6"/>
    <n v="0"/>
  </r>
  <r>
    <s v="REFERENCE ELECTRIFICATION - MODERATE TECHNOLOGY ADVANCEMENT"/>
    <x v="1"/>
    <s v="COMMERCIAL ELECTRIC RESISTANCE STORAGE WATER HEATER"/>
    <s v="TEXAS"/>
    <x v="15"/>
    <x v="8"/>
    <s v="DIESEL FUEL"/>
    <x v="6"/>
    <n v="0"/>
  </r>
  <r>
    <s v="REFERENCE ELECTRIFICATION - MODERATE TECHNOLOGY ADVANCEMENT"/>
    <x v="1"/>
    <s v="COMMERCIAL ELECTRIC RESISTANCE STORAGE WATER HEATER"/>
    <s v="TEXAS"/>
    <x v="15"/>
    <x v="8"/>
    <s v="PIPELINE GAS"/>
    <x v="6"/>
    <n v="0"/>
  </r>
  <r>
    <s v="REFERENCE ELECTRIFICATION - MODERATE TECHNOLOGY ADVANCEMENT"/>
    <x v="1"/>
    <s v="COMMERCIAL ELECTRIC RESISTANCE STORAGE WATER HEATER"/>
    <s v="TEXAS"/>
    <x v="15"/>
    <x v="8"/>
    <s v="SOLAR "/>
    <x v="6"/>
    <n v="0"/>
  </r>
  <r>
    <s v="REFERENCE ELECTRIFICATION - MODERATE TECHNOLOGY ADVANCEMENT"/>
    <x v="1"/>
    <s v="COMMERCIAL ELECTRIC RESISTANCE STORAGE WATER HEATER"/>
    <s v="TEXAS"/>
    <x v="15"/>
    <x v="8"/>
    <n v="9999"/>
    <x v="6"/>
    <n v="0"/>
  </r>
  <r>
    <s v="REFERENCE ELECTRIFICATION - MODERATE TECHNOLOGY ADVANCEMENT"/>
    <x v="1"/>
    <s v="COMMERCIAL ELECTRIC RESISTANCE STORAGE WATER HEATER"/>
    <s v="TEXAS"/>
    <x v="15"/>
    <x v="9"/>
    <s v="ELECTRICITY"/>
    <x v="6"/>
    <n v="0"/>
  </r>
  <r>
    <s v="REFERENCE ELECTRIFICATION - MODERATE TECHNOLOGY ADVANCEMENT"/>
    <x v="1"/>
    <s v="COMMERCIAL ELECTRIC RESISTANCE STORAGE WATER HEATER"/>
    <s v="TEXAS"/>
    <x v="15"/>
    <x v="9"/>
    <s v="DIESEL FUEL"/>
    <x v="6"/>
    <n v="0"/>
  </r>
  <r>
    <s v="REFERENCE ELECTRIFICATION - MODERATE TECHNOLOGY ADVANCEMENT"/>
    <x v="1"/>
    <s v="COMMERCIAL ELECTRIC RESISTANCE STORAGE WATER HEATER"/>
    <s v="TEXAS"/>
    <x v="15"/>
    <x v="9"/>
    <s v="PIPELINE GAS"/>
    <x v="6"/>
    <n v="0"/>
  </r>
  <r>
    <s v="REFERENCE ELECTRIFICATION - MODERATE TECHNOLOGY ADVANCEMENT"/>
    <x v="1"/>
    <s v="COMMERCIAL ELECTRIC RESISTANCE STORAGE WATER HEATER"/>
    <s v="TEXAS"/>
    <x v="15"/>
    <x v="9"/>
    <s v="SOLAR "/>
    <x v="6"/>
    <n v="0"/>
  </r>
  <r>
    <s v="REFERENCE ELECTRIFICATION - MODERATE TECHNOLOGY ADVANCEMENT"/>
    <x v="1"/>
    <s v="COMMERCIAL ELECTRIC RESISTANCE STORAGE WATER HEATER"/>
    <s v="TEXAS"/>
    <x v="15"/>
    <x v="9"/>
    <n v="9999"/>
    <x v="6"/>
    <n v="0"/>
  </r>
  <r>
    <s v="REFERENCE ELECTRIFICATION - MODERATE TECHNOLOGY ADVANCEMENT"/>
    <x v="1"/>
    <s v="COMMERCIAL ELECTRIC RESISTANCE STORAGE WATER HEATER"/>
    <s v="TEXAS"/>
    <x v="15"/>
    <x v="10"/>
    <s v="ELECTRICITY"/>
    <x v="6"/>
    <n v="0"/>
  </r>
  <r>
    <s v="REFERENCE ELECTRIFICATION - MODERATE TECHNOLOGY ADVANCEMENT"/>
    <x v="1"/>
    <s v="COMMERCIAL ELECTRIC RESISTANCE STORAGE WATER HEATER"/>
    <s v="TEXAS"/>
    <x v="15"/>
    <x v="10"/>
    <s v="DIESEL FUEL"/>
    <x v="6"/>
    <n v="0"/>
  </r>
  <r>
    <s v="REFERENCE ELECTRIFICATION - MODERATE TECHNOLOGY ADVANCEMENT"/>
    <x v="1"/>
    <s v="COMMERCIAL ELECTRIC RESISTANCE STORAGE WATER HEATER"/>
    <s v="TEXAS"/>
    <x v="15"/>
    <x v="10"/>
    <s v="PIPELINE GAS"/>
    <x v="6"/>
    <n v="0"/>
  </r>
  <r>
    <s v="REFERENCE ELECTRIFICATION - MODERATE TECHNOLOGY ADVANCEMENT"/>
    <x v="1"/>
    <s v="COMMERCIAL ELECTRIC RESISTANCE STORAGE WATER HEATER"/>
    <s v="TEXAS"/>
    <x v="15"/>
    <x v="10"/>
    <s v="SOLAR "/>
    <x v="6"/>
    <n v="0"/>
  </r>
  <r>
    <s v="REFERENCE ELECTRIFICATION - MODERATE TECHNOLOGY ADVANCEMENT"/>
    <x v="1"/>
    <s v="COMMERCIAL ELECTRIC RESISTANCE STORAGE WATER HEATER"/>
    <s v="TEXAS"/>
    <x v="15"/>
    <x v="10"/>
    <n v="9999"/>
    <x v="6"/>
    <n v="0"/>
  </r>
  <r>
    <s v="REFERENCE ELECTRIFICATION - MODERATE TECHNOLOGY ADVANCEMENT"/>
    <x v="1"/>
    <s v="COMMERCIAL ELECTRIC RESISTANCE STORAGE WATER HEATER"/>
    <s v="TEXAS"/>
    <x v="15"/>
    <x v="11"/>
    <s v="ELECTRICITY"/>
    <x v="6"/>
    <n v="0"/>
  </r>
  <r>
    <s v="REFERENCE ELECTRIFICATION - MODERATE TECHNOLOGY ADVANCEMENT"/>
    <x v="1"/>
    <s v="COMMERCIAL ELECTRIC RESISTANCE STORAGE WATER HEATER"/>
    <s v="TEXAS"/>
    <x v="15"/>
    <x v="11"/>
    <s v="DIESEL FUEL"/>
    <x v="6"/>
    <n v="0"/>
  </r>
  <r>
    <s v="REFERENCE ELECTRIFICATION - MODERATE TECHNOLOGY ADVANCEMENT"/>
    <x v="1"/>
    <s v="COMMERCIAL ELECTRIC RESISTANCE STORAGE WATER HEATER"/>
    <s v="TEXAS"/>
    <x v="15"/>
    <x v="11"/>
    <s v="PIPELINE GAS"/>
    <x v="6"/>
    <n v="0"/>
  </r>
  <r>
    <s v="REFERENCE ELECTRIFICATION - MODERATE TECHNOLOGY ADVANCEMENT"/>
    <x v="1"/>
    <s v="COMMERCIAL ELECTRIC RESISTANCE STORAGE WATER HEATER"/>
    <s v="TEXAS"/>
    <x v="15"/>
    <x v="11"/>
    <s v="SOLAR "/>
    <x v="6"/>
    <n v="0"/>
  </r>
  <r>
    <s v="REFERENCE ELECTRIFICATION - MODERATE TECHNOLOGY ADVANCEMENT"/>
    <x v="1"/>
    <s v="COMMERCIAL ELECTRIC RESISTANCE STORAGE WATER HEATER"/>
    <s v="TEXAS"/>
    <x v="15"/>
    <x v="11"/>
    <n v="9999"/>
    <x v="6"/>
    <n v="0"/>
  </r>
  <r>
    <s v="REFERENCE ELECTRIFICATION - MODERATE TECHNOLOGY ADVANCEMENT"/>
    <x v="1"/>
    <s v="COMMERCIAL ELECTRIC RESISTANCE STORAGE WATER HEATER"/>
    <s v="TEXAS"/>
    <x v="15"/>
    <x v="12"/>
    <s v="ELECTRICITY"/>
    <x v="6"/>
    <n v="0"/>
  </r>
  <r>
    <s v="REFERENCE ELECTRIFICATION - MODERATE TECHNOLOGY ADVANCEMENT"/>
    <x v="1"/>
    <s v="COMMERCIAL ELECTRIC RESISTANCE STORAGE WATER HEATER"/>
    <s v="TEXAS"/>
    <x v="15"/>
    <x v="12"/>
    <s v="DIESEL FUEL"/>
    <x v="6"/>
    <n v="0"/>
  </r>
  <r>
    <s v="REFERENCE ELECTRIFICATION - MODERATE TECHNOLOGY ADVANCEMENT"/>
    <x v="1"/>
    <s v="COMMERCIAL ELECTRIC RESISTANCE STORAGE WATER HEATER"/>
    <s v="TEXAS"/>
    <x v="15"/>
    <x v="12"/>
    <s v="PIPELINE GAS"/>
    <x v="6"/>
    <n v="0"/>
  </r>
  <r>
    <s v="REFERENCE ELECTRIFICATION - MODERATE TECHNOLOGY ADVANCEMENT"/>
    <x v="1"/>
    <s v="COMMERCIAL ELECTRIC RESISTANCE STORAGE WATER HEATER"/>
    <s v="TEXAS"/>
    <x v="15"/>
    <x v="12"/>
    <s v="SOLAR "/>
    <x v="6"/>
    <n v="0"/>
  </r>
  <r>
    <s v="REFERENCE ELECTRIFICATION - MODERATE TECHNOLOGY ADVANCEMENT"/>
    <x v="1"/>
    <s v="COMMERCIAL ELECTRIC RESISTANCE STORAGE WATER HEATER"/>
    <s v="TEXAS"/>
    <x v="15"/>
    <x v="12"/>
    <n v="9999"/>
    <x v="6"/>
    <n v="0"/>
  </r>
  <r>
    <s v="REFERENCE ELECTRIFICATION - MODERATE TECHNOLOGY ADVANCEMENT"/>
    <x v="1"/>
    <s v="COMMERCIAL ELECTRIC RESISTANCE STORAGE WATER HEATER"/>
    <s v="TEXAS"/>
    <x v="15"/>
    <x v="13"/>
    <s v="ELECTRICITY"/>
    <x v="6"/>
    <n v="0"/>
  </r>
  <r>
    <s v="REFERENCE ELECTRIFICATION - MODERATE TECHNOLOGY ADVANCEMENT"/>
    <x v="1"/>
    <s v="COMMERCIAL ELECTRIC RESISTANCE STORAGE WATER HEATER"/>
    <s v="TEXAS"/>
    <x v="15"/>
    <x v="13"/>
    <s v="DIESEL FUEL"/>
    <x v="6"/>
    <n v="0"/>
  </r>
  <r>
    <s v="REFERENCE ELECTRIFICATION - MODERATE TECHNOLOGY ADVANCEMENT"/>
    <x v="1"/>
    <s v="COMMERCIAL ELECTRIC RESISTANCE STORAGE WATER HEATER"/>
    <s v="TEXAS"/>
    <x v="15"/>
    <x v="13"/>
    <s v="PIPELINE GAS"/>
    <x v="6"/>
    <n v="0"/>
  </r>
  <r>
    <s v="REFERENCE ELECTRIFICATION - MODERATE TECHNOLOGY ADVANCEMENT"/>
    <x v="1"/>
    <s v="COMMERCIAL ELECTRIC RESISTANCE STORAGE WATER HEATER"/>
    <s v="TEXAS"/>
    <x v="15"/>
    <x v="13"/>
    <s v="SOLAR "/>
    <x v="6"/>
    <n v="0"/>
  </r>
  <r>
    <s v="REFERENCE ELECTRIFICATION - MODERATE TECHNOLOGY ADVANCEMENT"/>
    <x v="1"/>
    <s v="COMMERCIAL ELECTRIC RESISTANCE STORAGE WATER HEATER"/>
    <s v="TEXAS"/>
    <x v="15"/>
    <x v="13"/>
    <n v="9999"/>
    <x v="6"/>
    <n v="0"/>
  </r>
  <r>
    <s v="REFERENCE ELECTRIFICATION - MODERATE TECHNOLOGY ADVANCEMENT"/>
    <x v="1"/>
    <s v="COMMERCIAL ELECTRIC RESISTANCE STORAGE WATER HEATER"/>
    <s v="TEXAS"/>
    <x v="15"/>
    <x v="14"/>
    <s v="ELECTRICITY"/>
    <x v="6"/>
    <n v="0"/>
  </r>
  <r>
    <s v="REFERENCE ELECTRIFICATION - MODERATE TECHNOLOGY ADVANCEMENT"/>
    <x v="1"/>
    <s v="COMMERCIAL ELECTRIC RESISTANCE STORAGE WATER HEATER"/>
    <s v="TEXAS"/>
    <x v="15"/>
    <x v="14"/>
    <s v="DIESEL FUEL"/>
    <x v="6"/>
    <n v="0"/>
  </r>
  <r>
    <s v="REFERENCE ELECTRIFICATION - MODERATE TECHNOLOGY ADVANCEMENT"/>
    <x v="1"/>
    <s v="COMMERCIAL ELECTRIC RESISTANCE STORAGE WATER HEATER"/>
    <s v="TEXAS"/>
    <x v="15"/>
    <x v="14"/>
    <s v="PIPELINE GAS"/>
    <x v="6"/>
    <n v="0"/>
  </r>
  <r>
    <s v="REFERENCE ELECTRIFICATION - MODERATE TECHNOLOGY ADVANCEMENT"/>
    <x v="1"/>
    <s v="COMMERCIAL ELECTRIC RESISTANCE STORAGE WATER HEATER"/>
    <s v="TEXAS"/>
    <x v="15"/>
    <x v="14"/>
    <s v="SOLAR "/>
    <x v="6"/>
    <n v="0"/>
  </r>
  <r>
    <s v="REFERENCE ELECTRIFICATION - MODERATE TECHNOLOGY ADVANCEMENT"/>
    <x v="1"/>
    <s v="COMMERCIAL ELECTRIC RESISTANCE STORAGE WATER HEATER"/>
    <s v="TEXAS"/>
    <x v="15"/>
    <x v="14"/>
    <n v="9999"/>
    <x v="6"/>
    <n v="0"/>
  </r>
  <r>
    <s v="REFERENCE ELECTRIFICATION - MODERATE TECHNOLOGY ADVANCEMENT"/>
    <x v="1"/>
    <s v="COMMERCIAL ELECTRIC RESISTANCE STORAGE WATER HEATER"/>
    <s v="TEXAS"/>
    <x v="15"/>
    <x v="15"/>
    <s v="ELECTRICITY"/>
    <x v="6"/>
    <n v="0"/>
  </r>
  <r>
    <s v="REFERENCE ELECTRIFICATION - MODERATE TECHNOLOGY ADVANCEMENT"/>
    <x v="1"/>
    <s v="COMMERCIAL ELECTRIC RESISTANCE STORAGE WATER HEATER"/>
    <s v="TEXAS"/>
    <x v="15"/>
    <x v="15"/>
    <s v="DIESEL FUEL"/>
    <x v="6"/>
    <n v="0"/>
  </r>
  <r>
    <s v="REFERENCE ELECTRIFICATION - MODERATE TECHNOLOGY ADVANCEMENT"/>
    <x v="1"/>
    <s v="COMMERCIAL ELECTRIC RESISTANCE STORAGE WATER HEATER"/>
    <s v="TEXAS"/>
    <x v="15"/>
    <x v="15"/>
    <s v="PIPELINE GAS"/>
    <x v="6"/>
    <n v="0"/>
  </r>
  <r>
    <s v="REFERENCE ELECTRIFICATION - MODERATE TECHNOLOGY ADVANCEMENT"/>
    <x v="1"/>
    <s v="COMMERCIAL ELECTRIC RESISTANCE STORAGE WATER HEATER"/>
    <s v="TEXAS"/>
    <x v="15"/>
    <x v="15"/>
    <s v="SOLAR "/>
    <x v="6"/>
    <n v="0"/>
  </r>
  <r>
    <s v="REFERENCE ELECTRIFICATION - MODERATE TECHNOLOGY ADVANCEMENT"/>
    <x v="1"/>
    <s v="COMMERCIAL ELECTRIC RESISTANCE STORAGE WATER HEATER"/>
    <s v="TEXAS"/>
    <x v="15"/>
    <x v="15"/>
    <n v="9999"/>
    <x v="6"/>
    <n v="0"/>
  </r>
  <r>
    <s v="REFERENCE ELECTRIFICATION - MODERATE TECHNOLOGY ADVANCEMENT"/>
    <x v="1"/>
    <s v="COMMERCIAL ELECTRIC RESISTANCE STORAGE WATER HEATER"/>
    <s v="TEXAS"/>
    <x v="15"/>
    <x v="16"/>
    <s v="ELECTRICITY"/>
    <x v="6"/>
    <n v="0"/>
  </r>
  <r>
    <s v="REFERENCE ELECTRIFICATION - MODERATE TECHNOLOGY ADVANCEMENT"/>
    <x v="1"/>
    <s v="COMMERCIAL ELECTRIC RESISTANCE STORAGE WATER HEATER"/>
    <s v="TEXAS"/>
    <x v="15"/>
    <x v="16"/>
    <s v="DIESEL FUEL"/>
    <x v="6"/>
    <n v="0"/>
  </r>
  <r>
    <s v="REFERENCE ELECTRIFICATION - MODERATE TECHNOLOGY ADVANCEMENT"/>
    <x v="1"/>
    <s v="COMMERCIAL ELECTRIC RESISTANCE STORAGE WATER HEATER"/>
    <s v="TEXAS"/>
    <x v="15"/>
    <x v="16"/>
    <s v="PIPELINE GAS"/>
    <x v="6"/>
    <n v="0"/>
  </r>
  <r>
    <s v="REFERENCE ELECTRIFICATION - MODERATE TECHNOLOGY ADVANCEMENT"/>
    <x v="1"/>
    <s v="COMMERCIAL ELECTRIC RESISTANCE STORAGE WATER HEATER"/>
    <s v="TEXAS"/>
    <x v="15"/>
    <x v="16"/>
    <s v="SOLAR "/>
    <x v="6"/>
    <n v="0"/>
  </r>
  <r>
    <s v="REFERENCE ELECTRIFICATION - MODERATE TECHNOLOGY ADVANCEMENT"/>
    <x v="1"/>
    <s v="COMMERCIAL ELECTRIC RESISTANCE STORAGE WATER HEATER"/>
    <s v="TEXAS"/>
    <x v="15"/>
    <x v="16"/>
    <n v="9999"/>
    <x v="6"/>
    <n v="0"/>
  </r>
  <r>
    <s v="REFERENCE ELECTRIFICATION - MODERATE TECHNOLOGY ADVANCEMENT"/>
    <x v="1"/>
    <s v="COMMERCIAL ELECTRIC RESISTANCE STORAGE WATER HEATER"/>
    <s v="TEXAS"/>
    <x v="15"/>
    <x v="17"/>
    <s v="ELECTRICITY"/>
    <x v="6"/>
    <n v="0"/>
  </r>
  <r>
    <s v="REFERENCE ELECTRIFICATION - MODERATE TECHNOLOGY ADVANCEMENT"/>
    <x v="1"/>
    <s v="COMMERCIAL ELECTRIC RESISTANCE STORAGE WATER HEATER"/>
    <s v="TEXAS"/>
    <x v="15"/>
    <x v="17"/>
    <s v="DIESEL FUEL"/>
    <x v="6"/>
    <n v="0"/>
  </r>
  <r>
    <s v="REFERENCE ELECTRIFICATION - MODERATE TECHNOLOGY ADVANCEMENT"/>
    <x v="1"/>
    <s v="COMMERCIAL ELECTRIC RESISTANCE STORAGE WATER HEATER"/>
    <s v="TEXAS"/>
    <x v="15"/>
    <x v="17"/>
    <s v="PIPELINE GAS"/>
    <x v="6"/>
    <n v="0"/>
  </r>
  <r>
    <s v="REFERENCE ELECTRIFICATION - MODERATE TECHNOLOGY ADVANCEMENT"/>
    <x v="1"/>
    <s v="COMMERCIAL ELECTRIC RESISTANCE STORAGE WATER HEATER"/>
    <s v="TEXAS"/>
    <x v="15"/>
    <x v="17"/>
    <s v="SOLAR "/>
    <x v="6"/>
    <n v="0"/>
  </r>
  <r>
    <s v="REFERENCE ELECTRIFICATION - MODERATE TECHNOLOGY ADVANCEMENT"/>
    <x v="1"/>
    <s v="COMMERCIAL ELECTRIC RESISTANCE STORAGE WATER HEATER"/>
    <s v="TEXAS"/>
    <x v="15"/>
    <x v="17"/>
    <n v="9999"/>
    <x v="6"/>
    <n v="0"/>
  </r>
  <r>
    <s v="REFERENCE ELECTRIFICATION - MODERATE TECHNOLOGY ADVANCEMENT"/>
    <x v="1"/>
    <s v="COMMERCIAL ELECTRIC RESISTANCE STORAGE WATER HEATER"/>
    <s v="TEXAS"/>
    <x v="15"/>
    <x v="18"/>
    <s v="ELECTRICITY"/>
    <x v="6"/>
    <n v="0"/>
  </r>
  <r>
    <s v="REFERENCE ELECTRIFICATION - MODERATE TECHNOLOGY ADVANCEMENT"/>
    <x v="1"/>
    <s v="COMMERCIAL ELECTRIC RESISTANCE STORAGE WATER HEATER"/>
    <s v="TEXAS"/>
    <x v="15"/>
    <x v="18"/>
    <s v="DIESEL FUEL"/>
    <x v="6"/>
    <n v="0"/>
  </r>
  <r>
    <s v="REFERENCE ELECTRIFICATION - MODERATE TECHNOLOGY ADVANCEMENT"/>
    <x v="1"/>
    <s v="COMMERCIAL ELECTRIC RESISTANCE STORAGE WATER HEATER"/>
    <s v="TEXAS"/>
    <x v="15"/>
    <x v="18"/>
    <s v="PIPELINE GAS"/>
    <x v="6"/>
    <n v="0"/>
  </r>
  <r>
    <s v="REFERENCE ELECTRIFICATION - MODERATE TECHNOLOGY ADVANCEMENT"/>
    <x v="1"/>
    <s v="COMMERCIAL ELECTRIC RESISTANCE STORAGE WATER HEATER"/>
    <s v="TEXAS"/>
    <x v="15"/>
    <x v="18"/>
    <s v="SOLAR "/>
    <x v="6"/>
    <n v="0"/>
  </r>
  <r>
    <s v="REFERENCE ELECTRIFICATION - MODERATE TECHNOLOGY ADVANCEMENT"/>
    <x v="1"/>
    <s v="COMMERCIAL ELECTRIC RESISTANCE STORAGE WATER HEATER"/>
    <s v="TEXAS"/>
    <x v="15"/>
    <x v="18"/>
    <n v="9999"/>
    <x v="6"/>
    <n v="0"/>
  </r>
  <r>
    <s v="REFERENCE ELECTRIFICATION - MODERATE TECHNOLOGY ADVANCEMENT"/>
    <x v="1"/>
    <s v="COMMERCIAL ELECTRIC RESISTANCE STORAGE WATER HEATER"/>
    <s v="TEXAS"/>
    <x v="15"/>
    <x v="19"/>
    <s v="ELECTRICITY"/>
    <x v="6"/>
    <n v="0"/>
  </r>
  <r>
    <s v="REFERENCE ELECTRIFICATION - MODERATE TECHNOLOGY ADVANCEMENT"/>
    <x v="1"/>
    <s v="COMMERCIAL ELECTRIC RESISTANCE STORAGE WATER HEATER"/>
    <s v="TEXAS"/>
    <x v="15"/>
    <x v="19"/>
    <s v="DIESEL FUEL"/>
    <x v="6"/>
    <n v="0"/>
  </r>
  <r>
    <s v="REFERENCE ELECTRIFICATION - MODERATE TECHNOLOGY ADVANCEMENT"/>
    <x v="1"/>
    <s v="COMMERCIAL ELECTRIC RESISTANCE STORAGE WATER HEATER"/>
    <s v="TEXAS"/>
    <x v="15"/>
    <x v="19"/>
    <s v="PIPELINE GAS"/>
    <x v="6"/>
    <n v="0"/>
  </r>
  <r>
    <s v="REFERENCE ELECTRIFICATION - MODERATE TECHNOLOGY ADVANCEMENT"/>
    <x v="1"/>
    <s v="COMMERCIAL ELECTRIC RESISTANCE STORAGE WATER HEATER"/>
    <s v="TEXAS"/>
    <x v="15"/>
    <x v="19"/>
    <s v="SOLAR "/>
    <x v="6"/>
    <n v="0"/>
  </r>
  <r>
    <s v="REFERENCE ELECTRIFICATION - MODERATE TECHNOLOGY ADVANCEMENT"/>
    <x v="1"/>
    <s v="COMMERCIAL ELECTRIC RESISTANCE STORAGE WATER HEATER"/>
    <s v="TEXAS"/>
    <x v="15"/>
    <x v="19"/>
    <n v="9999"/>
    <x v="6"/>
    <n v="0"/>
  </r>
  <r>
    <s v="REFERENCE ELECTRIFICATION - MODERATE TECHNOLOGY ADVANCEMENT"/>
    <x v="1"/>
    <s v="COMMERCIAL ELECTRIC RESISTANCE STORAGE WATER HEATER"/>
    <s v="TEXAS"/>
    <x v="15"/>
    <x v="20"/>
    <s v="ELECTRICITY"/>
    <x v="6"/>
    <n v="0"/>
  </r>
  <r>
    <s v="REFERENCE ELECTRIFICATION - MODERATE TECHNOLOGY ADVANCEMENT"/>
    <x v="1"/>
    <s v="COMMERCIAL ELECTRIC RESISTANCE STORAGE WATER HEATER"/>
    <s v="TEXAS"/>
    <x v="15"/>
    <x v="20"/>
    <s v="DIESEL FUEL"/>
    <x v="6"/>
    <n v="0"/>
  </r>
  <r>
    <s v="REFERENCE ELECTRIFICATION - MODERATE TECHNOLOGY ADVANCEMENT"/>
    <x v="1"/>
    <s v="COMMERCIAL ELECTRIC RESISTANCE STORAGE WATER HEATER"/>
    <s v="TEXAS"/>
    <x v="15"/>
    <x v="20"/>
    <s v="PIPELINE GAS"/>
    <x v="6"/>
    <n v="0"/>
  </r>
  <r>
    <s v="REFERENCE ELECTRIFICATION - MODERATE TECHNOLOGY ADVANCEMENT"/>
    <x v="1"/>
    <s v="COMMERCIAL ELECTRIC RESISTANCE STORAGE WATER HEATER"/>
    <s v="TEXAS"/>
    <x v="15"/>
    <x v="20"/>
    <s v="SOLAR "/>
    <x v="6"/>
    <n v="0"/>
  </r>
  <r>
    <s v="REFERENCE ELECTRIFICATION - MODERATE TECHNOLOGY ADVANCEMENT"/>
    <x v="1"/>
    <s v="COMMERCIAL ELECTRIC RESISTANCE STORAGE WATER HEATER"/>
    <s v="TEXAS"/>
    <x v="15"/>
    <x v="20"/>
    <n v="9999"/>
    <x v="6"/>
    <n v="0"/>
  </r>
  <r>
    <s v="REFERENCE ELECTRIFICATION - MODERATE TECHNOLOGY ADVANCEMENT"/>
    <x v="1"/>
    <s v="COMMERCIAL ELECTRIC RESISTANCE STORAGE WATER HEATER"/>
    <s v="TEXAS"/>
    <x v="15"/>
    <x v="21"/>
    <s v="ELECTRICITY"/>
    <x v="6"/>
    <n v="0"/>
  </r>
  <r>
    <s v="REFERENCE ELECTRIFICATION - MODERATE TECHNOLOGY ADVANCEMENT"/>
    <x v="1"/>
    <s v="COMMERCIAL ELECTRIC RESISTANCE STORAGE WATER HEATER"/>
    <s v="TEXAS"/>
    <x v="15"/>
    <x v="21"/>
    <s v="DIESEL FUEL"/>
    <x v="6"/>
    <n v="0"/>
  </r>
  <r>
    <s v="REFERENCE ELECTRIFICATION - MODERATE TECHNOLOGY ADVANCEMENT"/>
    <x v="1"/>
    <s v="COMMERCIAL ELECTRIC RESISTANCE STORAGE WATER HEATER"/>
    <s v="TEXAS"/>
    <x v="15"/>
    <x v="21"/>
    <s v="PIPELINE GAS"/>
    <x v="6"/>
    <n v="0"/>
  </r>
  <r>
    <s v="REFERENCE ELECTRIFICATION - MODERATE TECHNOLOGY ADVANCEMENT"/>
    <x v="1"/>
    <s v="COMMERCIAL ELECTRIC RESISTANCE STORAGE WATER HEATER"/>
    <s v="TEXAS"/>
    <x v="15"/>
    <x v="21"/>
    <s v="SOLAR "/>
    <x v="6"/>
    <n v="0"/>
  </r>
  <r>
    <s v="REFERENCE ELECTRIFICATION - MODERATE TECHNOLOGY ADVANCEMENT"/>
    <x v="1"/>
    <s v="COMMERCIAL ELECTRIC RESISTANCE STORAGE WATER HEATER"/>
    <s v="TEXAS"/>
    <x v="15"/>
    <x v="21"/>
    <n v="9999"/>
    <x v="6"/>
    <n v="0"/>
  </r>
  <r>
    <s v="REFERENCE ELECTRIFICATION - MODERATE TECHNOLOGY ADVANCEMENT"/>
    <x v="1"/>
    <s v="COMMERCIAL ELECTRIC RESISTANCE STORAGE WATER HEATER"/>
    <s v="TEXAS"/>
    <x v="15"/>
    <x v="22"/>
    <s v="ELECTRICITY"/>
    <x v="6"/>
    <n v="0"/>
  </r>
  <r>
    <s v="REFERENCE ELECTRIFICATION - MODERATE TECHNOLOGY ADVANCEMENT"/>
    <x v="1"/>
    <s v="COMMERCIAL ELECTRIC RESISTANCE STORAGE WATER HEATER"/>
    <s v="TEXAS"/>
    <x v="15"/>
    <x v="22"/>
    <s v="DIESEL FUEL"/>
    <x v="6"/>
    <n v="0"/>
  </r>
  <r>
    <s v="REFERENCE ELECTRIFICATION - MODERATE TECHNOLOGY ADVANCEMENT"/>
    <x v="1"/>
    <s v="COMMERCIAL ELECTRIC RESISTANCE STORAGE WATER HEATER"/>
    <s v="TEXAS"/>
    <x v="15"/>
    <x v="22"/>
    <s v="PIPELINE GAS"/>
    <x v="6"/>
    <n v="0"/>
  </r>
  <r>
    <s v="REFERENCE ELECTRIFICATION - MODERATE TECHNOLOGY ADVANCEMENT"/>
    <x v="1"/>
    <s v="COMMERCIAL ELECTRIC RESISTANCE STORAGE WATER HEATER"/>
    <s v="TEXAS"/>
    <x v="15"/>
    <x v="22"/>
    <s v="SOLAR "/>
    <x v="6"/>
    <n v="0"/>
  </r>
  <r>
    <s v="REFERENCE ELECTRIFICATION - MODERATE TECHNOLOGY ADVANCEMENT"/>
    <x v="1"/>
    <s v="COMMERCIAL ELECTRIC RESISTANCE STORAGE WATER HEATER"/>
    <s v="TEXAS"/>
    <x v="15"/>
    <x v="22"/>
    <n v="9999"/>
    <x v="6"/>
    <n v="0"/>
  </r>
  <r>
    <s v="REFERENCE ELECTRIFICATION - MODERATE TECHNOLOGY ADVANCEMENT"/>
    <x v="1"/>
    <s v="COMMERCIAL ELECTRIC RESISTANCE STORAGE WATER HEATER"/>
    <s v="TEXAS"/>
    <x v="15"/>
    <x v="23"/>
    <s v="ELECTRICITY"/>
    <x v="6"/>
    <n v="0"/>
  </r>
  <r>
    <s v="REFERENCE ELECTRIFICATION - MODERATE TECHNOLOGY ADVANCEMENT"/>
    <x v="1"/>
    <s v="COMMERCIAL ELECTRIC RESISTANCE STORAGE WATER HEATER"/>
    <s v="TEXAS"/>
    <x v="15"/>
    <x v="23"/>
    <s v="DIESEL FUEL"/>
    <x v="6"/>
    <n v="0"/>
  </r>
  <r>
    <s v="REFERENCE ELECTRIFICATION - MODERATE TECHNOLOGY ADVANCEMENT"/>
    <x v="1"/>
    <s v="COMMERCIAL ELECTRIC RESISTANCE STORAGE WATER HEATER"/>
    <s v="TEXAS"/>
    <x v="15"/>
    <x v="23"/>
    <s v="PIPELINE GAS"/>
    <x v="6"/>
    <n v="0"/>
  </r>
  <r>
    <s v="REFERENCE ELECTRIFICATION - MODERATE TECHNOLOGY ADVANCEMENT"/>
    <x v="1"/>
    <s v="COMMERCIAL ELECTRIC RESISTANCE STORAGE WATER HEATER"/>
    <s v="TEXAS"/>
    <x v="15"/>
    <x v="23"/>
    <s v="SOLAR "/>
    <x v="6"/>
    <n v="0"/>
  </r>
  <r>
    <s v="REFERENCE ELECTRIFICATION - MODERATE TECHNOLOGY ADVANCEMENT"/>
    <x v="1"/>
    <s v="COMMERCIAL ELECTRIC RESISTANCE STORAGE WATER HEATER"/>
    <s v="TEXAS"/>
    <x v="15"/>
    <x v="23"/>
    <n v="9999"/>
    <x v="6"/>
    <n v="0"/>
  </r>
  <r>
    <s v="REFERENCE ELECTRIFICATION - MODERATE TECHNOLOGY ADVANCEMENT"/>
    <x v="1"/>
    <s v="COMMERCIAL ELECTRIC RESISTANCE STORAGE WATER HEATER"/>
    <s v="TEXAS"/>
    <x v="15"/>
    <x v="24"/>
    <s v="ELECTRICITY"/>
    <x v="6"/>
    <n v="0"/>
  </r>
  <r>
    <s v="REFERENCE ELECTRIFICATION - MODERATE TECHNOLOGY ADVANCEMENT"/>
    <x v="1"/>
    <s v="COMMERCIAL ELECTRIC RESISTANCE STORAGE WATER HEATER"/>
    <s v="TEXAS"/>
    <x v="15"/>
    <x v="24"/>
    <s v="DIESEL FUEL"/>
    <x v="6"/>
    <n v="0"/>
  </r>
  <r>
    <s v="REFERENCE ELECTRIFICATION - MODERATE TECHNOLOGY ADVANCEMENT"/>
    <x v="1"/>
    <s v="COMMERCIAL ELECTRIC RESISTANCE STORAGE WATER HEATER"/>
    <s v="TEXAS"/>
    <x v="15"/>
    <x v="24"/>
    <s v="PIPELINE GAS"/>
    <x v="6"/>
    <n v="0"/>
  </r>
  <r>
    <s v="REFERENCE ELECTRIFICATION - MODERATE TECHNOLOGY ADVANCEMENT"/>
    <x v="1"/>
    <s v="COMMERCIAL ELECTRIC RESISTANCE STORAGE WATER HEATER"/>
    <s v="TEXAS"/>
    <x v="15"/>
    <x v="24"/>
    <s v="SOLAR "/>
    <x v="6"/>
    <n v="0"/>
  </r>
  <r>
    <s v="REFERENCE ELECTRIFICATION - MODERATE TECHNOLOGY ADVANCEMENT"/>
    <x v="1"/>
    <s v="COMMERCIAL ELECTRIC RESISTANCE STORAGE WATER HEATER"/>
    <s v="TEXAS"/>
    <x v="15"/>
    <x v="24"/>
    <n v="9999"/>
    <x v="6"/>
    <n v="0"/>
  </r>
  <r>
    <s v="REFERENCE ELECTRIFICATION - MODERATE TECHNOLOGY ADVANCEMENT"/>
    <x v="1"/>
    <s v="COMMERCIAL ELECTRIC RESISTANCE STORAGE WATER HEATER"/>
    <s v="TEXAS"/>
    <x v="15"/>
    <x v="25"/>
    <s v="ELECTRICITY"/>
    <x v="6"/>
    <n v="0"/>
  </r>
  <r>
    <s v="REFERENCE ELECTRIFICATION - MODERATE TECHNOLOGY ADVANCEMENT"/>
    <x v="1"/>
    <s v="COMMERCIAL ELECTRIC RESISTANCE STORAGE WATER HEATER"/>
    <s v="TEXAS"/>
    <x v="15"/>
    <x v="25"/>
    <s v="DIESEL FUEL"/>
    <x v="6"/>
    <n v="0"/>
  </r>
  <r>
    <s v="REFERENCE ELECTRIFICATION - MODERATE TECHNOLOGY ADVANCEMENT"/>
    <x v="1"/>
    <s v="COMMERCIAL ELECTRIC RESISTANCE STORAGE WATER HEATER"/>
    <s v="TEXAS"/>
    <x v="15"/>
    <x v="25"/>
    <s v="PIPELINE GAS"/>
    <x v="6"/>
    <n v="0"/>
  </r>
  <r>
    <s v="REFERENCE ELECTRIFICATION - MODERATE TECHNOLOGY ADVANCEMENT"/>
    <x v="1"/>
    <s v="COMMERCIAL ELECTRIC RESISTANCE STORAGE WATER HEATER"/>
    <s v="TEXAS"/>
    <x v="15"/>
    <x v="25"/>
    <s v="SOLAR "/>
    <x v="6"/>
    <n v="0"/>
  </r>
  <r>
    <s v="REFERENCE ELECTRIFICATION - MODERATE TECHNOLOGY ADVANCEMENT"/>
    <x v="1"/>
    <s v="COMMERCIAL ELECTRIC RESISTANCE STORAGE WATER HEATER"/>
    <s v="TEXAS"/>
    <x v="15"/>
    <x v="25"/>
    <n v="9999"/>
    <x v="6"/>
    <n v="0"/>
  </r>
  <r>
    <s v="REFERENCE ELECTRIFICATION - MODERATE TECHNOLOGY ADVANCEMENT"/>
    <x v="1"/>
    <s v="COMMERCIAL ELECTRIC RESISTANCE STORAGE WATER HEATER"/>
    <s v="TEXAS"/>
    <x v="15"/>
    <x v="26"/>
    <s v="ELECTRICITY"/>
    <x v="6"/>
    <n v="0"/>
  </r>
  <r>
    <s v="REFERENCE ELECTRIFICATION - MODERATE TECHNOLOGY ADVANCEMENT"/>
    <x v="1"/>
    <s v="COMMERCIAL ELECTRIC RESISTANCE STORAGE WATER HEATER"/>
    <s v="TEXAS"/>
    <x v="15"/>
    <x v="26"/>
    <s v="DIESEL FUEL"/>
    <x v="6"/>
    <n v="0"/>
  </r>
  <r>
    <s v="REFERENCE ELECTRIFICATION - MODERATE TECHNOLOGY ADVANCEMENT"/>
    <x v="1"/>
    <s v="COMMERCIAL ELECTRIC RESISTANCE STORAGE WATER HEATER"/>
    <s v="TEXAS"/>
    <x v="15"/>
    <x v="26"/>
    <s v="PIPELINE GAS"/>
    <x v="6"/>
    <n v="0"/>
  </r>
  <r>
    <s v="REFERENCE ELECTRIFICATION - MODERATE TECHNOLOGY ADVANCEMENT"/>
    <x v="1"/>
    <s v="COMMERCIAL ELECTRIC RESISTANCE STORAGE WATER HEATER"/>
    <s v="TEXAS"/>
    <x v="15"/>
    <x v="26"/>
    <s v="SOLAR "/>
    <x v="6"/>
    <n v="0"/>
  </r>
  <r>
    <s v="REFERENCE ELECTRIFICATION - MODERATE TECHNOLOGY ADVANCEMENT"/>
    <x v="1"/>
    <s v="COMMERCIAL ELECTRIC RESISTANCE STORAGE WATER HEATER"/>
    <s v="TEXAS"/>
    <x v="15"/>
    <x v="26"/>
    <n v="9999"/>
    <x v="6"/>
    <n v="0"/>
  </r>
  <r>
    <s v="REFERENCE ELECTRIFICATION - MODERATE TECHNOLOGY ADVANCEMENT"/>
    <x v="1"/>
    <s v="COMMERCIAL ELECTRIC RESISTANCE STORAGE WATER HEATER"/>
    <s v="TEXAS"/>
    <x v="15"/>
    <x v="27"/>
    <s v="ELECTRICITY"/>
    <x v="6"/>
    <n v="0"/>
  </r>
  <r>
    <s v="REFERENCE ELECTRIFICATION - MODERATE TECHNOLOGY ADVANCEMENT"/>
    <x v="1"/>
    <s v="COMMERCIAL ELECTRIC RESISTANCE STORAGE WATER HEATER"/>
    <s v="TEXAS"/>
    <x v="15"/>
    <x v="27"/>
    <s v="DIESEL FUEL"/>
    <x v="6"/>
    <n v="0"/>
  </r>
  <r>
    <s v="REFERENCE ELECTRIFICATION - MODERATE TECHNOLOGY ADVANCEMENT"/>
    <x v="1"/>
    <s v="COMMERCIAL ELECTRIC RESISTANCE STORAGE WATER HEATER"/>
    <s v="TEXAS"/>
    <x v="15"/>
    <x v="27"/>
    <s v="PIPELINE GAS"/>
    <x v="6"/>
    <n v="0"/>
  </r>
  <r>
    <s v="REFERENCE ELECTRIFICATION - MODERATE TECHNOLOGY ADVANCEMENT"/>
    <x v="1"/>
    <s v="COMMERCIAL ELECTRIC RESISTANCE STORAGE WATER HEATER"/>
    <s v="TEXAS"/>
    <x v="15"/>
    <x v="27"/>
    <s v="SOLAR "/>
    <x v="6"/>
    <n v="0"/>
  </r>
  <r>
    <s v="REFERENCE ELECTRIFICATION - MODERATE TECHNOLOGY ADVANCEMENT"/>
    <x v="1"/>
    <s v="COMMERCIAL ELECTRIC RESISTANCE STORAGE WATER HEATER"/>
    <s v="TEXAS"/>
    <x v="15"/>
    <x v="27"/>
    <n v="9999"/>
    <x v="6"/>
    <n v="0"/>
  </r>
  <r>
    <s v="REFERENCE ELECTRIFICATION - MODERATE TECHNOLOGY ADVANCEMENT"/>
    <x v="1"/>
    <s v="COMMERCIAL ELECTRIC RESISTANCE STORAGE WATER HEATER"/>
    <s v="TEXAS"/>
    <x v="15"/>
    <x v="28"/>
    <s v="ELECTRICITY"/>
    <x v="6"/>
    <n v="0"/>
  </r>
  <r>
    <s v="REFERENCE ELECTRIFICATION - MODERATE TECHNOLOGY ADVANCEMENT"/>
    <x v="1"/>
    <s v="COMMERCIAL ELECTRIC RESISTANCE STORAGE WATER HEATER"/>
    <s v="TEXAS"/>
    <x v="15"/>
    <x v="28"/>
    <s v="DIESEL FUEL"/>
    <x v="6"/>
    <n v="0"/>
  </r>
  <r>
    <s v="REFERENCE ELECTRIFICATION - MODERATE TECHNOLOGY ADVANCEMENT"/>
    <x v="1"/>
    <s v="COMMERCIAL ELECTRIC RESISTANCE STORAGE WATER HEATER"/>
    <s v="TEXAS"/>
    <x v="15"/>
    <x v="28"/>
    <s v="PIPELINE GAS"/>
    <x v="6"/>
    <n v="0"/>
  </r>
  <r>
    <s v="REFERENCE ELECTRIFICATION - MODERATE TECHNOLOGY ADVANCEMENT"/>
    <x v="1"/>
    <s v="COMMERCIAL ELECTRIC RESISTANCE STORAGE WATER HEATER"/>
    <s v="TEXAS"/>
    <x v="15"/>
    <x v="28"/>
    <s v="SOLAR "/>
    <x v="6"/>
    <n v="0"/>
  </r>
  <r>
    <s v="REFERENCE ELECTRIFICATION - MODERATE TECHNOLOGY ADVANCEMENT"/>
    <x v="1"/>
    <s v="COMMERCIAL ELECTRIC RESISTANCE STORAGE WATER HEATER"/>
    <s v="TEXAS"/>
    <x v="15"/>
    <x v="28"/>
    <n v="9999"/>
    <x v="6"/>
    <n v="0"/>
  </r>
  <r>
    <s v="REFERENCE ELECTRIFICATION - MODERATE TECHNOLOGY ADVANCEMENT"/>
    <x v="1"/>
    <s v="COMMERCIAL ELECTRIC RESISTANCE STORAGE WATER HEATER"/>
    <s v="TEXAS"/>
    <x v="15"/>
    <x v="29"/>
    <s v="ELECTRICITY"/>
    <x v="6"/>
    <n v="0"/>
  </r>
  <r>
    <s v="REFERENCE ELECTRIFICATION - MODERATE TECHNOLOGY ADVANCEMENT"/>
    <x v="1"/>
    <s v="COMMERCIAL ELECTRIC RESISTANCE STORAGE WATER HEATER"/>
    <s v="TEXAS"/>
    <x v="15"/>
    <x v="29"/>
    <s v="DIESEL FUEL"/>
    <x v="6"/>
    <n v="0"/>
  </r>
  <r>
    <s v="REFERENCE ELECTRIFICATION - MODERATE TECHNOLOGY ADVANCEMENT"/>
    <x v="1"/>
    <s v="COMMERCIAL ELECTRIC RESISTANCE STORAGE WATER HEATER"/>
    <s v="TEXAS"/>
    <x v="15"/>
    <x v="29"/>
    <s v="PIPELINE GAS"/>
    <x v="6"/>
    <n v="0"/>
  </r>
  <r>
    <s v="REFERENCE ELECTRIFICATION - MODERATE TECHNOLOGY ADVANCEMENT"/>
    <x v="1"/>
    <s v="COMMERCIAL ELECTRIC RESISTANCE STORAGE WATER HEATER"/>
    <s v="TEXAS"/>
    <x v="15"/>
    <x v="29"/>
    <s v="SOLAR "/>
    <x v="6"/>
    <n v="0"/>
  </r>
  <r>
    <s v="REFERENCE ELECTRIFICATION - MODERATE TECHNOLOGY ADVANCEMENT"/>
    <x v="1"/>
    <s v="COMMERCIAL ELECTRIC RESISTANCE STORAGE WATER HEATER"/>
    <s v="TEXAS"/>
    <x v="15"/>
    <x v="29"/>
    <n v="9999"/>
    <x v="6"/>
    <n v="0"/>
  </r>
  <r>
    <s v="REFERENCE ELECTRIFICATION - MODERATE TECHNOLOGY ADVANCEMENT"/>
    <x v="1"/>
    <s v="COMMERCIAL ELECTRIC RESISTANCE STORAGE WATER HEATER"/>
    <s v="TEXAS"/>
    <x v="15"/>
    <x v="30"/>
    <s v="ELECTRICITY"/>
    <x v="6"/>
    <n v="0"/>
  </r>
  <r>
    <s v="REFERENCE ELECTRIFICATION - MODERATE TECHNOLOGY ADVANCEMENT"/>
    <x v="1"/>
    <s v="COMMERCIAL ELECTRIC RESISTANCE STORAGE WATER HEATER"/>
    <s v="TEXAS"/>
    <x v="15"/>
    <x v="30"/>
    <s v="DIESEL FUEL"/>
    <x v="6"/>
    <n v="0"/>
  </r>
  <r>
    <s v="REFERENCE ELECTRIFICATION - MODERATE TECHNOLOGY ADVANCEMENT"/>
    <x v="1"/>
    <s v="COMMERCIAL ELECTRIC RESISTANCE STORAGE WATER HEATER"/>
    <s v="TEXAS"/>
    <x v="15"/>
    <x v="30"/>
    <s v="PIPELINE GAS"/>
    <x v="6"/>
    <n v="0"/>
  </r>
  <r>
    <s v="REFERENCE ELECTRIFICATION - MODERATE TECHNOLOGY ADVANCEMENT"/>
    <x v="1"/>
    <s v="COMMERCIAL ELECTRIC RESISTANCE STORAGE WATER HEATER"/>
    <s v="TEXAS"/>
    <x v="15"/>
    <x v="30"/>
    <s v="SOLAR "/>
    <x v="6"/>
    <n v="0"/>
  </r>
  <r>
    <s v="REFERENCE ELECTRIFICATION - MODERATE TECHNOLOGY ADVANCEMENT"/>
    <x v="1"/>
    <s v="COMMERCIAL ELECTRIC RESISTANCE STORAGE WATER HEATER"/>
    <s v="TEXAS"/>
    <x v="15"/>
    <x v="30"/>
    <n v="9999"/>
    <x v="6"/>
    <n v="0"/>
  </r>
  <r>
    <s v="REFERENCE ELECTRIFICATION - MODERATE TECHNOLOGY ADVANCEMENT"/>
    <x v="1"/>
    <s v="COMMERCIAL ELECTRIC RESISTANCE STORAGE WATER HEATER"/>
    <s v="TEXAS"/>
    <x v="15"/>
    <x v="31"/>
    <s v="ELECTRICITY"/>
    <x v="6"/>
    <n v="0"/>
  </r>
  <r>
    <s v="REFERENCE ELECTRIFICATION - MODERATE TECHNOLOGY ADVANCEMENT"/>
    <x v="1"/>
    <s v="COMMERCIAL ELECTRIC RESISTANCE STORAGE WATER HEATER"/>
    <s v="TEXAS"/>
    <x v="15"/>
    <x v="31"/>
    <s v="DIESEL FUEL"/>
    <x v="6"/>
    <n v="0"/>
  </r>
  <r>
    <s v="REFERENCE ELECTRIFICATION - MODERATE TECHNOLOGY ADVANCEMENT"/>
    <x v="1"/>
    <s v="COMMERCIAL ELECTRIC RESISTANCE STORAGE WATER HEATER"/>
    <s v="TEXAS"/>
    <x v="15"/>
    <x v="31"/>
    <s v="PIPELINE GAS"/>
    <x v="6"/>
    <n v="0"/>
  </r>
  <r>
    <s v="REFERENCE ELECTRIFICATION - MODERATE TECHNOLOGY ADVANCEMENT"/>
    <x v="1"/>
    <s v="COMMERCIAL ELECTRIC RESISTANCE STORAGE WATER HEATER"/>
    <s v="TEXAS"/>
    <x v="15"/>
    <x v="31"/>
    <s v="SOLAR "/>
    <x v="6"/>
    <n v="0"/>
  </r>
  <r>
    <s v="REFERENCE ELECTRIFICATION - MODERATE TECHNOLOGY ADVANCEMENT"/>
    <x v="1"/>
    <s v="COMMERCIAL ELECTRIC RESISTANCE STORAGE WATER HEATER"/>
    <s v="TEXAS"/>
    <x v="15"/>
    <x v="31"/>
    <n v="9999"/>
    <x v="6"/>
    <n v="0"/>
  </r>
  <r>
    <s v="REFERENCE ELECTRIFICATION - MODERATE TECHNOLOGY ADVANCEMENT"/>
    <x v="1"/>
    <s v="COMMERCIAL ELECTRIC RESISTANCE STORAGE WATER HEATER"/>
    <s v="TEXAS"/>
    <x v="15"/>
    <x v="32"/>
    <s v="ELECTRICITY"/>
    <x v="6"/>
    <n v="0"/>
  </r>
  <r>
    <s v="REFERENCE ELECTRIFICATION - MODERATE TECHNOLOGY ADVANCEMENT"/>
    <x v="1"/>
    <s v="COMMERCIAL ELECTRIC RESISTANCE STORAGE WATER HEATER"/>
    <s v="TEXAS"/>
    <x v="15"/>
    <x v="32"/>
    <s v="DIESEL FUEL"/>
    <x v="6"/>
    <n v="0"/>
  </r>
  <r>
    <s v="REFERENCE ELECTRIFICATION - MODERATE TECHNOLOGY ADVANCEMENT"/>
    <x v="1"/>
    <s v="COMMERCIAL ELECTRIC RESISTANCE STORAGE WATER HEATER"/>
    <s v="TEXAS"/>
    <x v="15"/>
    <x v="32"/>
    <s v="PIPELINE GAS"/>
    <x v="6"/>
    <n v="0"/>
  </r>
  <r>
    <s v="REFERENCE ELECTRIFICATION - MODERATE TECHNOLOGY ADVANCEMENT"/>
    <x v="1"/>
    <s v="COMMERCIAL ELECTRIC RESISTANCE STORAGE WATER HEATER"/>
    <s v="TEXAS"/>
    <x v="15"/>
    <x v="32"/>
    <s v="SOLAR "/>
    <x v="6"/>
    <n v="0"/>
  </r>
  <r>
    <s v="REFERENCE ELECTRIFICATION - MODERATE TECHNOLOGY ADVANCEMENT"/>
    <x v="1"/>
    <s v="COMMERCIAL ELECTRIC RESISTANCE STORAGE WATER HEATER"/>
    <s v="TEXAS"/>
    <x v="15"/>
    <x v="32"/>
    <n v="9999"/>
    <x v="6"/>
    <n v="0"/>
  </r>
  <r>
    <s v="REFERENCE ELECTRIFICATION - MODERATE TECHNOLOGY ADVANCEMENT"/>
    <x v="1"/>
    <s v="COMMERCIAL ELECTRIC RESISTANCE STORAGE WATER HEATER"/>
    <s v="TEXAS"/>
    <x v="15"/>
    <x v="33"/>
    <s v="ELECTRICITY"/>
    <x v="6"/>
    <n v="0"/>
  </r>
  <r>
    <s v="REFERENCE ELECTRIFICATION - MODERATE TECHNOLOGY ADVANCEMENT"/>
    <x v="1"/>
    <s v="COMMERCIAL ELECTRIC RESISTANCE STORAGE WATER HEATER"/>
    <s v="TEXAS"/>
    <x v="15"/>
    <x v="33"/>
    <s v="DIESEL FUEL"/>
    <x v="6"/>
    <n v="0"/>
  </r>
  <r>
    <s v="REFERENCE ELECTRIFICATION - MODERATE TECHNOLOGY ADVANCEMENT"/>
    <x v="1"/>
    <s v="COMMERCIAL ELECTRIC RESISTANCE STORAGE WATER HEATER"/>
    <s v="TEXAS"/>
    <x v="15"/>
    <x v="33"/>
    <s v="PIPELINE GAS"/>
    <x v="6"/>
    <n v="0"/>
  </r>
  <r>
    <s v="REFERENCE ELECTRIFICATION - MODERATE TECHNOLOGY ADVANCEMENT"/>
    <x v="1"/>
    <s v="COMMERCIAL ELECTRIC RESISTANCE STORAGE WATER HEATER"/>
    <s v="TEXAS"/>
    <x v="15"/>
    <x v="33"/>
    <s v="SOLAR "/>
    <x v="6"/>
    <n v="0"/>
  </r>
  <r>
    <s v="REFERENCE ELECTRIFICATION - MODERATE TECHNOLOGY ADVANCEMENT"/>
    <x v="1"/>
    <s v="COMMERCIAL ELECTRIC RESISTANCE STORAGE WATER HEATER"/>
    <s v="TEXAS"/>
    <x v="15"/>
    <x v="33"/>
    <n v="9999"/>
    <x v="6"/>
    <n v="0"/>
  </r>
  <r>
    <s v="REFERENCE ELECTRIFICATION - MODERATE TECHNOLOGY ADVANCEMENT"/>
    <x v="1"/>
    <s v="COMMERCIAL REFERENCE OIL WATER HEATER"/>
    <s v="TEXAS"/>
    <x v="15"/>
    <x v="0"/>
    <s v="ELECTRICITY"/>
    <x v="6"/>
    <n v="0"/>
  </r>
  <r>
    <s v="REFERENCE ELECTRIFICATION - MODERATE TECHNOLOGY ADVANCEMENT"/>
    <x v="1"/>
    <s v="COMMERCIAL REFERENCE OIL WATER HEATER"/>
    <s v="TEXAS"/>
    <x v="15"/>
    <x v="0"/>
    <s v="DIESEL FUEL"/>
    <x v="6"/>
    <n v="0"/>
  </r>
  <r>
    <s v="REFERENCE ELECTRIFICATION - MODERATE TECHNOLOGY ADVANCEMENT"/>
    <x v="1"/>
    <s v="COMMERCIAL REFERENCE OIL WATER HEATER"/>
    <s v="TEXAS"/>
    <x v="15"/>
    <x v="0"/>
    <s v="PIPELINE GAS"/>
    <x v="6"/>
    <n v="0"/>
  </r>
  <r>
    <s v="REFERENCE ELECTRIFICATION - MODERATE TECHNOLOGY ADVANCEMENT"/>
    <x v="1"/>
    <s v="COMMERCIAL REFERENCE OIL WATER HEATER"/>
    <s v="TEXAS"/>
    <x v="15"/>
    <x v="0"/>
    <s v="SOLAR "/>
    <x v="6"/>
    <n v="0"/>
  </r>
  <r>
    <s v="REFERENCE ELECTRIFICATION - MODERATE TECHNOLOGY ADVANCEMENT"/>
    <x v="1"/>
    <s v="COMMERCIAL REFERENCE OIL WATER HEATER"/>
    <s v="TEXAS"/>
    <x v="15"/>
    <x v="0"/>
    <n v="9999"/>
    <x v="6"/>
    <n v="0"/>
  </r>
  <r>
    <s v="REFERENCE ELECTRIFICATION - MODERATE TECHNOLOGY ADVANCEMENT"/>
    <x v="1"/>
    <s v="COMMERCIAL REFERENCE OIL WATER HEATER"/>
    <s v="TEXAS"/>
    <x v="15"/>
    <x v="1"/>
    <s v="ELECTRICITY"/>
    <x v="6"/>
    <n v="0"/>
  </r>
  <r>
    <s v="REFERENCE ELECTRIFICATION - MODERATE TECHNOLOGY ADVANCEMENT"/>
    <x v="1"/>
    <s v="COMMERCIAL REFERENCE OIL WATER HEATER"/>
    <s v="TEXAS"/>
    <x v="15"/>
    <x v="1"/>
    <s v="DIESEL FUEL"/>
    <x v="6"/>
    <n v="0"/>
  </r>
  <r>
    <s v="REFERENCE ELECTRIFICATION - MODERATE TECHNOLOGY ADVANCEMENT"/>
    <x v="1"/>
    <s v="COMMERCIAL REFERENCE OIL WATER HEATER"/>
    <s v="TEXAS"/>
    <x v="15"/>
    <x v="1"/>
    <s v="PIPELINE GAS"/>
    <x v="6"/>
    <n v="0"/>
  </r>
  <r>
    <s v="REFERENCE ELECTRIFICATION - MODERATE TECHNOLOGY ADVANCEMENT"/>
    <x v="1"/>
    <s v="COMMERCIAL REFERENCE OIL WATER HEATER"/>
    <s v="TEXAS"/>
    <x v="15"/>
    <x v="1"/>
    <s v="SOLAR "/>
    <x v="6"/>
    <n v="0"/>
  </r>
  <r>
    <s v="REFERENCE ELECTRIFICATION - MODERATE TECHNOLOGY ADVANCEMENT"/>
    <x v="1"/>
    <s v="COMMERCIAL REFERENCE OIL WATER HEATER"/>
    <s v="TEXAS"/>
    <x v="15"/>
    <x v="1"/>
    <n v="9999"/>
    <x v="6"/>
    <n v="0"/>
  </r>
  <r>
    <s v="REFERENCE ELECTRIFICATION - MODERATE TECHNOLOGY ADVANCEMENT"/>
    <x v="1"/>
    <s v="COMMERCIAL REFERENCE OIL WATER HEATER"/>
    <s v="TEXAS"/>
    <x v="15"/>
    <x v="2"/>
    <s v="ELECTRICITY"/>
    <x v="6"/>
    <n v="0"/>
  </r>
  <r>
    <s v="REFERENCE ELECTRIFICATION - MODERATE TECHNOLOGY ADVANCEMENT"/>
    <x v="1"/>
    <s v="COMMERCIAL REFERENCE OIL WATER HEATER"/>
    <s v="TEXAS"/>
    <x v="15"/>
    <x v="2"/>
    <s v="DIESEL FUEL"/>
    <x v="6"/>
    <n v="0"/>
  </r>
  <r>
    <s v="REFERENCE ELECTRIFICATION - MODERATE TECHNOLOGY ADVANCEMENT"/>
    <x v="1"/>
    <s v="COMMERCIAL REFERENCE OIL WATER HEATER"/>
    <s v="TEXAS"/>
    <x v="15"/>
    <x v="2"/>
    <s v="PIPELINE GAS"/>
    <x v="6"/>
    <n v="0"/>
  </r>
  <r>
    <s v="REFERENCE ELECTRIFICATION - MODERATE TECHNOLOGY ADVANCEMENT"/>
    <x v="1"/>
    <s v="COMMERCIAL REFERENCE OIL WATER HEATER"/>
    <s v="TEXAS"/>
    <x v="15"/>
    <x v="2"/>
    <s v="SOLAR "/>
    <x v="6"/>
    <n v="0"/>
  </r>
  <r>
    <s v="REFERENCE ELECTRIFICATION - MODERATE TECHNOLOGY ADVANCEMENT"/>
    <x v="1"/>
    <s v="COMMERCIAL REFERENCE OIL WATER HEATER"/>
    <s v="TEXAS"/>
    <x v="15"/>
    <x v="2"/>
    <n v="9999"/>
    <x v="6"/>
    <n v="0"/>
  </r>
  <r>
    <s v="REFERENCE ELECTRIFICATION - MODERATE TECHNOLOGY ADVANCEMENT"/>
    <x v="1"/>
    <s v="COMMERCIAL REFERENCE OIL WATER HEATER"/>
    <s v="TEXAS"/>
    <x v="15"/>
    <x v="3"/>
    <s v="ELECTRICITY"/>
    <x v="6"/>
    <n v="0"/>
  </r>
  <r>
    <s v="REFERENCE ELECTRIFICATION - MODERATE TECHNOLOGY ADVANCEMENT"/>
    <x v="1"/>
    <s v="COMMERCIAL REFERENCE OIL WATER HEATER"/>
    <s v="TEXAS"/>
    <x v="15"/>
    <x v="3"/>
    <s v="DIESEL FUEL"/>
    <x v="6"/>
    <n v="0"/>
  </r>
  <r>
    <s v="REFERENCE ELECTRIFICATION - MODERATE TECHNOLOGY ADVANCEMENT"/>
    <x v="1"/>
    <s v="COMMERCIAL REFERENCE OIL WATER HEATER"/>
    <s v="TEXAS"/>
    <x v="15"/>
    <x v="3"/>
    <s v="PIPELINE GAS"/>
    <x v="6"/>
    <n v="0"/>
  </r>
  <r>
    <s v="REFERENCE ELECTRIFICATION - MODERATE TECHNOLOGY ADVANCEMENT"/>
    <x v="1"/>
    <s v="COMMERCIAL REFERENCE OIL WATER HEATER"/>
    <s v="TEXAS"/>
    <x v="15"/>
    <x v="3"/>
    <s v="SOLAR "/>
    <x v="6"/>
    <n v="0"/>
  </r>
  <r>
    <s v="REFERENCE ELECTRIFICATION - MODERATE TECHNOLOGY ADVANCEMENT"/>
    <x v="1"/>
    <s v="COMMERCIAL REFERENCE OIL WATER HEATER"/>
    <s v="TEXAS"/>
    <x v="15"/>
    <x v="3"/>
    <n v="9999"/>
    <x v="6"/>
    <n v="0"/>
  </r>
  <r>
    <s v="REFERENCE ELECTRIFICATION - MODERATE TECHNOLOGY ADVANCEMENT"/>
    <x v="1"/>
    <s v="COMMERCIAL REFERENCE OIL WATER HEATER"/>
    <s v="TEXAS"/>
    <x v="15"/>
    <x v="4"/>
    <s v="ELECTRICITY"/>
    <x v="6"/>
    <n v="0"/>
  </r>
  <r>
    <s v="REFERENCE ELECTRIFICATION - MODERATE TECHNOLOGY ADVANCEMENT"/>
    <x v="1"/>
    <s v="COMMERCIAL REFERENCE OIL WATER HEATER"/>
    <s v="TEXAS"/>
    <x v="15"/>
    <x v="4"/>
    <s v="DIESEL FUEL"/>
    <x v="6"/>
    <n v="0"/>
  </r>
  <r>
    <s v="REFERENCE ELECTRIFICATION - MODERATE TECHNOLOGY ADVANCEMENT"/>
    <x v="1"/>
    <s v="COMMERCIAL REFERENCE OIL WATER HEATER"/>
    <s v="TEXAS"/>
    <x v="15"/>
    <x v="4"/>
    <s v="PIPELINE GAS"/>
    <x v="6"/>
    <n v="0"/>
  </r>
  <r>
    <s v="REFERENCE ELECTRIFICATION - MODERATE TECHNOLOGY ADVANCEMENT"/>
    <x v="1"/>
    <s v="COMMERCIAL REFERENCE OIL WATER HEATER"/>
    <s v="TEXAS"/>
    <x v="15"/>
    <x v="4"/>
    <s v="SOLAR "/>
    <x v="6"/>
    <n v="0"/>
  </r>
  <r>
    <s v="REFERENCE ELECTRIFICATION - MODERATE TECHNOLOGY ADVANCEMENT"/>
    <x v="1"/>
    <s v="COMMERCIAL REFERENCE OIL WATER HEATER"/>
    <s v="TEXAS"/>
    <x v="15"/>
    <x v="4"/>
    <n v="9999"/>
    <x v="6"/>
    <n v="0"/>
  </r>
  <r>
    <s v="REFERENCE ELECTRIFICATION - MODERATE TECHNOLOGY ADVANCEMENT"/>
    <x v="1"/>
    <s v="COMMERCIAL REFERENCE OIL WATER HEATER"/>
    <s v="TEXAS"/>
    <x v="15"/>
    <x v="5"/>
    <s v="ELECTRICITY"/>
    <x v="6"/>
    <n v="0"/>
  </r>
  <r>
    <s v="REFERENCE ELECTRIFICATION - MODERATE TECHNOLOGY ADVANCEMENT"/>
    <x v="1"/>
    <s v="COMMERCIAL REFERENCE OIL WATER HEATER"/>
    <s v="TEXAS"/>
    <x v="15"/>
    <x v="5"/>
    <s v="DIESEL FUEL"/>
    <x v="6"/>
    <n v="0"/>
  </r>
  <r>
    <s v="REFERENCE ELECTRIFICATION - MODERATE TECHNOLOGY ADVANCEMENT"/>
    <x v="1"/>
    <s v="COMMERCIAL REFERENCE OIL WATER HEATER"/>
    <s v="TEXAS"/>
    <x v="15"/>
    <x v="5"/>
    <s v="PIPELINE GAS"/>
    <x v="6"/>
    <n v="0"/>
  </r>
  <r>
    <s v="REFERENCE ELECTRIFICATION - MODERATE TECHNOLOGY ADVANCEMENT"/>
    <x v="1"/>
    <s v="COMMERCIAL REFERENCE OIL WATER HEATER"/>
    <s v="TEXAS"/>
    <x v="15"/>
    <x v="5"/>
    <s v="SOLAR "/>
    <x v="6"/>
    <n v="0"/>
  </r>
  <r>
    <s v="REFERENCE ELECTRIFICATION - MODERATE TECHNOLOGY ADVANCEMENT"/>
    <x v="1"/>
    <s v="COMMERCIAL REFERENCE OIL WATER HEATER"/>
    <s v="TEXAS"/>
    <x v="15"/>
    <x v="5"/>
    <n v="9999"/>
    <x v="6"/>
    <n v="0"/>
  </r>
  <r>
    <s v="REFERENCE ELECTRIFICATION - MODERATE TECHNOLOGY ADVANCEMENT"/>
    <x v="1"/>
    <s v="COMMERCIAL REFERENCE OIL WATER HEATER"/>
    <s v="TEXAS"/>
    <x v="15"/>
    <x v="6"/>
    <s v="ELECTRICITY"/>
    <x v="6"/>
    <n v="0"/>
  </r>
  <r>
    <s v="REFERENCE ELECTRIFICATION - MODERATE TECHNOLOGY ADVANCEMENT"/>
    <x v="1"/>
    <s v="COMMERCIAL REFERENCE OIL WATER HEATER"/>
    <s v="TEXAS"/>
    <x v="15"/>
    <x v="6"/>
    <s v="DIESEL FUEL"/>
    <x v="6"/>
    <n v="0"/>
  </r>
  <r>
    <s v="REFERENCE ELECTRIFICATION - MODERATE TECHNOLOGY ADVANCEMENT"/>
    <x v="1"/>
    <s v="COMMERCIAL REFERENCE OIL WATER HEATER"/>
    <s v="TEXAS"/>
    <x v="15"/>
    <x v="6"/>
    <s v="PIPELINE GAS"/>
    <x v="6"/>
    <n v="0"/>
  </r>
  <r>
    <s v="REFERENCE ELECTRIFICATION - MODERATE TECHNOLOGY ADVANCEMENT"/>
    <x v="1"/>
    <s v="COMMERCIAL REFERENCE OIL WATER HEATER"/>
    <s v="TEXAS"/>
    <x v="15"/>
    <x v="6"/>
    <s v="SOLAR "/>
    <x v="6"/>
    <n v="0"/>
  </r>
  <r>
    <s v="REFERENCE ELECTRIFICATION - MODERATE TECHNOLOGY ADVANCEMENT"/>
    <x v="1"/>
    <s v="COMMERCIAL REFERENCE OIL WATER HEATER"/>
    <s v="TEXAS"/>
    <x v="15"/>
    <x v="6"/>
    <n v="9999"/>
    <x v="6"/>
    <n v="0"/>
  </r>
  <r>
    <s v="REFERENCE ELECTRIFICATION - MODERATE TECHNOLOGY ADVANCEMENT"/>
    <x v="1"/>
    <s v="COMMERCIAL REFERENCE OIL WATER HEATER"/>
    <s v="TEXAS"/>
    <x v="15"/>
    <x v="7"/>
    <s v="ELECTRICITY"/>
    <x v="6"/>
    <n v="0"/>
  </r>
  <r>
    <s v="REFERENCE ELECTRIFICATION - MODERATE TECHNOLOGY ADVANCEMENT"/>
    <x v="1"/>
    <s v="COMMERCIAL REFERENCE OIL WATER HEATER"/>
    <s v="TEXAS"/>
    <x v="15"/>
    <x v="7"/>
    <s v="DIESEL FUEL"/>
    <x v="6"/>
    <n v="0"/>
  </r>
  <r>
    <s v="REFERENCE ELECTRIFICATION - MODERATE TECHNOLOGY ADVANCEMENT"/>
    <x v="1"/>
    <s v="COMMERCIAL REFERENCE OIL WATER HEATER"/>
    <s v="TEXAS"/>
    <x v="15"/>
    <x v="7"/>
    <s v="PIPELINE GAS"/>
    <x v="6"/>
    <n v="0"/>
  </r>
  <r>
    <s v="REFERENCE ELECTRIFICATION - MODERATE TECHNOLOGY ADVANCEMENT"/>
    <x v="1"/>
    <s v="COMMERCIAL REFERENCE OIL WATER HEATER"/>
    <s v="TEXAS"/>
    <x v="15"/>
    <x v="7"/>
    <s v="SOLAR "/>
    <x v="6"/>
    <n v="0"/>
  </r>
  <r>
    <s v="REFERENCE ELECTRIFICATION - MODERATE TECHNOLOGY ADVANCEMENT"/>
    <x v="1"/>
    <s v="COMMERCIAL REFERENCE OIL WATER HEATER"/>
    <s v="TEXAS"/>
    <x v="15"/>
    <x v="7"/>
    <n v="9999"/>
    <x v="6"/>
    <n v="0"/>
  </r>
  <r>
    <s v="REFERENCE ELECTRIFICATION - MODERATE TECHNOLOGY ADVANCEMENT"/>
    <x v="1"/>
    <s v="COMMERCIAL REFERENCE OIL WATER HEATER"/>
    <s v="TEXAS"/>
    <x v="15"/>
    <x v="8"/>
    <s v="ELECTRICITY"/>
    <x v="6"/>
    <n v="0"/>
  </r>
  <r>
    <s v="REFERENCE ELECTRIFICATION - MODERATE TECHNOLOGY ADVANCEMENT"/>
    <x v="1"/>
    <s v="COMMERCIAL REFERENCE OIL WATER HEATER"/>
    <s v="TEXAS"/>
    <x v="15"/>
    <x v="8"/>
    <s v="DIESEL FUEL"/>
    <x v="6"/>
    <n v="0"/>
  </r>
  <r>
    <s v="REFERENCE ELECTRIFICATION - MODERATE TECHNOLOGY ADVANCEMENT"/>
    <x v="1"/>
    <s v="COMMERCIAL REFERENCE OIL WATER HEATER"/>
    <s v="TEXAS"/>
    <x v="15"/>
    <x v="8"/>
    <s v="PIPELINE GAS"/>
    <x v="6"/>
    <n v="0"/>
  </r>
  <r>
    <s v="REFERENCE ELECTRIFICATION - MODERATE TECHNOLOGY ADVANCEMENT"/>
    <x v="1"/>
    <s v="COMMERCIAL REFERENCE OIL WATER HEATER"/>
    <s v="TEXAS"/>
    <x v="15"/>
    <x v="8"/>
    <s v="SOLAR "/>
    <x v="6"/>
    <n v="0"/>
  </r>
  <r>
    <s v="REFERENCE ELECTRIFICATION - MODERATE TECHNOLOGY ADVANCEMENT"/>
    <x v="1"/>
    <s v="COMMERCIAL REFERENCE OIL WATER HEATER"/>
    <s v="TEXAS"/>
    <x v="15"/>
    <x v="8"/>
    <n v="9999"/>
    <x v="6"/>
    <n v="0"/>
  </r>
  <r>
    <s v="REFERENCE ELECTRIFICATION - MODERATE TECHNOLOGY ADVANCEMENT"/>
    <x v="1"/>
    <s v="COMMERCIAL REFERENCE OIL WATER HEATER"/>
    <s v="TEXAS"/>
    <x v="15"/>
    <x v="9"/>
    <s v="ELECTRICITY"/>
    <x v="6"/>
    <n v="0"/>
  </r>
  <r>
    <s v="REFERENCE ELECTRIFICATION - MODERATE TECHNOLOGY ADVANCEMENT"/>
    <x v="1"/>
    <s v="COMMERCIAL REFERENCE OIL WATER HEATER"/>
    <s v="TEXAS"/>
    <x v="15"/>
    <x v="9"/>
    <s v="DIESEL FUEL"/>
    <x v="6"/>
    <n v="0"/>
  </r>
  <r>
    <s v="REFERENCE ELECTRIFICATION - MODERATE TECHNOLOGY ADVANCEMENT"/>
    <x v="1"/>
    <s v="COMMERCIAL REFERENCE OIL WATER HEATER"/>
    <s v="TEXAS"/>
    <x v="15"/>
    <x v="9"/>
    <s v="PIPELINE GAS"/>
    <x v="6"/>
    <n v="0"/>
  </r>
  <r>
    <s v="REFERENCE ELECTRIFICATION - MODERATE TECHNOLOGY ADVANCEMENT"/>
    <x v="1"/>
    <s v="COMMERCIAL REFERENCE OIL WATER HEATER"/>
    <s v="TEXAS"/>
    <x v="15"/>
    <x v="9"/>
    <s v="SOLAR "/>
    <x v="6"/>
    <n v="0"/>
  </r>
  <r>
    <s v="REFERENCE ELECTRIFICATION - MODERATE TECHNOLOGY ADVANCEMENT"/>
    <x v="1"/>
    <s v="COMMERCIAL REFERENCE OIL WATER HEATER"/>
    <s v="TEXAS"/>
    <x v="15"/>
    <x v="9"/>
    <n v="9999"/>
    <x v="6"/>
    <n v="0"/>
  </r>
  <r>
    <s v="REFERENCE ELECTRIFICATION - MODERATE TECHNOLOGY ADVANCEMENT"/>
    <x v="1"/>
    <s v="COMMERCIAL REFERENCE OIL WATER HEATER"/>
    <s v="TEXAS"/>
    <x v="15"/>
    <x v="10"/>
    <s v="ELECTRICITY"/>
    <x v="6"/>
    <n v="0"/>
  </r>
  <r>
    <s v="REFERENCE ELECTRIFICATION - MODERATE TECHNOLOGY ADVANCEMENT"/>
    <x v="1"/>
    <s v="COMMERCIAL REFERENCE OIL WATER HEATER"/>
    <s v="TEXAS"/>
    <x v="15"/>
    <x v="10"/>
    <s v="DIESEL FUEL"/>
    <x v="6"/>
    <n v="0"/>
  </r>
  <r>
    <s v="REFERENCE ELECTRIFICATION - MODERATE TECHNOLOGY ADVANCEMENT"/>
    <x v="1"/>
    <s v="COMMERCIAL REFERENCE OIL WATER HEATER"/>
    <s v="TEXAS"/>
    <x v="15"/>
    <x v="10"/>
    <s v="PIPELINE GAS"/>
    <x v="6"/>
    <n v="0"/>
  </r>
  <r>
    <s v="REFERENCE ELECTRIFICATION - MODERATE TECHNOLOGY ADVANCEMENT"/>
    <x v="1"/>
    <s v="COMMERCIAL REFERENCE OIL WATER HEATER"/>
    <s v="TEXAS"/>
    <x v="15"/>
    <x v="10"/>
    <s v="SOLAR "/>
    <x v="6"/>
    <n v="0"/>
  </r>
  <r>
    <s v="REFERENCE ELECTRIFICATION - MODERATE TECHNOLOGY ADVANCEMENT"/>
    <x v="1"/>
    <s v="COMMERCIAL REFERENCE OIL WATER HEATER"/>
    <s v="TEXAS"/>
    <x v="15"/>
    <x v="10"/>
    <n v="9999"/>
    <x v="6"/>
    <n v="0"/>
  </r>
  <r>
    <s v="REFERENCE ELECTRIFICATION - MODERATE TECHNOLOGY ADVANCEMENT"/>
    <x v="1"/>
    <s v="COMMERCIAL REFERENCE OIL WATER HEATER"/>
    <s v="TEXAS"/>
    <x v="15"/>
    <x v="11"/>
    <s v="ELECTRICITY"/>
    <x v="6"/>
    <n v="0"/>
  </r>
  <r>
    <s v="REFERENCE ELECTRIFICATION - MODERATE TECHNOLOGY ADVANCEMENT"/>
    <x v="1"/>
    <s v="COMMERCIAL REFERENCE OIL WATER HEATER"/>
    <s v="TEXAS"/>
    <x v="15"/>
    <x v="11"/>
    <s v="DIESEL FUEL"/>
    <x v="6"/>
    <n v="0"/>
  </r>
  <r>
    <s v="REFERENCE ELECTRIFICATION - MODERATE TECHNOLOGY ADVANCEMENT"/>
    <x v="1"/>
    <s v="COMMERCIAL REFERENCE OIL WATER HEATER"/>
    <s v="TEXAS"/>
    <x v="15"/>
    <x v="11"/>
    <s v="PIPELINE GAS"/>
    <x v="6"/>
    <n v="0"/>
  </r>
  <r>
    <s v="REFERENCE ELECTRIFICATION - MODERATE TECHNOLOGY ADVANCEMENT"/>
    <x v="1"/>
    <s v="COMMERCIAL REFERENCE OIL WATER HEATER"/>
    <s v="TEXAS"/>
    <x v="15"/>
    <x v="11"/>
    <s v="SOLAR "/>
    <x v="6"/>
    <n v="0"/>
  </r>
  <r>
    <s v="REFERENCE ELECTRIFICATION - MODERATE TECHNOLOGY ADVANCEMENT"/>
    <x v="1"/>
    <s v="COMMERCIAL REFERENCE OIL WATER HEATER"/>
    <s v="TEXAS"/>
    <x v="15"/>
    <x v="11"/>
    <n v="9999"/>
    <x v="6"/>
    <n v="0"/>
  </r>
  <r>
    <s v="REFERENCE ELECTRIFICATION - MODERATE TECHNOLOGY ADVANCEMENT"/>
    <x v="1"/>
    <s v="COMMERCIAL REFERENCE OIL WATER HEATER"/>
    <s v="TEXAS"/>
    <x v="15"/>
    <x v="12"/>
    <s v="ELECTRICITY"/>
    <x v="6"/>
    <n v="0"/>
  </r>
  <r>
    <s v="REFERENCE ELECTRIFICATION - MODERATE TECHNOLOGY ADVANCEMENT"/>
    <x v="1"/>
    <s v="COMMERCIAL REFERENCE OIL WATER HEATER"/>
    <s v="TEXAS"/>
    <x v="15"/>
    <x v="12"/>
    <s v="DIESEL FUEL"/>
    <x v="6"/>
    <n v="0"/>
  </r>
  <r>
    <s v="REFERENCE ELECTRIFICATION - MODERATE TECHNOLOGY ADVANCEMENT"/>
    <x v="1"/>
    <s v="COMMERCIAL REFERENCE OIL WATER HEATER"/>
    <s v="TEXAS"/>
    <x v="15"/>
    <x v="12"/>
    <s v="PIPELINE GAS"/>
    <x v="6"/>
    <n v="0"/>
  </r>
  <r>
    <s v="REFERENCE ELECTRIFICATION - MODERATE TECHNOLOGY ADVANCEMENT"/>
    <x v="1"/>
    <s v="COMMERCIAL REFERENCE OIL WATER HEATER"/>
    <s v="TEXAS"/>
    <x v="15"/>
    <x v="12"/>
    <s v="SOLAR "/>
    <x v="6"/>
    <n v="0"/>
  </r>
  <r>
    <s v="REFERENCE ELECTRIFICATION - MODERATE TECHNOLOGY ADVANCEMENT"/>
    <x v="1"/>
    <s v="COMMERCIAL REFERENCE OIL WATER HEATER"/>
    <s v="TEXAS"/>
    <x v="15"/>
    <x v="12"/>
    <n v="9999"/>
    <x v="6"/>
    <n v="0"/>
  </r>
  <r>
    <s v="REFERENCE ELECTRIFICATION - MODERATE TECHNOLOGY ADVANCEMENT"/>
    <x v="1"/>
    <s v="COMMERCIAL REFERENCE OIL WATER HEATER"/>
    <s v="TEXAS"/>
    <x v="15"/>
    <x v="13"/>
    <s v="ELECTRICITY"/>
    <x v="6"/>
    <n v="0"/>
  </r>
  <r>
    <s v="REFERENCE ELECTRIFICATION - MODERATE TECHNOLOGY ADVANCEMENT"/>
    <x v="1"/>
    <s v="COMMERCIAL REFERENCE OIL WATER HEATER"/>
    <s v="TEXAS"/>
    <x v="15"/>
    <x v="13"/>
    <s v="DIESEL FUEL"/>
    <x v="6"/>
    <n v="0"/>
  </r>
  <r>
    <s v="REFERENCE ELECTRIFICATION - MODERATE TECHNOLOGY ADVANCEMENT"/>
    <x v="1"/>
    <s v="COMMERCIAL REFERENCE OIL WATER HEATER"/>
    <s v="TEXAS"/>
    <x v="15"/>
    <x v="13"/>
    <s v="PIPELINE GAS"/>
    <x v="6"/>
    <n v="0"/>
  </r>
  <r>
    <s v="REFERENCE ELECTRIFICATION - MODERATE TECHNOLOGY ADVANCEMENT"/>
    <x v="1"/>
    <s v="COMMERCIAL REFERENCE OIL WATER HEATER"/>
    <s v="TEXAS"/>
    <x v="15"/>
    <x v="13"/>
    <s v="SOLAR "/>
    <x v="6"/>
    <n v="0"/>
  </r>
  <r>
    <s v="REFERENCE ELECTRIFICATION - MODERATE TECHNOLOGY ADVANCEMENT"/>
    <x v="1"/>
    <s v="COMMERCIAL REFERENCE OIL WATER HEATER"/>
    <s v="TEXAS"/>
    <x v="15"/>
    <x v="13"/>
    <n v="9999"/>
    <x v="6"/>
    <n v="0"/>
  </r>
  <r>
    <s v="REFERENCE ELECTRIFICATION - MODERATE TECHNOLOGY ADVANCEMENT"/>
    <x v="1"/>
    <s v="COMMERCIAL REFERENCE OIL WATER HEATER"/>
    <s v="TEXAS"/>
    <x v="15"/>
    <x v="14"/>
    <s v="ELECTRICITY"/>
    <x v="6"/>
    <n v="0"/>
  </r>
  <r>
    <s v="REFERENCE ELECTRIFICATION - MODERATE TECHNOLOGY ADVANCEMENT"/>
    <x v="1"/>
    <s v="COMMERCIAL REFERENCE OIL WATER HEATER"/>
    <s v="TEXAS"/>
    <x v="15"/>
    <x v="14"/>
    <s v="DIESEL FUEL"/>
    <x v="6"/>
    <n v="0"/>
  </r>
  <r>
    <s v="REFERENCE ELECTRIFICATION - MODERATE TECHNOLOGY ADVANCEMENT"/>
    <x v="1"/>
    <s v="COMMERCIAL REFERENCE OIL WATER HEATER"/>
    <s v="TEXAS"/>
    <x v="15"/>
    <x v="14"/>
    <s v="PIPELINE GAS"/>
    <x v="6"/>
    <n v="0"/>
  </r>
  <r>
    <s v="REFERENCE ELECTRIFICATION - MODERATE TECHNOLOGY ADVANCEMENT"/>
    <x v="1"/>
    <s v="COMMERCIAL REFERENCE OIL WATER HEATER"/>
    <s v="TEXAS"/>
    <x v="15"/>
    <x v="14"/>
    <s v="SOLAR "/>
    <x v="6"/>
    <n v="0"/>
  </r>
  <r>
    <s v="REFERENCE ELECTRIFICATION - MODERATE TECHNOLOGY ADVANCEMENT"/>
    <x v="1"/>
    <s v="COMMERCIAL REFERENCE OIL WATER HEATER"/>
    <s v="TEXAS"/>
    <x v="15"/>
    <x v="14"/>
    <n v="9999"/>
    <x v="6"/>
    <n v="0"/>
  </r>
  <r>
    <s v="REFERENCE ELECTRIFICATION - MODERATE TECHNOLOGY ADVANCEMENT"/>
    <x v="1"/>
    <s v="COMMERCIAL REFERENCE OIL WATER HEATER"/>
    <s v="TEXAS"/>
    <x v="15"/>
    <x v="15"/>
    <s v="ELECTRICITY"/>
    <x v="6"/>
    <n v="0"/>
  </r>
  <r>
    <s v="REFERENCE ELECTRIFICATION - MODERATE TECHNOLOGY ADVANCEMENT"/>
    <x v="1"/>
    <s v="COMMERCIAL REFERENCE OIL WATER HEATER"/>
    <s v="TEXAS"/>
    <x v="15"/>
    <x v="15"/>
    <s v="DIESEL FUEL"/>
    <x v="6"/>
    <n v="0"/>
  </r>
  <r>
    <s v="REFERENCE ELECTRIFICATION - MODERATE TECHNOLOGY ADVANCEMENT"/>
    <x v="1"/>
    <s v="COMMERCIAL REFERENCE OIL WATER HEATER"/>
    <s v="TEXAS"/>
    <x v="15"/>
    <x v="15"/>
    <s v="PIPELINE GAS"/>
    <x v="6"/>
    <n v="0"/>
  </r>
  <r>
    <s v="REFERENCE ELECTRIFICATION - MODERATE TECHNOLOGY ADVANCEMENT"/>
    <x v="1"/>
    <s v="COMMERCIAL REFERENCE OIL WATER HEATER"/>
    <s v="TEXAS"/>
    <x v="15"/>
    <x v="15"/>
    <s v="SOLAR "/>
    <x v="6"/>
    <n v="0"/>
  </r>
  <r>
    <s v="REFERENCE ELECTRIFICATION - MODERATE TECHNOLOGY ADVANCEMENT"/>
    <x v="1"/>
    <s v="COMMERCIAL REFERENCE OIL WATER HEATER"/>
    <s v="TEXAS"/>
    <x v="15"/>
    <x v="15"/>
    <n v="9999"/>
    <x v="6"/>
    <n v="0"/>
  </r>
  <r>
    <s v="REFERENCE ELECTRIFICATION - MODERATE TECHNOLOGY ADVANCEMENT"/>
    <x v="1"/>
    <s v="COMMERCIAL REFERENCE OIL WATER HEATER"/>
    <s v="TEXAS"/>
    <x v="15"/>
    <x v="16"/>
    <s v="ELECTRICITY"/>
    <x v="6"/>
    <n v="0"/>
  </r>
  <r>
    <s v="REFERENCE ELECTRIFICATION - MODERATE TECHNOLOGY ADVANCEMENT"/>
    <x v="1"/>
    <s v="COMMERCIAL REFERENCE OIL WATER HEATER"/>
    <s v="TEXAS"/>
    <x v="15"/>
    <x v="16"/>
    <s v="DIESEL FUEL"/>
    <x v="6"/>
    <n v="0"/>
  </r>
  <r>
    <s v="REFERENCE ELECTRIFICATION - MODERATE TECHNOLOGY ADVANCEMENT"/>
    <x v="1"/>
    <s v="COMMERCIAL REFERENCE OIL WATER HEATER"/>
    <s v="TEXAS"/>
    <x v="15"/>
    <x v="16"/>
    <s v="PIPELINE GAS"/>
    <x v="6"/>
    <n v="0"/>
  </r>
  <r>
    <s v="REFERENCE ELECTRIFICATION - MODERATE TECHNOLOGY ADVANCEMENT"/>
    <x v="1"/>
    <s v="COMMERCIAL REFERENCE OIL WATER HEATER"/>
    <s v="TEXAS"/>
    <x v="15"/>
    <x v="16"/>
    <s v="SOLAR "/>
    <x v="6"/>
    <n v="0"/>
  </r>
  <r>
    <s v="REFERENCE ELECTRIFICATION - MODERATE TECHNOLOGY ADVANCEMENT"/>
    <x v="1"/>
    <s v="COMMERCIAL REFERENCE OIL WATER HEATER"/>
    <s v="TEXAS"/>
    <x v="15"/>
    <x v="16"/>
    <n v="9999"/>
    <x v="6"/>
    <n v="0"/>
  </r>
  <r>
    <s v="REFERENCE ELECTRIFICATION - MODERATE TECHNOLOGY ADVANCEMENT"/>
    <x v="1"/>
    <s v="COMMERCIAL REFERENCE OIL WATER HEATER"/>
    <s v="TEXAS"/>
    <x v="15"/>
    <x v="17"/>
    <s v="ELECTRICITY"/>
    <x v="6"/>
    <n v="0"/>
  </r>
  <r>
    <s v="REFERENCE ELECTRIFICATION - MODERATE TECHNOLOGY ADVANCEMENT"/>
    <x v="1"/>
    <s v="COMMERCIAL REFERENCE OIL WATER HEATER"/>
    <s v="TEXAS"/>
    <x v="15"/>
    <x v="17"/>
    <s v="DIESEL FUEL"/>
    <x v="6"/>
    <n v="0"/>
  </r>
  <r>
    <s v="REFERENCE ELECTRIFICATION - MODERATE TECHNOLOGY ADVANCEMENT"/>
    <x v="1"/>
    <s v="COMMERCIAL REFERENCE OIL WATER HEATER"/>
    <s v="TEXAS"/>
    <x v="15"/>
    <x v="17"/>
    <s v="PIPELINE GAS"/>
    <x v="6"/>
    <n v="0"/>
  </r>
  <r>
    <s v="REFERENCE ELECTRIFICATION - MODERATE TECHNOLOGY ADVANCEMENT"/>
    <x v="1"/>
    <s v="COMMERCIAL REFERENCE OIL WATER HEATER"/>
    <s v="TEXAS"/>
    <x v="15"/>
    <x v="17"/>
    <s v="SOLAR "/>
    <x v="6"/>
    <n v="0"/>
  </r>
  <r>
    <s v="REFERENCE ELECTRIFICATION - MODERATE TECHNOLOGY ADVANCEMENT"/>
    <x v="1"/>
    <s v="COMMERCIAL REFERENCE OIL WATER HEATER"/>
    <s v="TEXAS"/>
    <x v="15"/>
    <x v="17"/>
    <n v="9999"/>
    <x v="6"/>
    <n v="0"/>
  </r>
  <r>
    <s v="REFERENCE ELECTRIFICATION - MODERATE TECHNOLOGY ADVANCEMENT"/>
    <x v="1"/>
    <s v="COMMERCIAL REFERENCE OIL WATER HEATER"/>
    <s v="TEXAS"/>
    <x v="15"/>
    <x v="18"/>
    <s v="ELECTRICITY"/>
    <x v="6"/>
    <n v="0"/>
  </r>
  <r>
    <s v="REFERENCE ELECTRIFICATION - MODERATE TECHNOLOGY ADVANCEMENT"/>
    <x v="1"/>
    <s v="COMMERCIAL REFERENCE OIL WATER HEATER"/>
    <s v="TEXAS"/>
    <x v="15"/>
    <x v="18"/>
    <s v="DIESEL FUEL"/>
    <x v="6"/>
    <n v="0"/>
  </r>
  <r>
    <s v="REFERENCE ELECTRIFICATION - MODERATE TECHNOLOGY ADVANCEMENT"/>
    <x v="1"/>
    <s v="COMMERCIAL REFERENCE OIL WATER HEATER"/>
    <s v="TEXAS"/>
    <x v="15"/>
    <x v="18"/>
    <s v="PIPELINE GAS"/>
    <x v="6"/>
    <n v="0"/>
  </r>
  <r>
    <s v="REFERENCE ELECTRIFICATION - MODERATE TECHNOLOGY ADVANCEMENT"/>
    <x v="1"/>
    <s v="COMMERCIAL REFERENCE OIL WATER HEATER"/>
    <s v="TEXAS"/>
    <x v="15"/>
    <x v="18"/>
    <s v="SOLAR "/>
    <x v="6"/>
    <n v="0"/>
  </r>
  <r>
    <s v="REFERENCE ELECTRIFICATION - MODERATE TECHNOLOGY ADVANCEMENT"/>
    <x v="1"/>
    <s v="COMMERCIAL REFERENCE OIL WATER HEATER"/>
    <s v="TEXAS"/>
    <x v="15"/>
    <x v="18"/>
    <n v="9999"/>
    <x v="6"/>
    <n v="0"/>
  </r>
  <r>
    <s v="REFERENCE ELECTRIFICATION - MODERATE TECHNOLOGY ADVANCEMENT"/>
    <x v="1"/>
    <s v="COMMERCIAL REFERENCE OIL WATER HEATER"/>
    <s v="TEXAS"/>
    <x v="15"/>
    <x v="19"/>
    <s v="ELECTRICITY"/>
    <x v="6"/>
    <n v="0"/>
  </r>
  <r>
    <s v="REFERENCE ELECTRIFICATION - MODERATE TECHNOLOGY ADVANCEMENT"/>
    <x v="1"/>
    <s v="COMMERCIAL REFERENCE OIL WATER HEATER"/>
    <s v="TEXAS"/>
    <x v="15"/>
    <x v="19"/>
    <s v="DIESEL FUEL"/>
    <x v="6"/>
    <n v="0"/>
  </r>
  <r>
    <s v="REFERENCE ELECTRIFICATION - MODERATE TECHNOLOGY ADVANCEMENT"/>
    <x v="1"/>
    <s v="COMMERCIAL REFERENCE OIL WATER HEATER"/>
    <s v="TEXAS"/>
    <x v="15"/>
    <x v="19"/>
    <s v="PIPELINE GAS"/>
    <x v="6"/>
    <n v="0"/>
  </r>
  <r>
    <s v="REFERENCE ELECTRIFICATION - MODERATE TECHNOLOGY ADVANCEMENT"/>
    <x v="1"/>
    <s v="COMMERCIAL REFERENCE OIL WATER HEATER"/>
    <s v="TEXAS"/>
    <x v="15"/>
    <x v="19"/>
    <s v="SOLAR "/>
    <x v="6"/>
    <n v="0"/>
  </r>
  <r>
    <s v="REFERENCE ELECTRIFICATION - MODERATE TECHNOLOGY ADVANCEMENT"/>
    <x v="1"/>
    <s v="COMMERCIAL REFERENCE OIL WATER HEATER"/>
    <s v="TEXAS"/>
    <x v="15"/>
    <x v="19"/>
    <n v="9999"/>
    <x v="6"/>
    <n v="0"/>
  </r>
  <r>
    <s v="REFERENCE ELECTRIFICATION - MODERATE TECHNOLOGY ADVANCEMENT"/>
    <x v="1"/>
    <s v="COMMERCIAL REFERENCE OIL WATER HEATER"/>
    <s v="TEXAS"/>
    <x v="15"/>
    <x v="20"/>
    <s v="ELECTRICITY"/>
    <x v="6"/>
    <n v="0"/>
  </r>
  <r>
    <s v="REFERENCE ELECTRIFICATION - MODERATE TECHNOLOGY ADVANCEMENT"/>
    <x v="1"/>
    <s v="COMMERCIAL REFERENCE OIL WATER HEATER"/>
    <s v="TEXAS"/>
    <x v="15"/>
    <x v="20"/>
    <s v="DIESEL FUEL"/>
    <x v="6"/>
    <n v="0"/>
  </r>
  <r>
    <s v="REFERENCE ELECTRIFICATION - MODERATE TECHNOLOGY ADVANCEMENT"/>
    <x v="1"/>
    <s v="COMMERCIAL REFERENCE OIL WATER HEATER"/>
    <s v="TEXAS"/>
    <x v="15"/>
    <x v="20"/>
    <s v="PIPELINE GAS"/>
    <x v="6"/>
    <n v="0"/>
  </r>
  <r>
    <s v="REFERENCE ELECTRIFICATION - MODERATE TECHNOLOGY ADVANCEMENT"/>
    <x v="1"/>
    <s v="COMMERCIAL REFERENCE OIL WATER HEATER"/>
    <s v="TEXAS"/>
    <x v="15"/>
    <x v="20"/>
    <s v="SOLAR "/>
    <x v="6"/>
    <n v="0"/>
  </r>
  <r>
    <s v="REFERENCE ELECTRIFICATION - MODERATE TECHNOLOGY ADVANCEMENT"/>
    <x v="1"/>
    <s v="COMMERCIAL REFERENCE OIL WATER HEATER"/>
    <s v="TEXAS"/>
    <x v="15"/>
    <x v="20"/>
    <n v="9999"/>
    <x v="6"/>
    <n v="0"/>
  </r>
  <r>
    <s v="REFERENCE ELECTRIFICATION - MODERATE TECHNOLOGY ADVANCEMENT"/>
    <x v="1"/>
    <s v="COMMERCIAL REFERENCE OIL WATER HEATER"/>
    <s v="TEXAS"/>
    <x v="15"/>
    <x v="21"/>
    <s v="ELECTRICITY"/>
    <x v="6"/>
    <n v="0"/>
  </r>
  <r>
    <s v="REFERENCE ELECTRIFICATION - MODERATE TECHNOLOGY ADVANCEMENT"/>
    <x v="1"/>
    <s v="COMMERCIAL REFERENCE OIL WATER HEATER"/>
    <s v="TEXAS"/>
    <x v="15"/>
    <x v="21"/>
    <s v="DIESEL FUEL"/>
    <x v="6"/>
    <n v="0"/>
  </r>
  <r>
    <s v="REFERENCE ELECTRIFICATION - MODERATE TECHNOLOGY ADVANCEMENT"/>
    <x v="1"/>
    <s v="COMMERCIAL REFERENCE OIL WATER HEATER"/>
    <s v="TEXAS"/>
    <x v="15"/>
    <x v="21"/>
    <s v="PIPELINE GAS"/>
    <x v="6"/>
    <n v="0"/>
  </r>
  <r>
    <s v="REFERENCE ELECTRIFICATION - MODERATE TECHNOLOGY ADVANCEMENT"/>
    <x v="1"/>
    <s v="COMMERCIAL REFERENCE OIL WATER HEATER"/>
    <s v="TEXAS"/>
    <x v="15"/>
    <x v="21"/>
    <s v="SOLAR "/>
    <x v="6"/>
    <n v="0"/>
  </r>
  <r>
    <s v="REFERENCE ELECTRIFICATION - MODERATE TECHNOLOGY ADVANCEMENT"/>
    <x v="1"/>
    <s v="COMMERCIAL REFERENCE OIL WATER HEATER"/>
    <s v="TEXAS"/>
    <x v="15"/>
    <x v="21"/>
    <n v="9999"/>
    <x v="6"/>
    <n v="0"/>
  </r>
  <r>
    <s v="REFERENCE ELECTRIFICATION - MODERATE TECHNOLOGY ADVANCEMENT"/>
    <x v="1"/>
    <s v="COMMERCIAL REFERENCE OIL WATER HEATER"/>
    <s v="TEXAS"/>
    <x v="15"/>
    <x v="22"/>
    <s v="ELECTRICITY"/>
    <x v="6"/>
    <n v="0"/>
  </r>
  <r>
    <s v="REFERENCE ELECTRIFICATION - MODERATE TECHNOLOGY ADVANCEMENT"/>
    <x v="1"/>
    <s v="COMMERCIAL REFERENCE OIL WATER HEATER"/>
    <s v="TEXAS"/>
    <x v="15"/>
    <x v="22"/>
    <s v="DIESEL FUEL"/>
    <x v="6"/>
    <n v="0"/>
  </r>
  <r>
    <s v="REFERENCE ELECTRIFICATION - MODERATE TECHNOLOGY ADVANCEMENT"/>
    <x v="1"/>
    <s v="COMMERCIAL REFERENCE OIL WATER HEATER"/>
    <s v="TEXAS"/>
    <x v="15"/>
    <x v="22"/>
    <s v="PIPELINE GAS"/>
    <x v="6"/>
    <n v="0"/>
  </r>
  <r>
    <s v="REFERENCE ELECTRIFICATION - MODERATE TECHNOLOGY ADVANCEMENT"/>
    <x v="1"/>
    <s v="COMMERCIAL REFERENCE OIL WATER HEATER"/>
    <s v="TEXAS"/>
    <x v="15"/>
    <x v="22"/>
    <s v="SOLAR "/>
    <x v="6"/>
    <n v="0"/>
  </r>
  <r>
    <s v="REFERENCE ELECTRIFICATION - MODERATE TECHNOLOGY ADVANCEMENT"/>
    <x v="1"/>
    <s v="COMMERCIAL REFERENCE OIL WATER HEATER"/>
    <s v="TEXAS"/>
    <x v="15"/>
    <x v="22"/>
    <n v="9999"/>
    <x v="6"/>
    <n v="0"/>
  </r>
  <r>
    <s v="REFERENCE ELECTRIFICATION - MODERATE TECHNOLOGY ADVANCEMENT"/>
    <x v="1"/>
    <s v="COMMERCIAL REFERENCE OIL WATER HEATER"/>
    <s v="TEXAS"/>
    <x v="15"/>
    <x v="23"/>
    <s v="ELECTRICITY"/>
    <x v="6"/>
    <n v="0"/>
  </r>
  <r>
    <s v="REFERENCE ELECTRIFICATION - MODERATE TECHNOLOGY ADVANCEMENT"/>
    <x v="1"/>
    <s v="COMMERCIAL REFERENCE OIL WATER HEATER"/>
    <s v="TEXAS"/>
    <x v="15"/>
    <x v="23"/>
    <s v="DIESEL FUEL"/>
    <x v="6"/>
    <n v="0"/>
  </r>
  <r>
    <s v="REFERENCE ELECTRIFICATION - MODERATE TECHNOLOGY ADVANCEMENT"/>
    <x v="1"/>
    <s v="COMMERCIAL REFERENCE OIL WATER HEATER"/>
    <s v="TEXAS"/>
    <x v="15"/>
    <x v="23"/>
    <s v="PIPELINE GAS"/>
    <x v="6"/>
    <n v="0"/>
  </r>
  <r>
    <s v="REFERENCE ELECTRIFICATION - MODERATE TECHNOLOGY ADVANCEMENT"/>
    <x v="1"/>
    <s v="COMMERCIAL REFERENCE OIL WATER HEATER"/>
    <s v="TEXAS"/>
    <x v="15"/>
    <x v="23"/>
    <s v="SOLAR "/>
    <x v="6"/>
    <n v="0"/>
  </r>
  <r>
    <s v="REFERENCE ELECTRIFICATION - MODERATE TECHNOLOGY ADVANCEMENT"/>
    <x v="1"/>
    <s v="COMMERCIAL REFERENCE OIL WATER HEATER"/>
    <s v="TEXAS"/>
    <x v="15"/>
    <x v="23"/>
    <n v="9999"/>
    <x v="6"/>
    <n v="0"/>
  </r>
  <r>
    <s v="REFERENCE ELECTRIFICATION - MODERATE TECHNOLOGY ADVANCEMENT"/>
    <x v="1"/>
    <s v="COMMERCIAL REFERENCE OIL WATER HEATER"/>
    <s v="TEXAS"/>
    <x v="15"/>
    <x v="24"/>
    <s v="ELECTRICITY"/>
    <x v="6"/>
    <n v="0"/>
  </r>
  <r>
    <s v="REFERENCE ELECTRIFICATION - MODERATE TECHNOLOGY ADVANCEMENT"/>
    <x v="1"/>
    <s v="COMMERCIAL REFERENCE OIL WATER HEATER"/>
    <s v="TEXAS"/>
    <x v="15"/>
    <x v="24"/>
    <s v="DIESEL FUEL"/>
    <x v="6"/>
    <n v="0"/>
  </r>
  <r>
    <s v="REFERENCE ELECTRIFICATION - MODERATE TECHNOLOGY ADVANCEMENT"/>
    <x v="1"/>
    <s v="COMMERCIAL REFERENCE OIL WATER HEATER"/>
    <s v="TEXAS"/>
    <x v="15"/>
    <x v="24"/>
    <s v="PIPELINE GAS"/>
    <x v="6"/>
    <n v="0"/>
  </r>
  <r>
    <s v="REFERENCE ELECTRIFICATION - MODERATE TECHNOLOGY ADVANCEMENT"/>
    <x v="1"/>
    <s v="COMMERCIAL REFERENCE OIL WATER HEATER"/>
    <s v="TEXAS"/>
    <x v="15"/>
    <x v="24"/>
    <s v="SOLAR "/>
    <x v="6"/>
    <n v="0"/>
  </r>
  <r>
    <s v="REFERENCE ELECTRIFICATION - MODERATE TECHNOLOGY ADVANCEMENT"/>
    <x v="1"/>
    <s v="COMMERCIAL REFERENCE OIL WATER HEATER"/>
    <s v="TEXAS"/>
    <x v="15"/>
    <x v="24"/>
    <n v="9999"/>
    <x v="6"/>
    <n v="0"/>
  </r>
  <r>
    <s v="REFERENCE ELECTRIFICATION - MODERATE TECHNOLOGY ADVANCEMENT"/>
    <x v="1"/>
    <s v="COMMERCIAL REFERENCE OIL WATER HEATER"/>
    <s v="TEXAS"/>
    <x v="15"/>
    <x v="25"/>
    <s v="ELECTRICITY"/>
    <x v="6"/>
    <n v="0"/>
  </r>
  <r>
    <s v="REFERENCE ELECTRIFICATION - MODERATE TECHNOLOGY ADVANCEMENT"/>
    <x v="1"/>
    <s v="COMMERCIAL REFERENCE OIL WATER HEATER"/>
    <s v="TEXAS"/>
    <x v="15"/>
    <x v="25"/>
    <s v="DIESEL FUEL"/>
    <x v="6"/>
    <n v="0"/>
  </r>
  <r>
    <s v="REFERENCE ELECTRIFICATION - MODERATE TECHNOLOGY ADVANCEMENT"/>
    <x v="1"/>
    <s v="COMMERCIAL REFERENCE OIL WATER HEATER"/>
    <s v="TEXAS"/>
    <x v="15"/>
    <x v="25"/>
    <s v="PIPELINE GAS"/>
    <x v="6"/>
    <n v="0"/>
  </r>
  <r>
    <s v="REFERENCE ELECTRIFICATION - MODERATE TECHNOLOGY ADVANCEMENT"/>
    <x v="1"/>
    <s v="COMMERCIAL REFERENCE OIL WATER HEATER"/>
    <s v="TEXAS"/>
    <x v="15"/>
    <x v="25"/>
    <s v="SOLAR "/>
    <x v="6"/>
    <n v="0"/>
  </r>
  <r>
    <s v="REFERENCE ELECTRIFICATION - MODERATE TECHNOLOGY ADVANCEMENT"/>
    <x v="1"/>
    <s v="COMMERCIAL REFERENCE OIL WATER HEATER"/>
    <s v="TEXAS"/>
    <x v="15"/>
    <x v="25"/>
    <n v="9999"/>
    <x v="6"/>
    <n v="0"/>
  </r>
  <r>
    <s v="REFERENCE ELECTRIFICATION - MODERATE TECHNOLOGY ADVANCEMENT"/>
    <x v="1"/>
    <s v="COMMERCIAL REFERENCE OIL WATER HEATER"/>
    <s v="TEXAS"/>
    <x v="15"/>
    <x v="26"/>
    <s v="ELECTRICITY"/>
    <x v="6"/>
    <n v="0"/>
  </r>
  <r>
    <s v="REFERENCE ELECTRIFICATION - MODERATE TECHNOLOGY ADVANCEMENT"/>
    <x v="1"/>
    <s v="COMMERCIAL REFERENCE OIL WATER HEATER"/>
    <s v="TEXAS"/>
    <x v="15"/>
    <x v="26"/>
    <s v="DIESEL FUEL"/>
    <x v="6"/>
    <n v="0"/>
  </r>
  <r>
    <s v="REFERENCE ELECTRIFICATION - MODERATE TECHNOLOGY ADVANCEMENT"/>
    <x v="1"/>
    <s v="COMMERCIAL REFERENCE OIL WATER HEATER"/>
    <s v="TEXAS"/>
    <x v="15"/>
    <x v="26"/>
    <s v="PIPELINE GAS"/>
    <x v="6"/>
    <n v="0"/>
  </r>
  <r>
    <s v="REFERENCE ELECTRIFICATION - MODERATE TECHNOLOGY ADVANCEMENT"/>
    <x v="1"/>
    <s v="COMMERCIAL REFERENCE OIL WATER HEATER"/>
    <s v="TEXAS"/>
    <x v="15"/>
    <x v="26"/>
    <s v="SOLAR "/>
    <x v="6"/>
    <n v="0"/>
  </r>
  <r>
    <s v="REFERENCE ELECTRIFICATION - MODERATE TECHNOLOGY ADVANCEMENT"/>
    <x v="1"/>
    <s v="COMMERCIAL REFERENCE OIL WATER HEATER"/>
    <s v="TEXAS"/>
    <x v="15"/>
    <x v="26"/>
    <n v="9999"/>
    <x v="6"/>
    <n v="0"/>
  </r>
  <r>
    <s v="REFERENCE ELECTRIFICATION - MODERATE TECHNOLOGY ADVANCEMENT"/>
    <x v="1"/>
    <s v="COMMERCIAL REFERENCE OIL WATER HEATER"/>
    <s v="TEXAS"/>
    <x v="15"/>
    <x v="27"/>
    <s v="ELECTRICITY"/>
    <x v="6"/>
    <n v="0"/>
  </r>
  <r>
    <s v="REFERENCE ELECTRIFICATION - MODERATE TECHNOLOGY ADVANCEMENT"/>
    <x v="1"/>
    <s v="COMMERCIAL REFERENCE OIL WATER HEATER"/>
    <s v="TEXAS"/>
    <x v="15"/>
    <x v="27"/>
    <s v="DIESEL FUEL"/>
    <x v="6"/>
    <n v="0"/>
  </r>
  <r>
    <s v="REFERENCE ELECTRIFICATION - MODERATE TECHNOLOGY ADVANCEMENT"/>
    <x v="1"/>
    <s v="COMMERCIAL REFERENCE OIL WATER HEATER"/>
    <s v="TEXAS"/>
    <x v="15"/>
    <x v="27"/>
    <s v="PIPELINE GAS"/>
    <x v="6"/>
    <n v="0"/>
  </r>
  <r>
    <s v="REFERENCE ELECTRIFICATION - MODERATE TECHNOLOGY ADVANCEMENT"/>
    <x v="1"/>
    <s v="COMMERCIAL REFERENCE OIL WATER HEATER"/>
    <s v="TEXAS"/>
    <x v="15"/>
    <x v="27"/>
    <s v="SOLAR "/>
    <x v="6"/>
    <n v="0"/>
  </r>
  <r>
    <s v="REFERENCE ELECTRIFICATION - MODERATE TECHNOLOGY ADVANCEMENT"/>
    <x v="1"/>
    <s v="COMMERCIAL REFERENCE OIL WATER HEATER"/>
    <s v="TEXAS"/>
    <x v="15"/>
    <x v="27"/>
    <n v="9999"/>
    <x v="6"/>
    <n v="0"/>
  </r>
  <r>
    <s v="REFERENCE ELECTRIFICATION - MODERATE TECHNOLOGY ADVANCEMENT"/>
    <x v="1"/>
    <s v="COMMERCIAL REFERENCE OIL WATER HEATER"/>
    <s v="TEXAS"/>
    <x v="15"/>
    <x v="28"/>
    <s v="ELECTRICITY"/>
    <x v="6"/>
    <n v="0"/>
  </r>
  <r>
    <s v="REFERENCE ELECTRIFICATION - MODERATE TECHNOLOGY ADVANCEMENT"/>
    <x v="1"/>
    <s v="COMMERCIAL REFERENCE OIL WATER HEATER"/>
    <s v="TEXAS"/>
    <x v="15"/>
    <x v="28"/>
    <s v="DIESEL FUEL"/>
    <x v="6"/>
    <n v="0"/>
  </r>
  <r>
    <s v="REFERENCE ELECTRIFICATION - MODERATE TECHNOLOGY ADVANCEMENT"/>
    <x v="1"/>
    <s v="COMMERCIAL REFERENCE OIL WATER HEATER"/>
    <s v="TEXAS"/>
    <x v="15"/>
    <x v="28"/>
    <s v="PIPELINE GAS"/>
    <x v="6"/>
    <n v="0"/>
  </r>
  <r>
    <s v="REFERENCE ELECTRIFICATION - MODERATE TECHNOLOGY ADVANCEMENT"/>
    <x v="1"/>
    <s v="COMMERCIAL REFERENCE OIL WATER HEATER"/>
    <s v="TEXAS"/>
    <x v="15"/>
    <x v="28"/>
    <s v="SOLAR "/>
    <x v="6"/>
    <n v="0"/>
  </r>
  <r>
    <s v="REFERENCE ELECTRIFICATION - MODERATE TECHNOLOGY ADVANCEMENT"/>
    <x v="1"/>
    <s v="COMMERCIAL REFERENCE OIL WATER HEATER"/>
    <s v="TEXAS"/>
    <x v="15"/>
    <x v="28"/>
    <n v="9999"/>
    <x v="6"/>
    <n v="0"/>
  </r>
  <r>
    <s v="REFERENCE ELECTRIFICATION - MODERATE TECHNOLOGY ADVANCEMENT"/>
    <x v="1"/>
    <s v="COMMERCIAL REFERENCE OIL WATER HEATER"/>
    <s v="TEXAS"/>
    <x v="15"/>
    <x v="29"/>
    <s v="ELECTRICITY"/>
    <x v="6"/>
    <n v="0"/>
  </r>
  <r>
    <s v="REFERENCE ELECTRIFICATION - MODERATE TECHNOLOGY ADVANCEMENT"/>
    <x v="1"/>
    <s v="COMMERCIAL REFERENCE OIL WATER HEATER"/>
    <s v="TEXAS"/>
    <x v="15"/>
    <x v="29"/>
    <s v="DIESEL FUEL"/>
    <x v="6"/>
    <n v="0"/>
  </r>
  <r>
    <s v="REFERENCE ELECTRIFICATION - MODERATE TECHNOLOGY ADVANCEMENT"/>
    <x v="1"/>
    <s v="COMMERCIAL REFERENCE OIL WATER HEATER"/>
    <s v="TEXAS"/>
    <x v="15"/>
    <x v="29"/>
    <s v="PIPELINE GAS"/>
    <x v="6"/>
    <n v="0"/>
  </r>
  <r>
    <s v="REFERENCE ELECTRIFICATION - MODERATE TECHNOLOGY ADVANCEMENT"/>
    <x v="1"/>
    <s v="COMMERCIAL REFERENCE OIL WATER HEATER"/>
    <s v="TEXAS"/>
    <x v="15"/>
    <x v="29"/>
    <s v="SOLAR "/>
    <x v="6"/>
    <n v="0"/>
  </r>
  <r>
    <s v="REFERENCE ELECTRIFICATION - MODERATE TECHNOLOGY ADVANCEMENT"/>
    <x v="1"/>
    <s v="COMMERCIAL REFERENCE OIL WATER HEATER"/>
    <s v="TEXAS"/>
    <x v="15"/>
    <x v="29"/>
    <n v="9999"/>
    <x v="6"/>
    <n v="0"/>
  </r>
  <r>
    <s v="REFERENCE ELECTRIFICATION - MODERATE TECHNOLOGY ADVANCEMENT"/>
    <x v="1"/>
    <s v="COMMERCIAL REFERENCE OIL WATER HEATER"/>
    <s v="TEXAS"/>
    <x v="15"/>
    <x v="30"/>
    <s v="ELECTRICITY"/>
    <x v="6"/>
    <n v="0"/>
  </r>
  <r>
    <s v="REFERENCE ELECTRIFICATION - MODERATE TECHNOLOGY ADVANCEMENT"/>
    <x v="1"/>
    <s v="COMMERCIAL REFERENCE OIL WATER HEATER"/>
    <s v="TEXAS"/>
    <x v="15"/>
    <x v="30"/>
    <s v="DIESEL FUEL"/>
    <x v="6"/>
    <n v="0"/>
  </r>
  <r>
    <s v="REFERENCE ELECTRIFICATION - MODERATE TECHNOLOGY ADVANCEMENT"/>
    <x v="1"/>
    <s v="COMMERCIAL REFERENCE OIL WATER HEATER"/>
    <s v="TEXAS"/>
    <x v="15"/>
    <x v="30"/>
    <s v="PIPELINE GAS"/>
    <x v="6"/>
    <n v="0"/>
  </r>
  <r>
    <s v="REFERENCE ELECTRIFICATION - MODERATE TECHNOLOGY ADVANCEMENT"/>
    <x v="1"/>
    <s v="COMMERCIAL REFERENCE OIL WATER HEATER"/>
    <s v="TEXAS"/>
    <x v="15"/>
    <x v="30"/>
    <s v="SOLAR "/>
    <x v="6"/>
    <n v="0"/>
  </r>
  <r>
    <s v="REFERENCE ELECTRIFICATION - MODERATE TECHNOLOGY ADVANCEMENT"/>
    <x v="1"/>
    <s v="COMMERCIAL REFERENCE OIL WATER HEATER"/>
    <s v="TEXAS"/>
    <x v="15"/>
    <x v="30"/>
    <n v="9999"/>
    <x v="6"/>
    <n v="0"/>
  </r>
  <r>
    <s v="REFERENCE ELECTRIFICATION - MODERATE TECHNOLOGY ADVANCEMENT"/>
    <x v="1"/>
    <s v="COMMERCIAL REFERENCE OIL WATER HEATER"/>
    <s v="TEXAS"/>
    <x v="15"/>
    <x v="31"/>
    <s v="ELECTRICITY"/>
    <x v="6"/>
    <n v="0"/>
  </r>
  <r>
    <s v="REFERENCE ELECTRIFICATION - MODERATE TECHNOLOGY ADVANCEMENT"/>
    <x v="1"/>
    <s v="COMMERCIAL REFERENCE OIL WATER HEATER"/>
    <s v="TEXAS"/>
    <x v="15"/>
    <x v="31"/>
    <s v="DIESEL FUEL"/>
    <x v="6"/>
    <n v="0"/>
  </r>
  <r>
    <s v="REFERENCE ELECTRIFICATION - MODERATE TECHNOLOGY ADVANCEMENT"/>
    <x v="1"/>
    <s v="COMMERCIAL REFERENCE OIL WATER HEATER"/>
    <s v="TEXAS"/>
    <x v="15"/>
    <x v="31"/>
    <s v="PIPELINE GAS"/>
    <x v="6"/>
    <n v="0"/>
  </r>
  <r>
    <s v="REFERENCE ELECTRIFICATION - MODERATE TECHNOLOGY ADVANCEMENT"/>
    <x v="1"/>
    <s v="COMMERCIAL REFERENCE OIL WATER HEATER"/>
    <s v="TEXAS"/>
    <x v="15"/>
    <x v="31"/>
    <s v="SOLAR "/>
    <x v="6"/>
    <n v="0"/>
  </r>
  <r>
    <s v="REFERENCE ELECTRIFICATION - MODERATE TECHNOLOGY ADVANCEMENT"/>
    <x v="1"/>
    <s v="COMMERCIAL REFERENCE OIL WATER HEATER"/>
    <s v="TEXAS"/>
    <x v="15"/>
    <x v="31"/>
    <n v="9999"/>
    <x v="6"/>
    <n v="0"/>
  </r>
  <r>
    <s v="REFERENCE ELECTRIFICATION - MODERATE TECHNOLOGY ADVANCEMENT"/>
    <x v="1"/>
    <s v="COMMERCIAL REFERENCE OIL WATER HEATER"/>
    <s v="TEXAS"/>
    <x v="15"/>
    <x v="32"/>
    <s v="ELECTRICITY"/>
    <x v="6"/>
    <n v="0"/>
  </r>
  <r>
    <s v="REFERENCE ELECTRIFICATION - MODERATE TECHNOLOGY ADVANCEMENT"/>
    <x v="1"/>
    <s v="COMMERCIAL REFERENCE OIL WATER HEATER"/>
    <s v="TEXAS"/>
    <x v="15"/>
    <x v="32"/>
    <s v="DIESEL FUEL"/>
    <x v="6"/>
    <n v="0"/>
  </r>
  <r>
    <s v="REFERENCE ELECTRIFICATION - MODERATE TECHNOLOGY ADVANCEMENT"/>
    <x v="1"/>
    <s v="COMMERCIAL REFERENCE OIL WATER HEATER"/>
    <s v="TEXAS"/>
    <x v="15"/>
    <x v="32"/>
    <s v="PIPELINE GAS"/>
    <x v="6"/>
    <n v="0"/>
  </r>
  <r>
    <s v="REFERENCE ELECTRIFICATION - MODERATE TECHNOLOGY ADVANCEMENT"/>
    <x v="1"/>
    <s v="COMMERCIAL REFERENCE OIL WATER HEATER"/>
    <s v="TEXAS"/>
    <x v="15"/>
    <x v="32"/>
    <s v="SOLAR "/>
    <x v="6"/>
    <n v="0"/>
  </r>
  <r>
    <s v="REFERENCE ELECTRIFICATION - MODERATE TECHNOLOGY ADVANCEMENT"/>
    <x v="1"/>
    <s v="COMMERCIAL REFERENCE OIL WATER HEATER"/>
    <s v="TEXAS"/>
    <x v="15"/>
    <x v="32"/>
    <n v="9999"/>
    <x v="6"/>
    <n v="0"/>
  </r>
  <r>
    <s v="REFERENCE ELECTRIFICATION - MODERATE TECHNOLOGY ADVANCEMENT"/>
    <x v="1"/>
    <s v="COMMERCIAL REFERENCE OIL WATER HEATER"/>
    <s v="TEXAS"/>
    <x v="15"/>
    <x v="33"/>
    <s v="ELECTRICITY"/>
    <x v="6"/>
    <n v="0"/>
  </r>
  <r>
    <s v="REFERENCE ELECTRIFICATION - MODERATE TECHNOLOGY ADVANCEMENT"/>
    <x v="1"/>
    <s v="COMMERCIAL REFERENCE OIL WATER HEATER"/>
    <s v="TEXAS"/>
    <x v="15"/>
    <x v="33"/>
    <s v="DIESEL FUEL"/>
    <x v="6"/>
    <n v="0"/>
  </r>
  <r>
    <s v="REFERENCE ELECTRIFICATION - MODERATE TECHNOLOGY ADVANCEMENT"/>
    <x v="1"/>
    <s v="COMMERCIAL REFERENCE OIL WATER HEATER"/>
    <s v="TEXAS"/>
    <x v="15"/>
    <x v="33"/>
    <s v="PIPELINE GAS"/>
    <x v="6"/>
    <n v="0"/>
  </r>
  <r>
    <s v="REFERENCE ELECTRIFICATION - MODERATE TECHNOLOGY ADVANCEMENT"/>
    <x v="1"/>
    <s v="COMMERCIAL REFERENCE OIL WATER HEATER"/>
    <s v="TEXAS"/>
    <x v="15"/>
    <x v="33"/>
    <s v="SOLAR "/>
    <x v="6"/>
    <n v="0"/>
  </r>
  <r>
    <s v="REFERENCE ELECTRIFICATION - MODERATE TECHNOLOGY ADVANCEMENT"/>
    <x v="1"/>
    <s v="COMMERCIAL REFERENCE OIL WATER HEATER"/>
    <s v="TEXAS"/>
    <x v="15"/>
    <x v="33"/>
    <n v="9999"/>
    <x v="6"/>
    <n v="0"/>
  </r>
  <r>
    <s v="REFERENCE ELECTRIFICATION - MODERATE TECHNOLOGY ADVANCEMENT"/>
    <x v="1"/>
    <s v="COMMERCIAL HIGH EFFICIENCY OIL WATER HEATER"/>
    <s v="TEXAS"/>
    <x v="15"/>
    <x v="0"/>
    <s v="ELECTRICITY"/>
    <x v="6"/>
    <n v="0"/>
  </r>
  <r>
    <s v="REFERENCE ELECTRIFICATION - MODERATE TECHNOLOGY ADVANCEMENT"/>
    <x v="1"/>
    <s v="COMMERCIAL HIGH EFFICIENCY OIL WATER HEATER"/>
    <s v="TEXAS"/>
    <x v="15"/>
    <x v="0"/>
    <s v="DIESEL FUEL"/>
    <x v="6"/>
    <n v="0"/>
  </r>
  <r>
    <s v="REFERENCE ELECTRIFICATION - MODERATE TECHNOLOGY ADVANCEMENT"/>
    <x v="1"/>
    <s v="COMMERCIAL HIGH EFFICIENCY OIL WATER HEATER"/>
    <s v="TEXAS"/>
    <x v="15"/>
    <x v="0"/>
    <s v="PIPELINE GAS"/>
    <x v="6"/>
    <n v="0"/>
  </r>
  <r>
    <s v="REFERENCE ELECTRIFICATION - MODERATE TECHNOLOGY ADVANCEMENT"/>
    <x v="1"/>
    <s v="COMMERCIAL HIGH EFFICIENCY OIL WATER HEATER"/>
    <s v="TEXAS"/>
    <x v="15"/>
    <x v="0"/>
    <s v="SOLAR "/>
    <x v="6"/>
    <n v="0"/>
  </r>
  <r>
    <s v="REFERENCE ELECTRIFICATION - MODERATE TECHNOLOGY ADVANCEMENT"/>
    <x v="1"/>
    <s v="COMMERCIAL HIGH EFFICIENCY OIL WATER HEATER"/>
    <s v="TEXAS"/>
    <x v="15"/>
    <x v="0"/>
    <n v="9999"/>
    <x v="6"/>
    <n v="0"/>
  </r>
  <r>
    <s v="REFERENCE ELECTRIFICATION - MODERATE TECHNOLOGY ADVANCEMENT"/>
    <x v="1"/>
    <s v="COMMERCIAL HIGH EFFICIENCY OIL WATER HEATER"/>
    <s v="TEXAS"/>
    <x v="15"/>
    <x v="1"/>
    <s v="ELECTRICITY"/>
    <x v="6"/>
    <n v="0"/>
  </r>
  <r>
    <s v="REFERENCE ELECTRIFICATION - MODERATE TECHNOLOGY ADVANCEMENT"/>
    <x v="1"/>
    <s v="COMMERCIAL HIGH EFFICIENCY OIL WATER HEATER"/>
    <s v="TEXAS"/>
    <x v="15"/>
    <x v="1"/>
    <s v="DIESEL FUEL"/>
    <x v="6"/>
    <n v="0"/>
  </r>
  <r>
    <s v="REFERENCE ELECTRIFICATION - MODERATE TECHNOLOGY ADVANCEMENT"/>
    <x v="1"/>
    <s v="COMMERCIAL HIGH EFFICIENCY OIL WATER HEATER"/>
    <s v="TEXAS"/>
    <x v="15"/>
    <x v="1"/>
    <s v="PIPELINE GAS"/>
    <x v="6"/>
    <n v="0"/>
  </r>
  <r>
    <s v="REFERENCE ELECTRIFICATION - MODERATE TECHNOLOGY ADVANCEMENT"/>
    <x v="1"/>
    <s v="COMMERCIAL HIGH EFFICIENCY OIL WATER HEATER"/>
    <s v="TEXAS"/>
    <x v="15"/>
    <x v="1"/>
    <s v="SOLAR "/>
    <x v="6"/>
    <n v="0"/>
  </r>
  <r>
    <s v="REFERENCE ELECTRIFICATION - MODERATE TECHNOLOGY ADVANCEMENT"/>
    <x v="1"/>
    <s v="COMMERCIAL HIGH EFFICIENCY OIL WATER HEATER"/>
    <s v="TEXAS"/>
    <x v="15"/>
    <x v="1"/>
    <n v="9999"/>
    <x v="6"/>
    <n v="0"/>
  </r>
  <r>
    <s v="REFERENCE ELECTRIFICATION - MODERATE TECHNOLOGY ADVANCEMENT"/>
    <x v="1"/>
    <s v="COMMERCIAL HIGH EFFICIENCY OIL WATER HEATER"/>
    <s v="TEXAS"/>
    <x v="15"/>
    <x v="2"/>
    <s v="ELECTRICITY"/>
    <x v="6"/>
    <n v="0"/>
  </r>
  <r>
    <s v="REFERENCE ELECTRIFICATION - MODERATE TECHNOLOGY ADVANCEMENT"/>
    <x v="1"/>
    <s v="COMMERCIAL HIGH EFFICIENCY OIL WATER HEATER"/>
    <s v="TEXAS"/>
    <x v="15"/>
    <x v="2"/>
    <s v="DIESEL FUEL"/>
    <x v="6"/>
    <n v="0"/>
  </r>
  <r>
    <s v="REFERENCE ELECTRIFICATION - MODERATE TECHNOLOGY ADVANCEMENT"/>
    <x v="1"/>
    <s v="COMMERCIAL HIGH EFFICIENCY OIL WATER HEATER"/>
    <s v="TEXAS"/>
    <x v="15"/>
    <x v="2"/>
    <s v="PIPELINE GAS"/>
    <x v="6"/>
    <n v="0"/>
  </r>
  <r>
    <s v="REFERENCE ELECTRIFICATION - MODERATE TECHNOLOGY ADVANCEMENT"/>
    <x v="1"/>
    <s v="COMMERCIAL HIGH EFFICIENCY OIL WATER HEATER"/>
    <s v="TEXAS"/>
    <x v="15"/>
    <x v="2"/>
    <s v="SOLAR "/>
    <x v="6"/>
    <n v="0"/>
  </r>
  <r>
    <s v="REFERENCE ELECTRIFICATION - MODERATE TECHNOLOGY ADVANCEMENT"/>
    <x v="1"/>
    <s v="COMMERCIAL HIGH EFFICIENCY OIL WATER HEATER"/>
    <s v="TEXAS"/>
    <x v="15"/>
    <x v="2"/>
    <n v="9999"/>
    <x v="6"/>
    <n v="0"/>
  </r>
  <r>
    <s v="REFERENCE ELECTRIFICATION - MODERATE TECHNOLOGY ADVANCEMENT"/>
    <x v="1"/>
    <s v="COMMERCIAL HIGH EFFICIENCY OIL WATER HEATER"/>
    <s v="TEXAS"/>
    <x v="15"/>
    <x v="3"/>
    <s v="ELECTRICITY"/>
    <x v="6"/>
    <n v="0"/>
  </r>
  <r>
    <s v="REFERENCE ELECTRIFICATION - MODERATE TECHNOLOGY ADVANCEMENT"/>
    <x v="1"/>
    <s v="COMMERCIAL HIGH EFFICIENCY OIL WATER HEATER"/>
    <s v="TEXAS"/>
    <x v="15"/>
    <x v="3"/>
    <s v="DIESEL FUEL"/>
    <x v="6"/>
    <n v="0"/>
  </r>
  <r>
    <s v="REFERENCE ELECTRIFICATION - MODERATE TECHNOLOGY ADVANCEMENT"/>
    <x v="1"/>
    <s v="COMMERCIAL HIGH EFFICIENCY OIL WATER HEATER"/>
    <s v="TEXAS"/>
    <x v="15"/>
    <x v="3"/>
    <s v="PIPELINE GAS"/>
    <x v="6"/>
    <n v="0"/>
  </r>
  <r>
    <s v="REFERENCE ELECTRIFICATION - MODERATE TECHNOLOGY ADVANCEMENT"/>
    <x v="1"/>
    <s v="COMMERCIAL HIGH EFFICIENCY OIL WATER HEATER"/>
    <s v="TEXAS"/>
    <x v="15"/>
    <x v="3"/>
    <s v="SOLAR "/>
    <x v="6"/>
    <n v="0"/>
  </r>
  <r>
    <s v="REFERENCE ELECTRIFICATION - MODERATE TECHNOLOGY ADVANCEMENT"/>
    <x v="1"/>
    <s v="COMMERCIAL HIGH EFFICIENCY OIL WATER HEATER"/>
    <s v="TEXAS"/>
    <x v="15"/>
    <x v="3"/>
    <n v="9999"/>
    <x v="6"/>
    <n v="0"/>
  </r>
  <r>
    <s v="REFERENCE ELECTRIFICATION - MODERATE TECHNOLOGY ADVANCEMENT"/>
    <x v="1"/>
    <s v="COMMERCIAL HIGH EFFICIENCY OIL WATER HEATER"/>
    <s v="TEXAS"/>
    <x v="15"/>
    <x v="4"/>
    <s v="ELECTRICITY"/>
    <x v="6"/>
    <n v="0"/>
  </r>
  <r>
    <s v="REFERENCE ELECTRIFICATION - MODERATE TECHNOLOGY ADVANCEMENT"/>
    <x v="1"/>
    <s v="COMMERCIAL HIGH EFFICIENCY OIL WATER HEATER"/>
    <s v="TEXAS"/>
    <x v="15"/>
    <x v="4"/>
    <s v="DIESEL FUEL"/>
    <x v="6"/>
    <n v="0"/>
  </r>
  <r>
    <s v="REFERENCE ELECTRIFICATION - MODERATE TECHNOLOGY ADVANCEMENT"/>
    <x v="1"/>
    <s v="COMMERCIAL HIGH EFFICIENCY OIL WATER HEATER"/>
    <s v="TEXAS"/>
    <x v="15"/>
    <x v="4"/>
    <s v="PIPELINE GAS"/>
    <x v="6"/>
    <n v="0"/>
  </r>
  <r>
    <s v="REFERENCE ELECTRIFICATION - MODERATE TECHNOLOGY ADVANCEMENT"/>
    <x v="1"/>
    <s v="COMMERCIAL HIGH EFFICIENCY OIL WATER HEATER"/>
    <s v="TEXAS"/>
    <x v="15"/>
    <x v="4"/>
    <s v="SOLAR "/>
    <x v="6"/>
    <n v="0"/>
  </r>
  <r>
    <s v="REFERENCE ELECTRIFICATION - MODERATE TECHNOLOGY ADVANCEMENT"/>
    <x v="1"/>
    <s v="COMMERCIAL HIGH EFFICIENCY OIL WATER HEATER"/>
    <s v="TEXAS"/>
    <x v="15"/>
    <x v="4"/>
    <n v="9999"/>
    <x v="6"/>
    <n v="0"/>
  </r>
  <r>
    <s v="REFERENCE ELECTRIFICATION - MODERATE TECHNOLOGY ADVANCEMENT"/>
    <x v="1"/>
    <s v="COMMERCIAL HIGH EFFICIENCY OIL WATER HEATER"/>
    <s v="TEXAS"/>
    <x v="15"/>
    <x v="5"/>
    <s v="ELECTRICITY"/>
    <x v="6"/>
    <n v="0"/>
  </r>
  <r>
    <s v="REFERENCE ELECTRIFICATION - MODERATE TECHNOLOGY ADVANCEMENT"/>
    <x v="1"/>
    <s v="COMMERCIAL HIGH EFFICIENCY OIL WATER HEATER"/>
    <s v="TEXAS"/>
    <x v="15"/>
    <x v="5"/>
    <s v="DIESEL FUEL"/>
    <x v="6"/>
    <n v="0"/>
  </r>
  <r>
    <s v="REFERENCE ELECTRIFICATION - MODERATE TECHNOLOGY ADVANCEMENT"/>
    <x v="1"/>
    <s v="COMMERCIAL HIGH EFFICIENCY OIL WATER HEATER"/>
    <s v="TEXAS"/>
    <x v="15"/>
    <x v="5"/>
    <s v="PIPELINE GAS"/>
    <x v="6"/>
    <n v="0"/>
  </r>
  <r>
    <s v="REFERENCE ELECTRIFICATION - MODERATE TECHNOLOGY ADVANCEMENT"/>
    <x v="1"/>
    <s v="COMMERCIAL HIGH EFFICIENCY OIL WATER HEATER"/>
    <s v="TEXAS"/>
    <x v="15"/>
    <x v="5"/>
    <s v="SOLAR "/>
    <x v="6"/>
    <n v="0"/>
  </r>
  <r>
    <s v="REFERENCE ELECTRIFICATION - MODERATE TECHNOLOGY ADVANCEMENT"/>
    <x v="1"/>
    <s v="COMMERCIAL HIGH EFFICIENCY OIL WATER HEATER"/>
    <s v="TEXAS"/>
    <x v="15"/>
    <x v="5"/>
    <n v="9999"/>
    <x v="6"/>
    <n v="0"/>
  </r>
  <r>
    <s v="REFERENCE ELECTRIFICATION - MODERATE TECHNOLOGY ADVANCEMENT"/>
    <x v="1"/>
    <s v="COMMERCIAL HIGH EFFICIENCY OIL WATER HEATER"/>
    <s v="TEXAS"/>
    <x v="15"/>
    <x v="6"/>
    <s v="ELECTRICITY"/>
    <x v="6"/>
    <n v="0"/>
  </r>
  <r>
    <s v="REFERENCE ELECTRIFICATION - MODERATE TECHNOLOGY ADVANCEMENT"/>
    <x v="1"/>
    <s v="COMMERCIAL HIGH EFFICIENCY OIL WATER HEATER"/>
    <s v="TEXAS"/>
    <x v="15"/>
    <x v="6"/>
    <s v="DIESEL FUEL"/>
    <x v="6"/>
    <n v="0"/>
  </r>
  <r>
    <s v="REFERENCE ELECTRIFICATION - MODERATE TECHNOLOGY ADVANCEMENT"/>
    <x v="1"/>
    <s v="COMMERCIAL HIGH EFFICIENCY OIL WATER HEATER"/>
    <s v="TEXAS"/>
    <x v="15"/>
    <x v="6"/>
    <s v="PIPELINE GAS"/>
    <x v="6"/>
    <n v="0"/>
  </r>
  <r>
    <s v="REFERENCE ELECTRIFICATION - MODERATE TECHNOLOGY ADVANCEMENT"/>
    <x v="1"/>
    <s v="COMMERCIAL HIGH EFFICIENCY OIL WATER HEATER"/>
    <s v="TEXAS"/>
    <x v="15"/>
    <x v="6"/>
    <s v="SOLAR "/>
    <x v="6"/>
    <n v="0"/>
  </r>
  <r>
    <s v="REFERENCE ELECTRIFICATION - MODERATE TECHNOLOGY ADVANCEMENT"/>
    <x v="1"/>
    <s v="COMMERCIAL HIGH EFFICIENCY OIL WATER HEATER"/>
    <s v="TEXAS"/>
    <x v="15"/>
    <x v="6"/>
    <n v="9999"/>
    <x v="6"/>
    <n v="0"/>
  </r>
  <r>
    <s v="REFERENCE ELECTRIFICATION - MODERATE TECHNOLOGY ADVANCEMENT"/>
    <x v="1"/>
    <s v="COMMERCIAL HIGH EFFICIENCY OIL WATER HEATER"/>
    <s v="TEXAS"/>
    <x v="15"/>
    <x v="7"/>
    <s v="ELECTRICITY"/>
    <x v="6"/>
    <n v="0"/>
  </r>
  <r>
    <s v="REFERENCE ELECTRIFICATION - MODERATE TECHNOLOGY ADVANCEMENT"/>
    <x v="1"/>
    <s v="COMMERCIAL HIGH EFFICIENCY OIL WATER HEATER"/>
    <s v="TEXAS"/>
    <x v="15"/>
    <x v="7"/>
    <s v="DIESEL FUEL"/>
    <x v="6"/>
    <n v="0"/>
  </r>
  <r>
    <s v="REFERENCE ELECTRIFICATION - MODERATE TECHNOLOGY ADVANCEMENT"/>
    <x v="1"/>
    <s v="COMMERCIAL HIGH EFFICIENCY OIL WATER HEATER"/>
    <s v="TEXAS"/>
    <x v="15"/>
    <x v="7"/>
    <s v="PIPELINE GAS"/>
    <x v="6"/>
    <n v="0"/>
  </r>
  <r>
    <s v="REFERENCE ELECTRIFICATION - MODERATE TECHNOLOGY ADVANCEMENT"/>
    <x v="1"/>
    <s v="COMMERCIAL HIGH EFFICIENCY OIL WATER HEATER"/>
    <s v="TEXAS"/>
    <x v="15"/>
    <x v="7"/>
    <s v="SOLAR "/>
    <x v="6"/>
    <n v="0"/>
  </r>
  <r>
    <s v="REFERENCE ELECTRIFICATION - MODERATE TECHNOLOGY ADVANCEMENT"/>
    <x v="1"/>
    <s v="COMMERCIAL HIGH EFFICIENCY OIL WATER HEATER"/>
    <s v="TEXAS"/>
    <x v="15"/>
    <x v="7"/>
    <n v="9999"/>
    <x v="6"/>
    <n v="0"/>
  </r>
  <r>
    <s v="REFERENCE ELECTRIFICATION - MODERATE TECHNOLOGY ADVANCEMENT"/>
    <x v="1"/>
    <s v="COMMERCIAL HIGH EFFICIENCY OIL WATER HEATER"/>
    <s v="TEXAS"/>
    <x v="15"/>
    <x v="8"/>
    <s v="ELECTRICITY"/>
    <x v="6"/>
    <n v="0"/>
  </r>
  <r>
    <s v="REFERENCE ELECTRIFICATION - MODERATE TECHNOLOGY ADVANCEMENT"/>
    <x v="1"/>
    <s v="COMMERCIAL HIGH EFFICIENCY OIL WATER HEATER"/>
    <s v="TEXAS"/>
    <x v="15"/>
    <x v="8"/>
    <s v="DIESEL FUEL"/>
    <x v="6"/>
    <n v="0"/>
  </r>
  <r>
    <s v="REFERENCE ELECTRIFICATION - MODERATE TECHNOLOGY ADVANCEMENT"/>
    <x v="1"/>
    <s v="COMMERCIAL HIGH EFFICIENCY OIL WATER HEATER"/>
    <s v="TEXAS"/>
    <x v="15"/>
    <x v="8"/>
    <s v="PIPELINE GAS"/>
    <x v="6"/>
    <n v="0"/>
  </r>
  <r>
    <s v="REFERENCE ELECTRIFICATION - MODERATE TECHNOLOGY ADVANCEMENT"/>
    <x v="1"/>
    <s v="COMMERCIAL HIGH EFFICIENCY OIL WATER HEATER"/>
    <s v="TEXAS"/>
    <x v="15"/>
    <x v="8"/>
    <s v="SOLAR "/>
    <x v="6"/>
    <n v="0"/>
  </r>
  <r>
    <s v="REFERENCE ELECTRIFICATION - MODERATE TECHNOLOGY ADVANCEMENT"/>
    <x v="1"/>
    <s v="COMMERCIAL HIGH EFFICIENCY OIL WATER HEATER"/>
    <s v="TEXAS"/>
    <x v="15"/>
    <x v="8"/>
    <n v="9999"/>
    <x v="6"/>
    <n v="0"/>
  </r>
  <r>
    <s v="REFERENCE ELECTRIFICATION - MODERATE TECHNOLOGY ADVANCEMENT"/>
    <x v="1"/>
    <s v="COMMERCIAL HIGH EFFICIENCY OIL WATER HEATER"/>
    <s v="TEXAS"/>
    <x v="15"/>
    <x v="9"/>
    <s v="ELECTRICITY"/>
    <x v="6"/>
    <n v="0"/>
  </r>
  <r>
    <s v="REFERENCE ELECTRIFICATION - MODERATE TECHNOLOGY ADVANCEMENT"/>
    <x v="1"/>
    <s v="COMMERCIAL HIGH EFFICIENCY OIL WATER HEATER"/>
    <s v="TEXAS"/>
    <x v="15"/>
    <x v="9"/>
    <s v="DIESEL FUEL"/>
    <x v="6"/>
    <n v="0"/>
  </r>
  <r>
    <s v="REFERENCE ELECTRIFICATION - MODERATE TECHNOLOGY ADVANCEMENT"/>
    <x v="1"/>
    <s v="COMMERCIAL HIGH EFFICIENCY OIL WATER HEATER"/>
    <s v="TEXAS"/>
    <x v="15"/>
    <x v="9"/>
    <s v="PIPELINE GAS"/>
    <x v="6"/>
    <n v="0"/>
  </r>
  <r>
    <s v="REFERENCE ELECTRIFICATION - MODERATE TECHNOLOGY ADVANCEMENT"/>
    <x v="1"/>
    <s v="COMMERCIAL HIGH EFFICIENCY OIL WATER HEATER"/>
    <s v="TEXAS"/>
    <x v="15"/>
    <x v="9"/>
    <s v="SOLAR "/>
    <x v="6"/>
    <n v="0"/>
  </r>
  <r>
    <s v="REFERENCE ELECTRIFICATION - MODERATE TECHNOLOGY ADVANCEMENT"/>
    <x v="1"/>
    <s v="COMMERCIAL HIGH EFFICIENCY OIL WATER HEATER"/>
    <s v="TEXAS"/>
    <x v="15"/>
    <x v="9"/>
    <n v="9999"/>
    <x v="6"/>
    <n v="0"/>
  </r>
  <r>
    <s v="REFERENCE ELECTRIFICATION - MODERATE TECHNOLOGY ADVANCEMENT"/>
    <x v="1"/>
    <s v="COMMERCIAL HIGH EFFICIENCY OIL WATER HEATER"/>
    <s v="TEXAS"/>
    <x v="15"/>
    <x v="10"/>
    <s v="ELECTRICITY"/>
    <x v="6"/>
    <n v="0"/>
  </r>
  <r>
    <s v="REFERENCE ELECTRIFICATION - MODERATE TECHNOLOGY ADVANCEMENT"/>
    <x v="1"/>
    <s v="COMMERCIAL HIGH EFFICIENCY OIL WATER HEATER"/>
    <s v="TEXAS"/>
    <x v="15"/>
    <x v="10"/>
    <s v="DIESEL FUEL"/>
    <x v="6"/>
    <n v="0"/>
  </r>
  <r>
    <s v="REFERENCE ELECTRIFICATION - MODERATE TECHNOLOGY ADVANCEMENT"/>
    <x v="1"/>
    <s v="COMMERCIAL HIGH EFFICIENCY OIL WATER HEATER"/>
    <s v="TEXAS"/>
    <x v="15"/>
    <x v="10"/>
    <s v="PIPELINE GAS"/>
    <x v="6"/>
    <n v="0"/>
  </r>
  <r>
    <s v="REFERENCE ELECTRIFICATION - MODERATE TECHNOLOGY ADVANCEMENT"/>
    <x v="1"/>
    <s v="COMMERCIAL HIGH EFFICIENCY OIL WATER HEATER"/>
    <s v="TEXAS"/>
    <x v="15"/>
    <x v="10"/>
    <s v="SOLAR "/>
    <x v="6"/>
    <n v="0"/>
  </r>
  <r>
    <s v="REFERENCE ELECTRIFICATION - MODERATE TECHNOLOGY ADVANCEMENT"/>
    <x v="1"/>
    <s v="COMMERCIAL HIGH EFFICIENCY OIL WATER HEATER"/>
    <s v="TEXAS"/>
    <x v="15"/>
    <x v="10"/>
    <n v="9999"/>
    <x v="6"/>
    <n v="0"/>
  </r>
  <r>
    <s v="REFERENCE ELECTRIFICATION - MODERATE TECHNOLOGY ADVANCEMENT"/>
    <x v="1"/>
    <s v="COMMERCIAL HIGH EFFICIENCY OIL WATER HEATER"/>
    <s v="TEXAS"/>
    <x v="15"/>
    <x v="11"/>
    <s v="ELECTRICITY"/>
    <x v="6"/>
    <n v="0"/>
  </r>
  <r>
    <s v="REFERENCE ELECTRIFICATION - MODERATE TECHNOLOGY ADVANCEMENT"/>
    <x v="1"/>
    <s v="COMMERCIAL HIGH EFFICIENCY OIL WATER HEATER"/>
    <s v="TEXAS"/>
    <x v="15"/>
    <x v="11"/>
    <s v="DIESEL FUEL"/>
    <x v="6"/>
    <n v="0"/>
  </r>
  <r>
    <s v="REFERENCE ELECTRIFICATION - MODERATE TECHNOLOGY ADVANCEMENT"/>
    <x v="1"/>
    <s v="COMMERCIAL HIGH EFFICIENCY OIL WATER HEATER"/>
    <s v="TEXAS"/>
    <x v="15"/>
    <x v="11"/>
    <s v="PIPELINE GAS"/>
    <x v="6"/>
    <n v="0"/>
  </r>
  <r>
    <s v="REFERENCE ELECTRIFICATION - MODERATE TECHNOLOGY ADVANCEMENT"/>
    <x v="1"/>
    <s v="COMMERCIAL HIGH EFFICIENCY OIL WATER HEATER"/>
    <s v="TEXAS"/>
    <x v="15"/>
    <x v="11"/>
    <s v="SOLAR "/>
    <x v="6"/>
    <n v="0"/>
  </r>
  <r>
    <s v="REFERENCE ELECTRIFICATION - MODERATE TECHNOLOGY ADVANCEMENT"/>
    <x v="1"/>
    <s v="COMMERCIAL HIGH EFFICIENCY OIL WATER HEATER"/>
    <s v="TEXAS"/>
    <x v="15"/>
    <x v="11"/>
    <n v="9999"/>
    <x v="6"/>
    <n v="0"/>
  </r>
  <r>
    <s v="REFERENCE ELECTRIFICATION - MODERATE TECHNOLOGY ADVANCEMENT"/>
    <x v="1"/>
    <s v="COMMERCIAL HIGH EFFICIENCY OIL WATER HEATER"/>
    <s v="TEXAS"/>
    <x v="15"/>
    <x v="12"/>
    <s v="ELECTRICITY"/>
    <x v="6"/>
    <n v="0"/>
  </r>
  <r>
    <s v="REFERENCE ELECTRIFICATION - MODERATE TECHNOLOGY ADVANCEMENT"/>
    <x v="1"/>
    <s v="COMMERCIAL HIGH EFFICIENCY OIL WATER HEATER"/>
    <s v="TEXAS"/>
    <x v="15"/>
    <x v="12"/>
    <s v="DIESEL FUEL"/>
    <x v="6"/>
    <n v="0"/>
  </r>
  <r>
    <s v="REFERENCE ELECTRIFICATION - MODERATE TECHNOLOGY ADVANCEMENT"/>
    <x v="1"/>
    <s v="COMMERCIAL HIGH EFFICIENCY OIL WATER HEATER"/>
    <s v="TEXAS"/>
    <x v="15"/>
    <x v="12"/>
    <s v="PIPELINE GAS"/>
    <x v="6"/>
    <n v="0"/>
  </r>
  <r>
    <s v="REFERENCE ELECTRIFICATION - MODERATE TECHNOLOGY ADVANCEMENT"/>
    <x v="1"/>
    <s v="COMMERCIAL HIGH EFFICIENCY OIL WATER HEATER"/>
    <s v="TEXAS"/>
    <x v="15"/>
    <x v="12"/>
    <s v="SOLAR "/>
    <x v="6"/>
    <n v="0"/>
  </r>
  <r>
    <s v="REFERENCE ELECTRIFICATION - MODERATE TECHNOLOGY ADVANCEMENT"/>
    <x v="1"/>
    <s v="COMMERCIAL HIGH EFFICIENCY OIL WATER HEATER"/>
    <s v="TEXAS"/>
    <x v="15"/>
    <x v="12"/>
    <n v="9999"/>
    <x v="6"/>
    <n v="0"/>
  </r>
  <r>
    <s v="REFERENCE ELECTRIFICATION - MODERATE TECHNOLOGY ADVANCEMENT"/>
    <x v="1"/>
    <s v="COMMERCIAL HIGH EFFICIENCY OIL WATER HEATER"/>
    <s v="TEXAS"/>
    <x v="15"/>
    <x v="13"/>
    <s v="ELECTRICITY"/>
    <x v="6"/>
    <n v="0"/>
  </r>
  <r>
    <s v="REFERENCE ELECTRIFICATION - MODERATE TECHNOLOGY ADVANCEMENT"/>
    <x v="1"/>
    <s v="COMMERCIAL HIGH EFFICIENCY OIL WATER HEATER"/>
    <s v="TEXAS"/>
    <x v="15"/>
    <x v="13"/>
    <s v="DIESEL FUEL"/>
    <x v="6"/>
    <n v="0"/>
  </r>
  <r>
    <s v="REFERENCE ELECTRIFICATION - MODERATE TECHNOLOGY ADVANCEMENT"/>
    <x v="1"/>
    <s v="COMMERCIAL HIGH EFFICIENCY OIL WATER HEATER"/>
    <s v="TEXAS"/>
    <x v="15"/>
    <x v="13"/>
    <s v="PIPELINE GAS"/>
    <x v="6"/>
    <n v="0"/>
  </r>
  <r>
    <s v="REFERENCE ELECTRIFICATION - MODERATE TECHNOLOGY ADVANCEMENT"/>
    <x v="1"/>
    <s v="COMMERCIAL HIGH EFFICIENCY OIL WATER HEATER"/>
    <s v="TEXAS"/>
    <x v="15"/>
    <x v="13"/>
    <s v="SOLAR "/>
    <x v="6"/>
    <n v="0"/>
  </r>
  <r>
    <s v="REFERENCE ELECTRIFICATION - MODERATE TECHNOLOGY ADVANCEMENT"/>
    <x v="1"/>
    <s v="COMMERCIAL HIGH EFFICIENCY OIL WATER HEATER"/>
    <s v="TEXAS"/>
    <x v="15"/>
    <x v="13"/>
    <n v="9999"/>
    <x v="6"/>
    <n v="0"/>
  </r>
  <r>
    <s v="REFERENCE ELECTRIFICATION - MODERATE TECHNOLOGY ADVANCEMENT"/>
    <x v="1"/>
    <s v="COMMERCIAL HIGH EFFICIENCY OIL WATER HEATER"/>
    <s v="TEXAS"/>
    <x v="15"/>
    <x v="14"/>
    <s v="ELECTRICITY"/>
    <x v="6"/>
    <n v="0"/>
  </r>
  <r>
    <s v="REFERENCE ELECTRIFICATION - MODERATE TECHNOLOGY ADVANCEMENT"/>
    <x v="1"/>
    <s v="COMMERCIAL HIGH EFFICIENCY OIL WATER HEATER"/>
    <s v="TEXAS"/>
    <x v="15"/>
    <x v="14"/>
    <s v="DIESEL FUEL"/>
    <x v="6"/>
    <n v="0"/>
  </r>
  <r>
    <s v="REFERENCE ELECTRIFICATION - MODERATE TECHNOLOGY ADVANCEMENT"/>
    <x v="1"/>
    <s v="COMMERCIAL HIGH EFFICIENCY OIL WATER HEATER"/>
    <s v="TEXAS"/>
    <x v="15"/>
    <x v="14"/>
    <s v="PIPELINE GAS"/>
    <x v="6"/>
    <n v="0"/>
  </r>
  <r>
    <s v="REFERENCE ELECTRIFICATION - MODERATE TECHNOLOGY ADVANCEMENT"/>
    <x v="1"/>
    <s v="COMMERCIAL HIGH EFFICIENCY OIL WATER HEATER"/>
    <s v="TEXAS"/>
    <x v="15"/>
    <x v="14"/>
    <s v="SOLAR "/>
    <x v="6"/>
    <n v="0"/>
  </r>
  <r>
    <s v="REFERENCE ELECTRIFICATION - MODERATE TECHNOLOGY ADVANCEMENT"/>
    <x v="1"/>
    <s v="COMMERCIAL HIGH EFFICIENCY OIL WATER HEATER"/>
    <s v="TEXAS"/>
    <x v="15"/>
    <x v="14"/>
    <n v="9999"/>
    <x v="6"/>
    <n v="0"/>
  </r>
  <r>
    <s v="REFERENCE ELECTRIFICATION - MODERATE TECHNOLOGY ADVANCEMENT"/>
    <x v="1"/>
    <s v="COMMERCIAL HIGH EFFICIENCY OIL WATER HEATER"/>
    <s v="TEXAS"/>
    <x v="15"/>
    <x v="15"/>
    <s v="ELECTRICITY"/>
    <x v="6"/>
    <n v="0"/>
  </r>
  <r>
    <s v="REFERENCE ELECTRIFICATION - MODERATE TECHNOLOGY ADVANCEMENT"/>
    <x v="1"/>
    <s v="COMMERCIAL HIGH EFFICIENCY OIL WATER HEATER"/>
    <s v="TEXAS"/>
    <x v="15"/>
    <x v="15"/>
    <s v="DIESEL FUEL"/>
    <x v="6"/>
    <n v="0"/>
  </r>
  <r>
    <s v="REFERENCE ELECTRIFICATION - MODERATE TECHNOLOGY ADVANCEMENT"/>
    <x v="1"/>
    <s v="COMMERCIAL HIGH EFFICIENCY OIL WATER HEATER"/>
    <s v="TEXAS"/>
    <x v="15"/>
    <x v="15"/>
    <s v="PIPELINE GAS"/>
    <x v="6"/>
    <n v="0"/>
  </r>
  <r>
    <s v="REFERENCE ELECTRIFICATION - MODERATE TECHNOLOGY ADVANCEMENT"/>
    <x v="1"/>
    <s v="COMMERCIAL HIGH EFFICIENCY OIL WATER HEATER"/>
    <s v="TEXAS"/>
    <x v="15"/>
    <x v="15"/>
    <s v="SOLAR "/>
    <x v="6"/>
    <n v="0"/>
  </r>
  <r>
    <s v="REFERENCE ELECTRIFICATION - MODERATE TECHNOLOGY ADVANCEMENT"/>
    <x v="1"/>
    <s v="COMMERCIAL HIGH EFFICIENCY OIL WATER HEATER"/>
    <s v="TEXAS"/>
    <x v="15"/>
    <x v="15"/>
    <n v="9999"/>
    <x v="6"/>
    <n v="0"/>
  </r>
  <r>
    <s v="REFERENCE ELECTRIFICATION - MODERATE TECHNOLOGY ADVANCEMENT"/>
    <x v="1"/>
    <s v="COMMERCIAL HIGH EFFICIENCY OIL WATER HEATER"/>
    <s v="TEXAS"/>
    <x v="15"/>
    <x v="16"/>
    <s v="ELECTRICITY"/>
    <x v="6"/>
    <n v="0"/>
  </r>
  <r>
    <s v="REFERENCE ELECTRIFICATION - MODERATE TECHNOLOGY ADVANCEMENT"/>
    <x v="1"/>
    <s v="COMMERCIAL HIGH EFFICIENCY OIL WATER HEATER"/>
    <s v="TEXAS"/>
    <x v="15"/>
    <x v="16"/>
    <s v="DIESEL FUEL"/>
    <x v="6"/>
    <n v="0"/>
  </r>
  <r>
    <s v="REFERENCE ELECTRIFICATION - MODERATE TECHNOLOGY ADVANCEMENT"/>
    <x v="1"/>
    <s v="COMMERCIAL HIGH EFFICIENCY OIL WATER HEATER"/>
    <s v="TEXAS"/>
    <x v="15"/>
    <x v="16"/>
    <s v="PIPELINE GAS"/>
    <x v="6"/>
    <n v="0"/>
  </r>
  <r>
    <s v="REFERENCE ELECTRIFICATION - MODERATE TECHNOLOGY ADVANCEMENT"/>
    <x v="1"/>
    <s v="COMMERCIAL HIGH EFFICIENCY OIL WATER HEATER"/>
    <s v="TEXAS"/>
    <x v="15"/>
    <x v="16"/>
    <s v="SOLAR "/>
    <x v="6"/>
    <n v="0"/>
  </r>
  <r>
    <s v="REFERENCE ELECTRIFICATION - MODERATE TECHNOLOGY ADVANCEMENT"/>
    <x v="1"/>
    <s v="COMMERCIAL HIGH EFFICIENCY OIL WATER HEATER"/>
    <s v="TEXAS"/>
    <x v="15"/>
    <x v="16"/>
    <n v="9999"/>
    <x v="6"/>
    <n v="0"/>
  </r>
  <r>
    <s v="REFERENCE ELECTRIFICATION - MODERATE TECHNOLOGY ADVANCEMENT"/>
    <x v="1"/>
    <s v="COMMERCIAL HIGH EFFICIENCY OIL WATER HEATER"/>
    <s v="TEXAS"/>
    <x v="15"/>
    <x v="17"/>
    <s v="ELECTRICITY"/>
    <x v="6"/>
    <n v="0"/>
  </r>
  <r>
    <s v="REFERENCE ELECTRIFICATION - MODERATE TECHNOLOGY ADVANCEMENT"/>
    <x v="1"/>
    <s v="COMMERCIAL HIGH EFFICIENCY OIL WATER HEATER"/>
    <s v="TEXAS"/>
    <x v="15"/>
    <x v="17"/>
    <s v="DIESEL FUEL"/>
    <x v="6"/>
    <n v="0"/>
  </r>
  <r>
    <s v="REFERENCE ELECTRIFICATION - MODERATE TECHNOLOGY ADVANCEMENT"/>
    <x v="1"/>
    <s v="COMMERCIAL HIGH EFFICIENCY OIL WATER HEATER"/>
    <s v="TEXAS"/>
    <x v="15"/>
    <x v="17"/>
    <s v="PIPELINE GAS"/>
    <x v="6"/>
    <n v="0"/>
  </r>
  <r>
    <s v="REFERENCE ELECTRIFICATION - MODERATE TECHNOLOGY ADVANCEMENT"/>
    <x v="1"/>
    <s v="COMMERCIAL HIGH EFFICIENCY OIL WATER HEATER"/>
    <s v="TEXAS"/>
    <x v="15"/>
    <x v="17"/>
    <s v="SOLAR "/>
    <x v="6"/>
    <n v="0"/>
  </r>
  <r>
    <s v="REFERENCE ELECTRIFICATION - MODERATE TECHNOLOGY ADVANCEMENT"/>
    <x v="1"/>
    <s v="COMMERCIAL HIGH EFFICIENCY OIL WATER HEATER"/>
    <s v="TEXAS"/>
    <x v="15"/>
    <x v="17"/>
    <n v="9999"/>
    <x v="6"/>
    <n v="0"/>
  </r>
  <r>
    <s v="REFERENCE ELECTRIFICATION - MODERATE TECHNOLOGY ADVANCEMENT"/>
    <x v="1"/>
    <s v="COMMERCIAL HIGH EFFICIENCY OIL WATER HEATER"/>
    <s v="TEXAS"/>
    <x v="15"/>
    <x v="18"/>
    <s v="ELECTRICITY"/>
    <x v="6"/>
    <n v="0"/>
  </r>
  <r>
    <s v="REFERENCE ELECTRIFICATION - MODERATE TECHNOLOGY ADVANCEMENT"/>
    <x v="1"/>
    <s v="COMMERCIAL HIGH EFFICIENCY OIL WATER HEATER"/>
    <s v="TEXAS"/>
    <x v="15"/>
    <x v="18"/>
    <s v="DIESEL FUEL"/>
    <x v="6"/>
    <n v="0"/>
  </r>
  <r>
    <s v="REFERENCE ELECTRIFICATION - MODERATE TECHNOLOGY ADVANCEMENT"/>
    <x v="1"/>
    <s v="COMMERCIAL HIGH EFFICIENCY OIL WATER HEATER"/>
    <s v="TEXAS"/>
    <x v="15"/>
    <x v="18"/>
    <s v="PIPELINE GAS"/>
    <x v="6"/>
    <n v="0"/>
  </r>
  <r>
    <s v="REFERENCE ELECTRIFICATION - MODERATE TECHNOLOGY ADVANCEMENT"/>
    <x v="1"/>
    <s v="COMMERCIAL HIGH EFFICIENCY OIL WATER HEATER"/>
    <s v="TEXAS"/>
    <x v="15"/>
    <x v="18"/>
    <s v="SOLAR "/>
    <x v="6"/>
    <n v="0"/>
  </r>
  <r>
    <s v="REFERENCE ELECTRIFICATION - MODERATE TECHNOLOGY ADVANCEMENT"/>
    <x v="1"/>
    <s v="COMMERCIAL HIGH EFFICIENCY OIL WATER HEATER"/>
    <s v="TEXAS"/>
    <x v="15"/>
    <x v="18"/>
    <n v="9999"/>
    <x v="6"/>
    <n v="0"/>
  </r>
  <r>
    <s v="REFERENCE ELECTRIFICATION - MODERATE TECHNOLOGY ADVANCEMENT"/>
    <x v="1"/>
    <s v="COMMERCIAL HIGH EFFICIENCY OIL WATER HEATER"/>
    <s v="TEXAS"/>
    <x v="15"/>
    <x v="19"/>
    <s v="ELECTRICITY"/>
    <x v="6"/>
    <n v="0"/>
  </r>
  <r>
    <s v="REFERENCE ELECTRIFICATION - MODERATE TECHNOLOGY ADVANCEMENT"/>
    <x v="1"/>
    <s v="COMMERCIAL HIGH EFFICIENCY OIL WATER HEATER"/>
    <s v="TEXAS"/>
    <x v="15"/>
    <x v="19"/>
    <s v="DIESEL FUEL"/>
    <x v="6"/>
    <n v="0"/>
  </r>
  <r>
    <s v="REFERENCE ELECTRIFICATION - MODERATE TECHNOLOGY ADVANCEMENT"/>
    <x v="1"/>
    <s v="COMMERCIAL HIGH EFFICIENCY OIL WATER HEATER"/>
    <s v="TEXAS"/>
    <x v="15"/>
    <x v="19"/>
    <s v="PIPELINE GAS"/>
    <x v="6"/>
    <n v="0"/>
  </r>
  <r>
    <s v="REFERENCE ELECTRIFICATION - MODERATE TECHNOLOGY ADVANCEMENT"/>
    <x v="1"/>
    <s v="COMMERCIAL HIGH EFFICIENCY OIL WATER HEATER"/>
    <s v="TEXAS"/>
    <x v="15"/>
    <x v="19"/>
    <s v="SOLAR "/>
    <x v="6"/>
    <n v="0"/>
  </r>
  <r>
    <s v="REFERENCE ELECTRIFICATION - MODERATE TECHNOLOGY ADVANCEMENT"/>
    <x v="1"/>
    <s v="COMMERCIAL HIGH EFFICIENCY OIL WATER HEATER"/>
    <s v="TEXAS"/>
    <x v="15"/>
    <x v="19"/>
    <n v="9999"/>
    <x v="6"/>
    <n v="0"/>
  </r>
  <r>
    <s v="REFERENCE ELECTRIFICATION - MODERATE TECHNOLOGY ADVANCEMENT"/>
    <x v="1"/>
    <s v="COMMERCIAL HIGH EFFICIENCY OIL WATER HEATER"/>
    <s v="TEXAS"/>
    <x v="15"/>
    <x v="20"/>
    <s v="ELECTRICITY"/>
    <x v="6"/>
    <n v="0"/>
  </r>
  <r>
    <s v="REFERENCE ELECTRIFICATION - MODERATE TECHNOLOGY ADVANCEMENT"/>
    <x v="1"/>
    <s v="COMMERCIAL HIGH EFFICIENCY OIL WATER HEATER"/>
    <s v="TEXAS"/>
    <x v="15"/>
    <x v="20"/>
    <s v="DIESEL FUEL"/>
    <x v="6"/>
    <n v="0"/>
  </r>
  <r>
    <s v="REFERENCE ELECTRIFICATION - MODERATE TECHNOLOGY ADVANCEMENT"/>
    <x v="1"/>
    <s v="COMMERCIAL HIGH EFFICIENCY OIL WATER HEATER"/>
    <s v="TEXAS"/>
    <x v="15"/>
    <x v="20"/>
    <s v="PIPELINE GAS"/>
    <x v="6"/>
    <n v="0"/>
  </r>
  <r>
    <s v="REFERENCE ELECTRIFICATION - MODERATE TECHNOLOGY ADVANCEMENT"/>
    <x v="1"/>
    <s v="COMMERCIAL HIGH EFFICIENCY OIL WATER HEATER"/>
    <s v="TEXAS"/>
    <x v="15"/>
    <x v="20"/>
    <s v="SOLAR "/>
    <x v="6"/>
    <n v="0"/>
  </r>
  <r>
    <s v="REFERENCE ELECTRIFICATION - MODERATE TECHNOLOGY ADVANCEMENT"/>
    <x v="1"/>
    <s v="COMMERCIAL HIGH EFFICIENCY OIL WATER HEATER"/>
    <s v="TEXAS"/>
    <x v="15"/>
    <x v="20"/>
    <n v="9999"/>
    <x v="6"/>
    <n v="0"/>
  </r>
  <r>
    <s v="REFERENCE ELECTRIFICATION - MODERATE TECHNOLOGY ADVANCEMENT"/>
    <x v="1"/>
    <s v="COMMERCIAL HIGH EFFICIENCY OIL WATER HEATER"/>
    <s v="TEXAS"/>
    <x v="15"/>
    <x v="21"/>
    <s v="ELECTRICITY"/>
    <x v="6"/>
    <n v="0"/>
  </r>
  <r>
    <s v="REFERENCE ELECTRIFICATION - MODERATE TECHNOLOGY ADVANCEMENT"/>
    <x v="1"/>
    <s v="COMMERCIAL HIGH EFFICIENCY OIL WATER HEATER"/>
    <s v="TEXAS"/>
    <x v="15"/>
    <x v="21"/>
    <s v="DIESEL FUEL"/>
    <x v="6"/>
    <n v="0"/>
  </r>
  <r>
    <s v="REFERENCE ELECTRIFICATION - MODERATE TECHNOLOGY ADVANCEMENT"/>
    <x v="1"/>
    <s v="COMMERCIAL HIGH EFFICIENCY OIL WATER HEATER"/>
    <s v="TEXAS"/>
    <x v="15"/>
    <x v="21"/>
    <s v="PIPELINE GAS"/>
    <x v="6"/>
    <n v="0"/>
  </r>
  <r>
    <s v="REFERENCE ELECTRIFICATION - MODERATE TECHNOLOGY ADVANCEMENT"/>
    <x v="1"/>
    <s v="COMMERCIAL HIGH EFFICIENCY OIL WATER HEATER"/>
    <s v="TEXAS"/>
    <x v="15"/>
    <x v="21"/>
    <s v="SOLAR "/>
    <x v="6"/>
    <n v="0"/>
  </r>
  <r>
    <s v="REFERENCE ELECTRIFICATION - MODERATE TECHNOLOGY ADVANCEMENT"/>
    <x v="1"/>
    <s v="COMMERCIAL HIGH EFFICIENCY OIL WATER HEATER"/>
    <s v="TEXAS"/>
    <x v="15"/>
    <x v="21"/>
    <n v="9999"/>
    <x v="6"/>
    <n v="0"/>
  </r>
  <r>
    <s v="REFERENCE ELECTRIFICATION - MODERATE TECHNOLOGY ADVANCEMENT"/>
    <x v="1"/>
    <s v="COMMERCIAL HIGH EFFICIENCY OIL WATER HEATER"/>
    <s v="TEXAS"/>
    <x v="15"/>
    <x v="22"/>
    <s v="ELECTRICITY"/>
    <x v="6"/>
    <n v="0"/>
  </r>
  <r>
    <s v="REFERENCE ELECTRIFICATION - MODERATE TECHNOLOGY ADVANCEMENT"/>
    <x v="1"/>
    <s v="COMMERCIAL HIGH EFFICIENCY OIL WATER HEATER"/>
    <s v="TEXAS"/>
    <x v="15"/>
    <x v="22"/>
    <s v="DIESEL FUEL"/>
    <x v="6"/>
    <n v="0"/>
  </r>
  <r>
    <s v="REFERENCE ELECTRIFICATION - MODERATE TECHNOLOGY ADVANCEMENT"/>
    <x v="1"/>
    <s v="COMMERCIAL HIGH EFFICIENCY OIL WATER HEATER"/>
    <s v="TEXAS"/>
    <x v="15"/>
    <x v="22"/>
    <s v="PIPELINE GAS"/>
    <x v="6"/>
    <n v="0"/>
  </r>
  <r>
    <s v="REFERENCE ELECTRIFICATION - MODERATE TECHNOLOGY ADVANCEMENT"/>
    <x v="1"/>
    <s v="COMMERCIAL HIGH EFFICIENCY OIL WATER HEATER"/>
    <s v="TEXAS"/>
    <x v="15"/>
    <x v="22"/>
    <s v="SOLAR "/>
    <x v="6"/>
    <n v="0"/>
  </r>
  <r>
    <s v="REFERENCE ELECTRIFICATION - MODERATE TECHNOLOGY ADVANCEMENT"/>
    <x v="1"/>
    <s v="COMMERCIAL HIGH EFFICIENCY OIL WATER HEATER"/>
    <s v="TEXAS"/>
    <x v="15"/>
    <x v="22"/>
    <n v="9999"/>
    <x v="6"/>
    <n v="0"/>
  </r>
  <r>
    <s v="REFERENCE ELECTRIFICATION - MODERATE TECHNOLOGY ADVANCEMENT"/>
    <x v="1"/>
    <s v="COMMERCIAL HIGH EFFICIENCY OIL WATER HEATER"/>
    <s v="TEXAS"/>
    <x v="15"/>
    <x v="23"/>
    <s v="ELECTRICITY"/>
    <x v="6"/>
    <n v="0"/>
  </r>
  <r>
    <s v="REFERENCE ELECTRIFICATION - MODERATE TECHNOLOGY ADVANCEMENT"/>
    <x v="1"/>
    <s v="COMMERCIAL HIGH EFFICIENCY OIL WATER HEATER"/>
    <s v="TEXAS"/>
    <x v="15"/>
    <x v="23"/>
    <s v="DIESEL FUEL"/>
    <x v="6"/>
    <n v="0"/>
  </r>
  <r>
    <s v="REFERENCE ELECTRIFICATION - MODERATE TECHNOLOGY ADVANCEMENT"/>
    <x v="1"/>
    <s v="COMMERCIAL HIGH EFFICIENCY OIL WATER HEATER"/>
    <s v="TEXAS"/>
    <x v="15"/>
    <x v="23"/>
    <s v="PIPELINE GAS"/>
    <x v="6"/>
    <n v="0"/>
  </r>
  <r>
    <s v="REFERENCE ELECTRIFICATION - MODERATE TECHNOLOGY ADVANCEMENT"/>
    <x v="1"/>
    <s v="COMMERCIAL HIGH EFFICIENCY OIL WATER HEATER"/>
    <s v="TEXAS"/>
    <x v="15"/>
    <x v="23"/>
    <s v="SOLAR "/>
    <x v="6"/>
    <n v="0"/>
  </r>
  <r>
    <s v="REFERENCE ELECTRIFICATION - MODERATE TECHNOLOGY ADVANCEMENT"/>
    <x v="1"/>
    <s v="COMMERCIAL HIGH EFFICIENCY OIL WATER HEATER"/>
    <s v="TEXAS"/>
    <x v="15"/>
    <x v="23"/>
    <n v="9999"/>
    <x v="6"/>
    <n v="0"/>
  </r>
  <r>
    <s v="REFERENCE ELECTRIFICATION - MODERATE TECHNOLOGY ADVANCEMENT"/>
    <x v="1"/>
    <s v="COMMERCIAL HIGH EFFICIENCY OIL WATER HEATER"/>
    <s v="TEXAS"/>
    <x v="15"/>
    <x v="24"/>
    <s v="ELECTRICITY"/>
    <x v="6"/>
    <n v="0"/>
  </r>
  <r>
    <s v="REFERENCE ELECTRIFICATION - MODERATE TECHNOLOGY ADVANCEMENT"/>
    <x v="1"/>
    <s v="COMMERCIAL HIGH EFFICIENCY OIL WATER HEATER"/>
    <s v="TEXAS"/>
    <x v="15"/>
    <x v="24"/>
    <s v="DIESEL FUEL"/>
    <x v="6"/>
    <n v="0"/>
  </r>
  <r>
    <s v="REFERENCE ELECTRIFICATION - MODERATE TECHNOLOGY ADVANCEMENT"/>
    <x v="1"/>
    <s v="COMMERCIAL HIGH EFFICIENCY OIL WATER HEATER"/>
    <s v="TEXAS"/>
    <x v="15"/>
    <x v="24"/>
    <s v="PIPELINE GAS"/>
    <x v="6"/>
    <n v="0"/>
  </r>
  <r>
    <s v="REFERENCE ELECTRIFICATION - MODERATE TECHNOLOGY ADVANCEMENT"/>
    <x v="1"/>
    <s v="COMMERCIAL HIGH EFFICIENCY OIL WATER HEATER"/>
    <s v="TEXAS"/>
    <x v="15"/>
    <x v="24"/>
    <s v="SOLAR "/>
    <x v="6"/>
    <n v="0"/>
  </r>
  <r>
    <s v="REFERENCE ELECTRIFICATION - MODERATE TECHNOLOGY ADVANCEMENT"/>
    <x v="1"/>
    <s v="COMMERCIAL HIGH EFFICIENCY OIL WATER HEATER"/>
    <s v="TEXAS"/>
    <x v="15"/>
    <x v="24"/>
    <n v="9999"/>
    <x v="6"/>
    <n v="0"/>
  </r>
  <r>
    <s v="REFERENCE ELECTRIFICATION - MODERATE TECHNOLOGY ADVANCEMENT"/>
    <x v="1"/>
    <s v="COMMERCIAL HIGH EFFICIENCY OIL WATER HEATER"/>
    <s v="TEXAS"/>
    <x v="15"/>
    <x v="25"/>
    <s v="ELECTRICITY"/>
    <x v="6"/>
    <n v="0"/>
  </r>
  <r>
    <s v="REFERENCE ELECTRIFICATION - MODERATE TECHNOLOGY ADVANCEMENT"/>
    <x v="1"/>
    <s v="COMMERCIAL HIGH EFFICIENCY OIL WATER HEATER"/>
    <s v="TEXAS"/>
    <x v="15"/>
    <x v="25"/>
    <s v="DIESEL FUEL"/>
    <x v="6"/>
    <n v="0"/>
  </r>
  <r>
    <s v="REFERENCE ELECTRIFICATION - MODERATE TECHNOLOGY ADVANCEMENT"/>
    <x v="1"/>
    <s v="COMMERCIAL HIGH EFFICIENCY OIL WATER HEATER"/>
    <s v="TEXAS"/>
    <x v="15"/>
    <x v="25"/>
    <s v="PIPELINE GAS"/>
    <x v="6"/>
    <n v="0"/>
  </r>
  <r>
    <s v="REFERENCE ELECTRIFICATION - MODERATE TECHNOLOGY ADVANCEMENT"/>
    <x v="1"/>
    <s v="COMMERCIAL HIGH EFFICIENCY OIL WATER HEATER"/>
    <s v="TEXAS"/>
    <x v="15"/>
    <x v="25"/>
    <s v="SOLAR "/>
    <x v="6"/>
    <n v="0"/>
  </r>
  <r>
    <s v="REFERENCE ELECTRIFICATION - MODERATE TECHNOLOGY ADVANCEMENT"/>
    <x v="1"/>
    <s v="COMMERCIAL HIGH EFFICIENCY OIL WATER HEATER"/>
    <s v="TEXAS"/>
    <x v="15"/>
    <x v="25"/>
    <n v="9999"/>
    <x v="6"/>
    <n v="0"/>
  </r>
  <r>
    <s v="REFERENCE ELECTRIFICATION - MODERATE TECHNOLOGY ADVANCEMENT"/>
    <x v="1"/>
    <s v="COMMERCIAL HIGH EFFICIENCY OIL WATER HEATER"/>
    <s v="TEXAS"/>
    <x v="15"/>
    <x v="26"/>
    <s v="ELECTRICITY"/>
    <x v="6"/>
    <n v="0"/>
  </r>
  <r>
    <s v="REFERENCE ELECTRIFICATION - MODERATE TECHNOLOGY ADVANCEMENT"/>
    <x v="1"/>
    <s v="COMMERCIAL HIGH EFFICIENCY OIL WATER HEATER"/>
    <s v="TEXAS"/>
    <x v="15"/>
    <x v="26"/>
    <s v="DIESEL FUEL"/>
    <x v="6"/>
    <n v="0"/>
  </r>
  <r>
    <s v="REFERENCE ELECTRIFICATION - MODERATE TECHNOLOGY ADVANCEMENT"/>
    <x v="1"/>
    <s v="COMMERCIAL HIGH EFFICIENCY OIL WATER HEATER"/>
    <s v="TEXAS"/>
    <x v="15"/>
    <x v="26"/>
    <s v="PIPELINE GAS"/>
    <x v="6"/>
    <n v="0"/>
  </r>
  <r>
    <s v="REFERENCE ELECTRIFICATION - MODERATE TECHNOLOGY ADVANCEMENT"/>
    <x v="1"/>
    <s v="COMMERCIAL HIGH EFFICIENCY OIL WATER HEATER"/>
    <s v="TEXAS"/>
    <x v="15"/>
    <x v="26"/>
    <s v="SOLAR "/>
    <x v="6"/>
    <n v="0"/>
  </r>
  <r>
    <s v="REFERENCE ELECTRIFICATION - MODERATE TECHNOLOGY ADVANCEMENT"/>
    <x v="1"/>
    <s v="COMMERCIAL HIGH EFFICIENCY OIL WATER HEATER"/>
    <s v="TEXAS"/>
    <x v="15"/>
    <x v="26"/>
    <n v="9999"/>
    <x v="6"/>
    <n v="0"/>
  </r>
  <r>
    <s v="REFERENCE ELECTRIFICATION - MODERATE TECHNOLOGY ADVANCEMENT"/>
    <x v="1"/>
    <s v="COMMERCIAL HIGH EFFICIENCY OIL WATER HEATER"/>
    <s v="TEXAS"/>
    <x v="15"/>
    <x v="27"/>
    <s v="ELECTRICITY"/>
    <x v="6"/>
    <n v="0"/>
  </r>
  <r>
    <s v="REFERENCE ELECTRIFICATION - MODERATE TECHNOLOGY ADVANCEMENT"/>
    <x v="1"/>
    <s v="COMMERCIAL HIGH EFFICIENCY OIL WATER HEATER"/>
    <s v="TEXAS"/>
    <x v="15"/>
    <x v="27"/>
    <s v="DIESEL FUEL"/>
    <x v="6"/>
    <n v="0"/>
  </r>
  <r>
    <s v="REFERENCE ELECTRIFICATION - MODERATE TECHNOLOGY ADVANCEMENT"/>
    <x v="1"/>
    <s v="COMMERCIAL HIGH EFFICIENCY OIL WATER HEATER"/>
    <s v="TEXAS"/>
    <x v="15"/>
    <x v="27"/>
    <s v="PIPELINE GAS"/>
    <x v="6"/>
    <n v="0"/>
  </r>
  <r>
    <s v="REFERENCE ELECTRIFICATION - MODERATE TECHNOLOGY ADVANCEMENT"/>
    <x v="1"/>
    <s v="COMMERCIAL HIGH EFFICIENCY OIL WATER HEATER"/>
    <s v="TEXAS"/>
    <x v="15"/>
    <x v="27"/>
    <s v="SOLAR "/>
    <x v="6"/>
    <n v="0"/>
  </r>
  <r>
    <s v="REFERENCE ELECTRIFICATION - MODERATE TECHNOLOGY ADVANCEMENT"/>
    <x v="1"/>
    <s v="COMMERCIAL HIGH EFFICIENCY OIL WATER HEATER"/>
    <s v="TEXAS"/>
    <x v="15"/>
    <x v="27"/>
    <n v="9999"/>
    <x v="6"/>
    <n v="0"/>
  </r>
  <r>
    <s v="REFERENCE ELECTRIFICATION - MODERATE TECHNOLOGY ADVANCEMENT"/>
    <x v="1"/>
    <s v="COMMERCIAL HIGH EFFICIENCY OIL WATER HEATER"/>
    <s v="TEXAS"/>
    <x v="15"/>
    <x v="28"/>
    <s v="ELECTRICITY"/>
    <x v="6"/>
    <n v="0"/>
  </r>
  <r>
    <s v="REFERENCE ELECTRIFICATION - MODERATE TECHNOLOGY ADVANCEMENT"/>
    <x v="1"/>
    <s v="COMMERCIAL HIGH EFFICIENCY OIL WATER HEATER"/>
    <s v="TEXAS"/>
    <x v="15"/>
    <x v="28"/>
    <s v="DIESEL FUEL"/>
    <x v="6"/>
    <n v="0"/>
  </r>
  <r>
    <s v="REFERENCE ELECTRIFICATION - MODERATE TECHNOLOGY ADVANCEMENT"/>
    <x v="1"/>
    <s v="COMMERCIAL HIGH EFFICIENCY OIL WATER HEATER"/>
    <s v="TEXAS"/>
    <x v="15"/>
    <x v="28"/>
    <s v="PIPELINE GAS"/>
    <x v="6"/>
    <n v="0"/>
  </r>
  <r>
    <s v="REFERENCE ELECTRIFICATION - MODERATE TECHNOLOGY ADVANCEMENT"/>
    <x v="1"/>
    <s v="COMMERCIAL HIGH EFFICIENCY OIL WATER HEATER"/>
    <s v="TEXAS"/>
    <x v="15"/>
    <x v="28"/>
    <s v="SOLAR "/>
    <x v="6"/>
    <n v="0"/>
  </r>
  <r>
    <s v="REFERENCE ELECTRIFICATION - MODERATE TECHNOLOGY ADVANCEMENT"/>
    <x v="1"/>
    <s v="COMMERCIAL HIGH EFFICIENCY OIL WATER HEATER"/>
    <s v="TEXAS"/>
    <x v="15"/>
    <x v="28"/>
    <n v="9999"/>
    <x v="6"/>
    <n v="0"/>
  </r>
  <r>
    <s v="REFERENCE ELECTRIFICATION - MODERATE TECHNOLOGY ADVANCEMENT"/>
    <x v="1"/>
    <s v="COMMERCIAL HIGH EFFICIENCY OIL WATER HEATER"/>
    <s v="TEXAS"/>
    <x v="15"/>
    <x v="29"/>
    <s v="ELECTRICITY"/>
    <x v="6"/>
    <n v="0"/>
  </r>
  <r>
    <s v="REFERENCE ELECTRIFICATION - MODERATE TECHNOLOGY ADVANCEMENT"/>
    <x v="1"/>
    <s v="COMMERCIAL HIGH EFFICIENCY OIL WATER HEATER"/>
    <s v="TEXAS"/>
    <x v="15"/>
    <x v="29"/>
    <s v="DIESEL FUEL"/>
    <x v="6"/>
    <n v="0"/>
  </r>
  <r>
    <s v="REFERENCE ELECTRIFICATION - MODERATE TECHNOLOGY ADVANCEMENT"/>
    <x v="1"/>
    <s v="COMMERCIAL HIGH EFFICIENCY OIL WATER HEATER"/>
    <s v="TEXAS"/>
    <x v="15"/>
    <x v="29"/>
    <s v="PIPELINE GAS"/>
    <x v="6"/>
    <n v="0"/>
  </r>
  <r>
    <s v="REFERENCE ELECTRIFICATION - MODERATE TECHNOLOGY ADVANCEMENT"/>
    <x v="1"/>
    <s v="COMMERCIAL HIGH EFFICIENCY OIL WATER HEATER"/>
    <s v="TEXAS"/>
    <x v="15"/>
    <x v="29"/>
    <s v="SOLAR "/>
    <x v="6"/>
    <n v="0"/>
  </r>
  <r>
    <s v="REFERENCE ELECTRIFICATION - MODERATE TECHNOLOGY ADVANCEMENT"/>
    <x v="1"/>
    <s v="COMMERCIAL HIGH EFFICIENCY OIL WATER HEATER"/>
    <s v="TEXAS"/>
    <x v="15"/>
    <x v="29"/>
    <n v="9999"/>
    <x v="6"/>
    <n v="0"/>
  </r>
  <r>
    <s v="REFERENCE ELECTRIFICATION - MODERATE TECHNOLOGY ADVANCEMENT"/>
    <x v="1"/>
    <s v="COMMERCIAL HIGH EFFICIENCY OIL WATER HEATER"/>
    <s v="TEXAS"/>
    <x v="15"/>
    <x v="30"/>
    <s v="ELECTRICITY"/>
    <x v="6"/>
    <n v="0"/>
  </r>
  <r>
    <s v="REFERENCE ELECTRIFICATION - MODERATE TECHNOLOGY ADVANCEMENT"/>
    <x v="1"/>
    <s v="COMMERCIAL HIGH EFFICIENCY OIL WATER HEATER"/>
    <s v="TEXAS"/>
    <x v="15"/>
    <x v="30"/>
    <s v="DIESEL FUEL"/>
    <x v="6"/>
    <n v="0"/>
  </r>
  <r>
    <s v="REFERENCE ELECTRIFICATION - MODERATE TECHNOLOGY ADVANCEMENT"/>
    <x v="1"/>
    <s v="COMMERCIAL HIGH EFFICIENCY OIL WATER HEATER"/>
    <s v="TEXAS"/>
    <x v="15"/>
    <x v="30"/>
    <s v="PIPELINE GAS"/>
    <x v="6"/>
    <n v="0"/>
  </r>
  <r>
    <s v="REFERENCE ELECTRIFICATION - MODERATE TECHNOLOGY ADVANCEMENT"/>
    <x v="1"/>
    <s v="COMMERCIAL HIGH EFFICIENCY OIL WATER HEATER"/>
    <s v="TEXAS"/>
    <x v="15"/>
    <x v="30"/>
    <s v="SOLAR "/>
    <x v="6"/>
    <n v="0"/>
  </r>
  <r>
    <s v="REFERENCE ELECTRIFICATION - MODERATE TECHNOLOGY ADVANCEMENT"/>
    <x v="1"/>
    <s v="COMMERCIAL HIGH EFFICIENCY OIL WATER HEATER"/>
    <s v="TEXAS"/>
    <x v="15"/>
    <x v="30"/>
    <n v="9999"/>
    <x v="6"/>
    <n v="0"/>
  </r>
  <r>
    <s v="REFERENCE ELECTRIFICATION - MODERATE TECHNOLOGY ADVANCEMENT"/>
    <x v="1"/>
    <s v="COMMERCIAL HIGH EFFICIENCY OIL WATER HEATER"/>
    <s v="TEXAS"/>
    <x v="15"/>
    <x v="31"/>
    <s v="ELECTRICITY"/>
    <x v="6"/>
    <n v="0"/>
  </r>
  <r>
    <s v="REFERENCE ELECTRIFICATION - MODERATE TECHNOLOGY ADVANCEMENT"/>
    <x v="1"/>
    <s v="COMMERCIAL HIGH EFFICIENCY OIL WATER HEATER"/>
    <s v="TEXAS"/>
    <x v="15"/>
    <x v="31"/>
    <s v="DIESEL FUEL"/>
    <x v="6"/>
    <n v="0"/>
  </r>
  <r>
    <s v="REFERENCE ELECTRIFICATION - MODERATE TECHNOLOGY ADVANCEMENT"/>
    <x v="1"/>
    <s v="COMMERCIAL HIGH EFFICIENCY OIL WATER HEATER"/>
    <s v="TEXAS"/>
    <x v="15"/>
    <x v="31"/>
    <s v="PIPELINE GAS"/>
    <x v="6"/>
    <n v="0"/>
  </r>
  <r>
    <s v="REFERENCE ELECTRIFICATION - MODERATE TECHNOLOGY ADVANCEMENT"/>
    <x v="1"/>
    <s v="COMMERCIAL HIGH EFFICIENCY OIL WATER HEATER"/>
    <s v="TEXAS"/>
    <x v="15"/>
    <x v="31"/>
    <s v="SOLAR "/>
    <x v="6"/>
    <n v="0"/>
  </r>
  <r>
    <s v="REFERENCE ELECTRIFICATION - MODERATE TECHNOLOGY ADVANCEMENT"/>
    <x v="1"/>
    <s v="COMMERCIAL HIGH EFFICIENCY OIL WATER HEATER"/>
    <s v="TEXAS"/>
    <x v="15"/>
    <x v="31"/>
    <n v="9999"/>
    <x v="6"/>
    <n v="0"/>
  </r>
  <r>
    <s v="REFERENCE ELECTRIFICATION - MODERATE TECHNOLOGY ADVANCEMENT"/>
    <x v="1"/>
    <s v="COMMERCIAL HIGH EFFICIENCY OIL WATER HEATER"/>
    <s v="TEXAS"/>
    <x v="15"/>
    <x v="32"/>
    <s v="ELECTRICITY"/>
    <x v="6"/>
    <n v="0"/>
  </r>
  <r>
    <s v="REFERENCE ELECTRIFICATION - MODERATE TECHNOLOGY ADVANCEMENT"/>
    <x v="1"/>
    <s v="COMMERCIAL HIGH EFFICIENCY OIL WATER HEATER"/>
    <s v="TEXAS"/>
    <x v="15"/>
    <x v="32"/>
    <s v="DIESEL FUEL"/>
    <x v="6"/>
    <n v="0"/>
  </r>
  <r>
    <s v="REFERENCE ELECTRIFICATION - MODERATE TECHNOLOGY ADVANCEMENT"/>
    <x v="1"/>
    <s v="COMMERCIAL HIGH EFFICIENCY OIL WATER HEATER"/>
    <s v="TEXAS"/>
    <x v="15"/>
    <x v="32"/>
    <s v="PIPELINE GAS"/>
    <x v="6"/>
    <n v="0"/>
  </r>
  <r>
    <s v="REFERENCE ELECTRIFICATION - MODERATE TECHNOLOGY ADVANCEMENT"/>
    <x v="1"/>
    <s v="COMMERCIAL HIGH EFFICIENCY OIL WATER HEATER"/>
    <s v="TEXAS"/>
    <x v="15"/>
    <x v="32"/>
    <s v="SOLAR "/>
    <x v="6"/>
    <n v="0"/>
  </r>
  <r>
    <s v="REFERENCE ELECTRIFICATION - MODERATE TECHNOLOGY ADVANCEMENT"/>
    <x v="1"/>
    <s v="COMMERCIAL HIGH EFFICIENCY OIL WATER HEATER"/>
    <s v="TEXAS"/>
    <x v="15"/>
    <x v="32"/>
    <n v="9999"/>
    <x v="6"/>
    <n v="0"/>
  </r>
  <r>
    <s v="REFERENCE ELECTRIFICATION - MODERATE TECHNOLOGY ADVANCEMENT"/>
    <x v="1"/>
    <s v="COMMERCIAL HIGH EFFICIENCY OIL WATER HEATER"/>
    <s v="TEXAS"/>
    <x v="15"/>
    <x v="33"/>
    <s v="ELECTRICITY"/>
    <x v="6"/>
    <n v="0"/>
  </r>
  <r>
    <s v="REFERENCE ELECTRIFICATION - MODERATE TECHNOLOGY ADVANCEMENT"/>
    <x v="1"/>
    <s v="COMMERCIAL HIGH EFFICIENCY OIL WATER HEATER"/>
    <s v="TEXAS"/>
    <x v="15"/>
    <x v="33"/>
    <s v="DIESEL FUEL"/>
    <x v="6"/>
    <n v="0"/>
  </r>
  <r>
    <s v="REFERENCE ELECTRIFICATION - MODERATE TECHNOLOGY ADVANCEMENT"/>
    <x v="1"/>
    <s v="COMMERCIAL HIGH EFFICIENCY OIL WATER HEATER"/>
    <s v="TEXAS"/>
    <x v="15"/>
    <x v="33"/>
    <s v="PIPELINE GAS"/>
    <x v="6"/>
    <n v="0"/>
  </r>
  <r>
    <s v="REFERENCE ELECTRIFICATION - MODERATE TECHNOLOGY ADVANCEMENT"/>
    <x v="1"/>
    <s v="COMMERCIAL HIGH EFFICIENCY OIL WATER HEATER"/>
    <s v="TEXAS"/>
    <x v="15"/>
    <x v="33"/>
    <s v="SOLAR "/>
    <x v="6"/>
    <n v="0"/>
  </r>
  <r>
    <s v="REFERENCE ELECTRIFICATION - MODERATE TECHNOLOGY ADVANCEMENT"/>
    <x v="1"/>
    <s v="COMMERCIAL HIGH EFFICIENCY OIL WATER HEATER"/>
    <s v="TEXAS"/>
    <x v="15"/>
    <x v="33"/>
    <n v="9999"/>
    <x v="6"/>
    <n v="0"/>
  </r>
  <r>
    <s v="REFERENCE ELECTRIFICATION - MODERATE TECHNOLOGY ADVANCEMENT"/>
    <x v="1"/>
    <s v="REFERENCE COMMERCIAL AIR SOURCE HEAT PUMP - COOLING (WITH FLEX COST)"/>
    <s v="TEXAS"/>
    <x v="11"/>
    <x v="0"/>
    <s v="ELECTRICITY"/>
    <x v="6"/>
    <n v="0"/>
  </r>
  <r>
    <s v="REFERENCE ELECTRIFICATION - MODERATE TECHNOLOGY ADVANCEMENT"/>
    <x v="1"/>
    <s v="REFERENCE COMMERCIAL AIR SOURCE HEAT PUMP - COOLING (WITH FLEX COST)"/>
    <s v="TEXAS"/>
    <x v="11"/>
    <x v="0"/>
    <s v="PIPELINE GAS"/>
    <x v="6"/>
    <n v="0"/>
  </r>
  <r>
    <s v="REFERENCE ELECTRIFICATION - MODERATE TECHNOLOGY ADVANCEMENT"/>
    <x v="1"/>
    <s v="REFERENCE COMMERCIAL AIR SOURCE HEAT PUMP - COOLING (WITH FLEX COST)"/>
    <s v="TEXAS"/>
    <x v="11"/>
    <x v="1"/>
    <s v="ELECTRICITY"/>
    <x v="6"/>
    <n v="0"/>
  </r>
  <r>
    <s v="REFERENCE ELECTRIFICATION - MODERATE TECHNOLOGY ADVANCEMENT"/>
    <x v="1"/>
    <s v="REFERENCE COMMERCIAL AIR SOURCE HEAT PUMP - COOLING (WITH FLEX COST)"/>
    <s v="TEXAS"/>
    <x v="11"/>
    <x v="1"/>
    <s v="PIPELINE GAS"/>
    <x v="6"/>
    <n v="0"/>
  </r>
  <r>
    <s v="REFERENCE ELECTRIFICATION - MODERATE TECHNOLOGY ADVANCEMENT"/>
    <x v="1"/>
    <s v="REFERENCE COMMERCIAL AIR SOURCE HEAT PUMP - COOLING (WITH FLEX COST)"/>
    <s v="TEXAS"/>
    <x v="11"/>
    <x v="2"/>
    <s v="ELECTRICITY"/>
    <x v="6"/>
    <n v="0"/>
  </r>
  <r>
    <s v="REFERENCE ELECTRIFICATION - MODERATE TECHNOLOGY ADVANCEMENT"/>
    <x v="1"/>
    <s v="REFERENCE COMMERCIAL AIR SOURCE HEAT PUMP - COOLING (WITH FLEX COST)"/>
    <s v="TEXAS"/>
    <x v="11"/>
    <x v="2"/>
    <s v="PIPELINE GAS"/>
    <x v="6"/>
    <n v="0"/>
  </r>
  <r>
    <s v="REFERENCE ELECTRIFICATION - MODERATE TECHNOLOGY ADVANCEMENT"/>
    <x v="1"/>
    <s v="REFERENCE COMMERCIAL AIR SOURCE HEAT PUMP - COOLING (WITH FLEX COST)"/>
    <s v="TEXAS"/>
    <x v="11"/>
    <x v="3"/>
    <s v="ELECTRICITY"/>
    <x v="6"/>
    <n v="0"/>
  </r>
  <r>
    <s v="REFERENCE ELECTRIFICATION - MODERATE TECHNOLOGY ADVANCEMENT"/>
    <x v="1"/>
    <s v="REFERENCE COMMERCIAL AIR SOURCE HEAT PUMP - COOLING (WITH FLEX COST)"/>
    <s v="TEXAS"/>
    <x v="11"/>
    <x v="3"/>
    <s v="PIPELINE GAS"/>
    <x v="6"/>
    <n v="0"/>
  </r>
  <r>
    <s v="REFERENCE ELECTRIFICATION - MODERATE TECHNOLOGY ADVANCEMENT"/>
    <x v="1"/>
    <s v="REFERENCE COMMERCIAL AIR SOURCE HEAT PUMP - COOLING (WITH FLEX COST)"/>
    <s v="TEXAS"/>
    <x v="11"/>
    <x v="4"/>
    <s v="ELECTRICITY"/>
    <x v="6"/>
    <n v="0"/>
  </r>
  <r>
    <s v="REFERENCE ELECTRIFICATION - MODERATE TECHNOLOGY ADVANCEMENT"/>
    <x v="1"/>
    <s v="REFERENCE COMMERCIAL AIR SOURCE HEAT PUMP - COOLING (WITH FLEX COST)"/>
    <s v="TEXAS"/>
    <x v="11"/>
    <x v="4"/>
    <s v="PIPELINE GAS"/>
    <x v="6"/>
    <n v="0"/>
  </r>
  <r>
    <s v="REFERENCE ELECTRIFICATION - MODERATE TECHNOLOGY ADVANCEMENT"/>
    <x v="1"/>
    <s v="REFERENCE COMMERCIAL AIR SOURCE HEAT PUMP - COOLING (WITH FLEX COST)"/>
    <s v="TEXAS"/>
    <x v="11"/>
    <x v="5"/>
    <s v="ELECTRICITY"/>
    <x v="6"/>
    <n v="0"/>
  </r>
  <r>
    <s v="REFERENCE ELECTRIFICATION - MODERATE TECHNOLOGY ADVANCEMENT"/>
    <x v="1"/>
    <s v="REFERENCE COMMERCIAL AIR SOURCE HEAT PUMP - COOLING (WITH FLEX COST)"/>
    <s v="TEXAS"/>
    <x v="11"/>
    <x v="5"/>
    <s v="PIPELINE GAS"/>
    <x v="6"/>
    <n v="0"/>
  </r>
  <r>
    <s v="REFERENCE ELECTRIFICATION - MODERATE TECHNOLOGY ADVANCEMENT"/>
    <x v="1"/>
    <s v="REFERENCE COMMERCIAL AIR SOURCE HEAT PUMP - COOLING (WITH FLEX COST)"/>
    <s v="TEXAS"/>
    <x v="11"/>
    <x v="6"/>
    <s v="ELECTRICITY"/>
    <x v="6"/>
    <n v="0"/>
  </r>
  <r>
    <s v="REFERENCE ELECTRIFICATION - MODERATE TECHNOLOGY ADVANCEMENT"/>
    <x v="1"/>
    <s v="REFERENCE COMMERCIAL AIR SOURCE HEAT PUMP - COOLING (WITH FLEX COST)"/>
    <s v="TEXAS"/>
    <x v="11"/>
    <x v="6"/>
    <s v="PIPELINE GAS"/>
    <x v="6"/>
    <n v="0"/>
  </r>
  <r>
    <s v="REFERENCE ELECTRIFICATION - MODERATE TECHNOLOGY ADVANCEMENT"/>
    <x v="1"/>
    <s v="REFERENCE COMMERCIAL AIR SOURCE HEAT PUMP - COOLING (WITH FLEX COST)"/>
    <s v="TEXAS"/>
    <x v="11"/>
    <x v="7"/>
    <s v="ELECTRICITY"/>
    <x v="6"/>
    <n v="0"/>
  </r>
  <r>
    <s v="REFERENCE ELECTRIFICATION - MODERATE TECHNOLOGY ADVANCEMENT"/>
    <x v="1"/>
    <s v="REFERENCE COMMERCIAL AIR SOURCE HEAT PUMP - COOLING (WITH FLEX COST)"/>
    <s v="TEXAS"/>
    <x v="11"/>
    <x v="7"/>
    <s v="PIPELINE GAS"/>
    <x v="6"/>
    <n v="0"/>
  </r>
  <r>
    <s v="REFERENCE ELECTRIFICATION - MODERATE TECHNOLOGY ADVANCEMENT"/>
    <x v="1"/>
    <s v="REFERENCE COMMERCIAL AIR SOURCE HEAT PUMP - COOLING (WITH FLEX COST)"/>
    <s v="TEXAS"/>
    <x v="11"/>
    <x v="8"/>
    <s v="ELECTRICITY"/>
    <x v="6"/>
    <n v="0"/>
  </r>
  <r>
    <s v="REFERENCE ELECTRIFICATION - MODERATE TECHNOLOGY ADVANCEMENT"/>
    <x v="1"/>
    <s v="REFERENCE COMMERCIAL AIR SOURCE HEAT PUMP - COOLING (WITH FLEX COST)"/>
    <s v="TEXAS"/>
    <x v="11"/>
    <x v="8"/>
    <s v="PIPELINE GAS"/>
    <x v="6"/>
    <n v="0"/>
  </r>
  <r>
    <s v="REFERENCE ELECTRIFICATION - MODERATE TECHNOLOGY ADVANCEMENT"/>
    <x v="1"/>
    <s v="REFERENCE COMMERCIAL AIR SOURCE HEAT PUMP - COOLING (WITH FLEX COST)"/>
    <s v="TEXAS"/>
    <x v="11"/>
    <x v="9"/>
    <s v="ELECTRICITY"/>
    <x v="6"/>
    <n v="0"/>
  </r>
  <r>
    <s v="REFERENCE ELECTRIFICATION - MODERATE TECHNOLOGY ADVANCEMENT"/>
    <x v="1"/>
    <s v="REFERENCE COMMERCIAL AIR SOURCE HEAT PUMP - COOLING (WITH FLEX COST)"/>
    <s v="TEXAS"/>
    <x v="11"/>
    <x v="9"/>
    <s v="PIPELINE GAS"/>
    <x v="6"/>
    <n v="0"/>
  </r>
  <r>
    <s v="REFERENCE ELECTRIFICATION - MODERATE TECHNOLOGY ADVANCEMENT"/>
    <x v="1"/>
    <s v="REFERENCE COMMERCIAL AIR SOURCE HEAT PUMP - COOLING (WITH FLEX COST)"/>
    <s v="TEXAS"/>
    <x v="11"/>
    <x v="10"/>
    <s v="ELECTRICITY"/>
    <x v="6"/>
    <n v="0"/>
  </r>
  <r>
    <s v="REFERENCE ELECTRIFICATION - MODERATE TECHNOLOGY ADVANCEMENT"/>
    <x v="1"/>
    <s v="REFERENCE COMMERCIAL AIR SOURCE HEAT PUMP - COOLING (WITH FLEX COST)"/>
    <s v="TEXAS"/>
    <x v="11"/>
    <x v="10"/>
    <s v="PIPELINE GAS"/>
    <x v="6"/>
    <n v="0"/>
  </r>
  <r>
    <s v="REFERENCE ELECTRIFICATION - MODERATE TECHNOLOGY ADVANCEMENT"/>
    <x v="1"/>
    <s v="REFERENCE COMMERCIAL AIR SOURCE HEAT PUMP - COOLING (WITH FLEX COST)"/>
    <s v="TEXAS"/>
    <x v="11"/>
    <x v="11"/>
    <s v="ELECTRICITY"/>
    <x v="6"/>
    <n v="0"/>
  </r>
  <r>
    <s v="REFERENCE ELECTRIFICATION - MODERATE TECHNOLOGY ADVANCEMENT"/>
    <x v="1"/>
    <s v="REFERENCE COMMERCIAL AIR SOURCE HEAT PUMP - COOLING (WITH FLEX COST)"/>
    <s v="TEXAS"/>
    <x v="11"/>
    <x v="11"/>
    <s v="PIPELINE GAS"/>
    <x v="6"/>
    <n v="0"/>
  </r>
  <r>
    <s v="REFERENCE ELECTRIFICATION - MODERATE TECHNOLOGY ADVANCEMENT"/>
    <x v="1"/>
    <s v="REFERENCE COMMERCIAL AIR SOURCE HEAT PUMP - COOLING (WITH FLEX COST)"/>
    <s v="TEXAS"/>
    <x v="11"/>
    <x v="12"/>
    <s v="ELECTRICITY"/>
    <x v="6"/>
    <n v="0"/>
  </r>
  <r>
    <s v="REFERENCE ELECTRIFICATION - MODERATE TECHNOLOGY ADVANCEMENT"/>
    <x v="1"/>
    <s v="REFERENCE COMMERCIAL AIR SOURCE HEAT PUMP - COOLING (WITH FLEX COST)"/>
    <s v="TEXAS"/>
    <x v="11"/>
    <x v="12"/>
    <s v="PIPELINE GAS"/>
    <x v="6"/>
    <n v="0"/>
  </r>
  <r>
    <s v="REFERENCE ELECTRIFICATION - MODERATE TECHNOLOGY ADVANCEMENT"/>
    <x v="1"/>
    <s v="REFERENCE COMMERCIAL AIR SOURCE HEAT PUMP - COOLING (WITH FLEX COST)"/>
    <s v="TEXAS"/>
    <x v="11"/>
    <x v="13"/>
    <s v="ELECTRICITY"/>
    <x v="6"/>
    <n v="0"/>
  </r>
  <r>
    <s v="REFERENCE ELECTRIFICATION - MODERATE TECHNOLOGY ADVANCEMENT"/>
    <x v="1"/>
    <s v="REFERENCE COMMERCIAL AIR SOURCE HEAT PUMP - COOLING (WITH FLEX COST)"/>
    <s v="TEXAS"/>
    <x v="11"/>
    <x v="13"/>
    <s v="PIPELINE GAS"/>
    <x v="6"/>
    <n v="0"/>
  </r>
  <r>
    <s v="REFERENCE ELECTRIFICATION - MODERATE TECHNOLOGY ADVANCEMENT"/>
    <x v="1"/>
    <s v="REFERENCE COMMERCIAL AIR SOURCE HEAT PUMP - COOLING (WITH FLEX COST)"/>
    <s v="TEXAS"/>
    <x v="11"/>
    <x v="14"/>
    <s v="ELECTRICITY"/>
    <x v="6"/>
    <n v="0"/>
  </r>
  <r>
    <s v="REFERENCE ELECTRIFICATION - MODERATE TECHNOLOGY ADVANCEMENT"/>
    <x v="1"/>
    <s v="REFERENCE COMMERCIAL AIR SOURCE HEAT PUMP - COOLING (WITH FLEX COST)"/>
    <s v="TEXAS"/>
    <x v="11"/>
    <x v="14"/>
    <s v="PIPELINE GAS"/>
    <x v="6"/>
    <n v="0"/>
  </r>
  <r>
    <s v="REFERENCE ELECTRIFICATION - MODERATE TECHNOLOGY ADVANCEMENT"/>
    <x v="1"/>
    <s v="REFERENCE COMMERCIAL AIR SOURCE HEAT PUMP - COOLING (WITH FLEX COST)"/>
    <s v="TEXAS"/>
    <x v="11"/>
    <x v="15"/>
    <s v="ELECTRICITY"/>
    <x v="6"/>
    <n v="0"/>
  </r>
  <r>
    <s v="REFERENCE ELECTRIFICATION - MODERATE TECHNOLOGY ADVANCEMENT"/>
    <x v="1"/>
    <s v="REFERENCE COMMERCIAL AIR SOURCE HEAT PUMP - COOLING (WITH FLEX COST)"/>
    <s v="TEXAS"/>
    <x v="11"/>
    <x v="15"/>
    <s v="PIPELINE GAS"/>
    <x v="6"/>
    <n v="0"/>
  </r>
  <r>
    <s v="REFERENCE ELECTRIFICATION - MODERATE TECHNOLOGY ADVANCEMENT"/>
    <x v="1"/>
    <s v="REFERENCE COMMERCIAL AIR SOURCE HEAT PUMP - COOLING (WITH FLEX COST)"/>
    <s v="TEXAS"/>
    <x v="11"/>
    <x v="16"/>
    <s v="ELECTRICITY"/>
    <x v="6"/>
    <n v="0"/>
  </r>
  <r>
    <s v="REFERENCE ELECTRIFICATION - MODERATE TECHNOLOGY ADVANCEMENT"/>
    <x v="1"/>
    <s v="REFERENCE COMMERCIAL AIR SOURCE HEAT PUMP - COOLING (WITH FLEX COST)"/>
    <s v="TEXAS"/>
    <x v="11"/>
    <x v="16"/>
    <s v="PIPELINE GAS"/>
    <x v="6"/>
    <n v="0"/>
  </r>
  <r>
    <s v="REFERENCE ELECTRIFICATION - MODERATE TECHNOLOGY ADVANCEMENT"/>
    <x v="1"/>
    <s v="REFERENCE COMMERCIAL AIR SOURCE HEAT PUMP - COOLING (WITH FLEX COST)"/>
    <s v="TEXAS"/>
    <x v="11"/>
    <x v="17"/>
    <s v="ELECTRICITY"/>
    <x v="6"/>
    <n v="0"/>
  </r>
  <r>
    <s v="REFERENCE ELECTRIFICATION - MODERATE TECHNOLOGY ADVANCEMENT"/>
    <x v="1"/>
    <s v="REFERENCE COMMERCIAL AIR SOURCE HEAT PUMP - COOLING (WITH FLEX COST)"/>
    <s v="TEXAS"/>
    <x v="11"/>
    <x v="17"/>
    <s v="PIPELINE GAS"/>
    <x v="6"/>
    <n v="0"/>
  </r>
  <r>
    <s v="REFERENCE ELECTRIFICATION - MODERATE TECHNOLOGY ADVANCEMENT"/>
    <x v="1"/>
    <s v="REFERENCE COMMERCIAL AIR SOURCE HEAT PUMP - COOLING (WITH FLEX COST)"/>
    <s v="TEXAS"/>
    <x v="11"/>
    <x v="18"/>
    <s v="ELECTRICITY"/>
    <x v="6"/>
    <n v="0"/>
  </r>
  <r>
    <s v="REFERENCE ELECTRIFICATION - MODERATE TECHNOLOGY ADVANCEMENT"/>
    <x v="1"/>
    <s v="REFERENCE COMMERCIAL AIR SOURCE HEAT PUMP - COOLING (WITH FLEX COST)"/>
    <s v="TEXAS"/>
    <x v="11"/>
    <x v="18"/>
    <s v="PIPELINE GAS"/>
    <x v="6"/>
    <n v="0"/>
  </r>
  <r>
    <s v="REFERENCE ELECTRIFICATION - MODERATE TECHNOLOGY ADVANCEMENT"/>
    <x v="1"/>
    <s v="REFERENCE COMMERCIAL AIR SOURCE HEAT PUMP - COOLING (WITH FLEX COST)"/>
    <s v="TEXAS"/>
    <x v="11"/>
    <x v="19"/>
    <s v="ELECTRICITY"/>
    <x v="6"/>
    <n v="0"/>
  </r>
  <r>
    <s v="REFERENCE ELECTRIFICATION - MODERATE TECHNOLOGY ADVANCEMENT"/>
    <x v="1"/>
    <s v="REFERENCE COMMERCIAL AIR SOURCE HEAT PUMP - COOLING (WITH FLEX COST)"/>
    <s v="TEXAS"/>
    <x v="11"/>
    <x v="19"/>
    <s v="PIPELINE GAS"/>
    <x v="6"/>
    <n v="0"/>
  </r>
  <r>
    <s v="REFERENCE ELECTRIFICATION - MODERATE TECHNOLOGY ADVANCEMENT"/>
    <x v="1"/>
    <s v="REFERENCE COMMERCIAL AIR SOURCE HEAT PUMP - COOLING (WITH FLEX COST)"/>
    <s v="TEXAS"/>
    <x v="11"/>
    <x v="20"/>
    <s v="ELECTRICITY"/>
    <x v="6"/>
    <n v="0"/>
  </r>
  <r>
    <s v="REFERENCE ELECTRIFICATION - MODERATE TECHNOLOGY ADVANCEMENT"/>
    <x v="1"/>
    <s v="REFERENCE COMMERCIAL AIR SOURCE HEAT PUMP - COOLING (WITH FLEX COST)"/>
    <s v="TEXAS"/>
    <x v="11"/>
    <x v="20"/>
    <s v="PIPELINE GAS"/>
    <x v="6"/>
    <n v="0"/>
  </r>
  <r>
    <s v="REFERENCE ELECTRIFICATION - MODERATE TECHNOLOGY ADVANCEMENT"/>
    <x v="1"/>
    <s v="REFERENCE COMMERCIAL AIR SOURCE HEAT PUMP - COOLING (WITH FLEX COST)"/>
    <s v="TEXAS"/>
    <x v="11"/>
    <x v="21"/>
    <s v="ELECTRICITY"/>
    <x v="6"/>
    <n v="0"/>
  </r>
  <r>
    <s v="REFERENCE ELECTRIFICATION - MODERATE TECHNOLOGY ADVANCEMENT"/>
    <x v="1"/>
    <s v="REFERENCE COMMERCIAL AIR SOURCE HEAT PUMP - COOLING (WITH FLEX COST)"/>
    <s v="TEXAS"/>
    <x v="11"/>
    <x v="21"/>
    <s v="PIPELINE GAS"/>
    <x v="6"/>
    <n v="0"/>
  </r>
  <r>
    <s v="REFERENCE ELECTRIFICATION - MODERATE TECHNOLOGY ADVANCEMENT"/>
    <x v="1"/>
    <s v="REFERENCE COMMERCIAL AIR SOURCE HEAT PUMP - COOLING (WITH FLEX COST)"/>
    <s v="TEXAS"/>
    <x v="11"/>
    <x v="22"/>
    <s v="ELECTRICITY"/>
    <x v="6"/>
    <n v="0"/>
  </r>
  <r>
    <s v="REFERENCE ELECTRIFICATION - MODERATE TECHNOLOGY ADVANCEMENT"/>
    <x v="1"/>
    <s v="REFERENCE COMMERCIAL AIR SOURCE HEAT PUMP - COOLING (WITH FLEX COST)"/>
    <s v="TEXAS"/>
    <x v="11"/>
    <x v="22"/>
    <s v="PIPELINE GAS"/>
    <x v="6"/>
    <n v="0"/>
  </r>
  <r>
    <s v="REFERENCE ELECTRIFICATION - MODERATE TECHNOLOGY ADVANCEMENT"/>
    <x v="1"/>
    <s v="REFERENCE COMMERCIAL AIR SOURCE HEAT PUMP - COOLING (WITH FLEX COST)"/>
    <s v="TEXAS"/>
    <x v="11"/>
    <x v="23"/>
    <s v="ELECTRICITY"/>
    <x v="6"/>
    <n v="0"/>
  </r>
  <r>
    <s v="REFERENCE ELECTRIFICATION - MODERATE TECHNOLOGY ADVANCEMENT"/>
    <x v="1"/>
    <s v="REFERENCE COMMERCIAL AIR SOURCE HEAT PUMP - COOLING (WITH FLEX COST)"/>
    <s v="TEXAS"/>
    <x v="11"/>
    <x v="23"/>
    <s v="PIPELINE GAS"/>
    <x v="6"/>
    <n v="0"/>
  </r>
  <r>
    <s v="REFERENCE ELECTRIFICATION - MODERATE TECHNOLOGY ADVANCEMENT"/>
    <x v="1"/>
    <s v="REFERENCE COMMERCIAL AIR SOURCE HEAT PUMP - COOLING (WITH FLEX COST)"/>
    <s v="TEXAS"/>
    <x v="11"/>
    <x v="24"/>
    <s v="ELECTRICITY"/>
    <x v="6"/>
    <n v="0"/>
  </r>
  <r>
    <s v="REFERENCE ELECTRIFICATION - MODERATE TECHNOLOGY ADVANCEMENT"/>
    <x v="1"/>
    <s v="REFERENCE COMMERCIAL AIR SOURCE HEAT PUMP - COOLING (WITH FLEX COST)"/>
    <s v="TEXAS"/>
    <x v="11"/>
    <x v="24"/>
    <s v="PIPELINE GAS"/>
    <x v="6"/>
    <n v="0"/>
  </r>
  <r>
    <s v="REFERENCE ELECTRIFICATION - MODERATE TECHNOLOGY ADVANCEMENT"/>
    <x v="1"/>
    <s v="REFERENCE COMMERCIAL AIR SOURCE HEAT PUMP - COOLING (WITH FLEX COST)"/>
    <s v="TEXAS"/>
    <x v="11"/>
    <x v="25"/>
    <s v="ELECTRICITY"/>
    <x v="6"/>
    <n v="0"/>
  </r>
  <r>
    <s v="REFERENCE ELECTRIFICATION - MODERATE TECHNOLOGY ADVANCEMENT"/>
    <x v="1"/>
    <s v="REFERENCE COMMERCIAL AIR SOURCE HEAT PUMP - COOLING (WITH FLEX COST)"/>
    <s v="TEXAS"/>
    <x v="11"/>
    <x v="25"/>
    <s v="PIPELINE GAS"/>
    <x v="6"/>
    <n v="0"/>
  </r>
  <r>
    <s v="REFERENCE ELECTRIFICATION - MODERATE TECHNOLOGY ADVANCEMENT"/>
    <x v="1"/>
    <s v="REFERENCE COMMERCIAL AIR SOURCE HEAT PUMP - COOLING (WITH FLEX COST)"/>
    <s v="TEXAS"/>
    <x v="11"/>
    <x v="26"/>
    <s v="ELECTRICITY"/>
    <x v="6"/>
    <n v="0"/>
  </r>
  <r>
    <s v="REFERENCE ELECTRIFICATION - MODERATE TECHNOLOGY ADVANCEMENT"/>
    <x v="1"/>
    <s v="REFERENCE COMMERCIAL AIR SOURCE HEAT PUMP - COOLING (WITH FLEX COST)"/>
    <s v="TEXAS"/>
    <x v="11"/>
    <x v="26"/>
    <s v="PIPELINE GAS"/>
    <x v="6"/>
    <n v="0"/>
  </r>
  <r>
    <s v="REFERENCE ELECTRIFICATION - MODERATE TECHNOLOGY ADVANCEMENT"/>
    <x v="1"/>
    <s v="REFERENCE COMMERCIAL AIR SOURCE HEAT PUMP - COOLING (WITH FLEX COST)"/>
    <s v="TEXAS"/>
    <x v="11"/>
    <x v="27"/>
    <s v="ELECTRICITY"/>
    <x v="6"/>
    <n v="0"/>
  </r>
  <r>
    <s v="REFERENCE ELECTRIFICATION - MODERATE TECHNOLOGY ADVANCEMENT"/>
    <x v="1"/>
    <s v="REFERENCE COMMERCIAL AIR SOURCE HEAT PUMP - COOLING (WITH FLEX COST)"/>
    <s v="TEXAS"/>
    <x v="11"/>
    <x v="27"/>
    <s v="PIPELINE GAS"/>
    <x v="6"/>
    <n v="0"/>
  </r>
  <r>
    <s v="REFERENCE ELECTRIFICATION - MODERATE TECHNOLOGY ADVANCEMENT"/>
    <x v="1"/>
    <s v="REFERENCE COMMERCIAL AIR SOURCE HEAT PUMP - COOLING (WITH FLEX COST)"/>
    <s v="TEXAS"/>
    <x v="11"/>
    <x v="28"/>
    <s v="ELECTRICITY"/>
    <x v="6"/>
    <n v="0"/>
  </r>
  <r>
    <s v="REFERENCE ELECTRIFICATION - MODERATE TECHNOLOGY ADVANCEMENT"/>
    <x v="1"/>
    <s v="REFERENCE COMMERCIAL AIR SOURCE HEAT PUMP - COOLING (WITH FLEX COST)"/>
    <s v="TEXAS"/>
    <x v="11"/>
    <x v="28"/>
    <s v="PIPELINE GAS"/>
    <x v="6"/>
    <n v="0"/>
  </r>
  <r>
    <s v="REFERENCE ELECTRIFICATION - MODERATE TECHNOLOGY ADVANCEMENT"/>
    <x v="1"/>
    <s v="REFERENCE COMMERCIAL AIR SOURCE HEAT PUMP - COOLING (WITH FLEX COST)"/>
    <s v="TEXAS"/>
    <x v="11"/>
    <x v="29"/>
    <s v="ELECTRICITY"/>
    <x v="6"/>
    <n v="0"/>
  </r>
  <r>
    <s v="REFERENCE ELECTRIFICATION - MODERATE TECHNOLOGY ADVANCEMENT"/>
    <x v="1"/>
    <s v="REFERENCE COMMERCIAL AIR SOURCE HEAT PUMP - COOLING (WITH FLEX COST)"/>
    <s v="TEXAS"/>
    <x v="11"/>
    <x v="29"/>
    <s v="PIPELINE GAS"/>
    <x v="6"/>
    <n v="0"/>
  </r>
  <r>
    <s v="REFERENCE ELECTRIFICATION - MODERATE TECHNOLOGY ADVANCEMENT"/>
    <x v="1"/>
    <s v="REFERENCE COMMERCIAL AIR SOURCE HEAT PUMP - COOLING (WITH FLEX COST)"/>
    <s v="TEXAS"/>
    <x v="11"/>
    <x v="30"/>
    <s v="ELECTRICITY"/>
    <x v="6"/>
    <n v="0"/>
  </r>
  <r>
    <s v="REFERENCE ELECTRIFICATION - MODERATE TECHNOLOGY ADVANCEMENT"/>
    <x v="1"/>
    <s v="REFERENCE COMMERCIAL AIR SOURCE HEAT PUMP - COOLING (WITH FLEX COST)"/>
    <s v="TEXAS"/>
    <x v="11"/>
    <x v="30"/>
    <s v="PIPELINE GAS"/>
    <x v="6"/>
    <n v="0"/>
  </r>
  <r>
    <s v="REFERENCE ELECTRIFICATION - MODERATE TECHNOLOGY ADVANCEMENT"/>
    <x v="1"/>
    <s v="REFERENCE COMMERCIAL AIR SOURCE HEAT PUMP - COOLING (WITH FLEX COST)"/>
    <s v="TEXAS"/>
    <x v="11"/>
    <x v="31"/>
    <s v="ELECTRICITY"/>
    <x v="6"/>
    <n v="0"/>
  </r>
  <r>
    <s v="REFERENCE ELECTRIFICATION - MODERATE TECHNOLOGY ADVANCEMENT"/>
    <x v="1"/>
    <s v="REFERENCE COMMERCIAL AIR SOURCE HEAT PUMP - COOLING (WITH FLEX COST)"/>
    <s v="TEXAS"/>
    <x v="11"/>
    <x v="31"/>
    <s v="PIPELINE GAS"/>
    <x v="6"/>
    <n v="0"/>
  </r>
  <r>
    <s v="REFERENCE ELECTRIFICATION - MODERATE TECHNOLOGY ADVANCEMENT"/>
    <x v="1"/>
    <s v="REFERENCE COMMERCIAL AIR SOURCE HEAT PUMP - COOLING (WITH FLEX COST)"/>
    <s v="TEXAS"/>
    <x v="11"/>
    <x v="32"/>
    <s v="ELECTRICITY"/>
    <x v="6"/>
    <n v="0"/>
  </r>
  <r>
    <s v="REFERENCE ELECTRIFICATION - MODERATE TECHNOLOGY ADVANCEMENT"/>
    <x v="1"/>
    <s v="REFERENCE COMMERCIAL AIR SOURCE HEAT PUMP - COOLING (WITH FLEX COST)"/>
    <s v="TEXAS"/>
    <x v="11"/>
    <x v="32"/>
    <s v="PIPELINE GAS"/>
    <x v="6"/>
    <n v="0"/>
  </r>
  <r>
    <s v="REFERENCE ELECTRIFICATION - MODERATE TECHNOLOGY ADVANCEMENT"/>
    <x v="1"/>
    <s v="REFERENCE COMMERCIAL AIR SOURCE HEAT PUMP - COOLING (WITH FLEX COST)"/>
    <s v="TEXAS"/>
    <x v="11"/>
    <x v="33"/>
    <s v="ELECTRICITY"/>
    <x v="6"/>
    <n v="0"/>
  </r>
  <r>
    <s v="REFERENCE ELECTRIFICATION - MODERATE TECHNOLOGY ADVANCEMENT"/>
    <x v="1"/>
    <s v="REFERENCE COMMERCIAL AIR SOURCE HEAT PUMP - COOLING (WITH FLEX COST)"/>
    <s v="TEXAS"/>
    <x v="11"/>
    <x v="33"/>
    <s v="PIPELINE GAS"/>
    <x v="6"/>
    <n v="0"/>
  </r>
  <r>
    <s v="REFERENCE ELECTRIFICATION - MODERATE TECHNOLOGY ADVANCEMENT"/>
    <x v="1"/>
    <s v="HIGH EFFICIENCY COMMERCIAL AIR SOURCE HEAT PUMP - COOLING (WITH FLEX COST)"/>
    <s v="TEXAS"/>
    <x v="11"/>
    <x v="0"/>
    <s v="ELECTRICITY"/>
    <x v="6"/>
    <n v="0"/>
  </r>
  <r>
    <s v="REFERENCE ELECTRIFICATION - MODERATE TECHNOLOGY ADVANCEMENT"/>
    <x v="1"/>
    <s v="HIGH EFFICIENCY COMMERCIAL AIR SOURCE HEAT PUMP - COOLING (WITH FLEX COST)"/>
    <s v="TEXAS"/>
    <x v="11"/>
    <x v="0"/>
    <s v="PIPELINE GAS"/>
    <x v="6"/>
    <n v="0"/>
  </r>
  <r>
    <s v="REFERENCE ELECTRIFICATION - MODERATE TECHNOLOGY ADVANCEMENT"/>
    <x v="1"/>
    <s v="HIGH EFFICIENCY COMMERCIAL AIR SOURCE HEAT PUMP - COOLING (WITH FLEX COST)"/>
    <s v="TEXAS"/>
    <x v="11"/>
    <x v="1"/>
    <s v="ELECTRICITY"/>
    <x v="6"/>
    <n v="0"/>
  </r>
  <r>
    <s v="REFERENCE ELECTRIFICATION - MODERATE TECHNOLOGY ADVANCEMENT"/>
    <x v="1"/>
    <s v="HIGH EFFICIENCY COMMERCIAL AIR SOURCE HEAT PUMP - COOLING (WITH FLEX COST)"/>
    <s v="TEXAS"/>
    <x v="11"/>
    <x v="1"/>
    <s v="PIPELINE GAS"/>
    <x v="6"/>
    <n v="0"/>
  </r>
  <r>
    <s v="REFERENCE ELECTRIFICATION - MODERATE TECHNOLOGY ADVANCEMENT"/>
    <x v="1"/>
    <s v="HIGH EFFICIENCY COMMERCIAL AIR SOURCE HEAT PUMP - COOLING (WITH FLEX COST)"/>
    <s v="TEXAS"/>
    <x v="11"/>
    <x v="2"/>
    <s v="ELECTRICITY"/>
    <x v="6"/>
    <n v="0"/>
  </r>
  <r>
    <s v="REFERENCE ELECTRIFICATION - MODERATE TECHNOLOGY ADVANCEMENT"/>
    <x v="1"/>
    <s v="HIGH EFFICIENCY COMMERCIAL AIR SOURCE HEAT PUMP - COOLING (WITH FLEX COST)"/>
    <s v="TEXAS"/>
    <x v="11"/>
    <x v="2"/>
    <s v="PIPELINE GAS"/>
    <x v="6"/>
    <n v="0"/>
  </r>
  <r>
    <s v="REFERENCE ELECTRIFICATION - MODERATE TECHNOLOGY ADVANCEMENT"/>
    <x v="1"/>
    <s v="HIGH EFFICIENCY COMMERCIAL AIR SOURCE HEAT PUMP - COOLING (WITH FLEX COST)"/>
    <s v="TEXAS"/>
    <x v="11"/>
    <x v="3"/>
    <s v="ELECTRICITY"/>
    <x v="6"/>
    <n v="0"/>
  </r>
  <r>
    <s v="REFERENCE ELECTRIFICATION - MODERATE TECHNOLOGY ADVANCEMENT"/>
    <x v="1"/>
    <s v="HIGH EFFICIENCY COMMERCIAL AIR SOURCE HEAT PUMP - COOLING (WITH FLEX COST)"/>
    <s v="TEXAS"/>
    <x v="11"/>
    <x v="3"/>
    <s v="PIPELINE GAS"/>
    <x v="6"/>
    <n v="0"/>
  </r>
  <r>
    <s v="REFERENCE ELECTRIFICATION - MODERATE TECHNOLOGY ADVANCEMENT"/>
    <x v="1"/>
    <s v="HIGH EFFICIENCY COMMERCIAL AIR SOURCE HEAT PUMP - COOLING (WITH FLEX COST)"/>
    <s v="TEXAS"/>
    <x v="11"/>
    <x v="4"/>
    <s v="ELECTRICITY"/>
    <x v="6"/>
    <n v="0"/>
  </r>
  <r>
    <s v="REFERENCE ELECTRIFICATION - MODERATE TECHNOLOGY ADVANCEMENT"/>
    <x v="1"/>
    <s v="HIGH EFFICIENCY COMMERCIAL AIR SOURCE HEAT PUMP - COOLING (WITH FLEX COST)"/>
    <s v="TEXAS"/>
    <x v="11"/>
    <x v="4"/>
    <s v="PIPELINE GAS"/>
    <x v="6"/>
    <n v="0"/>
  </r>
  <r>
    <s v="REFERENCE ELECTRIFICATION - MODERATE TECHNOLOGY ADVANCEMENT"/>
    <x v="1"/>
    <s v="HIGH EFFICIENCY COMMERCIAL AIR SOURCE HEAT PUMP - COOLING (WITH FLEX COST)"/>
    <s v="TEXAS"/>
    <x v="11"/>
    <x v="5"/>
    <s v="ELECTRICITY"/>
    <x v="6"/>
    <n v="0"/>
  </r>
  <r>
    <s v="REFERENCE ELECTRIFICATION - MODERATE TECHNOLOGY ADVANCEMENT"/>
    <x v="1"/>
    <s v="HIGH EFFICIENCY COMMERCIAL AIR SOURCE HEAT PUMP - COOLING (WITH FLEX COST)"/>
    <s v="TEXAS"/>
    <x v="11"/>
    <x v="5"/>
    <s v="PIPELINE GAS"/>
    <x v="6"/>
    <n v="0"/>
  </r>
  <r>
    <s v="REFERENCE ELECTRIFICATION - MODERATE TECHNOLOGY ADVANCEMENT"/>
    <x v="1"/>
    <s v="HIGH EFFICIENCY COMMERCIAL AIR SOURCE HEAT PUMP - COOLING (WITH FLEX COST)"/>
    <s v="TEXAS"/>
    <x v="11"/>
    <x v="6"/>
    <s v="ELECTRICITY"/>
    <x v="6"/>
    <n v="0"/>
  </r>
  <r>
    <s v="REFERENCE ELECTRIFICATION - MODERATE TECHNOLOGY ADVANCEMENT"/>
    <x v="1"/>
    <s v="HIGH EFFICIENCY COMMERCIAL AIR SOURCE HEAT PUMP - COOLING (WITH FLEX COST)"/>
    <s v="TEXAS"/>
    <x v="11"/>
    <x v="6"/>
    <s v="PIPELINE GAS"/>
    <x v="6"/>
    <n v="0"/>
  </r>
  <r>
    <s v="REFERENCE ELECTRIFICATION - MODERATE TECHNOLOGY ADVANCEMENT"/>
    <x v="1"/>
    <s v="HIGH EFFICIENCY COMMERCIAL AIR SOURCE HEAT PUMP - COOLING (WITH FLEX COST)"/>
    <s v="TEXAS"/>
    <x v="11"/>
    <x v="7"/>
    <s v="ELECTRICITY"/>
    <x v="6"/>
    <n v="0"/>
  </r>
  <r>
    <s v="REFERENCE ELECTRIFICATION - MODERATE TECHNOLOGY ADVANCEMENT"/>
    <x v="1"/>
    <s v="HIGH EFFICIENCY COMMERCIAL AIR SOURCE HEAT PUMP - COOLING (WITH FLEX COST)"/>
    <s v="TEXAS"/>
    <x v="11"/>
    <x v="7"/>
    <s v="PIPELINE GAS"/>
    <x v="6"/>
    <n v="0"/>
  </r>
  <r>
    <s v="REFERENCE ELECTRIFICATION - MODERATE TECHNOLOGY ADVANCEMENT"/>
    <x v="1"/>
    <s v="HIGH EFFICIENCY COMMERCIAL AIR SOURCE HEAT PUMP - COOLING (WITH FLEX COST)"/>
    <s v="TEXAS"/>
    <x v="11"/>
    <x v="8"/>
    <s v="ELECTRICITY"/>
    <x v="6"/>
    <n v="0"/>
  </r>
  <r>
    <s v="REFERENCE ELECTRIFICATION - MODERATE TECHNOLOGY ADVANCEMENT"/>
    <x v="1"/>
    <s v="HIGH EFFICIENCY COMMERCIAL AIR SOURCE HEAT PUMP - COOLING (WITH FLEX COST)"/>
    <s v="TEXAS"/>
    <x v="11"/>
    <x v="8"/>
    <s v="PIPELINE GAS"/>
    <x v="6"/>
    <n v="0"/>
  </r>
  <r>
    <s v="REFERENCE ELECTRIFICATION - MODERATE TECHNOLOGY ADVANCEMENT"/>
    <x v="1"/>
    <s v="HIGH EFFICIENCY COMMERCIAL AIR SOURCE HEAT PUMP - COOLING (WITH FLEX COST)"/>
    <s v="TEXAS"/>
    <x v="11"/>
    <x v="9"/>
    <s v="ELECTRICITY"/>
    <x v="6"/>
    <n v="0"/>
  </r>
  <r>
    <s v="REFERENCE ELECTRIFICATION - MODERATE TECHNOLOGY ADVANCEMENT"/>
    <x v="1"/>
    <s v="HIGH EFFICIENCY COMMERCIAL AIR SOURCE HEAT PUMP - COOLING (WITH FLEX COST)"/>
    <s v="TEXAS"/>
    <x v="11"/>
    <x v="9"/>
    <s v="PIPELINE GAS"/>
    <x v="6"/>
    <n v="0"/>
  </r>
  <r>
    <s v="REFERENCE ELECTRIFICATION - MODERATE TECHNOLOGY ADVANCEMENT"/>
    <x v="1"/>
    <s v="HIGH EFFICIENCY COMMERCIAL AIR SOURCE HEAT PUMP - COOLING (WITH FLEX COST)"/>
    <s v="TEXAS"/>
    <x v="11"/>
    <x v="10"/>
    <s v="ELECTRICITY"/>
    <x v="6"/>
    <n v="0"/>
  </r>
  <r>
    <s v="REFERENCE ELECTRIFICATION - MODERATE TECHNOLOGY ADVANCEMENT"/>
    <x v="1"/>
    <s v="HIGH EFFICIENCY COMMERCIAL AIR SOURCE HEAT PUMP - COOLING (WITH FLEX COST)"/>
    <s v="TEXAS"/>
    <x v="11"/>
    <x v="10"/>
    <s v="PIPELINE GAS"/>
    <x v="6"/>
    <n v="0"/>
  </r>
  <r>
    <s v="REFERENCE ELECTRIFICATION - MODERATE TECHNOLOGY ADVANCEMENT"/>
    <x v="1"/>
    <s v="HIGH EFFICIENCY COMMERCIAL AIR SOURCE HEAT PUMP - COOLING (WITH FLEX COST)"/>
    <s v="TEXAS"/>
    <x v="11"/>
    <x v="11"/>
    <s v="ELECTRICITY"/>
    <x v="6"/>
    <n v="0"/>
  </r>
  <r>
    <s v="REFERENCE ELECTRIFICATION - MODERATE TECHNOLOGY ADVANCEMENT"/>
    <x v="1"/>
    <s v="HIGH EFFICIENCY COMMERCIAL AIR SOURCE HEAT PUMP - COOLING (WITH FLEX COST)"/>
    <s v="TEXAS"/>
    <x v="11"/>
    <x v="11"/>
    <s v="PIPELINE GAS"/>
    <x v="6"/>
    <n v="0"/>
  </r>
  <r>
    <s v="REFERENCE ELECTRIFICATION - MODERATE TECHNOLOGY ADVANCEMENT"/>
    <x v="1"/>
    <s v="HIGH EFFICIENCY COMMERCIAL AIR SOURCE HEAT PUMP - COOLING (WITH FLEX COST)"/>
    <s v="TEXAS"/>
    <x v="11"/>
    <x v="12"/>
    <s v="ELECTRICITY"/>
    <x v="6"/>
    <n v="0"/>
  </r>
  <r>
    <s v="REFERENCE ELECTRIFICATION - MODERATE TECHNOLOGY ADVANCEMENT"/>
    <x v="1"/>
    <s v="HIGH EFFICIENCY COMMERCIAL AIR SOURCE HEAT PUMP - COOLING (WITH FLEX COST)"/>
    <s v="TEXAS"/>
    <x v="11"/>
    <x v="12"/>
    <s v="PIPELINE GAS"/>
    <x v="6"/>
    <n v="0"/>
  </r>
  <r>
    <s v="REFERENCE ELECTRIFICATION - MODERATE TECHNOLOGY ADVANCEMENT"/>
    <x v="1"/>
    <s v="HIGH EFFICIENCY COMMERCIAL AIR SOURCE HEAT PUMP - COOLING (WITH FLEX COST)"/>
    <s v="TEXAS"/>
    <x v="11"/>
    <x v="13"/>
    <s v="ELECTRICITY"/>
    <x v="6"/>
    <n v="0"/>
  </r>
  <r>
    <s v="REFERENCE ELECTRIFICATION - MODERATE TECHNOLOGY ADVANCEMENT"/>
    <x v="1"/>
    <s v="HIGH EFFICIENCY COMMERCIAL AIR SOURCE HEAT PUMP - COOLING (WITH FLEX COST)"/>
    <s v="TEXAS"/>
    <x v="11"/>
    <x v="13"/>
    <s v="PIPELINE GAS"/>
    <x v="6"/>
    <n v="0"/>
  </r>
  <r>
    <s v="REFERENCE ELECTRIFICATION - MODERATE TECHNOLOGY ADVANCEMENT"/>
    <x v="1"/>
    <s v="HIGH EFFICIENCY COMMERCIAL AIR SOURCE HEAT PUMP - COOLING (WITH FLEX COST)"/>
    <s v="TEXAS"/>
    <x v="11"/>
    <x v="14"/>
    <s v="ELECTRICITY"/>
    <x v="6"/>
    <n v="0"/>
  </r>
  <r>
    <s v="REFERENCE ELECTRIFICATION - MODERATE TECHNOLOGY ADVANCEMENT"/>
    <x v="1"/>
    <s v="HIGH EFFICIENCY COMMERCIAL AIR SOURCE HEAT PUMP - COOLING (WITH FLEX COST)"/>
    <s v="TEXAS"/>
    <x v="11"/>
    <x v="14"/>
    <s v="PIPELINE GAS"/>
    <x v="6"/>
    <n v="0"/>
  </r>
  <r>
    <s v="REFERENCE ELECTRIFICATION - MODERATE TECHNOLOGY ADVANCEMENT"/>
    <x v="1"/>
    <s v="HIGH EFFICIENCY COMMERCIAL AIR SOURCE HEAT PUMP - COOLING (WITH FLEX COST)"/>
    <s v="TEXAS"/>
    <x v="11"/>
    <x v="15"/>
    <s v="ELECTRICITY"/>
    <x v="6"/>
    <n v="0"/>
  </r>
  <r>
    <s v="REFERENCE ELECTRIFICATION - MODERATE TECHNOLOGY ADVANCEMENT"/>
    <x v="1"/>
    <s v="HIGH EFFICIENCY COMMERCIAL AIR SOURCE HEAT PUMP - COOLING (WITH FLEX COST)"/>
    <s v="TEXAS"/>
    <x v="11"/>
    <x v="15"/>
    <s v="PIPELINE GAS"/>
    <x v="6"/>
    <n v="0"/>
  </r>
  <r>
    <s v="REFERENCE ELECTRIFICATION - MODERATE TECHNOLOGY ADVANCEMENT"/>
    <x v="1"/>
    <s v="HIGH EFFICIENCY COMMERCIAL AIR SOURCE HEAT PUMP - COOLING (WITH FLEX COST)"/>
    <s v="TEXAS"/>
    <x v="11"/>
    <x v="16"/>
    <s v="ELECTRICITY"/>
    <x v="6"/>
    <n v="0"/>
  </r>
  <r>
    <s v="REFERENCE ELECTRIFICATION - MODERATE TECHNOLOGY ADVANCEMENT"/>
    <x v="1"/>
    <s v="HIGH EFFICIENCY COMMERCIAL AIR SOURCE HEAT PUMP - COOLING (WITH FLEX COST)"/>
    <s v="TEXAS"/>
    <x v="11"/>
    <x v="16"/>
    <s v="PIPELINE GAS"/>
    <x v="6"/>
    <n v="0"/>
  </r>
  <r>
    <s v="REFERENCE ELECTRIFICATION - MODERATE TECHNOLOGY ADVANCEMENT"/>
    <x v="1"/>
    <s v="HIGH EFFICIENCY COMMERCIAL AIR SOURCE HEAT PUMP - COOLING (WITH FLEX COST)"/>
    <s v="TEXAS"/>
    <x v="11"/>
    <x v="17"/>
    <s v="ELECTRICITY"/>
    <x v="6"/>
    <n v="0"/>
  </r>
  <r>
    <s v="REFERENCE ELECTRIFICATION - MODERATE TECHNOLOGY ADVANCEMENT"/>
    <x v="1"/>
    <s v="HIGH EFFICIENCY COMMERCIAL AIR SOURCE HEAT PUMP - COOLING (WITH FLEX COST)"/>
    <s v="TEXAS"/>
    <x v="11"/>
    <x v="17"/>
    <s v="PIPELINE GAS"/>
    <x v="6"/>
    <n v="0"/>
  </r>
  <r>
    <s v="REFERENCE ELECTRIFICATION - MODERATE TECHNOLOGY ADVANCEMENT"/>
    <x v="1"/>
    <s v="HIGH EFFICIENCY COMMERCIAL AIR SOURCE HEAT PUMP - COOLING (WITH FLEX COST)"/>
    <s v="TEXAS"/>
    <x v="11"/>
    <x v="18"/>
    <s v="ELECTRICITY"/>
    <x v="6"/>
    <n v="0"/>
  </r>
  <r>
    <s v="REFERENCE ELECTRIFICATION - MODERATE TECHNOLOGY ADVANCEMENT"/>
    <x v="1"/>
    <s v="HIGH EFFICIENCY COMMERCIAL AIR SOURCE HEAT PUMP - COOLING (WITH FLEX COST)"/>
    <s v="TEXAS"/>
    <x v="11"/>
    <x v="18"/>
    <s v="PIPELINE GAS"/>
    <x v="6"/>
    <n v="0"/>
  </r>
  <r>
    <s v="REFERENCE ELECTRIFICATION - MODERATE TECHNOLOGY ADVANCEMENT"/>
    <x v="1"/>
    <s v="HIGH EFFICIENCY COMMERCIAL AIR SOURCE HEAT PUMP - COOLING (WITH FLEX COST)"/>
    <s v="TEXAS"/>
    <x v="11"/>
    <x v="19"/>
    <s v="ELECTRICITY"/>
    <x v="6"/>
    <n v="0"/>
  </r>
  <r>
    <s v="REFERENCE ELECTRIFICATION - MODERATE TECHNOLOGY ADVANCEMENT"/>
    <x v="1"/>
    <s v="HIGH EFFICIENCY COMMERCIAL AIR SOURCE HEAT PUMP - COOLING (WITH FLEX COST)"/>
    <s v="TEXAS"/>
    <x v="11"/>
    <x v="19"/>
    <s v="PIPELINE GAS"/>
    <x v="6"/>
    <n v="0"/>
  </r>
  <r>
    <s v="REFERENCE ELECTRIFICATION - MODERATE TECHNOLOGY ADVANCEMENT"/>
    <x v="1"/>
    <s v="HIGH EFFICIENCY COMMERCIAL AIR SOURCE HEAT PUMP - COOLING (WITH FLEX COST)"/>
    <s v="TEXAS"/>
    <x v="11"/>
    <x v="20"/>
    <s v="ELECTRICITY"/>
    <x v="6"/>
    <n v="0"/>
  </r>
  <r>
    <s v="REFERENCE ELECTRIFICATION - MODERATE TECHNOLOGY ADVANCEMENT"/>
    <x v="1"/>
    <s v="HIGH EFFICIENCY COMMERCIAL AIR SOURCE HEAT PUMP - COOLING (WITH FLEX COST)"/>
    <s v="TEXAS"/>
    <x v="11"/>
    <x v="20"/>
    <s v="PIPELINE GAS"/>
    <x v="6"/>
    <n v="0"/>
  </r>
  <r>
    <s v="REFERENCE ELECTRIFICATION - MODERATE TECHNOLOGY ADVANCEMENT"/>
    <x v="1"/>
    <s v="HIGH EFFICIENCY COMMERCIAL AIR SOURCE HEAT PUMP - COOLING (WITH FLEX COST)"/>
    <s v="TEXAS"/>
    <x v="11"/>
    <x v="21"/>
    <s v="ELECTRICITY"/>
    <x v="6"/>
    <n v="0"/>
  </r>
  <r>
    <s v="REFERENCE ELECTRIFICATION - MODERATE TECHNOLOGY ADVANCEMENT"/>
    <x v="1"/>
    <s v="HIGH EFFICIENCY COMMERCIAL AIR SOURCE HEAT PUMP - COOLING (WITH FLEX COST)"/>
    <s v="TEXAS"/>
    <x v="11"/>
    <x v="21"/>
    <s v="PIPELINE GAS"/>
    <x v="6"/>
    <n v="0"/>
  </r>
  <r>
    <s v="REFERENCE ELECTRIFICATION - MODERATE TECHNOLOGY ADVANCEMENT"/>
    <x v="1"/>
    <s v="HIGH EFFICIENCY COMMERCIAL AIR SOURCE HEAT PUMP - COOLING (WITH FLEX COST)"/>
    <s v="TEXAS"/>
    <x v="11"/>
    <x v="22"/>
    <s v="ELECTRICITY"/>
    <x v="6"/>
    <n v="0"/>
  </r>
  <r>
    <s v="REFERENCE ELECTRIFICATION - MODERATE TECHNOLOGY ADVANCEMENT"/>
    <x v="1"/>
    <s v="HIGH EFFICIENCY COMMERCIAL AIR SOURCE HEAT PUMP - COOLING (WITH FLEX COST)"/>
    <s v="TEXAS"/>
    <x v="11"/>
    <x v="22"/>
    <s v="PIPELINE GAS"/>
    <x v="6"/>
    <n v="0"/>
  </r>
  <r>
    <s v="REFERENCE ELECTRIFICATION - MODERATE TECHNOLOGY ADVANCEMENT"/>
    <x v="1"/>
    <s v="HIGH EFFICIENCY COMMERCIAL AIR SOURCE HEAT PUMP - COOLING (WITH FLEX COST)"/>
    <s v="TEXAS"/>
    <x v="11"/>
    <x v="23"/>
    <s v="ELECTRICITY"/>
    <x v="6"/>
    <n v="0"/>
  </r>
  <r>
    <s v="REFERENCE ELECTRIFICATION - MODERATE TECHNOLOGY ADVANCEMENT"/>
    <x v="1"/>
    <s v="HIGH EFFICIENCY COMMERCIAL AIR SOURCE HEAT PUMP - COOLING (WITH FLEX COST)"/>
    <s v="TEXAS"/>
    <x v="11"/>
    <x v="23"/>
    <s v="PIPELINE GAS"/>
    <x v="6"/>
    <n v="0"/>
  </r>
  <r>
    <s v="REFERENCE ELECTRIFICATION - MODERATE TECHNOLOGY ADVANCEMENT"/>
    <x v="1"/>
    <s v="HIGH EFFICIENCY COMMERCIAL AIR SOURCE HEAT PUMP - COOLING (WITH FLEX COST)"/>
    <s v="TEXAS"/>
    <x v="11"/>
    <x v="24"/>
    <s v="ELECTRICITY"/>
    <x v="6"/>
    <n v="0"/>
  </r>
  <r>
    <s v="REFERENCE ELECTRIFICATION - MODERATE TECHNOLOGY ADVANCEMENT"/>
    <x v="1"/>
    <s v="HIGH EFFICIENCY COMMERCIAL AIR SOURCE HEAT PUMP - COOLING (WITH FLEX COST)"/>
    <s v="TEXAS"/>
    <x v="11"/>
    <x v="24"/>
    <s v="PIPELINE GAS"/>
    <x v="6"/>
    <n v="0"/>
  </r>
  <r>
    <s v="REFERENCE ELECTRIFICATION - MODERATE TECHNOLOGY ADVANCEMENT"/>
    <x v="1"/>
    <s v="HIGH EFFICIENCY COMMERCIAL AIR SOURCE HEAT PUMP - COOLING (WITH FLEX COST)"/>
    <s v="TEXAS"/>
    <x v="11"/>
    <x v="25"/>
    <s v="ELECTRICITY"/>
    <x v="6"/>
    <n v="0"/>
  </r>
  <r>
    <s v="REFERENCE ELECTRIFICATION - MODERATE TECHNOLOGY ADVANCEMENT"/>
    <x v="1"/>
    <s v="HIGH EFFICIENCY COMMERCIAL AIR SOURCE HEAT PUMP - COOLING (WITH FLEX COST)"/>
    <s v="TEXAS"/>
    <x v="11"/>
    <x v="25"/>
    <s v="PIPELINE GAS"/>
    <x v="6"/>
    <n v="0"/>
  </r>
  <r>
    <s v="REFERENCE ELECTRIFICATION - MODERATE TECHNOLOGY ADVANCEMENT"/>
    <x v="1"/>
    <s v="HIGH EFFICIENCY COMMERCIAL AIR SOURCE HEAT PUMP - COOLING (WITH FLEX COST)"/>
    <s v="TEXAS"/>
    <x v="11"/>
    <x v="26"/>
    <s v="ELECTRICITY"/>
    <x v="6"/>
    <n v="0"/>
  </r>
  <r>
    <s v="REFERENCE ELECTRIFICATION - MODERATE TECHNOLOGY ADVANCEMENT"/>
    <x v="1"/>
    <s v="HIGH EFFICIENCY COMMERCIAL AIR SOURCE HEAT PUMP - COOLING (WITH FLEX COST)"/>
    <s v="TEXAS"/>
    <x v="11"/>
    <x v="26"/>
    <s v="PIPELINE GAS"/>
    <x v="6"/>
    <n v="0"/>
  </r>
  <r>
    <s v="REFERENCE ELECTRIFICATION - MODERATE TECHNOLOGY ADVANCEMENT"/>
    <x v="1"/>
    <s v="HIGH EFFICIENCY COMMERCIAL AIR SOURCE HEAT PUMP - COOLING (WITH FLEX COST)"/>
    <s v="TEXAS"/>
    <x v="11"/>
    <x v="27"/>
    <s v="ELECTRICITY"/>
    <x v="6"/>
    <n v="0"/>
  </r>
  <r>
    <s v="REFERENCE ELECTRIFICATION - MODERATE TECHNOLOGY ADVANCEMENT"/>
    <x v="1"/>
    <s v="HIGH EFFICIENCY COMMERCIAL AIR SOURCE HEAT PUMP - COOLING (WITH FLEX COST)"/>
    <s v="TEXAS"/>
    <x v="11"/>
    <x v="27"/>
    <s v="PIPELINE GAS"/>
    <x v="6"/>
    <n v="0"/>
  </r>
  <r>
    <s v="REFERENCE ELECTRIFICATION - MODERATE TECHNOLOGY ADVANCEMENT"/>
    <x v="1"/>
    <s v="HIGH EFFICIENCY COMMERCIAL AIR SOURCE HEAT PUMP - COOLING (WITH FLEX COST)"/>
    <s v="TEXAS"/>
    <x v="11"/>
    <x v="28"/>
    <s v="ELECTRICITY"/>
    <x v="6"/>
    <n v="0"/>
  </r>
  <r>
    <s v="REFERENCE ELECTRIFICATION - MODERATE TECHNOLOGY ADVANCEMENT"/>
    <x v="1"/>
    <s v="HIGH EFFICIENCY COMMERCIAL AIR SOURCE HEAT PUMP - COOLING (WITH FLEX COST)"/>
    <s v="TEXAS"/>
    <x v="11"/>
    <x v="28"/>
    <s v="PIPELINE GAS"/>
    <x v="6"/>
    <n v="0"/>
  </r>
  <r>
    <s v="REFERENCE ELECTRIFICATION - MODERATE TECHNOLOGY ADVANCEMENT"/>
    <x v="1"/>
    <s v="HIGH EFFICIENCY COMMERCIAL AIR SOURCE HEAT PUMP - COOLING (WITH FLEX COST)"/>
    <s v="TEXAS"/>
    <x v="11"/>
    <x v="29"/>
    <s v="ELECTRICITY"/>
    <x v="6"/>
    <n v="0"/>
  </r>
  <r>
    <s v="REFERENCE ELECTRIFICATION - MODERATE TECHNOLOGY ADVANCEMENT"/>
    <x v="1"/>
    <s v="HIGH EFFICIENCY COMMERCIAL AIR SOURCE HEAT PUMP - COOLING (WITH FLEX COST)"/>
    <s v="TEXAS"/>
    <x v="11"/>
    <x v="29"/>
    <s v="PIPELINE GAS"/>
    <x v="6"/>
    <n v="0"/>
  </r>
  <r>
    <s v="REFERENCE ELECTRIFICATION - MODERATE TECHNOLOGY ADVANCEMENT"/>
    <x v="1"/>
    <s v="HIGH EFFICIENCY COMMERCIAL AIR SOURCE HEAT PUMP - COOLING (WITH FLEX COST)"/>
    <s v="TEXAS"/>
    <x v="11"/>
    <x v="30"/>
    <s v="ELECTRICITY"/>
    <x v="6"/>
    <n v="0"/>
  </r>
  <r>
    <s v="REFERENCE ELECTRIFICATION - MODERATE TECHNOLOGY ADVANCEMENT"/>
    <x v="1"/>
    <s v="HIGH EFFICIENCY COMMERCIAL AIR SOURCE HEAT PUMP - COOLING (WITH FLEX COST)"/>
    <s v="TEXAS"/>
    <x v="11"/>
    <x v="30"/>
    <s v="PIPELINE GAS"/>
    <x v="6"/>
    <n v="0"/>
  </r>
  <r>
    <s v="REFERENCE ELECTRIFICATION - MODERATE TECHNOLOGY ADVANCEMENT"/>
    <x v="1"/>
    <s v="HIGH EFFICIENCY COMMERCIAL AIR SOURCE HEAT PUMP - COOLING (WITH FLEX COST)"/>
    <s v="TEXAS"/>
    <x v="11"/>
    <x v="31"/>
    <s v="ELECTRICITY"/>
    <x v="6"/>
    <n v="0"/>
  </r>
  <r>
    <s v="REFERENCE ELECTRIFICATION - MODERATE TECHNOLOGY ADVANCEMENT"/>
    <x v="1"/>
    <s v="HIGH EFFICIENCY COMMERCIAL AIR SOURCE HEAT PUMP - COOLING (WITH FLEX COST)"/>
    <s v="TEXAS"/>
    <x v="11"/>
    <x v="31"/>
    <s v="PIPELINE GAS"/>
    <x v="6"/>
    <n v="0"/>
  </r>
  <r>
    <s v="REFERENCE ELECTRIFICATION - MODERATE TECHNOLOGY ADVANCEMENT"/>
    <x v="1"/>
    <s v="HIGH EFFICIENCY COMMERCIAL AIR SOURCE HEAT PUMP - COOLING (WITH FLEX COST)"/>
    <s v="TEXAS"/>
    <x v="11"/>
    <x v="32"/>
    <s v="ELECTRICITY"/>
    <x v="6"/>
    <n v="0"/>
  </r>
  <r>
    <s v="REFERENCE ELECTRIFICATION - MODERATE TECHNOLOGY ADVANCEMENT"/>
    <x v="1"/>
    <s v="HIGH EFFICIENCY COMMERCIAL AIR SOURCE HEAT PUMP - COOLING (WITH FLEX COST)"/>
    <s v="TEXAS"/>
    <x v="11"/>
    <x v="32"/>
    <s v="PIPELINE GAS"/>
    <x v="6"/>
    <n v="0"/>
  </r>
  <r>
    <s v="REFERENCE ELECTRIFICATION - MODERATE TECHNOLOGY ADVANCEMENT"/>
    <x v="1"/>
    <s v="HIGH EFFICIENCY COMMERCIAL AIR SOURCE HEAT PUMP - COOLING (WITH FLEX COST)"/>
    <s v="TEXAS"/>
    <x v="11"/>
    <x v="33"/>
    <s v="ELECTRICITY"/>
    <x v="6"/>
    <n v="0"/>
  </r>
  <r>
    <s v="REFERENCE ELECTRIFICATION - MODERATE TECHNOLOGY ADVANCEMENT"/>
    <x v="1"/>
    <s v="HIGH EFFICIENCY COMMERCIAL AIR SOURCE HEAT PUMP - COOLING (WITH FLEX COST)"/>
    <s v="TEXAS"/>
    <x v="11"/>
    <x v="33"/>
    <s v="PIPELINE GAS"/>
    <x v="6"/>
    <n v="0"/>
  </r>
  <r>
    <s v="REFERENCE ELECTRIFICATION - MODERATE TECHNOLOGY ADVANCEMENT"/>
    <x v="1"/>
    <s v="REFERENCE COMMERCIAL GROUND SOURCE HEAT PUMP -COOLING (WITH FLEX COST)"/>
    <s v="TEXAS"/>
    <x v="11"/>
    <x v="0"/>
    <s v="ELECTRICITY"/>
    <x v="6"/>
    <n v="0"/>
  </r>
  <r>
    <s v="REFERENCE ELECTRIFICATION - MODERATE TECHNOLOGY ADVANCEMENT"/>
    <x v="1"/>
    <s v="REFERENCE COMMERCIAL GROUND SOURCE HEAT PUMP -COOLING (WITH FLEX COST)"/>
    <s v="TEXAS"/>
    <x v="11"/>
    <x v="0"/>
    <s v="PIPELINE GAS"/>
    <x v="6"/>
    <n v="0"/>
  </r>
  <r>
    <s v="REFERENCE ELECTRIFICATION - MODERATE TECHNOLOGY ADVANCEMENT"/>
    <x v="1"/>
    <s v="REFERENCE COMMERCIAL GROUND SOURCE HEAT PUMP -COOLING (WITH FLEX COST)"/>
    <s v="TEXAS"/>
    <x v="11"/>
    <x v="1"/>
    <s v="ELECTRICITY"/>
    <x v="6"/>
    <n v="0"/>
  </r>
  <r>
    <s v="REFERENCE ELECTRIFICATION - MODERATE TECHNOLOGY ADVANCEMENT"/>
    <x v="1"/>
    <s v="REFERENCE COMMERCIAL GROUND SOURCE HEAT PUMP -COOLING (WITH FLEX COST)"/>
    <s v="TEXAS"/>
    <x v="11"/>
    <x v="1"/>
    <s v="PIPELINE GAS"/>
    <x v="6"/>
    <n v="0"/>
  </r>
  <r>
    <s v="REFERENCE ELECTRIFICATION - MODERATE TECHNOLOGY ADVANCEMENT"/>
    <x v="1"/>
    <s v="REFERENCE COMMERCIAL GROUND SOURCE HEAT PUMP -COOLING (WITH FLEX COST)"/>
    <s v="TEXAS"/>
    <x v="11"/>
    <x v="2"/>
    <s v="ELECTRICITY"/>
    <x v="6"/>
    <n v="0"/>
  </r>
  <r>
    <s v="REFERENCE ELECTRIFICATION - MODERATE TECHNOLOGY ADVANCEMENT"/>
    <x v="1"/>
    <s v="REFERENCE COMMERCIAL GROUND SOURCE HEAT PUMP -COOLING (WITH FLEX COST)"/>
    <s v="TEXAS"/>
    <x v="11"/>
    <x v="2"/>
    <s v="PIPELINE GAS"/>
    <x v="6"/>
    <n v="0"/>
  </r>
  <r>
    <s v="REFERENCE ELECTRIFICATION - MODERATE TECHNOLOGY ADVANCEMENT"/>
    <x v="1"/>
    <s v="REFERENCE COMMERCIAL GROUND SOURCE HEAT PUMP -COOLING (WITH FLEX COST)"/>
    <s v="TEXAS"/>
    <x v="11"/>
    <x v="3"/>
    <s v="ELECTRICITY"/>
    <x v="6"/>
    <n v="0"/>
  </r>
  <r>
    <s v="REFERENCE ELECTRIFICATION - MODERATE TECHNOLOGY ADVANCEMENT"/>
    <x v="1"/>
    <s v="REFERENCE COMMERCIAL GROUND SOURCE HEAT PUMP -COOLING (WITH FLEX COST)"/>
    <s v="TEXAS"/>
    <x v="11"/>
    <x v="3"/>
    <s v="PIPELINE GAS"/>
    <x v="6"/>
    <n v="0"/>
  </r>
  <r>
    <s v="REFERENCE ELECTRIFICATION - MODERATE TECHNOLOGY ADVANCEMENT"/>
    <x v="1"/>
    <s v="REFERENCE COMMERCIAL GROUND SOURCE HEAT PUMP -COOLING (WITH FLEX COST)"/>
    <s v="TEXAS"/>
    <x v="11"/>
    <x v="4"/>
    <s v="ELECTRICITY"/>
    <x v="6"/>
    <n v="0"/>
  </r>
  <r>
    <s v="REFERENCE ELECTRIFICATION - MODERATE TECHNOLOGY ADVANCEMENT"/>
    <x v="1"/>
    <s v="REFERENCE COMMERCIAL GROUND SOURCE HEAT PUMP -COOLING (WITH FLEX COST)"/>
    <s v="TEXAS"/>
    <x v="11"/>
    <x v="4"/>
    <s v="PIPELINE GAS"/>
    <x v="6"/>
    <n v="0"/>
  </r>
  <r>
    <s v="REFERENCE ELECTRIFICATION - MODERATE TECHNOLOGY ADVANCEMENT"/>
    <x v="1"/>
    <s v="REFERENCE COMMERCIAL GROUND SOURCE HEAT PUMP -COOLING (WITH FLEX COST)"/>
    <s v="TEXAS"/>
    <x v="11"/>
    <x v="5"/>
    <s v="ELECTRICITY"/>
    <x v="6"/>
    <n v="0"/>
  </r>
  <r>
    <s v="REFERENCE ELECTRIFICATION - MODERATE TECHNOLOGY ADVANCEMENT"/>
    <x v="1"/>
    <s v="REFERENCE COMMERCIAL GROUND SOURCE HEAT PUMP -COOLING (WITH FLEX COST)"/>
    <s v="TEXAS"/>
    <x v="11"/>
    <x v="5"/>
    <s v="PIPELINE GAS"/>
    <x v="6"/>
    <n v="0"/>
  </r>
  <r>
    <s v="REFERENCE ELECTRIFICATION - MODERATE TECHNOLOGY ADVANCEMENT"/>
    <x v="1"/>
    <s v="REFERENCE COMMERCIAL GROUND SOURCE HEAT PUMP -COOLING (WITH FLEX COST)"/>
    <s v="TEXAS"/>
    <x v="11"/>
    <x v="6"/>
    <s v="ELECTRICITY"/>
    <x v="6"/>
    <n v="0"/>
  </r>
  <r>
    <s v="REFERENCE ELECTRIFICATION - MODERATE TECHNOLOGY ADVANCEMENT"/>
    <x v="1"/>
    <s v="REFERENCE COMMERCIAL GROUND SOURCE HEAT PUMP -COOLING (WITH FLEX COST)"/>
    <s v="TEXAS"/>
    <x v="11"/>
    <x v="6"/>
    <s v="PIPELINE GAS"/>
    <x v="6"/>
    <n v="0"/>
  </r>
  <r>
    <s v="REFERENCE ELECTRIFICATION - MODERATE TECHNOLOGY ADVANCEMENT"/>
    <x v="1"/>
    <s v="REFERENCE COMMERCIAL GROUND SOURCE HEAT PUMP -COOLING (WITH FLEX COST)"/>
    <s v="TEXAS"/>
    <x v="11"/>
    <x v="7"/>
    <s v="ELECTRICITY"/>
    <x v="6"/>
    <n v="0"/>
  </r>
  <r>
    <s v="REFERENCE ELECTRIFICATION - MODERATE TECHNOLOGY ADVANCEMENT"/>
    <x v="1"/>
    <s v="REFERENCE COMMERCIAL GROUND SOURCE HEAT PUMP -COOLING (WITH FLEX COST)"/>
    <s v="TEXAS"/>
    <x v="11"/>
    <x v="7"/>
    <s v="PIPELINE GAS"/>
    <x v="6"/>
    <n v="0"/>
  </r>
  <r>
    <s v="REFERENCE ELECTRIFICATION - MODERATE TECHNOLOGY ADVANCEMENT"/>
    <x v="1"/>
    <s v="REFERENCE COMMERCIAL GROUND SOURCE HEAT PUMP -COOLING (WITH FLEX COST)"/>
    <s v="TEXAS"/>
    <x v="11"/>
    <x v="8"/>
    <s v="ELECTRICITY"/>
    <x v="6"/>
    <n v="0"/>
  </r>
  <r>
    <s v="REFERENCE ELECTRIFICATION - MODERATE TECHNOLOGY ADVANCEMENT"/>
    <x v="1"/>
    <s v="REFERENCE COMMERCIAL GROUND SOURCE HEAT PUMP -COOLING (WITH FLEX COST)"/>
    <s v="TEXAS"/>
    <x v="11"/>
    <x v="8"/>
    <s v="PIPELINE GAS"/>
    <x v="6"/>
    <n v="0"/>
  </r>
  <r>
    <s v="REFERENCE ELECTRIFICATION - MODERATE TECHNOLOGY ADVANCEMENT"/>
    <x v="1"/>
    <s v="REFERENCE COMMERCIAL GROUND SOURCE HEAT PUMP -COOLING (WITH FLEX COST)"/>
    <s v="TEXAS"/>
    <x v="11"/>
    <x v="9"/>
    <s v="ELECTRICITY"/>
    <x v="6"/>
    <n v="0"/>
  </r>
  <r>
    <s v="REFERENCE ELECTRIFICATION - MODERATE TECHNOLOGY ADVANCEMENT"/>
    <x v="1"/>
    <s v="REFERENCE COMMERCIAL GROUND SOURCE HEAT PUMP -COOLING (WITH FLEX COST)"/>
    <s v="TEXAS"/>
    <x v="11"/>
    <x v="9"/>
    <s v="PIPELINE GAS"/>
    <x v="6"/>
    <n v="0"/>
  </r>
  <r>
    <s v="REFERENCE ELECTRIFICATION - MODERATE TECHNOLOGY ADVANCEMENT"/>
    <x v="1"/>
    <s v="REFERENCE COMMERCIAL GROUND SOURCE HEAT PUMP -COOLING (WITH FLEX COST)"/>
    <s v="TEXAS"/>
    <x v="11"/>
    <x v="10"/>
    <s v="ELECTRICITY"/>
    <x v="6"/>
    <n v="0"/>
  </r>
  <r>
    <s v="REFERENCE ELECTRIFICATION - MODERATE TECHNOLOGY ADVANCEMENT"/>
    <x v="1"/>
    <s v="REFERENCE COMMERCIAL GROUND SOURCE HEAT PUMP -COOLING (WITH FLEX COST)"/>
    <s v="TEXAS"/>
    <x v="11"/>
    <x v="10"/>
    <s v="PIPELINE GAS"/>
    <x v="6"/>
    <n v="0"/>
  </r>
  <r>
    <s v="REFERENCE ELECTRIFICATION - MODERATE TECHNOLOGY ADVANCEMENT"/>
    <x v="1"/>
    <s v="REFERENCE COMMERCIAL GROUND SOURCE HEAT PUMP -COOLING (WITH FLEX COST)"/>
    <s v="TEXAS"/>
    <x v="11"/>
    <x v="11"/>
    <s v="ELECTRICITY"/>
    <x v="6"/>
    <n v="0"/>
  </r>
  <r>
    <s v="REFERENCE ELECTRIFICATION - MODERATE TECHNOLOGY ADVANCEMENT"/>
    <x v="1"/>
    <s v="REFERENCE COMMERCIAL GROUND SOURCE HEAT PUMP -COOLING (WITH FLEX COST)"/>
    <s v="TEXAS"/>
    <x v="11"/>
    <x v="11"/>
    <s v="PIPELINE GAS"/>
    <x v="6"/>
    <n v="0"/>
  </r>
  <r>
    <s v="REFERENCE ELECTRIFICATION - MODERATE TECHNOLOGY ADVANCEMENT"/>
    <x v="1"/>
    <s v="REFERENCE COMMERCIAL GROUND SOURCE HEAT PUMP -COOLING (WITH FLEX COST)"/>
    <s v="TEXAS"/>
    <x v="11"/>
    <x v="12"/>
    <s v="ELECTRICITY"/>
    <x v="6"/>
    <n v="0"/>
  </r>
  <r>
    <s v="REFERENCE ELECTRIFICATION - MODERATE TECHNOLOGY ADVANCEMENT"/>
    <x v="1"/>
    <s v="REFERENCE COMMERCIAL GROUND SOURCE HEAT PUMP -COOLING (WITH FLEX COST)"/>
    <s v="TEXAS"/>
    <x v="11"/>
    <x v="12"/>
    <s v="PIPELINE GAS"/>
    <x v="6"/>
    <n v="0"/>
  </r>
  <r>
    <s v="REFERENCE ELECTRIFICATION - MODERATE TECHNOLOGY ADVANCEMENT"/>
    <x v="1"/>
    <s v="REFERENCE COMMERCIAL GROUND SOURCE HEAT PUMP -COOLING (WITH FLEX COST)"/>
    <s v="TEXAS"/>
    <x v="11"/>
    <x v="13"/>
    <s v="ELECTRICITY"/>
    <x v="6"/>
    <n v="0"/>
  </r>
  <r>
    <s v="REFERENCE ELECTRIFICATION - MODERATE TECHNOLOGY ADVANCEMENT"/>
    <x v="1"/>
    <s v="REFERENCE COMMERCIAL GROUND SOURCE HEAT PUMP -COOLING (WITH FLEX COST)"/>
    <s v="TEXAS"/>
    <x v="11"/>
    <x v="13"/>
    <s v="PIPELINE GAS"/>
    <x v="6"/>
    <n v="0"/>
  </r>
  <r>
    <s v="REFERENCE ELECTRIFICATION - MODERATE TECHNOLOGY ADVANCEMENT"/>
    <x v="1"/>
    <s v="REFERENCE COMMERCIAL GROUND SOURCE HEAT PUMP -COOLING (WITH FLEX COST)"/>
    <s v="TEXAS"/>
    <x v="11"/>
    <x v="14"/>
    <s v="ELECTRICITY"/>
    <x v="6"/>
    <n v="0"/>
  </r>
  <r>
    <s v="REFERENCE ELECTRIFICATION - MODERATE TECHNOLOGY ADVANCEMENT"/>
    <x v="1"/>
    <s v="REFERENCE COMMERCIAL GROUND SOURCE HEAT PUMP -COOLING (WITH FLEX COST)"/>
    <s v="TEXAS"/>
    <x v="11"/>
    <x v="14"/>
    <s v="PIPELINE GAS"/>
    <x v="6"/>
    <n v="0"/>
  </r>
  <r>
    <s v="REFERENCE ELECTRIFICATION - MODERATE TECHNOLOGY ADVANCEMENT"/>
    <x v="1"/>
    <s v="REFERENCE COMMERCIAL GROUND SOURCE HEAT PUMP -COOLING (WITH FLEX COST)"/>
    <s v="TEXAS"/>
    <x v="11"/>
    <x v="15"/>
    <s v="ELECTRICITY"/>
    <x v="6"/>
    <n v="0"/>
  </r>
  <r>
    <s v="REFERENCE ELECTRIFICATION - MODERATE TECHNOLOGY ADVANCEMENT"/>
    <x v="1"/>
    <s v="REFERENCE COMMERCIAL GROUND SOURCE HEAT PUMP -COOLING (WITH FLEX COST)"/>
    <s v="TEXAS"/>
    <x v="11"/>
    <x v="15"/>
    <s v="PIPELINE GAS"/>
    <x v="6"/>
    <n v="0"/>
  </r>
  <r>
    <s v="REFERENCE ELECTRIFICATION - MODERATE TECHNOLOGY ADVANCEMENT"/>
    <x v="1"/>
    <s v="REFERENCE COMMERCIAL GROUND SOURCE HEAT PUMP -COOLING (WITH FLEX COST)"/>
    <s v="TEXAS"/>
    <x v="11"/>
    <x v="16"/>
    <s v="ELECTRICITY"/>
    <x v="6"/>
    <n v="0"/>
  </r>
  <r>
    <s v="REFERENCE ELECTRIFICATION - MODERATE TECHNOLOGY ADVANCEMENT"/>
    <x v="1"/>
    <s v="REFERENCE COMMERCIAL GROUND SOURCE HEAT PUMP -COOLING (WITH FLEX COST)"/>
    <s v="TEXAS"/>
    <x v="11"/>
    <x v="16"/>
    <s v="PIPELINE GAS"/>
    <x v="6"/>
    <n v="0"/>
  </r>
  <r>
    <s v="REFERENCE ELECTRIFICATION - MODERATE TECHNOLOGY ADVANCEMENT"/>
    <x v="1"/>
    <s v="REFERENCE COMMERCIAL GROUND SOURCE HEAT PUMP -COOLING (WITH FLEX COST)"/>
    <s v="TEXAS"/>
    <x v="11"/>
    <x v="17"/>
    <s v="ELECTRICITY"/>
    <x v="6"/>
    <n v="0"/>
  </r>
  <r>
    <s v="REFERENCE ELECTRIFICATION - MODERATE TECHNOLOGY ADVANCEMENT"/>
    <x v="1"/>
    <s v="REFERENCE COMMERCIAL GROUND SOURCE HEAT PUMP -COOLING (WITH FLEX COST)"/>
    <s v="TEXAS"/>
    <x v="11"/>
    <x v="17"/>
    <s v="PIPELINE GAS"/>
    <x v="6"/>
    <n v="0"/>
  </r>
  <r>
    <s v="REFERENCE ELECTRIFICATION - MODERATE TECHNOLOGY ADVANCEMENT"/>
    <x v="1"/>
    <s v="REFERENCE COMMERCIAL GROUND SOURCE HEAT PUMP -COOLING (WITH FLEX COST)"/>
    <s v="TEXAS"/>
    <x v="11"/>
    <x v="18"/>
    <s v="ELECTRICITY"/>
    <x v="6"/>
    <n v="0"/>
  </r>
  <r>
    <s v="REFERENCE ELECTRIFICATION - MODERATE TECHNOLOGY ADVANCEMENT"/>
    <x v="1"/>
    <s v="REFERENCE COMMERCIAL GROUND SOURCE HEAT PUMP -COOLING (WITH FLEX COST)"/>
    <s v="TEXAS"/>
    <x v="11"/>
    <x v="18"/>
    <s v="PIPELINE GAS"/>
    <x v="6"/>
    <n v="0"/>
  </r>
  <r>
    <s v="REFERENCE ELECTRIFICATION - MODERATE TECHNOLOGY ADVANCEMENT"/>
    <x v="1"/>
    <s v="REFERENCE COMMERCIAL GROUND SOURCE HEAT PUMP -COOLING (WITH FLEX COST)"/>
    <s v="TEXAS"/>
    <x v="11"/>
    <x v="19"/>
    <s v="ELECTRICITY"/>
    <x v="6"/>
    <n v="0"/>
  </r>
  <r>
    <s v="REFERENCE ELECTRIFICATION - MODERATE TECHNOLOGY ADVANCEMENT"/>
    <x v="1"/>
    <s v="REFERENCE COMMERCIAL GROUND SOURCE HEAT PUMP -COOLING (WITH FLEX COST)"/>
    <s v="TEXAS"/>
    <x v="11"/>
    <x v="19"/>
    <s v="PIPELINE GAS"/>
    <x v="6"/>
    <n v="0"/>
  </r>
  <r>
    <s v="REFERENCE ELECTRIFICATION - MODERATE TECHNOLOGY ADVANCEMENT"/>
    <x v="1"/>
    <s v="REFERENCE COMMERCIAL GROUND SOURCE HEAT PUMP -COOLING (WITH FLEX COST)"/>
    <s v="TEXAS"/>
    <x v="11"/>
    <x v="20"/>
    <s v="ELECTRICITY"/>
    <x v="6"/>
    <n v="0"/>
  </r>
  <r>
    <s v="REFERENCE ELECTRIFICATION - MODERATE TECHNOLOGY ADVANCEMENT"/>
    <x v="1"/>
    <s v="REFERENCE COMMERCIAL GROUND SOURCE HEAT PUMP -COOLING (WITH FLEX COST)"/>
    <s v="TEXAS"/>
    <x v="11"/>
    <x v="20"/>
    <s v="PIPELINE GAS"/>
    <x v="6"/>
    <n v="0"/>
  </r>
  <r>
    <s v="REFERENCE ELECTRIFICATION - MODERATE TECHNOLOGY ADVANCEMENT"/>
    <x v="1"/>
    <s v="REFERENCE COMMERCIAL GROUND SOURCE HEAT PUMP -COOLING (WITH FLEX COST)"/>
    <s v="TEXAS"/>
    <x v="11"/>
    <x v="21"/>
    <s v="ELECTRICITY"/>
    <x v="6"/>
    <n v="0"/>
  </r>
  <r>
    <s v="REFERENCE ELECTRIFICATION - MODERATE TECHNOLOGY ADVANCEMENT"/>
    <x v="1"/>
    <s v="REFERENCE COMMERCIAL GROUND SOURCE HEAT PUMP -COOLING (WITH FLEX COST)"/>
    <s v="TEXAS"/>
    <x v="11"/>
    <x v="21"/>
    <s v="PIPELINE GAS"/>
    <x v="6"/>
    <n v="0"/>
  </r>
  <r>
    <s v="REFERENCE ELECTRIFICATION - MODERATE TECHNOLOGY ADVANCEMENT"/>
    <x v="1"/>
    <s v="REFERENCE COMMERCIAL GROUND SOURCE HEAT PUMP -COOLING (WITH FLEX COST)"/>
    <s v="TEXAS"/>
    <x v="11"/>
    <x v="22"/>
    <s v="ELECTRICITY"/>
    <x v="6"/>
    <n v="0"/>
  </r>
  <r>
    <s v="REFERENCE ELECTRIFICATION - MODERATE TECHNOLOGY ADVANCEMENT"/>
    <x v="1"/>
    <s v="REFERENCE COMMERCIAL GROUND SOURCE HEAT PUMP -COOLING (WITH FLEX COST)"/>
    <s v="TEXAS"/>
    <x v="11"/>
    <x v="22"/>
    <s v="PIPELINE GAS"/>
    <x v="6"/>
    <n v="0"/>
  </r>
  <r>
    <s v="REFERENCE ELECTRIFICATION - MODERATE TECHNOLOGY ADVANCEMENT"/>
    <x v="1"/>
    <s v="REFERENCE COMMERCIAL GROUND SOURCE HEAT PUMP -COOLING (WITH FLEX COST)"/>
    <s v="TEXAS"/>
    <x v="11"/>
    <x v="23"/>
    <s v="ELECTRICITY"/>
    <x v="6"/>
    <n v="0"/>
  </r>
  <r>
    <s v="REFERENCE ELECTRIFICATION - MODERATE TECHNOLOGY ADVANCEMENT"/>
    <x v="1"/>
    <s v="REFERENCE COMMERCIAL GROUND SOURCE HEAT PUMP -COOLING (WITH FLEX COST)"/>
    <s v="TEXAS"/>
    <x v="11"/>
    <x v="23"/>
    <s v="PIPELINE GAS"/>
    <x v="6"/>
    <n v="0"/>
  </r>
  <r>
    <s v="REFERENCE ELECTRIFICATION - MODERATE TECHNOLOGY ADVANCEMENT"/>
    <x v="1"/>
    <s v="REFERENCE COMMERCIAL GROUND SOURCE HEAT PUMP -COOLING (WITH FLEX COST)"/>
    <s v="TEXAS"/>
    <x v="11"/>
    <x v="24"/>
    <s v="ELECTRICITY"/>
    <x v="6"/>
    <n v="0"/>
  </r>
  <r>
    <s v="REFERENCE ELECTRIFICATION - MODERATE TECHNOLOGY ADVANCEMENT"/>
    <x v="1"/>
    <s v="REFERENCE COMMERCIAL GROUND SOURCE HEAT PUMP -COOLING (WITH FLEX COST)"/>
    <s v="TEXAS"/>
    <x v="11"/>
    <x v="24"/>
    <s v="PIPELINE GAS"/>
    <x v="6"/>
    <n v="0"/>
  </r>
  <r>
    <s v="REFERENCE ELECTRIFICATION - MODERATE TECHNOLOGY ADVANCEMENT"/>
    <x v="1"/>
    <s v="REFERENCE COMMERCIAL GROUND SOURCE HEAT PUMP -COOLING (WITH FLEX COST)"/>
    <s v="TEXAS"/>
    <x v="11"/>
    <x v="25"/>
    <s v="ELECTRICITY"/>
    <x v="6"/>
    <n v="0"/>
  </r>
  <r>
    <s v="REFERENCE ELECTRIFICATION - MODERATE TECHNOLOGY ADVANCEMENT"/>
    <x v="1"/>
    <s v="REFERENCE COMMERCIAL GROUND SOURCE HEAT PUMP -COOLING (WITH FLEX COST)"/>
    <s v="TEXAS"/>
    <x v="11"/>
    <x v="25"/>
    <s v="PIPELINE GAS"/>
    <x v="6"/>
    <n v="0"/>
  </r>
  <r>
    <s v="REFERENCE ELECTRIFICATION - MODERATE TECHNOLOGY ADVANCEMENT"/>
    <x v="1"/>
    <s v="REFERENCE COMMERCIAL GROUND SOURCE HEAT PUMP -COOLING (WITH FLEX COST)"/>
    <s v="TEXAS"/>
    <x v="11"/>
    <x v="26"/>
    <s v="ELECTRICITY"/>
    <x v="6"/>
    <n v="0"/>
  </r>
  <r>
    <s v="REFERENCE ELECTRIFICATION - MODERATE TECHNOLOGY ADVANCEMENT"/>
    <x v="1"/>
    <s v="REFERENCE COMMERCIAL GROUND SOURCE HEAT PUMP -COOLING (WITH FLEX COST)"/>
    <s v="TEXAS"/>
    <x v="11"/>
    <x v="26"/>
    <s v="PIPELINE GAS"/>
    <x v="6"/>
    <n v="0"/>
  </r>
  <r>
    <s v="REFERENCE ELECTRIFICATION - MODERATE TECHNOLOGY ADVANCEMENT"/>
    <x v="1"/>
    <s v="REFERENCE COMMERCIAL GROUND SOURCE HEAT PUMP -COOLING (WITH FLEX COST)"/>
    <s v="TEXAS"/>
    <x v="11"/>
    <x v="27"/>
    <s v="ELECTRICITY"/>
    <x v="6"/>
    <n v="0"/>
  </r>
  <r>
    <s v="REFERENCE ELECTRIFICATION - MODERATE TECHNOLOGY ADVANCEMENT"/>
    <x v="1"/>
    <s v="REFERENCE COMMERCIAL GROUND SOURCE HEAT PUMP -COOLING (WITH FLEX COST)"/>
    <s v="TEXAS"/>
    <x v="11"/>
    <x v="27"/>
    <s v="PIPELINE GAS"/>
    <x v="6"/>
    <n v="0"/>
  </r>
  <r>
    <s v="REFERENCE ELECTRIFICATION - MODERATE TECHNOLOGY ADVANCEMENT"/>
    <x v="1"/>
    <s v="REFERENCE COMMERCIAL GROUND SOURCE HEAT PUMP -COOLING (WITH FLEX COST)"/>
    <s v="TEXAS"/>
    <x v="11"/>
    <x v="28"/>
    <s v="ELECTRICITY"/>
    <x v="6"/>
    <n v="0"/>
  </r>
  <r>
    <s v="REFERENCE ELECTRIFICATION - MODERATE TECHNOLOGY ADVANCEMENT"/>
    <x v="1"/>
    <s v="REFERENCE COMMERCIAL GROUND SOURCE HEAT PUMP -COOLING (WITH FLEX COST)"/>
    <s v="TEXAS"/>
    <x v="11"/>
    <x v="28"/>
    <s v="PIPELINE GAS"/>
    <x v="6"/>
    <n v="0"/>
  </r>
  <r>
    <s v="REFERENCE ELECTRIFICATION - MODERATE TECHNOLOGY ADVANCEMENT"/>
    <x v="1"/>
    <s v="REFERENCE COMMERCIAL GROUND SOURCE HEAT PUMP -COOLING (WITH FLEX COST)"/>
    <s v="TEXAS"/>
    <x v="11"/>
    <x v="29"/>
    <s v="ELECTRICITY"/>
    <x v="6"/>
    <n v="0"/>
  </r>
  <r>
    <s v="REFERENCE ELECTRIFICATION - MODERATE TECHNOLOGY ADVANCEMENT"/>
    <x v="1"/>
    <s v="REFERENCE COMMERCIAL GROUND SOURCE HEAT PUMP -COOLING (WITH FLEX COST)"/>
    <s v="TEXAS"/>
    <x v="11"/>
    <x v="29"/>
    <s v="PIPELINE GAS"/>
    <x v="6"/>
    <n v="0"/>
  </r>
  <r>
    <s v="REFERENCE ELECTRIFICATION - MODERATE TECHNOLOGY ADVANCEMENT"/>
    <x v="1"/>
    <s v="REFERENCE COMMERCIAL GROUND SOURCE HEAT PUMP -COOLING (WITH FLEX COST)"/>
    <s v="TEXAS"/>
    <x v="11"/>
    <x v="30"/>
    <s v="ELECTRICITY"/>
    <x v="6"/>
    <n v="0"/>
  </r>
  <r>
    <s v="REFERENCE ELECTRIFICATION - MODERATE TECHNOLOGY ADVANCEMENT"/>
    <x v="1"/>
    <s v="REFERENCE COMMERCIAL GROUND SOURCE HEAT PUMP -COOLING (WITH FLEX COST)"/>
    <s v="TEXAS"/>
    <x v="11"/>
    <x v="30"/>
    <s v="PIPELINE GAS"/>
    <x v="6"/>
    <n v="0"/>
  </r>
  <r>
    <s v="REFERENCE ELECTRIFICATION - MODERATE TECHNOLOGY ADVANCEMENT"/>
    <x v="1"/>
    <s v="REFERENCE COMMERCIAL GROUND SOURCE HEAT PUMP -COOLING (WITH FLEX COST)"/>
    <s v="TEXAS"/>
    <x v="11"/>
    <x v="31"/>
    <s v="ELECTRICITY"/>
    <x v="6"/>
    <n v="0"/>
  </r>
  <r>
    <s v="REFERENCE ELECTRIFICATION - MODERATE TECHNOLOGY ADVANCEMENT"/>
    <x v="1"/>
    <s v="REFERENCE COMMERCIAL GROUND SOURCE HEAT PUMP -COOLING (WITH FLEX COST)"/>
    <s v="TEXAS"/>
    <x v="11"/>
    <x v="31"/>
    <s v="PIPELINE GAS"/>
    <x v="6"/>
    <n v="0"/>
  </r>
  <r>
    <s v="REFERENCE ELECTRIFICATION - MODERATE TECHNOLOGY ADVANCEMENT"/>
    <x v="1"/>
    <s v="REFERENCE COMMERCIAL GROUND SOURCE HEAT PUMP -COOLING (WITH FLEX COST)"/>
    <s v="TEXAS"/>
    <x v="11"/>
    <x v="32"/>
    <s v="ELECTRICITY"/>
    <x v="6"/>
    <n v="0"/>
  </r>
  <r>
    <s v="REFERENCE ELECTRIFICATION - MODERATE TECHNOLOGY ADVANCEMENT"/>
    <x v="1"/>
    <s v="REFERENCE COMMERCIAL GROUND SOURCE HEAT PUMP -COOLING (WITH FLEX COST)"/>
    <s v="TEXAS"/>
    <x v="11"/>
    <x v="32"/>
    <s v="PIPELINE GAS"/>
    <x v="6"/>
    <n v="0"/>
  </r>
  <r>
    <s v="REFERENCE ELECTRIFICATION - MODERATE TECHNOLOGY ADVANCEMENT"/>
    <x v="1"/>
    <s v="REFERENCE COMMERCIAL GROUND SOURCE HEAT PUMP -COOLING (WITH FLEX COST)"/>
    <s v="TEXAS"/>
    <x v="11"/>
    <x v="33"/>
    <s v="ELECTRICITY"/>
    <x v="6"/>
    <n v="0"/>
  </r>
  <r>
    <s v="REFERENCE ELECTRIFICATION - MODERATE TECHNOLOGY ADVANCEMENT"/>
    <x v="1"/>
    <s v="REFERENCE COMMERCIAL GROUND SOURCE HEAT PUMP -COOLING (WITH FLEX COST)"/>
    <s v="TEXAS"/>
    <x v="11"/>
    <x v="33"/>
    <s v="PIPELINE GAS"/>
    <x v="6"/>
    <n v="0"/>
  </r>
  <r>
    <s v="REFERENCE ELECTRIFICATION - MODERATE TECHNOLOGY ADVANCEMENT"/>
    <x v="1"/>
    <s v="HIGH EFFICIENCY COMMERCIAL GROUND SOURCE HEAT PUMP - COOLING (WITH FLEX COST)"/>
    <s v="TEXAS"/>
    <x v="11"/>
    <x v="0"/>
    <s v="ELECTRICITY"/>
    <x v="6"/>
    <n v="0"/>
  </r>
  <r>
    <s v="REFERENCE ELECTRIFICATION - MODERATE TECHNOLOGY ADVANCEMENT"/>
    <x v="1"/>
    <s v="HIGH EFFICIENCY COMMERCIAL GROUND SOURCE HEAT PUMP - COOLING (WITH FLEX COST)"/>
    <s v="TEXAS"/>
    <x v="11"/>
    <x v="0"/>
    <s v="PIPELINE GAS"/>
    <x v="6"/>
    <n v="0"/>
  </r>
  <r>
    <s v="REFERENCE ELECTRIFICATION - MODERATE TECHNOLOGY ADVANCEMENT"/>
    <x v="1"/>
    <s v="HIGH EFFICIENCY COMMERCIAL GROUND SOURCE HEAT PUMP - COOLING (WITH FLEX COST)"/>
    <s v="TEXAS"/>
    <x v="11"/>
    <x v="1"/>
    <s v="ELECTRICITY"/>
    <x v="6"/>
    <n v="0"/>
  </r>
  <r>
    <s v="REFERENCE ELECTRIFICATION - MODERATE TECHNOLOGY ADVANCEMENT"/>
    <x v="1"/>
    <s v="HIGH EFFICIENCY COMMERCIAL GROUND SOURCE HEAT PUMP - COOLING (WITH FLEX COST)"/>
    <s v="TEXAS"/>
    <x v="11"/>
    <x v="1"/>
    <s v="PIPELINE GAS"/>
    <x v="6"/>
    <n v="0"/>
  </r>
  <r>
    <s v="REFERENCE ELECTRIFICATION - MODERATE TECHNOLOGY ADVANCEMENT"/>
    <x v="1"/>
    <s v="HIGH EFFICIENCY COMMERCIAL GROUND SOURCE HEAT PUMP - COOLING (WITH FLEX COST)"/>
    <s v="TEXAS"/>
    <x v="11"/>
    <x v="2"/>
    <s v="ELECTRICITY"/>
    <x v="6"/>
    <n v="0"/>
  </r>
  <r>
    <s v="REFERENCE ELECTRIFICATION - MODERATE TECHNOLOGY ADVANCEMENT"/>
    <x v="1"/>
    <s v="HIGH EFFICIENCY COMMERCIAL GROUND SOURCE HEAT PUMP - COOLING (WITH FLEX COST)"/>
    <s v="TEXAS"/>
    <x v="11"/>
    <x v="2"/>
    <s v="PIPELINE GAS"/>
    <x v="6"/>
    <n v="0"/>
  </r>
  <r>
    <s v="REFERENCE ELECTRIFICATION - MODERATE TECHNOLOGY ADVANCEMENT"/>
    <x v="1"/>
    <s v="HIGH EFFICIENCY COMMERCIAL GROUND SOURCE HEAT PUMP - COOLING (WITH FLEX COST)"/>
    <s v="TEXAS"/>
    <x v="11"/>
    <x v="3"/>
    <s v="ELECTRICITY"/>
    <x v="6"/>
    <n v="0"/>
  </r>
  <r>
    <s v="REFERENCE ELECTRIFICATION - MODERATE TECHNOLOGY ADVANCEMENT"/>
    <x v="1"/>
    <s v="HIGH EFFICIENCY COMMERCIAL GROUND SOURCE HEAT PUMP - COOLING (WITH FLEX COST)"/>
    <s v="TEXAS"/>
    <x v="11"/>
    <x v="3"/>
    <s v="PIPELINE GAS"/>
    <x v="6"/>
    <n v="0"/>
  </r>
  <r>
    <s v="REFERENCE ELECTRIFICATION - MODERATE TECHNOLOGY ADVANCEMENT"/>
    <x v="1"/>
    <s v="HIGH EFFICIENCY COMMERCIAL GROUND SOURCE HEAT PUMP - COOLING (WITH FLEX COST)"/>
    <s v="TEXAS"/>
    <x v="11"/>
    <x v="4"/>
    <s v="ELECTRICITY"/>
    <x v="6"/>
    <n v="0"/>
  </r>
  <r>
    <s v="REFERENCE ELECTRIFICATION - MODERATE TECHNOLOGY ADVANCEMENT"/>
    <x v="1"/>
    <s v="HIGH EFFICIENCY COMMERCIAL GROUND SOURCE HEAT PUMP - COOLING (WITH FLEX COST)"/>
    <s v="TEXAS"/>
    <x v="11"/>
    <x v="4"/>
    <s v="PIPELINE GAS"/>
    <x v="6"/>
    <n v="0"/>
  </r>
  <r>
    <s v="REFERENCE ELECTRIFICATION - MODERATE TECHNOLOGY ADVANCEMENT"/>
    <x v="1"/>
    <s v="HIGH EFFICIENCY COMMERCIAL GROUND SOURCE HEAT PUMP - COOLING (WITH FLEX COST)"/>
    <s v="TEXAS"/>
    <x v="11"/>
    <x v="5"/>
    <s v="ELECTRICITY"/>
    <x v="6"/>
    <n v="0"/>
  </r>
  <r>
    <s v="REFERENCE ELECTRIFICATION - MODERATE TECHNOLOGY ADVANCEMENT"/>
    <x v="1"/>
    <s v="HIGH EFFICIENCY COMMERCIAL GROUND SOURCE HEAT PUMP - COOLING (WITH FLEX COST)"/>
    <s v="TEXAS"/>
    <x v="11"/>
    <x v="5"/>
    <s v="PIPELINE GAS"/>
    <x v="6"/>
    <n v="0"/>
  </r>
  <r>
    <s v="REFERENCE ELECTRIFICATION - MODERATE TECHNOLOGY ADVANCEMENT"/>
    <x v="1"/>
    <s v="HIGH EFFICIENCY COMMERCIAL GROUND SOURCE HEAT PUMP - COOLING (WITH FLEX COST)"/>
    <s v="TEXAS"/>
    <x v="11"/>
    <x v="6"/>
    <s v="ELECTRICITY"/>
    <x v="6"/>
    <n v="0"/>
  </r>
  <r>
    <s v="REFERENCE ELECTRIFICATION - MODERATE TECHNOLOGY ADVANCEMENT"/>
    <x v="1"/>
    <s v="HIGH EFFICIENCY COMMERCIAL GROUND SOURCE HEAT PUMP - COOLING (WITH FLEX COST)"/>
    <s v="TEXAS"/>
    <x v="11"/>
    <x v="6"/>
    <s v="PIPELINE GAS"/>
    <x v="6"/>
    <n v="0"/>
  </r>
  <r>
    <s v="REFERENCE ELECTRIFICATION - MODERATE TECHNOLOGY ADVANCEMENT"/>
    <x v="1"/>
    <s v="HIGH EFFICIENCY COMMERCIAL GROUND SOURCE HEAT PUMP - COOLING (WITH FLEX COST)"/>
    <s v="TEXAS"/>
    <x v="11"/>
    <x v="7"/>
    <s v="ELECTRICITY"/>
    <x v="6"/>
    <n v="0"/>
  </r>
  <r>
    <s v="REFERENCE ELECTRIFICATION - MODERATE TECHNOLOGY ADVANCEMENT"/>
    <x v="1"/>
    <s v="HIGH EFFICIENCY COMMERCIAL GROUND SOURCE HEAT PUMP - COOLING (WITH FLEX COST)"/>
    <s v="TEXAS"/>
    <x v="11"/>
    <x v="7"/>
    <s v="PIPELINE GAS"/>
    <x v="6"/>
    <n v="0"/>
  </r>
  <r>
    <s v="REFERENCE ELECTRIFICATION - MODERATE TECHNOLOGY ADVANCEMENT"/>
    <x v="1"/>
    <s v="HIGH EFFICIENCY COMMERCIAL GROUND SOURCE HEAT PUMP - COOLING (WITH FLEX COST)"/>
    <s v="TEXAS"/>
    <x v="11"/>
    <x v="8"/>
    <s v="ELECTRICITY"/>
    <x v="6"/>
    <n v="0"/>
  </r>
  <r>
    <s v="REFERENCE ELECTRIFICATION - MODERATE TECHNOLOGY ADVANCEMENT"/>
    <x v="1"/>
    <s v="HIGH EFFICIENCY COMMERCIAL GROUND SOURCE HEAT PUMP - COOLING (WITH FLEX COST)"/>
    <s v="TEXAS"/>
    <x v="11"/>
    <x v="8"/>
    <s v="PIPELINE GAS"/>
    <x v="6"/>
    <n v="0"/>
  </r>
  <r>
    <s v="REFERENCE ELECTRIFICATION - MODERATE TECHNOLOGY ADVANCEMENT"/>
    <x v="1"/>
    <s v="HIGH EFFICIENCY COMMERCIAL GROUND SOURCE HEAT PUMP - COOLING (WITH FLEX COST)"/>
    <s v="TEXAS"/>
    <x v="11"/>
    <x v="9"/>
    <s v="ELECTRICITY"/>
    <x v="6"/>
    <n v="0"/>
  </r>
  <r>
    <s v="REFERENCE ELECTRIFICATION - MODERATE TECHNOLOGY ADVANCEMENT"/>
    <x v="1"/>
    <s v="HIGH EFFICIENCY COMMERCIAL GROUND SOURCE HEAT PUMP - COOLING (WITH FLEX COST)"/>
    <s v="TEXAS"/>
    <x v="11"/>
    <x v="9"/>
    <s v="PIPELINE GAS"/>
    <x v="6"/>
    <n v="0"/>
  </r>
  <r>
    <s v="REFERENCE ELECTRIFICATION - MODERATE TECHNOLOGY ADVANCEMENT"/>
    <x v="1"/>
    <s v="HIGH EFFICIENCY COMMERCIAL GROUND SOURCE HEAT PUMP - COOLING (WITH FLEX COST)"/>
    <s v="TEXAS"/>
    <x v="11"/>
    <x v="10"/>
    <s v="ELECTRICITY"/>
    <x v="6"/>
    <n v="0"/>
  </r>
  <r>
    <s v="REFERENCE ELECTRIFICATION - MODERATE TECHNOLOGY ADVANCEMENT"/>
    <x v="1"/>
    <s v="HIGH EFFICIENCY COMMERCIAL GROUND SOURCE HEAT PUMP - COOLING (WITH FLEX COST)"/>
    <s v="TEXAS"/>
    <x v="11"/>
    <x v="10"/>
    <s v="PIPELINE GAS"/>
    <x v="6"/>
    <n v="0"/>
  </r>
  <r>
    <s v="REFERENCE ELECTRIFICATION - MODERATE TECHNOLOGY ADVANCEMENT"/>
    <x v="1"/>
    <s v="HIGH EFFICIENCY COMMERCIAL GROUND SOURCE HEAT PUMP - COOLING (WITH FLEX COST)"/>
    <s v="TEXAS"/>
    <x v="11"/>
    <x v="11"/>
    <s v="ELECTRICITY"/>
    <x v="6"/>
    <n v="0"/>
  </r>
  <r>
    <s v="REFERENCE ELECTRIFICATION - MODERATE TECHNOLOGY ADVANCEMENT"/>
    <x v="1"/>
    <s v="HIGH EFFICIENCY COMMERCIAL GROUND SOURCE HEAT PUMP - COOLING (WITH FLEX COST)"/>
    <s v="TEXAS"/>
    <x v="11"/>
    <x v="11"/>
    <s v="PIPELINE GAS"/>
    <x v="6"/>
    <n v="0"/>
  </r>
  <r>
    <s v="REFERENCE ELECTRIFICATION - MODERATE TECHNOLOGY ADVANCEMENT"/>
    <x v="1"/>
    <s v="HIGH EFFICIENCY COMMERCIAL GROUND SOURCE HEAT PUMP - COOLING (WITH FLEX COST)"/>
    <s v="TEXAS"/>
    <x v="11"/>
    <x v="12"/>
    <s v="ELECTRICITY"/>
    <x v="6"/>
    <n v="0"/>
  </r>
  <r>
    <s v="REFERENCE ELECTRIFICATION - MODERATE TECHNOLOGY ADVANCEMENT"/>
    <x v="1"/>
    <s v="HIGH EFFICIENCY COMMERCIAL GROUND SOURCE HEAT PUMP - COOLING (WITH FLEX COST)"/>
    <s v="TEXAS"/>
    <x v="11"/>
    <x v="12"/>
    <s v="PIPELINE GAS"/>
    <x v="6"/>
    <n v="0"/>
  </r>
  <r>
    <s v="REFERENCE ELECTRIFICATION - MODERATE TECHNOLOGY ADVANCEMENT"/>
    <x v="1"/>
    <s v="HIGH EFFICIENCY COMMERCIAL GROUND SOURCE HEAT PUMP - COOLING (WITH FLEX COST)"/>
    <s v="TEXAS"/>
    <x v="11"/>
    <x v="13"/>
    <s v="ELECTRICITY"/>
    <x v="6"/>
    <n v="0"/>
  </r>
  <r>
    <s v="REFERENCE ELECTRIFICATION - MODERATE TECHNOLOGY ADVANCEMENT"/>
    <x v="1"/>
    <s v="HIGH EFFICIENCY COMMERCIAL GROUND SOURCE HEAT PUMP - COOLING (WITH FLEX COST)"/>
    <s v="TEXAS"/>
    <x v="11"/>
    <x v="13"/>
    <s v="PIPELINE GAS"/>
    <x v="6"/>
    <n v="0"/>
  </r>
  <r>
    <s v="REFERENCE ELECTRIFICATION - MODERATE TECHNOLOGY ADVANCEMENT"/>
    <x v="1"/>
    <s v="HIGH EFFICIENCY COMMERCIAL GROUND SOURCE HEAT PUMP - COOLING (WITH FLEX COST)"/>
    <s v="TEXAS"/>
    <x v="11"/>
    <x v="14"/>
    <s v="ELECTRICITY"/>
    <x v="6"/>
    <n v="0"/>
  </r>
  <r>
    <s v="REFERENCE ELECTRIFICATION - MODERATE TECHNOLOGY ADVANCEMENT"/>
    <x v="1"/>
    <s v="HIGH EFFICIENCY COMMERCIAL GROUND SOURCE HEAT PUMP - COOLING (WITH FLEX COST)"/>
    <s v="TEXAS"/>
    <x v="11"/>
    <x v="14"/>
    <s v="PIPELINE GAS"/>
    <x v="6"/>
    <n v="0"/>
  </r>
  <r>
    <s v="REFERENCE ELECTRIFICATION - MODERATE TECHNOLOGY ADVANCEMENT"/>
    <x v="1"/>
    <s v="HIGH EFFICIENCY COMMERCIAL GROUND SOURCE HEAT PUMP - COOLING (WITH FLEX COST)"/>
    <s v="TEXAS"/>
    <x v="11"/>
    <x v="15"/>
    <s v="ELECTRICITY"/>
    <x v="6"/>
    <n v="0"/>
  </r>
  <r>
    <s v="REFERENCE ELECTRIFICATION - MODERATE TECHNOLOGY ADVANCEMENT"/>
    <x v="1"/>
    <s v="HIGH EFFICIENCY COMMERCIAL GROUND SOURCE HEAT PUMP - COOLING (WITH FLEX COST)"/>
    <s v="TEXAS"/>
    <x v="11"/>
    <x v="15"/>
    <s v="PIPELINE GAS"/>
    <x v="6"/>
    <n v="0"/>
  </r>
  <r>
    <s v="REFERENCE ELECTRIFICATION - MODERATE TECHNOLOGY ADVANCEMENT"/>
    <x v="1"/>
    <s v="HIGH EFFICIENCY COMMERCIAL GROUND SOURCE HEAT PUMP - COOLING (WITH FLEX COST)"/>
    <s v="TEXAS"/>
    <x v="11"/>
    <x v="16"/>
    <s v="ELECTRICITY"/>
    <x v="6"/>
    <n v="0"/>
  </r>
  <r>
    <s v="REFERENCE ELECTRIFICATION - MODERATE TECHNOLOGY ADVANCEMENT"/>
    <x v="1"/>
    <s v="HIGH EFFICIENCY COMMERCIAL GROUND SOURCE HEAT PUMP - COOLING (WITH FLEX COST)"/>
    <s v="TEXAS"/>
    <x v="11"/>
    <x v="16"/>
    <s v="PIPELINE GAS"/>
    <x v="6"/>
    <n v="0"/>
  </r>
  <r>
    <s v="REFERENCE ELECTRIFICATION - MODERATE TECHNOLOGY ADVANCEMENT"/>
    <x v="1"/>
    <s v="HIGH EFFICIENCY COMMERCIAL GROUND SOURCE HEAT PUMP - COOLING (WITH FLEX COST)"/>
    <s v="TEXAS"/>
    <x v="11"/>
    <x v="17"/>
    <s v="ELECTRICITY"/>
    <x v="6"/>
    <n v="0"/>
  </r>
  <r>
    <s v="REFERENCE ELECTRIFICATION - MODERATE TECHNOLOGY ADVANCEMENT"/>
    <x v="1"/>
    <s v="HIGH EFFICIENCY COMMERCIAL GROUND SOURCE HEAT PUMP - COOLING (WITH FLEX COST)"/>
    <s v="TEXAS"/>
    <x v="11"/>
    <x v="17"/>
    <s v="PIPELINE GAS"/>
    <x v="6"/>
    <n v="0"/>
  </r>
  <r>
    <s v="REFERENCE ELECTRIFICATION - MODERATE TECHNOLOGY ADVANCEMENT"/>
    <x v="1"/>
    <s v="HIGH EFFICIENCY COMMERCIAL GROUND SOURCE HEAT PUMP - COOLING (WITH FLEX COST)"/>
    <s v="TEXAS"/>
    <x v="11"/>
    <x v="18"/>
    <s v="ELECTRICITY"/>
    <x v="6"/>
    <n v="0"/>
  </r>
  <r>
    <s v="REFERENCE ELECTRIFICATION - MODERATE TECHNOLOGY ADVANCEMENT"/>
    <x v="1"/>
    <s v="HIGH EFFICIENCY COMMERCIAL GROUND SOURCE HEAT PUMP - COOLING (WITH FLEX COST)"/>
    <s v="TEXAS"/>
    <x v="11"/>
    <x v="18"/>
    <s v="PIPELINE GAS"/>
    <x v="6"/>
    <n v="0"/>
  </r>
  <r>
    <s v="REFERENCE ELECTRIFICATION - MODERATE TECHNOLOGY ADVANCEMENT"/>
    <x v="1"/>
    <s v="HIGH EFFICIENCY COMMERCIAL GROUND SOURCE HEAT PUMP - COOLING (WITH FLEX COST)"/>
    <s v="TEXAS"/>
    <x v="11"/>
    <x v="19"/>
    <s v="ELECTRICITY"/>
    <x v="6"/>
    <n v="0"/>
  </r>
  <r>
    <s v="REFERENCE ELECTRIFICATION - MODERATE TECHNOLOGY ADVANCEMENT"/>
    <x v="1"/>
    <s v="HIGH EFFICIENCY COMMERCIAL GROUND SOURCE HEAT PUMP - COOLING (WITH FLEX COST)"/>
    <s v="TEXAS"/>
    <x v="11"/>
    <x v="19"/>
    <s v="PIPELINE GAS"/>
    <x v="6"/>
    <n v="0"/>
  </r>
  <r>
    <s v="REFERENCE ELECTRIFICATION - MODERATE TECHNOLOGY ADVANCEMENT"/>
    <x v="1"/>
    <s v="HIGH EFFICIENCY COMMERCIAL GROUND SOURCE HEAT PUMP - COOLING (WITH FLEX COST)"/>
    <s v="TEXAS"/>
    <x v="11"/>
    <x v="20"/>
    <s v="ELECTRICITY"/>
    <x v="6"/>
    <n v="0"/>
  </r>
  <r>
    <s v="REFERENCE ELECTRIFICATION - MODERATE TECHNOLOGY ADVANCEMENT"/>
    <x v="1"/>
    <s v="HIGH EFFICIENCY COMMERCIAL GROUND SOURCE HEAT PUMP - COOLING (WITH FLEX COST)"/>
    <s v="TEXAS"/>
    <x v="11"/>
    <x v="20"/>
    <s v="PIPELINE GAS"/>
    <x v="6"/>
    <n v="0"/>
  </r>
  <r>
    <s v="REFERENCE ELECTRIFICATION - MODERATE TECHNOLOGY ADVANCEMENT"/>
    <x v="1"/>
    <s v="HIGH EFFICIENCY COMMERCIAL GROUND SOURCE HEAT PUMP - COOLING (WITH FLEX COST)"/>
    <s v="TEXAS"/>
    <x v="11"/>
    <x v="21"/>
    <s v="ELECTRICITY"/>
    <x v="6"/>
    <n v="0"/>
  </r>
  <r>
    <s v="REFERENCE ELECTRIFICATION - MODERATE TECHNOLOGY ADVANCEMENT"/>
    <x v="1"/>
    <s v="HIGH EFFICIENCY COMMERCIAL GROUND SOURCE HEAT PUMP - COOLING (WITH FLEX COST)"/>
    <s v="TEXAS"/>
    <x v="11"/>
    <x v="21"/>
    <s v="PIPELINE GAS"/>
    <x v="6"/>
    <n v="0"/>
  </r>
  <r>
    <s v="REFERENCE ELECTRIFICATION - MODERATE TECHNOLOGY ADVANCEMENT"/>
    <x v="1"/>
    <s v="HIGH EFFICIENCY COMMERCIAL GROUND SOURCE HEAT PUMP - COOLING (WITH FLEX COST)"/>
    <s v="TEXAS"/>
    <x v="11"/>
    <x v="22"/>
    <s v="ELECTRICITY"/>
    <x v="6"/>
    <n v="0"/>
  </r>
  <r>
    <s v="REFERENCE ELECTRIFICATION - MODERATE TECHNOLOGY ADVANCEMENT"/>
    <x v="1"/>
    <s v="HIGH EFFICIENCY COMMERCIAL GROUND SOURCE HEAT PUMP - COOLING (WITH FLEX COST)"/>
    <s v="TEXAS"/>
    <x v="11"/>
    <x v="22"/>
    <s v="PIPELINE GAS"/>
    <x v="6"/>
    <n v="0"/>
  </r>
  <r>
    <s v="REFERENCE ELECTRIFICATION - MODERATE TECHNOLOGY ADVANCEMENT"/>
    <x v="1"/>
    <s v="HIGH EFFICIENCY COMMERCIAL GROUND SOURCE HEAT PUMP - COOLING (WITH FLEX COST)"/>
    <s v="TEXAS"/>
    <x v="11"/>
    <x v="23"/>
    <s v="ELECTRICITY"/>
    <x v="6"/>
    <n v="0"/>
  </r>
  <r>
    <s v="REFERENCE ELECTRIFICATION - MODERATE TECHNOLOGY ADVANCEMENT"/>
    <x v="1"/>
    <s v="HIGH EFFICIENCY COMMERCIAL GROUND SOURCE HEAT PUMP - COOLING (WITH FLEX COST)"/>
    <s v="TEXAS"/>
    <x v="11"/>
    <x v="23"/>
    <s v="PIPELINE GAS"/>
    <x v="6"/>
    <n v="0"/>
  </r>
  <r>
    <s v="REFERENCE ELECTRIFICATION - MODERATE TECHNOLOGY ADVANCEMENT"/>
    <x v="1"/>
    <s v="HIGH EFFICIENCY COMMERCIAL GROUND SOURCE HEAT PUMP - COOLING (WITH FLEX COST)"/>
    <s v="TEXAS"/>
    <x v="11"/>
    <x v="24"/>
    <s v="ELECTRICITY"/>
    <x v="6"/>
    <n v="0"/>
  </r>
  <r>
    <s v="REFERENCE ELECTRIFICATION - MODERATE TECHNOLOGY ADVANCEMENT"/>
    <x v="1"/>
    <s v="HIGH EFFICIENCY COMMERCIAL GROUND SOURCE HEAT PUMP - COOLING (WITH FLEX COST)"/>
    <s v="TEXAS"/>
    <x v="11"/>
    <x v="24"/>
    <s v="PIPELINE GAS"/>
    <x v="6"/>
    <n v="0"/>
  </r>
  <r>
    <s v="REFERENCE ELECTRIFICATION - MODERATE TECHNOLOGY ADVANCEMENT"/>
    <x v="1"/>
    <s v="HIGH EFFICIENCY COMMERCIAL GROUND SOURCE HEAT PUMP - COOLING (WITH FLEX COST)"/>
    <s v="TEXAS"/>
    <x v="11"/>
    <x v="25"/>
    <s v="ELECTRICITY"/>
    <x v="6"/>
    <n v="0"/>
  </r>
  <r>
    <s v="REFERENCE ELECTRIFICATION - MODERATE TECHNOLOGY ADVANCEMENT"/>
    <x v="1"/>
    <s v="HIGH EFFICIENCY COMMERCIAL GROUND SOURCE HEAT PUMP - COOLING (WITH FLEX COST)"/>
    <s v="TEXAS"/>
    <x v="11"/>
    <x v="25"/>
    <s v="PIPELINE GAS"/>
    <x v="6"/>
    <n v="0"/>
  </r>
  <r>
    <s v="REFERENCE ELECTRIFICATION - MODERATE TECHNOLOGY ADVANCEMENT"/>
    <x v="1"/>
    <s v="HIGH EFFICIENCY COMMERCIAL GROUND SOURCE HEAT PUMP - COOLING (WITH FLEX COST)"/>
    <s v="TEXAS"/>
    <x v="11"/>
    <x v="26"/>
    <s v="ELECTRICITY"/>
    <x v="6"/>
    <n v="0"/>
  </r>
  <r>
    <s v="REFERENCE ELECTRIFICATION - MODERATE TECHNOLOGY ADVANCEMENT"/>
    <x v="1"/>
    <s v="HIGH EFFICIENCY COMMERCIAL GROUND SOURCE HEAT PUMP - COOLING (WITH FLEX COST)"/>
    <s v="TEXAS"/>
    <x v="11"/>
    <x v="26"/>
    <s v="PIPELINE GAS"/>
    <x v="6"/>
    <n v="0"/>
  </r>
  <r>
    <s v="REFERENCE ELECTRIFICATION - MODERATE TECHNOLOGY ADVANCEMENT"/>
    <x v="1"/>
    <s v="HIGH EFFICIENCY COMMERCIAL GROUND SOURCE HEAT PUMP - COOLING (WITH FLEX COST)"/>
    <s v="TEXAS"/>
    <x v="11"/>
    <x v="27"/>
    <s v="ELECTRICITY"/>
    <x v="6"/>
    <n v="0"/>
  </r>
  <r>
    <s v="REFERENCE ELECTRIFICATION - MODERATE TECHNOLOGY ADVANCEMENT"/>
    <x v="1"/>
    <s v="HIGH EFFICIENCY COMMERCIAL GROUND SOURCE HEAT PUMP - COOLING (WITH FLEX COST)"/>
    <s v="TEXAS"/>
    <x v="11"/>
    <x v="27"/>
    <s v="PIPELINE GAS"/>
    <x v="6"/>
    <n v="0"/>
  </r>
  <r>
    <s v="REFERENCE ELECTRIFICATION - MODERATE TECHNOLOGY ADVANCEMENT"/>
    <x v="1"/>
    <s v="HIGH EFFICIENCY COMMERCIAL GROUND SOURCE HEAT PUMP - COOLING (WITH FLEX COST)"/>
    <s v="TEXAS"/>
    <x v="11"/>
    <x v="28"/>
    <s v="ELECTRICITY"/>
    <x v="6"/>
    <n v="0"/>
  </r>
  <r>
    <s v="REFERENCE ELECTRIFICATION - MODERATE TECHNOLOGY ADVANCEMENT"/>
    <x v="1"/>
    <s v="HIGH EFFICIENCY COMMERCIAL GROUND SOURCE HEAT PUMP - COOLING (WITH FLEX COST)"/>
    <s v="TEXAS"/>
    <x v="11"/>
    <x v="28"/>
    <s v="PIPELINE GAS"/>
    <x v="6"/>
    <n v="0"/>
  </r>
  <r>
    <s v="REFERENCE ELECTRIFICATION - MODERATE TECHNOLOGY ADVANCEMENT"/>
    <x v="1"/>
    <s v="HIGH EFFICIENCY COMMERCIAL GROUND SOURCE HEAT PUMP - COOLING (WITH FLEX COST)"/>
    <s v="TEXAS"/>
    <x v="11"/>
    <x v="29"/>
    <s v="ELECTRICITY"/>
    <x v="6"/>
    <n v="0"/>
  </r>
  <r>
    <s v="REFERENCE ELECTRIFICATION - MODERATE TECHNOLOGY ADVANCEMENT"/>
    <x v="1"/>
    <s v="HIGH EFFICIENCY COMMERCIAL GROUND SOURCE HEAT PUMP - COOLING (WITH FLEX COST)"/>
    <s v="TEXAS"/>
    <x v="11"/>
    <x v="29"/>
    <s v="PIPELINE GAS"/>
    <x v="6"/>
    <n v="0"/>
  </r>
  <r>
    <s v="REFERENCE ELECTRIFICATION - MODERATE TECHNOLOGY ADVANCEMENT"/>
    <x v="1"/>
    <s v="HIGH EFFICIENCY COMMERCIAL GROUND SOURCE HEAT PUMP - COOLING (WITH FLEX COST)"/>
    <s v="TEXAS"/>
    <x v="11"/>
    <x v="30"/>
    <s v="ELECTRICITY"/>
    <x v="6"/>
    <n v="0"/>
  </r>
  <r>
    <s v="REFERENCE ELECTRIFICATION - MODERATE TECHNOLOGY ADVANCEMENT"/>
    <x v="1"/>
    <s v="HIGH EFFICIENCY COMMERCIAL GROUND SOURCE HEAT PUMP - COOLING (WITH FLEX COST)"/>
    <s v="TEXAS"/>
    <x v="11"/>
    <x v="30"/>
    <s v="PIPELINE GAS"/>
    <x v="6"/>
    <n v="0"/>
  </r>
  <r>
    <s v="REFERENCE ELECTRIFICATION - MODERATE TECHNOLOGY ADVANCEMENT"/>
    <x v="1"/>
    <s v="HIGH EFFICIENCY COMMERCIAL GROUND SOURCE HEAT PUMP - COOLING (WITH FLEX COST)"/>
    <s v="TEXAS"/>
    <x v="11"/>
    <x v="31"/>
    <s v="ELECTRICITY"/>
    <x v="6"/>
    <n v="0"/>
  </r>
  <r>
    <s v="REFERENCE ELECTRIFICATION - MODERATE TECHNOLOGY ADVANCEMENT"/>
    <x v="1"/>
    <s v="HIGH EFFICIENCY COMMERCIAL GROUND SOURCE HEAT PUMP - COOLING (WITH FLEX COST)"/>
    <s v="TEXAS"/>
    <x v="11"/>
    <x v="31"/>
    <s v="PIPELINE GAS"/>
    <x v="6"/>
    <n v="0"/>
  </r>
  <r>
    <s v="REFERENCE ELECTRIFICATION - MODERATE TECHNOLOGY ADVANCEMENT"/>
    <x v="1"/>
    <s v="HIGH EFFICIENCY COMMERCIAL GROUND SOURCE HEAT PUMP - COOLING (WITH FLEX COST)"/>
    <s v="TEXAS"/>
    <x v="11"/>
    <x v="32"/>
    <s v="ELECTRICITY"/>
    <x v="6"/>
    <n v="0"/>
  </r>
  <r>
    <s v="REFERENCE ELECTRIFICATION - MODERATE TECHNOLOGY ADVANCEMENT"/>
    <x v="1"/>
    <s v="HIGH EFFICIENCY COMMERCIAL GROUND SOURCE HEAT PUMP - COOLING (WITH FLEX COST)"/>
    <s v="TEXAS"/>
    <x v="11"/>
    <x v="32"/>
    <s v="PIPELINE GAS"/>
    <x v="6"/>
    <n v="0"/>
  </r>
  <r>
    <s v="REFERENCE ELECTRIFICATION - MODERATE TECHNOLOGY ADVANCEMENT"/>
    <x v="1"/>
    <s v="HIGH EFFICIENCY COMMERCIAL GROUND SOURCE HEAT PUMP - COOLING (WITH FLEX COST)"/>
    <s v="TEXAS"/>
    <x v="11"/>
    <x v="33"/>
    <s v="ELECTRICITY"/>
    <x v="6"/>
    <n v="0"/>
  </r>
  <r>
    <s v="REFERENCE ELECTRIFICATION - MODERATE TECHNOLOGY ADVANCEMENT"/>
    <x v="1"/>
    <s v="HIGH EFFICIENCY COMMERCIAL GROUND SOURCE HEAT PUMP - COOLING (WITH FLEX COST)"/>
    <s v="TEXAS"/>
    <x v="11"/>
    <x v="33"/>
    <s v="PIPELINE GAS"/>
    <x v="6"/>
    <n v="0"/>
  </r>
  <r>
    <s v="REFERENCE ELECTRIFICATION - MODERATE TECHNOLOGY ADVANCEMENT"/>
    <x v="1"/>
    <s v="LAMP: 100 EQUIVALENT A19 HALOGEN"/>
    <s v="TEXAS"/>
    <x v="16"/>
    <x v="0"/>
    <s v="ELECTRICITY"/>
    <x v="8"/>
    <n v="4.2004136553140198E-2"/>
  </r>
  <r>
    <s v="REFERENCE ELECTRIFICATION - MODERATE TECHNOLOGY ADVANCEMENT"/>
    <x v="1"/>
    <s v="LAMP: 100 EQUIVALENT A19 HALOGEN"/>
    <s v="TEXAS"/>
    <x v="16"/>
    <x v="1"/>
    <s v="ELECTRICITY"/>
    <x v="8"/>
    <n v="4.1146290833494997E-2"/>
  </r>
  <r>
    <s v="REFERENCE ELECTRIFICATION - MODERATE TECHNOLOGY ADVANCEMENT"/>
    <x v="1"/>
    <s v="LAMP: 100 EQUIVALENT A19 HALOGEN"/>
    <s v="TEXAS"/>
    <x v="16"/>
    <x v="2"/>
    <s v="ELECTRICITY"/>
    <x v="8"/>
    <n v="4.1333387309618899E-2"/>
  </r>
  <r>
    <s v="REFERENCE ELECTRIFICATION - MODERATE TECHNOLOGY ADVANCEMENT"/>
    <x v="1"/>
    <s v="LAMP: 100 EQUIVALENT A19 HALOGEN"/>
    <s v="TEXAS"/>
    <x v="16"/>
    <x v="3"/>
    <s v="ELECTRICITY"/>
    <x v="8"/>
    <n v="4.0531686188573599E-2"/>
  </r>
  <r>
    <s v="REFERENCE ELECTRIFICATION - MODERATE TECHNOLOGY ADVANCEMENT"/>
    <x v="1"/>
    <s v="LAMP: 100 EQUIVALENT A19 HALOGEN"/>
    <s v="TEXAS"/>
    <x v="16"/>
    <x v="4"/>
    <s v="ELECTRICITY"/>
    <x v="8"/>
    <n v="3.8321683384982E-2"/>
  </r>
  <r>
    <s v="REFERENCE ELECTRIFICATION - MODERATE TECHNOLOGY ADVANCEMENT"/>
    <x v="1"/>
    <s v="LAMP: 100 EQUIVALENT A19 HALOGEN"/>
    <s v="TEXAS"/>
    <x v="16"/>
    <x v="5"/>
    <s v="ELECTRICITY"/>
    <x v="8"/>
    <n v="3.2822773931471101E-2"/>
  </r>
  <r>
    <s v="REFERENCE ELECTRIFICATION - MODERATE TECHNOLOGY ADVANCEMENT"/>
    <x v="1"/>
    <s v="LAMP: 100 EQUIVALENT A19 HALOGEN"/>
    <s v="TEXAS"/>
    <x v="16"/>
    <x v="6"/>
    <s v="ELECTRICITY"/>
    <x v="8"/>
    <n v="2.5689507604937101E-2"/>
  </r>
  <r>
    <s v="REFERENCE ELECTRIFICATION - MODERATE TECHNOLOGY ADVANCEMENT"/>
    <x v="1"/>
    <s v="LAMP: 100 EQUIVALENT A19 HALOGEN"/>
    <s v="TEXAS"/>
    <x v="16"/>
    <x v="7"/>
    <s v="ELECTRICITY"/>
    <x v="8"/>
    <n v="1.9792435083576601E-2"/>
  </r>
  <r>
    <s v="REFERENCE ELECTRIFICATION - MODERATE TECHNOLOGY ADVANCEMENT"/>
    <x v="1"/>
    <s v="LAMP: 100 EQUIVALENT A19 HALOGEN"/>
    <s v="TEXAS"/>
    <x v="16"/>
    <x v="8"/>
    <s v="ELECTRICITY"/>
    <x v="8"/>
    <n v="1.53191296144765E-2"/>
  </r>
  <r>
    <s v="REFERENCE ELECTRIFICATION - MODERATE TECHNOLOGY ADVANCEMENT"/>
    <x v="1"/>
    <s v="LAMP: 100 EQUIVALENT A19 HALOGEN"/>
    <s v="TEXAS"/>
    <x v="16"/>
    <x v="9"/>
    <s v="ELECTRICITY"/>
    <x v="8"/>
    <n v="1.15912075798259E-2"/>
  </r>
  <r>
    <s v="REFERENCE ELECTRIFICATION - MODERATE TECHNOLOGY ADVANCEMENT"/>
    <x v="1"/>
    <s v="LAMP: 100 EQUIVALENT A19 HALOGEN"/>
    <s v="TEXAS"/>
    <x v="16"/>
    <x v="10"/>
    <s v="ELECTRICITY"/>
    <x v="8"/>
    <n v="8.4887789210678893E-3"/>
  </r>
  <r>
    <s v="REFERENCE ELECTRIFICATION - MODERATE TECHNOLOGY ADVANCEMENT"/>
    <x v="1"/>
    <s v="LAMP: 100 EQUIVALENT A19 HALOGEN"/>
    <s v="TEXAS"/>
    <x v="16"/>
    <x v="11"/>
    <s v="ELECTRICITY"/>
    <x v="8"/>
    <n v="6.0750934194003401E-3"/>
  </r>
  <r>
    <s v="REFERENCE ELECTRIFICATION - MODERATE TECHNOLOGY ADVANCEMENT"/>
    <x v="1"/>
    <s v="LAMP: 100 EQUIVALENT A19 HALOGEN"/>
    <s v="TEXAS"/>
    <x v="16"/>
    <x v="12"/>
    <s v="ELECTRICITY"/>
    <x v="8"/>
    <n v="4.2652905861569803E-3"/>
  </r>
  <r>
    <s v="REFERENCE ELECTRIFICATION - MODERATE TECHNOLOGY ADVANCEMENT"/>
    <x v="1"/>
    <s v="LAMP: 100 EQUIVALENT A19 HALOGEN"/>
    <s v="TEXAS"/>
    <x v="16"/>
    <x v="13"/>
    <s v="ELECTRICITY"/>
    <x v="8"/>
    <n v="2.9858971503125202E-3"/>
  </r>
  <r>
    <s v="REFERENCE ELECTRIFICATION - MODERATE TECHNOLOGY ADVANCEMENT"/>
    <x v="1"/>
    <s v="LAMP: 100 EQUIVALENT A19 HALOGEN"/>
    <s v="TEXAS"/>
    <x v="16"/>
    <x v="14"/>
    <s v="ELECTRICITY"/>
    <x v="8"/>
    <n v="2.1615929265998098E-3"/>
  </r>
  <r>
    <s v="REFERENCE ELECTRIFICATION - MODERATE TECHNOLOGY ADVANCEMENT"/>
    <x v="1"/>
    <s v="LAMP: 100 EQUIVALENT A19 HALOGEN"/>
    <s v="TEXAS"/>
    <x v="16"/>
    <x v="15"/>
    <s v="ELECTRICITY"/>
    <x v="8"/>
    <n v="1.66917864857903E-3"/>
  </r>
  <r>
    <s v="REFERENCE ELECTRIFICATION - MODERATE TECHNOLOGY ADVANCEMENT"/>
    <x v="1"/>
    <s v="LAMP: 100 EQUIVALENT A19 HALOGEN"/>
    <s v="TEXAS"/>
    <x v="16"/>
    <x v="16"/>
    <s v="ELECTRICITY"/>
    <x v="8"/>
    <n v="1.3881326508410499E-3"/>
  </r>
  <r>
    <s v="REFERENCE ELECTRIFICATION - MODERATE TECHNOLOGY ADVANCEMENT"/>
    <x v="1"/>
    <s v="LAMP: 100 EQUIVALENT A19 HALOGEN"/>
    <s v="TEXAS"/>
    <x v="16"/>
    <x v="17"/>
    <s v="ELECTRICITY"/>
    <x v="8"/>
    <n v="1.22659121456836E-3"/>
  </r>
  <r>
    <s v="REFERENCE ELECTRIFICATION - MODERATE TECHNOLOGY ADVANCEMENT"/>
    <x v="1"/>
    <s v="LAMP: 100 EQUIVALENT A19 HALOGEN"/>
    <s v="TEXAS"/>
    <x v="16"/>
    <x v="18"/>
    <s v="ELECTRICITY"/>
    <x v="8"/>
    <n v="1.1298150631119501E-3"/>
  </r>
  <r>
    <s v="REFERENCE ELECTRIFICATION - MODERATE TECHNOLOGY ADVANCEMENT"/>
    <x v="1"/>
    <s v="LAMP: 100 EQUIVALENT A19 HALOGEN"/>
    <s v="TEXAS"/>
    <x v="16"/>
    <x v="19"/>
    <s v="ELECTRICITY"/>
    <x v="8"/>
    <n v="9.7641603448255605E-4"/>
  </r>
  <r>
    <s v="REFERENCE ELECTRIFICATION - MODERATE TECHNOLOGY ADVANCEMENT"/>
    <x v="1"/>
    <s v="LAMP: 100 EQUIVALENT A19 HALOGEN"/>
    <s v="TEXAS"/>
    <x v="16"/>
    <x v="20"/>
    <s v="ELECTRICITY"/>
    <x v="8"/>
    <n v="9.4637660572311204E-4"/>
  </r>
  <r>
    <s v="REFERENCE ELECTRIFICATION - MODERATE TECHNOLOGY ADVANCEMENT"/>
    <x v="1"/>
    <s v="LAMP: 100 EQUIVALENT A19 HALOGEN"/>
    <s v="TEXAS"/>
    <x v="16"/>
    <x v="21"/>
    <s v="ELECTRICITY"/>
    <x v="8"/>
    <n v="9.6930318558534302E-4"/>
  </r>
  <r>
    <s v="REFERENCE ELECTRIFICATION - MODERATE TECHNOLOGY ADVANCEMENT"/>
    <x v="1"/>
    <s v="LAMP: 100 EQUIVALENT A19 HALOGEN"/>
    <s v="TEXAS"/>
    <x v="16"/>
    <x v="22"/>
    <s v="ELECTRICITY"/>
    <x v="8"/>
    <n v="9.9285586181445395E-4"/>
  </r>
  <r>
    <s v="REFERENCE ELECTRIFICATION - MODERATE TECHNOLOGY ADVANCEMENT"/>
    <x v="1"/>
    <s v="LAMP: 100 EQUIVALENT A19 HALOGEN"/>
    <s v="TEXAS"/>
    <x v="16"/>
    <x v="23"/>
    <s v="ELECTRICITY"/>
    <x v="8"/>
    <n v="1.01200679685454E-3"/>
  </r>
  <r>
    <s v="REFERENCE ELECTRIFICATION - MODERATE TECHNOLOGY ADVANCEMENT"/>
    <x v="1"/>
    <s v="LAMP: 100 EQUIVALENT A19 HALOGEN"/>
    <s v="TEXAS"/>
    <x v="16"/>
    <x v="24"/>
    <s v="ELECTRICITY"/>
    <x v="8"/>
    <n v="1.0211981038156001E-3"/>
  </r>
  <r>
    <s v="REFERENCE ELECTRIFICATION - MODERATE TECHNOLOGY ADVANCEMENT"/>
    <x v="1"/>
    <s v="LAMP: 100 EQUIVALENT A19 HALOGEN"/>
    <s v="TEXAS"/>
    <x v="16"/>
    <x v="25"/>
    <s v="ELECTRICITY"/>
    <x v="8"/>
    <n v="1.0215566582694E-3"/>
  </r>
  <r>
    <s v="REFERENCE ELECTRIFICATION - MODERATE TECHNOLOGY ADVANCEMENT"/>
    <x v="1"/>
    <s v="LAMP: 100 EQUIVALENT A19 HALOGEN"/>
    <s v="TEXAS"/>
    <x v="16"/>
    <x v="26"/>
    <s v="ELECTRICITY"/>
    <x v="8"/>
    <n v="1.0159939721306E-3"/>
  </r>
  <r>
    <s v="REFERENCE ELECTRIFICATION - MODERATE TECHNOLOGY ADVANCEMENT"/>
    <x v="1"/>
    <s v="LAMP: 100 EQUIVALENT A19 HALOGEN"/>
    <s v="TEXAS"/>
    <x v="16"/>
    <x v="27"/>
    <s v="ELECTRICITY"/>
    <x v="8"/>
    <n v="1.0099360451137601E-3"/>
  </r>
  <r>
    <s v="REFERENCE ELECTRIFICATION - MODERATE TECHNOLOGY ADVANCEMENT"/>
    <x v="1"/>
    <s v="LAMP: 100 EQUIVALENT A19 HALOGEN"/>
    <s v="TEXAS"/>
    <x v="16"/>
    <x v="28"/>
    <s v="ELECTRICITY"/>
    <x v="8"/>
    <n v="1.00936142448206E-3"/>
  </r>
  <r>
    <s v="REFERENCE ELECTRIFICATION - MODERATE TECHNOLOGY ADVANCEMENT"/>
    <x v="1"/>
    <s v="LAMP: 100 EQUIVALENT A19 HALOGEN"/>
    <s v="TEXAS"/>
    <x v="16"/>
    <x v="29"/>
    <s v="ELECTRICITY"/>
    <x v="8"/>
    <n v="1.01678106504348E-3"/>
  </r>
  <r>
    <s v="REFERENCE ELECTRIFICATION - MODERATE TECHNOLOGY ADVANCEMENT"/>
    <x v="1"/>
    <s v="LAMP: 100 EQUIVALENT A19 HALOGEN"/>
    <s v="TEXAS"/>
    <x v="16"/>
    <x v="30"/>
    <s v="ELECTRICITY"/>
    <x v="8"/>
    <n v="1.03011983555737E-3"/>
  </r>
  <r>
    <s v="REFERENCE ELECTRIFICATION - MODERATE TECHNOLOGY ADVANCEMENT"/>
    <x v="1"/>
    <s v="LAMP: 100 EQUIVALENT A19 HALOGEN"/>
    <s v="TEXAS"/>
    <x v="16"/>
    <x v="31"/>
    <s v="ELECTRICITY"/>
    <x v="8"/>
    <n v="1.0465230640039399E-3"/>
  </r>
  <r>
    <s v="REFERENCE ELECTRIFICATION - MODERATE TECHNOLOGY ADVANCEMENT"/>
    <x v="1"/>
    <s v="LAMP: 100 EQUIVALENT A19 HALOGEN"/>
    <s v="TEXAS"/>
    <x v="16"/>
    <x v="32"/>
    <s v="ELECTRICITY"/>
    <x v="8"/>
    <n v="1.06374920364316E-3"/>
  </r>
  <r>
    <s v="REFERENCE ELECTRIFICATION - MODERATE TECHNOLOGY ADVANCEMENT"/>
    <x v="1"/>
    <s v="LAMP: 100 EQUIVALENT A19 HALOGEN"/>
    <s v="TEXAS"/>
    <x v="16"/>
    <x v="33"/>
    <s v="ELECTRICITY"/>
    <x v="8"/>
    <n v="1.0803380524086899E-3"/>
  </r>
  <r>
    <s v="REFERENCE ELECTRIFICATION - MODERATE TECHNOLOGY ADVANCEMENT"/>
    <x v="1"/>
    <s v="LAMP: 100W A19 INCANDESCENT"/>
    <s v="TEXAS"/>
    <x v="16"/>
    <x v="0"/>
    <s v="ELECTRICITY"/>
    <x v="8"/>
    <n v="1.7998501902374699"/>
  </r>
  <r>
    <s v="REFERENCE ELECTRIFICATION - MODERATE TECHNOLOGY ADVANCEMENT"/>
    <x v="1"/>
    <s v="LAMP: 100W A19 INCANDESCENT"/>
    <s v="TEXAS"/>
    <x v="16"/>
    <x v="1"/>
    <s v="ELECTRICITY"/>
    <x v="8"/>
    <n v="1.7591646149293401"/>
  </r>
  <r>
    <s v="REFERENCE ELECTRIFICATION - MODERATE TECHNOLOGY ADVANCEMENT"/>
    <x v="1"/>
    <s v="LAMP: 100W A19 INCANDESCENT"/>
    <s v="TEXAS"/>
    <x v="16"/>
    <x v="2"/>
    <s v="ELECTRICITY"/>
    <x v="8"/>
    <n v="1.75976259757191"/>
  </r>
  <r>
    <s v="REFERENCE ELECTRIFICATION - MODERATE TECHNOLOGY ADVANCEMENT"/>
    <x v="1"/>
    <s v="LAMP: 100W A19 INCANDESCENT"/>
    <s v="TEXAS"/>
    <x v="16"/>
    <x v="3"/>
    <s v="ELECTRICITY"/>
    <x v="8"/>
    <n v="1.73499313797322"/>
  </r>
  <r>
    <s v="REFERENCE ELECTRIFICATION - MODERATE TECHNOLOGY ADVANCEMENT"/>
    <x v="1"/>
    <s v="LAMP: 100W A19 INCANDESCENT"/>
    <s v="TEXAS"/>
    <x v="16"/>
    <x v="4"/>
    <s v="ELECTRICITY"/>
    <x v="8"/>
    <n v="1.6490960366720799"/>
  </r>
  <r>
    <s v="REFERENCE ELECTRIFICATION - MODERATE TECHNOLOGY ADVANCEMENT"/>
    <x v="1"/>
    <s v="LAMP: 100W A19 INCANDESCENT"/>
    <s v="TEXAS"/>
    <x v="16"/>
    <x v="5"/>
    <s v="ELECTRICITY"/>
    <x v="8"/>
    <n v="1.4338167179290999"/>
  </r>
  <r>
    <s v="REFERENCE ELECTRIFICATION - MODERATE TECHNOLOGY ADVANCEMENT"/>
    <x v="1"/>
    <s v="LAMP: 100W A19 INCANDESCENT"/>
    <s v="TEXAS"/>
    <x v="16"/>
    <x v="6"/>
    <s v="ELECTRICITY"/>
    <x v="8"/>
    <n v="1.1329997022161"/>
  </r>
  <r>
    <s v="REFERENCE ELECTRIFICATION - MODERATE TECHNOLOGY ADVANCEMENT"/>
    <x v="1"/>
    <s v="LAMP: 100W A19 INCANDESCENT"/>
    <s v="TEXAS"/>
    <x v="16"/>
    <x v="7"/>
    <s v="ELECTRICITY"/>
    <x v="8"/>
    <n v="0.87245817808402903"/>
  </r>
  <r>
    <s v="REFERENCE ELECTRIFICATION - MODERATE TECHNOLOGY ADVANCEMENT"/>
    <x v="1"/>
    <s v="LAMP: 100W A19 INCANDESCENT"/>
    <s v="TEXAS"/>
    <x v="16"/>
    <x v="8"/>
    <s v="ELECTRICITY"/>
    <x v="8"/>
    <n v="0.67557423508564796"/>
  </r>
  <r>
    <s v="REFERENCE ELECTRIFICATION - MODERATE TECHNOLOGY ADVANCEMENT"/>
    <x v="1"/>
    <s v="LAMP: 100W A19 INCANDESCENT"/>
    <s v="TEXAS"/>
    <x v="16"/>
    <x v="9"/>
    <s v="ELECTRICITY"/>
    <x v="8"/>
    <n v="0.51324651442285796"/>
  </r>
  <r>
    <s v="REFERENCE ELECTRIFICATION - MODERATE TECHNOLOGY ADVANCEMENT"/>
    <x v="1"/>
    <s v="LAMP: 100W A19 INCANDESCENT"/>
    <s v="TEXAS"/>
    <x v="16"/>
    <x v="10"/>
    <s v="ELECTRICITY"/>
    <x v="8"/>
    <n v="0.37753171165202198"/>
  </r>
  <r>
    <s v="REFERENCE ELECTRIFICATION - MODERATE TECHNOLOGY ADVANCEMENT"/>
    <x v="1"/>
    <s v="LAMP: 100W A19 INCANDESCENT"/>
    <s v="TEXAS"/>
    <x v="16"/>
    <x v="11"/>
    <s v="ELECTRICITY"/>
    <x v="8"/>
    <n v="0.27090495599699199"/>
  </r>
  <r>
    <s v="REFERENCE ELECTRIFICATION - MODERATE TECHNOLOGY ADVANCEMENT"/>
    <x v="1"/>
    <s v="LAMP: 100W A19 INCANDESCENT"/>
    <s v="TEXAS"/>
    <x v="16"/>
    <x v="12"/>
    <s v="ELECTRICITY"/>
    <x v="8"/>
    <n v="0.19067519157593801"/>
  </r>
  <r>
    <s v="REFERENCE ELECTRIFICATION - MODERATE TECHNOLOGY ADVANCEMENT"/>
    <x v="1"/>
    <s v="LAMP: 100W A19 INCANDESCENT"/>
    <s v="TEXAS"/>
    <x v="16"/>
    <x v="13"/>
    <s v="ELECTRICITY"/>
    <x v="8"/>
    <n v="0.133365979220507"/>
  </r>
  <r>
    <s v="REFERENCE ELECTRIFICATION - MODERATE TECHNOLOGY ADVANCEMENT"/>
    <x v="1"/>
    <s v="LAMP: 100W A19 INCANDESCENT"/>
    <s v="TEXAS"/>
    <x v="16"/>
    <x v="14"/>
    <s v="ELECTRICITY"/>
    <x v="8"/>
    <n v="9.5934220589368902E-2"/>
  </r>
  <r>
    <s v="REFERENCE ELECTRIFICATION - MODERATE TECHNOLOGY ADVANCEMENT"/>
    <x v="1"/>
    <s v="LAMP: 100W A19 INCANDESCENT"/>
    <s v="TEXAS"/>
    <x v="16"/>
    <x v="15"/>
    <s v="ELECTRICITY"/>
    <x v="8"/>
    <n v="7.3384497838632295E-2"/>
  </r>
  <r>
    <s v="REFERENCE ELECTRIFICATION - MODERATE TECHNOLOGY ADVANCEMENT"/>
    <x v="1"/>
    <s v="LAMP: 100W A19 INCANDESCENT"/>
    <s v="TEXAS"/>
    <x v="16"/>
    <x v="16"/>
    <s v="ELECTRICITY"/>
    <x v="8"/>
    <n v="6.04416455137897E-2"/>
  </r>
  <r>
    <s v="REFERENCE ELECTRIFICATION - MODERATE TECHNOLOGY ADVANCEMENT"/>
    <x v="1"/>
    <s v="LAMP: 100W A19 INCANDESCENT"/>
    <s v="TEXAS"/>
    <x v="16"/>
    <x v="17"/>
    <s v="ELECTRICITY"/>
    <x v="8"/>
    <n v="5.30304152972206E-2"/>
  </r>
  <r>
    <s v="REFERENCE ELECTRIFICATION - MODERATE TECHNOLOGY ADVANCEMENT"/>
    <x v="1"/>
    <s v="LAMP: 100W A19 INCANDESCENT"/>
    <s v="TEXAS"/>
    <x v="16"/>
    <x v="18"/>
    <s v="ELECTRICITY"/>
    <x v="8"/>
    <n v="4.86187876531275E-2"/>
  </r>
  <r>
    <s v="REFERENCE ELECTRIFICATION - MODERATE TECHNOLOGY ADVANCEMENT"/>
    <x v="1"/>
    <s v="LAMP: 100W A19 INCANDESCENT"/>
    <s v="TEXAS"/>
    <x v="16"/>
    <x v="19"/>
    <s v="ELECTRICITY"/>
    <x v="8"/>
    <n v="4.2572463928340798E-2"/>
  </r>
  <r>
    <s v="REFERENCE ELECTRIFICATION - MODERATE TECHNOLOGY ADVANCEMENT"/>
    <x v="1"/>
    <s v="LAMP: 100W A19 INCANDESCENT"/>
    <s v="TEXAS"/>
    <x v="16"/>
    <x v="20"/>
    <s v="ELECTRICITY"/>
    <x v="8"/>
    <n v="4.0250871095707297E-2"/>
  </r>
  <r>
    <s v="REFERENCE ELECTRIFICATION - MODERATE TECHNOLOGY ADVANCEMENT"/>
    <x v="1"/>
    <s v="LAMP: 100W A19 INCANDESCENT"/>
    <s v="TEXAS"/>
    <x v="16"/>
    <x v="21"/>
    <s v="ELECTRICITY"/>
    <x v="8"/>
    <n v="4.1205429172462803E-2"/>
  </r>
  <r>
    <s v="REFERENCE ELECTRIFICATION - MODERATE TECHNOLOGY ADVANCEMENT"/>
    <x v="1"/>
    <s v="LAMP: 100W A19 INCANDESCENT"/>
    <s v="TEXAS"/>
    <x v="16"/>
    <x v="22"/>
    <s v="ELECTRICITY"/>
    <x v="8"/>
    <n v="4.2215207004925898E-2"/>
  </r>
  <r>
    <s v="REFERENCE ELECTRIFICATION - MODERATE TECHNOLOGY ADVANCEMENT"/>
    <x v="1"/>
    <s v="LAMP: 100W A19 INCANDESCENT"/>
    <s v="TEXAS"/>
    <x v="16"/>
    <x v="23"/>
    <s v="ELECTRICITY"/>
    <x v="8"/>
    <n v="4.3062700841429401E-2"/>
  </r>
  <r>
    <s v="REFERENCE ELECTRIFICATION - MODERATE TECHNOLOGY ADVANCEMENT"/>
    <x v="1"/>
    <s v="LAMP: 100W A19 INCANDESCENT"/>
    <s v="TEXAS"/>
    <x v="16"/>
    <x v="24"/>
    <s v="ELECTRICITY"/>
    <x v="8"/>
    <n v="4.3513862018580499E-2"/>
  </r>
  <r>
    <s v="REFERENCE ELECTRIFICATION - MODERATE TECHNOLOGY ADVANCEMENT"/>
    <x v="1"/>
    <s v="LAMP: 100W A19 INCANDESCENT"/>
    <s v="TEXAS"/>
    <x v="16"/>
    <x v="25"/>
    <s v="ELECTRICITY"/>
    <x v="8"/>
    <n v="4.3570088241227801E-2"/>
  </r>
  <r>
    <s v="REFERENCE ELECTRIFICATION - MODERATE TECHNOLOGY ADVANCEMENT"/>
    <x v="1"/>
    <s v="LAMP: 100W A19 INCANDESCENT"/>
    <s v="TEXAS"/>
    <x v="16"/>
    <x v="26"/>
    <s v="ELECTRICITY"/>
    <x v="8"/>
    <n v="4.3358184824158798E-2"/>
  </r>
  <r>
    <s v="REFERENCE ELECTRIFICATION - MODERATE TECHNOLOGY ADVANCEMENT"/>
    <x v="1"/>
    <s v="LAMP: 100W A19 INCANDESCENT"/>
    <s v="TEXAS"/>
    <x v="16"/>
    <x v="27"/>
    <s v="ELECTRICITY"/>
    <x v="8"/>
    <n v="4.3092845444991798E-2"/>
  </r>
  <r>
    <s v="REFERENCE ELECTRIFICATION - MODERATE TECHNOLOGY ADVANCEMENT"/>
    <x v="1"/>
    <s v="LAMP: 100W A19 INCANDESCENT"/>
    <s v="TEXAS"/>
    <x v="16"/>
    <x v="28"/>
    <s v="ELECTRICITY"/>
    <x v="8"/>
    <n v="4.3031789280480098E-2"/>
  </r>
  <r>
    <s v="REFERENCE ELECTRIFICATION - MODERATE TECHNOLOGY ADVANCEMENT"/>
    <x v="1"/>
    <s v="LAMP: 100W A19 INCANDESCENT"/>
    <s v="TEXAS"/>
    <x v="16"/>
    <x v="29"/>
    <s v="ELECTRICITY"/>
    <x v="8"/>
    <n v="4.3305506443273398E-2"/>
  </r>
  <r>
    <s v="REFERENCE ELECTRIFICATION - MODERATE TECHNOLOGY ADVANCEMENT"/>
    <x v="1"/>
    <s v="LAMP: 100W A19 INCANDESCENT"/>
    <s v="TEXAS"/>
    <x v="16"/>
    <x v="30"/>
    <s v="ELECTRICITY"/>
    <x v="8"/>
    <n v="4.3848164295995501E-2"/>
  </r>
  <r>
    <s v="REFERENCE ELECTRIFICATION - MODERATE TECHNOLOGY ADVANCEMENT"/>
    <x v="1"/>
    <s v="LAMP: 100W A19 INCANDESCENT"/>
    <s v="TEXAS"/>
    <x v="16"/>
    <x v="31"/>
    <s v="ELECTRICITY"/>
    <x v="8"/>
    <n v="4.45358194187866E-2"/>
  </r>
  <r>
    <s v="REFERENCE ELECTRIFICATION - MODERATE TECHNOLOGY ADVANCEMENT"/>
    <x v="1"/>
    <s v="LAMP: 100W A19 INCANDESCENT"/>
    <s v="TEXAS"/>
    <x v="16"/>
    <x v="32"/>
    <s v="ELECTRICITY"/>
    <x v="8"/>
    <n v="4.5268682905441698E-2"/>
  </r>
  <r>
    <s v="REFERENCE ELECTRIFICATION - MODERATE TECHNOLOGY ADVANCEMENT"/>
    <x v="1"/>
    <s v="LAMP: 100W A19 INCANDESCENT"/>
    <s v="TEXAS"/>
    <x v="16"/>
    <x v="33"/>
    <s v="ELECTRICITY"/>
    <x v="8"/>
    <n v="4.5980895359587097E-2"/>
  </r>
  <r>
    <s v="REFERENCE ELECTRIFICATION - MODERATE TECHNOLOGY ADVANCEMENT"/>
    <x v="1"/>
    <s v="LAMP: 100W EQUIVALENT CFL BARE SPIRAL"/>
    <s v="TEXAS"/>
    <x v="16"/>
    <x v="0"/>
    <s v="ELECTRICITY"/>
    <x v="8"/>
    <n v="6.6075280046733704"/>
  </r>
  <r>
    <s v="REFERENCE ELECTRIFICATION - MODERATE TECHNOLOGY ADVANCEMENT"/>
    <x v="1"/>
    <s v="LAMP: 100W EQUIVALENT CFL BARE SPIRAL"/>
    <s v="TEXAS"/>
    <x v="16"/>
    <x v="1"/>
    <s v="ELECTRICITY"/>
    <x v="8"/>
    <n v="6.5643435438756796"/>
  </r>
  <r>
    <s v="REFERENCE ELECTRIFICATION - MODERATE TECHNOLOGY ADVANCEMENT"/>
    <x v="1"/>
    <s v="LAMP: 100W EQUIVALENT CFL BARE SPIRAL"/>
    <s v="TEXAS"/>
    <x v="16"/>
    <x v="2"/>
    <s v="ELECTRICITY"/>
    <x v="8"/>
    <n v="6.57666612668858"/>
  </r>
  <r>
    <s v="REFERENCE ELECTRIFICATION - MODERATE TECHNOLOGY ADVANCEMENT"/>
    <x v="1"/>
    <s v="LAMP: 100W EQUIVALENT CFL BARE SPIRAL"/>
    <s v="TEXAS"/>
    <x v="16"/>
    <x v="3"/>
    <s v="ELECTRICITY"/>
    <x v="8"/>
    <n v="6.5150223826640801"/>
  </r>
  <r>
    <s v="REFERENCE ELECTRIFICATION - MODERATE TECHNOLOGY ADVANCEMENT"/>
    <x v="1"/>
    <s v="LAMP: 100W EQUIVALENT CFL BARE SPIRAL"/>
    <s v="TEXAS"/>
    <x v="16"/>
    <x v="4"/>
    <s v="ELECTRICITY"/>
    <x v="8"/>
    <n v="6.3630922093892597"/>
  </r>
  <r>
    <s v="REFERENCE ELECTRIFICATION - MODERATE TECHNOLOGY ADVANCEMENT"/>
    <x v="1"/>
    <s v="LAMP: 100W EQUIVALENT CFL BARE SPIRAL"/>
    <s v="TEXAS"/>
    <x v="16"/>
    <x v="5"/>
    <s v="ELECTRICITY"/>
    <x v="8"/>
    <n v="5.9382307786943098"/>
  </r>
  <r>
    <s v="REFERENCE ELECTRIFICATION - MODERATE TECHNOLOGY ADVANCEMENT"/>
    <x v="1"/>
    <s v="LAMP: 100W EQUIVALENT CFL BARE SPIRAL"/>
    <s v="TEXAS"/>
    <x v="16"/>
    <x v="6"/>
    <s v="ELECTRICITY"/>
    <x v="8"/>
    <n v="5.1698816480337602"/>
  </r>
  <r>
    <s v="REFERENCE ELECTRIFICATION - MODERATE TECHNOLOGY ADVANCEMENT"/>
    <x v="1"/>
    <s v="LAMP: 100W EQUIVALENT CFL BARE SPIRAL"/>
    <s v="TEXAS"/>
    <x v="16"/>
    <x v="7"/>
    <s v="ELECTRICITY"/>
    <x v="8"/>
    <n v="4.2247608042609004"/>
  </r>
  <r>
    <s v="REFERENCE ELECTRIFICATION - MODERATE TECHNOLOGY ADVANCEMENT"/>
    <x v="1"/>
    <s v="LAMP: 100W EQUIVALENT CFL BARE SPIRAL"/>
    <s v="TEXAS"/>
    <x v="16"/>
    <x v="8"/>
    <s v="ELECTRICITY"/>
    <x v="8"/>
    <n v="3.3194344499178499"/>
  </r>
  <r>
    <s v="REFERENCE ELECTRIFICATION - MODERATE TECHNOLOGY ADVANCEMENT"/>
    <x v="1"/>
    <s v="LAMP: 100W EQUIVALENT CFL BARE SPIRAL"/>
    <s v="TEXAS"/>
    <x v="16"/>
    <x v="9"/>
    <s v="ELECTRICITY"/>
    <x v="8"/>
    <n v="2.55889717819761"/>
  </r>
  <r>
    <s v="REFERENCE ELECTRIFICATION - MODERATE TECHNOLOGY ADVANCEMENT"/>
    <x v="1"/>
    <s v="LAMP: 100W EQUIVALENT CFL BARE SPIRAL"/>
    <s v="TEXAS"/>
    <x v="16"/>
    <x v="10"/>
    <s v="ELECTRICITY"/>
    <x v="8"/>
    <n v="1.94033120104308"/>
  </r>
  <r>
    <s v="REFERENCE ELECTRIFICATION - MODERATE TECHNOLOGY ADVANCEMENT"/>
    <x v="1"/>
    <s v="LAMP: 100W EQUIVALENT CFL BARE SPIRAL"/>
    <s v="TEXAS"/>
    <x v="16"/>
    <x v="11"/>
    <s v="ELECTRICITY"/>
    <x v="8"/>
    <n v="1.4390292975283001"/>
  </r>
  <r>
    <s v="REFERENCE ELECTRIFICATION - MODERATE TECHNOLOGY ADVANCEMENT"/>
    <x v="1"/>
    <s v="LAMP: 100W EQUIVALENT CFL BARE SPIRAL"/>
    <s v="TEXAS"/>
    <x v="16"/>
    <x v="12"/>
    <s v="ELECTRICITY"/>
    <x v="8"/>
    <n v="1.04148571370969"/>
  </r>
  <r>
    <s v="REFERENCE ELECTRIFICATION - MODERATE TECHNOLOGY ADVANCEMENT"/>
    <x v="1"/>
    <s v="LAMP: 100W EQUIVALENT CFL BARE SPIRAL"/>
    <s v="TEXAS"/>
    <x v="16"/>
    <x v="13"/>
    <s v="ELECTRICITY"/>
    <x v="8"/>
    <n v="0.73987481634732"/>
  </r>
  <r>
    <s v="REFERENCE ELECTRIFICATION - MODERATE TECHNOLOGY ADVANCEMENT"/>
    <x v="1"/>
    <s v="LAMP: 100W EQUIVALENT CFL BARE SPIRAL"/>
    <s v="TEXAS"/>
    <x v="16"/>
    <x v="14"/>
    <s v="ELECTRICITY"/>
    <x v="8"/>
    <n v="0.52372010719054296"/>
  </r>
  <r>
    <s v="REFERENCE ELECTRIFICATION - MODERATE TECHNOLOGY ADVANCEMENT"/>
    <x v="1"/>
    <s v="LAMP: 100W EQUIVALENT CFL BARE SPIRAL"/>
    <s v="TEXAS"/>
    <x v="16"/>
    <x v="15"/>
    <s v="ELECTRICITY"/>
    <x v="8"/>
    <n v="0.378656103654057"/>
  </r>
  <r>
    <s v="REFERENCE ELECTRIFICATION - MODERATE TECHNOLOGY ADVANCEMENT"/>
    <x v="1"/>
    <s v="LAMP: 100W EQUIVALENT CFL BARE SPIRAL"/>
    <s v="TEXAS"/>
    <x v="16"/>
    <x v="16"/>
    <s v="ELECTRICITY"/>
    <x v="8"/>
    <n v="0.28773761797339198"/>
  </r>
  <r>
    <s v="REFERENCE ELECTRIFICATION - MODERATE TECHNOLOGY ADVANCEMENT"/>
    <x v="1"/>
    <s v="LAMP: 100W EQUIVALENT CFL BARE SPIRAL"/>
    <s v="TEXAS"/>
    <x v="16"/>
    <x v="17"/>
    <s v="ELECTRICITY"/>
    <x v="8"/>
    <n v="0.23363851247947101"/>
  </r>
  <r>
    <s v="REFERENCE ELECTRIFICATION - MODERATE TECHNOLOGY ADVANCEMENT"/>
    <x v="1"/>
    <s v="LAMP: 100W EQUIVALENT CFL BARE SPIRAL"/>
    <s v="TEXAS"/>
    <x v="16"/>
    <x v="18"/>
    <s v="ELECTRICITY"/>
    <x v="8"/>
    <n v="0.20211494669170799"/>
  </r>
  <r>
    <s v="REFERENCE ELECTRIFICATION - MODERATE TECHNOLOGY ADVANCEMENT"/>
    <x v="1"/>
    <s v="LAMP: 100W EQUIVALENT CFL BARE SPIRAL"/>
    <s v="TEXAS"/>
    <x v="16"/>
    <x v="19"/>
    <s v="ELECTRICITY"/>
    <x v="8"/>
    <n v="0.17902754803295901"/>
  </r>
  <r>
    <s v="REFERENCE ELECTRIFICATION - MODERATE TECHNOLOGY ADVANCEMENT"/>
    <x v="1"/>
    <s v="LAMP: 100W EQUIVALENT CFL BARE SPIRAL"/>
    <s v="TEXAS"/>
    <x v="16"/>
    <x v="20"/>
    <s v="ELECTRICITY"/>
    <x v="8"/>
    <n v="0.162670548324335"/>
  </r>
  <r>
    <s v="REFERENCE ELECTRIFICATION - MODERATE TECHNOLOGY ADVANCEMENT"/>
    <x v="1"/>
    <s v="LAMP: 100W EQUIVALENT CFL BARE SPIRAL"/>
    <s v="TEXAS"/>
    <x v="16"/>
    <x v="21"/>
    <s v="ELECTRICITY"/>
    <x v="8"/>
    <n v="0.15489674058577399"/>
  </r>
  <r>
    <s v="REFERENCE ELECTRIFICATION - MODERATE TECHNOLOGY ADVANCEMENT"/>
    <x v="1"/>
    <s v="LAMP: 100W EQUIVALENT CFL BARE SPIRAL"/>
    <s v="TEXAS"/>
    <x v="16"/>
    <x v="22"/>
    <s v="ELECTRICITY"/>
    <x v="8"/>
    <n v="0.154258022904459"/>
  </r>
  <r>
    <s v="REFERENCE ELECTRIFICATION - MODERATE TECHNOLOGY ADVANCEMENT"/>
    <x v="1"/>
    <s v="LAMP: 100W EQUIVALENT CFL BARE SPIRAL"/>
    <s v="TEXAS"/>
    <x v="16"/>
    <x v="23"/>
    <s v="ELECTRICITY"/>
    <x v="8"/>
    <n v="0.15703053418016399"/>
  </r>
  <r>
    <s v="REFERENCE ELECTRIFICATION - MODERATE TECHNOLOGY ADVANCEMENT"/>
    <x v="1"/>
    <s v="LAMP: 100W EQUIVALENT CFL BARE SPIRAL"/>
    <s v="TEXAS"/>
    <x v="16"/>
    <x v="24"/>
    <s v="ELECTRICITY"/>
    <x v="8"/>
    <n v="0.15976310871799401"/>
  </r>
  <r>
    <s v="REFERENCE ELECTRIFICATION - MODERATE TECHNOLOGY ADVANCEMENT"/>
    <x v="1"/>
    <s v="LAMP: 100W EQUIVALENT CFL BARE SPIRAL"/>
    <s v="TEXAS"/>
    <x v="16"/>
    <x v="25"/>
    <s v="ELECTRICITY"/>
    <x v="8"/>
    <n v="0.16135641929283701"/>
  </r>
  <r>
    <s v="REFERENCE ELECTRIFICATION - MODERATE TECHNOLOGY ADVANCEMENT"/>
    <x v="1"/>
    <s v="LAMP: 100W EQUIVALENT CFL BARE SPIRAL"/>
    <s v="TEXAS"/>
    <x v="16"/>
    <x v="26"/>
    <s v="ELECTRICITY"/>
    <x v="8"/>
    <n v="0.16170347229412499"/>
  </r>
  <r>
    <s v="REFERENCE ELECTRIFICATION - MODERATE TECHNOLOGY ADVANCEMENT"/>
    <x v="1"/>
    <s v="LAMP: 100W EQUIVALENT CFL BARE SPIRAL"/>
    <s v="TEXAS"/>
    <x v="16"/>
    <x v="27"/>
    <s v="ELECTRICITY"/>
    <x v="8"/>
    <n v="0.16121360672613"/>
  </r>
  <r>
    <s v="REFERENCE ELECTRIFICATION - MODERATE TECHNOLOGY ADVANCEMENT"/>
    <x v="1"/>
    <s v="LAMP: 100W EQUIVALENT CFL BARE SPIRAL"/>
    <s v="TEXAS"/>
    <x v="16"/>
    <x v="28"/>
    <s v="ELECTRICITY"/>
    <x v="8"/>
    <n v="0.160624948382595"/>
  </r>
  <r>
    <s v="REFERENCE ELECTRIFICATION - MODERATE TECHNOLOGY ADVANCEMENT"/>
    <x v="1"/>
    <s v="LAMP: 100W EQUIVALENT CFL BARE SPIRAL"/>
    <s v="TEXAS"/>
    <x v="16"/>
    <x v="29"/>
    <s v="ELECTRICITY"/>
    <x v="8"/>
    <n v="0.160657679186889"/>
  </r>
  <r>
    <s v="REFERENCE ELECTRIFICATION - MODERATE TECHNOLOGY ADVANCEMENT"/>
    <x v="1"/>
    <s v="LAMP: 100W EQUIVALENT CFL BARE SPIRAL"/>
    <s v="TEXAS"/>
    <x v="16"/>
    <x v="30"/>
    <s v="ELECTRICITY"/>
    <x v="8"/>
    <n v="0.16164424974181901"/>
  </r>
  <r>
    <s v="REFERENCE ELECTRIFICATION - MODERATE TECHNOLOGY ADVANCEMENT"/>
    <x v="1"/>
    <s v="LAMP: 100W EQUIVALENT CFL BARE SPIRAL"/>
    <s v="TEXAS"/>
    <x v="16"/>
    <x v="31"/>
    <s v="ELECTRICITY"/>
    <x v="8"/>
    <n v="0.16350417321906399"/>
  </r>
  <r>
    <s v="REFERENCE ELECTRIFICATION - MODERATE TECHNOLOGY ADVANCEMENT"/>
    <x v="1"/>
    <s v="LAMP: 100W EQUIVALENT CFL BARE SPIRAL"/>
    <s v="TEXAS"/>
    <x v="16"/>
    <x v="32"/>
    <s v="ELECTRICITY"/>
    <x v="8"/>
    <n v="0.16591228115821699"/>
  </r>
  <r>
    <s v="REFERENCE ELECTRIFICATION - MODERATE TECHNOLOGY ADVANCEMENT"/>
    <x v="1"/>
    <s v="LAMP: 100W EQUIVALENT CFL BARE SPIRAL"/>
    <s v="TEXAS"/>
    <x v="16"/>
    <x v="33"/>
    <s v="ELECTRICITY"/>
    <x v="8"/>
    <n v="0.16853004894686999"/>
  </r>
  <r>
    <s v="REFERENCE ELECTRIFICATION - MODERATE TECHNOLOGY ADVANCEMENT"/>
    <x v="1"/>
    <s v="LAMP: 100W EQUIVALENT LED A LAMP"/>
    <s v="TEXAS"/>
    <x v="16"/>
    <x v="0"/>
    <s v="ELECTRICITY"/>
    <x v="8"/>
    <n v="0.32065725751539798"/>
  </r>
  <r>
    <s v="REFERENCE ELECTRIFICATION - MODERATE TECHNOLOGY ADVANCEMENT"/>
    <x v="1"/>
    <s v="LAMP: 100W EQUIVALENT LED A LAMP"/>
    <s v="TEXAS"/>
    <x v="16"/>
    <x v="1"/>
    <s v="ELECTRICITY"/>
    <x v="8"/>
    <n v="0.64567331012171303"/>
  </r>
  <r>
    <s v="REFERENCE ELECTRIFICATION - MODERATE TECHNOLOGY ADVANCEMENT"/>
    <x v="1"/>
    <s v="LAMP: 100W EQUIVALENT LED A LAMP"/>
    <s v="TEXAS"/>
    <x v="16"/>
    <x v="2"/>
    <s v="ELECTRICITY"/>
    <x v="8"/>
    <n v="1.1478705511670899"/>
  </r>
  <r>
    <s v="REFERENCE ELECTRIFICATION - MODERATE TECHNOLOGY ADVANCEMENT"/>
    <x v="1"/>
    <s v="LAMP: 100W EQUIVALENT LED A LAMP"/>
    <s v="TEXAS"/>
    <x v="16"/>
    <x v="3"/>
    <s v="ELECTRICITY"/>
    <x v="8"/>
    <n v="1.90461550597625"/>
  </r>
  <r>
    <s v="REFERENCE ELECTRIFICATION - MODERATE TECHNOLOGY ADVANCEMENT"/>
    <x v="1"/>
    <s v="LAMP: 100W EQUIVALENT LED A LAMP"/>
    <s v="TEXAS"/>
    <x v="16"/>
    <x v="4"/>
    <s v="ELECTRICITY"/>
    <x v="8"/>
    <n v="3.0128742719294399"/>
  </r>
  <r>
    <s v="REFERENCE ELECTRIFICATION - MODERATE TECHNOLOGY ADVANCEMENT"/>
    <x v="1"/>
    <s v="LAMP: 100W EQUIVALENT LED A LAMP"/>
    <s v="TEXAS"/>
    <x v="16"/>
    <x v="5"/>
    <s v="ELECTRICITY"/>
    <x v="8"/>
    <n v="4.4809126846818996"/>
  </r>
  <r>
    <s v="REFERENCE ELECTRIFICATION - MODERATE TECHNOLOGY ADVANCEMENT"/>
    <x v="1"/>
    <s v="LAMP: 100W EQUIVALENT LED A LAMP"/>
    <s v="TEXAS"/>
    <x v="16"/>
    <x v="6"/>
    <s v="ELECTRICITY"/>
    <x v="8"/>
    <n v="6.2483799704532199"/>
  </r>
  <r>
    <s v="REFERENCE ELECTRIFICATION - MODERATE TECHNOLOGY ADVANCEMENT"/>
    <x v="1"/>
    <s v="LAMP: 100W EQUIVALENT LED A LAMP"/>
    <s v="TEXAS"/>
    <x v="16"/>
    <x v="7"/>
    <s v="ELECTRICITY"/>
    <x v="8"/>
    <n v="8.3236152754956994"/>
  </r>
  <r>
    <s v="REFERENCE ELECTRIFICATION - MODERATE TECHNOLOGY ADVANCEMENT"/>
    <x v="1"/>
    <s v="LAMP: 100W EQUIVALENT LED A LAMP"/>
    <s v="TEXAS"/>
    <x v="16"/>
    <x v="8"/>
    <s v="ELECTRICITY"/>
    <x v="8"/>
    <n v="10.7549255382635"/>
  </r>
  <r>
    <s v="REFERENCE ELECTRIFICATION - MODERATE TECHNOLOGY ADVANCEMENT"/>
    <x v="1"/>
    <s v="LAMP: 100W EQUIVALENT LED A LAMP"/>
    <s v="TEXAS"/>
    <x v="16"/>
    <x v="9"/>
    <s v="ELECTRICITY"/>
    <x v="8"/>
    <n v="13.518973613665199"/>
  </r>
  <r>
    <s v="REFERENCE ELECTRIFICATION - MODERATE TECHNOLOGY ADVANCEMENT"/>
    <x v="1"/>
    <s v="LAMP: 100W EQUIVALENT LED A LAMP"/>
    <s v="TEXAS"/>
    <x v="16"/>
    <x v="10"/>
    <s v="ELECTRICITY"/>
    <x v="8"/>
    <n v="16.511780833133098"/>
  </r>
  <r>
    <s v="REFERENCE ELECTRIFICATION - MODERATE TECHNOLOGY ADVANCEMENT"/>
    <x v="1"/>
    <s v="LAMP: 100W EQUIVALENT LED A LAMP"/>
    <s v="TEXAS"/>
    <x v="16"/>
    <x v="11"/>
    <s v="ELECTRICITY"/>
    <x v="8"/>
    <n v="19.6069013117182"/>
  </r>
  <r>
    <s v="REFERENCE ELECTRIFICATION - MODERATE TECHNOLOGY ADVANCEMENT"/>
    <x v="1"/>
    <s v="LAMP: 100W EQUIVALENT LED A LAMP"/>
    <s v="TEXAS"/>
    <x v="16"/>
    <x v="12"/>
    <s v="ELECTRICITY"/>
    <x v="8"/>
    <n v="22.634433796422101"/>
  </r>
  <r>
    <s v="REFERENCE ELECTRIFICATION - MODERATE TECHNOLOGY ADVANCEMENT"/>
    <x v="1"/>
    <s v="LAMP: 100W EQUIVALENT LED A LAMP"/>
    <s v="TEXAS"/>
    <x v="16"/>
    <x v="13"/>
    <s v="ELECTRICITY"/>
    <x v="8"/>
    <n v="25.4453493731158"/>
  </r>
  <r>
    <s v="REFERENCE ELECTRIFICATION - MODERATE TECHNOLOGY ADVANCEMENT"/>
    <x v="1"/>
    <s v="LAMP: 100W EQUIVALENT LED A LAMP"/>
    <s v="TEXAS"/>
    <x v="16"/>
    <x v="14"/>
    <s v="ELECTRICITY"/>
    <x v="8"/>
    <n v="27.977667192544899"/>
  </r>
  <r>
    <s v="REFERENCE ELECTRIFICATION - MODERATE TECHNOLOGY ADVANCEMENT"/>
    <x v="1"/>
    <s v="LAMP: 100W EQUIVALENT LED A LAMP"/>
    <s v="TEXAS"/>
    <x v="16"/>
    <x v="15"/>
    <s v="ELECTRICITY"/>
    <x v="8"/>
    <n v="30.240458421844099"/>
  </r>
  <r>
    <s v="REFERENCE ELECTRIFICATION - MODERATE TECHNOLOGY ADVANCEMENT"/>
    <x v="1"/>
    <s v="LAMP: 100W EQUIVALENT LED A LAMP"/>
    <s v="TEXAS"/>
    <x v="16"/>
    <x v="16"/>
    <s v="ELECTRICITY"/>
    <x v="8"/>
    <n v="32.269637461092003"/>
  </r>
  <r>
    <s v="REFERENCE ELECTRIFICATION - MODERATE TECHNOLOGY ADVANCEMENT"/>
    <x v="1"/>
    <s v="LAMP: 100W EQUIVALENT LED A LAMP"/>
    <s v="TEXAS"/>
    <x v="16"/>
    <x v="17"/>
    <s v="ELECTRICITY"/>
    <x v="8"/>
    <n v="34.068621081023203"/>
  </r>
  <r>
    <s v="REFERENCE ELECTRIFICATION - MODERATE TECHNOLOGY ADVANCEMENT"/>
    <x v="1"/>
    <s v="LAMP: 100W EQUIVALENT LED A LAMP"/>
    <s v="TEXAS"/>
    <x v="16"/>
    <x v="18"/>
    <s v="ELECTRICITY"/>
    <x v="8"/>
    <n v="35.618173889076303"/>
  </r>
  <r>
    <s v="REFERENCE ELECTRIFICATION - MODERATE TECHNOLOGY ADVANCEMENT"/>
    <x v="1"/>
    <s v="LAMP: 100W EQUIVALENT LED A LAMP"/>
    <s v="TEXAS"/>
    <x v="16"/>
    <x v="19"/>
    <s v="ELECTRICITY"/>
    <x v="8"/>
    <n v="36.928803193781498"/>
  </r>
  <r>
    <s v="REFERENCE ELECTRIFICATION - MODERATE TECHNOLOGY ADVANCEMENT"/>
    <x v="1"/>
    <s v="LAMP: 100W EQUIVALENT LED A LAMP"/>
    <s v="TEXAS"/>
    <x v="16"/>
    <x v="20"/>
    <s v="ELECTRICITY"/>
    <x v="8"/>
    <n v="37.9923805124551"/>
  </r>
  <r>
    <s v="REFERENCE ELECTRIFICATION - MODERATE TECHNOLOGY ADVANCEMENT"/>
    <x v="1"/>
    <s v="LAMP: 100W EQUIVALENT LED A LAMP"/>
    <s v="TEXAS"/>
    <x v="16"/>
    <x v="21"/>
    <s v="ELECTRICITY"/>
    <x v="8"/>
    <n v="38.833018495310903"/>
  </r>
  <r>
    <s v="REFERENCE ELECTRIFICATION - MODERATE TECHNOLOGY ADVANCEMENT"/>
    <x v="1"/>
    <s v="LAMP: 100W EQUIVALENT LED A LAMP"/>
    <s v="TEXAS"/>
    <x v="16"/>
    <x v="22"/>
    <s v="ELECTRICITY"/>
    <x v="8"/>
    <n v="39.480030305659199"/>
  </r>
  <r>
    <s v="REFERENCE ELECTRIFICATION - MODERATE TECHNOLOGY ADVANCEMENT"/>
    <x v="1"/>
    <s v="LAMP: 100W EQUIVALENT LED A LAMP"/>
    <s v="TEXAS"/>
    <x v="16"/>
    <x v="23"/>
    <s v="ELECTRICITY"/>
    <x v="8"/>
    <n v="39.973913760475199"/>
  </r>
  <r>
    <s v="REFERENCE ELECTRIFICATION - MODERATE TECHNOLOGY ADVANCEMENT"/>
    <x v="1"/>
    <s v="LAMP: 100W EQUIVALENT LED A LAMP"/>
    <s v="TEXAS"/>
    <x v="16"/>
    <x v="24"/>
    <s v="ELECTRICITY"/>
    <x v="8"/>
    <n v="40.357588741704198"/>
  </r>
  <r>
    <s v="REFERENCE ELECTRIFICATION - MODERATE TECHNOLOGY ADVANCEMENT"/>
    <x v="1"/>
    <s v="LAMP: 100W EQUIVALENT LED A LAMP"/>
    <s v="TEXAS"/>
    <x v="16"/>
    <x v="25"/>
    <s v="ELECTRICITY"/>
    <x v="8"/>
    <n v="40.689139344580902"/>
  </r>
  <r>
    <s v="REFERENCE ELECTRIFICATION - MODERATE TECHNOLOGY ADVANCEMENT"/>
    <x v="1"/>
    <s v="LAMP: 100W EQUIVALENT LED A LAMP"/>
    <s v="TEXAS"/>
    <x v="16"/>
    <x v="26"/>
    <s v="ELECTRICITY"/>
    <x v="8"/>
    <n v="41.015272243147997"/>
  </r>
  <r>
    <s v="REFERENCE ELECTRIFICATION - MODERATE TECHNOLOGY ADVANCEMENT"/>
    <x v="1"/>
    <s v="LAMP: 100W EQUIVALENT LED A LAMP"/>
    <s v="TEXAS"/>
    <x v="16"/>
    <x v="27"/>
    <s v="ELECTRICITY"/>
    <x v="8"/>
    <n v="41.370370555463197"/>
  </r>
  <r>
    <s v="REFERENCE ELECTRIFICATION - MODERATE TECHNOLOGY ADVANCEMENT"/>
    <x v="1"/>
    <s v="LAMP: 100W EQUIVALENT LED A LAMP"/>
    <s v="TEXAS"/>
    <x v="16"/>
    <x v="28"/>
    <s v="ELECTRICITY"/>
    <x v="8"/>
    <n v="41.770768477134297"/>
  </r>
  <r>
    <s v="REFERENCE ELECTRIFICATION - MODERATE TECHNOLOGY ADVANCEMENT"/>
    <x v="1"/>
    <s v="LAMP: 100W EQUIVALENT LED A LAMP"/>
    <s v="TEXAS"/>
    <x v="16"/>
    <x v="29"/>
    <s v="ELECTRICITY"/>
    <x v="8"/>
    <n v="42.214606623469798"/>
  </r>
  <r>
    <s v="REFERENCE ELECTRIFICATION - MODERATE TECHNOLOGY ADVANCEMENT"/>
    <x v="1"/>
    <s v="LAMP: 100W EQUIVALENT LED A LAMP"/>
    <s v="TEXAS"/>
    <x v="16"/>
    <x v="30"/>
    <s v="ELECTRICITY"/>
    <x v="8"/>
    <n v="42.6819569309679"/>
  </r>
  <r>
    <s v="REFERENCE ELECTRIFICATION - MODERATE TECHNOLOGY ADVANCEMENT"/>
    <x v="1"/>
    <s v="LAMP: 100W EQUIVALENT LED A LAMP"/>
    <s v="TEXAS"/>
    <x v="16"/>
    <x v="31"/>
    <s v="ELECTRICITY"/>
    <x v="8"/>
    <n v="43.156180377315998"/>
  </r>
  <r>
    <s v="REFERENCE ELECTRIFICATION - MODERATE TECHNOLOGY ADVANCEMENT"/>
    <x v="1"/>
    <s v="LAMP: 100W EQUIVALENT LED A LAMP"/>
    <s v="TEXAS"/>
    <x v="16"/>
    <x v="32"/>
    <s v="ELECTRICITY"/>
    <x v="8"/>
    <n v="43.623513510615801"/>
  </r>
  <r>
    <s v="REFERENCE ELECTRIFICATION - MODERATE TECHNOLOGY ADVANCEMENT"/>
    <x v="1"/>
    <s v="LAMP: 100W EQUIVALENT LED A LAMP"/>
    <s v="TEXAS"/>
    <x v="16"/>
    <x v="33"/>
    <s v="ELECTRICITY"/>
    <x v="8"/>
    <n v="44.075924311202499"/>
  </r>
  <r>
    <s v="REFERENCE ELECTRIFICATION - MODERATE TECHNOLOGY ADVANCEMENT"/>
    <x v="1"/>
    <s v="LAMP: HALOGEN INFRARED REFLECTOR (HIR)  PAR38"/>
    <s v="TEXAS"/>
    <x v="16"/>
    <x v="0"/>
    <s v="ELECTRICITY"/>
    <x v="8"/>
    <n v="0.24198072063745199"/>
  </r>
  <r>
    <s v="REFERENCE ELECTRIFICATION - MODERATE TECHNOLOGY ADVANCEMENT"/>
    <x v="1"/>
    <s v="LAMP: HALOGEN INFRARED REFLECTOR (HIR)  PAR38"/>
    <s v="TEXAS"/>
    <x v="16"/>
    <x v="1"/>
    <s v="ELECTRICITY"/>
    <x v="8"/>
    <n v="5.1652583108247198E-2"/>
  </r>
  <r>
    <s v="REFERENCE ELECTRIFICATION - MODERATE TECHNOLOGY ADVANCEMENT"/>
    <x v="1"/>
    <s v="LAMP: HALOGEN INFRARED REFLECTOR (HIR)  PAR38"/>
    <s v="TEXAS"/>
    <x v="16"/>
    <x v="2"/>
    <s v="ELECTRICITY"/>
    <x v="8"/>
    <n v="1.93709008723153E-2"/>
  </r>
  <r>
    <s v="REFERENCE ELECTRIFICATION - MODERATE TECHNOLOGY ADVANCEMENT"/>
    <x v="1"/>
    <s v="LAMP: HALOGEN INFRARED REFLECTOR (HIR)  PAR38"/>
    <s v="TEXAS"/>
    <x v="16"/>
    <x v="3"/>
    <s v="ELECTRICITY"/>
    <x v="8"/>
    <n v="1.43545139668788E-2"/>
  </r>
  <r>
    <s v="REFERENCE ELECTRIFICATION - MODERATE TECHNOLOGY ADVANCEMENT"/>
    <x v="1"/>
    <s v="LAMP: HALOGEN INFRARED REFLECTOR (HIR)  PAR38"/>
    <s v="TEXAS"/>
    <x v="16"/>
    <x v="4"/>
    <s v="ELECTRICITY"/>
    <x v="8"/>
    <n v="1.37779798754503E-2"/>
  </r>
  <r>
    <s v="REFERENCE ELECTRIFICATION - MODERATE TECHNOLOGY ADVANCEMENT"/>
    <x v="1"/>
    <s v="LAMP: HALOGEN INFRARED REFLECTOR (HIR)  PAR38"/>
    <s v="TEXAS"/>
    <x v="16"/>
    <x v="5"/>
    <s v="ELECTRICITY"/>
    <x v="8"/>
    <n v="1.33819164328992E-2"/>
  </r>
  <r>
    <s v="REFERENCE ELECTRIFICATION - MODERATE TECHNOLOGY ADVANCEMENT"/>
    <x v="1"/>
    <s v="LAMP: HALOGEN INFRARED REFLECTOR (HIR)  PAR38"/>
    <s v="TEXAS"/>
    <x v="16"/>
    <x v="6"/>
    <s v="ELECTRICITY"/>
    <x v="8"/>
    <n v="1.23941536504377E-2"/>
  </r>
  <r>
    <s v="REFERENCE ELECTRIFICATION - MODERATE TECHNOLOGY ADVANCEMENT"/>
    <x v="1"/>
    <s v="LAMP: HALOGEN INFRARED REFLECTOR (HIR)  PAR38"/>
    <s v="TEXAS"/>
    <x v="16"/>
    <x v="7"/>
    <s v="ELECTRICITY"/>
    <x v="8"/>
    <n v="1.1466280149124699E-2"/>
  </r>
  <r>
    <s v="REFERENCE ELECTRIFICATION - MODERATE TECHNOLOGY ADVANCEMENT"/>
    <x v="1"/>
    <s v="LAMP: HALOGEN INFRARED REFLECTOR (HIR)  PAR38"/>
    <s v="TEXAS"/>
    <x v="16"/>
    <x v="8"/>
    <s v="ELECTRICITY"/>
    <x v="8"/>
    <n v="1.1021568833459E-2"/>
  </r>
  <r>
    <s v="REFERENCE ELECTRIFICATION - MODERATE TECHNOLOGY ADVANCEMENT"/>
    <x v="1"/>
    <s v="LAMP: HALOGEN INFRARED REFLECTOR (HIR)  PAR38"/>
    <s v="TEXAS"/>
    <x v="16"/>
    <x v="9"/>
    <s v="ELECTRICITY"/>
    <x v="8"/>
    <n v="1.08423624168246E-2"/>
  </r>
  <r>
    <s v="REFERENCE ELECTRIFICATION - MODERATE TECHNOLOGY ADVANCEMENT"/>
    <x v="1"/>
    <s v="LAMP: HALOGEN INFRARED REFLECTOR (HIR)  PAR38"/>
    <s v="TEXAS"/>
    <x v="16"/>
    <x v="10"/>
    <s v="ELECTRICITY"/>
    <x v="8"/>
    <n v="1.06551098960875E-2"/>
  </r>
  <r>
    <s v="REFERENCE ELECTRIFICATION - MODERATE TECHNOLOGY ADVANCEMENT"/>
    <x v="1"/>
    <s v="LAMP: HALOGEN INFRARED REFLECTOR (HIR)  PAR38"/>
    <s v="TEXAS"/>
    <x v="16"/>
    <x v="11"/>
    <s v="ELECTRICITY"/>
    <x v="8"/>
    <n v="1.03696852541139E-2"/>
  </r>
  <r>
    <s v="REFERENCE ELECTRIFICATION - MODERATE TECHNOLOGY ADVANCEMENT"/>
    <x v="1"/>
    <s v="LAMP: HALOGEN INFRARED REFLECTOR (HIR)  PAR38"/>
    <s v="TEXAS"/>
    <x v="16"/>
    <x v="12"/>
    <s v="ELECTRICITY"/>
    <x v="8"/>
    <n v="9.9139346012808802E-3"/>
  </r>
  <r>
    <s v="REFERENCE ELECTRIFICATION - MODERATE TECHNOLOGY ADVANCEMENT"/>
    <x v="1"/>
    <s v="LAMP: HALOGEN INFRARED REFLECTOR (HIR)  PAR38"/>
    <s v="TEXAS"/>
    <x v="16"/>
    <x v="13"/>
    <s v="ELECTRICITY"/>
    <x v="8"/>
    <n v="9.2918790266497599E-3"/>
  </r>
  <r>
    <s v="REFERENCE ELECTRIFICATION - MODERATE TECHNOLOGY ADVANCEMENT"/>
    <x v="1"/>
    <s v="LAMP: HALOGEN INFRARED REFLECTOR (HIR)  PAR38"/>
    <s v="TEXAS"/>
    <x v="16"/>
    <x v="14"/>
    <s v="ELECTRICITY"/>
    <x v="8"/>
    <n v="8.6796253320680708E-3"/>
  </r>
  <r>
    <s v="REFERENCE ELECTRIFICATION - MODERATE TECHNOLOGY ADVANCEMENT"/>
    <x v="1"/>
    <s v="LAMP: HALOGEN INFRARED REFLECTOR (HIR)  PAR38"/>
    <s v="TEXAS"/>
    <x v="16"/>
    <x v="15"/>
    <s v="ELECTRICITY"/>
    <x v="8"/>
    <n v="8.2647965625253297E-3"/>
  </r>
  <r>
    <s v="REFERENCE ELECTRIFICATION - MODERATE TECHNOLOGY ADVANCEMENT"/>
    <x v="1"/>
    <s v="LAMP: HALOGEN INFRARED REFLECTOR (HIR)  PAR38"/>
    <s v="TEXAS"/>
    <x v="16"/>
    <x v="16"/>
    <s v="ELECTRICITY"/>
    <x v="8"/>
    <n v="8.1131205208330708E-3"/>
  </r>
  <r>
    <s v="REFERENCE ELECTRIFICATION - MODERATE TECHNOLOGY ADVANCEMENT"/>
    <x v="1"/>
    <s v="LAMP: HALOGEN INFRARED REFLECTOR (HIR)  PAR38"/>
    <s v="TEXAS"/>
    <x v="16"/>
    <x v="17"/>
    <s v="ELECTRICITY"/>
    <x v="8"/>
    <n v="8.1600807661453105E-3"/>
  </r>
  <r>
    <s v="REFERENCE ELECTRIFICATION - MODERATE TECHNOLOGY ADVANCEMENT"/>
    <x v="1"/>
    <s v="LAMP: HALOGEN INFRARED REFLECTOR (HIR)  PAR38"/>
    <s v="TEXAS"/>
    <x v="16"/>
    <x v="18"/>
    <s v="ELECTRICITY"/>
    <x v="8"/>
    <n v="8.29490551219428E-3"/>
  </r>
  <r>
    <s v="REFERENCE ELECTRIFICATION - MODERATE TECHNOLOGY ADVANCEMENT"/>
    <x v="1"/>
    <s v="LAMP: HALOGEN INFRARED REFLECTOR (HIR)  PAR38"/>
    <s v="TEXAS"/>
    <x v="16"/>
    <x v="19"/>
    <s v="ELECTRICITY"/>
    <x v="8"/>
    <n v="8.4643013642151706E-3"/>
  </r>
  <r>
    <s v="REFERENCE ELECTRIFICATION - MODERATE TECHNOLOGY ADVANCEMENT"/>
    <x v="1"/>
    <s v="LAMP: HALOGEN INFRARED REFLECTOR (HIR)  PAR38"/>
    <s v="TEXAS"/>
    <x v="16"/>
    <x v="20"/>
    <s v="ELECTRICITY"/>
    <x v="8"/>
    <n v="8.6441212245647395E-3"/>
  </r>
  <r>
    <s v="REFERENCE ELECTRIFICATION - MODERATE TECHNOLOGY ADVANCEMENT"/>
    <x v="1"/>
    <s v="LAMP: HALOGEN INFRARED REFLECTOR (HIR)  PAR38"/>
    <s v="TEXAS"/>
    <x v="16"/>
    <x v="21"/>
    <s v="ELECTRICITY"/>
    <x v="8"/>
    <n v="8.8436788421658707E-3"/>
  </r>
  <r>
    <s v="REFERENCE ELECTRIFICATION - MODERATE TECHNOLOGY ADVANCEMENT"/>
    <x v="1"/>
    <s v="LAMP: HALOGEN INFRARED REFLECTOR (HIR)  PAR38"/>
    <s v="TEXAS"/>
    <x v="16"/>
    <x v="22"/>
    <s v="ELECTRICITY"/>
    <x v="8"/>
    <n v="9.05870159285861E-3"/>
  </r>
  <r>
    <s v="REFERENCE ELECTRIFICATION - MODERATE TECHNOLOGY ADVANCEMENT"/>
    <x v="1"/>
    <s v="LAMP: HALOGEN INFRARED REFLECTOR (HIR)  PAR38"/>
    <s v="TEXAS"/>
    <x v="16"/>
    <x v="23"/>
    <s v="ELECTRICITY"/>
    <x v="8"/>
    <n v="9.2503688728543601E-3"/>
  </r>
  <r>
    <s v="REFERENCE ELECTRIFICATION - MODERATE TECHNOLOGY ADVANCEMENT"/>
    <x v="1"/>
    <s v="LAMP: HALOGEN INFRARED REFLECTOR (HIR)  PAR38"/>
    <s v="TEXAS"/>
    <x v="16"/>
    <x v="24"/>
    <s v="ELECTRICITY"/>
    <x v="8"/>
    <n v="9.3695161180360094E-3"/>
  </r>
  <r>
    <s v="REFERENCE ELECTRIFICATION - MODERATE TECHNOLOGY ADVANCEMENT"/>
    <x v="1"/>
    <s v="LAMP: HALOGEN INFRARED REFLECTOR (HIR)  PAR38"/>
    <s v="TEXAS"/>
    <x v="16"/>
    <x v="25"/>
    <s v="ELECTRICITY"/>
    <x v="8"/>
    <n v="9.4036032783636307E-3"/>
  </r>
  <r>
    <s v="REFERENCE ELECTRIFICATION - MODERATE TECHNOLOGY ADVANCEMENT"/>
    <x v="1"/>
    <s v="LAMP: HALOGEN INFRARED REFLECTOR (HIR)  PAR38"/>
    <s v="TEXAS"/>
    <x v="16"/>
    <x v="26"/>
    <s v="ELECTRICITY"/>
    <x v="8"/>
    <n v="9.3731567732666301E-3"/>
  </r>
  <r>
    <s v="REFERENCE ELECTRIFICATION - MODERATE TECHNOLOGY ADVANCEMENT"/>
    <x v="1"/>
    <s v="LAMP: HALOGEN INFRARED REFLECTOR (HIR)  PAR38"/>
    <s v="TEXAS"/>
    <x v="16"/>
    <x v="27"/>
    <s v="ELECTRICITY"/>
    <x v="8"/>
    <n v="9.3191984445601603E-3"/>
  </r>
  <r>
    <s v="REFERENCE ELECTRIFICATION - MODERATE TECHNOLOGY ADVANCEMENT"/>
    <x v="1"/>
    <s v="LAMP: HALOGEN INFRARED REFLECTOR (HIR)  PAR38"/>
    <s v="TEXAS"/>
    <x v="16"/>
    <x v="28"/>
    <s v="ELECTRICITY"/>
    <x v="8"/>
    <n v="9.2949866203262902E-3"/>
  </r>
  <r>
    <s v="REFERENCE ELECTRIFICATION - MODERATE TECHNOLOGY ADVANCEMENT"/>
    <x v="1"/>
    <s v="LAMP: HALOGEN INFRARED REFLECTOR (HIR)  PAR38"/>
    <s v="TEXAS"/>
    <x v="16"/>
    <x v="29"/>
    <s v="ELECTRICITY"/>
    <x v="8"/>
    <n v="9.3356789311155892E-3"/>
  </r>
  <r>
    <s v="REFERENCE ELECTRIFICATION - MODERATE TECHNOLOGY ADVANCEMENT"/>
    <x v="1"/>
    <s v="LAMP: HALOGEN INFRARED REFLECTOR (HIR)  PAR38"/>
    <s v="TEXAS"/>
    <x v="16"/>
    <x v="30"/>
    <s v="ELECTRICITY"/>
    <x v="8"/>
    <n v="9.4376911228518708E-3"/>
  </r>
  <r>
    <s v="REFERENCE ELECTRIFICATION - MODERATE TECHNOLOGY ADVANCEMENT"/>
    <x v="1"/>
    <s v="LAMP: HALOGEN INFRARED REFLECTOR (HIR)  PAR38"/>
    <s v="TEXAS"/>
    <x v="16"/>
    <x v="31"/>
    <s v="ELECTRICITY"/>
    <x v="8"/>
    <n v="9.5778514583404802E-3"/>
  </r>
  <r>
    <s v="REFERENCE ELECTRIFICATION - MODERATE TECHNOLOGY ADVANCEMENT"/>
    <x v="1"/>
    <s v="LAMP: HALOGEN INFRARED REFLECTOR (HIR)  PAR38"/>
    <s v="TEXAS"/>
    <x v="16"/>
    <x v="32"/>
    <s v="ELECTRICITY"/>
    <x v="8"/>
    <n v="9.7333910096559593E-3"/>
  </r>
  <r>
    <s v="REFERENCE ELECTRIFICATION - MODERATE TECHNOLOGY ADVANCEMENT"/>
    <x v="1"/>
    <s v="LAMP: HALOGEN INFRARED REFLECTOR (HIR)  PAR38"/>
    <s v="TEXAS"/>
    <x v="16"/>
    <x v="33"/>
    <s v="ELECTRICITY"/>
    <x v="8"/>
    <n v="9.8882250451124507E-3"/>
  </r>
  <r>
    <s v="REFERENCE ELECTRIFICATION - MODERATE TECHNOLOGY ADVANCEMENT"/>
    <x v="1"/>
    <s v="LAMP: HALOGEN PAR 38"/>
    <s v="TEXAS"/>
    <x v="16"/>
    <x v="0"/>
    <s v="ELECTRICITY"/>
    <x v="8"/>
    <n v="0.27986929362485702"/>
  </r>
  <r>
    <s v="REFERENCE ELECTRIFICATION - MODERATE TECHNOLOGY ADVANCEMENT"/>
    <x v="1"/>
    <s v="LAMP: HALOGEN PAR 38"/>
    <s v="TEXAS"/>
    <x v="16"/>
    <x v="1"/>
    <s v="ELECTRICITY"/>
    <x v="8"/>
    <n v="8.4901747323567506E-2"/>
  </r>
  <r>
    <s v="REFERENCE ELECTRIFICATION - MODERATE TECHNOLOGY ADVANCEMENT"/>
    <x v="1"/>
    <s v="LAMP: HALOGEN PAR 38"/>
    <s v="TEXAS"/>
    <x v="16"/>
    <x v="2"/>
    <s v="ELECTRICITY"/>
    <x v="8"/>
    <n v="2.1309652334490801E-2"/>
  </r>
  <r>
    <s v="REFERENCE ELECTRIFICATION - MODERATE TECHNOLOGY ADVANCEMENT"/>
    <x v="1"/>
    <s v="LAMP: HALOGEN PAR 38"/>
    <s v="TEXAS"/>
    <x v="16"/>
    <x v="3"/>
    <s v="ELECTRICITY"/>
    <x v="8"/>
    <n v="1.0674602232525801E-2"/>
  </r>
  <r>
    <s v="REFERENCE ELECTRIFICATION - MODERATE TECHNOLOGY ADVANCEMENT"/>
    <x v="1"/>
    <s v="LAMP: HALOGEN PAR 38"/>
    <s v="TEXAS"/>
    <x v="16"/>
    <x v="4"/>
    <s v="ELECTRICITY"/>
    <x v="8"/>
    <n v="9.1432185071809707E-3"/>
  </r>
  <r>
    <s v="REFERENCE ELECTRIFICATION - MODERATE TECHNOLOGY ADVANCEMENT"/>
    <x v="1"/>
    <s v="LAMP: HALOGEN PAR 38"/>
    <s v="TEXAS"/>
    <x v="16"/>
    <x v="5"/>
    <s v="ELECTRICITY"/>
    <x v="8"/>
    <n v="8.80857639131267E-3"/>
  </r>
  <r>
    <s v="REFERENCE ELECTRIFICATION - MODERATE TECHNOLOGY ADVANCEMENT"/>
    <x v="1"/>
    <s v="LAMP: HALOGEN PAR 38"/>
    <s v="TEXAS"/>
    <x v="16"/>
    <x v="6"/>
    <s v="ELECTRICITY"/>
    <x v="8"/>
    <n v="8.2960069582061497E-3"/>
  </r>
  <r>
    <s v="REFERENCE ELECTRIFICATION - MODERATE TECHNOLOGY ADVANCEMENT"/>
    <x v="1"/>
    <s v="LAMP: HALOGEN PAR 38"/>
    <s v="TEXAS"/>
    <x v="16"/>
    <x v="7"/>
    <s v="ELECTRICITY"/>
    <x v="8"/>
    <n v="7.6890920525821303E-3"/>
  </r>
  <r>
    <s v="REFERENCE ELECTRIFICATION - MODERATE TECHNOLOGY ADVANCEMENT"/>
    <x v="1"/>
    <s v="LAMP: HALOGEN PAR 38"/>
    <s v="TEXAS"/>
    <x v="16"/>
    <x v="8"/>
    <s v="ELECTRICITY"/>
    <x v="8"/>
    <n v="7.2921297470082604E-3"/>
  </r>
  <r>
    <s v="REFERENCE ELECTRIFICATION - MODERATE TECHNOLOGY ADVANCEMENT"/>
    <x v="1"/>
    <s v="LAMP: HALOGEN PAR 38"/>
    <s v="TEXAS"/>
    <x v="16"/>
    <x v="9"/>
    <s v="ELECTRICITY"/>
    <x v="8"/>
    <n v="7.1102112479322398E-3"/>
  </r>
  <r>
    <s v="REFERENCE ELECTRIFICATION - MODERATE TECHNOLOGY ADVANCEMENT"/>
    <x v="1"/>
    <s v="LAMP: HALOGEN PAR 38"/>
    <s v="TEXAS"/>
    <x v="16"/>
    <x v="10"/>
    <s v="ELECTRICITY"/>
    <x v="8"/>
    <n v="6.9865509180098602E-3"/>
  </r>
  <r>
    <s v="REFERENCE ELECTRIFICATION - MODERATE TECHNOLOGY ADVANCEMENT"/>
    <x v="1"/>
    <s v="LAMP: HALOGEN PAR 38"/>
    <s v="TEXAS"/>
    <x v="16"/>
    <x v="11"/>
    <s v="ELECTRICITY"/>
    <x v="8"/>
    <n v="6.8230495471029197E-3"/>
  </r>
  <r>
    <s v="REFERENCE ELECTRIFICATION - MODERATE TECHNOLOGY ADVANCEMENT"/>
    <x v="1"/>
    <s v="LAMP: HALOGEN PAR 38"/>
    <s v="TEXAS"/>
    <x v="16"/>
    <x v="12"/>
    <s v="ELECTRICITY"/>
    <x v="8"/>
    <n v="6.5636948269105697E-3"/>
  </r>
  <r>
    <s v="REFERENCE ELECTRIFICATION - MODERATE TECHNOLOGY ADVANCEMENT"/>
    <x v="1"/>
    <s v="LAMP: HALOGEN PAR 38"/>
    <s v="TEXAS"/>
    <x v="16"/>
    <x v="13"/>
    <s v="ELECTRICITY"/>
    <x v="8"/>
    <n v="6.1967189019329003E-3"/>
  </r>
  <r>
    <s v="REFERENCE ELECTRIFICATION - MODERATE TECHNOLOGY ADVANCEMENT"/>
    <x v="1"/>
    <s v="LAMP: HALOGEN PAR 38"/>
    <s v="TEXAS"/>
    <x v="16"/>
    <x v="14"/>
    <s v="ELECTRICITY"/>
    <x v="8"/>
    <n v="5.7981999130337601E-3"/>
  </r>
  <r>
    <s v="REFERENCE ELECTRIFICATION - MODERATE TECHNOLOGY ADVANCEMENT"/>
    <x v="1"/>
    <s v="LAMP: HALOGEN PAR 38"/>
    <s v="TEXAS"/>
    <x v="16"/>
    <x v="15"/>
    <s v="ELECTRICITY"/>
    <x v="8"/>
    <n v="5.4845935338557099E-3"/>
  </r>
  <r>
    <s v="REFERENCE ELECTRIFICATION - MODERATE TECHNOLOGY ADVANCEMENT"/>
    <x v="1"/>
    <s v="LAMP: HALOGEN PAR 38"/>
    <s v="TEXAS"/>
    <x v="16"/>
    <x v="16"/>
    <s v="ELECTRICITY"/>
    <x v="8"/>
    <n v="5.3260106232751198E-3"/>
  </r>
  <r>
    <s v="REFERENCE ELECTRIFICATION - MODERATE TECHNOLOGY ADVANCEMENT"/>
    <x v="1"/>
    <s v="LAMP: HALOGEN PAR 38"/>
    <s v="TEXAS"/>
    <x v="16"/>
    <x v="17"/>
    <s v="ELECTRICITY"/>
    <x v="8"/>
    <n v="5.3097883195653197E-3"/>
  </r>
  <r>
    <s v="REFERENCE ELECTRIFICATION - MODERATE TECHNOLOGY ADVANCEMENT"/>
    <x v="1"/>
    <s v="LAMP: HALOGEN PAR 38"/>
    <s v="TEXAS"/>
    <x v="16"/>
    <x v="18"/>
    <s v="ELECTRICITY"/>
    <x v="8"/>
    <n v="5.3758104092815999E-3"/>
  </r>
  <r>
    <s v="REFERENCE ELECTRIFICATION - MODERATE TECHNOLOGY ADVANCEMENT"/>
    <x v="1"/>
    <s v="LAMP: HALOGEN PAR 38"/>
    <s v="TEXAS"/>
    <x v="16"/>
    <x v="19"/>
    <s v="ELECTRICITY"/>
    <x v="8"/>
    <n v="5.4780308102441002E-3"/>
  </r>
  <r>
    <s v="REFERENCE ELECTRIFICATION - MODERATE TECHNOLOGY ADVANCEMENT"/>
    <x v="1"/>
    <s v="LAMP: HALOGEN PAR 38"/>
    <s v="TEXAS"/>
    <x v="16"/>
    <x v="20"/>
    <s v="ELECTRICITY"/>
    <x v="8"/>
    <n v="5.5922946693423396E-3"/>
  </r>
  <r>
    <s v="REFERENCE ELECTRIFICATION - MODERATE TECHNOLOGY ADVANCEMENT"/>
    <x v="1"/>
    <s v="LAMP: HALOGEN PAR 38"/>
    <s v="TEXAS"/>
    <x v="16"/>
    <x v="21"/>
    <s v="ELECTRICITY"/>
    <x v="8"/>
    <n v="5.7182862993942502E-3"/>
  </r>
  <r>
    <s v="REFERENCE ELECTRIFICATION - MODERATE TECHNOLOGY ADVANCEMENT"/>
    <x v="1"/>
    <s v="LAMP: HALOGEN PAR 38"/>
    <s v="TEXAS"/>
    <x v="16"/>
    <x v="22"/>
    <s v="ELECTRICITY"/>
    <x v="8"/>
    <n v="5.8546837682503204E-3"/>
  </r>
  <r>
    <s v="REFERENCE ELECTRIFICATION - MODERATE TECHNOLOGY ADVANCEMENT"/>
    <x v="1"/>
    <s v="LAMP: HALOGEN PAR 38"/>
    <s v="TEXAS"/>
    <x v="16"/>
    <x v="23"/>
    <s v="ELECTRICITY"/>
    <x v="8"/>
    <n v="5.9844228623566302E-3"/>
  </r>
  <r>
    <s v="REFERENCE ELECTRIFICATION - MODERATE TECHNOLOGY ADVANCEMENT"/>
    <x v="1"/>
    <s v="LAMP: HALOGEN PAR 38"/>
    <s v="TEXAS"/>
    <x v="16"/>
    <x v="24"/>
    <s v="ELECTRICITY"/>
    <x v="8"/>
    <n v="6.07794597981002E-3"/>
  </r>
  <r>
    <s v="REFERENCE ELECTRIFICATION - MODERATE TECHNOLOGY ADVANCEMENT"/>
    <x v="1"/>
    <s v="LAMP: HALOGEN PAR 38"/>
    <s v="TEXAS"/>
    <x v="16"/>
    <x v="25"/>
    <s v="ELECTRICITY"/>
    <x v="8"/>
    <n v="6.1198178242924698E-3"/>
  </r>
  <r>
    <s v="REFERENCE ELECTRIFICATION - MODERATE TECHNOLOGY ADVANCEMENT"/>
    <x v="1"/>
    <s v="LAMP: HALOGEN PAR 38"/>
    <s v="TEXAS"/>
    <x v="16"/>
    <x v="26"/>
    <s v="ELECTRICITY"/>
    <x v="8"/>
    <n v="6.1150719728670904E-3"/>
  </r>
  <r>
    <s v="REFERENCE ELECTRIFICATION - MODERATE TECHNOLOGY ADVANCEMENT"/>
    <x v="1"/>
    <s v="LAMP: HALOGEN PAR 38"/>
    <s v="TEXAS"/>
    <x v="16"/>
    <x v="27"/>
    <s v="ELECTRICITY"/>
    <x v="8"/>
    <n v="6.0858532567070397E-3"/>
  </r>
  <r>
    <s v="REFERENCE ELECTRIFICATION - MODERATE TECHNOLOGY ADVANCEMENT"/>
    <x v="1"/>
    <s v="LAMP: HALOGEN PAR 38"/>
    <s v="TEXAS"/>
    <x v="16"/>
    <x v="28"/>
    <s v="ELECTRICITY"/>
    <x v="8"/>
    <n v="6.0639438339214402E-3"/>
  </r>
  <r>
    <s v="REFERENCE ELECTRIFICATION - MODERATE TECHNOLOGY ADVANCEMENT"/>
    <x v="1"/>
    <s v="LAMP: HALOGEN PAR 38"/>
    <s v="TEXAS"/>
    <x v="16"/>
    <x v="29"/>
    <s v="ELECTRICITY"/>
    <x v="8"/>
    <n v="6.0759788055979999E-3"/>
  </r>
  <r>
    <s v="REFERENCE ELECTRIFICATION - MODERATE TECHNOLOGY ADVANCEMENT"/>
    <x v="1"/>
    <s v="LAMP: HALOGEN PAR 38"/>
    <s v="TEXAS"/>
    <x v="16"/>
    <x v="30"/>
    <s v="ELECTRICITY"/>
    <x v="8"/>
    <n v="6.1281281103085497E-3"/>
  </r>
  <r>
    <s v="REFERENCE ELECTRIFICATION - MODERATE TECHNOLOGY ADVANCEMENT"/>
    <x v="1"/>
    <s v="LAMP: HALOGEN PAR 38"/>
    <s v="TEXAS"/>
    <x v="16"/>
    <x v="31"/>
    <s v="ELECTRICITY"/>
    <x v="8"/>
    <n v="6.2104267911370099E-3"/>
  </r>
  <r>
    <s v="REFERENCE ELECTRIFICATION - MODERATE TECHNOLOGY ADVANCEMENT"/>
    <x v="1"/>
    <s v="LAMP: HALOGEN PAR 38"/>
    <s v="TEXAS"/>
    <x v="16"/>
    <x v="32"/>
    <s v="ELECTRICITY"/>
    <x v="8"/>
    <n v="6.3080187996424203E-3"/>
  </r>
  <r>
    <s v="REFERENCE ELECTRIFICATION - MODERATE TECHNOLOGY ADVANCEMENT"/>
    <x v="1"/>
    <s v="LAMP: HALOGEN PAR 38"/>
    <s v="TEXAS"/>
    <x v="16"/>
    <x v="33"/>
    <s v="ELECTRICITY"/>
    <x v="8"/>
    <n v="6.4089013264530502E-3"/>
  </r>
  <r>
    <s v="REFERENCE ELECTRIFICATION - MODERATE TECHNOLOGY ADVANCEMENT"/>
    <x v="1"/>
    <s v="LAMP: LED PAR 38 "/>
    <s v="TEXAS"/>
    <x v="16"/>
    <x v="0"/>
    <s v="ELECTRICITY"/>
    <x v="8"/>
    <n v="3.67443358408689"/>
  </r>
  <r>
    <s v="REFERENCE ELECTRIFICATION - MODERATE TECHNOLOGY ADVANCEMENT"/>
    <x v="1"/>
    <s v="LAMP: LED PAR 38 "/>
    <s v="TEXAS"/>
    <x v="16"/>
    <x v="1"/>
    <s v="ELECTRICITY"/>
    <x v="8"/>
    <n v="5.0742513690036501"/>
  </r>
  <r>
    <s v="REFERENCE ELECTRIFICATION - MODERATE TECHNOLOGY ADVANCEMENT"/>
    <x v="1"/>
    <s v="LAMP: LED PAR 38 "/>
    <s v="TEXAS"/>
    <x v="16"/>
    <x v="2"/>
    <s v="ELECTRICITY"/>
    <x v="8"/>
    <n v="6.54568494180345"/>
  </r>
  <r>
    <s v="REFERENCE ELECTRIFICATION - MODERATE TECHNOLOGY ADVANCEMENT"/>
    <x v="1"/>
    <s v="LAMP: LED PAR 38 "/>
    <s v="TEXAS"/>
    <x v="16"/>
    <x v="3"/>
    <s v="ELECTRICITY"/>
    <x v="8"/>
    <n v="8.06553661316301"/>
  </r>
  <r>
    <s v="REFERENCE ELECTRIFICATION - MODERATE TECHNOLOGY ADVANCEMENT"/>
    <x v="1"/>
    <s v="LAMP: LED PAR 38 "/>
    <s v="TEXAS"/>
    <x v="16"/>
    <x v="4"/>
    <s v="ELECTRICITY"/>
    <x v="8"/>
    <n v="9.6428592787043605"/>
  </r>
  <r>
    <s v="REFERENCE ELECTRIFICATION - MODERATE TECHNOLOGY ADVANCEMENT"/>
    <x v="1"/>
    <s v="LAMP: LED PAR 38 "/>
    <s v="TEXAS"/>
    <x v="16"/>
    <x v="5"/>
    <s v="ELECTRICITY"/>
    <x v="8"/>
    <n v="11.161055558151199"/>
  </r>
  <r>
    <s v="REFERENCE ELECTRIFICATION - MODERATE TECHNOLOGY ADVANCEMENT"/>
    <x v="1"/>
    <s v="LAMP: LED PAR 38 "/>
    <s v="TEXAS"/>
    <x v="16"/>
    <x v="6"/>
    <s v="ELECTRICITY"/>
    <x v="8"/>
    <n v="12.524828589065301"/>
  </r>
  <r>
    <s v="REFERENCE ELECTRIFICATION - MODERATE TECHNOLOGY ADVANCEMENT"/>
    <x v="1"/>
    <s v="LAMP: LED PAR 38 "/>
    <s v="TEXAS"/>
    <x v="16"/>
    <x v="7"/>
    <s v="ELECTRICITY"/>
    <x v="8"/>
    <n v="13.749253700495199"/>
  </r>
  <r>
    <s v="REFERENCE ELECTRIFICATION - MODERATE TECHNOLOGY ADVANCEMENT"/>
    <x v="1"/>
    <s v="LAMP: LED PAR 38 "/>
    <s v="TEXAS"/>
    <x v="16"/>
    <x v="8"/>
    <s v="ELECTRICITY"/>
    <x v="8"/>
    <n v="14.8674348277544"/>
  </r>
  <r>
    <s v="REFERENCE ELECTRIFICATION - MODERATE TECHNOLOGY ADVANCEMENT"/>
    <x v="1"/>
    <s v="LAMP: LED PAR 38 "/>
    <s v="TEXAS"/>
    <x v="16"/>
    <x v="9"/>
    <s v="ELECTRICITY"/>
    <x v="8"/>
    <n v="15.8586721584962"/>
  </r>
  <r>
    <s v="REFERENCE ELECTRIFICATION - MODERATE TECHNOLOGY ADVANCEMENT"/>
    <x v="1"/>
    <s v="LAMP: LED PAR 38 "/>
    <s v="TEXAS"/>
    <x v="16"/>
    <x v="10"/>
    <s v="ELECTRICITY"/>
    <x v="8"/>
    <n v="16.657743566284701"/>
  </r>
  <r>
    <s v="REFERENCE ELECTRIFICATION - MODERATE TECHNOLOGY ADVANCEMENT"/>
    <x v="1"/>
    <s v="LAMP: LED PAR 38 "/>
    <s v="TEXAS"/>
    <x v="16"/>
    <x v="11"/>
    <s v="ELECTRICITY"/>
    <x v="8"/>
    <n v="17.200801821736999"/>
  </r>
  <r>
    <s v="REFERENCE ELECTRIFICATION - MODERATE TECHNOLOGY ADVANCEMENT"/>
    <x v="1"/>
    <s v="LAMP: LED PAR 38 "/>
    <s v="TEXAS"/>
    <x v="16"/>
    <x v="12"/>
    <s v="ELECTRICITY"/>
    <x v="8"/>
    <n v="17.423415111663601"/>
  </r>
  <r>
    <s v="REFERENCE ELECTRIFICATION - MODERATE TECHNOLOGY ADVANCEMENT"/>
    <x v="1"/>
    <s v="LAMP: LED PAR 38 "/>
    <s v="TEXAS"/>
    <x v="16"/>
    <x v="13"/>
    <s v="ELECTRICITY"/>
    <x v="8"/>
    <n v="17.3203471394425"/>
  </r>
  <r>
    <s v="REFERENCE ELECTRIFICATION - MODERATE TECHNOLOGY ADVANCEMENT"/>
    <x v="1"/>
    <s v="LAMP: LED PAR 38 "/>
    <s v="TEXAS"/>
    <x v="16"/>
    <x v="14"/>
    <s v="ELECTRICITY"/>
    <x v="8"/>
    <n v="16.962696700066299"/>
  </r>
  <r>
    <s v="REFERENCE ELECTRIFICATION - MODERATE TECHNOLOGY ADVANCEMENT"/>
    <x v="1"/>
    <s v="LAMP: LED PAR 38 "/>
    <s v="TEXAS"/>
    <x v="16"/>
    <x v="15"/>
    <s v="ELECTRICITY"/>
    <x v="8"/>
    <n v="16.455988272738701"/>
  </r>
  <r>
    <s v="REFERENCE ELECTRIFICATION - MODERATE TECHNOLOGY ADVANCEMENT"/>
    <x v="1"/>
    <s v="LAMP: LED PAR 38 "/>
    <s v="TEXAS"/>
    <x v="16"/>
    <x v="16"/>
    <s v="ELECTRICITY"/>
    <x v="8"/>
    <n v="15.8945186067752"/>
  </r>
  <r>
    <s v="REFERENCE ELECTRIFICATION - MODERATE TECHNOLOGY ADVANCEMENT"/>
    <x v="1"/>
    <s v="LAMP: LED PAR 38 "/>
    <s v="TEXAS"/>
    <x v="16"/>
    <x v="17"/>
    <s v="ELECTRICITY"/>
    <x v="8"/>
    <n v="15.337216760323701"/>
  </r>
  <r>
    <s v="REFERENCE ELECTRIFICATION - MODERATE TECHNOLOGY ADVANCEMENT"/>
    <x v="1"/>
    <s v="LAMP: LED PAR 38 "/>
    <s v="TEXAS"/>
    <x v="16"/>
    <x v="18"/>
    <s v="ELECTRICITY"/>
    <x v="8"/>
    <n v="14.825534449431499"/>
  </r>
  <r>
    <s v="REFERENCE ELECTRIFICATION - MODERATE TECHNOLOGY ADVANCEMENT"/>
    <x v="1"/>
    <s v="LAMP: LED PAR 38 "/>
    <s v="TEXAS"/>
    <x v="16"/>
    <x v="19"/>
    <s v="ELECTRICITY"/>
    <x v="8"/>
    <n v="14.394584063463601"/>
  </r>
  <r>
    <s v="REFERENCE ELECTRIFICATION - MODERATE TECHNOLOGY ADVANCEMENT"/>
    <x v="1"/>
    <s v="LAMP: LED PAR 38 "/>
    <s v="TEXAS"/>
    <x v="16"/>
    <x v="20"/>
    <s v="ELECTRICITY"/>
    <x v="8"/>
    <n v="14.0522832800901"/>
  </r>
  <r>
    <s v="REFERENCE ELECTRIFICATION - MODERATE TECHNOLOGY ADVANCEMENT"/>
    <x v="1"/>
    <s v="LAMP: LED PAR 38 "/>
    <s v="TEXAS"/>
    <x v="16"/>
    <x v="21"/>
    <s v="ELECTRICITY"/>
    <x v="8"/>
    <n v="13.7947358436603"/>
  </r>
  <r>
    <s v="REFERENCE ELECTRIFICATION - MODERATE TECHNOLOGY ADVANCEMENT"/>
    <x v="1"/>
    <s v="LAMP: LED PAR 38 "/>
    <s v="TEXAS"/>
    <x v="16"/>
    <x v="22"/>
    <s v="ELECTRICITY"/>
    <x v="8"/>
    <n v="13.606821631497899"/>
  </r>
  <r>
    <s v="REFERENCE ELECTRIFICATION - MODERATE TECHNOLOGY ADVANCEMENT"/>
    <x v="1"/>
    <s v="LAMP: LED PAR 38 "/>
    <s v="TEXAS"/>
    <x v="16"/>
    <x v="23"/>
    <s v="ELECTRICITY"/>
    <x v="8"/>
    <n v="13.4784733150571"/>
  </r>
  <r>
    <s v="REFERENCE ELECTRIFICATION - MODERATE TECHNOLOGY ADVANCEMENT"/>
    <x v="1"/>
    <s v="LAMP: LED PAR 38 "/>
    <s v="TEXAS"/>
    <x v="16"/>
    <x v="24"/>
    <s v="ELECTRICITY"/>
    <x v="8"/>
    <n v="13.403028400088299"/>
  </r>
  <r>
    <s v="REFERENCE ELECTRIFICATION - MODERATE TECHNOLOGY ADVANCEMENT"/>
    <x v="1"/>
    <s v="LAMP: LED PAR 38 "/>
    <s v="TEXAS"/>
    <x v="16"/>
    <x v="25"/>
    <s v="ELECTRICITY"/>
    <x v="8"/>
    <n v="13.3796443309009"/>
  </r>
  <r>
    <s v="REFERENCE ELECTRIFICATION - MODERATE TECHNOLOGY ADVANCEMENT"/>
    <x v="1"/>
    <s v="LAMP: LED PAR 38 "/>
    <s v="TEXAS"/>
    <x v="16"/>
    <x v="26"/>
    <s v="ELECTRICITY"/>
    <x v="8"/>
    <n v="13.4043822364214"/>
  </r>
  <r>
    <s v="REFERENCE ELECTRIFICATION - MODERATE TECHNOLOGY ADVANCEMENT"/>
    <x v="1"/>
    <s v="LAMP: LED PAR 38 "/>
    <s v="TEXAS"/>
    <x v="16"/>
    <x v="27"/>
    <s v="ELECTRICITY"/>
    <x v="8"/>
    <n v="13.471210709555599"/>
  </r>
  <r>
    <s v="REFERENCE ELECTRIFICATION - MODERATE TECHNOLOGY ADVANCEMENT"/>
    <x v="1"/>
    <s v="LAMP: LED PAR 38 "/>
    <s v="TEXAS"/>
    <x v="16"/>
    <x v="28"/>
    <s v="ELECTRICITY"/>
    <x v="8"/>
    <n v="13.571710841731599"/>
  </r>
  <r>
    <s v="REFERENCE ELECTRIFICATION - MODERATE TECHNOLOGY ADVANCEMENT"/>
    <x v="1"/>
    <s v="LAMP: LED PAR 38 "/>
    <s v="TEXAS"/>
    <x v="16"/>
    <x v="29"/>
    <s v="ELECTRICITY"/>
    <x v="8"/>
    <n v="13.696215800707501"/>
  </r>
  <r>
    <s v="REFERENCE ELECTRIFICATION - MODERATE TECHNOLOGY ADVANCEMENT"/>
    <x v="1"/>
    <s v="LAMP: LED PAR 38 "/>
    <s v="TEXAS"/>
    <x v="16"/>
    <x v="30"/>
    <s v="ELECTRICITY"/>
    <x v="8"/>
    <n v="13.833613339023801"/>
  </r>
  <r>
    <s v="REFERENCE ELECTRIFICATION - MODERATE TECHNOLOGY ADVANCEMENT"/>
    <x v="1"/>
    <s v="LAMP: LED PAR 38 "/>
    <s v="TEXAS"/>
    <x v="16"/>
    <x v="31"/>
    <s v="ELECTRICITY"/>
    <x v="8"/>
    <n v="13.9767263424201"/>
  </r>
  <r>
    <s v="REFERENCE ELECTRIFICATION - MODERATE TECHNOLOGY ADVANCEMENT"/>
    <x v="1"/>
    <s v="LAMP: LED PAR 38 "/>
    <s v="TEXAS"/>
    <x v="16"/>
    <x v="32"/>
    <s v="ELECTRICITY"/>
    <x v="8"/>
    <n v="14.1204450107205"/>
  </r>
  <r>
    <s v="REFERENCE ELECTRIFICATION - MODERATE TECHNOLOGY ADVANCEMENT"/>
    <x v="1"/>
    <s v="LAMP: LED PAR 38 "/>
    <s v="TEXAS"/>
    <x v="16"/>
    <x v="33"/>
    <s v="ELECTRICITY"/>
    <x v="8"/>
    <n v="14.261603359278601"/>
  </r>
  <r>
    <s v="REFERENCE ELECTRIFICATION - MODERATE TECHNOLOGY ADVANCEMENT"/>
    <x v="1"/>
    <s v="LAMP: LED PAR 38 - HIGH EFFICIENCY"/>
    <s v="TEXAS"/>
    <x v="16"/>
    <x v="0"/>
    <s v="ELECTRICITY"/>
    <x v="8"/>
    <n v="9.3310899508935297"/>
  </r>
  <r>
    <s v="REFERENCE ELECTRIFICATION - MODERATE TECHNOLOGY ADVANCEMENT"/>
    <x v="1"/>
    <s v="LAMP: LED PAR 38 - HIGH EFFICIENCY"/>
    <s v="TEXAS"/>
    <x v="16"/>
    <x v="1"/>
    <s v="ELECTRICITY"/>
    <x v="8"/>
    <n v="9.7397758957480498"/>
  </r>
  <r>
    <s v="REFERENCE ELECTRIFICATION - MODERATE TECHNOLOGY ADVANCEMENT"/>
    <x v="1"/>
    <s v="LAMP: LED PAR 38 - HIGH EFFICIENCY"/>
    <s v="TEXAS"/>
    <x v="16"/>
    <x v="2"/>
    <s v="ELECTRICITY"/>
    <x v="8"/>
    <n v="10.1707236524873"/>
  </r>
  <r>
    <s v="REFERENCE ELECTRIFICATION - MODERATE TECHNOLOGY ADVANCEMENT"/>
    <x v="1"/>
    <s v="LAMP: LED PAR 38 - HIGH EFFICIENCY"/>
    <s v="TEXAS"/>
    <x v="16"/>
    <x v="3"/>
    <s v="ELECTRICITY"/>
    <x v="8"/>
    <n v="10.5987057713807"/>
  </r>
  <r>
    <s v="REFERENCE ELECTRIFICATION - MODERATE TECHNOLOGY ADVANCEMENT"/>
    <x v="1"/>
    <s v="LAMP: LED PAR 38 - HIGH EFFICIENCY"/>
    <s v="TEXAS"/>
    <x v="16"/>
    <x v="4"/>
    <s v="ELECTRICITY"/>
    <x v="8"/>
    <n v="11.057026585759701"/>
  </r>
  <r>
    <s v="REFERENCE ELECTRIFICATION - MODERATE TECHNOLOGY ADVANCEMENT"/>
    <x v="1"/>
    <s v="LAMP: LED PAR 38 - HIGH EFFICIENCY"/>
    <s v="TEXAS"/>
    <x v="16"/>
    <x v="5"/>
    <s v="ELECTRICITY"/>
    <x v="8"/>
    <n v="11.4638184184775"/>
  </r>
  <r>
    <s v="REFERENCE ELECTRIFICATION - MODERATE TECHNOLOGY ADVANCEMENT"/>
    <x v="1"/>
    <s v="LAMP: LED PAR 38 - HIGH EFFICIENCY"/>
    <s v="TEXAS"/>
    <x v="16"/>
    <x v="6"/>
    <s v="ELECTRICITY"/>
    <x v="8"/>
    <n v="11.7492442971741"/>
  </r>
  <r>
    <s v="REFERENCE ELECTRIFICATION - MODERATE TECHNOLOGY ADVANCEMENT"/>
    <x v="1"/>
    <s v="LAMP: LED PAR 38 - HIGH EFFICIENCY"/>
    <s v="TEXAS"/>
    <x v="16"/>
    <x v="7"/>
    <s v="ELECTRICITY"/>
    <x v="8"/>
    <n v="11.8710911615472"/>
  </r>
  <r>
    <s v="REFERENCE ELECTRIFICATION - MODERATE TECHNOLOGY ADVANCEMENT"/>
    <x v="1"/>
    <s v="LAMP: LED PAR 38 - HIGH EFFICIENCY"/>
    <s v="TEXAS"/>
    <x v="16"/>
    <x v="8"/>
    <s v="ELECTRICITY"/>
    <x v="8"/>
    <n v="11.775882453748901"/>
  </r>
  <r>
    <s v="REFERENCE ELECTRIFICATION - MODERATE TECHNOLOGY ADVANCEMENT"/>
    <x v="1"/>
    <s v="LAMP: LED PAR 38 - HIGH EFFICIENCY"/>
    <s v="TEXAS"/>
    <x v="16"/>
    <x v="9"/>
    <s v="ELECTRICITY"/>
    <x v="8"/>
    <n v="11.3891944740572"/>
  </r>
  <r>
    <s v="REFERENCE ELECTRIFICATION - MODERATE TECHNOLOGY ADVANCEMENT"/>
    <x v="1"/>
    <s v="LAMP: LED PAR 38 - HIGH EFFICIENCY"/>
    <s v="TEXAS"/>
    <x v="16"/>
    <x v="10"/>
    <s v="ELECTRICITY"/>
    <x v="8"/>
    <n v="10.6613200369711"/>
  </r>
  <r>
    <s v="REFERENCE ELECTRIFICATION - MODERATE TECHNOLOGY ADVANCEMENT"/>
    <x v="1"/>
    <s v="LAMP: LED PAR 38 - HIGH EFFICIENCY"/>
    <s v="TEXAS"/>
    <x v="16"/>
    <x v="11"/>
    <s v="ELECTRICITY"/>
    <x v="8"/>
    <n v="9.6633794381924094"/>
  </r>
  <r>
    <s v="REFERENCE ELECTRIFICATION - MODERATE TECHNOLOGY ADVANCEMENT"/>
    <x v="1"/>
    <s v="LAMP: LED PAR 38 - HIGH EFFICIENCY"/>
    <s v="TEXAS"/>
    <x v="16"/>
    <x v="12"/>
    <s v="ELECTRICITY"/>
    <x v="8"/>
    <n v="8.6256440835736701"/>
  </r>
  <r>
    <s v="REFERENCE ELECTRIFICATION - MODERATE TECHNOLOGY ADVANCEMENT"/>
    <x v="1"/>
    <s v="LAMP: LED PAR 38 - HIGH EFFICIENCY"/>
    <s v="TEXAS"/>
    <x v="16"/>
    <x v="13"/>
    <s v="ELECTRICITY"/>
    <x v="8"/>
    <n v="7.8324918968809198"/>
  </r>
  <r>
    <s v="REFERENCE ELECTRIFICATION - MODERATE TECHNOLOGY ADVANCEMENT"/>
    <x v="1"/>
    <s v="LAMP: LED PAR 38 - HIGH EFFICIENCY"/>
    <s v="TEXAS"/>
    <x v="16"/>
    <x v="14"/>
    <s v="ELECTRICITY"/>
    <x v="8"/>
    <n v="7.3629206098647098"/>
  </r>
  <r>
    <s v="REFERENCE ELECTRIFICATION - MODERATE TECHNOLOGY ADVANCEMENT"/>
    <x v="1"/>
    <s v="LAMP: LED PAR 38 - HIGH EFFICIENCY"/>
    <s v="TEXAS"/>
    <x v="16"/>
    <x v="15"/>
    <s v="ELECTRICITY"/>
    <x v="8"/>
    <n v="7.07047034725794"/>
  </r>
  <r>
    <s v="REFERENCE ELECTRIFICATION - MODERATE TECHNOLOGY ADVANCEMENT"/>
    <x v="1"/>
    <s v="LAMP: LED PAR 38 - HIGH EFFICIENCY"/>
    <s v="TEXAS"/>
    <x v="16"/>
    <x v="16"/>
    <s v="ELECTRICITY"/>
    <x v="8"/>
    <n v="6.8204934669857602"/>
  </r>
  <r>
    <s v="REFERENCE ELECTRIFICATION - MODERATE TECHNOLOGY ADVANCEMENT"/>
    <x v="1"/>
    <s v="LAMP: LED PAR 38 - HIGH EFFICIENCY"/>
    <s v="TEXAS"/>
    <x v="16"/>
    <x v="17"/>
    <s v="ELECTRICITY"/>
    <x v="8"/>
    <n v="6.5805863197824301"/>
  </r>
  <r>
    <s v="REFERENCE ELECTRIFICATION - MODERATE TECHNOLOGY ADVANCEMENT"/>
    <x v="1"/>
    <s v="LAMP: LED PAR 38 - HIGH EFFICIENCY"/>
    <s v="TEXAS"/>
    <x v="16"/>
    <x v="18"/>
    <s v="ELECTRICITY"/>
    <x v="8"/>
    <n v="6.3609324593900496"/>
  </r>
  <r>
    <s v="REFERENCE ELECTRIFICATION - MODERATE TECHNOLOGY ADVANCEMENT"/>
    <x v="1"/>
    <s v="LAMP: LED PAR 38 - HIGH EFFICIENCY"/>
    <s v="TEXAS"/>
    <x v="16"/>
    <x v="19"/>
    <s v="ELECTRICITY"/>
    <x v="8"/>
    <n v="6.1760123028600704"/>
  </r>
  <r>
    <s v="REFERENCE ELECTRIFICATION - MODERATE TECHNOLOGY ADVANCEMENT"/>
    <x v="1"/>
    <s v="LAMP: LED PAR 38 - HIGH EFFICIENCY"/>
    <s v="TEXAS"/>
    <x v="16"/>
    <x v="20"/>
    <s v="ELECTRICITY"/>
    <x v="8"/>
    <n v="6.0291443067991404"/>
  </r>
  <r>
    <s v="REFERENCE ELECTRIFICATION - MODERATE TECHNOLOGY ADVANCEMENT"/>
    <x v="1"/>
    <s v="LAMP: LED PAR 38 - HIGH EFFICIENCY"/>
    <s v="TEXAS"/>
    <x v="16"/>
    <x v="21"/>
    <s v="ELECTRICITY"/>
    <x v="8"/>
    <n v="5.9186427737327101"/>
  </r>
  <r>
    <s v="REFERENCE ELECTRIFICATION - MODERATE TECHNOLOGY ADVANCEMENT"/>
    <x v="1"/>
    <s v="LAMP: LED PAR 38 - HIGH EFFICIENCY"/>
    <s v="TEXAS"/>
    <x v="16"/>
    <x v="22"/>
    <s v="ELECTRICITY"/>
    <x v="8"/>
    <n v="5.83801793190485"/>
  </r>
  <r>
    <s v="REFERENCE ELECTRIFICATION - MODERATE TECHNOLOGY ADVANCEMENT"/>
    <x v="1"/>
    <s v="LAMP: LED PAR 38 - HIGH EFFICIENCY"/>
    <s v="TEXAS"/>
    <x v="16"/>
    <x v="23"/>
    <s v="ELECTRICITY"/>
    <x v="8"/>
    <n v="5.7829499667588902"/>
  </r>
  <r>
    <s v="REFERENCE ELECTRIFICATION - MODERATE TECHNOLOGY ADVANCEMENT"/>
    <x v="1"/>
    <s v="LAMP: LED PAR 38 - HIGH EFFICIENCY"/>
    <s v="TEXAS"/>
    <x v="16"/>
    <x v="24"/>
    <s v="ELECTRICITY"/>
    <x v="8"/>
    <n v="5.7505802619761299"/>
  </r>
  <r>
    <s v="REFERENCE ELECTRIFICATION - MODERATE TECHNOLOGY ADVANCEMENT"/>
    <x v="1"/>
    <s v="LAMP: LED PAR 38 - HIGH EFFICIENCY"/>
    <s v="TEXAS"/>
    <x v="16"/>
    <x v="25"/>
    <s v="ELECTRICITY"/>
    <x v="8"/>
    <n v="5.7405473076091198"/>
  </r>
  <r>
    <s v="REFERENCE ELECTRIFICATION - MODERATE TECHNOLOGY ADVANCEMENT"/>
    <x v="1"/>
    <s v="LAMP: LED PAR 38 - HIGH EFFICIENCY"/>
    <s v="TEXAS"/>
    <x v="16"/>
    <x v="26"/>
    <s v="ELECTRICITY"/>
    <x v="8"/>
    <n v="5.7511611260695199"/>
  </r>
  <r>
    <s v="REFERENCE ELECTRIFICATION - MODERATE TECHNOLOGY ADVANCEMENT"/>
    <x v="1"/>
    <s v="LAMP: LED PAR 38 - HIGH EFFICIENCY"/>
    <s v="TEXAS"/>
    <x v="16"/>
    <x v="27"/>
    <s v="ELECTRICITY"/>
    <x v="8"/>
    <n v="5.7798339369360896"/>
  </r>
  <r>
    <s v="REFERENCE ELECTRIFICATION - MODERATE TECHNOLOGY ADVANCEMENT"/>
    <x v="1"/>
    <s v="LAMP: LED PAR 38 - HIGH EFFICIENCY"/>
    <s v="TEXAS"/>
    <x v="16"/>
    <x v="28"/>
    <s v="ELECTRICITY"/>
    <x v="8"/>
    <n v="5.8229536005740004"/>
  </r>
  <r>
    <s v="REFERENCE ELECTRIFICATION - MODERATE TECHNOLOGY ADVANCEMENT"/>
    <x v="1"/>
    <s v="LAMP: LED PAR 38 - HIGH EFFICIENCY"/>
    <s v="TEXAS"/>
    <x v="16"/>
    <x v="29"/>
    <s v="ELECTRICITY"/>
    <x v="8"/>
    <n v="5.8763725547212502"/>
  </r>
  <r>
    <s v="REFERENCE ELECTRIFICATION - MODERATE TECHNOLOGY ADVANCEMENT"/>
    <x v="1"/>
    <s v="LAMP: LED PAR 38 - HIGH EFFICIENCY"/>
    <s v="TEXAS"/>
    <x v="16"/>
    <x v="30"/>
    <s v="ELECTRICITY"/>
    <x v="8"/>
    <n v="5.9353230805450101"/>
  </r>
  <r>
    <s v="REFERENCE ELECTRIFICATION - MODERATE TECHNOLOGY ADVANCEMENT"/>
    <x v="1"/>
    <s v="LAMP: LED PAR 38 - HIGH EFFICIENCY"/>
    <s v="TEXAS"/>
    <x v="16"/>
    <x v="31"/>
    <s v="ELECTRICITY"/>
    <x v="8"/>
    <n v="5.9967258313207497"/>
  </r>
  <r>
    <s v="REFERENCE ELECTRIFICATION - MODERATE TECHNOLOGY ADVANCEMENT"/>
    <x v="1"/>
    <s v="LAMP: LED PAR 38 - HIGH EFFICIENCY"/>
    <s v="TEXAS"/>
    <x v="16"/>
    <x v="32"/>
    <s v="ELECTRICITY"/>
    <x v="8"/>
    <n v="6.0583884431173303"/>
  </r>
  <r>
    <s v="REFERENCE ELECTRIFICATION - MODERATE TECHNOLOGY ADVANCEMENT"/>
    <x v="1"/>
    <s v="LAMP: LED PAR 38 - HIGH EFFICIENCY"/>
    <s v="TEXAS"/>
    <x v="16"/>
    <x v="33"/>
    <s v="ELECTRICITY"/>
    <x v="8"/>
    <n v="6.1189525476412996"/>
  </r>
  <r>
    <s v="REFERENCE ELECTRIFICATION - MODERATE TECHNOLOGY ADVANCEMENT"/>
    <x v="1"/>
    <s v="4FT LFL: LED INTEGRATED LUMINAIRE"/>
    <s v="TEXAS"/>
    <x v="16"/>
    <x v="0"/>
    <s v="ELECTRICITY"/>
    <x v="8"/>
    <n v="1.1321231533896601"/>
  </r>
  <r>
    <s v="REFERENCE ELECTRIFICATION - MODERATE TECHNOLOGY ADVANCEMENT"/>
    <x v="1"/>
    <s v="4FT LFL: LED INTEGRATED LUMINAIRE"/>
    <s v="TEXAS"/>
    <x v="16"/>
    <x v="1"/>
    <s v="ELECTRICITY"/>
    <x v="8"/>
    <n v="1.54412185879983"/>
  </r>
  <r>
    <s v="REFERENCE ELECTRIFICATION - MODERATE TECHNOLOGY ADVANCEMENT"/>
    <x v="1"/>
    <s v="4FT LFL: LED INTEGRATED LUMINAIRE"/>
    <s v="TEXAS"/>
    <x v="16"/>
    <x v="2"/>
    <s v="ELECTRICITY"/>
    <x v="8"/>
    <n v="2.1631841292409302"/>
  </r>
  <r>
    <s v="REFERENCE ELECTRIFICATION - MODERATE TECHNOLOGY ADVANCEMENT"/>
    <x v="1"/>
    <s v="4FT LFL: LED INTEGRATED LUMINAIRE"/>
    <s v="TEXAS"/>
    <x v="16"/>
    <x v="3"/>
    <s v="ELECTRICITY"/>
    <x v="8"/>
    <n v="3.0764908988108099"/>
  </r>
  <r>
    <s v="REFERENCE ELECTRIFICATION - MODERATE TECHNOLOGY ADVANCEMENT"/>
    <x v="1"/>
    <s v="4FT LFL: LED INTEGRATED LUMINAIRE"/>
    <s v="TEXAS"/>
    <x v="16"/>
    <x v="4"/>
    <s v="ELECTRICITY"/>
    <x v="8"/>
    <n v="4.3981565451943796"/>
  </r>
  <r>
    <s v="REFERENCE ELECTRIFICATION - MODERATE TECHNOLOGY ADVANCEMENT"/>
    <x v="1"/>
    <s v="4FT LFL: LED INTEGRATED LUMINAIRE"/>
    <s v="TEXAS"/>
    <x v="16"/>
    <x v="5"/>
    <s v="ELECTRICITY"/>
    <x v="8"/>
    <n v="6.1290451614069399"/>
  </r>
  <r>
    <s v="REFERENCE ELECTRIFICATION - MODERATE TECHNOLOGY ADVANCEMENT"/>
    <x v="1"/>
    <s v="4FT LFL: LED INTEGRATED LUMINAIRE"/>
    <s v="TEXAS"/>
    <x v="16"/>
    <x v="6"/>
    <s v="ELECTRICITY"/>
    <x v="8"/>
    <n v="8.1904434499081802"/>
  </r>
  <r>
    <s v="REFERENCE ELECTRIFICATION - MODERATE TECHNOLOGY ADVANCEMENT"/>
    <x v="1"/>
    <s v="4FT LFL: LED INTEGRATED LUMINAIRE"/>
    <s v="TEXAS"/>
    <x v="16"/>
    <x v="7"/>
    <s v="ELECTRICITY"/>
    <x v="8"/>
    <n v="10.5853293403755"/>
  </r>
  <r>
    <s v="REFERENCE ELECTRIFICATION - MODERATE TECHNOLOGY ADVANCEMENT"/>
    <x v="1"/>
    <s v="4FT LFL: LED INTEGRATED LUMINAIRE"/>
    <s v="TEXAS"/>
    <x v="16"/>
    <x v="8"/>
    <s v="ELECTRICITY"/>
    <x v="8"/>
    <n v="13.3636997500434"/>
  </r>
  <r>
    <s v="REFERENCE ELECTRIFICATION - MODERATE TECHNOLOGY ADVANCEMENT"/>
    <x v="1"/>
    <s v="4FT LFL: LED INTEGRATED LUMINAIRE"/>
    <s v="TEXAS"/>
    <x v="16"/>
    <x v="9"/>
    <s v="ELECTRICITY"/>
    <x v="8"/>
    <n v="16.494238805707099"/>
  </r>
  <r>
    <s v="REFERENCE ELECTRIFICATION - MODERATE TECHNOLOGY ADVANCEMENT"/>
    <x v="1"/>
    <s v="4FT LFL: LED INTEGRATED LUMINAIRE"/>
    <s v="TEXAS"/>
    <x v="16"/>
    <x v="10"/>
    <s v="ELECTRICITY"/>
    <x v="8"/>
    <n v="19.8565212122448"/>
  </r>
  <r>
    <s v="REFERENCE ELECTRIFICATION - MODERATE TECHNOLOGY ADVANCEMENT"/>
    <x v="1"/>
    <s v="4FT LFL: LED INTEGRATED LUMINAIRE"/>
    <s v="TEXAS"/>
    <x v="16"/>
    <x v="11"/>
    <s v="ELECTRICITY"/>
    <x v="8"/>
    <n v="23.3106660763553"/>
  </r>
  <r>
    <s v="REFERENCE ELECTRIFICATION - MODERATE TECHNOLOGY ADVANCEMENT"/>
    <x v="1"/>
    <s v="4FT LFL: LED INTEGRATED LUMINAIRE"/>
    <s v="TEXAS"/>
    <x v="16"/>
    <x v="12"/>
    <s v="ELECTRICITY"/>
    <x v="8"/>
    <n v="26.668604214213499"/>
  </r>
  <r>
    <s v="REFERENCE ELECTRIFICATION - MODERATE TECHNOLOGY ADVANCEMENT"/>
    <x v="1"/>
    <s v="4FT LFL: LED INTEGRATED LUMINAIRE"/>
    <s v="TEXAS"/>
    <x v="16"/>
    <x v="13"/>
    <s v="ELECTRICITY"/>
    <x v="8"/>
    <n v="29.758779818994501"/>
  </r>
  <r>
    <s v="REFERENCE ELECTRIFICATION - MODERATE TECHNOLOGY ADVANCEMENT"/>
    <x v="1"/>
    <s v="4FT LFL: LED INTEGRATED LUMINAIRE"/>
    <s v="TEXAS"/>
    <x v="16"/>
    <x v="14"/>
    <s v="ELECTRICITY"/>
    <x v="8"/>
    <n v="32.496838306412101"/>
  </r>
  <r>
    <s v="REFERENCE ELECTRIFICATION - MODERATE TECHNOLOGY ADVANCEMENT"/>
    <x v="1"/>
    <s v="4FT LFL: LED INTEGRATED LUMINAIRE"/>
    <s v="TEXAS"/>
    <x v="16"/>
    <x v="15"/>
    <s v="ELECTRICITY"/>
    <x v="8"/>
    <n v="34.877720977400401"/>
  </r>
  <r>
    <s v="REFERENCE ELECTRIFICATION - MODERATE TECHNOLOGY ADVANCEMENT"/>
    <x v="1"/>
    <s v="4FT LFL: LED INTEGRATED LUMINAIRE"/>
    <s v="TEXAS"/>
    <x v="16"/>
    <x v="16"/>
    <s v="ELECTRICITY"/>
    <x v="8"/>
    <n v="36.940192029659599"/>
  </r>
  <r>
    <s v="REFERENCE ELECTRIFICATION - MODERATE TECHNOLOGY ADVANCEMENT"/>
    <x v="1"/>
    <s v="4FT LFL: LED INTEGRATED LUMINAIRE"/>
    <s v="TEXAS"/>
    <x v="16"/>
    <x v="17"/>
    <s v="ELECTRICITY"/>
    <x v="8"/>
    <n v="38.702746207571998"/>
  </r>
  <r>
    <s v="REFERENCE ELECTRIFICATION - MODERATE TECHNOLOGY ADVANCEMENT"/>
    <x v="1"/>
    <s v="4FT LFL: LED INTEGRATED LUMINAIRE"/>
    <s v="TEXAS"/>
    <x v="16"/>
    <x v="18"/>
    <s v="ELECTRICITY"/>
    <x v="8"/>
    <n v="40.1659051093255"/>
  </r>
  <r>
    <s v="REFERENCE ELECTRIFICATION - MODERATE TECHNOLOGY ADVANCEMENT"/>
    <x v="1"/>
    <s v="4FT LFL: LED INTEGRATED LUMINAIRE"/>
    <s v="TEXAS"/>
    <x v="16"/>
    <x v="19"/>
    <s v="ELECTRICITY"/>
    <x v="8"/>
    <n v="41.359421843687798"/>
  </r>
  <r>
    <s v="REFERENCE ELECTRIFICATION - MODERATE TECHNOLOGY ADVANCEMENT"/>
    <x v="1"/>
    <s v="4FT LFL: LED INTEGRATED LUMINAIRE"/>
    <s v="TEXAS"/>
    <x v="16"/>
    <x v="20"/>
    <s v="ELECTRICITY"/>
    <x v="8"/>
    <n v="42.282428807747401"/>
  </r>
  <r>
    <s v="REFERENCE ELECTRIFICATION - MODERATE TECHNOLOGY ADVANCEMENT"/>
    <x v="1"/>
    <s v="4FT LFL: LED INTEGRATED LUMINAIRE"/>
    <s v="TEXAS"/>
    <x v="16"/>
    <x v="21"/>
    <s v="ELECTRICITY"/>
    <x v="8"/>
    <n v="42.972939556449397"/>
  </r>
  <r>
    <s v="REFERENCE ELECTRIFICATION - MODERATE TECHNOLOGY ADVANCEMENT"/>
    <x v="1"/>
    <s v="4FT LFL: LED INTEGRATED LUMINAIRE"/>
    <s v="TEXAS"/>
    <x v="16"/>
    <x v="22"/>
    <s v="ELECTRICITY"/>
    <x v="8"/>
    <n v="43.488152493009402"/>
  </r>
  <r>
    <s v="REFERENCE ELECTRIFICATION - MODERATE TECHNOLOGY ADVANCEMENT"/>
    <x v="1"/>
    <s v="4FT LFL: LED INTEGRATED LUMINAIRE"/>
    <s v="TEXAS"/>
    <x v="16"/>
    <x v="23"/>
    <s v="ELECTRICITY"/>
    <x v="8"/>
    <n v="43.901399440951501"/>
  </r>
  <r>
    <s v="REFERENCE ELECTRIFICATION - MODERATE TECHNOLOGY ADVANCEMENT"/>
    <x v="1"/>
    <s v="4FT LFL: LED INTEGRATED LUMINAIRE"/>
    <s v="TEXAS"/>
    <x v="16"/>
    <x v="24"/>
    <s v="ELECTRICITY"/>
    <x v="8"/>
    <n v="44.274457501565202"/>
  </r>
  <r>
    <s v="REFERENCE ELECTRIFICATION - MODERATE TECHNOLOGY ADVANCEMENT"/>
    <x v="1"/>
    <s v="4FT LFL: LED INTEGRATED LUMINAIRE"/>
    <s v="TEXAS"/>
    <x v="16"/>
    <x v="25"/>
    <s v="ELECTRICITY"/>
    <x v="8"/>
    <n v="44.663739027321"/>
  </r>
  <r>
    <s v="REFERENCE ELECTRIFICATION - MODERATE TECHNOLOGY ADVANCEMENT"/>
    <x v="1"/>
    <s v="4FT LFL: LED INTEGRATED LUMINAIRE"/>
    <s v="TEXAS"/>
    <x v="16"/>
    <x v="26"/>
    <s v="ELECTRICITY"/>
    <x v="8"/>
    <n v="45.093205523393003"/>
  </r>
  <r>
    <s v="REFERENCE ELECTRIFICATION - MODERATE TECHNOLOGY ADVANCEMENT"/>
    <x v="1"/>
    <s v="4FT LFL: LED INTEGRATED LUMINAIRE"/>
    <s v="TEXAS"/>
    <x v="16"/>
    <x v="27"/>
    <s v="ELECTRICITY"/>
    <x v="8"/>
    <n v="45.562981107050902"/>
  </r>
  <r>
    <s v="REFERENCE ELECTRIFICATION - MODERATE TECHNOLOGY ADVANCEMENT"/>
    <x v="1"/>
    <s v="4FT LFL: LED INTEGRATED LUMINAIRE"/>
    <s v="TEXAS"/>
    <x v="16"/>
    <x v="28"/>
    <s v="ELECTRICITY"/>
    <x v="8"/>
    <n v="46.059509517999103"/>
  </r>
  <r>
    <s v="REFERENCE ELECTRIFICATION - MODERATE TECHNOLOGY ADVANCEMENT"/>
    <x v="1"/>
    <s v="4FT LFL: LED INTEGRATED LUMINAIRE"/>
    <s v="TEXAS"/>
    <x v="16"/>
    <x v="29"/>
    <s v="ELECTRICITY"/>
    <x v="8"/>
    <n v="46.568061507303902"/>
  </r>
  <r>
    <s v="REFERENCE ELECTRIFICATION - MODERATE TECHNOLOGY ADVANCEMENT"/>
    <x v="1"/>
    <s v="4FT LFL: LED INTEGRATED LUMINAIRE"/>
    <s v="TEXAS"/>
    <x v="16"/>
    <x v="30"/>
    <s v="ELECTRICITY"/>
    <x v="8"/>
    <n v="47.071758119584601"/>
  </r>
  <r>
    <s v="REFERENCE ELECTRIFICATION - MODERATE TECHNOLOGY ADVANCEMENT"/>
    <x v="1"/>
    <s v="4FT LFL: LED INTEGRATED LUMINAIRE"/>
    <s v="TEXAS"/>
    <x v="16"/>
    <x v="31"/>
    <s v="ELECTRICITY"/>
    <x v="8"/>
    <n v="47.564704123609403"/>
  </r>
  <r>
    <s v="REFERENCE ELECTRIFICATION - MODERATE TECHNOLOGY ADVANCEMENT"/>
    <x v="1"/>
    <s v="4FT LFL: LED INTEGRATED LUMINAIRE"/>
    <s v="TEXAS"/>
    <x v="16"/>
    <x v="32"/>
    <s v="ELECTRICITY"/>
    <x v="8"/>
    <n v="48.042463346582799"/>
  </r>
  <r>
    <s v="REFERENCE ELECTRIFICATION - MODERATE TECHNOLOGY ADVANCEMENT"/>
    <x v="1"/>
    <s v="4FT LFL: LED INTEGRATED LUMINAIRE"/>
    <s v="TEXAS"/>
    <x v="16"/>
    <x v="33"/>
    <s v="ELECTRICITY"/>
    <x v="8"/>
    <n v="48.502868236569498"/>
  </r>
  <r>
    <s v="REFERENCE ELECTRIFICATION - MODERATE TECHNOLOGY ADVANCEMENT"/>
    <x v="1"/>
    <s v="4FT LFL: LED INTEGRATED LUMINAIRE - HIGH EFFICIENCY"/>
    <s v="TEXAS"/>
    <x v="16"/>
    <x v="0"/>
    <s v="ELECTRICITY"/>
    <x v="8"/>
    <n v="5.0865775182491997E-3"/>
  </r>
  <r>
    <s v="REFERENCE ELECTRIFICATION - MODERATE TECHNOLOGY ADVANCEMENT"/>
    <x v="1"/>
    <s v="4FT LFL: LED INTEGRATED LUMINAIRE - HIGH EFFICIENCY"/>
    <s v="TEXAS"/>
    <x v="16"/>
    <x v="1"/>
    <s v="ELECTRICITY"/>
    <x v="8"/>
    <n v="5.3075023538095697E-3"/>
  </r>
  <r>
    <s v="REFERENCE ELECTRIFICATION - MODERATE TECHNOLOGY ADVANCEMENT"/>
    <x v="1"/>
    <s v="4FT LFL: LED INTEGRATED LUMINAIRE - HIGH EFFICIENCY"/>
    <s v="TEXAS"/>
    <x v="16"/>
    <x v="2"/>
    <s v="ELECTRICITY"/>
    <x v="8"/>
    <n v="5.5406885260462701E-3"/>
  </r>
  <r>
    <s v="REFERENCE ELECTRIFICATION - MODERATE TECHNOLOGY ADVANCEMENT"/>
    <x v="1"/>
    <s v="4FT LFL: LED INTEGRATED LUMINAIRE - HIGH EFFICIENCY"/>
    <s v="TEXAS"/>
    <x v="16"/>
    <x v="3"/>
    <s v="ELECTRICITY"/>
    <x v="8"/>
    <n v="5.7715250611965396E-3"/>
  </r>
  <r>
    <s v="REFERENCE ELECTRIFICATION - MODERATE TECHNOLOGY ADVANCEMENT"/>
    <x v="1"/>
    <s v="4FT LFL: LED INTEGRATED LUMINAIRE - HIGH EFFICIENCY"/>
    <s v="TEXAS"/>
    <x v="16"/>
    <x v="4"/>
    <s v="ELECTRICITY"/>
    <x v="8"/>
    <n v="6.0156186825978701E-3"/>
  </r>
  <r>
    <s v="REFERENCE ELECTRIFICATION - MODERATE TECHNOLOGY ADVANCEMENT"/>
    <x v="1"/>
    <s v="4FT LFL: LED INTEGRATED LUMINAIRE - HIGH EFFICIENCY"/>
    <s v="TEXAS"/>
    <x v="16"/>
    <x v="5"/>
    <s v="ELECTRICITY"/>
    <x v="8"/>
    <n v="6.2227824133710098E-3"/>
  </r>
  <r>
    <s v="REFERENCE ELECTRIFICATION - MODERATE TECHNOLOGY ADVANCEMENT"/>
    <x v="1"/>
    <s v="4FT LFL: LED INTEGRATED LUMINAIRE - HIGH EFFICIENCY"/>
    <s v="TEXAS"/>
    <x v="16"/>
    <x v="6"/>
    <s v="ELECTRICITY"/>
    <x v="8"/>
    <n v="6.3468200003258604E-3"/>
  </r>
  <r>
    <s v="REFERENCE ELECTRIFICATION - MODERATE TECHNOLOGY ADVANCEMENT"/>
    <x v="1"/>
    <s v="4FT LFL: LED INTEGRATED LUMINAIRE - HIGH EFFICIENCY"/>
    <s v="TEXAS"/>
    <x v="16"/>
    <x v="7"/>
    <s v="ELECTRICITY"/>
    <x v="8"/>
    <n v="6.3567039125285302E-3"/>
  </r>
  <r>
    <s v="REFERENCE ELECTRIFICATION - MODERATE TECHNOLOGY ADVANCEMENT"/>
    <x v="1"/>
    <s v="4FT LFL: LED INTEGRATED LUMINAIRE - HIGH EFFICIENCY"/>
    <s v="TEXAS"/>
    <x v="16"/>
    <x v="8"/>
    <s v="ELECTRICITY"/>
    <x v="8"/>
    <n v="6.2197429764668903E-3"/>
  </r>
  <r>
    <s v="REFERENCE ELECTRIFICATION - MODERATE TECHNOLOGY ADVANCEMENT"/>
    <x v="1"/>
    <s v="4FT LFL: LED INTEGRATED LUMINAIRE - HIGH EFFICIENCY"/>
    <s v="TEXAS"/>
    <x v="16"/>
    <x v="9"/>
    <s v="ELECTRICITY"/>
    <x v="8"/>
    <n v="5.9051969772048896E-3"/>
  </r>
  <r>
    <s v="REFERENCE ELECTRIFICATION - MODERATE TECHNOLOGY ADVANCEMENT"/>
    <x v="1"/>
    <s v="4FT LFL: LED INTEGRATED LUMINAIRE - HIGH EFFICIENCY"/>
    <s v="TEXAS"/>
    <x v="16"/>
    <x v="10"/>
    <s v="ELECTRICITY"/>
    <x v="8"/>
    <n v="5.42220548991871E-3"/>
  </r>
  <r>
    <s v="REFERENCE ELECTRIFICATION - MODERATE TECHNOLOGY ADVANCEMENT"/>
    <x v="1"/>
    <s v="4FT LFL: LED INTEGRATED LUMINAIRE - HIGH EFFICIENCY"/>
    <s v="TEXAS"/>
    <x v="16"/>
    <x v="11"/>
    <s v="ELECTRICITY"/>
    <x v="8"/>
    <n v="4.8729242384863798E-3"/>
  </r>
  <r>
    <s v="REFERENCE ELECTRIFICATION - MODERATE TECHNOLOGY ADVANCEMENT"/>
    <x v="1"/>
    <s v="4FT LFL: LED INTEGRATED LUMINAIRE - HIGH EFFICIENCY"/>
    <s v="TEXAS"/>
    <x v="16"/>
    <x v="12"/>
    <s v="ELECTRICITY"/>
    <x v="8"/>
    <n v="4.4162557325882297E-3"/>
  </r>
  <r>
    <s v="REFERENCE ELECTRIFICATION - MODERATE TECHNOLOGY ADVANCEMENT"/>
    <x v="1"/>
    <s v="4FT LFL: LED INTEGRATED LUMINAIRE - HIGH EFFICIENCY"/>
    <s v="TEXAS"/>
    <x v="16"/>
    <x v="13"/>
    <s v="ELECTRICITY"/>
    <x v="8"/>
    <n v="4.1331884650753102E-3"/>
  </r>
  <r>
    <s v="REFERENCE ELECTRIFICATION - MODERATE TECHNOLOGY ADVANCEMENT"/>
    <x v="1"/>
    <s v="4FT LFL: LED INTEGRATED LUMINAIRE - HIGH EFFICIENCY"/>
    <s v="TEXAS"/>
    <x v="16"/>
    <x v="14"/>
    <s v="ELECTRICITY"/>
    <x v="8"/>
    <n v="3.96298832513153E-3"/>
  </r>
  <r>
    <s v="REFERENCE ELECTRIFICATION - MODERATE TECHNOLOGY ADVANCEMENT"/>
    <x v="1"/>
    <s v="4FT LFL: LED INTEGRATED LUMINAIRE - HIGH EFFICIENCY"/>
    <s v="TEXAS"/>
    <x v="16"/>
    <x v="15"/>
    <s v="ELECTRICITY"/>
    <x v="8"/>
    <n v="3.8202874242986799E-3"/>
  </r>
  <r>
    <s v="REFERENCE ELECTRIFICATION - MODERATE TECHNOLOGY ADVANCEMENT"/>
    <x v="1"/>
    <s v="4FT LFL: LED INTEGRATED LUMINAIRE - HIGH EFFICIENCY"/>
    <s v="TEXAS"/>
    <x v="16"/>
    <x v="16"/>
    <s v="ELECTRICITY"/>
    <x v="8"/>
    <n v="3.6789241460217599E-3"/>
  </r>
  <r>
    <s v="REFERENCE ELECTRIFICATION - MODERATE TECHNOLOGY ADVANCEMENT"/>
    <x v="1"/>
    <s v="4FT LFL: LED INTEGRATED LUMINAIRE - HIGH EFFICIENCY"/>
    <s v="TEXAS"/>
    <x v="16"/>
    <x v="17"/>
    <s v="ELECTRICITY"/>
    <x v="8"/>
    <n v="3.5447483795634101E-3"/>
  </r>
  <r>
    <s v="REFERENCE ELECTRIFICATION - MODERATE TECHNOLOGY ADVANCEMENT"/>
    <x v="1"/>
    <s v="4FT LFL: LED INTEGRATED LUMINAIRE - HIGH EFFICIENCY"/>
    <s v="TEXAS"/>
    <x v="16"/>
    <x v="18"/>
    <s v="ELECTRICITY"/>
    <x v="8"/>
    <n v="3.4268294729010401E-3"/>
  </r>
  <r>
    <s v="REFERENCE ELECTRIFICATION - MODERATE TECHNOLOGY ADVANCEMENT"/>
    <x v="1"/>
    <s v="4FT LFL: LED INTEGRATED LUMINAIRE - HIGH EFFICIENCY"/>
    <s v="TEXAS"/>
    <x v="16"/>
    <x v="19"/>
    <s v="ELECTRICITY"/>
    <x v="8"/>
    <n v="3.3312028864761899E-3"/>
  </r>
  <r>
    <s v="REFERENCE ELECTRIFICATION - MODERATE TECHNOLOGY ADVANCEMENT"/>
    <x v="1"/>
    <s v="4FT LFL: LED INTEGRATED LUMINAIRE - HIGH EFFICIENCY"/>
    <s v="TEXAS"/>
    <x v="16"/>
    <x v="20"/>
    <s v="ELECTRICITY"/>
    <x v="8"/>
    <n v="3.25645556027555E-3"/>
  </r>
  <r>
    <s v="REFERENCE ELECTRIFICATION - MODERATE TECHNOLOGY ADVANCEMENT"/>
    <x v="1"/>
    <s v="4FT LFL: LED INTEGRATED LUMINAIRE - HIGH EFFICIENCY"/>
    <s v="TEXAS"/>
    <x v="16"/>
    <x v="21"/>
    <s v="ELECTRICITY"/>
    <x v="8"/>
    <n v="3.20001679317383E-3"/>
  </r>
  <r>
    <s v="REFERENCE ELECTRIFICATION - MODERATE TECHNOLOGY ADVANCEMENT"/>
    <x v="1"/>
    <s v="4FT LFL: LED INTEGRATED LUMINAIRE - HIGH EFFICIENCY"/>
    <s v="TEXAS"/>
    <x v="16"/>
    <x v="22"/>
    <s v="ELECTRICITY"/>
    <x v="8"/>
    <n v="3.15924672526775E-3"/>
  </r>
  <r>
    <s v="REFERENCE ELECTRIFICATION - MODERATE TECHNOLOGY ADVANCEMENT"/>
    <x v="1"/>
    <s v="4FT LFL: LED INTEGRATED LUMINAIRE - HIGH EFFICIENCY"/>
    <s v="TEXAS"/>
    <x v="16"/>
    <x v="23"/>
    <s v="ELECTRICITY"/>
    <x v="8"/>
    <n v="3.1334699525608898E-3"/>
  </r>
  <r>
    <s v="REFERENCE ELECTRIFICATION - MODERATE TECHNOLOGY ADVANCEMENT"/>
    <x v="1"/>
    <s v="4FT LFL: LED INTEGRATED LUMINAIRE - HIGH EFFICIENCY"/>
    <s v="TEXAS"/>
    <x v="16"/>
    <x v="24"/>
    <s v="ELECTRICITY"/>
    <x v="8"/>
    <n v="3.1219217250764001E-3"/>
  </r>
  <r>
    <s v="REFERENCE ELECTRIFICATION - MODERATE TECHNOLOGY ADVANCEMENT"/>
    <x v="1"/>
    <s v="4FT LFL: LED INTEGRATED LUMINAIRE - HIGH EFFICIENCY"/>
    <s v="TEXAS"/>
    <x v="16"/>
    <x v="25"/>
    <s v="ELECTRICITY"/>
    <x v="8"/>
    <n v="3.1240545397599301E-3"/>
  </r>
  <r>
    <s v="REFERENCE ELECTRIFICATION - MODERATE TECHNOLOGY ADVANCEMENT"/>
    <x v="1"/>
    <s v="4FT LFL: LED INTEGRATED LUMINAIRE - HIGH EFFICIENCY"/>
    <s v="TEXAS"/>
    <x v="16"/>
    <x v="26"/>
    <s v="ELECTRICITY"/>
    <x v="8"/>
    <n v="3.1377585511497999E-3"/>
  </r>
  <r>
    <s v="REFERENCE ELECTRIFICATION - MODERATE TECHNOLOGY ADVANCEMENT"/>
    <x v="1"/>
    <s v="4FT LFL: LED INTEGRATED LUMINAIRE - HIGH EFFICIENCY"/>
    <s v="TEXAS"/>
    <x v="16"/>
    <x v="27"/>
    <s v="ELECTRICITY"/>
    <x v="8"/>
    <n v="3.16010008715129E-3"/>
  </r>
  <r>
    <s v="REFERENCE ELECTRIFICATION - MODERATE TECHNOLOGY ADVANCEMENT"/>
    <x v="1"/>
    <s v="4FT LFL: LED INTEGRATED LUMINAIRE - HIGH EFFICIENCY"/>
    <s v="TEXAS"/>
    <x v="16"/>
    <x v="28"/>
    <s v="ELECTRICITY"/>
    <x v="8"/>
    <n v="3.1880292960827302E-3"/>
  </r>
  <r>
    <s v="REFERENCE ELECTRIFICATION - MODERATE TECHNOLOGY ADVANCEMENT"/>
    <x v="1"/>
    <s v="4FT LFL: LED INTEGRATED LUMINAIRE - HIGH EFFICIENCY"/>
    <s v="TEXAS"/>
    <x v="16"/>
    <x v="29"/>
    <s v="ELECTRICITY"/>
    <x v="8"/>
    <n v="3.21914858545546E-3"/>
  </r>
  <r>
    <s v="REFERENCE ELECTRIFICATION - MODERATE TECHNOLOGY ADVANCEMENT"/>
    <x v="1"/>
    <s v="4FT LFL: LED INTEGRATED LUMINAIRE - HIGH EFFICIENCY"/>
    <s v="TEXAS"/>
    <x v="16"/>
    <x v="30"/>
    <s v="ELECTRICITY"/>
    <x v="8"/>
    <n v="3.2514640757591901E-3"/>
  </r>
  <r>
    <s v="REFERENCE ELECTRIFICATION - MODERATE TECHNOLOGY ADVANCEMENT"/>
    <x v="1"/>
    <s v="4FT LFL: LED INTEGRATED LUMINAIRE - HIGH EFFICIENCY"/>
    <s v="TEXAS"/>
    <x v="16"/>
    <x v="31"/>
    <s v="ELECTRICITY"/>
    <x v="8"/>
    <n v="3.2840845951098399E-3"/>
  </r>
  <r>
    <s v="REFERENCE ELECTRIFICATION - MODERATE TECHNOLOGY ADVANCEMENT"/>
    <x v="1"/>
    <s v="4FT LFL: LED INTEGRATED LUMINAIRE - HIGH EFFICIENCY"/>
    <s v="TEXAS"/>
    <x v="16"/>
    <x v="32"/>
    <s v="ELECTRICITY"/>
    <x v="8"/>
    <n v="3.3163788749983598E-3"/>
  </r>
  <r>
    <s v="REFERENCE ELECTRIFICATION - MODERATE TECHNOLOGY ADVANCEMENT"/>
    <x v="1"/>
    <s v="4FT LFL: LED INTEGRATED LUMINAIRE - HIGH EFFICIENCY"/>
    <s v="TEXAS"/>
    <x v="16"/>
    <x v="33"/>
    <s v="ELECTRICITY"/>
    <x v="8"/>
    <n v="3.3479134968049098E-3"/>
  </r>
  <r>
    <s v="REFERENCE ELECTRIFICATION - MODERATE TECHNOLOGY ADVANCEMENT"/>
    <x v="1"/>
    <s v="4FT LFL: T5 F28"/>
    <s v="TEXAS"/>
    <x v="16"/>
    <x v="0"/>
    <s v="ELECTRICITY"/>
    <x v="8"/>
    <n v="3.4761920842142602"/>
  </r>
  <r>
    <s v="REFERENCE ELECTRIFICATION - MODERATE TECHNOLOGY ADVANCEMENT"/>
    <x v="1"/>
    <s v="4FT LFL: T5 F28"/>
    <s v="TEXAS"/>
    <x v="16"/>
    <x v="1"/>
    <s v="ELECTRICITY"/>
    <x v="8"/>
    <n v="3.4149233955408298"/>
  </r>
  <r>
    <s v="REFERENCE ELECTRIFICATION - MODERATE TECHNOLOGY ADVANCEMENT"/>
    <x v="1"/>
    <s v="4FT LFL: T5 F28"/>
    <s v="TEXAS"/>
    <x v="16"/>
    <x v="2"/>
    <s v="ELECTRICITY"/>
    <x v="8"/>
    <n v="3.3433154582484299"/>
  </r>
  <r>
    <s v="REFERENCE ELECTRIFICATION - MODERATE TECHNOLOGY ADVANCEMENT"/>
    <x v="1"/>
    <s v="4FT LFL: T5 F28"/>
    <s v="TEXAS"/>
    <x v="16"/>
    <x v="3"/>
    <s v="ELECTRICITY"/>
    <x v="8"/>
    <n v="3.2469336006496099"/>
  </r>
  <r>
    <s v="REFERENCE ELECTRIFICATION - MODERATE TECHNOLOGY ADVANCEMENT"/>
    <x v="1"/>
    <s v="4FT LFL: T5 F28"/>
    <s v="TEXAS"/>
    <x v="16"/>
    <x v="4"/>
    <s v="ELECTRICITY"/>
    <x v="8"/>
    <n v="3.1413318239430201"/>
  </r>
  <r>
    <s v="REFERENCE ELECTRIFICATION - MODERATE TECHNOLOGY ADVANCEMENT"/>
    <x v="1"/>
    <s v="4FT LFL: T5 F28"/>
    <s v="TEXAS"/>
    <x v="16"/>
    <x v="5"/>
    <s v="ELECTRICITY"/>
    <x v="8"/>
    <n v="3.0218896713265"/>
  </r>
  <r>
    <s v="REFERENCE ELECTRIFICATION - MODERATE TECHNOLOGY ADVANCEMENT"/>
    <x v="1"/>
    <s v="4FT LFL: T5 F28"/>
    <s v="TEXAS"/>
    <x v="16"/>
    <x v="6"/>
    <s v="ELECTRICITY"/>
    <x v="8"/>
    <n v="2.8899612160431398"/>
  </r>
  <r>
    <s v="REFERENCE ELECTRIFICATION - MODERATE TECHNOLOGY ADVANCEMENT"/>
    <x v="1"/>
    <s v="4FT LFL: T5 F28"/>
    <s v="TEXAS"/>
    <x v="16"/>
    <x v="7"/>
    <s v="ELECTRICITY"/>
    <x v="8"/>
    <n v="2.7353389459786199"/>
  </r>
  <r>
    <s v="REFERENCE ELECTRIFICATION - MODERATE TECHNOLOGY ADVANCEMENT"/>
    <x v="1"/>
    <s v="4FT LFL: T5 F28"/>
    <s v="TEXAS"/>
    <x v="16"/>
    <x v="8"/>
    <s v="ELECTRICITY"/>
    <x v="8"/>
    <n v="2.5400532257442698"/>
  </r>
  <r>
    <s v="REFERENCE ELECTRIFICATION - MODERATE TECHNOLOGY ADVANCEMENT"/>
    <x v="1"/>
    <s v="4FT LFL: T5 F28"/>
    <s v="TEXAS"/>
    <x v="16"/>
    <x v="9"/>
    <s v="ELECTRICITY"/>
    <x v="8"/>
    <n v="2.3054004745396401"/>
  </r>
  <r>
    <s v="REFERENCE ELECTRIFICATION - MODERATE TECHNOLOGY ADVANCEMENT"/>
    <x v="1"/>
    <s v="4FT LFL: T5 F28"/>
    <s v="TEXAS"/>
    <x v="16"/>
    <x v="10"/>
    <s v="ELECTRICITY"/>
    <x v="8"/>
    <n v="2.04520983542128"/>
  </r>
  <r>
    <s v="REFERENCE ELECTRIFICATION - MODERATE TECHNOLOGY ADVANCEMENT"/>
    <x v="1"/>
    <s v="4FT LFL: T5 F28"/>
    <s v="TEXAS"/>
    <x v="16"/>
    <x v="11"/>
    <s v="ELECTRICITY"/>
    <x v="8"/>
    <n v="1.77462173797329"/>
  </r>
  <r>
    <s v="REFERENCE ELECTRIFICATION - MODERATE TECHNOLOGY ADVANCEMENT"/>
    <x v="1"/>
    <s v="4FT LFL: T5 F28"/>
    <s v="TEXAS"/>
    <x v="16"/>
    <x v="12"/>
    <s v="ELECTRICITY"/>
    <x v="8"/>
    <n v="1.50889818243092"/>
  </r>
  <r>
    <s v="REFERENCE ELECTRIFICATION - MODERATE TECHNOLOGY ADVANCEMENT"/>
    <x v="1"/>
    <s v="4FT LFL: T5 F28"/>
    <s v="TEXAS"/>
    <x v="16"/>
    <x v="13"/>
    <s v="ELECTRICITY"/>
    <x v="8"/>
    <n v="1.26575402242569"/>
  </r>
  <r>
    <s v="REFERENCE ELECTRIFICATION - MODERATE TECHNOLOGY ADVANCEMENT"/>
    <x v="1"/>
    <s v="4FT LFL: T5 F28"/>
    <s v="TEXAS"/>
    <x v="16"/>
    <x v="14"/>
    <s v="ELECTRICITY"/>
    <x v="8"/>
    <n v="1.05876483467309"/>
  </r>
  <r>
    <s v="REFERENCE ELECTRIFICATION - MODERATE TECHNOLOGY ADVANCEMENT"/>
    <x v="1"/>
    <s v="4FT LFL: T5 F28"/>
    <s v="TEXAS"/>
    <x v="16"/>
    <x v="15"/>
    <s v="ELECTRICITY"/>
    <x v="8"/>
    <n v="0.89202377924507403"/>
  </r>
  <r>
    <s v="REFERENCE ELECTRIFICATION - MODERATE TECHNOLOGY ADVANCEMENT"/>
    <x v="1"/>
    <s v="4FT LFL: T5 F28"/>
    <s v="TEXAS"/>
    <x v="16"/>
    <x v="16"/>
    <s v="ELECTRICITY"/>
    <x v="8"/>
    <n v="0.76207300263445599"/>
  </r>
  <r>
    <s v="REFERENCE ELECTRIFICATION - MODERATE TECHNOLOGY ADVANCEMENT"/>
    <x v="1"/>
    <s v="4FT LFL: T5 F28"/>
    <s v="TEXAS"/>
    <x v="16"/>
    <x v="17"/>
    <s v="ELECTRICITY"/>
    <x v="8"/>
    <n v="0.66297174148509397"/>
  </r>
  <r>
    <s v="REFERENCE ELECTRIFICATION - MODERATE TECHNOLOGY ADVANCEMENT"/>
    <x v="1"/>
    <s v="4FT LFL: T5 F28"/>
    <s v="TEXAS"/>
    <x v="16"/>
    <x v="18"/>
    <s v="ELECTRICITY"/>
    <x v="8"/>
    <n v="0.58964919154833395"/>
  </r>
  <r>
    <s v="REFERENCE ELECTRIFICATION - MODERATE TECHNOLOGY ADVANCEMENT"/>
    <x v="1"/>
    <s v="4FT LFL: T5 F28"/>
    <s v="TEXAS"/>
    <x v="16"/>
    <x v="19"/>
    <s v="ELECTRICITY"/>
    <x v="8"/>
    <n v="0.53754513859235298"/>
  </r>
  <r>
    <s v="REFERENCE ELECTRIFICATION - MODERATE TECHNOLOGY ADVANCEMENT"/>
    <x v="1"/>
    <s v="4FT LFL: T5 F28"/>
    <s v="TEXAS"/>
    <x v="16"/>
    <x v="20"/>
    <s v="ELECTRICITY"/>
    <x v="8"/>
    <n v="0.50326112468348405"/>
  </r>
  <r>
    <s v="REFERENCE ELECTRIFICATION - MODERATE TECHNOLOGY ADVANCEMENT"/>
    <x v="1"/>
    <s v="4FT LFL: T5 F28"/>
    <s v="TEXAS"/>
    <x v="16"/>
    <x v="21"/>
    <s v="ELECTRICITY"/>
    <x v="8"/>
    <n v="0.48388360018156601"/>
  </r>
  <r>
    <s v="REFERENCE ELECTRIFICATION - MODERATE TECHNOLOGY ADVANCEMENT"/>
    <x v="1"/>
    <s v="4FT LFL: T5 F28"/>
    <s v="TEXAS"/>
    <x v="16"/>
    <x v="22"/>
    <s v="ELECTRICITY"/>
    <x v="8"/>
    <n v="0.475763095447021"/>
  </r>
  <r>
    <s v="REFERENCE ELECTRIFICATION - MODERATE TECHNOLOGY ADVANCEMENT"/>
    <x v="1"/>
    <s v="4FT LFL: T5 F28"/>
    <s v="TEXAS"/>
    <x v="16"/>
    <x v="23"/>
    <s v="ELECTRICITY"/>
    <x v="8"/>
    <n v="0.475191549663463"/>
  </r>
  <r>
    <s v="REFERENCE ELECTRIFICATION - MODERATE TECHNOLOGY ADVANCEMENT"/>
    <x v="1"/>
    <s v="4FT LFL: T5 F28"/>
    <s v="TEXAS"/>
    <x v="16"/>
    <x v="24"/>
    <s v="ELECTRICITY"/>
    <x v="8"/>
    <n v="0.47867270319215999"/>
  </r>
  <r>
    <s v="REFERENCE ELECTRIFICATION - MODERATE TECHNOLOGY ADVANCEMENT"/>
    <x v="1"/>
    <s v="4FT LFL: T5 F28"/>
    <s v="TEXAS"/>
    <x v="16"/>
    <x v="25"/>
    <s v="ELECTRICITY"/>
    <x v="8"/>
    <n v="0.483686471060507"/>
  </r>
  <r>
    <s v="REFERENCE ELECTRIFICATION - MODERATE TECHNOLOGY ADVANCEMENT"/>
    <x v="1"/>
    <s v="4FT LFL: T5 F28"/>
    <s v="TEXAS"/>
    <x v="16"/>
    <x v="26"/>
    <s v="ELECTRICITY"/>
    <x v="8"/>
    <n v="0.48866816326499801"/>
  </r>
  <r>
    <s v="REFERENCE ELECTRIFICATION - MODERATE TECHNOLOGY ADVANCEMENT"/>
    <x v="1"/>
    <s v="4FT LFL: T5 F28"/>
    <s v="TEXAS"/>
    <x v="16"/>
    <x v="27"/>
    <s v="ELECTRICITY"/>
    <x v="8"/>
    <n v="0.49294026393630103"/>
  </r>
  <r>
    <s v="REFERENCE ELECTRIFICATION - MODERATE TECHNOLOGY ADVANCEMENT"/>
    <x v="1"/>
    <s v="4FT LFL: T5 F28"/>
    <s v="TEXAS"/>
    <x v="16"/>
    <x v="28"/>
    <s v="ELECTRICITY"/>
    <x v="8"/>
    <n v="0.496395079604672"/>
  </r>
  <r>
    <s v="REFERENCE ELECTRIFICATION - MODERATE TECHNOLOGY ADVANCEMENT"/>
    <x v="1"/>
    <s v="4FT LFL: T5 F28"/>
    <s v="TEXAS"/>
    <x v="16"/>
    <x v="29"/>
    <s v="ELECTRICITY"/>
    <x v="8"/>
    <n v="0.49920381785795698"/>
  </r>
  <r>
    <s v="REFERENCE ELECTRIFICATION - MODERATE TECHNOLOGY ADVANCEMENT"/>
    <x v="1"/>
    <s v="4FT LFL: T5 F28"/>
    <s v="TEXAS"/>
    <x v="16"/>
    <x v="30"/>
    <s v="ELECTRICITY"/>
    <x v="8"/>
    <n v="0.501629231393388"/>
  </r>
  <r>
    <s v="REFERENCE ELECTRIFICATION - MODERATE TECHNOLOGY ADVANCEMENT"/>
    <x v="1"/>
    <s v="4FT LFL: T5 F28"/>
    <s v="TEXAS"/>
    <x v="16"/>
    <x v="31"/>
    <s v="ELECTRICITY"/>
    <x v="8"/>
    <n v="0.50411733486197596"/>
  </r>
  <r>
    <s v="REFERENCE ELECTRIFICATION - MODERATE TECHNOLOGY ADVANCEMENT"/>
    <x v="1"/>
    <s v="4FT LFL: T5 F28"/>
    <s v="TEXAS"/>
    <x v="16"/>
    <x v="32"/>
    <s v="ELECTRICITY"/>
    <x v="8"/>
    <n v="0.50711852631314303"/>
  </r>
  <r>
    <s v="REFERENCE ELECTRIFICATION - MODERATE TECHNOLOGY ADVANCEMENT"/>
    <x v="1"/>
    <s v="4FT LFL: T5 F28"/>
    <s v="TEXAS"/>
    <x v="16"/>
    <x v="33"/>
    <s v="ELECTRICITY"/>
    <x v="8"/>
    <n v="0.51099757879215701"/>
  </r>
  <r>
    <s v="REFERENCE ELECTRIFICATION - MODERATE TECHNOLOGY ADVANCEMENT"/>
    <x v="1"/>
    <s v="4FT LFL: T5 F28 2015 - HIGH EFFICIENCY"/>
    <s v="TEXAS"/>
    <x v="16"/>
    <x v="0"/>
    <s v="ELECTRICITY"/>
    <x v="8"/>
    <n v="29.908520442002299"/>
  </r>
  <r>
    <s v="REFERENCE ELECTRIFICATION - MODERATE TECHNOLOGY ADVANCEMENT"/>
    <x v="1"/>
    <s v="4FT LFL: T5 F28 2015 - HIGH EFFICIENCY"/>
    <s v="TEXAS"/>
    <x v="16"/>
    <x v="1"/>
    <s v="ELECTRICITY"/>
    <x v="8"/>
    <n v="29.6173292178553"/>
  </r>
  <r>
    <s v="REFERENCE ELECTRIFICATION - MODERATE TECHNOLOGY ADVANCEMENT"/>
    <x v="1"/>
    <s v="4FT LFL: T5 F28 2015 - HIGH EFFICIENCY"/>
    <s v="TEXAS"/>
    <x v="16"/>
    <x v="2"/>
    <s v="ELECTRICITY"/>
    <x v="8"/>
    <n v="29.347695253248801"/>
  </r>
  <r>
    <s v="REFERENCE ELECTRIFICATION - MODERATE TECHNOLOGY ADVANCEMENT"/>
    <x v="1"/>
    <s v="4FT LFL: T5 F28 2015 - HIGH EFFICIENCY"/>
    <s v="TEXAS"/>
    <x v="16"/>
    <x v="3"/>
    <s v="ELECTRICITY"/>
    <x v="8"/>
    <n v="29.022451034780399"/>
  </r>
  <r>
    <s v="REFERENCE ELECTRIFICATION - MODERATE TECHNOLOGY ADVANCEMENT"/>
    <x v="1"/>
    <s v="4FT LFL: T5 F28 2015 - HIGH EFFICIENCY"/>
    <s v="TEXAS"/>
    <x v="16"/>
    <x v="4"/>
    <s v="ELECTRICITY"/>
    <x v="8"/>
    <n v="28.8332809170521"/>
  </r>
  <r>
    <s v="REFERENCE ELECTRIFICATION - MODERATE TECHNOLOGY ADVANCEMENT"/>
    <x v="1"/>
    <s v="4FT LFL: T5 F28 2015 - HIGH EFFICIENCY"/>
    <s v="TEXAS"/>
    <x v="16"/>
    <x v="5"/>
    <s v="ELECTRICITY"/>
    <x v="8"/>
    <n v="28.739288361846601"/>
  </r>
  <r>
    <s v="REFERENCE ELECTRIFICATION - MODERATE TECHNOLOGY ADVANCEMENT"/>
    <x v="1"/>
    <s v="4FT LFL: T5 F28 2015 - HIGH EFFICIENCY"/>
    <s v="TEXAS"/>
    <x v="16"/>
    <x v="6"/>
    <s v="ELECTRICITY"/>
    <x v="8"/>
    <n v="28.701823600734802"/>
  </r>
  <r>
    <s v="REFERENCE ELECTRIFICATION - MODERATE TECHNOLOGY ADVANCEMENT"/>
    <x v="1"/>
    <s v="4FT LFL: T5 F28 2015 - HIGH EFFICIENCY"/>
    <s v="TEXAS"/>
    <x v="16"/>
    <x v="7"/>
    <s v="ELECTRICITY"/>
    <x v="8"/>
    <n v="28.625667949874899"/>
  </r>
  <r>
    <s v="REFERENCE ELECTRIFICATION - MODERATE TECHNOLOGY ADVANCEMENT"/>
    <x v="1"/>
    <s v="4FT LFL: T5 F28 2015 - HIGH EFFICIENCY"/>
    <s v="TEXAS"/>
    <x v="16"/>
    <x v="8"/>
    <s v="ELECTRICITY"/>
    <x v="8"/>
    <n v="28.371443298106701"/>
  </r>
  <r>
    <s v="REFERENCE ELECTRIFICATION - MODERATE TECHNOLOGY ADVANCEMENT"/>
    <x v="1"/>
    <s v="4FT LFL: T5 F28 2015 - HIGH EFFICIENCY"/>
    <s v="TEXAS"/>
    <x v="16"/>
    <x v="9"/>
    <s v="ELECTRICITY"/>
    <x v="8"/>
    <n v="27.9106893039576"/>
  </r>
  <r>
    <s v="REFERENCE ELECTRIFICATION - MODERATE TECHNOLOGY ADVANCEMENT"/>
    <x v="1"/>
    <s v="4FT LFL: T5 F28 2015 - HIGH EFFICIENCY"/>
    <s v="TEXAS"/>
    <x v="16"/>
    <x v="10"/>
    <s v="ELECTRICITY"/>
    <x v="8"/>
    <n v="27.264803091708501"/>
  </r>
  <r>
    <s v="REFERENCE ELECTRIFICATION - MODERATE TECHNOLOGY ADVANCEMENT"/>
    <x v="1"/>
    <s v="4FT LFL: T5 F28 2015 - HIGH EFFICIENCY"/>
    <s v="TEXAS"/>
    <x v="16"/>
    <x v="11"/>
    <s v="ELECTRICITY"/>
    <x v="8"/>
    <n v="26.453818551408698"/>
  </r>
  <r>
    <s v="REFERENCE ELECTRIFICATION - MODERATE TECHNOLOGY ADVANCEMENT"/>
    <x v="1"/>
    <s v="4FT LFL: T5 F28 2015 - HIGH EFFICIENCY"/>
    <s v="TEXAS"/>
    <x v="16"/>
    <x v="12"/>
    <s v="ELECTRICITY"/>
    <x v="8"/>
    <n v="25.485717708237502"/>
  </r>
  <r>
    <s v="REFERENCE ELECTRIFICATION - MODERATE TECHNOLOGY ADVANCEMENT"/>
    <x v="1"/>
    <s v="4FT LFL: T5 F28 2015 - HIGH EFFICIENCY"/>
    <s v="TEXAS"/>
    <x v="16"/>
    <x v="13"/>
    <s v="ELECTRICITY"/>
    <x v="8"/>
    <n v="24.4246988878648"/>
  </r>
  <r>
    <s v="REFERENCE ELECTRIFICATION - MODERATE TECHNOLOGY ADVANCEMENT"/>
    <x v="1"/>
    <s v="4FT LFL: T5 F28 2015 - HIGH EFFICIENCY"/>
    <s v="TEXAS"/>
    <x v="16"/>
    <x v="14"/>
    <s v="ELECTRICITY"/>
    <x v="8"/>
    <n v="23.372846315541299"/>
  </r>
  <r>
    <s v="REFERENCE ELECTRIFICATION - MODERATE TECHNOLOGY ADVANCEMENT"/>
    <x v="1"/>
    <s v="4FT LFL: T5 F28 2015 - HIGH EFFICIENCY"/>
    <s v="TEXAS"/>
    <x v="16"/>
    <x v="15"/>
    <s v="ELECTRICITY"/>
    <x v="8"/>
    <n v="22.4030427029133"/>
  </r>
  <r>
    <s v="REFERENCE ELECTRIFICATION - MODERATE TECHNOLOGY ADVANCEMENT"/>
    <x v="1"/>
    <s v="4FT LFL: T5 F28 2015 - HIGH EFFICIENCY"/>
    <s v="TEXAS"/>
    <x v="16"/>
    <x v="16"/>
    <s v="ELECTRICITY"/>
    <x v="8"/>
    <n v="21.5448103442153"/>
  </r>
  <r>
    <s v="REFERENCE ELECTRIFICATION - MODERATE TECHNOLOGY ADVANCEMENT"/>
    <x v="1"/>
    <s v="4FT LFL: T5 F28 2015 - HIGH EFFICIENCY"/>
    <s v="TEXAS"/>
    <x v="16"/>
    <x v="17"/>
    <s v="ELECTRICITY"/>
    <x v="8"/>
    <n v="20.801372499686899"/>
  </r>
  <r>
    <s v="REFERENCE ELECTRIFICATION - MODERATE TECHNOLOGY ADVANCEMENT"/>
    <x v="1"/>
    <s v="4FT LFL: T5 F28 2015 - HIGH EFFICIENCY"/>
    <s v="TEXAS"/>
    <x v="16"/>
    <x v="18"/>
    <s v="ELECTRICITY"/>
    <x v="8"/>
    <n v="20.184272917923099"/>
  </r>
  <r>
    <s v="REFERENCE ELECTRIFICATION - MODERATE TECHNOLOGY ADVANCEMENT"/>
    <x v="1"/>
    <s v="4FT LFL: T5 F28 2015 - HIGH EFFICIENCY"/>
    <s v="TEXAS"/>
    <x v="16"/>
    <x v="19"/>
    <s v="ELECTRICITY"/>
    <x v="8"/>
    <n v="19.729428753011302"/>
  </r>
  <r>
    <s v="REFERENCE ELECTRIFICATION - MODERATE TECHNOLOGY ADVANCEMENT"/>
    <x v="1"/>
    <s v="4FT LFL: T5 F28 2015 - HIGH EFFICIENCY"/>
    <s v="TEXAS"/>
    <x v="16"/>
    <x v="20"/>
    <s v="ELECTRICITY"/>
    <x v="8"/>
    <n v="19.462884245936198"/>
  </r>
  <r>
    <s v="REFERENCE ELECTRIFICATION - MODERATE TECHNOLOGY ADVANCEMENT"/>
    <x v="1"/>
    <s v="4FT LFL: T5 F28 2015 - HIGH EFFICIENCY"/>
    <s v="TEXAS"/>
    <x v="16"/>
    <x v="21"/>
    <s v="ELECTRICITY"/>
    <x v="8"/>
    <n v="19.408257027278601"/>
  </r>
  <r>
    <s v="REFERENCE ELECTRIFICATION - MODERATE TECHNOLOGY ADVANCEMENT"/>
    <x v="1"/>
    <s v="4FT LFL: T5 F28 2015 - HIGH EFFICIENCY"/>
    <s v="TEXAS"/>
    <x v="16"/>
    <x v="22"/>
    <s v="ELECTRICITY"/>
    <x v="8"/>
    <n v="19.549886334238799"/>
  </r>
  <r>
    <s v="REFERENCE ELECTRIFICATION - MODERATE TECHNOLOGY ADVANCEMENT"/>
    <x v="1"/>
    <s v="4FT LFL: T5 F28 2015 - HIGH EFFICIENCY"/>
    <s v="TEXAS"/>
    <x v="16"/>
    <x v="23"/>
    <s v="ELECTRICITY"/>
    <x v="8"/>
    <n v="19.832603239034398"/>
  </r>
  <r>
    <s v="REFERENCE ELECTRIFICATION - MODERATE TECHNOLOGY ADVANCEMENT"/>
    <x v="1"/>
    <s v="4FT LFL: T5 F28 2015 - HIGH EFFICIENCY"/>
    <s v="TEXAS"/>
    <x v="16"/>
    <x v="24"/>
    <s v="ELECTRICITY"/>
    <x v="8"/>
    <n v="20.175551183764"/>
  </r>
  <r>
    <s v="REFERENCE ELECTRIFICATION - MODERATE TECHNOLOGY ADVANCEMENT"/>
    <x v="1"/>
    <s v="4FT LFL: T5 F28 2015 - HIGH EFFICIENCY"/>
    <s v="TEXAS"/>
    <x v="16"/>
    <x v="25"/>
    <s v="ELECTRICITY"/>
    <x v="8"/>
    <n v="20.511799663553099"/>
  </r>
  <r>
    <s v="REFERENCE ELECTRIFICATION - MODERATE TECHNOLOGY ADVANCEMENT"/>
    <x v="1"/>
    <s v="4FT LFL: T5 F28 2015 - HIGH EFFICIENCY"/>
    <s v="TEXAS"/>
    <x v="16"/>
    <x v="26"/>
    <s v="ELECTRICITY"/>
    <x v="8"/>
    <n v="20.797004433371502"/>
  </r>
  <r>
    <s v="REFERENCE ELECTRIFICATION - MODERATE TECHNOLOGY ADVANCEMENT"/>
    <x v="1"/>
    <s v="4FT LFL: T5 F28 2015 - HIGH EFFICIENCY"/>
    <s v="TEXAS"/>
    <x v="16"/>
    <x v="27"/>
    <s v="ELECTRICITY"/>
    <x v="8"/>
    <n v="21.015799426006001"/>
  </r>
  <r>
    <s v="REFERENCE ELECTRIFICATION - MODERATE TECHNOLOGY ADVANCEMENT"/>
    <x v="1"/>
    <s v="4FT LFL: T5 F28 2015 - HIGH EFFICIENCY"/>
    <s v="TEXAS"/>
    <x v="16"/>
    <x v="28"/>
    <s v="ELECTRICITY"/>
    <x v="8"/>
    <n v="21.176194277272099"/>
  </r>
  <r>
    <s v="REFERENCE ELECTRIFICATION - MODERATE TECHNOLOGY ADVANCEMENT"/>
    <x v="1"/>
    <s v="4FT LFL: T5 F28 2015 - HIGH EFFICIENCY"/>
    <s v="TEXAS"/>
    <x v="16"/>
    <x v="29"/>
    <s v="ELECTRICITY"/>
    <x v="8"/>
    <n v="21.298573506976801"/>
  </r>
  <r>
    <s v="REFERENCE ELECTRIFICATION - MODERATE TECHNOLOGY ADVANCEMENT"/>
    <x v="1"/>
    <s v="4FT LFL: T5 F28 2015 - HIGH EFFICIENCY"/>
    <s v="TEXAS"/>
    <x v="16"/>
    <x v="30"/>
    <s v="ELECTRICITY"/>
    <x v="8"/>
    <n v="21.402251633668701"/>
  </r>
  <r>
    <s v="REFERENCE ELECTRIFICATION - MODERATE TECHNOLOGY ADVANCEMENT"/>
    <x v="1"/>
    <s v="4FT LFL: T5 F28 2015 - HIGH EFFICIENCY"/>
    <s v="TEXAS"/>
    <x v="16"/>
    <x v="31"/>
    <s v="ELECTRICITY"/>
    <x v="8"/>
    <n v="21.508411608080099"/>
  </r>
  <r>
    <s v="REFERENCE ELECTRIFICATION - MODERATE TECHNOLOGY ADVANCEMENT"/>
    <x v="1"/>
    <s v="4FT LFL: T5 F28 2015 - HIGH EFFICIENCY"/>
    <s v="TEXAS"/>
    <x v="16"/>
    <x v="32"/>
    <s v="ELECTRICITY"/>
    <x v="8"/>
    <n v="21.636458912714598"/>
  </r>
  <r>
    <s v="REFERENCE ELECTRIFICATION - MODERATE TECHNOLOGY ADVANCEMENT"/>
    <x v="1"/>
    <s v="4FT LFL: T5 F28 2015 - HIGH EFFICIENCY"/>
    <s v="TEXAS"/>
    <x v="16"/>
    <x v="33"/>
    <s v="ELECTRICITY"/>
    <x v="8"/>
    <n v="21.801960575990901"/>
  </r>
  <r>
    <s v="REFERENCE ELECTRIFICATION - MODERATE TECHNOLOGY ADVANCEMENT"/>
    <x v="1"/>
    <s v="4FT LFL: T8 F32 COMMODITY"/>
    <s v="TEXAS"/>
    <x v="16"/>
    <x v="0"/>
    <s v="ELECTRICITY"/>
    <x v="8"/>
    <n v="39.296159200036001"/>
  </r>
  <r>
    <s v="REFERENCE ELECTRIFICATION - MODERATE TECHNOLOGY ADVANCEMENT"/>
    <x v="1"/>
    <s v="4FT LFL: T8 F32 COMMODITY"/>
    <s v="TEXAS"/>
    <x v="16"/>
    <x v="1"/>
    <s v="ELECTRICITY"/>
    <x v="8"/>
    <n v="39.832818835711201"/>
  </r>
  <r>
    <s v="REFERENCE ELECTRIFICATION - MODERATE TECHNOLOGY ADVANCEMENT"/>
    <x v="1"/>
    <s v="4FT LFL: T8 F32 COMMODITY"/>
    <s v="TEXAS"/>
    <x v="16"/>
    <x v="2"/>
    <s v="ELECTRICITY"/>
    <x v="8"/>
    <n v="39.697952868311297"/>
  </r>
  <r>
    <s v="REFERENCE ELECTRIFICATION - MODERATE TECHNOLOGY ADVANCEMENT"/>
    <x v="1"/>
    <s v="4FT LFL: T8 F32 COMMODITY"/>
    <s v="TEXAS"/>
    <x v="16"/>
    <x v="3"/>
    <s v="ELECTRICITY"/>
    <x v="8"/>
    <n v="38.369408224557397"/>
  </r>
  <r>
    <s v="REFERENCE ELECTRIFICATION - MODERATE TECHNOLOGY ADVANCEMENT"/>
    <x v="1"/>
    <s v="4FT LFL: T8 F32 COMMODITY"/>
    <s v="TEXAS"/>
    <x v="16"/>
    <x v="4"/>
    <s v="ELECTRICITY"/>
    <x v="8"/>
    <n v="35.968958430885003"/>
  </r>
  <r>
    <s v="REFERENCE ELECTRIFICATION - MODERATE TECHNOLOGY ADVANCEMENT"/>
    <x v="1"/>
    <s v="4FT LFL: T8 F32 COMMODITY"/>
    <s v="TEXAS"/>
    <x v="16"/>
    <x v="5"/>
    <s v="ELECTRICITY"/>
    <x v="8"/>
    <n v="33.146662559259298"/>
  </r>
  <r>
    <s v="REFERENCE ELECTRIFICATION - MODERATE TECHNOLOGY ADVANCEMENT"/>
    <x v="1"/>
    <s v="4FT LFL: T8 F32 COMMODITY"/>
    <s v="TEXAS"/>
    <x v="16"/>
    <x v="6"/>
    <s v="ELECTRICITY"/>
    <x v="8"/>
    <n v="30.521062981739998"/>
  </r>
  <r>
    <s v="REFERENCE ELECTRIFICATION - MODERATE TECHNOLOGY ADVANCEMENT"/>
    <x v="1"/>
    <s v="4FT LFL: T8 F32 COMMODITY"/>
    <s v="TEXAS"/>
    <x v="16"/>
    <x v="7"/>
    <s v="ELECTRICITY"/>
    <x v="8"/>
    <n v="27.911458948736499"/>
  </r>
  <r>
    <s v="REFERENCE ELECTRIFICATION - MODERATE TECHNOLOGY ADVANCEMENT"/>
    <x v="1"/>
    <s v="4FT LFL: T8 F32 COMMODITY"/>
    <s v="TEXAS"/>
    <x v="16"/>
    <x v="8"/>
    <s v="ELECTRICITY"/>
    <x v="8"/>
    <n v="24.986326590352402"/>
  </r>
  <r>
    <s v="REFERENCE ELECTRIFICATION - MODERATE TECHNOLOGY ADVANCEMENT"/>
    <x v="1"/>
    <s v="4FT LFL: T8 F32 COMMODITY"/>
    <s v="TEXAS"/>
    <x v="16"/>
    <x v="9"/>
    <s v="ELECTRICITY"/>
    <x v="8"/>
    <n v="21.7723548389895"/>
  </r>
  <r>
    <s v="REFERENCE ELECTRIFICATION - MODERATE TECHNOLOGY ADVANCEMENT"/>
    <x v="1"/>
    <s v="4FT LFL: T8 F32 COMMODITY"/>
    <s v="TEXAS"/>
    <x v="16"/>
    <x v="10"/>
    <s v="ELECTRICITY"/>
    <x v="8"/>
    <n v="18.5019692956499"/>
  </r>
  <r>
    <s v="REFERENCE ELECTRIFICATION - MODERATE TECHNOLOGY ADVANCEMENT"/>
    <x v="1"/>
    <s v="4FT LFL: T8 F32 COMMODITY"/>
    <s v="TEXAS"/>
    <x v="16"/>
    <x v="11"/>
    <s v="ELECTRICITY"/>
    <x v="8"/>
    <n v="15.4745507561632"/>
  </r>
  <r>
    <s v="REFERENCE ELECTRIFICATION - MODERATE TECHNOLOGY ADVANCEMENT"/>
    <x v="1"/>
    <s v="4FT LFL: T8 F32 COMMODITY"/>
    <s v="TEXAS"/>
    <x v="16"/>
    <x v="12"/>
    <s v="ELECTRICITY"/>
    <x v="8"/>
    <n v="12.883211238242399"/>
  </r>
  <r>
    <s v="REFERENCE ELECTRIFICATION - MODERATE TECHNOLOGY ADVANCEMENT"/>
    <x v="1"/>
    <s v="4FT LFL: T8 F32 COMMODITY"/>
    <s v="TEXAS"/>
    <x v="16"/>
    <x v="13"/>
    <s v="ELECTRICITY"/>
    <x v="8"/>
    <n v="10.7632488916207"/>
  </r>
  <r>
    <s v="REFERENCE ELECTRIFICATION - MODERATE TECHNOLOGY ADVANCEMENT"/>
    <x v="1"/>
    <s v="4FT LFL: T8 F32 COMMODITY"/>
    <s v="TEXAS"/>
    <x v="16"/>
    <x v="14"/>
    <s v="ELECTRICITY"/>
    <x v="8"/>
    <n v="9.0558258622185601"/>
  </r>
  <r>
    <s v="REFERENCE ELECTRIFICATION - MODERATE TECHNOLOGY ADVANCEMENT"/>
    <x v="1"/>
    <s v="4FT LFL: T8 F32 COMMODITY"/>
    <s v="TEXAS"/>
    <x v="16"/>
    <x v="15"/>
    <s v="ELECTRICITY"/>
    <x v="8"/>
    <n v="7.7039922534864402"/>
  </r>
  <r>
    <s v="REFERENCE ELECTRIFICATION - MODERATE TECHNOLOGY ADVANCEMENT"/>
    <x v="1"/>
    <s v="4FT LFL: T8 F32 COMMODITY"/>
    <s v="TEXAS"/>
    <x v="16"/>
    <x v="16"/>
    <s v="ELECTRICITY"/>
    <x v="8"/>
    <n v="6.6762358597707596"/>
  </r>
  <r>
    <s v="REFERENCE ELECTRIFICATION - MODERATE TECHNOLOGY ADVANCEMENT"/>
    <x v="1"/>
    <s v="4FT LFL: T8 F32 COMMODITY"/>
    <s v="TEXAS"/>
    <x v="16"/>
    <x v="17"/>
    <s v="ELECTRICITY"/>
    <x v="8"/>
    <n v="5.9383636227115204"/>
  </r>
  <r>
    <s v="REFERENCE ELECTRIFICATION - MODERATE TECHNOLOGY ADVANCEMENT"/>
    <x v="1"/>
    <s v="4FT LFL: T8 F32 COMMODITY"/>
    <s v="TEXAS"/>
    <x v="16"/>
    <x v="18"/>
    <s v="ELECTRICITY"/>
    <x v="8"/>
    <n v="5.4469660994113704"/>
  </r>
  <r>
    <s v="REFERENCE ELECTRIFICATION - MODERATE TECHNOLOGY ADVANCEMENT"/>
    <x v="1"/>
    <s v="4FT LFL: T8 F32 COMMODITY"/>
    <s v="TEXAS"/>
    <x v="16"/>
    <x v="19"/>
    <s v="ELECTRICITY"/>
    <x v="8"/>
    <n v="5.1480546352226497"/>
  </r>
  <r>
    <s v="REFERENCE ELECTRIFICATION - MODERATE TECHNOLOGY ADVANCEMENT"/>
    <x v="1"/>
    <s v="4FT LFL: T8 F32 COMMODITY"/>
    <s v="TEXAS"/>
    <x v="16"/>
    <x v="20"/>
    <s v="ELECTRICITY"/>
    <x v="8"/>
    <n v="4.9974883727561901"/>
  </r>
  <r>
    <s v="REFERENCE ELECTRIFICATION - MODERATE TECHNOLOGY ADVANCEMENT"/>
    <x v="1"/>
    <s v="4FT LFL: T8 F32 COMMODITY"/>
    <s v="TEXAS"/>
    <x v="16"/>
    <x v="21"/>
    <s v="ELECTRICITY"/>
    <x v="8"/>
    <n v="4.9558498301467004"/>
  </r>
  <r>
    <s v="REFERENCE ELECTRIFICATION - MODERATE TECHNOLOGY ADVANCEMENT"/>
    <x v="1"/>
    <s v="4FT LFL: T8 F32 COMMODITY"/>
    <s v="TEXAS"/>
    <x v="16"/>
    <x v="22"/>
    <s v="ELECTRICITY"/>
    <x v="8"/>
    <n v="4.9819320699476801"/>
  </r>
  <r>
    <s v="REFERENCE ELECTRIFICATION - MODERATE TECHNOLOGY ADVANCEMENT"/>
    <x v="1"/>
    <s v="4FT LFL: T8 F32 COMMODITY"/>
    <s v="TEXAS"/>
    <x v="16"/>
    <x v="23"/>
    <s v="ELECTRICITY"/>
    <x v="8"/>
    <n v="5.0443988489920004"/>
  </r>
  <r>
    <s v="REFERENCE ELECTRIFICATION - MODERATE TECHNOLOGY ADVANCEMENT"/>
    <x v="1"/>
    <s v="4FT LFL: T8 F32 COMMODITY"/>
    <s v="TEXAS"/>
    <x v="16"/>
    <x v="24"/>
    <s v="ELECTRICITY"/>
    <x v="8"/>
    <n v="5.1195108098505697"/>
  </r>
  <r>
    <s v="REFERENCE ELECTRIFICATION - MODERATE TECHNOLOGY ADVANCEMENT"/>
    <x v="1"/>
    <s v="4FT LFL: T8 F32 COMMODITY"/>
    <s v="TEXAS"/>
    <x v="16"/>
    <x v="25"/>
    <s v="ELECTRICITY"/>
    <x v="8"/>
    <n v="5.1918414627029899"/>
  </r>
  <r>
    <s v="REFERENCE ELECTRIFICATION - MODERATE TECHNOLOGY ADVANCEMENT"/>
    <x v="1"/>
    <s v="4FT LFL: T8 F32 COMMODITY"/>
    <s v="TEXAS"/>
    <x v="16"/>
    <x v="26"/>
    <s v="ELECTRICITY"/>
    <x v="8"/>
    <n v="5.2492891798884003"/>
  </r>
  <r>
    <s v="REFERENCE ELECTRIFICATION - MODERATE TECHNOLOGY ADVANCEMENT"/>
    <x v="1"/>
    <s v="4FT LFL: T8 F32 COMMODITY"/>
    <s v="TEXAS"/>
    <x v="16"/>
    <x v="27"/>
    <s v="ELECTRICITY"/>
    <x v="8"/>
    <n v="5.2851645035195398"/>
  </r>
  <r>
    <s v="REFERENCE ELECTRIFICATION - MODERATE TECHNOLOGY ADVANCEMENT"/>
    <x v="1"/>
    <s v="4FT LFL: T8 F32 COMMODITY"/>
    <s v="TEXAS"/>
    <x v="16"/>
    <x v="28"/>
    <s v="ELECTRICITY"/>
    <x v="8"/>
    <n v="5.3021504667411197"/>
  </r>
  <r>
    <s v="REFERENCE ELECTRIFICATION - MODERATE TECHNOLOGY ADVANCEMENT"/>
    <x v="1"/>
    <s v="4FT LFL: T8 F32 COMMODITY"/>
    <s v="TEXAS"/>
    <x v="16"/>
    <x v="29"/>
    <s v="ELECTRICITY"/>
    <x v="8"/>
    <n v="5.3105832090664"/>
  </r>
  <r>
    <s v="REFERENCE ELECTRIFICATION - MODERATE TECHNOLOGY ADVANCEMENT"/>
    <x v="1"/>
    <s v="4FT LFL: T8 F32 COMMODITY"/>
    <s v="TEXAS"/>
    <x v="16"/>
    <x v="30"/>
    <s v="ELECTRICITY"/>
    <x v="8"/>
    <n v="5.3218329959522501"/>
  </r>
  <r>
    <s v="REFERENCE ELECTRIFICATION - MODERATE TECHNOLOGY ADVANCEMENT"/>
    <x v="1"/>
    <s v="4FT LFL: T8 F32 COMMODITY"/>
    <s v="TEXAS"/>
    <x v="16"/>
    <x v="31"/>
    <s v="ELECTRICITY"/>
    <x v="8"/>
    <n v="5.3455308852926899"/>
  </r>
  <r>
    <s v="REFERENCE ELECTRIFICATION - MODERATE TECHNOLOGY ADVANCEMENT"/>
    <x v="1"/>
    <s v="4FT LFL: T8 F32 COMMODITY"/>
    <s v="TEXAS"/>
    <x v="16"/>
    <x v="32"/>
    <s v="ELECTRICITY"/>
    <x v="8"/>
    <n v="5.38655773839786"/>
  </r>
  <r>
    <s v="REFERENCE ELECTRIFICATION - MODERATE TECHNOLOGY ADVANCEMENT"/>
    <x v="1"/>
    <s v="4FT LFL: T8 F32 COMMODITY"/>
    <s v="TEXAS"/>
    <x v="16"/>
    <x v="33"/>
    <s v="ELECTRICITY"/>
    <x v="8"/>
    <n v="5.4447469594157001"/>
  </r>
  <r>
    <s v="REFERENCE ELECTRIFICATION - MODERATE TECHNOLOGY ADVANCEMENT"/>
    <x v="1"/>
    <s v="8FT LFL: LED INTEGRATED LUMINAIRE"/>
    <s v="TEXAS"/>
    <x v="16"/>
    <x v="0"/>
    <s v="ELECTRICITY"/>
    <x v="8"/>
    <n v="8.0433836278186996E-2"/>
  </r>
  <r>
    <s v="REFERENCE ELECTRIFICATION - MODERATE TECHNOLOGY ADVANCEMENT"/>
    <x v="1"/>
    <s v="8FT LFL: LED INTEGRATED LUMINAIRE"/>
    <s v="TEXAS"/>
    <x v="16"/>
    <x v="1"/>
    <s v="ELECTRICITY"/>
    <x v="8"/>
    <n v="0.161961020411138"/>
  </r>
  <r>
    <s v="REFERENCE ELECTRIFICATION - MODERATE TECHNOLOGY ADVANCEMENT"/>
    <x v="1"/>
    <s v="8FT LFL: LED INTEGRATED LUMINAIRE"/>
    <s v="TEXAS"/>
    <x v="16"/>
    <x v="2"/>
    <s v="ELECTRICITY"/>
    <x v="8"/>
    <n v="0.287932182024487"/>
  </r>
  <r>
    <s v="REFERENCE ELECTRIFICATION - MODERATE TECHNOLOGY ADVANCEMENT"/>
    <x v="1"/>
    <s v="8FT LFL: LED INTEGRATED LUMINAIRE"/>
    <s v="TEXAS"/>
    <x v="16"/>
    <x v="3"/>
    <s v="ELECTRICITY"/>
    <x v="8"/>
    <n v="0.47775220446905098"/>
  </r>
  <r>
    <s v="REFERENCE ELECTRIFICATION - MODERATE TECHNOLOGY ADVANCEMENT"/>
    <x v="1"/>
    <s v="8FT LFL: LED INTEGRATED LUMINAIRE"/>
    <s v="TEXAS"/>
    <x v="16"/>
    <x v="4"/>
    <s v="ELECTRICITY"/>
    <x v="8"/>
    <n v="0.75573533948543803"/>
  </r>
  <r>
    <s v="REFERENCE ELECTRIFICATION - MODERATE TECHNOLOGY ADVANCEMENT"/>
    <x v="1"/>
    <s v="8FT LFL: LED INTEGRATED LUMINAIRE"/>
    <s v="TEXAS"/>
    <x v="16"/>
    <x v="5"/>
    <s v="ELECTRICITY"/>
    <x v="8"/>
    <n v="1.1239226909187201"/>
  </r>
  <r>
    <s v="REFERENCE ELECTRIFICATION - MODERATE TECHNOLOGY ADVANCEMENT"/>
    <x v="1"/>
    <s v="8FT LFL: LED INTEGRATED LUMINAIRE"/>
    <s v="TEXAS"/>
    <x v="16"/>
    <x v="6"/>
    <s v="ELECTRICITY"/>
    <x v="8"/>
    <n v="1.5670789545624799"/>
  </r>
  <r>
    <s v="REFERENCE ELECTRIFICATION - MODERATE TECHNOLOGY ADVANCEMENT"/>
    <x v="1"/>
    <s v="8FT LFL: LED INTEGRATED LUMINAIRE"/>
    <s v="TEXAS"/>
    <x v="16"/>
    <x v="7"/>
    <s v="ELECTRICITY"/>
    <x v="8"/>
    <n v="2.0870475256783498"/>
  </r>
  <r>
    <s v="REFERENCE ELECTRIFICATION - MODERATE TECHNOLOGY ADVANCEMENT"/>
    <x v="1"/>
    <s v="8FT LFL: LED INTEGRATED LUMINAIRE"/>
    <s v="TEXAS"/>
    <x v="16"/>
    <x v="8"/>
    <s v="ELECTRICITY"/>
    <x v="8"/>
    <n v="2.6953903238719699"/>
  </r>
  <r>
    <s v="REFERENCE ELECTRIFICATION - MODERATE TECHNOLOGY ADVANCEMENT"/>
    <x v="1"/>
    <s v="8FT LFL: LED INTEGRATED LUMINAIRE"/>
    <s v="TEXAS"/>
    <x v="16"/>
    <x v="9"/>
    <s v="ELECTRICITY"/>
    <x v="8"/>
    <n v="3.3851745699520799"/>
  </r>
  <r>
    <s v="REFERENCE ELECTRIFICATION - MODERATE TECHNOLOGY ADVANCEMENT"/>
    <x v="1"/>
    <s v="8FT LFL: LED INTEGRATED LUMINAIRE"/>
    <s v="TEXAS"/>
    <x v="16"/>
    <x v="10"/>
    <s v="ELECTRICITY"/>
    <x v="8"/>
    <n v="4.1285673373691898"/>
  </r>
  <r>
    <s v="REFERENCE ELECTRIFICATION - MODERATE TECHNOLOGY ADVANCEMENT"/>
    <x v="1"/>
    <s v="8FT LFL: LED INTEGRATED LUMINAIRE"/>
    <s v="TEXAS"/>
    <x v="16"/>
    <x v="11"/>
    <s v="ELECTRICITY"/>
    <x v="8"/>
    <n v="4.8916582693936004"/>
  </r>
  <r>
    <s v="REFERENCE ELECTRIFICATION - MODERATE TECHNOLOGY ADVANCEMENT"/>
    <x v="1"/>
    <s v="8FT LFL: LED INTEGRATED LUMINAIRE"/>
    <s v="TEXAS"/>
    <x v="16"/>
    <x v="12"/>
    <s v="ELECTRICITY"/>
    <x v="8"/>
    <n v="5.6300786851470903"/>
  </r>
  <r>
    <s v="REFERENCE ELECTRIFICATION - MODERATE TECHNOLOGY ADVANCEMENT"/>
    <x v="1"/>
    <s v="8FT LFL: LED INTEGRATED LUMINAIRE"/>
    <s v="TEXAS"/>
    <x v="16"/>
    <x v="13"/>
    <s v="ELECTRICITY"/>
    <x v="8"/>
    <n v="6.3058422139036896"/>
  </r>
  <r>
    <s v="REFERENCE ELECTRIFICATION - MODERATE TECHNOLOGY ADVANCEMENT"/>
    <x v="1"/>
    <s v="8FT LFL: LED INTEGRATED LUMINAIRE"/>
    <s v="TEXAS"/>
    <x v="16"/>
    <x v="14"/>
    <s v="ELECTRICITY"/>
    <x v="8"/>
    <n v="6.9030028044380396"/>
  </r>
  <r>
    <s v="REFERENCE ELECTRIFICATION - MODERATE TECHNOLOGY ADVANCEMENT"/>
    <x v="1"/>
    <s v="8FT LFL: LED INTEGRATED LUMINAIRE"/>
    <s v="TEXAS"/>
    <x v="16"/>
    <x v="15"/>
    <s v="ELECTRICITY"/>
    <x v="8"/>
    <n v="7.4225713021770101"/>
  </r>
  <r>
    <s v="REFERENCE ELECTRIFICATION - MODERATE TECHNOLOGY ADVANCEMENT"/>
    <x v="1"/>
    <s v="8FT LFL: LED INTEGRATED LUMINAIRE"/>
    <s v="TEXAS"/>
    <x v="16"/>
    <x v="16"/>
    <s v="ELECTRICITY"/>
    <x v="8"/>
    <n v="7.87331166511433"/>
  </r>
  <r>
    <s v="REFERENCE ELECTRIFICATION - MODERATE TECHNOLOGY ADVANCEMENT"/>
    <x v="1"/>
    <s v="8FT LFL: LED INTEGRATED LUMINAIRE"/>
    <s v="TEXAS"/>
    <x v="16"/>
    <x v="17"/>
    <s v="ELECTRICITY"/>
    <x v="8"/>
    <n v="8.2589415924782603"/>
  </r>
  <r>
    <s v="REFERENCE ELECTRIFICATION - MODERATE TECHNOLOGY ADVANCEMENT"/>
    <x v="1"/>
    <s v="8FT LFL: LED INTEGRATED LUMINAIRE"/>
    <s v="TEXAS"/>
    <x v="16"/>
    <x v="18"/>
    <s v="ELECTRICITY"/>
    <x v="8"/>
    <n v="8.5792770072163709"/>
  </r>
  <r>
    <s v="REFERENCE ELECTRIFICATION - MODERATE TECHNOLOGY ADVANCEMENT"/>
    <x v="1"/>
    <s v="8FT LFL: LED INTEGRATED LUMINAIRE"/>
    <s v="TEXAS"/>
    <x v="16"/>
    <x v="19"/>
    <s v="ELECTRICITY"/>
    <x v="8"/>
    <n v="8.8405604894530896"/>
  </r>
  <r>
    <s v="REFERENCE ELECTRIFICATION - MODERATE TECHNOLOGY ADVANCEMENT"/>
    <x v="1"/>
    <s v="8FT LFL: LED INTEGRATED LUMINAIRE"/>
    <s v="TEXAS"/>
    <x v="16"/>
    <x v="20"/>
    <s v="ELECTRICITY"/>
    <x v="8"/>
    <n v="9.0426498061943104"/>
  </r>
  <r>
    <s v="REFERENCE ELECTRIFICATION - MODERATE TECHNOLOGY ADVANCEMENT"/>
    <x v="1"/>
    <s v="8FT LFL: LED INTEGRATED LUMINAIRE"/>
    <s v="TEXAS"/>
    <x v="16"/>
    <x v="21"/>
    <s v="ELECTRICITY"/>
    <x v="8"/>
    <n v="9.19385156320363"/>
  </r>
  <r>
    <s v="REFERENCE ELECTRIFICATION - MODERATE TECHNOLOGY ADVANCEMENT"/>
    <x v="1"/>
    <s v="8FT LFL: LED INTEGRATED LUMINAIRE"/>
    <s v="TEXAS"/>
    <x v="16"/>
    <x v="22"/>
    <s v="ELECTRICITY"/>
    <x v="8"/>
    <n v="9.3066250621913102"/>
  </r>
  <r>
    <s v="REFERENCE ELECTRIFICATION - MODERATE TECHNOLOGY ADVANCEMENT"/>
    <x v="1"/>
    <s v="8FT LFL: LED INTEGRATED LUMINAIRE"/>
    <s v="TEXAS"/>
    <x v="16"/>
    <x v="23"/>
    <s v="ELECTRICITY"/>
    <x v="8"/>
    <n v="9.3968567200578299"/>
  </r>
  <r>
    <s v="REFERENCE ELECTRIFICATION - MODERATE TECHNOLOGY ADVANCEMENT"/>
    <x v="1"/>
    <s v="8FT LFL: LED INTEGRATED LUMINAIRE"/>
    <s v="TEXAS"/>
    <x v="16"/>
    <x v="24"/>
    <s v="ELECTRICITY"/>
    <x v="8"/>
    <n v="9.4779360673414104"/>
  </r>
  <r>
    <s v="REFERENCE ELECTRIFICATION - MODERATE TECHNOLOGY ADVANCEMENT"/>
    <x v="1"/>
    <s v="8FT LFL: LED INTEGRATED LUMINAIRE"/>
    <s v="TEXAS"/>
    <x v="16"/>
    <x v="25"/>
    <s v="ELECTRICITY"/>
    <x v="8"/>
    <n v="9.5620850291170907"/>
  </r>
  <r>
    <s v="REFERENCE ELECTRIFICATION - MODERATE TECHNOLOGY ADVANCEMENT"/>
    <x v="1"/>
    <s v="8FT LFL: LED INTEGRATED LUMINAIRE"/>
    <s v="TEXAS"/>
    <x v="16"/>
    <x v="26"/>
    <s v="ELECTRICITY"/>
    <x v="8"/>
    <n v="9.6545553475192296"/>
  </r>
  <r>
    <s v="REFERENCE ELECTRIFICATION - MODERATE TECHNOLOGY ADVANCEMENT"/>
    <x v="1"/>
    <s v="8FT LFL: LED INTEGRATED LUMINAIRE"/>
    <s v="TEXAS"/>
    <x v="16"/>
    <x v="27"/>
    <s v="ELECTRICITY"/>
    <x v="8"/>
    <n v="9.7554682650943594"/>
  </r>
  <r>
    <s v="REFERENCE ELECTRIFICATION - MODERATE TECHNOLOGY ADVANCEMENT"/>
    <x v="1"/>
    <s v="8FT LFL: LED INTEGRATED LUMINAIRE"/>
    <s v="TEXAS"/>
    <x v="16"/>
    <x v="28"/>
    <s v="ELECTRICITY"/>
    <x v="8"/>
    <n v="9.8619891348313207"/>
  </r>
  <r>
    <s v="REFERENCE ELECTRIFICATION - MODERATE TECHNOLOGY ADVANCEMENT"/>
    <x v="1"/>
    <s v="8FT LFL: LED INTEGRATED LUMINAIRE"/>
    <s v="TEXAS"/>
    <x v="16"/>
    <x v="29"/>
    <s v="ELECTRICITY"/>
    <x v="8"/>
    <n v="9.9710085576563792"/>
  </r>
  <r>
    <s v="REFERENCE ELECTRIFICATION - MODERATE TECHNOLOGY ADVANCEMENT"/>
    <x v="1"/>
    <s v="8FT LFL: LED INTEGRATED LUMINAIRE"/>
    <s v="TEXAS"/>
    <x v="16"/>
    <x v="30"/>
    <s v="ELECTRICITY"/>
    <x v="8"/>
    <n v="10.078939075222101"/>
  </r>
  <r>
    <s v="REFERENCE ELECTRIFICATION - MODERATE TECHNOLOGY ADVANCEMENT"/>
    <x v="1"/>
    <s v="8FT LFL: LED INTEGRATED LUMINAIRE"/>
    <s v="TEXAS"/>
    <x v="16"/>
    <x v="31"/>
    <s v="ELECTRICITY"/>
    <x v="8"/>
    <n v="10.184533980296701"/>
  </r>
  <r>
    <s v="REFERENCE ELECTRIFICATION - MODERATE TECHNOLOGY ADVANCEMENT"/>
    <x v="1"/>
    <s v="8FT LFL: LED INTEGRATED LUMINAIRE"/>
    <s v="TEXAS"/>
    <x v="16"/>
    <x v="32"/>
    <s v="ELECTRICITY"/>
    <x v="8"/>
    <n v="10.2868538575343"/>
  </r>
  <r>
    <s v="REFERENCE ELECTRIFICATION - MODERATE TECHNOLOGY ADVANCEMENT"/>
    <x v="1"/>
    <s v="8FT LFL: LED INTEGRATED LUMINAIRE"/>
    <s v="TEXAS"/>
    <x v="16"/>
    <x v="33"/>
    <s v="ELECTRICITY"/>
    <x v="8"/>
    <n v="10.385443721653401"/>
  </r>
  <r>
    <s v="REFERENCE ELECTRIFICATION - MODERATE TECHNOLOGY ADVANCEMENT"/>
    <x v="1"/>
    <s v="8FT LFL: T8 F59"/>
    <s v="TEXAS"/>
    <x v="16"/>
    <x v="0"/>
    <s v="ELECTRICITY"/>
    <x v="8"/>
    <n v="3.47435445038656"/>
  </r>
  <r>
    <s v="REFERENCE ELECTRIFICATION - MODERATE TECHNOLOGY ADVANCEMENT"/>
    <x v="1"/>
    <s v="8FT LFL: T8 F59"/>
    <s v="TEXAS"/>
    <x v="16"/>
    <x v="1"/>
    <s v="ELECTRICITY"/>
    <x v="8"/>
    <n v="3.3664305216299"/>
  </r>
  <r>
    <s v="REFERENCE ELECTRIFICATION - MODERATE TECHNOLOGY ADVANCEMENT"/>
    <x v="1"/>
    <s v="8FT LFL: T8 F59"/>
    <s v="TEXAS"/>
    <x v="16"/>
    <x v="2"/>
    <s v="ELECTRICITY"/>
    <x v="8"/>
    <n v="3.2436034836452601"/>
  </r>
  <r>
    <s v="REFERENCE ELECTRIFICATION - MODERATE TECHNOLOGY ADVANCEMENT"/>
    <x v="1"/>
    <s v="8FT LFL: T8 F59"/>
    <s v="TEXAS"/>
    <x v="16"/>
    <x v="3"/>
    <s v="ELECTRICITY"/>
    <x v="8"/>
    <n v="3.1351632785728798"/>
  </r>
  <r>
    <s v="REFERENCE ELECTRIFICATION - MODERATE TECHNOLOGY ADVANCEMENT"/>
    <x v="1"/>
    <s v="8FT LFL: T8 F59"/>
    <s v="TEXAS"/>
    <x v="16"/>
    <x v="4"/>
    <s v="ELECTRICITY"/>
    <x v="8"/>
    <n v="3.0854017899644499"/>
  </r>
  <r>
    <s v="REFERENCE ELECTRIFICATION - MODERATE TECHNOLOGY ADVANCEMENT"/>
    <x v="1"/>
    <s v="8FT LFL: T8 F59"/>
    <s v="TEXAS"/>
    <x v="16"/>
    <x v="5"/>
    <s v="ELECTRICITY"/>
    <x v="8"/>
    <n v="3.0358250524437902"/>
  </r>
  <r>
    <s v="REFERENCE ELECTRIFICATION - MODERATE TECHNOLOGY ADVANCEMENT"/>
    <x v="1"/>
    <s v="8FT LFL: T8 F59"/>
    <s v="TEXAS"/>
    <x v="16"/>
    <x v="6"/>
    <s v="ELECTRICITY"/>
    <x v="8"/>
    <n v="2.90801916409099"/>
  </r>
  <r>
    <s v="REFERENCE ELECTRIFICATION - MODERATE TECHNOLOGY ADVANCEMENT"/>
    <x v="1"/>
    <s v="8FT LFL: T8 F59"/>
    <s v="TEXAS"/>
    <x v="16"/>
    <x v="7"/>
    <s v="ELECTRICITY"/>
    <x v="8"/>
    <n v="2.6959901833525901"/>
  </r>
  <r>
    <s v="REFERENCE ELECTRIFICATION - MODERATE TECHNOLOGY ADVANCEMENT"/>
    <x v="1"/>
    <s v="8FT LFL: T8 F59"/>
    <s v="TEXAS"/>
    <x v="16"/>
    <x v="8"/>
    <s v="ELECTRICITY"/>
    <x v="8"/>
    <n v="2.4311776277431001"/>
  </r>
  <r>
    <s v="REFERENCE ELECTRIFICATION - MODERATE TECHNOLOGY ADVANCEMENT"/>
    <x v="1"/>
    <s v="8FT LFL: T8 F59"/>
    <s v="TEXAS"/>
    <x v="16"/>
    <x v="9"/>
    <s v="ELECTRICITY"/>
    <x v="8"/>
    <n v="2.1353118281363099"/>
  </r>
  <r>
    <s v="REFERENCE ELECTRIFICATION - MODERATE TECHNOLOGY ADVANCEMENT"/>
    <x v="1"/>
    <s v="8FT LFL: T8 F59"/>
    <s v="TEXAS"/>
    <x v="16"/>
    <x v="10"/>
    <s v="ELECTRICITY"/>
    <x v="8"/>
    <n v="1.8280468959268199"/>
  </r>
  <r>
    <s v="REFERENCE ELECTRIFICATION - MODERATE TECHNOLOGY ADVANCEMENT"/>
    <x v="1"/>
    <s v="8FT LFL: T8 F59"/>
    <s v="TEXAS"/>
    <x v="16"/>
    <x v="11"/>
    <s v="ELECTRICITY"/>
    <x v="8"/>
    <n v="1.5359548923820501"/>
  </r>
  <r>
    <s v="REFERENCE ELECTRIFICATION - MODERATE TECHNOLOGY ADVANCEMENT"/>
    <x v="1"/>
    <s v="8FT LFL: T8 F59"/>
    <s v="TEXAS"/>
    <x v="16"/>
    <x v="12"/>
    <s v="ELECTRICITY"/>
    <x v="8"/>
    <n v="1.27986021574431"/>
  </r>
  <r>
    <s v="REFERENCE ELECTRIFICATION - MODERATE TECHNOLOGY ADVANCEMENT"/>
    <x v="1"/>
    <s v="8FT LFL: T8 F59"/>
    <s v="TEXAS"/>
    <x v="16"/>
    <x v="13"/>
    <s v="ELECTRICITY"/>
    <x v="8"/>
    <n v="1.0680351553898499"/>
  </r>
  <r>
    <s v="REFERENCE ELECTRIFICATION - MODERATE TECHNOLOGY ADVANCEMENT"/>
    <x v="1"/>
    <s v="8FT LFL: T8 F59"/>
    <s v="TEXAS"/>
    <x v="16"/>
    <x v="14"/>
    <s v="ELECTRICITY"/>
    <x v="8"/>
    <n v="0.897469491194957"/>
  </r>
  <r>
    <s v="REFERENCE ELECTRIFICATION - MODERATE TECHNOLOGY ADVANCEMENT"/>
    <x v="1"/>
    <s v="8FT LFL: T8 F59"/>
    <s v="TEXAS"/>
    <x v="16"/>
    <x v="15"/>
    <s v="ELECTRICITY"/>
    <x v="8"/>
    <n v="0.76234198643735995"/>
  </r>
  <r>
    <s v="REFERENCE ELECTRIFICATION - MODERATE TECHNOLOGY ADVANCEMENT"/>
    <x v="1"/>
    <s v="8FT LFL: T8 F59"/>
    <s v="TEXAS"/>
    <x v="16"/>
    <x v="16"/>
    <s v="ELECTRICITY"/>
    <x v="8"/>
    <n v="0.65880391946773698"/>
  </r>
  <r>
    <s v="REFERENCE ELECTRIFICATION - MODERATE TECHNOLOGY ADVANCEMENT"/>
    <x v="1"/>
    <s v="8FT LFL: T8 F59"/>
    <s v="TEXAS"/>
    <x v="16"/>
    <x v="17"/>
    <s v="ELECTRICITY"/>
    <x v="8"/>
    <n v="0.58333491975933205"/>
  </r>
  <r>
    <s v="REFERENCE ELECTRIFICATION - MODERATE TECHNOLOGY ADVANCEMENT"/>
    <x v="1"/>
    <s v="8FT LFL: T8 F59"/>
    <s v="TEXAS"/>
    <x v="16"/>
    <x v="18"/>
    <s v="ELECTRICITY"/>
    <x v="8"/>
    <n v="0.53182888558955499"/>
  </r>
  <r>
    <s v="REFERENCE ELECTRIFICATION - MODERATE TECHNOLOGY ADVANCEMENT"/>
    <x v="1"/>
    <s v="8FT LFL: T8 F59"/>
    <s v="TEXAS"/>
    <x v="16"/>
    <x v="19"/>
    <s v="ELECTRICITY"/>
    <x v="8"/>
    <n v="0.49934047236378698"/>
  </r>
  <r>
    <s v="REFERENCE ELECTRIFICATION - MODERATE TECHNOLOGY ADVANCEMENT"/>
    <x v="1"/>
    <s v="8FT LFL: T8 F59"/>
    <s v="TEXAS"/>
    <x v="16"/>
    <x v="20"/>
    <s v="ELECTRICITY"/>
    <x v="8"/>
    <n v="0.48188504600464899"/>
  </r>
  <r>
    <s v="REFERENCE ELECTRIFICATION - MODERATE TECHNOLOGY ADVANCEMENT"/>
    <x v="1"/>
    <s v="8FT LFL: T8 F59"/>
    <s v="TEXAS"/>
    <x v="16"/>
    <x v="21"/>
    <s v="ELECTRICITY"/>
    <x v="8"/>
    <n v="0.47579884611957601"/>
  </r>
  <r>
    <s v="REFERENCE ELECTRIFICATION - MODERATE TECHNOLOGY ADVANCEMENT"/>
    <x v="1"/>
    <s v="8FT LFL: T8 F59"/>
    <s v="TEXAS"/>
    <x v="16"/>
    <x v="22"/>
    <s v="ELECTRICITY"/>
    <x v="8"/>
    <n v="0.47702125255136102"/>
  </r>
  <r>
    <s v="REFERENCE ELECTRIFICATION - MODERATE TECHNOLOGY ADVANCEMENT"/>
    <x v="1"/>
    <s v="8FT LFL: T8 F59"/>
    <s v="TEXAS"/>
    <x v="16"/>
    <x v="23"/>
    <s v="ELECTRICITY"/>
    <x v="8"/>
    <n v="0.48227968081427203"/>
  </r>
  <r>
    <s v="REFERENCE ELECTRIFICATION - MODERATE TECHNOLOGY ADVANCEMENT"/>
    <x v="1"/>
    <s v="8FT LFL: T8 F59"/>
    <s v="TEXAS"/>
    <x v="16"/>
    <x v="24"/>
    <s v="ELECTRICITY"/>
    <x v="8"/>
    <n v="0.489054717952489"/>
  </r>
  <r>
    <s v="REFERENCE ELECTRIFICATION - MODERATE TECHNOLOGY ADVANCEMENT"/>
    <x v="1"/>
    <s v="8FT LFL: T8 F59"/>
    <s v="TEXAS"/>
    <x v="16"/>
    <x v="25"/>
    <s v="ELECTRICITY"/>
    <x v="8"/>
    <n v="0.49577460990489503"/>
  </r>
  <r>
    <s v="REFERENCE ELECTRIFICATION - MODERATE TECHNOLOGY ADVANCEMENT"/>
    <x v="1"/>
    <s v="8FT LFL: T8 F59"/>
    <s v="TEXAS"/>
    <x v="16"/>
    <x v="26"/>
    <s v="ELECTRICITY"/>
    <x v="8"/>
    <n v="0.50133217666922103"/>
  </r>
  <r>
    <s v="REFERENCE ELECTRIFICATION - MODERATE TECHNOLOGY ADVANCEMENT"/>
    <x v="1"/>
    <s v="8FT LFL: T8 F59"/>
    <s v="TEXAS"/>
    <x v="16"/>
    <x v="27"/>
    <s v="ELECTRICITY"/>
    <x v="8"/>
    <n v="0.50509180023209899"/>
  </r>
  <r>
    <s v="REFERENCE ELECTRIFICATION - MODERATE TECHNOLOGY ADVANCEMENT"/>
    <x v="1"/>
    <s v="8FT LFL: T8 F59"/>
    <s v="TEXAS"/>
    <x v="16"/>
    <x v="28"/>
    <s v="ELECTRICITY"/>
    <x v="8"/>
    <n v="0.50715394413283499"/>
  </r>
  <r>
    <s v="REFERENCE ELECTRIFICATION - MODERATE TECHNOLOGY ADVANCEMENT"/>
    <x v="1"/>
    <s v="8FT LFL: T8 F59"/>
    <s v="TEXAS"/>
    <x v="16"/>
    <x v="29"/>
    <s v="ELECTRICITY"/>
    <x v="8"/>
    <n v="0.50831825121419005"/>
  </r>
  <r>
    <s v="REFERENCE ELECTRIFICATION - MODERATE TECHNOLOGY ADVANCEMENT"/>
    <x v="1"/>
    <s v="8FT LFL: T8 F59"/>
    <s v="TEXAS"/>
    <x v="16"/>
    <x v="30"/>
    <s v="ELECTRICITY"/>
    <x v="8"/>
    <n v="0.50954386923892103"/>
  </r>
  <r>
    <s v="REFERENCE ELECTRIFICATION - MODERATE TECHNOLOGY ADVANCEMENT"/>
    <x v="1"/>
    <s v="8FT LFL: T8 F59"/>
    <s v="TEXAS"/>
    <x v="16"/>
    <x v="31"/>
    <s v="ELECTRICITY"/>
    <x v="8"/>
    <n v="0.51171669361583405"/>
  </r>
  <r>
    <s v="REFERENCE ELECTRIFICATION - MODERATE TECHNOLOGY ADVANCEMENT"/>
    <x v="1"/>
    <s v="8FT LFL: T8 F59"/>
    <s v="TEXAS"/>
    <x v="16"/>
    <x v="32"/>
    <s v="ELECTRICITY"/>
    <x v="8"/>
    <n v="0.51536172534594604"/>
  </r>
  <r>
    <s v="REFERENCE ELECTRIFICATION - MODERATE TECHNOLOGY ADVANCEMENT"/>
    <x v="1"/>
    <s v="8FT LFL: T8 F59"/>
    <s v="TEXAS"/>
    <x v="16"/>
    <x v="33"/>
    <s v="ELECTRICITY"/>
    <x v="8"/>
    <n v="0.52057750238890299"/>
  </r>
  <r>
    <s v="REFERENCE ELECTRIFICATION - MODERATE TECHNOLOGY ADVANCEMENT"/>
    <x v="1"/>
    <s v="8FT LFL: T8 F59 - HIGH EFFICIENCY"/>
    <s v="TEXAS"/>
    <x v="16"/>
    <x v="0"/>
    <s v="ELECTRICITY"/>
    <x v="8"/>
    <n v="0.31404336091221802"/>
  </r>
  <r>
    <s v="REFERENCE ELECTRIFICATION - MODERATE TECHNOLOGY ADVANCEMENT"/>
    <x v="1"/>
    <s v="8FT LFL: T8 F59 - HIGH EFFICIENCY"/>
    <s v="TEXAS"/>
    <x v="16"/>
    <x v="1"/>
    <s v="ELECTRICITY"/>
    <x v="8"/>
    <n v="0.33161876437154397"/>
  </r>
  <r>
    <s v="REFERENCE ELECTRIFICATION - MODERATE TECHNOLOGY ADVANCEMENT"/>
    <x v="1"/>
    <s v="8FT LFL: T8 F59 - HIGH EFFICIENCY"/>
    <s v="TEXAS"/>
    <x v="16"/>
    <x v="2"/>
    <s v="ELECTRICITY"/>
    <x v="8"/>
    <n v="0.337592377289128"/>
  </r>
  <r>
    <s v="REFERENCE ELECTRIFICATION - MODERATE TECHNOLOGY ADVANCEMENT"/>
    <x v="1"/>
    <s v="8FT LFL: T8 F59 - HIGH EFFICIENCY"/>
    <s v="TEXAS"/>
    <x v="16"/>
    <x v="3"/>
    <s v="ELECTRICITY"/>
    <x v="8"/>
    <n v="0.32907866939052899"/>
  </r>
  <r>
    <s v="REFERENCE ELECTRIFICATION - MODERATE TECHNOLOGY ADVANCEMENT"/>
    <x v="1"/>
    <s v="8FT LFL: T8 F59 - HIGH EFFICIENCY"/>
    <s v="TEXAS"/>
    <x v="16"/>
    <x v="4"/>
    <s v="ELECTRICITY"/>
    <x v="8"/>
    <n v="0.30869460264153598"/>
  </r>
  <r>
    <s v="REFERENCE ELECTRIFICATION - MODERATE TECHNOLOGY ADVANCEMENT"/>
    <x v="1"/>
    <s v="8FT LFL: T8 F59 - HIGH EFFICIENCY"/>
    <s v="TEXAS"/>
    <x v="16"/>
    <x v="5"/>
    <s v="ELECTRICITY"/>
    <x v="8"/>
    <n v="0.28428168501082701"/>
  </r>
  <r>
    <s v="REFERENCE ELECTRIFICATION - MODERATE TECHNOLOGY ADVANCEMENT"/>
    <x v="1"/>
    <s v="8FT LFL: T8 F59 - HIGH EFFICIENCY"/>
    <s v="TEXAS"/>
    <x v="16"/>
    <x v="6"/>
    <s v="ELECTRICITY"/>
    <x v="8"/>
    <n v="0.26726328265596799"/>
  </r>
  <r>
    <s v="REFERENCE ELECTRIFICATION - MODERATE TECHNOLOGY ADVANCEMENT"/>
    <x v="1"/>
    <s v="8FT LFL: T8 F59 - HIGH EFFICIENCY"/>
    <s v="TEXAS"/>
    <x v="16"/>
    <x v="7"/>
    <s v="ELECTRICITY"/>
    <x v="8"/>
    <n v="0.25868650540433202"/>
  </r>
  <r>
    <s v="REFERENCE ELECTRIFICATION - MODERATE TECHNOLOGY ADVANCEMENT"/>
    <x v="1"/>
    <s v="8FT LFL: T8 F59 - HIGH EFFICIENCY"/>
    <s v="TEXAS"/>
    <x v="16"/>
    <x v="8"/>
    <s v="ELECTRICITY"/>
    <x v="8"/>
    <n v="0.25233214108978502"/>
  </r>
  <r>
    <s v="REFERENCE ELECTRIFICATION - MODERATE TECHNOLOGY ADVANCEMENT"/>
    <x v="1"/>
    <s v="8FT LFL: T8 F59 - HIGH EFFICIENCY"/>
    <s v="TEXAS"/>
    <x v="16"/>
    <x v="9"/>
    <s v="ELECTRICITY"/>
    <x v="8"/>
    <n v="0.24494782163346501"/>
  </r>
  <r>
    <s v="REFERENCE ELECTRIFICATION - MODERATE TECHNOLOGY ADVANCEMENT"/>
    <x v="1"/>
    <s v="8FT LFL: T8 F59 - HIGH EFFICIENCY"/>
    <s v="TEXAS"/>
    <x v="16"/>
    <x v="10"/>
    <s v="ELECTRICITY"/>
    <x v="8"/>
    <n v="0.236370946469771"/>
  </r>
  <r>
    <s v="REFERENCE ELECTRIFICATION - MODERATE TECHNOLOGY ADVANCEMENT"/>
    <x v="1"/>
    <s v="8FT LFL: T8 F59 - HIGH EFFICIENCY"/>
    <s v="TEXAS"/>
    <x v="16"/>
    <x v="11"/>
    <s v="ELECTRICITY"/>
    <x v="8"/>
    <n v="0.22756787305125301"/>
  </r>
  <r>
    <s v="REFERENCE ELECTRIFICATION - MODERATE TECHNOLOGY ADVANCEMENT"/>
    <x v="1"/>
    <s v="8FT LFL: T8 F59 - HIGH EFFICIENCY"/>
    <s v="TEXAS"/>
    <x v="16"/>
    <x v="12"/>
    <s v="ELECTRICITY"/>
    <x v="8"/>
    <n v="0.219068388400701"/>
  </r>
  <r>
    <s v="REFERENCE ELECTRIFICATION - MODERATE TECHNOLOGY ADVANCEMENT"/>
    <x v="1"/>
    <s v="8FT LFL: T8 F59 - HIGH EFFICIENCY"/>
    <s v="TEXAS"/>
    <x v="16"/>
    <x v="13"/>
    <s v="ELECTRICITY"/>
    <x v="8"/>
    <n v="0.21071045786602299"/>
  </r>
  <r>
    <s v="REFERENCE ELECTRIFICATION - MODERATE TECHNOLOGY ADVANCEMENT"/>
    <x v="1"/>
    <s v="8FT LFL: T8 F59 - HIGH EFFICIENCY"/>
    <s v="TEXAS"/>
    <x v="16"/>
    <x v="14"/>
    <s v="ELECTRICITY"/>
    <x v="8"/>
    <n v="0.20210769754501201"/>
  </r>
  <r>
    <s v="REFERENCE ELECTRIFICATION - MODERATE TECHNOLOGY ADVANCEMENT"/>
    <x v="1"/>
    <s v="8FT LFL: T8 F59 - HIGH EFFICIENCY"/>
    <s v="TEXAS"/>
    <x v="16"/>
    <x v="15"/>
    <s v="ELECTRICITY"/>
    <x v="8"/>
    <n v="0.19334412175399801"/>
  </r>
  <r>
    <s v="REFERENCE ELECTRIFICATION - MODERATE TECHNOLOGY ADVANCEMENT"/>
    <x v="1"/>
    <s v="8FT LFL: T8 F59 - HIGH EFFICIENCY"/>
    <s v="TEXAS"/>
    <x v="16"/>
    <x v="16"/>
    <s v="ELECTRICITY"/>
    <x v="8"/>
    <n v="0.185167466054559"/>
  </r>
  <r>
    <s v="REFERENCE ELECTRIFICATION - MODERATE TECHNOLOGY ADVANCEMENT"/>
    <x v="1"/>
    <s v="8FT LFL: T8 F59 - HIGH EFFICIENCY"/>
    <s v="TEXAS"/>
    <x v="16"/>
    <x v="17"/>
    <s v="ELECTRICITY"/>
    <x v="8"/>
    <n v="0.17838167549872"/>
  </r>
  <r>
    <s v="REFERENCE ELECTRIFICATION - MODERATE TECHNOLOGY ADVANCEMENT"/>
    <x v="1"/>
    <s v="8FT LFL: T8 F59 - HIGH EFFICIENCY"/>
    <s v="TEXAS"/>
    <x v="16"/>
    <x v="18"/>
    <s v="ELECTRICITY"/>
    <x v="8"/>
    <n v="0.173551898120544"/>
  </r>
  <r>
    <s v="REFERENCE ELECTRIFICATION - MODERATE TECHNOLOGY ADVANCEMENT"/>
    <x v="1"/>
    <s v="8FT LFL: T8 F59 - HIGH EFFICIENCY"/>
    <s v="TEXAS"/>
    <x v="16"/>
    <x v="19"/>
    <s v="ELECTRICITY"/>
    <x v="8"/>
    <n v="0.171065356005356"/>
  </r>
  <r>
    <s v="REFERENCE ELECTRIFICATION - MODERATE TECHNOLOGY ADVANCEMENT"/>
    <x v="1"/>
    <s v="8FT LFL: T8 F59 - HIGH EFFICIENCY"/>
    <s v="TEXAS"/>
    <x v="16"/>
    <x v="20"/>
    <s v="ELECTRICITY"/>
    <x v="8"/>
    <n v="0.170836959503677"/>
  </r>
  <r>
    <s v="REFERENCE ELECTRIFICATION - MODERATE TECHNOLOGY ADVANCEMENT"/>
    <x v="1"/>
    <s v="8FT LFL: T8 F59 - HIGH EFFICIENCY"/>
    <s v="TEXAS"/>
    <x v="16"/>
    <x v="21"/>
    <s v="ELECTRICITY"/>
    <x v="8"/>
    <n v="0.17252232649636401"/>
  </r>
  <r>
    <s v="REFERENCE ELECTRIFICATION - MODERATE TECHNOLOGY ADVANCEMENT"/>
    <x v="1"/>
    <s v="8FT LFL: T8 F59 - HIGH EFFICIENCY"/>
    <s v="TEXAS"/>
    <x v="16"/>
    <x v="22"/>
    <s v="ELECTRICITY"/>
    <x v="8"/>
    <n v="0.17549337188651001"/>
  </r>
  <r>
    <s v="REFERENCE ELECTRIFICATION - MODERATE TECHNOLOGY ADVANCEMENT"/>
    <x v="1"/>
    <s v="8FT LFL: T8 F59 - HIGH EFFICIENCY"/>
    <s v="TEXAS"/>
    <x v="16"/>
    <x v="23"/>
    <s v="ELECTRICITY"/>
    <x v="8"/>
    <n v="0.17906378183171701"/>
  </r>
  <r>
    <s v="REFERENCE ELECTRIFICATION - MODERATE TECHNOLOGY ADVANCEMENT"/>
    <x v="1"/>
    <s v="8FT LFL: T8 F59 - HIGH EFFICIENCY"/>
    <s v="TEXAS"/>
    <x v="16"/>
    <x v="24"/>
    <s v="ELECTRICITY"/>
    <x v="8"/>
    <n v="0.18258324891716199"/>
  </r>
  <r>
    <s v="REFERENCE ELECTRIFICATION - MODERATE TECHNOLOGY ADVANCEMENT"/>
    <x v="1"/>
    <s v="8FT LFL: T8 F59 - HIGH EFFICIENCY"/>
    <s v="TEXAS"/>
    <x v="16"/>
    <x v="25"/>
    <s v="ELECTRICITY"/>
    <x v="8"/>
    <n v="0.18562180446407101"/>
  </r>
  <r>
    <s v="REFERENCE ELECTRIFICATION - MODERATE TECHNOLOGY ADVANCEMENT"/>
    <x v="1"/>
    <s v="8FT LFL: T8 F59 - HIGH EFFICIENCY"/>
    <s v="TEXAS"/>
    <x v="16"/>
    <x v="26"/>
    <s v="ELECTRICITY"/>
    <x v="8"/>
    <n v="0.187902637460549"/>
  </r>
  <r>
    <s v="REFERENCE ELECTRIFICATION - MODERATE TECHNOLOGY ADVANCEMENT"/>
    <x v="1"/>
    <s v="8FT LFL: T8 F59 - HIGH EFFICIENCY"/>
    <s v="TEXAS"/>
    <x v="16"/>
    <x v="27"/>
    <s v="ELECTRICITY"/>
    <x v="8"/>
    <n v="0.18935300754179801"/>
  </r>
  <r>
    <s v="REFERENCE ELECTRIFICATION - MODERATE TECHNOLOGY ADVANCEMENT"/>
    <x v="1"/>
    <s v="8FT LFL: T8 F59 - HIGH EFFICIENCY"/>
    <s v="TEXAS"/>
    <x v="16"/>
    <x v="28"/>
    <s v="ELECTRICITY"/>
    <x v="8"/>
    <n v="0.19012933323973599"/>
  </r>
  <r>
    <s v="REFERENCE ELECTRIFICATION - MODERATE TECHNOLOGY ADVANCEMENT"/>
    <x v="1"/>
    <s v="8FT LFL: T8 F59 - HIGH EFFICIENCY"/>
    <s v="TEXAS"/>
    <x v="16"/>
    <x v="29"/>
    <s v="ELECTRICITY"/>
    <x v="8"/>
    <n v="0.190565886394716"/>
  </r>
  <r>
    <s v="REFERENCE ELECTRIFICATION - MODERATE TECHNOLOGY ADVANCEMENT"/>
    <x v="1"/>
    <s v="8FT LFL: T8 F59 - HIGH EFFICIENCY"/>
    <s v="TEXAS"/>
    <x v="16"/>
    <x v="30"/>
    <s v="ELECTRICITY"/>
    <x v="8"/>
    <n v="0.191025364391991"/>
  </r>
  <r>
    <s v="REFERENCE ELECTRIFICATION - MODERATE TECHNOLOGY ADVANCEMENT"/>
    <x v="1"/>
    <s v="8FT LFL: T8 F59 - HIGH EFFICIENCY"/>
    <s v="TEXAS"/>
    <x v="16"/>
    <x v="31"/>
    <s v="ELECTRICITY"/>
    <x v="8"/>
    <n v="0.19183994502660001"/>
  </r>
  <r>
    <s v="REFERENCE ELECTRIFICATION - MODERATE TECHNOLOGY ADVANCEMENT"/>
    <x v="1"/>
    <s v="8FT LFL: T8 F59 - HIGH EFFICIENCY"/>
    <s v="TEXAS"/>
    <x v="16"/>
    <x v="32"/>
    <s v="ELECTRICITY"/>
    <x v="8"/>
    <n v="0.19320644859282901"/>
  </r>
  <r>
    <s v="REFERENCE ELECTRIFICATION - MODERATE TECHNOLOGY ADVANCEMENT"/>
    <x v="1"/>
    <s v="8FT LFL: T8 F59 - HIGH EFFICIENCY"/>
    <s v="TEXAS"/>
    <x v="16"/>
    <x v="33"/>
    <s v="ELECTRICITY"/>
    <x v="8"/>
    <n v="0.195161816462737"/>
  </r>
  <r>
    <s v="REFERENCE ELECTRIFICATION - MODERATE TECHNOLOGY ADVANCEMENT"/>
    <x v="1"/>
    <s v="8FT LFL: T8 F59 HE"/>
    <s v="TEXAS"/>
    <x v="16"/>
    <x v="0"/>
    <s v="ELECTRICITY"/>
    <x v="8"/>
    <n v="0.89040227296881802"/>
  </r>
  <r>
    <s v="REFERENCE ELECTRIFICATION - MODERATE TECHNOLOGY ADVANCEMENT"/>
    <x v="1"/>
    <s v="8FT LFL: T8 F59 HE"/>
    <s v="TEXAS"/>
    <x v="16"/>
    <x v="1"/>
    <s v="ELECTRICITY"/>
    <x v="8"/>
    <n v="0.86271648455759498"/>
  </r>
  <r>
    <s v="REFERENCE ELECTRIFICATION - MODERATE TECHNOLOGY ADVANCEMENT"/>
    <x v="1"/>
    <s v="8FT LFL: T8 F59 HE"/>
    <s v="TEXAS"/>
    <x v="16"/>
    <x v="2"/>
    <s v="ELECTRICITY"/>
    <x v="8"/>
    <n v="0.83126438975858397"/>
  </r>
  <r>
    <s v="REFERENCE ELECTRIFICATION - MODERATE TECHNOLOGY ADVANCEMENT"/>
    <x v="1"/>
    <s v="8FT LFL: T8 F59 HE"/>
    <s v="TEXAS"/>
    <x v="16"/>
    <x v="3"/>
    <s v="ELECTRICITY"/>
    <x v="8"/>
    <n v="0.80352736999715602"/>
  </r>
  <r>
    <s v="REFERENCE ELECTRIFICATION - MODERATE TECHNOLOGY ADVANCEMENT"/>
    <x v="1"/>
    <s v="8FT LFL: T8 F59 HE"/>
    <s v="TEXAS"/>
    <x v="16"/>
    <x v="4"/>
    <s v="ELECTRICITY"/>
    <x v="8"/>
    <n v="0.79081305657232104"/>
  </r>
  <r>
    <s v="REFERENCE ELECTRIFICATION - MODERATE TECHNOLOGY ADVANCEMENT"/>
    <x v="1"/>
    <s v="8FT LFL: T8 F59 HE"/>
    <s v="TEXAS"/>
    <x v="16"/>
    <x v="5"/>
    <s v="ELECTRICITY"/>
    <x v="8"/>
    <n v="0.77811819986500796"/>
  </r>
  <r>
    <s v="REFERENCE ELECTRIFICATION - MODERATE TECHNOLOGY ADVANCEMENT"/>
    <x v="1"/>
    <s v="8FT LFL: T8 F59 HE"/>
    <s v="TEXAS"/>
    <x v="16"/>
    <x v="6"/>
    <s v="ELECTRICITY"/>
    <x v="8"/>
    <n v="0.74536126140916303"/>
  </r>
  <r>
    <s v="REFERENCE ELECTRIFICATION - MODERATE TECHNOLOGY ADVANCEMENT"/>
    <x v="1"/>
    <s v="8FT LFL: T8 F59 HE"/>
    <s v="TEXAS"/>
    <x v="16"/>
    <x v="7"/>
    <s v="ELECTRICITY"/>
    <x v="8"/>
    <n v="0.69101563762173801"/>
  </r>
  <r>
    <s v="REFERENCE ELECTRIFICATION - MODERATE TECHNOLOGY ADVANCEMENT"/>
    <x v="1"/>
    <s v="8FT LFL: T8 F59 HE"/>
    <s v="TEXAS"/>
    <x v="16"/>
    <x v="8"/>
    <s v="ELECTRICITY"/>
    <x v="8"/>
    <n v="0.62314090342650696"/>
  </r>
  <r>
    <s v="REFERENCE ELECTRIFICATION - MODERATE TECHNOLOGY ADVANCEMENT"/>
    <x v="1"/>
    <s v="8FT LFL: T8 F59 HE"/>
    <s v="TEXAS"/>
    <x v="16"/>
    <x v="9"/>
    <s v="ELECTRICITY"/>
    <x v="8"/>
    <n v="0.54730683866797802"/>
  </r>
  <r>
    <s v="REFERENCE ELECTRIFICATION - MODERATE TECHNOLOGY ADVANCEMENT"/>
    <x v="1"/>
    <s v="8FT LFL: T8 F59 HE"/>
    <s v="TEXAS"/>
    <x v="16"/>
    <x v="10"/>
    <s v="ELECTRICITY"/>
    <x v="8"/>
    <n v="0.46855103519927299"/>
  </r>
  <r>
    <s v="REFERENCE ELECTRIFICATION - MODERATE TECHNOLOGY ADVANCEMENT"/>
    <x v="1"/>
    <s v="8FT LFL: T8 F59 HE"/>
    <s v="TEXAS"/>
    <x v="16"/>
    <x v="11"/>
    <s v="ELECTRICITY"/>
    <x v="8"/>
    <n v="0.39368424105997801"/>
  </r>
  <r>
    <s v="REFERENCE ELECTRIFICATION - MODERATE TECHNOLOGY ADVANCEMENT"/>
    <x v="1"/>
    <s v="8FT LFL: T8 F59 HE"/>
    <s v="TEXAS"/>
    <x v="16"/>
    <x v="12"/>
    <s v="ELECTRICITY"/>
    <x v="8"/>
    <n v="0.32804400714967502"/>
  </r>
  <r>
    <s v="REFERENCE ELECTRIFICATION - MODERATE TECHNOLOGY ADVANCEMENT"/>
    <x v="1"/>
    <s v="8FT LFL: T8 F59 HE"/>
    <s v="TEXAS"/>
    <x v="16"/>
    <x v="13"/>
    <s v="ELECTRICITY"/>
    <x v="8"/>
    <n v="0.27375062357654301"/>
  </r>
  <r>
    <s v="REFERENCE ELECTRIFICATION - MODERATE TECHNOLOGY ADVANCEMENT"/>
    <x v="1"/>
    <s v="8FT LFL: T8 F59 HE"/>
    <s v="TEXAS"/>
    <x v="16"/>
    <x v="14"/>
    <s v="ELECTRICITY"/>
    <x v="8"/>
    <n v="0.23003253368178"/>
  </r>
  <r>
    <s v="REFERENCE ELECTRIFICATION - MODERATE TECHNOLOGY ADVANCEMENT"/>
    <x v="1"/>
    <s v="8FT LFL: T8 F59 HE"/>
    <s v="TEXAS"/>
    <x v="16"/>
    <x v="15"/>
    <s v="ELECTRICITY"/>
    <x v="8"/>
    <n v="0.19539768247575201"/>
  </r>
  <r>
    <s v="REFERENCE ELECTRIFICATION - MODERATE TECHNOLOGY ADVANCEMENT"/>
    <x v="1"/>
    <s v="8FT LFL: T8 F59 HE"/>
    <s v="TEXAS"/>
    <x v="16"/>
    <x v="16"/>
    <s v="ELECTRICITY"/>
    <x v="8"/>
    <n v="0.16885959498508499"/>
  </r>
  <r>
    <s v="REFERENCE ELECTRIFICATION - MODERATE TECHNOLOGY ADVANCEMENT"/>
    <x v="1"/>
    <s v="8FT LFL: T8 F59 HE"/>
    <s v="TEXAS"/>
    <x v="16"/>
    <x v="17"/>
    <s v="ELECTRICITY"/>
    <x v="8"/>
    <n v="0.149515956691332"/>
  </r>
  <r>
    <s v="REFERENCE ELECTRIFICATION - MODERATE TECHNOLOGY ADVANCEMENT"/>
    <x v="1"/>
    <s v="8FT LFL: T8 F59 HE"/>
    <s v="TEXAS"/>
    <x v="16"/>
    <x v="18"/>
    <s v="ELECTRICITY"/>
    <x v="8"/>
    <n v="0.13631432292415099"/>
  </r>
  <r>
    <s v="REFERENCE ELECTRIFICATION - MODERATE TECHNOLOGY ADVANCEMENT"/>
    <x v="1"/>
    <s v="8FT LFL: T8 F59 HE"/>
    <s v="TEXAS"/>
    <x v="16"/>
    <x v="19"/>
    <s v="ELECTRICITY"/>
    <x v="8"/>
    <n v="0.127987140682364"/>
  </r>
  <r>
    <s v="REFERENCE ELECTRIFICATION - MODERATE TECHNOLOGY ADVANCEMENT"/>
    <x v="1"/>
    <s v="8FT LFL: T8 F59 HE"/>
    <s v="TEXAS"/>
    <x v="16"/>
    <x v="20"/>
    <s v="ELECTRICITY"/>
    <x v="8"/>
    <n v="0.12351309895584001"/>
  </r>
  <r>
    <s v="REFERENCE ELECTRIFICATION - MODERATE TECHNOLOGY ADVANCEMENT"/>
    <x v="1"/>
    <s v="8FT LFL: T8 F59 HE"/>
    <s v="TEXAS"/>
    <x v="16"/>
    <x v="21"/>
    <s v="ELECTRICITY"/>
    <x v="8"/>
    <n v="0.121953130629571"/>
  </r>
  <r>
    <s v="REFERENCE ELECTRIFICATION - MODERATE TECHNOLOGY ADVANCEMENT"/>
    <x v="1"/>
    <s v="8FT LFL: T8 F59 HE"/>
    <s v="TEXAS"/>
    <x v="16"/>
    <x v="22"/>
    <s v="ELECTRICITY"/>
    <x v="8"/>
    <n v="0.1222664485211"/>
  </r>
  <r>
    <s v="REFERENCE ELECTRIFICATION - MODERATE TECHNOLOGY ADVANCEMENT"/>
    <x v="1"/>
    <s v="8FT LFL: T8 F59 HE"/>
    <s v="TEXAS"/>
    <x v="16"/>
    <x v="23"/>
    <s v="ELECTRICITY"/>
    <x v="8"/>
    <n v="0.123614248739791"/>
  </r>
  <r>
    <s v="REFERENCE ELECTRIFICATION - MODERATE TECHNOLOGY ADVANCEMENT"/>
    <x v="1"/>
    <s v="8FT LFL: T8 F59 HE"/>
    <s v="TEXAS"/>
    <x v="16"/>
    <x v="24"/>
    <s v="ELECTRICITY"/>
    <x v="8"/>
    <n v="0.125350774576025"/>
  </r>
  <r>
    <s v="REFERENCE ELECTRIFICATION - MODERATE TECHNOLOGY ADVANCEMENT"/>
    <x v="1"/>
    <s v="8FT LFL: T8 F59 HE"/>
    <s v="TEXAS"/>
    <x v="16"/>
    <x v="25"/>
    <s v="ELECTRICITY"/>
    <x v="8"/>
    <n v="0.127073166018905"/>
  </r>
  <r>
    <s v="REFERENCE ELECTRIFICATION - MODERATE TECHNOLOGY ADVANCEMENT"/>
    <x v="1"/>
    <s v="8FT LFL: T8 F59 HE"/>
    <s v="TEXAS"/>
    <x v="16"/>
    <x v="26"/>
    <s v="ELECTRICITY"/>
    <x v="8"/>
    <n v="0.12849763913631601"/>
  </r>
  <r>
    <s v="REFERENCE ELECTRIFICATION - MODERATE TECHNOLOGY ADVANCEMENT"/>
    <x v="1"/>
    <s v="8FT LFL: T8 F59 HE"/>
    <s v="TEXAS"/>
    <x v="16"/>
    <x v="27"/>
    <s v="ELECTRICITY"/>
    <x v="8"/>
    <n v="0.129461277167852"/>
  </r>
  <r>
    <s v="REFERENCE ELECTRIFICATION - MODERATE TECHNOLOGY ADVANCEMENT"/>
    <x v="1"/>
    <s v="8FT LFL: T8 F59 HE"/>
    <s v="TEXAS"/>
    <x v="16"/>
    <x v="28"/>
    <s v="ELECTRICITY"/>
    <x v="8"/>
    <n v="0.12998983016152599"/>
  </r>
  <r>
    <s v="REFERENCE ELECTRIFICATION - MODERATE TECHNOLOGY ADVANCEMENT"/>
    <x v="1"/>
    <s v="8FT LFL: T8 F59 HE"/>
    <s v="TEXAS"/>
    <x v="16"/>
    <x v="29"/>
    <s v="ELECTRICITY"/>
    <x v="8"/>
    <n v="0.130288256470761"/>
  </r>
  <r>
    <s v="REFERENCE ELECTRIFICATION - MODERATE TECHNOLOGY ADVANCEMENT"/>
    <x v="1"/>
    <s v="8FT LFL: T8 F59 HE"/>
    <s v="TEXAS"/>
    <x v="16"/>
    <x v="30"/>
    <s v="ELECTRICITY"/>
    <x v="8"/>
    <n v="0.130602397533294"/>
  </r>
  <r>
    <s v="REFERENCE ELECTRIFICATION - MODERATE TECHNOLOGY ADVANCEMENT"/>
    <x v="1"/>
    <s v="8FT LFL: T8 F59 HE"/>
    <s v="TEXAS"/>
    <x v="16"/>
    <x v="31"/>
    <s v="ELECTRICITY"/>
    <x v="8"/>
    <n v="0.13115931930230099"/>
  </r>
  <r>
    <s v="REFERENCE ELECTRIFICATION - MODERATE TECHNOLOGY ADVANCEMENT"/>
    <x v="1"/>
    <s v="8FT LFL: T8 F59 HE"/>
    <s v="TEXAS"/>
    <x v="16"/>
    <x v="32"/>
    <s v="ELECTRICITY"/>
    <x v="8"/>
    <n v="0.13209358602942101"/>
  </r>
  <r>
    <s v="REFERENCE ELECTRIFICATION - MODERATE TECHNOLOGY ADVANCEMENT"/>
    <x v="1"/>
    <s v="8FT LFL: T8 F59 HE"/>
    <s v="TEXAS"/>
    <x v="16"/>
    <x v="33"/>
    <s v="ELECTRICITY"/>
    <x v="8"/>
    <n v="0.133430454212776"/>
  </r>
  <r>
    <s v="REFERENCE ELECTRIFICATION - MODERATE TECHNOLOGY ADVANCEMENT"/>
    <x v="1"/>
    <s v="8FT LFL: T8 F96 HO"/>
    <s v="TEXAS"/>
    <x v="16"/>
    <x v="0"/>
    <s v="ELECTRICITY"/>
    <x v="8"/>
    <n v="3.3476186879518499"/>
  </r>
  <r>
    <s v="REFERENCE ELECTRIFICATION - MODERATE TECHNOLOGY ADVANCEMENT"/>
    <x v="1"/>
    <s v="8FT LFL: T8 F96 HO"/>
    <s v="TEXAS"/>
    <x v="16"/>
    <x v="1"/>
    <s v="ELECTRICITY"/>
    <x v="8"/>
    <n v="3.2973300843563802"/>
  </r>
  <r>
    <s v="REFERENCE ELECTRIFICATION - MODERATE TECHNOLOGY ADVANCEMENT"/>
    <x v="1"/>
    <s v="8FT LFL: T8 F96 HO"/>
    <s v="TEXAS"/>
    <x v="16"/>
    <x v="2"/>
    <s v="ELECTRICITY"/>
    <x v="8"/>
    <n v="3.2016472780010998"/>
  </r>
  <r>
    <s v="REFERENCE ELECTRIFICATION - MODERATE TECHNOLOGY ADVANCEMENT"/>
    <x v="1"/>
    <s v="8FT LFL: T8 F96 HO"/>
    <s v="TEXAS"/>
    <x v="16"/>
    <x v="3"/>
    <s v="ELECTRICITY"/>
    <x v="8"/>
    <n v="3.0765181799022199"/>
  </r>
  <r>
    <s v="REFERENCE ELECTRIFICATION - MODERATE TECHNOLOGY ADVANCEMENT"/>
    <x v="1"/>
    <s v="8FT LFL: T8 F96 HO"/>
    <s v="TEXAS"/>
    <x v="16"/>
    <x v="4"/>
    <s v="ELECTRICITY"/>
    <x v="8"/>
    <n v="2.9780870418626901"/>
  </r>
  <r>
    <s v="REFERENCE ELECTRIFICATION - MODERATE TECHNOLOGY ADVANCEMENT"/>
    <x v="1"/>
    <s v="8FT LFL: T8 F96 HO"/>
    <s v="TEXAS"/>
    <x v="16"/>
    <x v="5"/>
    <s v="ELECTRICITY"/>
    <x v="8"/>
    <n v="2.8624458934922901"/>
  </r>
  <r>
    <s v="REFERENCE ELECTRIFICATION - MODERATE TECHNOLOGY ADVANCEMENT"/>
    <x v="1"/>
    <s v="8FT LFL: T8 F96 HO"/>
    <s v="TEXAS"/>
    <x v="16"/>
    <x v="6"/>
    <s v="ELECTRICITY"/>
    <x v="8"/>
    <n v="2.66468867518675"/>
  </r>
  <r>
    <s v="REFERENCE ELECTRIFICATION - MODERATE TECHNOLOGY ADVANCEMENT"/>
    <x v="1"/>
    <s v="8FT LFL: T8 F96 HO"/>
    <s v="TEXAS"/>
    <x v="16"/>
    <x v="7"/>
    <s v="ELECTRICITY"/>
    <x v="8"/>
    <n v="2.3858272077519098"/>
  </r>
  <r>
    <s v="REFERENCE ELECTRIFICATION - MODERATE TECHNOLOGY ADVANCEMENT"/>
    <x v="1"/>
    <s v="8FT LFL: T8 F96 HO"/>
    <s v="TEXAS"/>
    <x v="16"/>
    <x v="8"/>
    <s v="ELECTRICITY"/>
    <x v="8"/>
    <n v="2.0634750448229502"/>
  </r>
  <r>
    <s v="REFERENCE ELECTRIFICATION - MODERATE TECHNOLOGY ADVANCEMENT"/>
    <x v="1"/>
    <s v="8FT LFL: T8 F96 HO"/>
    <s v="TEXAS"/>
    <x v="16"/>
    <x v="9"/>
    <s v="ELECTRICITY"/>
    <x v="8"/>
    <n v="1.7382255684497501"/>
  </r>
  <r>
    <s v="REFERENCE ELECTRIFICATION - MODERATE TECHNOLOGY ADVANCEMENT"/>
    <x v="1"/>
    <s v="8FT LFL: T8 F96 HO"/>
    <s v="TEXAS"/>
    <x v="16"/>
    <x v="10"/>
    <s v="ELECTRICITY"/>
    <x v="8"/>
    <n v="1.4448838540559401"/>
  </r>
  <r>
    <s v="REFERENCE ELECTRIFICATION - MODERATE TECHNOLOGY ADVANCEMENT"/>
    <x v="1"/>
    <s v="8FT LFL: T8 F96 HO"/>
    <s v="TEXAS"/>
    <x v="16"/>
    <x v="11"/>
    <s v="ELECTRICITY"/>
    <x v="8"/>
    <n v="1.2017812947001001"/>
  </r>
  <r>
    <s v="REFERENCE ELECTRIFICATION - MODERATE TECHNOLOGY ADVANCEMENT"/>
    <x v="1"/>
    <s v="8FT LFL: T8 F96 HO"/>
    <s v="TEXAS"/>
    <x v="16"/>
    <x v="12"/>
    <s v="ELECTRICITY"/>
    <x v="8"/>
    <n v="1.0045380902635499"/>
  </r>
  <r>
    <s v="REFERENCE ELECTRIFICATION - MODERATE TECHNOLOGY ADVANCEMENT"/>
    <x v="1"/>
    <s v="8FT LFL: T8 F96 HO"/>
    <s v="TEXAS"/>
    <x v="16"/>
    <x v="13"/>
    <s v="ELECTRICITY"/>
    <x v="8"/>
    <n v="0.842911873229228"/>
  </r>
  <r>
    <s v="REFERENCE ELECTRIFICATION - MODERATE TECHNOLOGY ADVANCEMENT"/>
    <x v="1"/>
    <s v="8FT LFL: T8 F96 HO"/>
    <s v="TEXAS"/>
    <x v="16"/>
    <x v="14"/>
    <s v="ELECTRICITY"/>
    <x v="8"/>
    <n v="0.71195235101336396"/>
  </r>
  <r>
    <s v="REFERENCE ELECTRIFICATION - MODERATE TECHNOLOGY ADVANCEMENT"/>
    <x v="1"/>
    <s v="8FT LFL: T8 F96 HO"/>
    <s v="TEXAS"/>
    <x v="16"/>
    <x v="15"/>
    <s v="ELECTRICITY"/>
    <x v="8"/>
    <n v="0.61036884583190998"/>
  </r>
  <r>
    <s v="REFERENCE ELECTRIFICATION - MODERATE TECHNOLOGY ADVANCEMENT"/>
    <x v="1"/>
    <s v="8FT LFL: T8 F96 HO"/>
    <s v="TEXAS"/>
    <x v="16"/>
    <x v="16"/>
    <s v="ELECTRICITY"/>
    <x v="8"/>
    <n v="0.53701998516921401"/>
  </r>
  <r>
    <s v="REFERENCE ELECTRIFICATION - MODERATE TECHNOLOGY ADVANCEMENT"/>
    <x v="1"/>
    <s v="8FT LFL: T8 F96 HO"/>
    <s v="TEXAS"/>
    <x v="16"/>
    <x v="17"/>
    <s v="ELECTRICITY"/>
    <x v="8"/>
    <n v="0.48898711730185102"/>
  </r>
  <r>
    <s v="REFERENCE ELECTRIFICATION - MODERATE TECHNOLOGY ADVANCEMENT"/>
    <x v="1"/>
    <s v="8FT LFL: T8 F96 HO"/>
    <s v="TEXAS"/>
    <x v="16"/>
    <x v="18"/>
    <s v="ELECTRICITY"/>
    <x v="8"/>
    <n v="0.46152446509226802"/>
  </r>
  <r>
    <s v="REFERENCE ELECTRIFICATION - MODERATE TECHNOLOGY ADVANCEMENT"/>
    <x v="1"/>
    <s v="8FT LFL: T8 F96 HO"/>
    <s v="TEXAS"/>
    <x v="16"/>
    <x v="19"/>
    <s v="ELECTRICITY"/>
    <x v="8"/>
    <n v="0.44807795498778802"/>
  </r>
  <r>
    <s v="REFERENCE ELECTRIFICATION - MODERATE TECHNOLOGY ADVANCEMENT"/>
    <x v="1"/>
    <s v="8FT LFL: T8 F96 HO"/>
    <s v="TEXAS"/>
    <x v="16"/>
    <x v="20"/>
    <s v="ELECTRICITY"/>
    <x v="8"/>
    <n v="0.44388897845016201"/>
  </r>
  <r>
    <s v="REFERENCE ELECTRIFICATION - MODERATE TECHNOLOGY ADVANCEMENT"/>
    <x v="1"/>
    <s v="8FT LFL: T8 F96 HO"/>
    <s v="TEXAS"/>
    <x v="16"/>
    <x v="21"/>
    <s v="ELECTRICITY"/>
    <x v="8"/>
    <n v="0.44589987608807102"/>
  </r>
  <r>
    <s v="REFERENCE ELECTRIFICATION - MODERATE TECHNOLOGY ADVANCEMENT"/>
    <x v="1"/>
    <s v="8FT LFL: T8 F96 HO"/>
    <s v="TEXAS"/>
    <x v="16"/>
    <x v="22"/>
    <s v="ELECTRICITY"/>
    <x v="8"/>
    <n v="0.45160324469477198"/>
  </r>
  <r>
    <s v="REFERENCE ELECTRIFICATION - MODERATE TECHNOLOGY ADVANCEMENT"/>
    <x v="1"/>
    <s v="8FT LFL: T8 F96 HO"/>
    <s v="TEXAS"/>
    <x v="16"/>
    <x v="23"/>
    <s v="ELECTRICITY"/>
    <x v="8"/>
    <n v="0.459384867955341"/>
  </r>
  <r>
    <s v="REFERENCE ELECTRIFICATION - MODERATE TECHNOLOGY ADVANCEMENT"/>
    <x v="1"/>
    <s v="8FT LFL: T8 F96 HO"/>
    <s v="TEXAS"/>
    <x v="16"/>
    <x v="24"/>
    <s v="ELECTRICITY"/>
    <x v="8"/>
    <n v="0.46751964209404001"/>
  </r>
  <r>
    <s v="REFERENCE ELECTRIFICATION - MODERATE TECHNOLOGY ADVANCEMENT"/>
    <x v="1"/>
    <s v="8FT LFL: T8 F96 HO"/>
    <s v="TEXAS"/>
    <x v="16"/>
    <x v="25"/>
    <s v="ELECTRICITY"/>
    <x v="8"/>
    <n v="0.47426867547623802"/>
  </r>
  <r>
    <s v="REFERENCE ELECTRIFICATION - MODERATE TECHNOLOGY ADVANCEMENT"/>
    <x v="1"/>
    <s v="8FT LFL: T8 F96 HO"/>
    <s v="TEXAS"/>
    <x v="16"/>
    <x v="26"/>
    <s v="ELECTRICITY"/>
    <x v="8"/>
    <n v="0.47835787052441398"/>
  </r>
  <r>
    <s v="REFERENCE ELECTRIFICATION - MODERATE TECHNOLOGY ADVANCEMENT"/>
    <x v="1"/>
    <s v="8FT LFL: T8 F96 HO"/>
    <s v="TEXAS"/>
    <x v="16"/>
    <x v="27"/>
    <s v="ELECTRICITY"/>
    <x v="8"/>
    <n v="0.479716884422484"/>
  </r>
  <r>
    <s v="REFERENCE ELECTRIFICATION - MODERATE TECHNOLOGY ADVANCEMENT"/>
    <x v="1"/>
    <s v="8FT LFL: T8 F96 HO"/>
    <s v="TEXAS"/>
    <x v="16"/>
    <x v="28"/>
    <s v="ELECTRICITY"/>
    <x v="8"/>
    <n v="0.479434634938951"/>
  </r>
  <r>
    <s v="REFERENCE ELECTRIFICATION - MODERATE TECHNOLOGY ADVANCEMENT"/>
    <x v="1"/>
    <s v="8FT LFL: T8 F96 HO"/>
    <s v="TEXAS"/>
    <x v="16"/>
    <x v="29"/>
    <s v="ELECTRICITY"/>
    <x v="8"/>
    <n v="0.47916388061689602"/>
  </r>
  <r>
    <s v="REFERENCE ELECTRIFICATION - MODERATE TECHNOLOGY ADVANCEMENT"/>
    <x v="1"/>
    <s v="8FT LFL: T8 F96 HO"/>
    <s v="TEXAS"/>
    <x v="16"/>
    <x v="30"/>
    <s v="ELECTRICITY"/>
    <x v="8"/>
    <n v="0.48025154249692698"/>
  </r>
  <r>
    <s v="REFERENCE ELECTRIFICATION - MODERATE TECHNOLOGY ADVANCEMENT"/>
    <x v="1"/>
    <s v="8FT LFL: T8 F96 HO"/>
    <s v="TEXAS"/>
    <x v="16"/>
    <x v="31"/>
    <s v="ELECTRICITY"/>
    <x v="8"/>
    <n v="0.48341667347088102"/>
  </r>
  <r>
    <s v="REFERENCE ELECTRIFICATION - MODERATE TECHNOLOGY ADVANCEMENT"/>
    <x v="1"/>
    <s v="8FT LFL: T8 F96 HO"/>
    <s v="TEXAS"/>
    <x v="16"/>
    <x v="32"/>
    <s v="ELECTRICITY"/>
    <x v="8"/>
    <n v="0.48862114638334903"/>
  </r>
  <r>
    <s v="REFERENCE ELECTRIFICATION - MODERATE TECHNOLOGY ADVANCEMENT"/>
    <x v="1"/>
    <s v="8FT LFL: T8 F96 HO"/>
    <s v="TEXAS"/>
    <x v="16"/>
    <x v="33"/>
    <s v="ELECTRICITY"/>
    <x v="8"/>
    <n v="0.49528454469936301"/>
  </r>
  <r>
    <s v="REFERENCE ELECTRIFICATION - MODERATE TECHNOLOGY ADVANCEMENT"/>
    <x v="1"/>
    <s v="8FT LFL: T8 F96 HO - HIGH EFFICIENCY"/>
    <s v="TEXAS"/>
    <x v="16"/>
    <x v="0"/>
    <s v="ELECTRICITY"/>
    <x v="8"/>
    <n v="1.68645358251694"/>
  </r>
  <r>
    <s v="REFERENCE ELECTRIFICATION - MODERATE TECHNOLOGY ADVANCEMENT"/>
    <x v="1"/>
    <s v="8FT LFL: T8 F96 HO - HIGH EFFICIENCY"/>
    <s v="TEXAS"/>
    <x v="16"/>
    <x v="1"/>
    <s v="ELECTRICITY"/>
    <x v="8"/>
    <n v="1.69773616014732"/>
  </r>
  <r>
    <s v="REFERENCE ELECTRIFICATION - MODERATE TECHNOLOGY ADVANCEMENT"/>
    <x v="1"/>
    <s v="8FT LFL: T8 F96 HO - HIGH EFFICIENCY"/>
    <s v="TEXAS"/>
    <x v="16"/>
    <x v="2"/>
    <s v="ELECTRICITY"/>
    <x v="8"/>
    <n v="1.6268367922289"/>
  </r>
  <r>
    <s v="REFERENCE ELECTRIFICATION - MODERATE TECHNOLOGY ADVANCEMENT"/>
    <x v="1"/>
    <s v="8FT LFL: T8 F96 HO - HIGH EFFICIENCY"/>
    <s v="TEXAS"/>
    <x v="16"/>
    <x v="3"/>
    <s v="ELECTRICITY"/>
    <x v="8"/>
    <n v="1.52263957095119"/>
  </r>
  <r>
    <s v="REFERENCE ELECTRIFICATION - MODERATE TECHNOLOGY ADVANCEMENT"/>
    <x v="1"/>
    <s v="8FT LFL: T8 F96 HO - HIGH EFFICIENCY"/>
    <s v="TEXAS"/>
    <x v="16"/>
    <x v="4"/>
    <s v="ELECTRICITY"/>
    <x v="8"/>
    <n v="1.4742512752630299"/>
  </r>
  <r>
    <s v="REFERENCE ELECTRIFICATION - MODERATE TECHNOLOGY ADVANCEMENT"/>
    <x v="1"/>
    <s v="8FT LFL: T8 F96 HO - HIGH EFFICIENCY"/>
    <s v="TEXAS"/>
    <x v="16"/>
    <x v="5"/>
    <s v="ELECTRICITY"/>
    <x v="8"/>
    <n v="1.47291364221354"/>
  </r>
  <r>
    <s v="REFERENCE ELECTRIFICATION - MODERATE TECHNOLOGY ADVANCEMENT"/>
    <x v="1"/>
    <s v="8FT LFL: T8 F96 HO - HIGH EFFICIENCY"/>
    <s v="TEXAS"/>
    <x v="16"/>
    <x v="6"/>
    <s v="ELECTRICITY"/>
    <x v="8"/>
    <n v="1.45842490189722"/>
  </r>
  <r>
    <s v="REFERENCE ELECTRIFICATION - MODERATE TECHNOLOGY ADVANCEMENT"/>
    <x v="1"/>
    <s v="8FT LFL: T8 F96 HO - HIGH EFFICIENCY"/>
    <s v="TEXAS"/>
    <x v="16"/>
    <x v="7"/>
    <s v="ELECTRICITY"/>
    <x v="8"/>
    <n v="1.41477852706745"/>
  </r>
  <r>
    <s v="REFERENCE ELECTRIFICATION - MODERATE TECHNOLOGY ADVANCEMENT"/>
    <x v="1"/>
    <s v="8FT LFL: T8 F96 HO - HIGH EFFICIENCY"/>
    <s v="TEXAS"/>
    <x v="16"/>
    <x v="8"/>
    <s v="ELECTRICITY"/>
    <x v="8"/>
    <n v="1.3560940095559399"/>
  </r>
  <r>
    <s v="REFERENCE ELECTRIFICATION - MODERATE TECHNOLOGY ADVANCEMENT"/>
    <x v="1"/>
    <s v="8FT LFL: T8 F96 HO - HIGH EFFICIENCY"/>
    <s v="TEXAS"/>
    <x v="16"/>
    <x v="9"/>
    <s v="ELECTRICITY"/>
    <x v="8"/>
    <n v="1.2968792862687299"/>
  </r>
  <r>
    <s v="REFERENCE ELECTRIFICATION - MODERATE TECHNOLOGY ADVANCEMENT"/>
    <x v="1"/>
    <s v="8FT LFL: T8 F96 HO - HIGH EFFICIENCY"/>
    <s v="TEXAS"/>
    <x v="16"/>
    <x v="10"/>
    <s v="ELECTRICITY"/>
    <x v="8"/>
    <n v="1.2471364501694899"/>
  </r>
  <r>
    <s v="REFERENCE ELECTRIFICATION - MODERATE TECHNOLOGY ADVANCEMENT"/>
    <x v="1"/>
    <s v="8FT LFL: T8 F96 HO - HIGH EFFICIENCY"/>
    <s v="TEXAS"/>
    <x v="16"/>
    <x v="11"/>
    <s v="ELECTRICITY"/>
    <x v="8"/>
    <n v="1.2093464290948499"/>
  </r>
  <r>
    <s v="REFERENCE ELECTRIFICATION - MODERATE TECHNOLOGY ADVANCEMENT"/>
    <x v="1"/>
    <s v="8FT LFL: T8 F96 HO - HIGH EFFICIENCY"/>
    <s v="TEXAS"/>
    <x v="16"/>
    <x v="12"/>
    <s v="ELECTRICITY"/>
    <x v="8"/>
    <n v="1.17355867928346"/>
  </r>
  <r>
    <s v="REFERENCE ELECTRIFICATION - MODERATE TECHNOLOGY ADVANCEMENT"/>
    <x v="1"/>
    <s v="8FT LFL: T8 F96 HO - HIGH EFFICIENCY"/>
    <s v="TEXAS"/>
    <x v="16"/>
    <x v="13"/>
    <s v="ELECTRICITY"/>
    <x v="8"/>
    <n v="1.12921746503668"/>
  </r>
  <r>
    <s v="REFERENCE ELECTRIFICATION - MODERATE TECHNOLOGY ADVANCEMENT"/>
    <x v="1"/>
    <s v="8FT LFL: T8 F96 HO - HIGH EFFICIENCY"/>
    <s v="TEXAS"/>
    <x v="16"/>
    <x v="14"/>
    <s v="ELECTRICITY"/>
    <x v="8"/>
    <n v="1.0755854850901301"/>
  </r>
  <r>
    <s v="REFERENCE ELECTRIFICATION - MODERATE TECHNOLOGY ADVANCEMENT"/>
    <x v="1"/>
    <s v="8FT LFL: T8 F96 HO - HIGH EFFICIENCY"/>
    <s v="TEXAS"/>
    <x v="16"/>
    <x v="15"/>
    <s v="ELECTRICITY"/>
    <x v="8"/>
    <n v="1.0202027394525199"/>
  </r>
  <r>
    <s v="REFERENCE ELECTRIFICATION - MODERATE TECHNOLOGY ADVANCEMENT"/>
    <x v="1"/>
    <s v="8FT LFL: T8 F96 HO - HIGH EFFICIENCY"/>
    <s v="TEXAS"/>
    <x v="16"/>
    <x v="16"/>
    <s v="ELECTRICITY"/>
    <x v="8"/>
    <n v="0.97328582285791798"/>
  </r>
  <r>
    <s v="REFERENCE ELECTRIFICATION - MODERATE TECHNOLOGY ADVANCEMENT"/>
    <x v="1"/>
    <s v="8FT LFL: T8 F96 HO - HIGH EFFICIENCY"/>
    <s v="TEXAS"/>
    <x v="16"/>
    <x v="17"/>
    <s v="ELECTRICITY"/>
    <x v="8"/>
    <n v="0.94206478659305903"/>
  </r>
  <r>
    <s v="REFERENCE ELECTRIFICATION - MODERATE TECHNOLOGY ADVANCEMENT"/>
    <x v="1"/>
    <s v="8FT LFL: T8 F96 HO - HIGH EFFICIENCY"/>
    <s v="TEXAS"/>
    <x v="16"/>
    <x v="18"/>
    <s v="ELECTRICITY"/>
    <x v="8"/>
    <n v="0.92846480882959603"/>
  </r>
  <r>
    <s v="REFERENCE ELECTRIFICATION - MODERATE TECHNOLOGY ADVANCEMENT"/>
    <x v="1"/>
    <s v="8FT LFL: T8 F96 HO - HIGH EFFICIENCY"/>
    <s v="TEXAS"/>
    <x v="16"/>
    <x v="19"/>
    <s v="ELECTRICITY"/>
    <x v="8"/>
    <n v="0.93026800744731397"/>
  </r>
  <r>
    <s v="REFERENCE ELECTRIFICATION - MODERATE TECHNOLOGY ADVANCEMENT"/>
    <x v="1"/>
    <s v="8FT LFL: T8 F96 HO - HIGH EFFICIENCY"/>
    <s v="TEXAS"/>
    <x v="16"/>
    <x v="20"/>
    <s v="ELECTRICITY"/>
    <x v="8"/>
    <n v="0.94221098696568495"/>
  </r>
  <r>
    <s v="REFERENCE ELECTRIFICATION - MODERATE TECHNOLOGY ADVANCEMENT"/>
    <x v="1"/>
    <s v="8FT LFL: T8 F96 HO - HIGH EFFICIENCY"/>
    <s v="TEXAS"/>
    <x v="16"/>
    <x v="21"/>
    <s v="ELECTRICITY"/>
    <x v="8"/>
    <n v="0.96015365999679902"/>
  </r>
  <r>
    <s v="REFERENCE ELECTRIFICATION - MODERATE TECHNOLOGY ADVANCEMENT"/>
    <x v="1"/>
    <s v="8FT LFL: T8 F96 HO - HIGH EFFICIENCY"/>
    <s v="TEXAS"/>
    <x v="16"/>
    <x v="22"/>
    <s v="ELECTRICITY"/>
    <x v="8"/>
    <n v="0.98114662590397805"/>
  </r>
  <r>
    <s v="REFERENCE ELECTRIFICATION - MODERATE TECHNOLOGY ADVANCEMENT"/>
    <x v="1"/>
    <s v="8FT LFL: T8 F96 HO - HIGH EFFICIENCY"/>
    <s v="TEXAS"/>
    <x v="16"/>
    <x v="23"/>
    <s v="ELECTRICITY"/>
    <x v="8"/>
    <n v="1.0028674969241"/>
  </r>
  <r>
    <s v="REFERENCE ELECTRIFICATION - MODERATE TECHNOLOGY ADVANCEMENT"/>
    <x v="1"/>
    <s v="8FT LFL: T8 F96 HO - HIGH EFFICIENCY"/>
    <s v="TEXAS"/>
    <x v="16"/>
    <x v="24"/>
    <s v="ELECTRICITY"/>
    <x v="8"/>
    <n v="1.0224932994187901"/>
  </r>
  <r>
    <s v="REFERENCE ELECTRIFICATION - MODERATE TECHNOLOGY ADVANCEMENT"/>
    <x v="1"/>
    <s v="8FT LFL: T8 F96 HO - HIGH EFFICIENCY"/>
    <s v="TEXAS"/>
    <x v="16"/>
    <x v="25"/>
    <s v="ELECTRICITY"/>
    <x v="8"/>
    <n v="1.0376249346412401"/>
  </r>
  <r>
    <s v="REFERENCE ELECTRIFICATION - MODERATE TECHNOLOGY ADVANCEMENT"/>
    <x v="1"/>
    <s v="8FT LFL: T8 F96 HO - HIGH EFFICIENCY"/>
    <s v="TEXAS"/>
    <x v="16"/>
    <x v="26"/>
    <s v="ELECTRICITY"/>
    <x v="8"/>
    <n v="1.04659669188917"/>
  </r>
  <r>
    <s v="REFERENCE ELECTRIFICATION - MODERATE TECHNOLOGY ADVANCEMENT"/>
    <x v="1"/>
    <s v="8FT LFL: T8 F96 HO - HIGH EFFICIENCY"/>
    <s v="TEXAS"/>
    <x v="16"/>
    <x v="27"/>
    <s v="ELECTRICITY"/>
    <x v="8"/>
    <n v="1.04957041314378"/>
  </r>
  <r>
    <s v="REFERENCE ELECTRIFICATION - MODERATE TECHNOLOGY ADVANCEMENT"/>
    <x v="1"/>
    <s v="8FT LFL: T8 F96 HO - HIGH EFFICIENCY"/>
    <s v="TEXAS"/>
    <x v="16"/>
    <x v="28"/>
    <s v="ELECTRICITY"/>
    <x v="8"/>
    <n v="1.0489528811886899"/>
  </r>
  <r>
    <s v="REFERENCE ELECTRIFICATION - MODERATE TECHNOLOGY ADVANCEMENT"/>
    <x v="1"/>
    <s v="8FT LFL: T8 F96 HO - HIGH EFFICIENCY"/>
    <s v="TEXAS"/>
    <x v="16"/>
    <x v="29"/>
    <s v="ELECTRICITY"/>
    <x v="8"/>
    <n v="1.0483604990253901"/>
  </r>
  <r>
    <s v="REFERENCE ELECTRIFICATION - MODERATE TECHNOLOGY ADVANCEMENT"/>
    <x v="1"/>
    <s v="8FT LFL: T8 F96 HO - HIGH EFFICIENCY"/>
    <s v="TEXAS"/>
    <x v="16"/>
    <x v="30"/>
    <s v="ELECTRICITY"/>
    <x v="8"/>
    <n v="1.05074018956018"/>
  </r>
  <r>
    <s v="REFERENCE ELECTRIFICATION - MODERATE TECHNOLOGY ADVANCEMENT"/>
    <x v="1"/>
    <s v="8FT LFL: T8 F96 HO - HIGH EFFICIENCY"/>
    <s v="TEXAS"/>
    <x v="16"/>
    <x v="31"/>
    <s v="ELECTRICITY"/>
    <x v="8"/>
    <n v="1.0576651653807001"/>
  </r>
  <r>
    <s v="REFERENCE ELECTRIFICATION - MODERATE TECHNOLOGY ADVANCEMENT"/>
    <x v="1"/>
    <s v="8FT LFL: T8 F96 HO - HIGH EFFICIENCY"/>
    <s v="TEXAS"/>
    <x v="16"/>
    <x v="32"/>
    <s v="ELECTRICITY"/>
    <x v="8"/>
    <n v="1.06905200825511"/>
  </r>
  <r>
    <s v="REFERENCE ELECTRIFICATION - MODERATE TECHNOLOGY ADVANCEMENT"/>
    <x v="1"/>
    <s v="8FT LFL: T8 F96 HO - HIGH EFFICIENCY"/>
    <s v="TEXAS"/>
    <x v="16"/>
    <x v="33"/>
    <s v="ELECTRICITY"/>
    <x v="8"/>
    <n v="1.0836308274574"/>
  </r>
  <r>
    <s v="REFERENCE ELECTRIFICATION - MODERATE TECHNOLOGY ADVANCEMENT"/>
    <x v="1"/>
    <s v="LOW-BAY LFL: LED INTEGRATED LUMINAIRE"/>
    <s v="TEXAS"/>
    <x v="16"/>
    <x v="0"/>
    <s v="ELECTRICITY"/>
    <x v="8"/>
    <n v="4.2688767690473702E-2"/>
  </r>
  <r>
    <s v="REFERENCE ELECTRIFICATION - MODERATE TECHNOLOGY ADVANCEMENT"/>
    <x v="1"/>
    <s v="LOW-BAY LFL: LED INTEGRATED LUMINAIRE"/>
    <s v="TEXAS"/>
    <x v="16"/>
    <x v="1"/>
    <s v="ELECTRICITY"/>
    <x v="8"/>
    <n v="8.5957821379131299E-2"/>
  </r>
  <r>
    <s v="REFERENCE ELECTRIFICATION - MODERATE TECHNOLOGY ADVANCEMENT"/>
    <x v="1"/>
    <s v="LOW-BAY LFL: LED INTEGRATED LUMINAIRE"/>
    <s v="TEXAS"/>
    <x v="16"/>
    <x v="2"/>
    <s v="ELECTRICITY"/>
    <x v="8"/>
    <n v="0.15281490344478799"/>
  </r>
  <r>
    <s v="REFERENCE ELECTRIFICATION - MODERATE TECHNOLOGY ADVANCEMENT"/>
    <x v="1"/>
    <s v="LOW-BAY LFL: LED INTEGRATED LUMINAIRE"/>
    <s v="TEXAS"/>
    <x v="16"/>
    <x v="3"/>
    <s v="ELECTRICITY"/>
    <x v="8"/>
    <n v="0.25356041138806301"/>
  </r>
  <r>
    <s v="REFERENCE ELECTRIFICATION - MODERATE TECHNOLOGY ADVANCEMENT"/>
    <x v="1"/>
    <s v="LOW-BAY LFL: LED INTEGRATED LUMINAIRE"/>
    <s v="TEXAS"/>
    <x v="16"/>
    <x v="4"/>
    <s v="ELECTRICITY"/>
    <x v="8"/>
    <n v="0.40110705986246697"/>
  </r>
  <r>
    <s v="REFERENCE ELECTRIFICATION - MODERATE TECHNOLOGY ADVANCEMENT"/>
    <x v="1"/>
    <s v="LOW-BAY LFL: LED INTEGRATED LUMINAIRE"/>
    <s v="TEXAS"/>
    <x v="16"/>
    <x v="5"/>
    <s v="ELECTRICITY"/>
    <x v="8"/>
    <n v="0.59657039686419799"/>
  </r>
  <r>
    <s v="REFERENCE ELECTRIFICATION - MODERATE TECHNOLOGY ADVANCEMENT"/>
    <x v="1"/>
    <s v="LOW-BAY LFL: LED INTEGRATED LUMINAIRE"/>
    <s v="TEXAS"/>
    <x v="16"/>
    <x v="6"/>
    <s v="ELECTRICITY"/>
    <x v="8"/>
    <n v="0.83196568048792197"/>
  </r>
  <r>
    <s v="REFERENCE ELECTRIFICATION - MODERATE TECHNOLOGY ADVANCEMENT"/>
    <x v="1"/>
    <s v="LOW-BAY LFL: LED INTEGRATED LUMINAIRE"/>
    <s v="TEXAS"/>
    <x v="16"/>
    <x v="7"/>
    <s v="ELECTRICITY"/>
    <x v="8"/>
    <n v="1.1085424565391"/>
  </r>
  <r>
    <s v="REFERENCE ELECTRIFICATION - MODERATE TECHNOLOGY ADVANCEMENT"/>
    <x v="1"/>
    <s v="LOW-BAY LFL: LED INTEGRATED LUMINAIRE"/>
    <s v="TEXAS"/>
    <x v="16"/>
    <x v="8"/>
    <s v="ELECTRICITY"/>
    <x v="8"/>
    <n v="1.4330762099919701"/>
  </r>
  <r>
    <s v="REFERENCE ELECTRIFICATION - MODERATE TECHNOLOGY ADVANCEMENT"/>
    <x v="1"/>
    <s v="LOW-BAY LFL: LED INTEGRATED LUMINAIRE"/>
    <s v="TEXAS"/>
    <x v="16"/>
    <x v="9"/>
    <s v="ELECTRICITY"/>
    <x v="8"/>
    <n v="1.8032226710872099"/>
  </r>
  <r>
    <s v="REFERENCE ELECTRIFICATION - MODERATE TECHNOLOGY ADVANCEMENT"/>
    <x v="1"/>
    <s v="LOW-BAY LFL: LED INTEGRATED LUMINAIRE"/>
    <s v="TEXAS"/>
    <x v="16"/>
    <x v="10"/>
    <s v="ELECTRICITY"/>
    <x v="8"/>
    <n v="2.2066489780284999"/>
  </r>
  <r>
    <s v="REFERENCE ELECTRIFICATION - MODERATE TECHNOLOGY ADVANCEMENT"/>
    <x v="1"/>
    <s v="LOW-BAY LFL: LED INTEGRATED LUMINAIRE"/>
    <s v="TEXAS"/>
    <x v="16"/>
    <x v="11"/>
    <s v="ELECTRICITY"/>
    <x v="8"/>
    <n v="2.6291636924402999"/>
  </r>
  <r>
    <s v="REFERENCE ELECTRIFICATION - MODERATE TECHNOLOGY ADVANCEMENT"/>
    <x v="1"/>
    <s v="LOW-BAY LFL: LED INTEGRATED LUMINAIRE"/>
    <s v="TEXAS"/>
    <x v="16"/>
    <x v="12"/>
    <s v="ELECTRICITY"/>
    <x v="8"/>
    <n v="3.0521004647374101"/>
  </r>
  <r>
    <s v="REFERENCE ELECTRIFICATION - MODERATE TECHNOLOGY ADVANCEMENT"/>
    <x v="1"/>
    <s v="LOW-BAY LFL: LED INTEGRATED LUMINAIRE"/>
    <s v="TEXAS"/>
    <x v="16"/>
    <x v="13"/>
    <s v="ELECTRICITY"/>
    <x v="8"/>
    <n v="3.46056998166137"/>
  </r>
  <r>
    <s v="REFERENCE ELECTRIFICATION - MODERATE TECHNOLOGY ADVANCEMENT"/>
    <x v="1"/>
    <s v="LOW-BAY LFL: LED INTEGRATED LUMINAIRE"/>
    <s v="TEXAS"/>
    <x v="16"/>
    <x v="14"/>
    <s v="ELECTRICITY"/>
    <x v="8"/>
    <n v="3.8516208714235498"/>
  </r>
  <r>
    <s v="REFERENCE ELECTRIFICATION - MODERATE TECHNOLOGY ADVANCEMENT"/>
    <x v="1"/>
    <s v="LOW-BAY LFL: LED INTEGRATED LUMINAIRE"/>
    <s v="TEXAS"/>
    <x v="16"/>
    <x v="15"/>
    <s v="ELECTRICITY"/>
    <x v="8"/>
    <n v="4.2319889607888204"/>
  </r>
  <r>
    <s v="REFERENCE ELECTRIFICATION - MODERATE TECHNOLOGY ADVANCEMENT"/>
    <x v="1"/>
    <s v="LOW-BAY LFL: LED INTEGRATED LUMINAIRE"/>
    <s v="TEXAS"/>
    <x v="16"/>
    <x v="16"/>
    <s v="ELECTRICITY"/>
    <x v="8"/>
    <n v="4.6126203984968202"/>
  </r>
  <r>
    <s v="REFERENCE ELECTRIFICATION - MODERATE TECHNOLOGY ADVANCEMENT"/>
    <x v="1"/>
    <s v="LOW-BAY LFL: LED INTEGRATED LUMINAIRE"/>
    <s v="TEXAS"/>
    <x v="16"/>
    <x v="17"/>
    <s v="ELECTRICITY"/>
    <x v="8"/>
    <n v="4.9998374346875103"/>
  </r>
  <r>
    <s v="REFERENCE ELECTRIFICATION - MODERATE TECHNOLOGY ADVANCEMENT"/>
    <x v="1"/>
    <s v="LOW-BAY LFL: LED INTEGRATED LUMINAIRE"/>
    <s v="TEXAS"/>
    <x v="16"/>
    <x v="18"/>
    <s v="ELECTRICITY"/>
    <x v="8"/>
    <n v="5.3948193996833602"/>
  </r>
  <r>
    <s v="REFERENCE ELECTRIFICATION - MODERATE TECHNOLOGY ADVANCEMENT"/>
    <x v="1"/>
    <s v="LOW-BAY LFL: LED INTEGRATED LUMINAIRE"/>
    <s v="TEXAS"/>
    <x v="16"/>
    <x v="19"/>
    <s v="ELECTRICITY"/>
    <x v="8"/>
    <n v="5.7998439727374702"/>
  </r>
  <r>
    <s v="REFERENCE ELECTRIFICATION - MODERATE TECHNOLOGY ADVANCEMENT"/>
    <x v="1"/>
    <s v="LOW-BAY LFL: LED INTEGRATED LUMINAIRE"/>
    <s v="TEXAS"/>
    <x v="16"/>
    <x v="20"/>
    <s v="ELECTRICITY"/>
    <x v="8"/>
    <n v="6.2118553295896097"/>
  </r>
  <r>
    <s v="REFERENCE ELECTRIFICATION - MODERATE TECHNOLOGY ADVANCEMENT"/>
    <x v="1"/>
    <s v="LOW-BAY LFL: LED INTEGRATED LUMINAIRE"/>
    <s v="TEXAS"/>
    <x v="16"/>
    <x v="21"/>
    <s v="ELECTRICITY"/>
    <x v="8"/>
    <n v="6.6306326753324702"/>
  </r>
  <r>
    <s v="REFERENCE ELECTRIFICATION - MODERATE TECHNOLOGY ADVANCEMENT"/>
    <x v="1"/>
    <s v="LOW-BAY LFL: LED INTEGRATED LUMINAIRE"/>
    <s v="TEXAS"/>
    <x v="16"/>
    <x v="22"/>
    <s v="ELECTRICITY"/>
    <x v="8"/>
    <n v="7.0538807614084398"/>
  </r>
  <r>
    <s v="REFERENCE ELECTRIFICATION - MODERATE TECHNOLOGY ADVANCEMENT"/>
    <x v="1"/>
    <s v="LOW-BAY LFL: LED INTEGRATED LUMINAIRE"/>
    <s v="TEXAS"/>
    <x v="16"/>
    <x v="23"/>
    <s v="ELECTRICITY"/>
    <x v="8"/>
    <n v="7.4768536146801798"/>
  </r>
  <r>
    <s v="REFERENCE ELECTRIFICATION - MODERATE TECHNOLOGY ADVANCEMENT"/>
    <x v="1"/>
    <s v="LOW-BAY LFL: LED INTEGRATED LUMINAIRE"/>
    <s v="TEXAS"/>
    <x v="16"/>
    <x v="24"/>
    <s v="ELECTRICITY"/>
    <x v="8"/>
    <n v="7.8908280915927103"/>
  </r>
  <r>
    <s v="REFERENCE ELECTRIFICATION - MODERATE TECHNOLOGY ADVANCEMENT"/>
    <x v="1"/>
    <s v="LOW-BAY LFL: LED INTEGRATED LUMINAIRE"/>
    <s v="TEXAS"/>
    <x v="16"/>
    <x v="25"/>
    <s v="ELECTRICITY"/>
    <x v="8"/>
    <n v="8.2877811016428797"/>
  </r>
  <r>
    <s v="REFERENCE ELECTRIFICATION - MODERATE TECHNOLOGY ADVANCEMENT"/>
    <x v="1"/>
    <s v="LOW-BAY LFL: LED INTEGRATED LUMINAIRE"/>
    <s v="TEXAS"/>
    <x v="16"/>
    <x v="26"/>
    <s v="ELECTRICITY"/>
    <x v="8"/>
    <n v="8.6592825705993395"/>
  </r>
  <r>
    <s v="REFERENCE ELECTRIFICATION - MODERATE TECHNOLOGY ADVANCEMENT"/>
    <x v="1"/>
    <s v="LOW-BAY LFL: LED INTEGRATED LUMINAIRE"/>
    <s v="TEXAS"/>
    <x v="16"/>
    <x v="27"/>
    <s v="ELECTRICITY"/>
    <x v="8"/>
    <n v="8.9996269240845397"/>
  </r>
  <r>
    <s v="REFERENCE ELECTRIFICATION - MODERATE TECHNOLOGY ADVANCEMENT"/>
    <x v="1"/>
    <s v="LOW-BAY LFL: LED INTEGRATED LUMINAIRE"/>
    <s v="TEXAS"/>
    <x v="16"/>
    <x v="28"/>
    <s v="ELECTRICITY"/>
    <x v="8"/>
    <n v="9.3060632173351401"/>
  </r>
  <r>
    <s v="REFERENCE ELECTRIFICATION - MODERATE TECHNOLOGY ADVANCEMENT"/>
    <x v="1"/>
    <s v="LOW-BAY LFL: LED INTEGRATED LUMINAIRE"/>
    <s v="TEXAS"/>
    <x v="16"/>
    <x v="29"/>
    <s v="ELECTRICITY"/>
    <x v="8"/>
    <n v="9.5781542735886607"/>
  </r>
  <r>
    <s v="REFERENCE ELECTRIFICATION - MODERATE TECHNOLOGY ADVANCEMENT"/>
    <x v="1"/>
    <s v="LOW-BAY LFL: LED INTEGRATED LUMINAIRE"/>
    <s v="TEXAS"/>
    <x v="16"/>
    <x v="30"/>
    <s v="ELECTRICITY"/>
    <x v="8"/>
    <n v="9.8155943880162209"/>
  </r>
  <r>
    <s v="REFERENCE ELECTRIFICATION - MODERATE TECHNOLOGY ADVANCEMENT"/>
    <x v="1"/>
    <s v="LOW-BAY LFL: LED INTEGRATED LUMINAIRE"/>
    <s v="TEXAS"/>
    <x v="16"/>
    <x v="31"/>
    <s v="ELECTRICITY"/>
    <x v="8"/>
    <n v="10.0202344411836"/>
  </r>
  <r>
    <s v="REFERENCE ELECTRIFICATION - MODERATE TECHNOLOGY ADVANCEMENT"/>
    <x v="1"/>
    <s v="LOW-BAY LFL: LED INTEGRATED LUMINAIRE"/>
    <s v="TEXAS"/>
    <x v="16"/>
    <x v="32"/>
    <s v="ELECTRICITY"/>
    <x v="8"/>
    <n v="10.1943097804005"/>
  </r>
  <r>
    <s v="REFERENCE ELECTRIFICATION - MODERATE TECHNOLOGY ADVANCEMENT"/>
    <x v="1"/>
    <s v="LOW-BAY LFL: LED INTEGRATED LUMINAIRE"/>
    <s v="TEXAS"/>
    <x v="16"/>
    <x v="33"/>
    <s v="ELECTRICITY"/>
    <x v="8"/>
    <n v="10.341003348673601"/>
  </r>
  <r>
    <s v="REFERENCE ELECTRIFICATION - MODERATE TECHNOLOGY ADVANCEMENT"/>
    <x v="1"/>
    <s v="LOW-BAY LFL: MERCURY VAPOR"/>
    <s v="TEXAS"/>
    <x v="16"/>
    <x v="0"/>
    <s v="ELECTRICITY"/>
    <x v="8"/>
    <n v="0.72536370166006403"/>
  </r>
  <r>
    <s v="REFERENCE ELECTRIFICATION - MODERATE TECHNOLOGY ADVANCEMENT"/>
    <x v="1"/>
    <s v="LOW-BAY LFL: MERCURY VAPOR"/>
    <s v="TEXAS"/>
    <x v="16"/>
    <x v="1"/>
    <s v="ELECTRICITY"/>
    <x v="8"/>
    <n v="0.70557294626510203"/>
  </r>
  <r>
    <s v="REFERENCE ELECTRIFICATION - MODERATE TECHNOLOGY ADVANCEMENT"/>
    <x v="1"/>
    <s v="LOW-BAY LFL: MERCURY VAPOR"/>
    <s v="TEXAS"/>
    <x v="16"/>
    <x v="2"/>
    <s v="ELECTRICITY"/>
    <x v="8"/>
    <n v="0.67975131957304602"/>
  </r>
  <r>
    <s v="REFERENCE ELECTRIFICATION - MODERATE TECHNOLOGY ADVANCEMENT"/>
    <x v="1"/>
    <s v="LOW-BAY LFL: MERCURY VAPOR"/>
    <s v="TEXAS"/>
    <x v="16"/>
    <x v="3"/>
    <s v="ELECTRICITY"/>
    <x v="8"/>
    <n v="0.65369394024281802"/>
  </r>
  <r>
    <s v="REFERENCE ELECTRIFICATION - MODERATE TECHNOLOGY ADVANCEMENT"/>
    <x v="1"/>
    <s v="LOW-BAY LFL: MERCURY VAPOR"/>
    <s v="TEXAS"/>
    <x v="16"/>
    <x v="4"/>
    <s v="ELECTRICITY"/>
    <x v="8"/>
    <n v="0.63912334670832605"/>
  </r>
  <r>
    <s v="REFERENCE ELECTRIFICATION - MODERATE TECHNOLOGY ADVANCEMENT"/>
    <x v="1"/>
    <s v="LOW-BAY LFL: MERCURY VAPOR"/>
    <s v="TEXAS"/>
    <x v="16"/>
    <x v="5"/>
    <s v="ELECTRICITY"/>
    <x v="8"/>
    <n v="0.62721592184860697"/>
  </r>
  <r>
    <s v="REFERENCE ELECTRIFICATION - MODERATE TECHNOLOGY ADVANCEMENT"/>
    <x v="1"/>
    <s v="LOW-BAY LFL: MERCURY VAPOR"/>
    <s v="TEXAS"/>
    <x v="16"/>
    <x v="6"/>
    <s v="ELECTRICITY"/>
    <x v="8"/>
    <n v="0.60178270832716296"/>
  </r>
  <r>
    <s v="REFERENCE ELECTRIFICATION - MODERATE TECHNOLOGY ADVANCEMENT"/>
    <x v="1"/>
    <s v="LOW-BAY LFL: MERCURY VAPOR"/>
    <s v="TEXAS"/>
    <x v="16"/>
    <x v="7"/>
    <s v="ELECTRICITY"/>
    <x v="8"/>
    <n v="0.55949264819528799"/>
  </r>
  <r>
    <s v="REFERENCE ELECTRIFICATION - MODERATE TECHNOLOGY ADVANCEMENT"/>
    <x v="1"/>
    <s v="LOW-BAY LFL: MERCURY VAPOR"/>
    <s v="TEXAS"/>
    <x v="16"/>
    <x v="8"/>
    <s v="ELECTRICITY"/>
    <x v="8"/>
    <n v="0.50610099802279296"/>
  </r>
  <r>
    <s v="REFERENCE ELECTRIFICATION - MODERATE TECHNOLOGY ADVANCEMENT"/>
    <x v="1"/>
    <s v="LOW-BAY LFL: MERCURY VAPOR"/>
    <s v="TEXAS"/>
    <x v="16"/>
    <x v="9"/>
    <s v="ELECTRICITY"/>
    <x v="8"/>
    <n v="0.44612560991400502"/>
  </r>
  <r>
    <s v="REFERENCE ELECTRIFICATION - MODERATE TECHNOLOGY ADVANCEMENT"/>
    <x v="1"/>
    <s v="LOW-BAY LFL: MERCURY VAPOR"/>
    <s v="TEXAS"/>
    <x v="16"/>
    <x v="10"/>
    <s v="ELECTRICITY"/>
    <x v="8"/>
    <n v="0.38331605523086298"/>
  </r>
  <r>
    <s v="REFERENCE ELECTRIFICATION - MODERATE TECHNOLOGY ADVANCEMENT"/>
    <x v="1"/>
    <s v="LOW-BAY LFL: MERCURY VAPOR"/>
    <s v="TEXAS"/>
    <x v="16"/>
    <x v="11"/>
    <s v="ELECTRICITY"/>
    <x v="8"/>
    <n v="0.32289387986398799"/>
  </r>
  <r>
    <s v="REFERENCE ELECTRIFICATION - MODERATE TECHNOLOGY ADVANCEMENT"/>
    <x v="1"/>
    <s v="LOW-BAY LFL: MERCURY VAPOR"/>
    <s v="TEXAS"/>
    <x v="16"/>
    <x v="12"/>
    <s v="ELECTRICITY"/>
    <x v="8"/>
    <n v="0.26927904884835402"/>
  </r>
  <r>
    <s v="REFERENCE ELECTRIFICATION - MODERATE TECHNOLOGY ADVANCEMENT"/>
    <x v="1"/>
    <s v="LOW-BAY LFL: MERCURY VAPOR"/>
    <s v="TEXAS"/>
    <x v="16"/>
    <x v="13"/>
    <s v="ELECTRICITY"/>
    <x v="8"/>
    <n v="0.22462022007952301"/>
  </r>
  <r>
    <s v="REFERENCE ELECTRIFICATION - MODERATE TECHNOLOGY ADVANCEMENT"/>
    <x v="1"/>
    <s v="LOW-BAY LFL: MERCURY VAPOR"/>
    <s v="TEXAS"/>
    <x v="16"/>
    <x v="14"/>
    <s v="ELECTRICITY"/>
    <x v="8"/>
    <n v="0.188624115032135"/>
  </r>
  <r>
    <s v="REFERENCE ELECTRIFICATION - MODERATE TECHNOLOGY ADVANCEMENT"/>
    <x v="1"/>
    <s v="LOW-BAY LFL: MERCURY VAPOR"/>
    <s v="TEXAS"/>
    <x v="16"/>
    <x v="15"/>
    <s v="ELECTRICITY"/>
    <x v="8"/>
    <n v="0.16010724925735401"/>
  </r>
  <r>
    <s v="REFERENCE ELECTRIFICATION - MODERATE TECHNOLOGY ADVANCEMENT"/>
    <x v="1"/>
    <s v="LOW-BAY LFL: MERCURY VAPOR"/>
    <s v="TEXAS"/>
    <x v="16"/>
    <x v="16"/>
    <s v="ELECTRICITY"/>
    <x v="8"/>
    <n v="0.13819050274535799"/>
  </r>
  <r>
    <s v="REFERENCE ELECTRIFICATION - MODERATE TECHNOLOGY ADVANCEMENT"/>
    <x v="1"/>
    <s v="LOW-BAY LFL: MERCURY VAPOR"/>
    <s v="TEXAS"/>
    <x v="16"/>
    <x v="17"/>
    <s v="ELECTRICITY"/>
    <x v="8"/>
    <n v="0.12211066881660899"/>
  </r>
  <r>
    <s v="REFERENCE ELECTRIFICATION - MODERATE TECHNOLOGY ADVANCEMENT"/>
    <x v="1"/>
    <s v="LOW-BAY LFL: MERCURY VAPOR"/>
    <s v="TEXAS"/>
    <x v="16"/>
    <x v="18"/>
    <s v="ELECTRICITY"/>
    <x v="8"/>
    <n v="0.111020491524495"/>
  </r>
  <r>
    <s v="REFERENCE ELECTRIFICATION - MODERATE TECHNOLOGY ADVANCEMENT"/>
    <x v="1"/>
    <s v="LOW-BAY LFL: MERCURY VAPOR"/>
    <s v="TEXAS"/>
    <x v="16"/>
    <x v="19"/>
    <s v="ELECTRICITY"/>
    <x v="8"/>
    <n v="0.103915292702811"/>
  </r>
  <r>
    <s v="REFERENCE ELECTRIFICATION - MODERATE TECHNOLOGY ADVANCEMENT"/>
    <x v="1"/>
    <s v="LOW-BAY LFL: MERCURY VAPOR"/>
    <s v="TEXAS"/>
    <x v="16"/>
    <x v="20"/>
    <s v="ELECTRICITY"/>
    <x v="8"/>
    <n v="9.9992320061592199E-2"/>
  </r>
  <r>
    <s v="REFERENCE ELECTRIFICATION - MODERATE TECHNOLOGY ADVANCEMENT"/>
    <x v="1"/>
    <s v="LOW-BAY LFL: MERCURY VAPOR"/>
    <s v="TEXAS"/>
    <x v="16"/>
    <x v="21"/>
    <s v="ELECTRICITY"/>
    <x v="8"/>
    <n v="9.8508898686777993E-2"/>
  </r>
  <r>
    <s v="REFERENCE ELECTRIFICATION - MODERATE TECHNOLOGY ADVANCEMENT"/>
    <x v="1"/>
    <s v="LOW-BAY LFL: MERCURY VAPOR"/>
    <s v="TEXAS"/>
    <x v="16"/>
    <x v="22"/>
    <s v="ELECTRICITY"/>
    <x v="8"/>
    <n v="9.8620399303349496E-2"/>
  </r>
  <r>
    <s v="REFERENCE ELECTRIFICATION - MODERATE TECHNOLOGY ADVANCEMENT"/>
    <x v="1"/>
    <s v="LOW-BAY LFL: MERCURY VAPOR"/>
    <s v="TEXAS"/>
    <x v="16"/>
    <x v="23"/>
    <s v="ELECTRICITY"/>
    <x v="8"/>
    <n v="9.9626967271276207E-2"/>
  </r>
  <r>
    <s v="REFERENCE ELECTRIFICATION - MODERATE TECHNOLOGY ADVANCEMENT"/>
    <x v="1"/>
    <s v="LOW-BAY LFL: MERCURY VAPOR"/>
    <s v="TEXAS"/>
    <x v="16"/>
    <x v="24"/>
    <s v="ELECTRICITY"/>
    <x v="8"/>
    <n v="0.10098263103361101"/>
  </r>
  <r>
    <s v="REFERENCE ELECTRIFICATION - MODERATE TECHNOLOGY ADVANCEMENT"/>
    <x v="1"/>
    <s v="LOW-BAY LFL: MERCURY VAPOR"/>
    <s v="TEXAS"/>
    <x v="16"/>
    <x v="25"/>
    <s v="ELECTRICITY"/>
    <x v="8"/>
    <n v="0.102348788861694"/>
  </r>
  <r>
    <s v="REFERENCE ELECTRIFICATION - MODERATE TECHNOLOGY ADVANCEMENT"/>
    <x v="1"/>
    <s v="LOW-BAY LFL: MERCURY VAPOR"/>
    <s v="TEXAS"/>
    <x v="16"/>
    <x v="26"/>
    <s v="ELECTRICITY"/>
    <x v="8"/>
    <n v="0.10349807703111399"/>
  </r>
  <r>
    <s v="REFERENCE ELECTRIFICATION - MODERATE TECHNOLOGY ADVANCEMENT"/>
    <x v="1"/>
    <s v="LOW-BAY LFL: MERCURY VAPOR"/>
    <s v="TEXAS"/>
    <x v="16"/>
    <x v="27"/>
    <s v="ELECTRICITY"/>
    <x v="8"/>
    <n v="0.10430173083742"/>
  </r>
  <r>
    <s v="REFERENCE ELECTRIFICATION - MODERATE TECHNOLOGY ADVANCEMENT"/>
    <x v="1"/>
    <s v="LOW-BAY LFL: MERCURY VAPOR"/>
    <s v="TEXAS"/>
    <x v="16"/>
    <x v="28"/>
    <s v="ELECTRICITY"/>
    <x v="8"/>
    <n v="0.10476853692881501"/>
  </r>
  <r>
    <s v="REFERENCE ELECTRIFICATION - MODERATE TECHNOLOGY ADVANCEMENT"/>
    <x v="1"/>
    <s v="LOW-BAY LFL: MERCURY VAPOR"/>
    <s v="TEXAS"/>
    <x v="16"/>
    <x v="29"/>
    <s v="ELECTRICITY"/>
    <x v="8"/>
    <n v="0.105045412287431"/>
  </r>
  <r>
    <s v="REFERENCE ELECTRIFICATION - MODERATE TECHNOLOGY ADVANCEMENT"/>
    <x v="1"/>
    <s v="LOW-BAY LFL: MERCURY VAPOR"/>
    <s v="TEXAS"/>
    <x v="16"/>
    <x v="30"/>
    <s v="ELECTRICITY"/>
    <x v="8"/>
    <n v="0.105317084899681"/>
  </r>
  <r>
    <s v="REFERENCE ELECTRIFICATION - MODERATE TECHNOLOGY ADVANCEMENT"/>
    <x v="1"/>
    <s v="LOW-BAY LFL: MERCURY VAPOR"/>
    <s v="TEXAS"/>
    <x v="16"/>
    <x v="31"/>
    <s v="ELECTRICITY"/>
    <x v="8"/>
    <n v="0.10576136796130201"/>
  </r>
  <r>
    <s v="REFERENCE ELECTRIFICATION - MODERATE TECHNOLOGY ADVANCEMENT"/>
    <x v="1"/>
    <s v="LOW-BAY LFL: MERCURY VAPOR"/>
    <s v="TEXAS"/>
    <x v="16"/>
    <x v="32"/>
    <s v="ELECTRICITY"/>
    <x v="8"/>
    <n v="0.10649055512388"/>
  </r>
  <r>
    <s v="REFERENCE ELECTRIFICATION - MODERATE TECHNOLOGY ADVANCEMENT"/>
    <x v="1"/>
    <s v="LOW-BAY LFL: MERCURY VAPOR"/>
    <s v="TEXAS"/>
    <x v="16"/>
    <x v="33"/>
    <s v="ELECTRICITY"/>
    <x v="8"/>
    <n v="0.107535025588813"/>
  </r>
  <r>
    <s v="REFERENCE ELECTRIFICATION - MODERATE TECHNOLOGY ADVANCEMENT"/>
    <x v="1"/>
    <s v="LOW-BAY LFL: METAL HALIDE"/>
    <s v="TEXAS"/>
    <x v="16"/>
    <x v="0"/>
    <s v="ELECTRICITY"/>
    <x v="8"/>
    <n v="2.2847118821884398"/>
  </r>
  <r>
    <s v="REFERENCE ELECTRIFICATION - MODERATE TECHNOLOGY ADVANCEMENT"/>
    <x v="1"/>
    <s v="LOW-BAY LFL: METAL HALIDE"/>
    <s v="TEXAS"/>
    <x v="16"/>
    <x v="1"/>
    <s v="ELECTRICITY"/>
    <x v="8"/>
    <n v="2.2144918320581799"/>
  </r>
  <r>
    <s v="REFERENCE ELECTRIFICATION - MODERATE TECHNOLOGY ADVANCEMENT"/>
    <x v="1"/>
    <s v="LOW-BAY LFL: METAL HALIDE"/>
    <s v="TEXAS"/>
    <x v="16"/>
    <x v="2"/>
    <s v="ELECTRICITY"/>
    <x v="8"/>
    <n v="2.1836537427830098"/>
  </r>
  <r>
    <s v="REFERENCE ELECTRIFICATION - MODERATE TECHNOLOGY ADVANCEMENT"/>
    <x v="1"/>
    <s v="LOW-BAY LFL: METAL HALIDE"/>
    <s v="TEXAS"/>
    <x v="16"/>
    <x v="3"/>
    <s v="ELECTRICITY"/>
    <x v="8"/>
    <n v="2.1661947143749898"/>
  </r>
  <r>
    <s v="REFERENCE ELECTRIFICATION - MODERATE TECHNOLOGY ADVANCEMENT"/>
    <x v="1"/>
    <s v="LOW-BAY LFL: METAL HALIDE"/>
    <s v="TEXAS"/>
    <x v="16"/>
    <x v="4"/>
    <s v="ELECTRICITY"/>
    <x v="8"/>
    <n v="2.14189425728717"/>
  </r>
  <r>
    <s v="REFERENCE ELECTRIFICATION - MODERATE TECHNOLOGY ADVANCEMENT"/>
    <x v="1"/>
    <s v="LOW-BAY LFL: METAL HALIDE"/>
    <s v="TEXAS"/>
    <x v="16"/>
    <x v="5"/>
    <s v="ELECTRICITY"/>
    <x v="8"/>
    <n v="2.0635181732760399"/>
  </r>
  <r>
    <s v="REFERENCE ELECTRIFICATION - MODERATE TECHNOLOGY ADVANCEMENT"/>
    <x v="1"/>
    <s v="LOW-BAY LFL: METAL HALIDE"/>
    <s v="TEXAS"/>
    <x v="16"/>
    <x v="6"/>
    <s v="ELECTRICITY"/>
    <x v="8"/>
    <n v="1.9010736515768001"/>
  </r>
  <r>
    <s v="REFERENCE ELECTRIFICATION - MODERATE TECHNOLOGY ADVANCEMENT"/>
    <x v="1"/>
    <s v="LOW-BAY LFL: METAL HALIDE"/>
    <s v="TEXAS"/>
    <x v="16"/>
    <x v="7"/>
    <s v="ELECTRICITY"/>
    <x v="8"/>
    <n v="1.67372720917767"/>
  </r>
  <r>
    <s v="REFERENCE ELECTRIFICATION - MODERATE TECHNOLOGY ADVANCEMENT"/>
    <x v="1"/>
    <s v="LOW-BAY LFL: METAL HALIDE"/>
    <s v="TEXAS"/>
    <x v="16"/>
    <x v="8"/>
    <s v="ELECTRICITY"/>
    <x v="8"/>
    <n v="1.42271762455694"/>
  </r>
  <r>
    <s v="REFERENCE ELECTRIFICATION - MODERATE TECHNOLOGY ADVANCEMENT"/>
    <x v="1"/>
    <s v="LOW-BAY LFL: METAL HALIDE"/>
    <s v="TEXAS"/>
    <x v="16"/>
    <x v="9"/>
    <s v="ELECTRICITY"/>
    <x v="8"/>
    <n v="1.1850698773233499"/>
  </r>
  <r>
    <s v="REFERENCE ELECTRIFICATION - MODERATE TECHNOLOGY ADVANCEMENT"/>
    <x v="1"/>
    <s v="LOW-BAY LFL: METAL HALIDE"/>
    <s v="TEXAS"/>
    <x v="16"/>
    <x v="10"/>
    <s v="ELECTRICITY"/>
    <x v="8"/>
    <n v="0.98299854421716804"/>
  </r>
  <r>
    <s v="REFERENCE ELECTRIFICATION - MODERATE TECHNOLOGY ADVANCEMENT"/>
    <x v="1"/>
    <s v="LOW-BAY LFL: METAL HALIDE"/>
    <s v="TEXAS"/>
    <x v="16"/>
    <x v="11"/>
    <s v="ELECTRICITY"/>
    <x v="8"/>
    <n v="0.81973577889683402"/>
  </r>
  <r>
    <s v="REFERENCE ELECTRIFICATION - MODERATE TECHNOLOGY ADVANCEMENT"/>
    <x v="1"/>
    <s v="LOW-BAY LFL: METAL HALIDE"/>
    <s v="TEXAS"/>
    <x v="16"/>
    <x v="12"/>
    <s v="ELECTRICITY"/>
    <x v="8"/>
    <n v="0.68651179623277103"/>
  </r>
  <r>
    <s v="REFERENCE ELECTRIFICATION - MODERATE TECHNOLOGY ADVANCEMENT"/>
    <x v="1"/>
    <s v="LOW-BAY LFL: METAL HALIDE"/>
    <s v="TEXAS"/>
    <x v="16"/>
    <x v="13"/>
    <s v="ELECTRICITY"/>
    <x v="8"/>
    <n v="0.57654004199928799"/>
  </r>
  <r>
    <s v="REFERENCE ELECTRIFICATION - MODERATE TECHNOLOGY ADVANCEMENT"/>
    <x v="1"/>
    <s v="LOW-BAY LFL: METAL HALIDE"/>
    <s v="TEXAS"/>
    <x v="16"/>
    <x v="14"/>
    <s v="ELECTRICITY"/>
    <x v="8"/>
    <n v="0.48787506802910602"/>
  </r>
  <r>
    <s v="REFERENCE ELECTRIFICATION - MODERATE TECHNOLOGY ADVANCEMENT"/>
    <x v="1"/>
    <s v="LOW-BAY LFL: METAL HALIDE"/>
    <s v="TEXAS"/>
    <x v="16"/>
    <x v="15"/>
    <s v="ELECTRICITY"/>
    <x v="8"/>
    <n v="0.42024030038146198"/>
  </r>
  <r>
    <s v="REFERENCE ELECTRIFICATION - MODERATE TECHNOLOGY ADVANCEMENT"/>
    <x v="1"/>
    <s v="LOW-BAY LFL: METAL HALIDE"/>
    <s v="TEXAS"/>
    <x v="16"/>
    <x v="16"/>
    <s v="ELECTRICITY"/>
    <x v="8"/>
    <n v="0.37304948723526599"/>
  </r>
  <r>
    <s v="REFERENCE ELECTRIFICATION - MODERATE TECHNOLOGY ADVANCEMENT"/>
    <x v="1"/>
    <s v="LOW-BAY LFL: METAL HALIDE"/>
    <s v="TEXAS"/>
    <x v="16"/>
    <x v="17"/>
    <s v="ELECTRICITY"/>
    <x v="8"/>
    <n v="0.34400625189902201"/>
  </r>
  <r>
    <s v="REFERENCE ELECTRIFICATION - MODERATE TECHNOLOGY ADVANCEMENT"/>
    <x v="1"/>
    <s v="LOW-BAY LFL: METAL HALIDE"/>
    <s v="TEXAS"/>
    <x v="16"/>
    <x v="18"/>
    <s v="ELECTRICITY"/>
    <x v="8"/>
    <n v="0.32898855952121903"/>
  </r>
  <r>
    <s v="REFERENCE ELECTRIFICATION - MODERATE TECHNOLOGY ADVANCEMENT"/>
    <x v="1"/>
    <s v="LOW-BAY LFL: METAL HALIDE"/>
    <s v="TEXAS"/>
    <x v="16"/>
    <x v="19"/>
    <s v="ELECTRICITY"/>
    <x v="8"/>
    <n v="0.32259851012593699"/>
  </r>
  <r>
    <s v="REFERENCE ELECTRIFICATION - MODERATE TECHNOLOGY ADVANCEMENT"/>
    <x v="1"/>
    <s v="LOW-BAY LFL: METAL HALIDE"/>
    <s v="TEXAS"/>
    <x v="16"/>
    <x v="20"/>
    <s v="ELECTRICITY"/>
    <x v="8"/>
    <n v="0.32149162044109603"/>
  </r>
  <r>
    <s v="REFERENCE ELECTRIFICATION - MODERATE TECHNOLOGY ADVANCEMENT"/>
    <x v="1"/>
    <s v="LOW-BAY LFL: METAL HALIDE"/>
    <s v="TEXAS"/>
    <x v="16"/>
    <x v="21"/>
    <s v="ELECTRICITY"/>
    <x v="8"/>
    <n v="0.32401257017809798"/>
  </r>
  <r>
    <s v="REFERENCE ELECTRIFICATION - MODERATE TECHNOLOGY ADVANCEMENT"/>
    <x v="1"/>
    <s v="LOW-BAY LFL: METAL HALIDE"/>
    <s v="TEXAS"/>
    <x v="16"/>
    <x v="22"/>
    <s v="ELECTRICITY"/>
    <x v="8"/>
    <n v="0.32888804684071199"/>
  </r>
  <r>
    <s v="REFERENCE ELECTRIFICATION - MODERATE TECHNOLOGY ADVANCEMENT"/>
    <x v="1"/>
    <s v="LOW-BAY LFL: METAL HALIDE"/>
    <s v="TEXAS"/>
    <x v="16"/>
    <x v="23"/>
    <s v="ELECTRICITY"/>
    <x v="8"/>
    <n v="0.33515745574759398"/>
  </r>
  <r>
    <s v="REFERENCE ELECTRIFICATION - MODERATE TECHNOLOGY ADVANCEMENT"/>
    <x v="1"/>
    <s v="LOW-BAY LFL: METAL HALIDE"/>
    <s v="TEXAS"/>
    <x v="16"/>
    <x v="24"/>
    <s v="ELECTRICITY"/>
    <x v="8"/>
    <n v="0.34132437708890201"/>
  </r>
  <r>
    <s v="REFERENCE ELECTRIFICATION - MODERATE TECHNOLOGY ADVANCEMENT"/>
    <x v="1"/>
    <s v="LOW-BAY LFL: METAL HALIDE"/>
    <s v="TEXAS"/>
    <x v="16"/>
    <x v="25"/>
    <s v="ELECTRICITY"/>
    <x v="8"/>
    <n v="0.34594408376372099"/>
  </r>
  <r>
    <s v="REFERENCE ELECTRIFICATION - MODERATE TECHNOLOGY ADVANCEMENT"/>
    <x v="1"/>
    <s v="LOW-BAY LFL: METAL HALIDE"/>
    <s v="TEXAS"/>
    <x v="16"/>
    <x v="26"/>
    <s v="ELECTRICITY"/>
    <x v="8"/>
    <n v="0.34827051886160798"/>
  </r>
  <r>
    <s v="REFERENCE ELECTRIFICATION - MODERATE TECHNOLOGY ADVANCEMENT"/>
    <x v="1"/>
    <s v="LOW-BAY LFL: METAL HALIDE"/>
    <s v="TEXAS"/>
    <x v="16"/>
    <x v="27"/>
    <s v="ELECTRICITY"/>
    <x v="8"/>
    <n v="0.34854340810447298"/>
  </r>
  <r>
    <s v="REFERENCE ELECTRIFICATION - MODERATE TECHNOLOGY ADVANCEMENT"/>
    <x v="1"/>
    <s v="LOW-BAY LFL: METAL HALIDE"/>
    <s v="TEXAS"/>
    <x v="16"/>
    <x v="28"/>
    <s v="ELECTRICITY"/>
    <x v="8"/>
    <n v="0.34784302740710799"/>
  </r>
  <r>
    <s v="REFERENCE ELECTRIFICATION - MODERATE TECHNOLOGY ADVANCEMENT"/>
    <x v="1"/>
    <s v="LOW-BAY LFL: METAL HALIDE"/>
    <s v="TEXAS"/>
    <x v="16"/>
    <x v="29"/>
    <s v="ELECTRICITY"/>
    <x v="8"/>
    <n v="0.34755053412657599"/>
  </r>
  <r>
    <s v="REFERENCE ELECTRIFICATION - MODERATE TECHNOLOGY ADVANCEMENT"/>
    <x v="1"/>
    <s v="LOW-BAY LFL: METAL HALIDE"/>
    <s v="TEXAS"/>
    <x v="16"/>
    <x v="30"/>
    <s v="ELECTRICITY"/>
    <x v="8"/>
    <n v="0.34863711414279702"/>
  </r>
  <r>
    <s v="REFERENCE ELECTRIFICATION - MODERATE TECHNOLOGY ADVANCEMENT"/>
    <x v="1"/>
    <s v="LOW-BAY LFL: METAL HALIDE"/>
    <s v="TEXAS"/>
    <x v="16"/>
    <x v="31"/>
    <s v="ELECTRICITY"/>
    <x v="8"/>
    <n v="0.35146168142831102"/>
  </r>
  <r>
    <s v="REFERENCE ELECTRIFICATION - MODERATE TECHNOLOGY ADVANCEMENT"/>
    <x v="1"/>
    <s v="LOW-BAY LFL: METAL HALIDE"/>
    <s v="TEXAS"/>
    <x v="16"/>
    <x v="32"/>
    <s v="ELECTRICITY"/>
    <x v="8"/>
    <n v="0.35576804954086599"/>
  </r>
  <r>
    <s v="REFERENCE ELECTRIFICATION - MODERATE TECHNOLOGY ADVANCEMENT"/>
    <x v="1"/>
    <s v="LOW-BAY LFL: METAL HALIDE"/>
    <s v="TEXAS"/>
    <x v="16"/>
    <x v="33"/>
    <s v="ELECTRICITY"/>
    <x v="8"/>
    <n v="0.360969161807564"/>
  </r>
  <r>
    <s v="REFERENCE ELECTRIFICATION - MODERATE TECHNOLOGY ADVANCEMENT"/>
    <x v="1"/>
    <s v="LOW-BAY LFL: SODIUM VAPOR"/>
    <s v="TEXAS"/>
    <x v="16"/>
    <x v="0"/>
    <s v="ELECTRICITY"/>
    <x v="8"/>
    <n v="0.25128193737147603"/>
  </r>
  <r>
    <s v="REFERENCE ELECTRIFICATION - MODERATE TECHNOLOGY ADVANCEMENT"/>
    <x v="1"/>
    <s v="LOW-BAY LFL: SODIUM VAPOR"/>
    <s v="TEXAS"/>
    <x v="16"/>
    <x v="1"/>
    <s v="ELECTRICITY"/>
    <x v="8"/>
    <n v="0.24596612472297399"/>
  </r>
  <r>
    <s v="REFERENCE ELECTRIFICATION - MODERATE TECHNOLOGY ADVANCEMENT"/>
    <x v="1"/>
    <s v="LOW-BAY LFL: SODIUM VAPOR"/>
    <s v="TEXAS"/>
    <x v="16"/>
    <x v="2"/>
    <s v="ELECTRICITY"/>
    <x v="8"/>
    <n v="0.235849017455528"/>
  </r>
  <r>
    <s v="REFERENCE ELECTRIFICATION - MODERATE TECHNOLOGY ADVANCEMENT"/>
    <x v="1"/>
    <s v="LOW-BAY LFL: SODIUM VAPOR"/>
    <s v="TEXAS"/>
    <x v="16"/>
    <x v="3"/>
    <s v="ELECTRICITY"/>
    <x v="8"/>
    <n v="0.22405133903343499"/>
  </r>
  <r>
    <s v="REFERENCE ELECTRIFICATION - MODERATE TECHNOLOGY ADVANCEMENT"/>
    <x v="1"/>
    <s v="LOW-BAY LFL: SODIUM VAPOR"/>
    <s v="TEXAS"/>
    <x v="16"/>
    <x v="4"/>
    <s v="ELECTRICITY"/>
    <x v="8"/>
    <n v="0.21684265310311401"/>
  </r>
  <r>
    <s v="REFERENCE ELECTRIFICATION - MODERATE TECHNOLOGY ADVANCEMENT"/>
    <x v="1"/>
    <s v="LOW-BAY LFL: SODIUM VAPOR"/>
    <s v="TEXAS"/>
    <x v="16"/>
    <x v="5"/>
    <s v="ELECTRICITY"/>
    <x v="8"/>
    <n v="0.21201791525501301"/>
  </r>
  <r>
    <s v="REFERENCE ELECTRIFICATION - MODERATE TECHNOLOGY ADVANCEMENT"/>
    <x v="1"/>
    <s v="LOW-BAY LFL: SODIUM VAPOR"/>
    <s v="TEXAS"/>
    <x v="16"/>
    <x v="6"/>
    <s v="ELECTRICITY"/>
    <x v="8"/>
    <n v="0.203318800477267"/>
  </r>
  <r>
    <s v="REFERENCE ELECTRIFICATION - MODERATE TECHNOLOGY ADVANCEMENT"/>
    <x v="1"/>
    <s v="LOW-BAY LFL: SODIUM VAPOR"/>
    <s v="TEXAS"/>
    <x v="16"/>
    <x v="7"/>
    <s v="ELECTRICITY"/>
    <x v="8"/>
    <n v="0.189027470938434"/>
  </r>
  <r>
    <s v="REFERENCE ELECTRIFICATION - MODERATE TECHNOLOGY ADVANCEMENT"/>
    <x v="1"/>
    <s v="LOW-BAY LFL: SODIUM VAPOR"/>
    <s v="TEXAS"/>
    <x v="16"/>
    <x v="8"/>
    <s v="ELECTRICITY"/>
    <x v="8"/>
    <n v="0.17098882006315899"/>
  </r>
  <r>
    <s v="REFERENCE ELECTRIFICATION - MODERATE TECHNOLOGY ADVANCEMENT"/>
    <x v="1"/>
    <s v="LOW-BAY LFL: SODIUM VAPOR"/>
    <s v="TEXAS"/>
    <x v="16"/>
    <x v="9"/>
    <s v="ELECTRICITY"/>
    <x v="8"/>
    <n v="0.15072582739586199"/>
  </r>
  <r>
    <s v="REFERENCE ELECTRIFICATION - MODERATE TECHNOLOGY ADVANCEMENT"/>
    <x v="1"/>
    <s v="LOW-BAY LFL: SODIUM VAPOR"/>
    <s v="TEXAS"/>
    <x v="16"/>
    <x v="10"/>
    <s v="ELECTRICITY"/>
    <x v="8"/>
    <n v="0.12950529692739901"/>
  </r>
  <r>
    <s v="REFERENCE ELECTRIFICATION - MODERATE TECHNOLOGY ADVANCEMENT"/>
    <x v="1"/>
    <s v="LOW-BAY LFL: SODIUM VAPOR"/>
    <s v="TEXAS"/>
    <x v="16"/>
    <x v="11"/>
    <s v="ELECTRICITY"/>
    <x v="8"/>
    <n v="0.10909135481591201"/>
  </r>
  <r>
    <s v="REFERENCE ELECTRIFICATION - MODERATE TECHNOLOGY ADVANCEMENT"/>
    <x v="1"/>
    <s v="LOW-BAY LFL: SODIUM VAPOR"/>
    <s v="TEXAS"/>
    <x v="16"/>
    <x v="12"/>
    <s v="ELECTRICITY"/>
    <x v="8"/>
    <n v="9.0977308937478907E-2"/>
  </r>
  <r>
    <s v="REFERENCE ELECTRIFICATION - MODERATE TECHNOLOGY ADVANCEMENT"/>
    <x v="1"/>
    <s v="LOW-BAY LFL: SODIUM VAPOR"/>
    <s v="TEXAS"/>
    <x v="16"/>
    <x v="13"/>
    <s v="ELECTRICITY"/>
    <x v="8"/>
    <n v="7.5889094391771897E-2"/>
  </r>
  <r>
    <s v="REFERENCE ELECTRIFICATION - MODERATE TECHNOLOGY ADVANCEMENT"/>
    <x v="1"/>
    <s v="LOW-BAY LFL: SODIUM VAPOR"/>
    <s v="TEXAS"/>
    <x v="16"/>
    <x v="14"/>
    <s v="ELECTRICITY"/>
    <x v="8"/>
    <n v="6.3727625523518502E-2"/>
  </r>
  <r>
    <s v="REFERENCE ELECTRIFICATION - MODERATE TECHNOLOGY ADVANCEMENT"/>
    <x v="1"/>
    <s v="LOW-BAY LFL: SODIUM VAPOR"/>
    <s v="TEXAS"/>
    <x v="16"/>
    <x v="15"/>
    <s v="ELECTRICITY"/>
    <x v="8"/>
    <n v="5.4093056036525103E-2"/>
  </r>
  <r>
    <s v="REFERENCE ELECTRIFICATION - MODERATE TECHNOLOGY ADVANCEMENT"/>
    <x v="1"/>
    <s v="LOW-BAY LFL: SODIUM VAPOR"/>
    <s v="TEXAS"/>
    <x v="16"/>
    <x v="16"/>
    <s v="ELECTRICITY"/>
    <x v="8"/>
    <n v="4.6688370722707297E-2"/>
  </r>
  <r>
    <s v="REFERENCE ELECTRIFICATION - MODERATE TECHNOLOGY ADVANCEMENT"/>
    <x v="1"/>
    <s v="LOW-BAY LFL: SODIUM VAPOR"/>
    <s v="TEXAS"/>
    <x v="16"/>
    <x v="17"/>
    <s v="ELECTRICITY"/>
    <x v="8"/>
    <n v="4.1255716287631097E-2"/>
  </r>
  <r>
    <s v="REFERENCE ELECTRIFICATION - MODERATE TECHNOLOGY ADVANCEMENT"/>
    <x v="1"/>
    <s v="LOW-BAY LFL: SODIUM VAPOR"/>
    <s v="TEXAS"/>
    <x v="16"/>
    <x v="18"/>
    <s v="ELECTRICITY"/>
    <x v="8"/>
    <n v="3.7508842960533598E-2"/>
  </r>
  <r>
    <s v="REFERENCE ELECTRIFICATION - MODERATE TECHNOLOGY ADVANCEMENT"/>
    <x v="1"/>
    <s v="LOW-BAY LFL: SODIUM VAPOR"/>
    <s v="TEXAS"/>
    <x v="16"/>
    <x v="19"/>
    <s v="ELECTRICITY"/>
    <x v="8"/>
    <n v="3.5108315065670803E-2"/>
  </r>
  <r>
    <s v="REFERENCE ELECTRIFICATION - MODERATE TECHNOLOGY ADVANCEMENT"/>
    <x v="1"/>
    <s v="LOW-BAY LFL: SODIUM VAPOR"/>
    <s v="TEXAS"/>
    <x v="16"/>
    <x v="20"/>
    <s v="ELECTRICITY"/>
    <x v="8"/>
    <n v="3.3782918621128102E-2"/>
  </r>
  <r>
    <s v="REFERENCE ELECTRIFICATION - MODERATE TECHNOLOGY ADVANCEMENT"/>
    <x v="1"/>
    <s v="LOW-BAY LFL: SODIUM VAPOR"/>
    <s v="TEXAS"/>
    <x v="16"/>
    <x v="21"/>
    <s v="ELECTRICITY"/>
    <x v="8"/>
    <n v="3.3281737094833598E-2"/>
  </r>
  <r>
    <s v="REFERENCE ELECTRIFICATION - MODERATE TECHNOLOGY ADVANCEMENT"/>
    <x v="1"/>
    <s v="LOW-BAY LFL: SODIUM VAPOR"/>
    <s v="TEXAS"/>
    <x v="16"/>
    <x v="22"/>
    <s v="ELECTRICITY"/>
    <x v="8"/>
    <n v="3.3319408150505901E-2"/>
  </r>
  <r>
    <s v="REFERENCE ELECTRIFICATION - MODERATE TECHNOLOGY ADVANCEMENT"/>
    <x v="1"/>
    <s v="LOW-BAY LFL: SODIUM VAPOR"/>
    <s v="TEXAS"/>
    <x v="16"/>
    <x v="23"/>
    <s v="ELECTRICITY"/>
    <x v="8"/>
    <n v="3.3659482305462597E-2"/>
  </r>
  <r>
    <s v="REFERENCE ELECTRIFICATION - MODERATE TECHNOLOGY ADVANCEMENT"/>
    <x v="1"/>
    <s v="LOW-BAY LFL: SODIUM VAPOR"/>
    <s v="TEXAS"/>
    <x v="16"/>
    <x v="24"/>
    <s v="ELECTRICITY"/>
    <x v="8"/>
    <n v="3.4117500266565903E-2"/>
  </r>
  <r>
    <s v="REFERENCE ELECTRIFICATION - MODERATE TECHNOLOGY ADVANCEMENT"/>
    <x v="1"/>
    <s v="LOW-BAY LFL: SODIUM VAPOR"/>
    <s v="TEXAS"/>
    <x v="16"/>
    <x v="25"/>
    <s v="ELECTRICITY"/>
    <x v="8"/>
    <n v="3.4579063701650703E-2"/>
  </r>
  <r>
    <s v="REFERENCE ELECTRIFICATION - MODERATE TECHNOLOGY ADVANCEMENT"/>
    <x v="1"/>
    <s v="LOW-BAY LFL: SODIUM VAPOR"/>
    <s v="TEXAS"/>
    <x v="16"/>
    <x v="26"/>
    <s v="ELECTRICITY"/>
    <x v="8"/>
    <n v="3.49673566093043E-2"/>
  </r>
  <r>
    <s v="REFERENCE ELECTRIFICATION - MODERATE TECHNOLOGY ADVANCEMENT"/>
    <x v="1"/>
    <s v="LOW-BAY LFL: SODIUM VAPOR"/>
    <s v="TEXAS"/>
    <x v="16"/>
    <x v="27"/>
    <s v="ELECTRICITY"/>
    <x v="8"/>
    <n v="3.5238875173142697E-2"/>
  </r>
  <r>
    <s v="REFERENCE ELECTRIFICATION - MODERATE TECHNOLOGY ADVANCEMENT"/>
    <x v="1"/>
    <s v="LOW-BAY LFL: SODIUM VAPOR"/>
    <s v="TEXAS"/>
    <x v="16"/>
    <x v="28"/>
    <s v="ELECTRICITY"/>
    <x v="8"/>
    <n v="3.5396588007365802E-2"/>
  </r>
  <r>
    <s v="REFERENCE ELECTRIFICATION - MODERATE TECHNOLOGY ADVANCEMENT"/>
    <x v="1"/>
    <s v="LOW-BAY LFL: SODIUM VAPOR"/>
    <s v="TEXAS"/>
    <x v="16"/>
    <x v="29"/>
    <s v="ELECTRICITY"/>
    <x v="8"/>
    <n v="3.5490131768552098E-2"/>
  </r>
  <r>
    <s v="REFERENCE ELECTRIFICATION - MODERATE TECHNOLOGY ADVANCEMENT"/>
    <x v="1"/>
    <s v="LOW-BAY LFL: SODIUM VAPOR"/>
    <s v="TEXAS"/>
    <x v="16"/>
    <x v="30"/>
    <s v="ELECTRICITY"/>
    <x v="8"/>
    <n v="3.5581917755171798E-2"/>
  </r>
  <r>
    <s v="REFERENCE ELECTRIFICATION - MODERATE TECHNOLOGY ADVANCEMENT"/>
    <x v="1"/>
    <s v="LOW-BAY LFL: SODIUM VAPOR"/>
    <s v="TEXAS"/>
    <x v="16"/>
    <x v="31"/>
    <s v="ELECTRICITY"/>
    <x v="8"/>
    <n v="3.5732021068168501E-2"/>
  </r>
  <r>
    <s v="REFERENCE ELECTRIFICATION - MODERATE TECHNOLOGY ADVANCEMENT"/>
    <x v="1"/>
    <s v="LOW-BAY LFL: SODIUM VAPOR"/>
    <s v="TEXAS"/>
    <x v="16"/>
    <x v="32"/>
    <s v="ELECTRICITY"/>
    <x v="8"/>
    <n v="3.5978380694165403E-2"/>
  </r>
  <r>
    <s v="REFERENCE ELECTRIFICATION - MODERATE TECHNOLOGY ADVANCEMENT"/>
    <x v="1"/>
    <s v="LOW-BAY LFL: SODIUM VAPOR"/>
    <s v="TEXAS"/>
    <x v="16"/>
    <x v="33"/>
    <s v="ELECTRICITY"/>
    <x v="8"/>
    <n v="3.6331260402299802E-2"/>
  </r>
  <r>
    <s v="REFERENCE ELECTRIFICATION - MODERATE TECHNOLOGY ADVANCEMENT"/>
    <x v="1"/>
    <s v="HIGH-BAY LFL: LED INTEGRATED LUMINAIRE"/>
    <s v="TEXAS"/>
    <x v="16"/>
    <x v="0"/>
    <s v="ELECTRICITY"/>
    <x v="8"/>
    <n v="4.3016567677516302E-4"/>
  </r>
  <r>
    <s v="REFERENCE ELECTRIFICATION - MODERATE TECHNOLOGY ADVANCEMENT"/>
    <x v="1"/>
    <s v="HIGH-BAY LFL: LED INTEGRATED LUMINAIRE"/>
    <s v="TEXAS"/>
    <x v="16"/>
    <x v="1"/>
    <s v="ELECTRICITY"/>
    <x v="8"/>
    <n v="8.6617877273426395E-4"/>
  </r>
  <r>
    <s v="REFERENCE ELECTRIFICATION - MODERATE TECHNOLOGY ADVANCEMENT"/>
    <x v="1"/>
    <s v="HIGH-BAY LFL: LED INTEGRATED LUMINAIRE"/>
    <s v="TEXAS"/>
    <x v="16"/>
    <x v="2"/>
    <s v="ELECTRICITY"/>
    <x v="8"/>
    <n v="1.53988343815152E-3"/>
  </r>
  <r>
    <s v="REFERENCE ELECTRIFICATION - MODERATE TECHNOLOGY ADVANCEMENT"/>
    <x v="1"/>
    <s v="HIGH-BAY LFL: LED INTEGRATED LUMINAIRE"/>
    <s v="TEXAS"/>
    <x v="16"/>
    <x v="3"/>
    <s v="ELECTRICITY"/>
    <x v="8"/>
    <n v="2.5550745985219799E-3"/>
  </r>
  <r>
    <s v="REFERENCE ELECTRIFICATION - MODERATE TECHNOLOGY ADVANCEMENT"/>
    <x v="1"/>
    <s v="HIGH-BAY LFL: LED INTEGRATED LUMINAIRE"/>
    <s v="TEXAS"/>
    <x v="16"/>
    <x v="4"/>
    <s v="ELECTRICITY"/>
    <x v="8"/>
    <n v="4.0418709463833496E-3"/>
  </r>
  <r>
    <s v="REFERENCE ELECTRIFICATION - MODERATE TECHNOLOGY ADVANCEMENT"/>
    <x v="1"/>
    <s v="HIGH-BAY LFL: LED INTEGRATED LUMINAIRE"/>
    <s v="TEXAS"/>
    <x v="16"/>
    <x v="5"/>
    <s v="ELECTRICITY"/>
    <x v="8"/>
    <n v="6.0115136227833202E-3"/>
  </r>
  <r>
    <s v="REFERENCE ELECTRIFICATION - MODERATE TECHNOLOGY ADVANCEMENT"/>
    <x v="1"/>
    <s v="HIGH-BAY LFL: LED INTEGRATED LUMINAIRE"/>
    <s v="TEXAS"/>
    <x v="16"/>
    <x v="6"/>
    <s v="ELECTRICITY"/>
    <x v="8"/>
    <n v="8.3835420735431602E-3"/>
  </r>
  <r>
    <s v="REFERENCE ELECTRIFICATION - MODERATE TECHNOLOGY ADVANCEMENT"/>
    <x v="1"/>
    <s v="HIGH-BAY LFL: LED INTEGRATED LUMINAIRE"/>
    <s v="TEXAS"/>
    <x v="16"/>
    <x v="7"/>
    <s v="ELECTRICITY"/>
    <x v="8"/>
    <n v="1.11705477072733E-2"/>
  </r>
  <r>
    <s v="REFERENCE ELECTRIFICATION - MODERATE TECHNOLOGY ADVANCEMENT"/>
    <x v="1"/>
    <s v="HIGH-BAY LFL: LED INTEGRATED LUMINAIRE"/>
    <s v="TEXAS"/>
    <x v="16"/>
    <x v="8"/>
    <s v="ELECTRICITY"/>
    <x v="8"/>
    <n v="1.44408056520017E-2"/>
  </r>
  <r>
    <s v="REFERENCE ELECTRIFICATION - MODERATE TECHNOLOGY ADVANCEMENT"/>
    <x v="1"/>
    <s v="HIGH-BAY LFL: LED INTEGRATED LUMINAIRE"/>
    <s v="TEXAS"/>
    <x v="16"/>
    <x v="9"/>
    <s v="ELECTRICITY"/>
    <x v="8"/>
    <n v="1.8170693197537498E-2"/>
  </r>
  <r>
    <s v="REFERENCE ELECTRIFICATION - MODERATE TECHNOLOGY ADVANCEMENT"/>
    <x v="1"/>
    <s v="HIGH-BAY LFL: LED INTEGRATED LUMINAIRE"/>
    <s v="TEXAS"/>
    <x v="16"/>
    <x v="10"/>
    <s v="ELECTRICITY"/>
    <x v="8"/>
    <n v="2.2235934705856601E-2"/>
  </r>
  <r>
    <s v="REFERENCE ELECTRIFICATION - MODERATE TECHNOLOGY ADVANCEMENT"/>
    <x v="1"/>
    <s v="HIGH-BAY LFL: LED INTEGRATED LUMINAIRE"/>
    <s v="TEXAS"/>
    <x v="16"/>
    <x v="11"/>
    <s v="ELECTRICITY"/>
    <x v="8"/>
    <n v="2.6493526056121201E-2"/>
  </r>
  <r>
    <s v="REFERENCE ELECTRIFICATION - MODERATE TECHNOLOGY ADVANCEMENT"/>
    <x v="1"/>
    <s v="HIGH-BAY LFL: LED INTEGRATED LUMINAIRE"/>
    <s v="TEXAS"/>
    <x v="16"/>
    <x v="12"/>
    <s v="ELECTRICITY"/>
    <x v="8"/>
    <n v="3.0755370394365902E-2"/>
  </r>
  <r>
    <s v="REFERENCE ELECTRIFICATION - MODERATE TECHNOLOGY ADVANCEMENT"/>
    <x v="1"/>
    <s v="HIGH-BAY LFL: LED INTEGRATED LUMINAIRE"/>
    <s v="TEXAS"/>
    <x v="16"/>
    <x v="13"/>
    <s v="ELECTRICITY"/>
    <x v="8"/>
    <n v="3.4871431262265599E-2"/>
  </r>
  <r>
    <s v="REFERENCE ELECTRIFICATION - MODERATE TECHNOLOGY ADVANCEMENT"/>
    <x v="1"/>
    <s v="HIGH-BAY LFL: LED INTEGRATED LUMINAIRE"/>
    <s v="TEXAS"/>
    <x v="16"/>
    <x v="14"/>
    <s v="ELECTRICITY"/>
    <x v="8"/>
    <n v="3.88119683109754E-2"/>
  </r>
  <r>
    <s v="REFERENCE ELECTRIFICATION - MODERATE TECHNOLOGY ADVANCEMENT"/>
    <x v="1"/>
    <s v="HIGH-BAY LFL: LED INTEGRATED LUMINAIRE"/>
    <s v="TEXAS"/>
    <x v="16"/>
    <x v="15"/>
    <s v="ELECTRICITY"/>
    <x v="8"/>
    <n v="4.26448570411413E-2"/>
  </r>
  <r>
    <s v="REFERENCE ELECTRIFICATION - MODERATE TECHNOLOGY ADVANCEMENT"/>
    <x v="1"/>
    <s v="HIGH-BAY LFL: LED INTEGRATED LUMINAIRE"/>
    <s v="TEXAS"/>
    <x v="16"/>
    <x v="16"/>
    <s v="ELECTRICITY"/>
    <x v="8"/>
    <n v="4.6480399476818098E-2"/>
  </r>
  <r>
    <s v="REFERENCE ELECTRIFICATION - MODERATE TECHNOLOGY ADVANCEMENT"/>
    <x v="1"/>
    <s v="HIGH-BAY LFL: LED INTEGRATED LUMINAIRE"/>
    <s v="TEXAS"/>
    <x v="16"/>
    <x v="17"/>
    <s v="ELECTRICITY"/>
    <x v="8"/>
    <n v="5.0382303594537999E-2"/>
  </r>
  <r>
    <s v="REFERENCE ELECTRIFICATION - MODERATE TECHNOLOGY ADVANCEMENT"/>
    <x v="1"/>
    <s v="HIGH-BAY LFL: LED INTEGRATED LUMINAIRE"/>
    <s v="TEXAS"/>
    <x v="16"/>
    <x v="18"/>
    <s v="ELECTRICITY"/>
    <x v="8"/>
    <n v="5.4362453256350203E-2"/>
  </r>
  <r>
    <s v="REFERENCE ELECTRIFICATION - MODERATE TECHNOLOGY ADVANCEMENT"/>
    <x v="1"/>
    <s v="HIGH-BAY LFL: LED INTEGRATED LUMINAIRE"/>
    <s v="TEXAS"/>
    <x v="16"/>
    <x v="19"/>
    <s v="ELECTRICITY"/>
    <x v="8"/>
    <n v="5.8443800154009101E-2"/>
  </r>
  <r>
    <s v="REFERENCE ELECTRIFICATION - MODERATE TECHNOLOGY ADVANCEMENT"/>
    <x v="1"/>
    <s v="HIGH-BAY LFL: LED INTEGRATED LUMINAIRE"/>
    <s v="TEXAS"/>
    <x v="16"/>
    <x v="20"/>
    <s v="ELECTRICITY"/>
    <x v="8"/>
    <n v="6.2595551393220997E-2"/>
  </r>
  <r>
    <s v="REFERENCE ELECTRIFICATION - MODERATE TECHNOLOGY ADVANCEMENT"/>
    <x v="1"/>
    <s v="HIGH-BAY LFL: LED INTEGRATED LUMINAIRE"/>
    <s v="TEXAS"/>
    <x v="16"/>
    <x v="21"/>
    <s v="ELECTRICITY"/>
    <x v="8"/>
    <n v="6.6815482070437193E-2"/>
  </r>
  <r>
    <s v="REFERENCE ELECTRIFICATION - MODERATE TECHNOLOGY ADVANCEMENT"/>
    <x v="1"/>
    <s v="HIGH-BAY LFL: LED INTEGRATED LUMINAIRE"/>
    <s v="TEXAS"/>
    <x v="16"/>
    <x v="22"/>
    <s v="ELECTRICITY"/>
    <x v="8"/>
    <n v="7.1080463451740697E-2"/>
  </r>
  <r>
    <s v="REFERENCE ELECTRIFICATION - MODERATE TECHNOLOGY ADVANCEMENT"/>
    <x v="1"/>
    <s v="HIGH-BAY LFL: LED INTEGRATED LUMINAIRE"/>
    <s v="TEXAS"/>
    <x v="16"/>
    <x v="23"/>
    <s v="ELECTRICITY"/>
    <x v="8"/>
    <n v="7.53426713703301E-2"/>
  </r>
  <r>
    <s v="REFERENCE ELECTRIFICATION - MODERATE TECHNOLOGY ADVANCEMENT"/>
    <x v="1"/>
    <s v="HIGH-BAY LFL: LED INTEGRATED LUMINAIRE"/>
    <s v="TEXAS"/>
    <x v="16"/>
    <x v="24"/>
    <s v="ELECTRICITY"/>
    <x v="8"/>
    <n v="7.9514204554888598E-2"/>
  </r>
  <r>
    <s v="REFERENCE ELECTRIFICATION - MODERATE TECHNOLOGY ADVANCEMENT"/>
    <x v="1"/>
    <s v="HIGH-BAY LFL: LED INTEGRATED LUMINAIRE"/>
    <s v="TEXAS"/>
    <x v="16"/>
    <x v="25"/>
    <s v="ELECTRICITY"/>
    <x v="8"/>
    <n v="8.3514216020533993E-2"/>
  </r>
  <r>
    <s v="REFERENCE ELECTRIFICATION - MODERATE TECHNOLOGY ADVANCEMENT"/>
    <x v="1"/>
    <s v="HIGH-BAY LFL: LED INTEGRATED LUMINAIRE"/>
    <s v="TEXAS"/>
    <x v="16"/>
    <x v="26"/>
    <s v="ELECTRICITY"/>
    <x v="8"/>
    <n v="8.72577576934946E-2"/>
  </r>
  <r>
    <s v="REFERENCE ELECTRIFICATION - MODERATE TECHNOLOGY ADVANCEMENT"/>
    <x v="1"/>
    <s v="HIGH-BAY LFL: LED INTEGRATED LUMINAIRE"/>
    <s v="TEXAS"/>
    <x v="16"/>
    <x v="27"/>
    <s v="ELECTRICITY"/>
    <x v="8"/>
    <n v="9.0687335708374603E-2"/>
  </r>
  <r>
    <s v="REFERENCE ELECTRIFICATION - MODERATE TECHNOLOGY ADVANCEMENT"/>
    <x v="1"/>
    <s v="HIGH-BAY LFL: LED INTEGRATED LUMINAIRE"/>
    <s v="TEXAS"/>
    <x v="16"/>
    <x v="28"/>
    <s v="ELECTRICITY"/>
    <x v="8"/>
    <n v="9.3775229377041802E-2"/>
  </r>
  <r>
    <s v="REFERENCE ELECTRIFICATION - MODERATE TECHNOLOGY ADVANCEMENT"/>
    <x v="1"/>
    <s v="HIGH-BAY LFL: LED INTEGRATED LUMINAIRE"/>
    <s v="TEXAS"/>
    <x v="16"/>
    <x v="29"/>
    <s v="ELECTRICITY"/>
    <x v="8"/>
    <n v="9.6517033361790794E-2"/>
  </r>
  <r>
    <s v="REFERENCE ELECTRIFICATION - MODERATE TECHNOLOGY ADVANCEMENT"/>
    <x v="1"/>
    <s v="HIGH-BAY LFL: LED INTEGRATED LUMINAIRE"/>
    <s v="TEXAS"/>
    <x v="16"/>
    <x v="30"/>
    <s v="ELECTRICITY"/>
    <x v="8"/>
    <n v="9.8909667139764498E-2"/>
  </r>
  <r>
    <s v="REFERENCE ELECTRIFICATION - MODERATE TECHNOLOGY ADVANCEMENT"/>
    <x v="1"/>
    <s v="HIGH-BAY LFL: LED INTEGRATED LUMINAIRE"/>
    <s v="TEXAS"/>
    <x v="16"/>
    <x v="31"/>
    <s v="ELECTRICITY"/>
    <x v="8"/>
    <n v="0.100971781642679"/>
  </r>
  <r>
    <s v="REFERENCE ELECTRIFICATION - MODERATE TECHNOLOGY ADVANCEMENT"/>
    <x v="1"/>
    <s v="HIGH-BAY LFL: LED INTEGRATED LUMINAIRE"/>
    <s v="TEXAS"/>
    <x v="16"/>
    <x v="32"/>
    <s v="ELECTRICITY"/>
    <x v="8"/>
    <n v="0.102725901992253"/>
  </r>
  <r>
    <s v="REFERENCE ELECTRIFICATION - MODERATE TECHNOLOGY ADVANCEMENT"/>
    <x v="1"/>
    <s v="HIGH-BAY LFL: LED INTEGRATED LUMINAIRE"/>
    <s v="TEXAS"/>
    <x v="16"/>
    <x v="33"/>
    <s v="ELECTRICITY"/>
    <x v="8"/>
    <n v="0.104204102031484"/>
  </r>
  <r>
    <s v="REFERENCE ELECTRIFICATION - MODERATE TECHNOLOGY ADVANCEMENT"/>
    <x v="1"/>
    <s v="HIGH-BAY LFL: SODIUM VAPOR"/>
    <s v="TEXAS"/>
    <x v="16"/>
    <x v="0"/>
    <s v="ELECTRICITY"/>
    <x v="8"/>
    <n v="5.4976598383983402E-2"/>
  </r>
  <r>
    <s v="REFERENCE ELECTRIFICATION - MODERATE TECHNOLOGY ADVANCEMENT"/>
    <x v="1"/>
    <s v="HIGH-BAY LFL: SODIUM VAPOR"/>
    <s v="TEXAS"/>
    <x v="16"/>
    <x v="1"/>
    <s v="ELECTRICITY"/>
    <x v="8"/>
    <n v="5.5007600443141298E-2"/>
  </r>
  <r>
    <s v="REFERENCE ELECTRIFICATION - MODERATE TECHNOLOGY ADVANCEMENT"/>
    <x v="1"/>
    <s v="HIGH-BAY LFL: SODIUM VAPOR"/>
    <s v="TEXAS"/>
    <x v="16"/>
    <x v="2"/>
    <s v="ELECTRICITY"/>
    <x v="8"/>
    <n v="5.2058395133598397E-2"/>
  </r>
  <r>
    <s v="REFERENCE ELECTRIFICATION - MODERATE TECHNOLOGY ADVANCEMENT"/>
    <x v="1"/>
    <s v="HIGH-BAY LFL: SODIUM VAPOR"/>
    <s v="TEXAS"/>
    <x v="16"/>
    <x v="3"/>
    <s v="ELECTRICITY"/>
    <x v="8"/>
    <n v="4.74792584722869E-2"/>
  </r>
  <r>
    <s v="REFERENCE ELECTRIFICATION - MODERATE TECHNOLOGY ADVANCEMENT"/>
    <x v="1"/>
    <s v="HIGH-BAY LFL: SODIUM VAPOR"/>
    <s v="TEXAS"/>
    <x v="16"/>
    <x v="4"/>
    <s v="ELECTRICITY"/>
    <x v="8"/>
    <n v="4.4251192080946702E-2"/>
  </r>
  <r>
    <s v="REFERENCE ELECTRIFICATION - MODERATE TECHNOLOGY ADVANCEMENT"/>
    <x v="1"/>
    <s v="HIGH-BAY LFL: SODIUM VAPOR"/>
    <s v="TEXAS"/>
    <x v="16"/>
    <x v="5"/>
    <s v="ELECTRICITY"/>
    <x v="8"/>
    <n v="4.26397106175955E-2"/>
  </r>
  <r>
    <s v="REFERENCE ELECTRIFICATION - MODERATE TECHNOLOGY ADVANCEMENT"/>
    <x v="1"/>
    <s v="HIGH-BAY LFL: SODIUM VAPOR"/>
    <s v="TEXAS"/>
    <x v="16"/>
    <x v="6"/>
    <s v="ELECTRICITY"/>
    <x v="8"/>
    <n v="4.0810796912743197E-2"/>
  </r>
  <r>
    <s v="REFERENCE ELECTRIFICATION - MODERATE TECHNOLOGY ADVANCEMENT"/>
    <x v="1"/>
    <s v="HIGH-BAY LFL: SODIUM VAPOR"/>
    <s v="TEXAS"/>
    <x v="16"/>
    <x v="7"/>
    <s v="ELECTRICITY"/>
    <x v="8"/>
    <n v="3.7940557823337703E-2"/>
  </r>
  <r>
    <s v="REFERENCE ELECTRIFICATION - MODERATE TECHNOLOGY ADVANCEMENT"/>
    <x v="1"/>
    <s v="HIGH-BAY LFL: SODIUM VAPOR"/>
    <s v="TEXAS"/>
    <x v="16"/>
    <x v="8"/>
    <s v="ELECTRICITY"/>
    <x v="8"/>
    <n v="3.4319995073627298E-2"/>
  </r>
  <r>
    <s v="REFERENCE ELECTRIFICATION - MODERATE TECHNOLOGY ADVANCEMENT"/>
    <x v="1"/>
    <s v="HIGH-BAY LFL: SODIUM VAPOR"/>
    <s v="TEXAS"/>
    <x v="16"/>
    <x v="9"/>
    <s v="ELECTRICITY"/>
    <x v="8"/>
    <n v="3.0252912519050899E-2"/>
  </r>
  <r>
    <s v="REFERENCE ELECTRIFICATION - MODERATE TECHNOLOGY ADVANCEMENT"/>
    <x v="1"/>
    <s v="HIGH-BAY LFL: SODIUM VAPOR"/>
    <s v="TEXAS"/>
    <x v="16"/>
    <x v="10"/>
    <s v="ELECTRICITY"/>
    <x v="8"/>
    <n v="2.5993636834662302E-2"/>
  </r>
  <r>
    <s v="REFERENCE ELECTRIFICATION - MODERATE TECHNOLOGY ADVANCEMENT"/>
    <x v="1"/>
    <s v="HIGH-BAY LFL: SODIUM VAPOR"/>
    <s v="TEXAS"/>
    <x v="16"/>
    <x v="11"/>
    <s v="ELECTRICITY"/>
    <x v="8"/>
    <n v="2.1896255413211399E-2"/>
  </r>
  <r>
    <s v="REFERENCE ELECTRIFICATION - MODERATE TECHNOLOGY ADVANCEMENT"/>
    <x v="1"/>
    <s v="HIGH-BAY LFL: SODIUM VAPOR"/>
    <s v="TEXAS"/>
    <x v="16"/>
    <x v="12"/>
    <s v="ELECTRICITY"/>
    <x v="8"/>
    <n v="1.82604973296299E-2"/>
  </r>
  <r>
    <s v="REFERENCE ELECTRIFICATION - MODERATE TECHNOLOGY ADVANCEMENT"/>
    <x v="1"/>
    <s v="HIGH-BAY LFL: SODIUM VAPOR"/>
    <s v="TEXAS"/>
    <x v="16"/>
    <x v="13"/>
    <s v="ELECTRICITY"/>
    <x v="8"/>
    <n v="1.52320685418527E-2"/>
  </r>
  <r>
    <s v="REFERENCE ELECTRIFICATION - MODERATE TECHNOLOGY ADVANCEMENT"/>
    <x v="1"/>
    <s v="HIGH-BAY LFL: SODIUM VAPOR"/>
    <s v="TEXAS"/>
    <x v="16"/>
    <x v="14"/>
    <s v="ELECTRICITY"/>
    <x v="8"/>
    <n v="1.2791081086994701E-2"/>
  </r>
  <r>
    <s v="REFERENCE ELECTRIFICATION - MODERATE TECHNOLOGY ADVANCEMENT"/>
    <x v="1"/>
    <s v="HIGH-BAY LFL: SODIUM VAPOR"/>
    <s v="TEXAS"/>
    <x v="16"/>
    <x v="15"/>
    <s v="ELECTRICITY"/>
    <x v="8"/>
    <n v="1.08572798738782E-2"/>
  </r>
  <r>
    <s v="REFERENCE ELECTRIFICATION - MODERATE TECHNOLOGY ADVANCEMENT"/>
    <x v="1"/>
    <s v="HIGH-BAY LFL: SODIUM VAPOR"/>
    <s v="TEXAS"/>
    <x v="16"/>
    <x v="16"/>
    <s v="ELECTRICITY"/>
    <x v="8"/>
    <n v="9.3710495382168194E-3"/>
  </r>
  <r>
    <s v="REFERENCE ELECTRIFICATION - MODERATE TECHNOLOGY ADVANCEMENT"/>
    <x v="1"/>
    <s v="HIGH-BAY LFL: SODIUM VAPOR"/>
    <s v="TEXAS"/>
    <x v="16"/>
    <x v="17"/>
    <s v="ELECTRICITY"/>
    <x v="8"/>
    <n v="8.2806350935261501E-3"/>
  </r>
  <r>
    <s v="REFERENCE ELECTRIFICATION - MODERATE TECHNOLOGY ADVANCEMENT"/>
    <x v="1"/>
    <s v="HIGH-BAY LFL: SODIUM VAPOR"/>
    <s v="TEXAS"/>
    <x v="16"/>
    <x v="18"/>
    <s v="ELECTRICITY"/>
    <x v="8"/>
    <n v="7.5285819587060801E-3"/>
  </r>
  <r>
    <s v="REFERENCE ELECTRIFICATION - MODERATE TECHNOLOGY ADVANCEMENT"/>
    <x v="1"/>
    <s v="HIGH-BAY LFL: SODIUM VAPOR"/>
    <s v="TEXAS"/>
    <x v="16"/>
    <x v="19"/>
    <s v="ELECTRICITY"/>
    <x v="8"/>
    <n v="7.0467603514746697E-3"/>
  </r>
  <r>
    <s v="REFERENCE ELECTRIFICATION - MODERATE TECHNOLOGY ADVANCEMENT"/>
    <x v="1"/>
    <s v="HIGH-BAY LFL: SODIUM VAPOR"/>
    <s v="TEXAS"/>
    <x v="16"/>
    <x v="20"/>
    <s v="ELECTRICITY"/>
    <x v="8"/>
    <n v="6.7807335969033199E-3"/>
  </r>
  <r>
    <s v="REFERENCE ELECTRIFICATION - MODERATE TECHNOLOGY ADVANCEMENT"/>
    <x v="1"/>
    <s v="HIGH-BAY LFL: SODIUM VAPOR"/>
    <s v="TEXAS"/>
    <x v="16"/>
    <x v="21"/>
    <s v="ELECTRICITY"/>
    <x v="8"/>
    <n v="6.6801390197560699E-3"/>
  </r>
  <r>
    <s v="REFERENCE ELECTRIFICATION - MODERATE TECHNOLOGY ADVANCEMENT"/>
    <x v="1"/>
    <s v="HIGH-BAY LFL: SODIUM VAPOR"/>
    <s v="TEXAS"/>
    <x v="16"/>
    <x v="22"/>
    <s v="ELECTRICITY"/>
    <x v="8"/>
    <n v="6.6877001602156198E-3"/>
  </r>
  <r>
    <s v="REFERENCE ELECTRIFICATION - MODERATE TECHNOLOGY ADVANCEMENT"/>
    <x v="1"/>
    <s v="HIGH-BAY LFL: SODIUM VAPOR"/>
    <s v="TEXAS"/>
    <x v="16"/>
    <x v="23"/>
    <s v="ELECTRICITY"/>
    <x v="8"/>
    <n v="6.7559580947598296E-3"/>
  </r>
  <r>
    <s v="REFERENCE ELECTRIFICATION - MODERATE TECHNOLOGY ADVANCEMENT"/>
    <x v="1"/>
    <s v="HIGH-BAY LFL: SODIUM VAPOR"/>
    <s v="TEXAS"/>
    <x v="16"/>
    <x v="24"/>
    <s v="ELECTRICITY"/>
    <x v="8"/>
    <n v="6.8478891031983902E-3"/>
  </r>
  <r>
    <s v="REFERENCE ELECTRIFICATION - MODERATE TECHNOLOGY ADVANCEMENT"/>
    <x v="1"/>
    <s v="HIGH-BAY LFL: SODIUM VAPOR"/>
    <s v="TEXAS"/>
    <x v="16"/>
    <x v="25"/>
    <s v="ELECTRICITY"/>
    <x v="8"/>
    <n v="6.9405317409314297E-3"/>
  </r>
  <r>
    <s v="REFERENCE ELECTRIFICATION - MODERATE TECHNOLOGY ADVANCEMENT"/>
    <x v="1"/>
    <s v="HIGH-BAY LFL: SODIUM VAPOR"/>
    <s v="TEXAS"/>
    <x v="16"/>
    <x v="26"/>
    <s v="ELECTRICITY"/>
    <x v="8"/>
    <n v="7.01846789540919E-3"/>
  </r>
  <r>
    <s v="REFERENCE ELECTRIFICATION - MODERATE TECHNOLOGY ADVANCEMENT"/>
    <x v="1"/>
    <s v="HIGH-BAY LFL: SODIUM VAPOR"/>
    <s v="TEXAS"/>
    <x v="16"/>
    <x v="27"/>
    <s v="ELECTRICITY"/>
    <x v="8"/>
    <n v="7.0729657044543296E-3"/>
  </r>
  <r>
    <s v="REFERENCE ELECTRIFICATION - MODERATE TECHNOLOGY ADVANCEMENT"/>
    <x v="1"/>
    <s v="HIGH-BAY LFL: SODIUM VAPOR"/>
    <s v="TEXAS"/>
    <x v="16"/>
    <x v="28"/>
    <s v="ELECTRICITY"/>
    <x v="8"/>
    <n v="7.1046210130341798E-3"/>
  </r>
  <r>
    <s v="REFERENCE ELECTRIFICATION - MODERATE TECHNOLOGY ADVANCEMENT"/>
    <x v="1"/>
    <s v="HIGH-BAY LFL: SODIUM VAPOR"/>
    <s v="TEXAS"/>
    <x v="16"/>
    <x v="29"/>
    <s v="ELECTRICITY"/>
    <x v="8"/>
    <n v="7.1233966354536001E-3"/>
  </r>
  <r>
    <s v="REFERENCE ELECTRIFICATION - MODERATE TECHNOLOGY ADVANCEMENT"/>
    <x v="1"/>
    <s v="HIGH-BAY LFL: SODIUM VAPOR"/>
    <s v="TEXAS"/>
    <x v="16"/>
    <x v="30"/>
    <s v="ELECTRICITY"/>
    <x v="8"/>
    <n v="7.1418194464065903E-3"/>
  </r>
  <r>
    <s v="REFERENCE ELECTRIFICATION - MODERATE TECHNOLOGY ADVANCEMENT"/>
    <x v="1"/>
    <s v="HIGH-BAY LFL: SODIUM VAPOR"/>
    <s v="TEXAS"/>
    <x v="16"/>
    <x v="31"/>
    <s v="ELECTRICITY"/>
    <x v="8"/>
    <n v="7.1719474110403698E-3"/>
  </r>
  <r>
    <s v="REFERENCE ELECTRIFICATION - MODERATE TECHNOLOGY ADVANCEMENT"/>
    <x v="1"/>
    <s v="HIGH-BAY LFL: SODIUM VAPOR"/>
    <s v="TEXAS"/>
    <x v="16"/>
    <x v="32"/>
    <s v="ELECTRICITY"/>
    <x v="8"/>
    <n v="7.2213954475363398E-3"/>
  </r>
  <r>
    <s v="REFERENCE ELECTRIFICATION - MODERATE TECHNOLOGY ADVANCEMENT"/>
    <x v="1"/>
    <s v="HIGH-BAY LFL: SODIUM VAPOR"/>
    <s v="TEXAS"/>
    <x v="16"/>
    <x v="33"/>
    <s v="ELECTRICITY"/>
    <x v="8"/>
    <n v="7.2922236468238996E-3"/>
  </r>
  <r>
    <s v="REFERENCE ELECTRIFICATION - MODERATE TECHNOLOGY ADVANCEMENT"/>
    <x v="1"/>
    <s v="HIGH-BAY LFL: T5 4XF54 HO HIGH BAY"/>
    <s v="TEXAS"/>
    <x v="16"/>
    <x v="0"/>
    <s v="ELECTRICITY"/>
    <x v="8"/>
    <n v="0.93076864827084205"/>
  </r>
  <r>
    <s v="REFERENCE ELECTRIFICATION - MODERATE TECHNOLOGY ADVANCEMENT"/>
    <x v="1"/>
    <s v="HIGH-BAY LFL: T5 4XF54 HO HIGH BAY"/>
    <s v="TEXAS"/>
    <x v="16"/>
    <x v="1"/>
    <s v="ELECTRICITY"/>
    <x v="8"/>
    <n v="0.96864958280296298"/>
  </r>
  <r>
    <s v="REFERENCE ELECTRIFICATION - MODERATE TECHNOLOGY ADVANCEMENT"/>
    <x v="1"/>
    <s v="HIGH-BAY LFL: T5 4XF54 HO HIGH BAY"/>
    <s v="TEXAS"/>
    <x v="16"/>
    <x v="2"/>
    <s v="ELECTRICITY"/>
    <x v="8"/>
    <n v="0.98943433454005503"/>
  </r>
  <r>
    <s v="REFERENCE ELECTRIFICATION - MODERATE TECHNOLOGY ADVANCEMENT"/>
    <x v="1"/>
    <s v="HIGH-BAY LFL: T5 4XF54 HO HIGH BAY"/>
    <s v="TEXAS"/>
    <x v="16"/>
    <x v="3"/>
    <s v="ELECTRICITY"/>
    <x v="8"/>
    <n v="0.98258342666102905"/>
  </r>
  <r>
    <s v="REFERENCE ELECTRIFICATION - MODERATE TECHNOLOGY ADVANCEMENT"/>
    <x v="1"/>
    <s v="HIGH-BAY LFL: T5 4XF54 HO HIGH BAY"/>
    <s v="TEXAS"/>
    <x v="16"/>
    <x v="4"/>
    <s v="ELECTRICITY"/>
    <x v="8"/>
    <n v="0.94763467445451099"/>
  </r>
  <r>
    <s v="REFERENCE ELECTRIFICATION - MODERATE TECHNOLOGY ADVANCEMENT"/>
    <x v="1"/>
    <s v="HIGH-BAY LFL: T5 4XF54 HO HIGH BAY"/>
    <s v="TEXAS"/>
    <x v="16"/>
    <x v="5"/>
    <s v="ELECTRICITY"/>
    <x v="8"/>
    <n v="0.89159860561803295"/>
  </r>
  <r>
    <s v="REFERENCE ELECTRIFICATION - MODERATE TECHNOLOGY ADVANCEMENT"/>
    <x v="1"/>
    <s v="HIGH-BAY LFL: T5 4XF54 HO HIGH BAY"/>
    <s v="TEXAS"/>
    <x v="16"/>
    <x v="6"/>
    <s v="ELECTRICITY"/>
    <x v="8"/>
    <n v="0.84265671973452005"/>
  </r>
  <r>
    <s v="REFERENCE ELECTRIFICATION - MODERATE TECHNOLOGY ADVANCEMENT"/>
    <x v="1"/>
    <s v="HIGH-BAY LFL: T5 4XF54 HO HIGH BAY"/>
    <s v="TEXAS"/>
    <x v="16"/>
    <x v="7"/>
    <s v="ELECTRICITY"/>
    <x v="8"/>
    <n v="0.81449213758781802"/>
  </r>
  <r>
    <s v="REFERENCE ELECTRIFICATION - MODERATE TECHNOLOGY ADVANCEMENT"/>
    <x v="1"/>
    <s v="HIGH-BAY LFL: T5 4XF54 HO HIGH BAY"/>
    <s v="TEXAS"/>
    <x v="16"/>
    <x v="8"/>
    <s v="ELECTRICITY"/>
    <x v="8"/>
    <n v="0.79557563060752501"/>
  </r>
  <r>
    <s v="REFERENCE ELECTRIFICATION - MODERATE TECHNOLOGY ADVANCEMENT"/>
    <x v="1"/>
    <s v="HIGH-BAY LFL: T5 4XF54 HO HIGH BAY"/>
    <s v="TEXAS"/>
    <x v="16"/>
    <x v="9"/>
    <s v="ELECTRICITY"/>
    <x v="8"/>
    <n v="0.77498161978139102"/>
  </r>
  <r>
    <s v="REFERENCE ELECTRIFICATION - MODERATE TECHNOLOGY ADVANCEMENT"/>
    <x v="1"/>
    <s v="HIGH-BAY LFL: T5 4XF54 HO HIGH BAY"/>
    <s v="TEXAS"/>
    <x v="16"/>
    <x v="10"/>
    <s v="ELECTRICITY"/>
    <x v="8"/>
    <n v="0.75007187509531703"/>
  </r>
  <r>
    <s v="REFERENCE ELECTRIFICATION - MODERATE TECHNOLOGY ADVANCEMENT"/>
    <x v="1"/>
    <s v="HIGH-BAY LFL: T5 4XF54 HO HIGH BAY"/>
    <s v="TEXAS"/>
    <x v="16"/>
    <x v="11"/>
    <s v="ELECTRICITY"/>
    <x v="8"/>
    <n v="0.72283713059255095"/>
  </r>
  <r>
    <s v="REFERENCE ELECTRIFICATION - MODERATE TECHNOLOGY ADVANCEMENT"/>
    <x v="1"/>
    <s v="HIGH-BAY LFL: T5 4XF54 HO HIGH BAY"/>
    <s v="TEXAS"/>
    <x v="16"/>
    <x v="12"/>
    <s v="ELECTRICITY"/>
    <x v="8"/>
    <n v="0.69508614287706405"/>
  </r>
  <r>
    <s v="REFERENCE ELECTRIFICATION - MODERATE TECHNOLOGY ADVANCEMENT"/>
    <x v="1"/>
    <s v="HIGH-BAY LFL: T5 4XF54 HO HIGH BAY"/>
    <s v="TEXAS"/>
    <x v="16"/>
    <x v="13"/>
    <s v="ELECTRICITY"/>
    <x v="8"/>
    <n v="0.66763463398453105"/>
  </r>
  <r>
    <s v="REFERENCE ELECTRIFICATION - MODERATE TECHNOLOGY ADVANCEMENT"/>
    <x v="1"/>
    <s v="HIGH-BAY LFL: T5 4XF54 HO HIGH BAY"/>
    <s v="TEXAS"/>
    <x v="16"/>
    <x v="14"/>
    <s v="ELECTRICITY"/>
    <x v="8"/>
    <n v="0.64037406637457095"/>
  </r>
  <r>
    <s v="REFERENCE ELECTRIFICATION - MODERATE TECHNOLOGY ADVANCEMENT"/>
    <x v="1"/>
    <s v="HIGH-BAY LFL: T5 4XF54 HO HIGH BAY"/>
    <s v="TEXAS"/>
    <x v="16"/>
    <x v="15"/>
    <s v="ELECTRICITY"/>
    <x v="8"/>
    <n v="0.61340413713102704"/>
  </r>
  <r>
    <s v="REFERENCE ELECTRIFICATION - MODERATE TECHNOLOGY ADVANCEMENT"/>
    <x v="1"/>
    <s v="HIGH-BAY LFL: T5 4XF54 HO HIGH BAY"/>
    <s v="TEXAS"/>
    <x v="16"/>
    <x v="16"/>
    <s v="ELECTRICITY"/>
    <x v="8"/>
    <n v="0.58825814835130397"/>
  </r>
  <r>
    <s v="REFERENCE ELECTRIFICATION - MODERATE TECHNOLOGY ADVANCEMENT"/>
    <x v="1"/>
    <s v="HIGH-BAY LFL: T5 4XF54 HO HIGH BAY"/>
    <s v="TEXAS"/>
    <x v="16"/>
    <x v="17"/>
    <s v="ELECTRICITY"/>
    <x v="8"/>
    <n v="0.566854564438381"/>
  </r>
  <r>
    <s v="REFERENCE ELECTRIFICATION - MODERATE TECHNOLOGY ADVANCEMENT"/>
    <x v="1"/>
    <s v="HIGH-BAY LFL: T5 4XF54 HO HIGH BAY"/>
    <s v="TEXAS"/>
    <x v="16"/>
    <x v="18"/>
    <s v="ELECTRICITY"/>
    <x v="8"/>
    <n v="0.55075246995247495"/>
  </r>
  <r>
    <s v="REFERENCE ELECTRIFICATION - MODERATE TECHNOLOGY ADVANCEMENT"/>
    <x v="1"/>
    <s v="HIGH-BAY LFL: T5 4XF54 HO HIGH BAY"/>
    <s v="TEXAS"/>
    <x v="16"/>
    <x v="19"/>
    <s v="ELECTRICITY"/>
    <x v="8"/>
    <n v="0.54129251039863602"/>
  </r>
  <r>
    <s v="REFERENCE ELECTRIFICATION - MODERATE TECHNOLOGY ADVANCEMENT"/>
    <x v="1"/>
    <s v="HIGH-BAY LFL: T5 4XF54 HO HIGH BAY"/>
    <s v="TEXAS"/>
    <x v="16"/>
    <x v="20"/>
    <s v="ELECTRICITY"/>
    <x v="8"/>
    <n v="0.53866607913151698"/>
  </r>
  <r>
    <s v="REFERENCE ELECTRIFICATION - MODERATE TECHNOLOGY ADVANCEMENT"/>
    <x v="1"/>
    <s v="HIGH-BAY LFL: T5 4XF54 HO HIGH BAY"/>
    <s v="TEXAS"/>
    <x v="16"/>
    <x v="21"/>
    <s v="ELECTRICITY"/>
    <x v="8"/>
    <n v="0.54232356189207997"/>
  </r>
  <r>
    <s v="REFERENCE ELECTRIFICATION - MODERATE TECHNOLOGY ADVANCEMENT"/>
    <x v="1"/>
    <s v="HIGH-BAY LFL: T5 4XF54 HO HIGH BAY"/>
    <s v="TEXAS"/>
    <x v="16"/>
    <x v="22"/>
    <s v="ELECTRICITY"/>
    <x v="8"/>
    <n v="0.55057500085259503"/>
  </r>
  <r>
    <s v="REFERENCE ELECTRIFICATION - MODERATE TECHNOLOGY ADVANCEMENT"/>
    <x v="1"/>
    <s v="HIGH-BAY LFL: T5 4XF54 HO HIGH BAY"/>
    <s v="TEXAS"/>
    <x v="16"/>
    <x v="23"/>
    <s v="ELECTRICITY"/>
    <x v="8"/>
    <n v="0.56124326237343203"/>
  </r>
  <r>
    <s v="REFERENCE ELECTRIFICATION - MODERATE TECHNOLOGY ADVANCEMENT"/>
    <x v="1"/>
    <s v="HIGH-BAY LFL: T5 4XF54 HO HIGH BAY"/>
    <s v="TEXAS"/>
    <x v="16"/>
    <x v="24"/>
    <s v="ELECTRICITY"/>
    <x v="8"/>
    <n v="0.57212928159036103"/>
  </r>
  <r>
    <s v="REFERENCE ELECTRIFICATION - MODERATE TECHNOLOGY ADVANCEMENT"/>
    <x v="1"/>
    <s v="HIGH-BAY LFL: T5 4XF54 HO HIGH BAY"/>
    <s v="TEXAS"/>
    <x v="16"/>
    <x v="25"/>
    <s v="ELECTRICITY"/>
    <x v="8"/>
    <n v="0.581759790588527"/>
  </r>
  <r>
    <s v="REFERENCE ELECTRIFICATION - MODERATE TECHNOLOGY ADVANCEMENT"/>
    <x v="1"/>
    <s v="HIGH-BAY LFL: T5 4XF54 HO HIGH BAY"/>
    <s v="TEXAS"/>
    <x v="16"/>
    <x v="26"/>
    <s v="ELECTRICITY"/>
    <x v="8"/>
    <n v="0.58922585856482901"/>
  </r>
  <r>
    <s v="REFERENCE ELECTRIFICATION - MODERATE TECHNOLOGY ADVANCEMENT"/>
    <x v="1"/>
    <s v="HIGH-BAY LFL: T5 4XF54 HO HIGH BAY"/>
    <s v="TEXAS"/>
    <x v="16"/>
    <x v="27"/>
    <s v="ELECTRICITY"/>
    <x v="8"/>
    <n v="0.59427515560385302"/>
  </r>
  <r>
    <s v="REFERENCE ELECTRIFICATION - MODERATE TECHNOLOGY ADVANCEMENT"/>
    <x v="1"/>
    <s v="HIGH-BAY LFL: T5 4XF54 HO HIGH BAY"/>
    <s v="TEXAS"/>
    <x v="16"/>
    <x v="28"/>
    <s v="ELECTRICITY"/>
    <x v="8"/>
    <n v="0.59731223851806603"/>
  </r>
  <r>
    <s v="REFERENCE ELECTRIFICATION - MODERATE TECHNOLOGY ADVANCEMENT"/>
    <x v="1"/>
    <s v="HIGH-BAY LFL: T5 4XF54 HO HIGH BAY"/>
    <s v="TEXAS"/>
    <x v="16"/>
    <x v="29"/>
    <s v="ELECTRICITY"/>
    <x v="8"/>
    <n v="0.59921723248335301"/>
  </r>
  <r>
    <s v="REFERENCE ELECTRIFICATION - MODERATE TECHNOLOGY ADVANCEMENT"/>
    <x v="1"/>
    <s v="HIGH-BAY LFL: T5 4XF54 HO HIGH BAY"/>
    <s v="TEXAS"/>
    <x v="16"/>
    <x v="30"/>
    <s v="ELECTRICITY"/>
    <x v="8"/>
    <n v="0.60095263920378805"/>
  </r>
  <r>
    <s v="REFERENCE ELECTRIFICATION - MODERATE TECHNOLOGY ADVANCEMENT"/>
    <x v="1"/>
    <s v="HIGH-BAY LFL: T5 4XF54 HO HIGH BAY"/>
    <s v="TEXAS"/>
    <x v="16"/>
    <x v="31"/>
    <s v="ELECTRICITY"/>
    <x v="8"/>
    <n v="0.60347713516134105"/>
  </r>
  <r>
    <s v="REFERENCE ELECTRIFICATION - MODERATE TECHNOLOGY ADVANCEMENT"/>
    <x v="1"/>
    <s v="HIGH-BAY LFL: T5 4XF54 HO HIGH BAY"/>
    <s v="TEXAS"/>
    <x v="16"/>
    <x v="32"/>
    <s v="ELECTRICITY"/>
    <x v="8"/>
    <n v="0.60745151795430896"/>
  </r>
  <r>
    <s v="REFERENCE ELECTRIFICATION - MODERATE TECHNOLOGY ADVANCEMENT"/>
    <x v="1"/>
    <s v="HIGH-BAY LFL: T5 4XF54 HO HIGH BAY"/>
    <s v="TEXAS"/>
    <x v="16"/>
    <x v="33"/>
    <s v="ELECTRICITY"/>
    <x v="8"/>
    <n v="0.61312801901548597"/>
  </r>
  <r>
    <s v="REFERENCE ELECTRIFICATION - MODERATE TECHNOLOGY ADVANCEMENT"/>
    <x v="2"/>
    <s v="REFERENCE MEDIUM - DUTY DIESEL VEHICLE"/>
    <s v="TEXAS"/>
    <x v="17"/>
    <x v="0"/>
    <s v="GASOLINE FUEL"/>
    <x v="9"/>
    <n v="0"/>
  </r>
  <r>
    <s v="REFERENCE ELECTRIFICATION - MODERATE TECHNOLOGY ADVANCEMENT"/>
    <x v="2"/>
    <s v="REFERENCE MEDIUM - DUTY DIESEL VEHICLE"/>
    <s v="TEXAS"/>
    <x v="17"/>
    <x v="0"/>
    <s v="ELECTRICITY"/>
    <x v="9"/>
    <n v="0"/>
  </r>
  <r>
    <s v="REFERENCE ELECTRIFICATION - MODERATE TECHNOLOGY ADVANCEMENT"/>
    <x v="2"/>
    <s v="REFERENCE MEDIUM - DUTY DIESEL VEHICLE"/>
    <s v="TEXAS"/>
    <x v="17"/>
    <x v="0"/>
    <s v="DIESEL FUEL"/>
    <x v="9"/>
    <n v="7.4396815050530698"/>
  </r>
  <r>
    <s v="REFERENCE ELECTRIFICATION - MODERATE TECHNOLOGY ADVANCEMENT"/>
    <x v="2"/>
    <s v="REFERENCE MEDIUM - DUTY DIESEL VEHICLE"/>
    <s v="TEXAS"/>
    <x v="17"/>
    <x v="0"/>
    <s v="LPG FUEL"/>
    <x v="9"/>
    <n v="0"/>
  </r>
  <r>
    <s v="REFERENCE ELECTRIFICATION - MODERATE TECHNOLOGY ADVANCEMENT"/>
    <x v="2"/>
    <s v="REFERENCE MEDIUM - DUTY DIESEL VEHICLE"/>
    <s v="TEXAS"/>
    <x v="17"/>
    <x v="0"/>
    <s v="COMPRESSED PIPELINE GAS"/>
    <x v="9"/>
    <n v="0"/>
  </r>
  <r>
    <s v="REFERENCE ELECTRIFICATION - MODERATE TECHNOLOGY ADVANCEMENT"/>
    <x v="2"/>
    <s v="REFERENCE MEDIUM - DUTY DIESEL VEHICLE"/>
    <s v="TEXAS"/>
    <x v="17"/>
    <x v="1"/>
    <s v="GASOLINE FUEL"/>
    <x v="9"/>
    <n v="0"/>
  </r>
  <r>
    <s v="REFERENCE ELECTRIFICATION - MODERATE TECHNOLOGY ADVANCEMENT"/>
    <x v="2"/>
    <s v="REFERENCE MEDIUM - DUTY DIESEL VEHICLE"/>
    <s v="TEXAS"/>
    <x v="17"/>
    <x v="1"/>
    <s v="ELECTRICITY"/>
    <x v="9"/>
    <n v="0"/>
  </r>
  <r>
    <s v="REFERENCE ELECTRIFICATION - MODERATE TECHNOLOGY ADVANCEMENT"/>
    <x v="2"/>
    <s v="REFERENCE MEDIUM - DUTY DIESEL VEHICLE"/>
    <s v="TEXAS"/>
    <x v="17"/>
    <x v="1"/>
    <s v="DIESEL FUEL"/>
    <x v="9"/>
    <n v="7.6163628976997702"/>
  </r>
  <r>
    <s v="REFERENCE ELECTRIFICATION - MODERATE TECHNOLOGY ADVANCEMENT"/>
    <x v="2"/>
    <s v="REFERENCE MEDIUM - DUTY DIESEL VEHICLE"/>
    <s v="TEXAS"/>
    <x v="17"/>
    <x v="1"/>
    <s v="LPG FUEL"/>
    <x v="9"/>
    <n v="0"/>
  </r>
  <r>
    <s v="REFERENCE ELECTRIFICATION - MODERATE TECHNOLOGY ADVANCEMENT"/>
    <x v="2"/>
    <s v="REFERENCE MEDIUM - DUTY DIESEL VEHICLE"/>
    <s v="TEXAS"/>
    <x v="17"/>
    <x v="1"/>
    <s v="COMPRESSED PIPELINE GAS"/>
    <x v="9"/>
    <n v="0"/>
  </r>
  <r>
    <s v="REFERENCE ELECTRIFICATION - MODERATE TECHNOLOGY ADVANCEMENT"/>
    <x v="2"/>
    <s v="REFERENCE MEDIUM - DUTY DIESEL VEHICLE"/>
    <s v="TEXAS"/>
    <x v="17"/>
    <x v="2"/>
    <s v="GASOLINE FUEL"/>
    <x v="9"/>
    <n v="0"/>
  </r>
  <r>
    <s v="REFERENCE ELECTRIFICATION - MODERATE TECHNOLOGY ADVANCEMENT"/>
    <x v="2"/>
    <s v="REFERENCE MEDIUM - DUTY DIESEL VEHICLE"/>
    <s v="TEXAS"/>
    <x v="17"/>
    <x v="2"/>
    <s v="ELECTRICITY"/>
    <x v="9"/>
    <n v="0"/>
  </r>
  <r>
    <s v="REFERENCE ELECTRIFICATION - MODERATE TECHNOLOGY ADVANCEMENT"/>
    <x v="2"/>
    <s v="REFERENCE MEDIUM - DUTY DIESEL VEHICLE"/>
    <s v="TEXAS"/>
    <x v="17"/>
    <x v="2"/>
    <s v="DIESEL FUEL"/>
    <x v="9"/>
    <n v="7.7782510734974402"/>
  </r>
  <r>
    <s v="REFERENCE ELECTRIFICATION - MODERATE TECHNOLOGY ADVANCEMENT"/>
    <x v="2"/>
    <s v="REFERENCE MEDIUM - DUTY DIESEL VEHICLE"/>
    <s v="TEXAS"/>
    <x v="17"/>
    <x v="2"/>
    <s v="LPG FUEL"/>
    <x v="9"/>
    <n v="0"/>
  </r>
  <r>
    <s v="REFERENCE ELECTRIFICATION - MODERATE TECHNOLOGY ADVANCEMENT"/>
    <x v="2"/>
    <s v="REFERENCE MEDIUM - DUTY DIESEL VEHICLE"/>
    <s v="TEXAS"/>
    <x v="17"/>
    <x v="2"/>
    <s v="COMPRESSED PIPELINE GAS"/>
    <x v="9"/>
    <n v="0"/>
  </r>
  <r>
    <s v="REFERENCE ELECTRIFICATION - MODERATE TECHNOLOGY ADVANCEMENT"/>
    <x v="2"/>
    <s v="REFERENCE MEDIUM - DUTY DIESEL VEHICLE"/>
    <s v="TEXAS"/>
    <x v="17"/>
    <x v="3"/>
    <s v="GASOLINE FUEL"/>
    <x v="9"/>
    <n v="0"/>
  </r>
  <r>
    <s v="REFERENCE ELECTRIFICATION - MODERATE TECHNOLOGY ADVANCEMENT"/>
    <x v="2"/>
    <s v="REFERENCE MEDIUM - DUTY DIESEL VEHICLE"/>
    <s v="TEXAS"/>
    <x v="17"/>
    <x v="3"/>
    <s v="ELECTRICITY"/>
    <x v="9"/>
    <n v="0"/>
  </r>
  <r>
    <s v="REFERENCE ELECTRIFICATION - MODERATE TECHNOLOGY ADVANCEMENT"/>
    <x v="2"/>
    <s v="REFERENCE MEDIUM - DUTY DIESEL VEHICLE"/>
    <s v="TEXAS"/>
    <x v="17"/>
    <x v="3"/>
    <s v="DIESEL FUEL"/>
    <x v="9"/>
    <n v="8.0043512087516095"/>
  </r>
  <r>
    <s v="REFERENCE ELECTRIFICATION - MODERATE TECHNOLOGY ADVANCEMENT"/>
    <x v="2"/>
    <s v="REFERENCE MEDIUM - DUTY DIESEL VEHICLE"/>
    <s v="TEXAS"/>
    <x v="17"/>
    <x v="3"/>
    <s v="LPG FUEL"/>
    <x v="9"/>
    <n v="0"/>
  </r>
  <r>
    <s v="REFERENCE ELECTRIFICATION - MODERATE TECHNOLOGY ADVANCEMENT"/>
    <x v="2"/>
    <s v="REFERENCE MEDIUM - DUTY DIESEL VEHICLE"/>
    <s v="TEXAS"/>
    <x v="17"/>
    <x v="3"/>
    <s v="COMPRESSED PIPELINE GAS"/>
    <x v="9"/>
    <n v="0"/>
  </r>
  <r>
    <s v="REFERENCE ELECTRIFICATION - MODERATE TECHNOLOGY ADVANCEMENT"/>
    <x v="2"/>
    <s v="REFERENCE MEDIUM - DUTY DIESEL VEHICLE"/>
    <s v="TEXAS"/>
    <x v="17"/>
    <x v="4"/>
    <s v="GASOLINE FUEL"/>
    <x v="9"/>
    <n v="0"/>
  </r>
  <r>
    <s v="REFERENCE ELECTRIFICATION - MODERATE TECHNOLOGY ADVANCEMENT"/>
    <x v="2"/>
    <s v="REFERENCE MEDIUM - DUTY DIESEL VEHICLE"/>
    <s v="TEXAS"/>
    <x v="17"/>
    <x v="4"/>
    <s v="ELECTRICITY"/>
    <x v="9"/>
    <n v="0"/>
  </r>
  <r>
    <s v="REFERENCE ELECTRIFICATION - MODERATE TECHNOLOGY ADVANCEMENT"/>
    <x v="2"/>
    <s v="REFERENCE MEDIUM - DUTY DIESEL VEHICLE"/>
    <s v="TEXAS"/>
    <x v="17"/>
    <x v="4"/>
    <s v="DIESEL FUEL"/>
    <x v="9"/>
    <n v="8.2817279980777805"/>
  </r>
  <r>
    <s v="REFERENCE ELECTRIFICATION - MODERATE TECHNOLOGY ADVANCEMENT"/>
    <x v="2"/>
    <s v="REFERENCE MEDIUM - DUTY DIESEL VEHICLE"/>
    <s v="TEXAS"/>
    <x v="17"/>
    <x v="4"/>
    <s v="LPG FUEL"/>
    <x v="9"/>
    <n v="0"/>
  </r>
  <r>
    <s v="REFERENCE ELECTRIFICATION - MODERATE TECHNOLOGY ADVANCEMENT"/>
    <x v="2"/>
    <s v="REFERENCE MEDIUM - DUTY DIESEL VEHICLE"/>
    <s v="TEXAS"/>
    <x v="17"/>
    <x v="4"/>
    <s v="COMPRESSED PIPELINE GAS"/>
    <x v="9"/>
    <n v="0"/>
  </r>
  <r>
    <s v="REFERENCE ELECTRIFICATION - MODERATE TECHNOLOGY ADVANCEMENT"/>
    <x v="2"/>
    <s v="REFERENCE MEDIUM - DUTY DIESEL VEHICLE"/>
    <s v="TEXAS"/>
    <x v="17"/>
    <x v="5"/>
    <s v="GASOLINE FUEL"/>
    <x v="9"/>
    <n v="0"/>
  </r>
  <r>
    <s v="REFERENCE ELECTRIFICATION - MODERATE TECHNOLOGY ADVANCEMENT"/>
    <x v="2"/>
    <s v="REFERENCE MEDIUM - DUTY DIESEL VEHICLE"/>
    <s v="TEXAS"/>
    <x v="17"/>
    <x v="5"/>
    <s v="ELECTRICITY"/>
    <x v="9"/>
    <n v="0"/>
  </r>
  <r>
    <s v="REFERENCE ELECTRIFICATION - MODERATE TECHNOLOGY ADVANCEMENT"/>
    <x v="2"/>
    <s v="REFERENCE MEDIUM - DUTY DIESEL VEHICLE"/>
    <s v="TEXAS"/>
    <x v="17"/>
    <x v="5"/>
    <s v="DIESEL FUEL"/>
    <x v="9"/>
    <n v="8.55804733802821"/>
  </r>
  <r>
    <s v="REFERENCE ELECTRIFICATION - MODERATE TECHNOLOGY ADVANCEMENT"/>
    <x v="2"/>
    <s v="REFERENCE MEDIUM - DUTY DIESEL VEHICLE"/>
    <s v="TEXAS"/>
    <x v="17"/>
    <x v="5"/>
    <s v="LPG FUEL"/>
    <x v="9"/>
    <n v="0"/>
  </r>
  <r>
    <s v="REFERENCE ELECTRIFICATION - MODERATE TECHNOLOGY ADVANCEMENT"/>
    <x v="2"/>
    <s v="REFERENCE MEDIUM - DUTY DIESEL VEHICLE"/>
    <s v="TEXAS"/>
    <x v="17"/>
    <x v="5"/>
    <s v="COMPRESSED PIPELINE GAS"/>
    <x v="9"/>
    <n v="0"/>
  </r>
  <r>
    <s v="REFERENCE ELECTRIFICATION - MODERATE TECHNOLOGY ADVANCEMENT"/>
    <x v="2"/>
    <s v="REFERENCE MEDIUM - DUTY DIESEL VEHICLE"/>
    <s v="TEXAS"/>
    <x v="17"/>
    <x v="6"/>
    <s v="GASOLINE FUEL"/>
    <x v="9"/>
    <n v="0"/>
  </r>
  <r>
    <s v="REFERENCE ELECTRIFICATION - MODERATE TECHNOLOGY ADVANCEMENT"/>
    <x v="2"/>
    <s v="REFERENCE MEDIUM - DUTY DIESEL VEHICLE"/>
    <s v="TEXAS"/>
    <x v="17"/>
    <x v="6"/>
    <s v="ELECTRICITY"/>
    <x v="9"/>
    <n v="0"/>
  </r>
  <r>
    <s v="REFERENCE ELECTRIFICATION - MODERATE TECHNOLOGY ADVANCEMENT"/>
    <x v="2"/>
    <s v="REFERENCE MEDIUM - DUTY DIESEL VEHICLE"/>
    <s v="TEXAS"/>
    <x v="17"/>
    <x v="6"/>
    <s v="DIESEL FUEL"/>
    <x v="9"/>
    <n v="8.84952668185643"/>
  </r>
  <r>
    <s v="REFERENCE ELECTRIFICATION - MODERATE TECHNOLOGY ADVANCEMENT"/>
    <x v="2"/>
    <s v="REFERENCE MEDIUM - DUTY DIESEL VEHICLE"/>
    <s v="TEXAS"/>
    <x v="17"/>
    <x v="6"/>
    <s v="LPG FUEL"/>
    <x v="9"/>
    <n v="0"/>
  </r>
  <r>
    <s v="REFERENCE ELECTRIFICATION - MODERATE TECHNOLOGY ADVANCEMENT"/>
    <x v="2"/>
    <s v="REFERENCE MEDIUM - DUTY DIESEL VEHICLE"/>
    <s v="TEXAS"/>
    <x v="17"/>
    <x v="6"/>
    <s v="COMPRESSED PIPELINE GAS"/>
    <x v="9"/>
    <n v="0"/>
  </r>
  <r>
    <s v="REFERENCE ELECTRIFICATION - MODERATE TECHNOLOGY ADVANCEMENT"/>
    <x v="2"/>
    <s v="REFERENCE MEDIUM - DUTY DIESEL VEHICLE"/>
    <s v="TEXAS"/>
    <x v="17"/>
    <x v="7"/>
    <s v="GASOLINE FUEL"/>
    <x v="9"/>
    <n v="0"/>
  </r>
  <r>
    <s v="REFERENCE ELECTRIFICATION - MODERATE TECHNOLOGY ADVANCEMENT"/>
    <x v="2"/>
    <s v="REFERENCE MEDIUM - DUTY DIESEL VEHICLE"/>
    <s v="TEXAS"/>
    <x v="17"/>
    <x v="7"/>
    <s v="ELECTRICITY"/>
    <x v="9"/>
    <n v="0"/>
  </r>
  <r>
    <s v="REFERENCE ELECTRIFICATION - MODERATE TECHNOLOGY ADVANCEMENT"/>
    <x v="2"/>
    <s v="REFERENCE MEDIUM - DUTY DIESEL VEHICLE"/>
    <s v="TEXAS"/>
    <x v="17"/>
    <x v="7"/>
    <s v="DIESEL FUEL"/>
    <x v="9"/>
    <n v="9.1134741366921492"/>
  </r>
  <r>
    <s v="REFERENCE ELECTRIFICATION - MODERATE TECHNOLOGY ADVANCEMENT"/>
    <x v="2"/>
    <s v="REFERENCE MEDIUM - DUTY DIESEL VEHICLE"/>
    <s v="TEXAS"/>
    <x v="17"/>
    <x v="7"/>
    <s v="LPG FUEL"/>
    <x v="9"/>
    <n v="0"/>
  </r>
  <r>
    <s v="REFERENCE ELECTRIFICATION - MODERATE TECHNOLOGY ADVANCEMENT"/>
    <x v="2"/>
    <s v="REFERENCE MEDIUM - DUTY DIESEL VEHICLE"/>
    <s v="TEXAS"/>
    <x v="17"/>
    <x v="7"/>
    <s v="COMPRESSED PIPELINE GAS"/>
    <x v="9"/>
    <n v="0"/>
  </r>
  <r>
    <s v="REFERENCE ELECTRIFICATION - MODERATE TECHNOLOGY ADVANCEMENT"/>
    <x v="2"/>
    <s v="REFERENCE MEDIUM - DUTY DIESEL VEHICLE"/>
    <s v="TEXAS"/>
    <x v="17"/>
    <x v="8"/>
    <s v="GASOLINE FUEL"/>
    <x v="9"/>
    <n v="0"/>
  </r>
  <r>
    <s v="REFERENCE ELECTRIFICATION - MODERATE TECHNOLOGY ADVANCEMENT"/>
    <x v="2"/>
    <s v="REFERENCE MEDIUM - DUTY DIESEL VEHICLE"/>
    <s v="TEXAS"/>
    <x v="17"/>
    <x v="8"/>
    <s v="ELECTRICITY"/>
    <x v="9"/>
    <n v="0"/>
  </r>
  <r>
    <s v="REFERENCE ELECTRIFICATION - MODERATE TECHNOLOGY ADVANCEMENT"/>
    <x v="2"/>
    <s v="REFERENCE MEDIUM - DUTY DIESEL VEHICLE"/>
    <s v="TEXAS"/>
    <x v="17"/>
    <x v="8"/>
    <s v="DIESEL FUEL"/>
    <x v="9"/>
    <n v="9.3102986978754991"/>
  </r>
  <r>
    <s v="REFERENCE ELECTRIFICATION - MODERATE TECHNOLOGY ADVANCEMENT"/>
    <x v="2"/>
    <s v="REFERENCE MEDIUM - DUTY DIESEL VEHICLE"/>
    <s v="TEXAS"/>
    <x v="17"/>
    <x v="8"/>
    <s v="LPG FUEL"/>
    <x v="9"/>
    <n v="0"/>
  </r>
  <r>
    <s v="REFERENCE ELECTRIFICATION - MODERATE TECHNOLOGY ADVANCEMENT"/>
    <x v="2"/>
    <s v="REFERENCE MEDIUM - DUTY DIESEL VEHICLE"/>
    <s v="TEXAS"/>
    <x v="17"/>
    <x v="8"/>
    <s v="COMPRESSED PIPELINE GAS"/>
    <x v="9"/>
    <n v="0"/>
  </r>
  <r>
    <s v="REFERENCE ELECTRIFICATION - MODERATE TECHNOLOGY ADVANCEMENT"/>
    <x v="2"/>
    <s v="REFERENCE MEDIUM - DUTY DIESEL VEHICLE"/>
    <s v="TEXAS"/>
    <x v="17"/>
    <x v="9"/>
    <s v="GASOLINE FUEL"/>
    <x v="9"/>
    <n v="0"/>
  </r>
  <r>
    <s v="REFERENCE ELECTRIFICATION - MODERATE TECHNOLOGY ADVANCEMENT"/>
    <x v="2"/>
    <s v="REFERENCE MEDIUM - DUTY DIESEL VEHICLE"/>
    <s v="TEXAS"/>
    <x v="17"/>
    <x v="9"/>
    <s v="ELECTRICITY"/>
    <x v="9"/>
    <n v="0"/>
  </r>
  <r>
    <s v="REFERENCE ELECTRIFICATION - MODERATE TECHNOLOGY ADVANCEMENT"/>
    <x v="2"/>
    <s v="REFERENCE MEDIUM - DUTY DIESEL VEHICLE"/>
    <s v="TEXAS"/>
    <x v="17"/>
    <x v="9"/>
    <s v="DIESEL FUEL"/>
    <x v="9"/>
    <n v="9.4602522282193906"/>
  </r>
  <r>
    <s v="REFERENCE ELECTRIFICATION - MODERATE TECHNOLOGY ADVANCEMENT"/>
    <x v="2"/>
    <s v="REFERENCE MEDIUM - DUTY DIESEL VEHICLE"/>
    <s v="TEXAS"/>
    <x v="17"/>
    <x v="9"/>
    <s v="LPG FUEL"/>
    <x v="9"/>
    <n v="0"/>
  </r>
  <r>
    <s v="REFERENCE ELECTRIFICATION - MODERATE TECHNOLOGY ADVANCEMENT"/>
    <x v="2"/>
    <s v="REFERENCE MEDIUM - DUTY DIESEL VEHICLE"/>
    <s v="TEXAS"/>
    <x v="17"/>
    <x v="9"/>
    <s v="COMPRESSED PIPELINE GAS"/>
    <x v="9"/>
    <n v="0"/>
  </r>
  <r>
    <s v="REFERENCE ELECTRIFICATION - MODERATE TECHNOLOGY ADVANCEMENT"/>
    <x v="2"/>
    <s v="REFERENCE MEDIUM - DUTY DIESEL VEHICLE"/>
    <s v="TEXAS"/>
    <x v="17"/>
    <x v="10"/>
    <s v="GASOLINE FUEL"/>
    <x v="9"/>
    <n v="0"/>
  </r>
  <r>
    <s v="REFERENCE ELECTRIFICATION - MODERATE TECHNOLOGY ADVANCEMENT"/>
    <x v="2"/>
    <s v="REFERENCE MEDIUM - DUTY DIESEL VEHICLE"/>
    <s v="TEXAS"/>
    <x v="17"/>
    <x v="10"/>
    <s v="ELECTRICITY"/>
    <x v="9"/>
    <n v="0"/>
  </r>
  <r>
    <s v="REFERENCE ELECTRIFICATION - MODERATE TECHNOLOGY ADVANCEMENT"/>
    <x v="2"/>
    <s v="REFERENCE MEDIUM - DUTY DIESEL VEHICLE"/>
    <s v="TEXAS"/>
    <x v="17"/>
    <x v="10"/>
    <s v="DIESEL FUEL"/>
    <x v="9"/>
    <n v="9.6454950500130607"/>
  </r>
  <r>
    <s v="REFERENCE ELECTRIFICATION - MODERATE TECHNOLOGY ADVANCEMENT"/>
    <x v="2"/>
    <s v="REFERENCE MEDIUM - DUTY DIESEL VEHICLE"/>
    <s v="TEXAS"/>
    <x v="17"/>
    <x v="10"/>
    <s v="LPG FUEL"/>
    <x v="9"/>
    <n v="0"/>
  </r>
  <r>
    <s v="REFERENCE ELECTRIFICATION - MODERATE TECHNOLOGY ADVANCEMENT"/>
    <x v="2"/>
    <s v="REFERENCE MEDIUM - DUTY DIESEL VEHICLE"/>
    <s v="TEXAS"/>
    <x v="17"/>
    <x v="10"/>
    <s v="COMPRESSED PIPELINE GAS"/>
    <x v="9"/>
    <n v="0"/>
  </r>
  <r>
    <s v="REFERENCE ELECTRIFICATION - MODERATE TECHNOLOGY ADVANCEMENT"/>
    <x v="2"/>
    <s v="REFERENCE MEDIUM - DUTY DIESEL VEHICLE"/>
    <s v="TEXAS"/>
    <x v="17"/>
    <x v="11"/>
    <s v="GASOLINE FUEL"/>
    <x v="9"/>
    <n v="0"/>
  </r>
  <r>
    <s v="REFERENCE ELECTRIFICATION - MODERATE TECHNOLOGY ADVANCEMENT"/>
    <x v="2"/>
    <s v="REFERENCE MEDIUM - DUTY DIESEL VEHICLE"/>
    <s v="TEXAS"/>
    <x v="17"/>
    <x v="11"/>
    <s v="ELECTRICITY"/>
    <x v="9"/>
    <n v="0"/>
  </r>
  <r>
    <s v="REFERENCE ELECTRIFICATION - MODERATE TECHNOLOGY ADVANCEMENT"/>
    <x v="2"/>
    <s v="REFERENCE MEDIUM - DUTY DIESEL VEHICLE"/>
    <s v="TEXAS"/>
    <x v="17"/>
    <x v="11"/>
    <s v="DIESEL FUEL"/>
    <x v="9"/>
    <n v="9.8409798632072594"/>
  </r>
  <r>
    <s v="REFERENCE ELECTRIFICATION - MODERATE TECHNOLOGY ADVANCEMENT"/>
    <x v="2"/>
    <s v="REFERENCE MEDIUM - DUTY DIESEL VEHICLE"/>
    <s v="TEXAS"/>
    <x v="17"/>
    <x v="11"/>
    <s v="LPG FUEL"/>
    <x v="9"/>
    <n v="0"/>
  </r>
  <r>
    <s v="REFERENCE ELECTRIFICATION - MODERATE TECHNOLOGY ADVANCEMENT"/>
    <x v="2"/>
    <s v="REFERENCE MEDIUM - DUTY DIESEL VEHICLE"/>
    <s v="TEXAS"/>
    <x v="17"/>
    <x v="11"/>
    <s v="COMPRESSED PIPELINE GAS"/>
    <x v="9"/>
    <n v="0"/>
  </r>
  <r>
    <s v="REFERENCE ELECTRIFICATION - MODERATE TECHNOLOGY ADVANCEMENT"/>
    <x v="2"/>
    <s v="REFERENCE MEDIUM - DUTY DIESEL VEHICLE"/>
    <s v="TEXAS"/>
    <x v="17"/>
    <x v="12"/>
    <s v="GASOLINE FUEL"/>
    <x v="9"/>
    <n v="0"/>
  </r>
  <r>
    <s v="REFERENCE ELECTRIFICATION - MODERATE TECHNOLOGY ADVANCEMENT"/>
    <x v="2"/>
    <s v="REFERENCE MEDIUM - DUTY DIESEL VEHICLE"/>
    <s v="TEXAS"/>
    <x v="17"/>
    <x v="12"/>
    <s v="ELECTRICITY"/>
    <x v="9"/>
    <n v="0"/>
  </r>
  <r>
    <s v="REFERENCE ELECTRIFICATION - MODERATE TECHNOLOGY ADVANCEMENT"/>
    <x v="2"/>
    <s v="REFERENCE MEDIUM - DUTY DIESEL VEHICLE"/>
    <s v="TEXAS"/>
    <x v="17"/>
    <x v="12"/>
    <s v="DIESEL FUEL"/>
    <x v="9"/>
    <n v="10.0359525997098"/>
  </r>
  <r>
    <s v="REFERENCE ELECTRIFICATION - MODERATE TECHNOLOGY ADVANCEMENT"/>
    <x v="2"/>
    <s v="REFERENCE MEDIUM - DUTY DIESEL VEHICLE"/>
    <s v="TEXAS"/>
    <x v="17"/>
    <x v="12"/>
    <s v="LPG FUEL"/>
    <x v="9"/>
    <n v="0"/>
  </r>
  <r>
    <s v="REFERENCE ELECTRIFICATION - MODERATE TECHNOLOGY ADVANCEMENT"/>
    <x v="2"/>
    <s v="REFERENCE MEDIUM - DUTY DIESEL VEHICLE"/>
    <s v="TEXAS"/>
    <x v="17"/>
    <x v="12"/>
    <s v="COMPRESSED PIPELINE GAS"/>
    <x v="9"/>
    <n v="0"/>
  </r>
  <r>
    <s v="REFERENCE ELECTRIFICATION - MODERATE TECHNOLOGY ADVANCEMENT"/>
    <x v="2"/>
    <s v="REFERENCE MEDIUM - DUTY DIESEL VEHICLE"/>
    <s v="TEXAS"/>
    <x v="17"/>
    <x v="13"/>
    <s v="GASOLINE FUEL"/>
    <x v="9"/>
    <n v="0"/>
  </r>
  <r>
    <s v="REFERENCE ELECTRIFICATION - MODERATE TECHNOLOGY ADVANCEMENT"/>
    <x v="2"/>
    <s v="REFERENCE MEDIUM - DUTY DIESEL VEHICLE"/>
    <s v="TEXAS"/>
    <x v="17"/>
    <x v="13"/>
    <s v="ELECTRICITY"/>
    <x v="9"/>
    <n v="0"/>
  </r>
  <r>
    <s v="REFERENCE ELECTRIFICATION - MODERATE TECHNOLOGY ADVANCEMENT"/>
    <x v="2"/>
    <s v="REFERENCE MEDIUM - DUTY DIESEL VEHICLE"/>
    <s v="TEXAS"/>
    <x v="17"/>
    <x v="13"/>
    <s v="DIESEL FUEL"/>
    <x v="9"/>
    <n v="10.209227717789901"/>
  </r>
  <r>
    <s v="REFERENCE ELECTRIFICATION - MODERATE TECHNOLOGY ADVANCEMENT"/>
    <x v="2"/>
    <s v="REFERENCE MEDIUM - DUTY DIESEL VEHICLE"/>
    <s v="TEXAS"/>
    <x v="17"/>
    <x v="13"/>
    <s v="LPG FUEL"/>
    <x v="9"/>
    <n v="0"/>
  </r>
  <r>
    <s v="REFERENCE ELECTRIFICATION - MODERATE TECHNOLOGY ADVANCEMENT"/>
    <x v="2"/>
    <s v="REFERENCE MEDIUM - DUTY DIESEL VEHICLE"/>
    <s v="TEXAS"/>
    <x v="17"/>
    <x v="13"/>
    <s v="COMPRESSED PIPELINE GAS"/>
    <x v="9"/>
    <n v="0"/>
  </r>
  <r>
    <s v="REFERENCE ELECTRIFICATION - MODERATE TECHNOLOGY ADVANCEMENT"/>
    <x v="2"/>
    <s v="REFERENCE MEDIUM - DUTY DIESEL VEHICLE"/>
    <s v="TEXAS"/>
    <x v="17"/>
    <x v="14"/>
    <s v="GASOLINE FUEL"/>
    <x v="9"/>
    <n v="0"/>
  </r>
  <r>
    <s v="REFERENCE ELECTRIFICATION - MODERATE TECHNOLOGY ADVANCEMENT"/>
    <x v="2"/>
    <s v="REFERENCE MEDIUM - DUTY DIESEL VEHICLE"/>
    <s v="TEXAS"/>
    <x v="17"/>
    <x v="14"/>
    <s v="ELECTRICITY"/>
    <x v="9"/>
    <n v="0"/>
  </r>
  <r>
    <s v="REFERENCE ELECTRIFICATION - MODERATE TECHNOLOGY ADVANCEMENT"/>
    <x v="2"/>
    <s v="REFERENCE MEDIUM - DUTY DIESEL VEHICLE"/>
    <s v="TEXAS"/>
    <x v="17"/>
    <x v="14"/>
    <s v="DIESEL FUEL"/>
    <x v="9"/>
    <n v="10.388179590026301"/>
  </r>
  <r>
    <s v="REFERENCE ELECTRIFICATION - MODERATE TECHNOLOGY ADVANCEMENT"/>
    <x v="2"/>
    <s v="REFERENCE MEDIUM - DUTY DIESEL VEHICLE"/>
    <s v="TEXAS"/>
    <x v="17"/>
    <x v="14"/>
    <s v="LPG FUEL"/>
    <x v="9"/>
    <n v="0"/>
  </r>
  <r>
    <s v="REFERENCE ELECTRIFICATION - MODERATE TECHNOLOGY ADVANCEMENT"/>
    <x v="2"/>
    <s v="REFERENCE MEDIUM - DUTY DIESEL VEHICLE"/>
    <s v="TEXAS"/>
    <x v="17"/>
    <x v="14"/>
    <s v="COMPRESSED PIPELINE GAS"/>
    <x v="9"/>
    <n v="0"/>
  </r>
  <r>
    <s v="REFERENCE ELECTRIFICATION - MODERATE TECHNOLOGY ADVANCEMENT"/>
    <x v="2"/>
    <s v="REFERENCE MEDIUM - DUTY DIESEL VEHICLE"/>
    <s v="TEXAS"/>
    <x v="17"/>
    <x v="15"/>
    <s v="GASOLINE FUEL"/>
    <x v="9"/>
    <n v="0"/>
  </r>
  <r>
    <s v="REFERENCE ELECTRIFICATION - MODERATE TECHNOLOGY ADVANCEMENT"/>
    <x v="2"/>
    <s v="REFERENCE MEDIUM - DUTY DIESEL VEHICLE"/>
    <s v="TEXAS"/>
    <x v="17"/>
    <x v="15"/>
    <s v="ELECTRICITY"/>
    <x v="9"/>
    <n v="0"/>
  </r>
  <r>
    <s v="REFERENCE ELECTRIFICATION - MODERATE TECHNOLOGY ADVANCEMENT"/>
    <x v="2"/>
    <s v="REFERENCE MEDIUM - DUTY DIESEL VEHICLE"/>
    <s v="TEXAS"/>
    <x v="17"/>
    <x v="15"/>
    <s v="DIESEL FUEL"/>
    <x v="9"/>
    <n v="10.5414015825876"/>
  </r>
  <r>
    <s v="REFERENCE ELECTRIFICATION - MODERATE TECHNOLOGY ADVANCEMENT"/>
    <x v="2"/>
    <s v="REFERENCE MEDIUM - DUTY DIESEL VEHICLE"/>
    <s v="TEXAS"/>
    <x v="17"/>
    <x v="15"/>
    <s v="LPG FUEL"/>
    <x v="9"/>
    <n v="0"/>
  </r>
  <r>
    <s v="REFERENCE ELECTRIFICATION - MODERATE TECHNOLOGY ADVANCEMENT"/>
    <x v="2"/>
    <s v="REFERENCE MEDIUM - DUTY DIESEL VEHICLE"/>
    <s v="TEXAS"/>
    <x v="17"/>
    <x v="15"/>
    <s v="COMPRESSED PIPELINE GAS"/>
    <x v="9"/>
    <n v="0"/>
  </r>
  <r>
    <s v="REFERENCE ELECTRIFICATION - MODERATE TECHNOLOGY ADVANCEMENT"/>
    <x v="2"/>
    <s v="REFERENCE MEDIUM - DUTY DIESEL VEHICLE"/>
    <s v="TEXAS"/>
    <x v="17"/>
    <x v="16"/>
    <s v="GASOLINE FUEL"/>
    <x v="9"/>
    <n v="0"/>
  </r>
  <r>
    <s v="REFERENCE ELECTRIFICATION - MODERATE TECHNOLOGY ADVANCEMENT"/>
    <x v="2"/>
    <s v="REFERENCE MEDIUM - DUTY DIESEL VEHICLE"/>
    <s v="TEXAS"/>
    <x v="17"/>
    <x v="16"/>
    <s v="ELECTRICITY"/>
    <x v="9"/>
    <n v="0"/>
  </r>
  <r>
    <s v="REFERENCE ELECTRIFICATION - MODERATE TECHNOLOGY ADVANCEMENT"/>
    <x v="2"/>
    <s v="REFERENCE MEDIUM - DUTY DIESEL VEHICLE"/>
    <s v="TEXAS"/>
    <x v="17"/>
    <x v="16"/>
    <s v="DIESEL FUEL"/>
    <x v="9"/>
    <n v="10.7334875444106"/>
  </r>
  <r>
    <s v="REFERENCE ELECTRIFICATION - MODERATE TECHNOLOGY ADVANCEMENT"/>
    <x v="2"/>
    <s v="REFERENCE MEDIUM - DUTY DIESEL VEHICLE"/>
    <s v="TEXAS"/>
    <x v="17"/>
    <x v="16"/>
    <s v="LPG FUEL"/>
    <x v="9"/>
    <n v="0"/>
  </r>
  <r>
    <s v="REFERENCE ELECTRIFICATION - MODERATE TECHNOLOGY ADVANCEMENT"/>
    <x v="2"/>
    <s v="REFERENCE MEDIUM - DUTY DIESEL VEHICLE"/>
    <s v="TEXAS"/>
    <x v="17"/>
    <x v="16"/>
    <s v="COMPRESSED PIPELINE GAS"/>
    <x v="9"/>
    <n v="0"/>
  </r>
  <r>
    <s v="REFERENCE ELECTRIFICATION - MODERATE TECHNOLOGY ADVANCEMENT"/>
    <x v="2"/>
    <s v="REFERENCE MEDIUM - DUTY DIESEL VEHICLE"/>
    <s v="TEXAS"/>
    <x v="17"/>
    <x v="17"/>
    <s v="GASOLINE FUEL"/>
    <x v="9"/>
    <n v="0"/>
  </r>
  <r>
    <s v="REFERENCE ELECTRIFICATION - MODERATE TECHNOLOGY ADVANCEMENT"/>
    <x v="2"/>
    <s v="REFERENCE MEDIUM - DUTY DIESEL VEHICLE"/>
    <s v="TEXAS"/>
    <x v="17"/>
    <x v="17"/>
    <s v="ELECTRICITY"/>
    <x v="9"/>
    <n v="0"/>
  </r>
  <r>
    <s v="REFERENCE ELECTRIFICATION - MODERATE TECHNOLOGY ADVANCEMENT"/>
    <x v="2"/>
    <s v="REFERENCE MEDIUM - DUTY DIESEL VEHICLE"/>
    <s v="TEXAS"/>
    <x v="17"/>
    <x v="17"/>
    <s v="DIESEL FUEL"/>
    <x v="9"/>
    <n v="10.937002739369101"/>
  </r>
  <r>
    <s v="REFERENCE ELECTRIFICATION - MODERATE TECHNOLOGY ADVANCEMENT"/>
    <x v="2"/>
    <s v="REFERENCE MEDIUM - DUTY DIESEL VEHICLE"/>
    <s v="TEXAS"/>
    <x v="17"/>
    <x v="17"/>
    <s v="LPG FUEL"/>
    <x v="9"/>
    <n v="0"/>
  </r>
  <r>
    <s v="REFERENCE ELECTRIFICATION - MODERATE TECHNOLOGY ADVANCEMENT"/>
    <x v="2"/>
    <s v="REFERENCE MEDIUM - DUTY DIESEL VEHICLE"/>
    <s v="TEXAS"/>
    <x v="17"/>
    <x v="17"/>
    <s v="COMPRESSED PIPELINE GAS"/>
    <x v="9"/>
    <n v="0"/>
  </r>
  <r>
    <s v="REFERENCE ELECTRIFICATION - MODERATE TECHNOLOGY ADVANCEMENT"/>
    <x v="2"/>
    <s v="REFERENCE MEDIUM - DUTY DIESEL VEHICLE"/>
    <s v="TEXAS"/>
    <x v="17"/>
    <x v="18"/>
    <s v="GASOLINE FUEL"/>
    <x v="9"/>
    <n v="0"/>
  </r>
  <r>
    <s v="REFERENCE ELECTRIFICATION - MODERATE TECHNOLOGY ADVANCEMENT"/>
    <x v="2"/>
    <s v="REFERENCE MEDIUM - DUTY DIESEL VEHICLE"/>
    <s v="TEXAS"/>
    <x v="17"/>
    <x v="18"/>
    <s v="ELECTRICITY"/>
    <x v="9"/>
    <n v="0"/>
  </r>
  <r>
    <s v="REFERENCE ELECTRIFICATION - MODERATE TECHNOLOGY ADVANCEMENT"/>
    <x v="2"/>
    <s v="REFERENCE MEDIUM - DUTY DIESEL VEHICLE"/>
    <s v="TEXAS"/>
    <x v="17"/>
    <x v="18"/>
    <s v="DIESEL FUEL"/>
    <x v="9"/>
    <n v="11.127740526020499"/>
  </r>
  <r>
    <s v="REFERENCE ELECTRIFICATION - MODERATE TECHNOLOGY ADVANCEMENT"/>
    <x v="2"/>
    <s v="REFERENCE MEDIUM - DUTY DIESEL VEHICLE"/>
    <s v="TEXAS"/>
    <x v="17"/>
    <x v="18"/>
    <s v="LPG FUEL"/>
    <x v="9"/>
    <n v="0"/>
  </r>
  <r>
    <s v="REFERENCE ELECTRIFICATION - MODERATE TECHNOLOGY ADVANCEMENT"/>
    <x v="2"/>
    <s v="REFERENCE MEDIUM - DUTY DIESEL VEHICLE"/>
    <s v="TEXAS"/>
    <x v="17"/>
    <x v="18"/>
    <s v="COMPRESSED PIPELINE GAS"/>
    <x v="9"/>
    <n v="0"/>
  </r>
  <r>
    <s v="REFERENCE ELECTRIFICATION - MODERATE TECHNOLOGY ADVANCEMENT"/>
    <x v="2"/>
    <s v="REFERENCE MEDIUM - DUTY DIESEL VEHICLE"/>
    <s v="TEXAS"/>
    <x v="17"/>
    <x v="19"/>
    <s v="GASOLINE FUEL"/>
    <x v="9"/>
    <n v="0"/>
  </r>
  <r>
    <s v="REFERENCE ELECTRIFICATION - MODERATE TECHNOLOGY ADVANCEMENT"/>
    <x v="2"/>
    <s v="REFERENCE MEDIUM - DUTY DIESEL VEHICLE"/>
    <s v="TEXAS"/>
    <x v="17"/>
    <x v="19"/>
    <s v="ELECTRICITY"/>
    <x v="9"/>
    <n v="0"/>
  </r>
  <r>
    <s v="REFERENCE ELECTRIFICATION - MODERATE TECHNOLOGY ADVANCEMENT"/>
    <x v="2"/>
    <s v="REFERENCE MEDIUM - DUTY DIESEL VEHICLE"/>
    <s v="TEXAS"/>
    <x v="17"/>
    <x v="19"/>
    <s v="DIESEL FUEL"/>
    <x v="9"/>
    <n v="11.3088890749905"/>
  </r>
  <r>
    <s v="REFERENCE ELECTRIFICATION - MODERATE TECHNOLOGY ADVANCEMENT"/>
    <x v="2"/>
    <s v="REFERENCE MEDIUM - DUTY DIESEL VEHICLE"/>
    <s v="TEXAS"/>
    <x v="17"/>
    <x v="19"/>
    <s v="LPG FUEL"/>
    <x v="9"/>
    <n v="0"/>
  </r>
  <r>
    <s v="REFERENCE ELECTRIFICATION - MODERATE TECHNOLOGY ADVANCEMENT"/>
    <x v="2"/>
    <s v="REFERENCE MEDIUM - DUTY DIESEL VEHICLE"/>
    <s v="TEXAS"/>
    <x v="17"/>
    <x v="19"/>
    <s v="COMPRESSED PIPELINE GAS"/>
    <x v="9"/>
    <n v="0"/>
  </r>
  <r>
    <s v="REFERENCE ELECTRIFICATION - MODERATE TECHNOLOGY ADVANCEMENT"/>
    <x v="2"/>
    <s v="REFERENCE MEDIUM - DUTY DIESEL VEHICLE"/>
    <s v="TEXAS"/>
    <x v="17"/>
    <x v="20"/>
    <s v="GASOLINE FUEL"/>
    <x v="9"/>
    <n v="0"/>
  </r>
  <r>
    <s v="REFERENCE ELECTRIFICATION - MODERATE TECHNOLOGY ADVANCEMENT"/>
    <x v="2"/>
    <s v="REFERENCE MEDIUM - DUTY DIESEL VEHICLE"/>
    <s v="TEXAS"/>
    <x v="17"/>
    <x v="20"/>
    <s v="ELECTRICITY"/>
    <x v="9"/>
    <n v="0"/>
  </r>
  <r>
    <s v="REFERENCE ELECTRIFICATION - MODERATE TECHNOLOGY ADVANCEMENT"/>
    <x v="2"/>
    <s v="REFERENCE MEDIUM - DUTY DIESEL VEHICLE"/>
    <s v="TEXAS"/>
    <x v="17"/>
    <x v="20"/>
    <s v="DIESEL FUEL"/>
    <x v="9"/>
    <n v="11.5000852689261"/>
  </r>
  <r>
    <s v="REFERENCE ELECTRIFICATION - MODERATE TECHNOLOGY ADVANCEMENT"/>
    <x v="2"/>
    <s v="REFERENCE MEDIUM - DUTY DIESEL VEHICLE"/>
    <s v="TEXAS"/>
    <x v="17"/>
    <x v="20"/>
    <s v="LPG FUEL"/>
    <x v="9"/>
    <n v="0"/>
  </r>
  <r>
    <s v="REFERENCE ELECTRIFICATION - MODERATE TECHNOLOGY ADVANCEMENT"/>
    <x v="2"/>
    <s v="REFERENCE MEDIUM - DUTY DIESEL VEHICLE"/>
    <s v="TEXAS"/>
    <x v="17"/>
    <x v="20"/>
    <s v="COMPRESSED PIPELINE GAS"/>
    <x v="9"/>
    <n v="0"/>
  </r>
  <r>
    <s v="REFERENCE ELECTRIFICATION - MODERATE TECHNOLOGY ADVANCEMENT"/>
    <x v="2"/>
    <s v="REFERENCE MEDIUM - DUTY DIESEL VEHICLE"/>
    <s v="TEXAS"/>
    <x v="17"/>
    <x v="21"/>
    <s v="GASOLINE FUEL"/>
    <x v="9"/>
    <n v="0"/>
  </r>
  <r>
    <s v="REFERENCE ELECTRIFICATION - MODERATE TECHNOLOGY ADVANCEMENT"/>
    <x v="2"/>
    <s v="REFERENCE MEDIUM - DUTY DIESEL VEHICLE"/>
    <s v="TEXAS"/>
    <x v="17"/>
    <x v="21"/>
    <s v="ELECTRICITY"/>
    <x v="9"/>
    <n v="0"/>
  </r>
  <r>
    <s v="REFERENCE ELECTRIFICATION - MODERATE TECHNOLOGY ADVANCEMENT"/>
    <x v="2"/>
    <s v="REFERENCE MEDIUM - DUTY DIESEL VEHICLE"/>
    <s v="TEXAS"/>
    <x v="17"/>
    <x v="21"/>
    <s v="DIESEL FUEL"/>
    <x v="9"/>
    <n v="11.7204203502978"/>
  </r>
  <r>
    <s v="REFERENCE ELECTRIFICATION - MODERATE TECHNOLOGY ADVANCEMENT"/>
    <x v="2"/>
    <s v="REFERENCE MEDIUM - DUTY DIESEL VEHICLE"/>
    <s v="TEXAS"/>
    <x v="17"/>
    <x v="21"/>
    <s v="LPG FUEL"/>
    <x v="9"/>
    <n v="0"/>
  </r>
  <r>
    <s v="REFERENCE ELECTRIFICATION - MODERATE TECHNOLOGY ADVANCEMENT"/>
    <x v="2"/>
    <s v="REFERENCE MEDIUM - DUTY DIESEL VEHICLE"/>
    <s v="TEXAS"/>
    <x v="17"/>
    <x v="21"/>
    <s v="COMPRESSED PIPELINE GAS"/>
    <x v="9"/>
    <n v="0"/>
  </r>
  <r>
    <s v="REFERENCE ELECTRIFICATION - MODERATE TECHNOLOGY ADVANCEMENT"/>
    <x v="2"/>
    <s v="REFERENCE MEDIUM - DUTY DIESEL VEHICLE"/>
    <s v="TEXAS"/>
    <x v="17"/>
    <x v="22"/>
    <s v="GASOLINE FUEL"/>
    <x v="9"/>
    <n v="0"/>
  </r>
  <r>
    <s v="REFERENCE ELECTRIFICATION - MODERATE TECHNOLOGY ADVANCEMENT"/>
    <x v="2"/>
    <s v="REFERENCE MEDIUM - DUTY DIESEL VEHICLE"/>
    <s v="TEXAS"/>
    <x v="17"/>
    <x v="22"/>
    <s v="ELECTRICITY"/>
    <x v="9"/>
    <n v="0"/>
  </r>
  <r>
    <s v="REFERENCE ELECTRIFICATION - MODERATE TECHNOLOGY ADVANCEMENT"/>
    <x v="2"/>
    <s v="REFERENCE MEDIUM - DUTY DIESEL VEHICLE"/>
    <s v="TEXAS"/>
    <x v="17"/>
    <x v="22"/>
    <s v="DIESEL FUEL"/>
    <x v="9"/>
    <n v="11.8946175686436"/>
  </r>
  <r>
    <s v="REFERENCE ELECTRIFICATION - MODERATE TECHNOLOGY ADVANCEMENT"/>
    <x v="2"/>
    <s v="REFERENCE MEDIUM - DUTY DIESEL VEHICLE"/>
    <s v="TEXAS"/>
    <x v="17"/>
    <x v="22"/>
    <s v="LPG FUEL"/>
    <x v="9"/>
    <n v="0"/>
  </r>
  <r>
    <s v="REFERENCE ELECTRIFICATION - MODERATE TECHNOLOGY ADVANCEMENT"/>
    <x v="2"/>
    <s v="REFERENCE MEDIUM - DUTY DIESEL VEHICLE"/>
    <s v="TEXAS"/>
    <x v="17"/>
    <x v="22"/>
    <s v="COMPRESSED PIPELINE GAS"/>
    <x v="9"/>
    <n v="0"/>
  </r>
  <r>
    <s v="REFERENCE ELECTRIFICATION - MODERATE TECHNOLOGY ADVANCEMENT"/>
    <x v="2"/>
    <s v="REFERENCE MEDIUM - DUTY DIESEL VEHICLE"/>
    <s v="TEXAS"/>
    <x v="17"/>
    <x v="23"/>
    <s v="GASOLINE FUEL"/>
    <x v="9"/>
    <n v="0"/>
  </r>
  <r>
    <s v="REFERENCE ELECTRIFICATION - MODERATE TECHNOLOGY ADVANCEMENT"/>
    <x v="2"/>
    <s v="REFERENCE MEDIUM - DUTY DIESEL VEHICLE"/>
    <s v="TEXAS"/>
    <x v="17"/>
    <x v="23"/>
    <s v="ELECTRICITY"/>
    <x v="9"/>
    <n v="0"/>
  </r>
  <r>
    <s v="REFERENCE ELECTRIFICATION - MODERATE TECHNOLOGY ADVANCEMENT"/>
    <x v="2"/>
    <s v="REFERENCE MEDIUM - DUTY DIESEL VEHICLE"/>
    <s v="TEXAS"/>
    <x v="17"/>
    <x v="23"/>
    <s v="DIESEL FUEL"/>
    <x v="9"/>
    <n v="12.102144664394"/>
  </r>
  <r>
    <s v="REFERENCE ELECTRIFICATION - MODERATE TECHNOLOGY ADVANCEMENT"/>
    <x v="2"/>
    <s v="REFERENCE MEDIUM - DUTY DIESEL VEHICLE"/>
    <s v="TEXAS"/>
    <x v="17"/>
    <x v="23"/>
    <s v="LPG FUEL"/>
    <x v="9"/>
    <n v="0"/>
  </r>
  <r>
    <s v="REFERENCE ELECTRIFICATION - MODERATE TECHNOLOGY ADVANCEMENT"/>
    <x v="2"/>
    <s v="REFERENCE MEDIUM - DUTY DIESEL VEHICLE"/>
    <s v="TEXAS"/>
    <x v="17"/>
    <x v="23"/>
    <s v="COMPRESSED PIPELINE GAS"/>
    <x v="9"/>
    <n v="0"/>
  </r>
  <r>
    <s v="REFERENCE ELECTRIFICATION - MODERATE TECHNOLOGY ADVANCEMENT"/>
    <x v="2"/>
    <s v="REFERENCE MEDIUM - DUTY DIESEL VEHICLE"/>
    <s v="TEXAS"/>
    <x v="17"/>
    <x v="24"/>
    <s v="GASOLINE FUEL"/>
    <x v="9"/>
    <n v="0"/>
  </r>
  <r>
    <s v="REFERENCE ELECTRIFICATION - MODERATE TECHNOLOGY ADVANCEMENT"/>
    <x v="2"/>
    <s v="REFERENCE MEDIUM - DUTY DIESEL VEHICLE"/>
    <s v="TEXAS"/>
    <x v="17"/>
    <x v="24"/>
    <s v="ELECTRICITY"/>
    <x v="9"/>
    <n v="0"/>
  </r>
  <r>
    <s v="REFERENCE ELECTRIFICATION - MODERATE TECHNOLOGY ADVANCEMENT"/>
    <x v="2"/>
    <s v="REFERENCE MEDIUM - DUTY DIESEL VEHICLE"/>
    <s v="TEXAS"/>
    <x v="17"/>
    <x v="24"/>
    <s v="DIESEL FUEL"/>
    <x v="9"/>
    <n v="12.297383639585799"/>
  </r>
  <r>
    <s v="REFERENCE ELECTRIFICATION - MODERATE TECHNOLOGY ADVANCEMENT"/>
    <x v="2"/>
    <s v="REFERENCE MEDIUM - DUTY DIESEL VEHICLE"/>
    <s v="TEXAS"/>
    <x v="17"/>
    <x v="24"/>
    <s v="LPG FUEL"/>
    <x v="9"/>
    <n v="0"/>
  </r>
  <r>
    <s v="REFERENCE ELECTRIFICATION - MODERATE TECHNOLOGY ADVANCEMENT"/>
    <x v="2"/>
    <s v="REFERENCE MEDIUM - DUTY DIESEL VEHICLE"/>
    <s v="TEXAS"/>
    <x v="17"/>
    <x v="24"/>
    <s v="COMPRESSED PIPELINE GAS"/>
    <x v="9"/>
    <n v="0"/>
  </r>
  <r>
    <s v="REFERENCE ELECTRIFICATION - MODERATE TECHNOLOGY ADVANCEMENT"/>
    <x v="2"/>
    <s v="REFERENCE MEDIUM - DUTY DIESEL VEHICLE"/>
    <s v="TEXAS"/>
    <x v="17"/>
    <x v="25"/>
    <s v="GASOLINE FUEL"/>
    <x v="9"/>
    <n v="0"/>
  </r>
  <r>
    <s v="REFERENCE ELECTRIFICATION - MODERATE TECHNOLOGY ADVANCEMENT"/>
    <x v="2"/>
    <s v="REFERENCE MEDIUM - DUTY DIESEL VEHICLE"/>
    <s v="TEXAS"/>
    <x v="17"/>
    <x v="25"/>
    <s v="ELECTRICITY"/>
    <x v="9"/>
    <n v="0"/>
  </r>
  <r>
    <s v="REFERENCE ELECTRIFICATION - MODERATE TECHNOLOGY ADVANCEMENT"/>
    <x v="2"/>
    <s v="REFERENCE MEDIUM - DUTY DIESEL VEHICLE"/>
    <s v="TEXAS"/>
    <x v="17"/>
    <x v="25"/>
    <s v="DIESEL FUEL"/>
    <x v="9"/>
    <n v="12.5141153266029"/>
  </r>
  <r>
    <s v="REFERENCE ELECTRIFICATION - MODERATE TECHNOLOGY ADVANCEMENT"/>
    <x v="2"/>
    <s v="REFERENCE MEDIUM - DUTY DIESEL VEHICLE"/>
    <s v="TEXAS"/>
    <x v="17"/>
    <x v="25"/>
    <s v="LPG FUEL"/>
    <x v="9"/>
    <n v="0"/>
  </r>
  <r>
    <s v="REFERENCE ELECTRIFICATION - MODERATE TECHNOLOGY ADVANCEMENT"/>
    <x v="2"/>
    <s v="REFERENCE MEDIUM - DUTY DIESEL VEHICLE"/>
    <s v="TEXAS"/>
    <x v="17"/>
    <x v="25"/>
    <s v="COMPRESSED PIPELINE GAS"/>
    <x v="9"/>
    <n v="0"/>
  </r>
  <r>
    <s v="REFERENCE ELECTRIFICATION - MODERATE TECHNOLOGY ADVANCEMENT"/>
    <x v="2"/>
    <s v="REFERENCE MEDIUM - DUTY DIESEL VEHICLE"/>
    <s v="TEXAS"/>
    <x v="17"/>
    <x v="26"/>
    <s v="GASOLINE FUEL"/>
    <x v="9"/>
    <n v="0"/>
  </r>
  <r>
    <s v="REFERENCE ELECTRIFICATION - MODERATE TECHNOLOGY ADVANCEMENT"/>
    <x v="2"/>
    <s v="REFERENCE MEDIUM - DUTY DIESEL VEHICLE"/>
    <s v="TEXAS"/>
    <x v="17"/>
    <x v="26"/>
    <s v="ELECTRICITY"/>
    <x v="9"/>
    <n v="0"/>
  </r>
  <r>
    <s v="REFERENCE ELECTRIFICATION - MODERATE TECHNOLOGY ADVANCEMENT"/>
    <x v="2"/>
    <s v="REFERENCE MEDIUM - DUTY DIESEL VEHICLE"/>
    <s v="TEXAS"/>
    <x v="17"/>
    <x v="26"/>
    <s v="DIESEL FUEL"/>
    <x v="9"/>
    <n v="12.749189716971101"/>
  </r>
  <r>
    <s v="REFERENCE ELECTRIFICATION - MODERATE TECHNOLOGY ADVANCEMENT"/>
    <x v="2"/>
    <s v="REFERENCE MEDIUM - DUTY DIESEL VEHICLE"/>
    <s v="TEXAS"/>
    <x v="17"/>
    <x v="26"/>
    <s v="LPG FUEL"/>
    <x v="9"/>
    <n v="0"/>
  </r>
  <r>
    <s v="REFERENCE ELECTRIFICATION - MODERATE TECHNOLOGY ADVANCEMENT"/>
    <x v="2"/>
    <s v="REFERENCE MEDIUM - DUTY DIESEL VEHICLE"/>
    <s v="TEXAS"/>
    <x v="17"/>
    <x v="26"/>
    <s v="COMPRESSED PIPELINE GAS"/>
    <x v="9"/>
    <n v="0"/>
  </r>
  <r>
    <s v="REFERENCE ELECTRIFICATION - MODERATE TECHNOLOGY ADVANCEMENT"/>
    <x v="2"/>
    <s v="REFERENCE MEDIUM - DUTY DIESEL VEHICLE"/>
    <s v="TEXAS"/>
    <x v="17"/>
    <x v="27"/>
    <s v="GASOLINE FUEL"/>
    <x v="9"/>
    <n v="0"/>
  </r>
  <r>
    <s v="REFERENCE ELECTRIFICATION - MODERATE TECHNOLOGY ADVANCEMENT"/>
    <x v="2"/>
    <s v="REFERENCE MEDIUM - DUTY DIESEL VEHICLE"/>
    <s v="TEXAS"/>
    <x v="17"/>
    <x v="27"/>
    <s v="ELECTRICITY"/>
    <x v="9"/>
    <n v="0"/>
  </r>
  <r>
    <s v="REFERENCE ELECTRIFICATION - MODERATE TECHNOLOGY ADVANCEMENT"/>
    <x v="2"/>
    <s v="REFERENCE MEDIUM - DUTY DIESEL VEHICLE"/>
    <s v="TEXAS"/>
    <x v="17"/>
    <x v="27"/>
    <s v="DIESEL FUEL"/>
    <x v="9"/>
    <n v="12.974743365052801"/>
  </r>
  <r>
    <s v="REFERENCE ELECTRIFICATION - MODERATE TECHNOLOGY ADVANCEMENT"/>
    <x v="2"/>
    <s v="REFERENCE MEDIUM - DUTY DIESEL VEHICLE"/>
    <s v="TEXAS"/>
    <x v="17"/>
    <x v="27"/>
    <s v="LPG FUEL"/>
    <x v="9"/>
    <n v="0"/>
  </r>
  <r>
    <s v="REFERENCE ELECTRIFICATION - MODERATE TECHNOLOGY ADVANCEMENT"/>
    <x v="2"/>
    <s v="REFERENCE MEDIUM - DUTY DIESEL VEHICLE"/>
    <s v="TEXAS"/>
    <x v="17"/>
    <x v="27"/>
    <s v="COMPRESSED PIPELINE GAS"/>
    <x v="9"/>
    <n v="0"/>
  </r>
  <r>
    <s v="REFERENCE ELECTRIFICATION - MODERATE TECHNOLOGY ADVANCEMENT"/>
    <x v="2"/>
    <s v="REFERENCE MEDIUM - DUTY DIESEL VEHICLE"/>
    <s v="TEXAS"/>
    <x v="17"/>
    <x v="28"/>
    <s v="GASOLINE FUEL"/>
    <x v="9"/>
    <n v="0"/>
  </r>
  <r>
    <s v="REFERENCE ELECTRIFICATION - MODERATE TECHNOLOGY ADVANCEMENT"/>
    <x v="2"/>
    <s v="REFERENCE MEDIUM - DUTY DIESEL VEHICLE"/>
    <s v="TEXAS"/>
    <x v="17"/>
    <x v="28"/>
    <s v="ELECTRICITY"/>
    <x v="9"/>
    <n v="0"/>
  </r>
  <r>
    <s v="REFERENCE ELECTRIFICATION - MODERATE TECHNOLOGY ADVANCEMENT"/>
    <x v="2"/>
    <s v="REFERENCE MEDIUM - DUTY DIESEL VEHICLE"/>
    <s v="TEXAS"/>
    <x v="17"/>
    <x v="28"/>
    <s v="DIESEL FUEL"/>
    <x v="9"/>
    <n v="13.202239953399401"/>
  </r>
  <r>
    <s v="REFERENCE ELECTRIFICATION - MODERATE TECHNOLOGY ADVANCEMENT"/>
    <x v="2"/>
    <s v="REFERENCE MEDIUM - DUTY DIESEL VEHICLE"/>
    <s v="TEXAS"/>
    <x v="17"/>
    <x v="28"/>
    <s v="LPG FUEL"/>
    <x v="9"/>
    <n v="0"/>
  </r>
  <r>
    <s v="REFERENCE ELECTRIFICATION - MODERATE TECHNOLOGY ADVANCEMENT"/>
    <x v="2"/>
    <s v="REFERENCE MEDIUM - DUTY DIESEL VEHICLE"/>
    <s v="TEXAS"/>
    <x v="17"/>
    <x v="28"/>
    <s v="COMPRESSED PIPELINE GAS"/>
    <x v="9"/>
    <n v="0"/>
  </r>
  <r>
    <s v="REFERENCE ELECTRIFICATION - MODERATE TECHNOLOGY ADVANCEMENT"/>
    <x v="2"/>
    <s v="REFERENCE MEDIUM - DUTY DIESEL VEHICLE"/>
    <s v="TEXAS"/>
    <x v="17"/>
    <x v="29"/>
    <s v="GASOLINE FUEL"/>
    <x v="9"/>
    <n v="0"/>
  </r>
  <r>
    <s v="REFERENCE ELECTRIFICATION - MODERATE TECHNOLOGY ADVANCEMENT"/>
    <x v="2"/>
    <s v="REFERENCE MEDIUM - DUTY DIESEL VEHICLE"/>
    <s v="TEXAS"/>
    <x v="17"/>
    <x v="29"/>
    <s v="ELECTRICITY"/>
    <x v="9"/>
    <n v="0"/>
  </r>
  <r>
    <s v="REFERENCE ELECTRIFICATION - MODERATE TECHNOLOGY ADVANCEMENT"/>
    <x v="2"/>
    <s v="REFERENCE MEDIUM - DUTY DIESEL VEHICLE"/>
    <s v="TEXAS"/>
    <x v="17"/>
    <x v="29"/>
    <s v="DIESEL FUEL"/>
    <x v="9"/>
    <n v="13.449414571656201"/>
  </r>
  <r>
    <s v="REFERENCE ELECTRIFICATION - MODERATE TECHNOLOGY ADVANCEMENT"/>
    <x v="2"/>
    <s v="REFERENCE MEDIUM - DUTY DIESEL VEHICLE"/>
    <s v="TEXAS"/>
    <x v="17"/>
    <x v="29"/>
    <s v="LPG FUEL"/>
    <x v="9"/>
    <n v="0"/>
  </r>
  <r>
    <s v="REFERENCE ELECTRIFICATION - MODERATE TECHNOLOGY ADVANCEMENT"/>
    <x v="2"/>
    <s v="REFERENCE MEDIUM - DUTY DIESEL VEHICLE"/>
    <s v="TEXAS"/>
    <x v="17"/>
    <x v="29"/>
    <s v="COMPRESSED PIPELINE GAS"/>
    <x v="9"/>
    <n v="0"/>
  </r>
  <r>
    <s v="REFERENCE ELECTRIFICATION - MODERATE TECHNOLOGY ADVANCEMENT"/>
    <x v="2"/>
    <s v="REFERENCE MEDIUM - DUTY DIESEL VEHICLE"/>
    <s v="TEXAS"/>
    <x v="17"/>
    <x v="30"/>
    <s v="GASOLINE FUEL"/>
    <x v="9"/>
    <n v="0"/>
  </r>
  <r>
    <s v="REFERENCE ELECTRIFICATION - MODERATE TECHNOLOGY ADVANCEMENT"/>
    <x v="2"/>
    <s v="REFERENCE MEDIUM - DUTY DIESEL VEHICLE"/>
    <s v="TEXAS"/>
    <x v="17"/>
    <x v="30"/>
    <s v="ELECTRICITY"/>
    <x v="9"/>
    <n v="0"/>
  </r>
  <r>
    <s v="REFERENCE ELECTRIFICATION - MODERATE TECHNOLOGY ADVANCEMENT"/>
    <x v="2"/>
    <s v="REFERENCE MEDIUM - DUTY DIESEL VEHICLE"/>
    <s v="TEXAS"/>
    <x v="17"/>
    <x v="30"/>
    <s v="DIESEL FUEL"/>
    <x v="9"/>
    <n v="13.6827722761124"/>
  </r>
  <r>
    <s v="REFERENCE ELECTRIFICATION - MODERATE TECHNOLOGY ADVANCEMENT"/>
    <x v="2"/>
    <s v="REFERENCE MEDIUM - DUTY DIESEL VEHICLE"/>
    <s v="TEXAS"/>
    <x v="17"/>
    <x v="30"/>
    <s v="LPG FUEL"/>
    <x v="9"/>
    <n v="0"/>
  </r>
  <r>
    <s v="REFERENCE ELECTRIFICATION - MODERATE TECHNOLOGY ADVANCEMENT"/>
    <x v="2"/>
    <s v="REFERENCE MEDIUM - DUTY DIESEL VEHICLE"/>
    <s v="TEXAS"/>
    <x v="17"/>
    <x v="30"/>
    <s v="COMPRESSED PIPELINE GAS"/>
    <x v="9"/>
    <n v="0"/>
  </r>
  <r>
    <s v="REFERENCE ELECTRIFICATION - MODERATE TECHNOLOGY ADVANCEMENT"/>
    <x v="2"/>
    <s v="REFERENCE MEDIUM - DUTY DIESEL VEHICLE"/>
    <s v="TEXAS"/>
    <x v="17"/>
    <x v="31"/>
    <s v="GASOLINE FUEL"/>
    <x v="9"/>
    <n v="0"/>
  </r>
  <r>
    <s v="REFERENCE ELECTRIFICATION - MODERATE TECHNOLOGY ADVANCEMENT"/>
    <x v="2"/>
    <s v="REFERENCE MEDIUM - DUTY DIESEL VEHICLE"/>
    <s v="TEXAS"/>
    <x v="17"/>
    <x v="31"/>
    <s v="ELECTRICITY"/>
    <x v="9"/>
    <n v="0"/>
  </r>
  <r>
    <s v="REFERENCE ELECTRIFICATION - MODERATE TECHNOLOGY ADVANCEMENT"/>
    <x v="2"/>
    <s v="REFERENCE MEDIUM - DUTY DIESEL VEHICLE"/>
    <s v="TEXAS"/>
    <x v="17"/>
    <x v="31"/>
    <s v="DIESEL FUEL"/>
    <x v="9"/>
    <n v="13.931851778409101"/>
  </r>
  <r>
    <s v="REFERENCE ELECTRIFICATION - MODERATE TECHNOLOGY ADVANCEMENT"/>
    <x v="2"/>
    <s v="REFERENCE MEDIUM - DUTY DIESEL VEHICLE"/>
    <s v="TEXAS"/>
    <x v="17"/>
    <x v="31"/>
    <s v="LPG FUEL"/>
    <x v="9"/>
    <n v="0"/>
  </r>
  <r>
    <s v="REFERENCE ELECTRIFICATION - MODERATE TECHNOLOGY ADVANCEMENT"/>
    <x v="2"/>
    <s v="REFERENCE MEDIUM - DUTY DIESEL VEHICLE"/>
    <s v="TEXAS"/>
    <x v="17"/>
    <x v="31"/>
    <s v="COMPRESSED PIPELINE GAS"/>
    <x v="9"/>
    <n v="0"/>
  </r>
  <r>
    <s v="REFERENCE ELECTRIFICATION - MODERATE TECHNOLOGY ADVANCEMENT"/>
    <x v="2"/>
    <s v="REFERENCE MEDIUM - DUTY DIESEL VEHICLE"/>
    <s v="TEXAS"/>
    <x v="17"/>
    <x v="32"/>
    <s v="GASOLINE FUEL"/>
    <x v="9"/>
    <n v="0"/>
  </r>
  <r>
    <s v="REFERENCE ELECTRIFICATION - MODERATE TECHNOLOGY ADVANCEMENT"/>
    <x v="2"/>
    <s v="REFERENCE MEDIUM - DUTY DIESEL VEHICLE"/>
    <s v="TEXAS"/>
    <x v="17"/>
    <x v="32"/>
    <s v="ELECTRICITY"/>
    <x v="9"/>
    <n v="0"/>
  </r>
  <r>
    <s v="REFERENCE ELECTRIFICATION - MODERATE TECHNOLOGY ADVANCEMENT"/>
    <x v="2"/>
    <s v="REFERENCE MEDIUM - DUTY DIESEL VEHICLE"/>
    <s v="TEXAS"/>
    <x v="17"/>
    <x v="32"/>
    <s v="DIESEL FUEL"/>
    <x v="9"/>
    <n v="14.205014051649201"/>
  </r>
  <r>
    <s v="REFERENCE ELECTRIFICATION - MODERATE TECHNOLOGY ADVANCEMENT"/>
    <x v="2"/>
    <s v="REFERENCE MEDIUM - DUTY DIESEL VEHICLE"/>
    <s v="TEXAS"/>
    <x v="17"/>
    <x v="32"/>
    <s v="LPG FUEL"/>
    <x v="9"/>
    <n v="0"/>
  </r>
  <r>
    <s v="REFERENCE ELECTRIFICATION - MODERATE TECHNOLOGY ADVANCEMENT"/>
    <x v="2"/>
    <s v="REFERENCE MEDIUM - DUTY DIESEL VEHICLE"/>
    <s v="TEXAS"/>
    <x v="17"/>
    <x v="32"/>
    <s v="COMPRESSED PIPELINE GAS"/>
    <x v="9"/>
    <n v="0"/>
  </r>
  <r>
    <s v="REFERENCE ELECTRIFICATION - MODERATE TECHNOLOGY ADVANCEMENT"/>
    <x v="2"/>
    <s v="REFERENCE MEDIUM - DUTY DIESEL VEHICLE"/>
    <s v="TEXAS"/>
    <x v="17"/>
    <x v="33"/>
    <s v="GASOLINE FUEL"/>
    <x v="9"/>
    <n v="0"/>
  </r>
  <r>
    <s v="REFERENCE ELECTRIFICATION - MODERATE TECHNOLOGY ADVANCEMENT"/>
    <x v="2"/>
    <s v="REFERENCE MEDIUM - DUTY DIESEL VEHICLE"/>
    <s v="TEXAS"/>
    <x v="17"/>
    <x v="33"/>
    <s v="ELECTRICITY"/>
    <x v="9"/>
    <n v="0"/>
  </r>
  <r>
    <s v="REFERENCE ELECTRIFICATION - MODERATE TECHNOLOGY ADVANCEMENT"/>
    <x v="2"/>
    <s v="REFERENCE MEDIUM - DUTY DIESEL VEHICLE"/>
    <s v="TEXAS"/>
    <x v="17"/>
    <x v="33"/>
    <s v="DIESEL FUEL"/>
    <x v="9"/>
    <n v="14.482121918779599"/>
  </r>
  <r>
    <s v="REFERENCE ELECTRIFICATION - MODERATE TECHNOLOGY ADVANCEMENT"/>
    <x v="2"/>
    <s v="REFERENCE MEDIUM - DUTY DIESEL VEHICLE"/>
    <s v="TEXAS"/>
    <x v="17"/>
    <x v="33"/>
    <s v="LPG FUEL"/>
    <x v="9"/>
    <n v="0"/>
  </r>
  <r>
    <s v="REFERENCE ELECTRIFICATION - MODERATE TECHNOLOGY ADVANCEMENT"/>
    <x v="2"/>
    <s v="REFERENCE MEDIUM - DUTY DIESEL VEHICLE"/>
    <s v="TEXAS"/>
    <x v="17"/>
    <x v="33"/>
    <s v="COMPRESSED PIPELINE GAS"/>
    <x v="9"/>
    <n v="0"/>
  </r>
  <r>
    <s v="REFERENCE ELECTRIFICATION - MODERATE TECHNOLOGY ADVANCEMENT"/>
    <x v="2"/>
    <s v="REFERENCE MEDIUM-DUTY GASOLINE VEHICLE"/>
    <s v="TEXAS"/>
    <x v="17"/>
    <x v="0"/>
    <s v="GASOLINE FUEL"/>
    <x v="9"/>
    <n v="3.65411918446069"/>
  </r>
  <r>
    <s v="REFERENCE ELECTRIFICATION - MODERATE TECHNOLOGY ADVANCEMENT"/>
    <x v="2"/>
    <s v="REFERENCE MEDIUM-DUTY GASOLINE VEHICLE"/>
    <s v="TEXAS"/>
    <x v="17"/>
    <x v="0"/>
    <s v="ELECTRICITY"/>
    <x v="9"/>
    <n v="0"/>
  </r>
  <r>
    <s v="REFERENCE ELECTRIFICATION - MODERATE TECHNOLOGY ADVANCEMENT"/>
    <x v="2"/>
    <s v="REFERENCE MEDIUM-DUTY GASOLINE VEHICLE"/>
    <s v="TEXAS"/>
    <x v="17"/>
    <x v="0"/>
    <s v="DIESEL FUEL"/>
    <x v="9"/>
    <n v="0"/>
  </r>
  <r>
    <s v="REFERENCE ELECTRIFICATION - MODERATE TECHNOLOGY ADVANCEMENT"/>
    <x v="2"/>
    <s v="REFERENCE MEDIUM-DUTY GASOLINE VEHICLE"/>
    <s v="TEXAS"/>
    <x v="17"/>
    <x v="0"/>
    <s v="LPG FUEL"/>
    <x v="9"/>
    <n v="0"/>
  </r>
  <r>
    <s v="REFERENCE ELECTRIFICATION - MODERATE TECHNOLOGY ADVANCEMENT"/>
    <x v="2"/>
    <s v="REFERENCE MEDIUM-DUTY GASOLINE VEHICLE"/>
    <s v="TEXAS"/>
    <x v="17"/>
    <x v="0"/>
    <s v="COMPRESSED PIPELINE GAS"/>
    <x v="9"/>
    <n v="0"/>
  </r>
  <r>
    <s v="REFERENCE ELECTRIFICATION - MODERATE TECHNOLOGY ADVANCEMENT"/>
    <x v="2"/>
    <s v="REFERENCE MEDIUM-DUTY GASOLINE VEHICLE"/>
    <s v="TEXAS"/>
    <x v="17"/>
    <x v="1"/>
    <s v="GASOLINE FUEL"/>
    <x v="9"/>
    <n v="3.7408990910963502"/>
  </r>
  <r>
    <s v="REFERENCE ELECTRIFICATION - MODERATE TECHNOLOGY ADVANCEMENT"/>
    <x v="2"/>
    <s v="REFERENCE MEDIUM-DUTY GASOLINE VEHICLE"/>
    <s v="TEXAS"/>
    <x v="17"/>
    <x v="1"/>
    <s v="ELECTRICITY"/>
    <x v="9"/>
    <n v="0"/>
  </r>
  <r>
    <s v="REFERENCE ELECTRIFICATION - MODERATE TECHNOLOGY ADVANCEMENT"/>
    <x v="2"/>
    <s v="REFERENCE MEDIUM-DUTY GASOLINE VEHICLE"/>
    <s v="TEXAS"/>
    <x v="17"/>
    <x v="1"/>
    <s v="DIESEL FUEL"/>
    <x v="9"/>
    <n v="0"/>
  </r>
  <r>
    <s v="REFERENCE ELECTRIFICATION - MODERATE TECHNOLOGY ADVANCEMENT"/>
    <x v="2"/>
    <s v="REFERENCE MEDIUM-DUTY GASOLINE VEHICLE"/>
    <s v="TEXAS"/>
    <x v="17"/>
    <x v="1"/>
    <s v="LPG FUEL"/>
    <x v="9"/>
    <n v="0"/>
  </r>
  <r>
    <s v="REFERENCE ELECTRIFICATION - MODERATE TECHNOLOGY ADVANCEMENT"/>
    <x v="2"/>
    <s v="REFERENCE MEDIUM-DUTY GASOLINE VEHICLE"/>
    <s v="TEXAS"/>
    <x v="17"/>
    <x v="1"/>
    <s v="COMPRESSED PIPELINE GAS"/>
    <x v="9"/>
    <n v="0"/>
  </r>
  <r>
    <s v="REFERENCE ELECTRIFICATION - MODERATE TECHNOLOGY ADVANCEMENT"/>
    <x v="2"/>
    <s v="REFERENCE MEDIUM-DUTY GASOLINE VEHICLE"/>
    <s v="TEXAS"/>
    <x v="17"/>
    <x v="2"/>
    <s v="GASOLINE FUEL"/>
    <x v="9"/>
    <n v="3.8204130714351399"/>
  </r>
  <r>
    <s v="REFERENCE ELECTRIFICATION - MODERATE TECHNOLOGY ADVANCEMENT"/>
    <x v="2"/>
    <s v="REFERENCE MEDIUM-DUTY GASOLINE VEHICLE"/>
    <s v="TEXAS"/>
    <x v="17"/>
    <x v="2"/>
    <s v="ELECTRICITY"/>
    <x v="9"/>
    <n v="0"/>
  </r>
  <r>
    <s v="REFERENCE ELECTRIFICATION - MODERATE TECHNOLOGY ADVANCEMENT"/>
    <x v="2"/>
    <s v="REFERENCE MEDIUM-DUTY GASOLINE VEHICLE"/>
    <s v="TEXAS"/>
    <x v="17"/>
    <x v="2"/>
    <s v="DIESEL FUEL"/>
    <x v="9"/>
    <n v="0"/>
  </r>
  <r>
    <s v="REFERENCE ELECTRIFICATION - MODERATE TECHNOLOGY ADVANCEMENT"/>
    <x v="2"/>
    <s v="REFERENCE MEDIUM-DUTY GASOLINE VEHICLE"/>
    <s v="TEXAS"/>
    <x v="17"/>
    <x v="2"/>
    <s v="LPG FUEL"/>
    <x v="9"/>
    <n v="0"/>
  </r>
  <r>
    <s v="REFERENCE ELECTRIFICATION - MODERATE TECHNOLOGY ADVANCEMENT"/>
    <x v="2"/>
    <s v="REFERENCE MEDIUM-DUTY GASOLINE VEHICLE"/>
    <s v="TEXAS"/>
    <x v="17"/>
    <x v="2"/>
    <s v="COMPRESSED PIPELINE GAS"/>
    <x v="9"/>
    <n v="0"/>
  </r>
  <r>
    <s v="REFERENCE ELECTRIFICATION - MODERATE TECHNOLOGY ADVANCEMENT"/>
    <x v="2"/>
    <s v="REFERENCE MEDIUM-DUTY GASOLINE VEHICLE"/>
    <s v="TEXAS"/>
    <x v="17"/>
    <x v="3"/>
    <s v="GASOLINE FUEL"/>
    <x v="9"/>
    <n v="3.93146578804408"/>
  </r>
  <r>
    <s v="REFERENCE ELECTRIFICATION - MODERATE TECHNOLOGY ADVANCEMENT"/>
    <x v="2"/>
    <s v="REFERENCE MEDIUM-DUTY GASOLINE VEHICLE"/>
    <s v="TEXAS"/>
    <x v="17"/>
    <x v="3"/>
    <s v="ELECTRICITY"/>
    <x v="9"/>
    <n v="0"/>
  </r>
  <r>
    <s v="REFERENCE ELECTRIFICATION - MODERATE TECHNOLOGY ADVANCEMENT"/>
    <x v="2"/>
    <s v="REFERENCE MEDIUM-DUTY GASOLINE VEHICLE"/>
    <s v="TEXAS"/>
    <x v="17"/>
    <x v="3"/>
    <s v="DIESEL FUEL"/>
    <x v="9"/>
    <n v="0"/>
  </r>
  <r>
    <s v="REFERENCE ELECTRIFICATION - MODERATE TECHNOLOGY ADVANCEMENT"/>
    <x v="2"/>
    <s v="REFERENCE MEDIUM-DUTY GASOLINE VEHICLE"/>
    <s v="TEXAS"/>
    <x v="17"/>
    <x v="3"/>
    <s v="LPG FUEL"/>
    <x v="9"/>
    <n v="0"/>
  </r>
  <r>
    <s v="REFERENCE ELECTRIFICATION - MODERATE TECHNOLOGY ADVANCEMENT"/>
    <x v="2"/>
    <s v="REFERENCE MEDIUM-DUTY GASOLINE VEHICLE"/>
    <s v="TEXAS"/>
    <x v="17"/>
    <x v="3"/>
    <s v="COMPRESSED PIPELINE GAS"/>
    <x v="9"/>
    <n v="0"/>
  </r>
  <r>
    <s v="REFERENCE ELECTRIFICATION - MODERATE TECHNOLOGY ADVANCEMENT"/>
    <x v="2"/>
    <s v="REFERENCE MEDIUM-DUTY GASOLINE VEHICLE"/>
    <s v="TEXAS"/>
    <x v="17"/>
    <x v="4"/>
    <s v="GASOLINE FUEL"/>
    <x v="9"/>
    <n v="4.0677038577131102"/>
  </r>
  <r>
    <s v="REFERENCE ELECTRIFICATION - MODERATE TECHNOLOGY ADVANCEMENT"/>
    <x v="2"/>
    <s v="REFERENCE MEDIUM-DUTY GASOLINE VEHICLE"/>
    <s v="TEXAS"/>
    <x v="17"/>
    <x v="4"/>
    <s v="ELECTRICITY"/>
    <x v="9"/>
    <n v="0"/>
  </r>
  <r>
    <s v="REFERENCE ELECTRIFICATION - MODERATE TECHNOLOGY ADVANCEMENT"/>
    <x v="2"/>
    <s v="REFERENCE MEDIUM-DUTY GASOLINE VEHICLE"/>
    <s v="TEXAS"/>
    <x v="17"/>
    <x v="4"/>
    <s v="DIESEL FUEL"/>
    <x v="9"/>
    <n v="0"/>
  </r>
  <r>
    <s v="REFERENCE ELECTRIFICATION - MODERATE TECHNOLOGY ADVANCEMENT"/>
    <x v="2"/>
    <s v="REFERENCE MEDIUM-DUTY GASOLINE VEHICLE"/>
    <s v="TEXAS"/>
    <x v="17"/>
    <x v="4"/>
    <s v="LPG FUEL"/>
    <x v="9"/>
    <n v="0"/>
  </r>
  <r>
    <s v="REFERENCE ELECTRIFICATION - MODERATE TECHNOLOGY ADVANCEMENT"/>
    <x v="2"/>
    <s v="REFERENCE MEDIUM-DUTY GASOLINE VEHICLE"/>
    <s v="TEXAS"/>
    <x v="17"/>
    <x v="4"/>
    <s v="COMPRESSED PIPELINE GAS"/>
    <x v="9"/>
    <n v="0"/>
  </r>
  <r>
    <s v="REFERENCE ELECTRIFICATION - MODERATE TECHNOLOGY ADVANCEMENT"/>
    <x v="2"/>
    <s v="REFERENCE MEDIUM-DUTY GASOLINE VEHICLE"/>
    <s v="TEXAS"/>
    <x v="17"/>
    <x v="5"/>
    <s v="GASOLINE FUEL"/>
    <x v="9"/>
    <n v="4.20342254411986"/>
  </r>
  <r>
    <s v="REFERENCE ELECTRIFICATION - MODERATE TECHNOLOGY ADVANCEMENT"/>
    <x v="2"/>
    <s v="REFERENCE MEDIUM-DUTY GASOLINE VEHICLE"/>
    <s v="TEXAS"/>
    <x v="17"/>
    <x v="5"/>
    <s v="ELECTRICITY"/>
    <x v="9"/>
    <n v="0"/>
  </r>
  <r>
    <s v="REFERENCE ELECTRIFICATION - MODERATE TECHNOLOGY ADVANCEMENT"/>
    <x v="2"/>
    <s v="REFERENCE MEDIUM-DUTY GASOLINE VEHICLE"/>
    <s v="TEXAS"/>
    <x v="17"/>
    <x v="5"/>
    <s v="DIESEL FUEL"/>
    <x v="9"/>
    <n v="0"/>
  </r>
  <r>
    <s v="REFERENCE ELECTRIFICATION - MODERATE TECHNOLOGY ADVANCEMENT"/>
    <x v="2"/>
    <s v="REFERENCE MEDIUM-DUTY GASOLINE VEHICLE"/>
    <s v="TEXAS"/>
    <x v="17"/>
    <x v="5"/>
    <s v="LPG FUEL"/>
    <x v="9"/>
    <n v="0"/>
  </r>
  <r>
    <s v="REFERENCE ELECTRIFICATION - MODERATE TECHNOLOGY ADVANCEMENT"/>
    <x v="2"/>
    <s v="REFERENCE MEDIUM-DUTY GASOLINE VEHICLE"/>
    <s v="TEXAS"/>
    <x v="17"/>
    <x v="5"/>
    <s v="COMPRESSED PIPELINE GAS"/>
    <x v="9"/>
    <n v="0"/>
  </r>
  <r>
    <s v="REFERENCE ELECTRIFICATION - MODERATE TECHNOLOGY ADVANCEMENT"/>
    <x v="2"/>
    <s v="REFERENCE MEDIUM-DUTY GASOLINE VEHICLE"/>
    <s v="TEXAS"/>
    <x v="17"/>
    <x v="6"/>
    <s v="GASOLINE FUEL"/>
    <x v="9"/>
    <n v="4.3465873101697703"/>
  </r>
  <r>
    <s v="REFERENCE ELECTRIFICATION - MODERATE TECHNOLOGY ADVANCEMENT"/>
    <x v="2"/>
    <s v="REFERENCE MEDIUM-DUTY GASOLINE VEHICLE"/>
    <s v="TEXAS"/>
    <x v="17"/>
    <x v="6"/>
    <s v="ELECTRICITY"/>
    <x v="9"/>
    <n v="0"/>
  </r>
  <r>
    <s v="REFERENCE ELECTRIFICATION - MODERATE TECHNOLOGY ADVANCEMENT"/>
    <x v="2"/>
    <s v="REFERENCE MEDIUM-DUTY GASOLINE VEHICLE"/>
    <s v="TEXAS"/>
    <x v="17"/>
    <x v="6"/>
    <s v="DIESEL FUEL"/>
    <x v="9"/>
    <n v="0"/>
  </r>
  <r>
    <s v="REFERENCE ELECTRIFICATION - MODERATE TECHNOLOGY ADVANCEMENT"/>
    <x v="2"/>
    <s v="REFERENCE MEDIUM-DUTY GASOLINE VEHICLE"/>
    <s v="TEXAS"/>
    <x v="17"/>
    <x v="6"/>
    <s v="LPG FUEL"/>
    <x v="9"/>
    <n v="0"/>
  </r>
  <r>
    <s v="REFERENCE ELECTRIFICATION - MODERATE TECHNOLOGY ADVANCEMENT"/>
    <x v="2"/>
    <s v="REFERENCE MEDIUM-DUTY GASOLINE VEHICLE"/>
    <s v="TEXAS"/>
    <x v="17"/>
    <x v="6"/>
    <s v="COMPRESSED PIPELINE GAS"/>
    <x v="9"/>
    <n v="0"/>
  </r>
  <r>
    <s v="REFERENCE ELECTRIFICATION - MODERATE TECHNOLOGY ADVANCEMENT"/>
    <x v="2"/>
    <s v="REFERENCE MEDIUM-DUTY GASOLINE VEHICLE"/>
    <s v="TEXAS"/>
    <x v="17"/>
    <x v="7"/>
    <s v="GASOLINE FUEL"/>
    <x v="9"/>
    <n v="4.4762293462904799"/>
  </r>
  <r>
    <s v="REFERENCE ELECTRIFICATION - MODERATE TECHNOLOGY ADVANCEMENT"/>
    <x v="2"/>
    <s v="REFERENCE MEDIUM-DUTY GASOLINE VEHICLE"/>
    <s v="TEXAS"/>
    <x v="17"/>
    <x v="7"/>
    <s v="ELECTRICITY"/>
    <x v="9"/>
    <n v="0"/>
  </r>
  <r>
    <s v="REFERENCE ELECTRIFICATION - MODERATE TECHNOLOGY ADVANCEMENT"/>
    <x v="2"/>
    <s v="REFERENCE MEDIUM-DUTY GASOLINE VEHICLE"/>
    <s v="TEXAS"/>
    <x v="17"/>
    <x v="7"/>
    <s v="DIESEL FUEL"/>
    <x v="9"/>
    <n v="0"/>
  </r>
  <r>
    <s v="REFERENCE ELECTRIFICATION - MODERATE TECHNOLOGY ADVANCEMENT"/>
    <x v="2"/>
    <s v="REFERENCE MEDIUM-DUTY GASOLINE VEHICLE"/>
    <s v="TEXAS"/>
    <x v="17"/>
    <x v="7"/>
    <s v="LPG FUEL"/>
    <x v="9"/>
    <n v="0"/>
  </r>
  <r>
    <s v="REFERENCE ELECTRIFICATION - MODERATE TECHNOLOGY ADVANCEMENT"/>
    <x v="2"/>
    <s v="REFERENCE MEDIUM-DUTY GASOLINE VEHICLE"/>
    <s v="TEXAS"/>
    <x v="17"/>
    <x v="7"/>
    <s v="COMPRESSED PIPELINE GAS"/>
    <x v="9"/>
    <n v="0"/>
  </r>
  <r>
    <s v="REFERENCE ELECTRIFICATION - MODERATE TECHNOLOGY ADVANCEMENT"/>
    <x v="2"/>
    <s v="REFERENCE MEDIUM-DUTY GASOLINE VEHICLE"/>
    <s v="TEXAS"/>
    <x v="17"/>
    <x v="8"/>
    <s v="GASOLINE FUEL"/>
    <x v="9"/>
    <n v="4.5729028940095198"/>
  </r>
  <r>
    <s v="REFERENCE ELECTRIFICATION - MODERATE TECHNOLOGY ADVANCEMENT"/>
    <x v="2"/>
    <s v="REFERENCE MEDIUM-DUTY GASOLINE VEHICLE"/>
    <s v="TEXAS"/>
    <x v="17"/>
    <x v="8"/>
    <s v="ELECTRICITY"/>
    <x v="9"/>
    <n v="0"/>
  </r>
  <r>
    <s v="REFERENCE ELECTRIFICATION - MODERATE TECHNOLOGY ADVANCEMENT"/>
    <x v="2"/>
    <s v="REFERENCE MEDIUM-DUTY GASOLINE VEHICLE"/>
    <s v="TEXAS"/>
    <x v="17"/>
    <x v="8"/>
    <s v="DIESEL FUEL"/>
    <x v="9"/>
    <n v="0"/>
  </r>
  <r>
    <s v="REFERENCE ELECTRIFICATION - MODERATE TECHNOLOGY ADVANCEMENT"/>
    <x v="2"/>
    <s v="REFERENCE MEDIUM-DUTY GASOLINE VEHICLE"/>
    <s v="TEXAS"/>
    <x v="17"/>
    <x v="8"/>
    <s v="LPG FUEL"/>
    <x v="9"/>
    <n v="0"/>
  </r>
  <r>
    <s v="REFERENCE ELECTRIFICATION - MODERATE TECHNOLOGY ADVANCEMENT"/>
    <x v="2"/>
    <s v="REFERENCE MEDIUM-DUTY GASOLINE VEHICLE"/>
    <s v="TEXAS"/>
    <x v="17"/>
    <x v="8"/>
    <s v="COMPRESSED PIPELINE GAS"/>
    <x v="9"/>
    <n v="0"/>
  </r>
  <r>
    <s v="REFERENCE ELECTRIFICATION - MODERATE TECHNOLOGY ADVANCEMENT"/>
    <x v="2"/>
    <s v="REFERENCE MEDIUM-DUTY GASOLINE VEHICLE"/>
    <s v="TEXAS"/>
    <x v="17"/>
    <x v="9"/>
    <s v="GASOLINE FUEL"/>
    <x v="9"/>
    <n v="4.6465549813515699"/>
  </r>
  <r>
    <s v="REFERENCE ELECTRIFICATION - MODERATE TECHNOLOGY ADVANCEMENT"/>
    <x v="2"/>
    <s v="REFERENCE MEDIUM-DUTY GASOLINE VEHICLE"/>
    <s v="TEXAS"/>
    <x v="17"/>
    <x v="9"/>
    <s v="ELECTRICITY"/>
    <x v="9"/>
    <n v="0"/>
  </r>
  <r>
    <s v="REFERENCE ELECTRIFICATION - MODERATE TECHNOLOGY ADVANCEMENT"/>
    <x v="2"/>
    <s v="REFERENCE MEDIUM-DUTY GASOLINE VEHICLE"/>
    <s v="TEXAS"/>
    <x v="17"/>
    <x v="9"/>
    <s v="DIESEL FUEL"/>
    <x v="9"/>
    <n v="0"/>
  </r>
  <r>
    <s v="REFERENCE ELECTRIFICATION - MODERATE TECHNOLOGY ADVANCEMENT"/>
    <x v="2"/>
    <s v="REFERENCE MEDIUM-DUTY GASOLINE VEHICLE"/>
    <s v="TEXAS"/>
    <x v="17"/>
    <x v="9"/>
    <s v="LPG FUEL"/>
    <x v="9"/>
    <n v="0"/>
  </r>
  <r>
    <s v="REFERENCE ELECTRIFICATION - MODERATE TECHNOLOGY ADVANCEMENT"/>
    <x v="2"/>
    <s v="REFERENCE MEDIUM-DUTY GASOLINE VEHICLE"/>
    <s v="TEXAS"/>
    <x v="17"/>
    <x v="9"/>
    <s v="COMPRESSED PIPELINE GAS"/>
    <x v="9"/>
    <n v="0"/>
  </r>
  <r>
    <s v="REFERENCE ELECTRIFICATION - MODERATE TECHNOLOGY ADVANCEMENT"/>
    <x v="2"/>
    <s v="REFERENCE MEDIUM-DUTY GASOLINE VEHICLE"/>
    <s v="TEXAS"/>
    <x v="17"/>
    <x v="10"/>
    <s v="GASOLINE FUEL"/>
    <x v="9"/>
    <n v="4.7375399715611799"/>
  </r>
  <r>
    <s v="REFERENCE ELECTRIFICATION - MODERATE TECHNOLOGY ADVANCEMENT"/>
    <x v="2"/>
    <s v="REFERENCE MEDIUM-DUTY GASOLINE VEHICLE"/>
    <s v="TEXAS"/>
    <x v="17"/>
    <x v="10"/>
    <s v="ELECTRICITY"/>
    <x v="9"/>
    <n v="0"/>
  </r>
  <r>
    <s v="REFERENCE ELECTRIFICATION - MODERATE TECHNOLOGY ADVANCEMENT"/>
    <x v="2"/>
    <s v="REFERENCE MEDIUM-DUTY GASOLINE VEHICLE"/>
    <s v="TEXAS"/>
    <x v="17"/>
    <x v="10"/>
    <s v="DIESEL FUEL"/>
    <x v="9"/>
    <n v="0"/>
  </r>
  <r>
    <s v="REFERENCE ELECTRIFICATION - MODERATE TECHNOLOGY ADVANCEMENT"/>
    <x v="2"/>
    <s v="REFERENCE MEDIUM-DUTY GASOLINE VEHICLE"/>
    <s v="TEXAS"/>
    <x v="17"/>
    <x v="10"/>
    <s v="LPG FUEL"/>
    <x v="9"/>
    <n v="0"/>
  </r>
  <r>
    <s v="REFERENCE ELECTRIFICATION - MODERATE TECHNOLOGY ADVANCEMENT"/>
    <x v="2"/>
    <s v="REFERENCE MEDIUM-DUTY GASOLINE VEHICLE"/>
    <s v="TEXAS"/>
    <x v="17"/>
    <x v="10"/>
    <s v="COMPRESSED PIPELINE GAS"/>
    <x v="9"/>
    <n v="0"/>
  </r>
  <r>
    <s v="REFERENCE ELECTRIFICATION - MODERATE TECHNOLOGY ADVANCEMENT"/>
    <x v="2"/>
    <s v="REFERENCE MEDIUM-DUTY GASOLINE VEHICLE"/>
    <s v="TEXAS"/>
    <x v="17"/>
    <x v="11"/>
    <s v="GASOLINE FUEL"/>
    <x v="9"/>
    <n v="4.8335554805152299"/>
  </r>
  <r>
    <s v="REFERENCE ELECTRIFICATION - MODERATE TECHNOLOGY ADVANCEMENT"/>
    <x v="2"/>
    <s v="REFERENCE MEDIUM-DUTY GASOLINE VEHICLE"/>
    <s v="TEXAS"/>
    <x v="17"/>
    <x v="11"/>
    <s v="ELECTRICITY"/>
    <x v="9"/>
    <n v="0"/>
  </r>
  <r>
    <s v="REFERENCE ELECTRIFICATION - MODERATE TECHNOLOGY ADVANCEMENT"/>
    <x v="2"/>
    <s v="REFERENCE MEDIUM-DUTY GASOLINE VEHICLE"/>
    <s v="TEXAS"/>
    <x v="17"/>
    <x v="11"/>
    <s v="DIESEL FUEL"/>
    <x v="9"/>
    <n v="0"/>
  </r>
  <r>
    <s v="REFERENCE ELECTRIFICATION - MODERATE TECHNOLOGY ADVANCEMENT"/>
    <x v="2"/>
    <s v="REFERENCE MEDIUM-DUTY GASOLINE VEHICLE"/>
    <s v="TEXAS"/>
    <x v="17"/>
    <x v="11"/>
    <s v="LPG FUEL"/>
    <x v="9"/>
    <n v="0"/>
  </r>
  <r>
    <s v="REFERENCE ELECTRIFICATION - MODERATE TECHNOLOGY ADVANCEMENT"/>
    <x v="2"/>
    <s v="REFERENCE MEDIUM-DUTY GASOLINE VEHICLE"/>
    <s v="TEXAS"/>
    <x v="17"/>
    <x v="11"/>
    <s v="COMPRESSED PIPELINE GAS"/>
    <x v="9"/>
    <n v="0"/>
  </r>
  <r>
    <s v="REFERENCE ELECTRIFICATION - MODERATE TECHNOLOGY ADVANCEMENT"/>
    <x v="2"/>
    <s v="REFERENCE MEDIUM-DUTY GASOLINE VEHICLE"/>
    <s v="TEXAS"/>
    <x v="17"/>
    <x v="12"/>
    <s v="GASOLINE FUEL"/>
    <x v="9"/>
    <n v="4.9293194747691302"/>
  </r>
  <r>
    <s v="REFERENCE ELECTRIFICATION - MODERATE TECHNOLOGY ADVANCEMENT"/>
    <x v="2"/>
    <s v="REFERENCE MEDIUM-DUTY GASOLINE VEHICLE"/>
    <s v="TEXAS"/>
    <x v="17"/>
    <x v="12"/>
    <s v="ELECTRICITY"/>
    <x v="9"/>
    <n v="0"/>
  </r>
  <r>
    <s v="REFERENCE ELECTRIFICATION - MODERATE TECHNOLOGY ADVANCEMENT"/>
    <x v="2"/>
    <s v="REFERENCE MEDIUM-DUTY GASOLINE VEHICLE"/>
    <s v="TEXAS"/>
    <x v="17"/>
    <x v="12"/>
    <s v="DIESEL FUEL"/>
    <x v="9"/>
    <n v="0"/>
  </r>
  <r>
    <s v="REFERENCE ELECTRIFICATION - MODERATE TECHNOLOGY ADVANCEMENT"/>
    <x v="2"/>
    <s v="REFERENCE MEDIUM-DUTY GASOLINE VEHICLE"/>
    <s v="TEXAS"/>
    <x v="17"/>
    <x v="12"/>
    <s v="LPG FUEL"/>
    <x v="9"/>
    <n v="0"/>
  </r>
  <r>
    <s v="REFERENCE ELECTRIFICATION - MODERATE TECHNOLOGY ADVANCEMENT"/>
    <x v="2"/>
    <s v="REFERENCE MEDIUM-DUTY GASOLINE VEHICLE"/>
    <s v="TEXAS"/>
    <x v="17"/>
    <x v="12"/>
    <s v="COMPRESSED PIPELINE GAS"/>
    <x v="9"/>
    <n v="0"/>
  </r>
  <r>
    <s v="REFERENCE ELECTRIFICATION - MODERATE TECHNOLOGY ADVANCEMENT"/>
    <x v="2"/>
    <s v="REFERENCE MEDIUM-DUTY GASOLINE VEHICLE"/>
    <s v="TEXAS"/>
    <x v="17"/>
    <x v="13"/>
    <s v="GASOLINE FUEL"/>
    <x v="9"/>
    <n v="5.0144263348861999"/>
  </r>
  <r>
    <s v="REFERENCE ELECTRIFICATION - MODERATE TECHNOLOGY ADVANCEMENT"/>
    <x v="2"/>
    <s v="REFERENCE MEDIUM-DUTY GASOLINE VEHICLE"/>
    <s v="TEXAS"/>
    <x v="17"/>
    <x v="13"/>
    <s v="ELECTRICITY"/>
    <x v="9"/>
    <n v="0"/>
  </r>
  <r>
    <s v="REFERENCE ELECTRIFICATION - MODERATE TECHNOLOGY ADVANCEMENT"/>
    <x v="2"/>
    <s v="REFERENCE MEDIUM-DUTY GASOLINE VEHICLE"/>
    <s v="TEXAS"/>
    <x v="17"/>
    <x v="13"/>
    <s v="DIESEL FUEL"/>
    <x v="9"/>
    <n v="0"/>
  </r>
  <r>
    <s v="REFERENCE ELECTRIFICATION - MODERATE TECHNOLOGY ADVANCEMENT"/>
    <x v="2"/>
    <s v="REFERENCE MEDIUM-DUTY GASOLINE VEHICLE"/>
    <s v="TEXAS"/>
    <x v="17"/>
    <x v="13"/>
    <s v="LPG FUEL"/>
    <x v="9"/>
    <n v="0"/>
  </r>
  <r>
    <s v="REFERENCE ELECTRIFICATION - MODERATE TECHNOLOGY ADVANCEMENT"/>
    <x v="2"/>
    <s v="REFERENCE MEDIUM-DUTY GASOLINE VEHICLE"/>
    <s v="TEXAS"/>
    <x v="17"/>
    <x v="13"/>
    <s v="COMPRESSED PIPELINE GAS"/>
    <x v="9"/>
    <n v="0"/>
  </r>
  <r>
    <s v="REFERENCE ELECTRIFICATION - MODERATE TECHNOLOGY ADVANCEMENT"/>
    <x v="2"/>
    <s v="REFERENCE MEDIUM-DUTY GASOLINE VEHICLE"/>
    <s v="TEXAS"/>
    <x v="17"/>
    <x v="14"/>
    <s v="GASOLINE FUEL"/>
    <x v="9"/>
    <n v="5.1023214240765498"/>
  </r>
  <r>
    <s v="REFERENCE ELECTRIFICATION - MODERATE TECHNOLOGY ADVANCEMENT"/>
    <x v="2"/>
    <s v="REFERENCE MEDIUM-DUTY GASOLINE VEHICLE"/>
    <s v="TEXAS"/>
    <x v="17"/>
    <x v="14"/>
    <s v="ELECTRICITY"/>
    <x v="9"/>
    <n v="0"/>
  </r>
  <r>
    <s v="REFERENCE ELECTRIFICATION - MODERATE TECHNOLOGY ADVANCEMENT"/>
    <x v="2"/>
    <s v="REFERENCE MEDIUM-DUTY GASOLINE VEHICLE"/>
    <s v="TEXAS"/>
    <x v="17"/>
    <x v="14"/>
    <s v="DIESEL FUEL"/>
    <x v="9"/>
    <n v="0"/>
  </r>
  <r>
    <s v="REFERENCE ELECTRIFICATION - MODERATE TECHNOLOGY ADVANCEMENT"/>
    <x v="2"/>
    <s v="REFERENCE MEDIUM-DUTY GASOLINE VEHICLE"/>
    <s v="TEXAS"/>
    <x v="17"/>
    <x v="14"/>
    <s v="LPG FUEL"/>
    <x v="9"/>
    <n v="0"/>
  </r>
  <r>
    <s v="REFERENCE ELECTRIFICATION - MODERATE TECHNOLOGY ADVANCEMENT"/>
    <x v="2"/>
    <s v="REFERENCE MEDIUM-DUTY GASOLINE VEHICLE"/>
    <s v="TEXAS"/>
    <x v="17"/>
    <x v="14"/>
    <s v="COMPRESSED PIPELINE GAS"/>
    <x v="9"/>
    <n v="0"/>
  </r>
  <r>
    <s v="REFERENCE ELECTRIFICATION - MODERATE TECHNOLOGY ADVANCEMENT"/>
    <x v="2"/>
    <s v="REFERENCE MEDIUM-DUTY GASOLINE VEHICLE"/>
    <s v="TEXAS"/>
    <x v="17"/>
    <x v="15"/>
    <s v="GASOLINE FUEL"/>
    <x v="9"/>
    <n v="5.1775788691861804"/>
  </r>
  <r>
    <s v="REFERENCE ELECTRIFICATION - MODERATE TECHNOLOGY ADVANCEMENT"/>
    <x v="2"/>
    <s v="REFERENCE MEDIUM-DUTY GASOLINE VEHICLE"/>
    <s v="TEXAS"/>
    <x v="17"/>
    <x v="15"/>
    <s v="ELECTRICITY"/>
    <x v="9"/>
    <n v="0"/>
  </r>
  <r>
    <s v="REFERENCE ELECTRIFICATION - MODERATE TECHNOLOGY ADVANCEMENT"/>
    <x v="2"/>
    <s v="REFERENCE MEDIUM-DUTY GASOLINE VEHICLE"/>
    <s v="TEXAS"/>
    <x v="17"/>
    <x v="15"/>
    <s v="DIESEL FUEL"/>
    <x v="9"/>
    <n v="0"/>
  </r>
  <r>
    <s v="REFERENCE ELECTRIFICATION - MODERATE TECHNOLOGY ADVANCEMENT"/>
    <x v="2"/>
    <s v="REFERENCE MEDIUM-DUTY GASOLINE VEHICLE"/>
    <s v="TEXAS"/>
    <x v="17"/>
    <x v="15"/>
    <s v="LPG FUEL"/>
    <x v="9"/>
    <n v="0"/>
  </r>
  <r>
    <s v="REFERENCE ELECTRIFICATION - MODERATE TECHNOLOGY ADVANCEMENT"/>
    <x v="2"/>
    <s v="REFERENCE MEDIUM-DUTY GASOLINE VEHICLE"/>
    <s v="TEXAS"/>
    <x v="17"/>
    <x v="15"/>
    <s v="COMPRESSED PIPELINE GAS"/>
    <x v="9"/>
    <n v="0"/>
  </r>
  <r>
    <s v="REFERENCE ELECTRIFICATION - MODERATE TECHNOLOGY ADVANCEMENT"/>
    <x v="2"/>
    <s v="REFERENCE MEDIUM-DUTY GASOLINE VEHICLE"/>
    <s v="TEXAS"/>
    <x v="17"/>
    <x v="16"/>
    <s v="GASOLINE FUEL"/>
    <x v="9"/>
    <n v="5.2719249776433896"/>
  </r>
  <r>
    <s v="REFERENCE ELECTRIFICATION - MODERATE TECHNOLOGY ADVANCEMENT"/>
    <x v="2"/>
    <s v="REFERENCE MEDIUM-DUTY GASOLINE VEHICLE"/>
    <s v="TEXAS"/>
    <x v="17"/>
    <x v="16"/>
    <s v="ELECTRICITY"/>
    <x v="9"/>
    <n v="0"/>
  </r>
  <r>
    <s v="REFERENCE ELECTRIFICATION - MODERATE TECHNOLOGY ADVANCEMENT"/>
    <x v="2"/>
    <s v="REFERENCE MEDIUM-DUTY GASOLINE VEHICLE"/>
    <s v="TEXAS"/>
    <x v="17"/>
    <x v="16"/>
    <s v="DIESEL FUEL"/>
    <x v="9"/>
    <n v="0"/>
  </r>
  <r>
    <s v="REFERENCE ELECTRIFICATION - MODERATE TECHNOLOGY ADVANCEMENT"/>
    <x v="2"/>
    <s v="REFERENCE MEDIUM-DUTY GASOLINE VEHICLE"/>
    <s v="TEXAS"/>
    <x v="17"/>
    <x v="16"/>
    <s v="LPG FUEL"/>
    <x v="9"/>
    <n v="0"/>
  </r>
  <r>
    <s v="REFERENCE ELECTRIFICATION - MODERATE TECHNOLOGY ADVANCEMENT"/>
    <x v="2"/>
    <s v="REFERENCE MEDIUM-DUTY GASOLINE VEHICLE"/>
    <s v="TEXAS"/>
    <x v="17"/>
    <x v="16"/>
    <s v="COMPRESSED PIPELINE GAS"/>
    <x v="9"/>
    <n v="0"/>
  </r>
  <r>
    <s v="REFERENCE ELECTRIFICATION - MODERATE TECHNOLOGY ADVANCEMENT"/>
    <x v="2"/>
    <s v="REFERENCE MEDIUM-DUTY GASOLINE VEHICLE"/>
    <s v="TEXAS"/>
    <x v="17"/>
    <x v="17"/>
    <s v="GASOLINE FUEL"/>
    <x v="9"/>
    <n v="5.3718847377113503"/>
  </r>
  <r>
    <s v="REFERENCE ELECTRIFICATION - MODERATE TECHNOLOGY ADVANCEMENT"/>
    <x v="2"/>
    <s v="REFERENCE MEDIUM-DUTY GASOLINE VEHICLE"/>
    <s v="TEXAS"/>
    <x v="17"/>
    <x v="17"/>
    <s v="ELECTRICITY"/>
    <x v="9"/>
    <n v="0"/>
  </r>
  <r>
    <s v="REFERENCE ELECTRIFICATION - MODERATE TECHNOLOGY ADVANCEMENT"/>
    <x v="2"/>
    <s v="REFERENCE MEDIUM-DUTY GASOLINE VEHICLE"/>
    <s v="TEXAS"/>
    <x v="17"/>
    <x v="17"/>
    <s v="DIESEL FUEL"/>
    <x v="9"/>
    <n v="0"/>
  </r>
  <r>
    <s v="REFERENCE ELECTRIFICATION - MODERATE TECHNOLOGY ADVANCEMENT"/>
    <x v="2"/>
    <s v="REFERENCE MEDIUM-DUTY GASOLINE VEHICLE"/>
    <s v="TEXAS"/>
    <x v="17"/>
    <x v="17"/>
    <s v="LPG FUEL"/>
    <x v="9"/>
    <n v="0"/>
  </r>
  <r>
    <s v="REFERENCE ELECTRIFICATION - MODERATE TECHNOLOGY ADVANCEMENT"/>
    <x v="2"/>
    <s v="REFERENCE MEDIUM-DUTY GASOLINE VEHICLE"/>
    <s v="TEXAS"/>
    <x v="17"/>
    <x v="17"/>
    <s v="COMPRESSED PIPELINE GAS"/>
    <x v="9"/>
    <n v="0"/>
  </r>
  <r>
    <s v="REFERENCE ELECTRIFICATION - MODERATE TECHNOLOGY ADVANCEMENT"/>
    <x v="2"/>
    <s v="REFERENCE MEDIUM-DUTY GASOLINE VEHICLE"/>
    <s v="TEXAS"/>
    <x v="17"/>
    <x v="18"/>
    <s v="GASOLINE FUEL"/>
    <x v="9"/>
    <n v="5.4655686682574602"/>
  </r>
  <r>
    <s v="REFERENCE ELECTRIFICATION - MODERATE TECHNOLOGY ADVANCEMENT"/>
    <x v="2"/>
    <s v="REFERENCE MEDIUM-DUTY GASOLINE VEHICLE"/>
    <s v="TEXAS"/>
    <x v="17"/>
    <x v="18"/>
    <s v="ELECTRICITY"/>
    <x v="9"/>
    <n v="0"/>
  </r>
  <r>
    <s v="REFERENCE ELECTRIFICATION - MODERATE TECHNOLOGY ADVANCEMENT"/>
    <x v="2"/>
    <s v="REFERENCE MEDIUM-DUTY GASOLINE VEHICLE"/>
    <s v="TEXAS"/>
    <x v="17"/>
    <x v="18"/>
    <s v="DIESEL FUEL"/>
    <x v="9"/>
    <n v="0"/>
  </r>
  <r>
    <s v="REFERENCE ELECTRIFICATION - MODERATE TECHNOLOGY ADVANCEMENT"/>
    <x v="2"/>
    <s v="REFERENCE MEDIUM-DUTY GASOLINE VEHICLE"/>
    <s v="TEXAS"/>
    <x v="17"/>
    <x v="18"/>
    <s v="LPG FUEL"/>
    <x v="9"/>
    <n v="0"/>
  </r>
  <r>
    <s v="REFERENCE ELECTRIFICATION - MODERATE TECHNOLOGY ADVANCEMENT"/>
    <x v="2"/>
    <s v="REFERENCE MEDIUM-DUTY GASOLINE VEHICLE"/>
    <s v="TEXAS"/>
    <x v="17"/>
    <x v="18"/>
    <s v="COMPRESSED PIPELINE GAS"/>
    <x v="9"/>
    <n v="0"/>
  </r>
  <r>
    <s v="REFERENCE ELECTRIFICATION - MODERATE TECHNOLOGY ADVANCEMENT"/>
    <x v="2"/>
    <s v="REFERENCE MEDIUM-DUTY GASOLINE VEHICLE"/>
    <s v="TEXAS"/>
    <x v="17"/>
    <x v="19"/>
    <s v="GASOLINE FUEL"/>
    <x v="9"/>
    <n v="5.5545426905430402"/>
  </r>
  <r>
    <s v="REFERENCE ELECTRIFICATION - MODERATE TECHNOLOGY ADVANCEMENT"/>
    <x v="2"/>
    <s v="REFERENCE MEDIUM-DUTY GASOLINE VEHICLE"/>
    <s v="TEXAS"/>
    <x v="17"/>
    <x v="19"/>
    <s v="ELECTRICITY"/>
    <x v="9"/>
    <n v="0"/>
  </r>
  <r>
    <s v="REFERENCE ELECTRIFICATION - MODERATE TECHNOLOGY ADVANCEMENT"/>
    <x v="2"/>
    <s v="REFERENCE MEDIUM-DUTY GASOLINE VEHICLE"/>
    <s v="TEXAS"/>
    <x v="17"/>
    <x v="19"/>
    <s v="DIESEL FUEL"/>
    <x v="9"/>
    <n v="0"/>
  </r>
  <r>
    <s v="REFERENCE ELECTRIFICATION - MODERATE TECHNOLOGY ADVANCEMENT"/>
    <x v="2"/>
    <s v="REFERENCE MEDIUM-DUTY GASOLINE VEHICLE"/>
    <s v="TEXAS"/>
    <x v="17"/>
    <x v="19"/>
    <s v="LPG FUEL"/>
    <x v="9"/>
    <n v="0"/>
  </r>
  <r>
    <s v="REFERENCE ELECTRIFICATION - MODERATE TECHNOLOGY ADVANCEMENT"/>
    <x v="2"/>
    <s v="REFERENCE MEDIUM-DUTY GASOLINE VEHICLE"/>
    <s v="TEXAS"/>
    <x v="17"/>
    <x v="19"/>
    <s v="COMPRESSED PIPELINE GAS"/>
    <x v="9"/>
    <n v="0"/>
  </r>
  <r>
    <s v="REFERENCE ELECTRIFICATION - MODERATE TECHNOLOGY ADVANCEMENT"/>
    <x v="2"/>
    <s v="REFERENCE MEDIUM-DUTY GASOLINE VEHICLE"/>
    <s v="TEXAS"/>
    <x v="17"/>
    <x v="20"/>
    <s v="GASOLINE FUEL"/>
    <x v="9"/>
    <n v="5.6484517751969499"/>
  </r>
  <r>
    <s v="REFERENCE ELECTRIFICATION - MODERATE TECHNOLOGY ADVANCEMENT"/>
    <x v="2"/>
    <s v="REFERENCE MEDIUM-DUTY GASOLINE VEHICLE"/>
    <s v="TEXAS"/>
    <x v="17"/>
    <x v="20"/>
    <s v="ELECTRICITY"/>
    <x v="9"/>
    <n v="0"/>
  </r>
  <r>
    <s v="REFERENCE ELECTRIFICATION - MODERATE TECHNOLOGY ADVANCEMENT"/>
    <x v="2"/>
    <s v="REFERENCE MEDIUM-DUTY GASOLINE VEHICLE"/>
    <s v="TEXAS"/>
    <x v="17"/>
    <x v="20"/>
    <s v="DIESEL FUEL"/>
    <x v="9"/>
    <n v="0"/>
  </r>
  <r>
    <s v="REFERENCE ELECTRIFICATION - MODERATE TECHNOLOGY ADVANCEMENT"/>
    <x v="2"/>
    <s v="REFERENCE MEDIUM-DUTY GASOLINE VEHICLE"/>
    <s v="TEXAS"/>
    <x v="17"/>
    <x v="20"/>
    <s v="LPG FUEL"/>
    <x v="9"/>
    <n v="0"/>
  </r>
  <r>
    <s v="REFERENCE ELECTRIFICATION - MODERATE TECHNOLOGY ADVANCEMENT"/>
    <x v="2"/>
    <s v="REFERENCE MEDIUM-DUTY GASOLINE VEHICLE"/>
    <s v="TEXAS"/>
    <x v="17"/>
    <x v="20"/>
    <s v="COMPRESSED PIPELINE GAS"/>
    <x v="9"/>
    <n v="0"/>
  </r>
  <r>
    <s v="REFERENCE ELECTRIFICATION - MODERATE TECHNOLOGY ADVANCEMENT"/>
    <x v="2"/>
    <s v="REFERENCE MEDIUM-DUTY GASOLINE VEHICLE"/>
    <s v="TEXAS"/>
    <x v="17"/>
    <x v="21"/>
    <s v="GASOLINE FUEL"/>
    <x v="9"/>
    <n v="5.7566728929024897"/>
  </r>
  <r>
    <s v="REFERENCE ELECTRIFICATION - MODERATE TECHNOLOGY ADVANCEMENT"/>
    <x v="2"/>
    <s v="REFERENCE MEDIUM-DUTY GASOLINE VEHICLE"/>
    <s v="TEXAS"/>
    <x v="17"/>
    <x v="21"/>
    <s v="ELECTRICITY"/>
    <x v="9"/>
    <n v="0"/>
  </r>
  <r>
    <s v="REFERENCE ELECTRIFICATION - MODERATE TECHNOLOGY ADVANCEMENT"/>
    <x v="2"/>
    <s v="REFERENCE MEDIUM-DUTY GASOLINE VEHICLE"/>
    <s v="TEXAS"/>
    <x v="17"/>
    <x v="21"/>
    <s v="DIESEL FUEL"/>
    <x v="9"/>
    <n v="0"/>
  </r>
  <r>
    <s v="REFERENCE ELECTRIFICATION - MODERATE TECHNOLOGY ADVANCEMENT"/>
    <x v="2"/>
    <s v="REFERENCE MEDIUM-DUTY GASOLINE VEHICLE"/>
    <s v="TEXAS"/>
    <x v="17"/>
    <x v="21"/>
    <s v="LPG FUEL"/>
    <x v="9"/>
    <n v="0"/>
  </r>
  <r>
    <s v="REFERENCE ELECTRIFICATION - MODERATE TECHNOLOGY ADVANCEMENT"/>
    <x v="2"/>
    <s v="REFERENCE MEDIUM-DUTY GASOLINE VEHICLE"/>
    <s v="TEXAS"/>
    <x v="17"/>
    <x v="21"/>
    <s v="COMPRESSED PIPELINE GAS"/>
    <x v="9"/>
    <n v="0"/>
  </r>
  <r>
    <s v="REFERENCE ELECTRIFICATION - MODERATE TECHNOLOGY ADVANCEMENT"/>
    <x v="2"/>
    <s v="REFERENCE MEDIUM-DUTY GASOLINE VEHICLE"/>
    <s v="TEXAS"/>
    <x v="17"/>
    <x v="22"/>
    <s v="GASOLINE FUEL"/>
    <x v="9"/>
    <n v="5.8422326573903298"/>
  </r>
  <r>
    <s v="REFERENCE ELECTRIFICATION - MODERATE TECHNOLOGY ADVANCEMENT"/>
    <x v="2"/>
    <s v="REFERENCE MEDIUM-DUTY GASOLINE VEHICLE"/>
    <s v="TEXAS"/>
    <x v="17"/>
    <x v="22"/>
    <s v="ELECTRICITY"/>
    <x v="9"/>
    <n v="0"/>
  </r>
  <r>
    <s v="REFERENCE ELECTRIFICATION - MODERATE TECHNOLOGY ADVANCEMENT"/>
    <x v="2"/>
    <s v="REFERENCE MEDIUM-DUTY GASOLINE VEHICLE"/>
    <s v="TEXAS"/>
    <x v="17"/>
    <x v="22"/>
    <s v="DIESEL FUEL"/>
    <x v="9"/>
    <n v="0"/>
  </r>
  <r>
    <s v="REFERENCE ELECTRIFICATION - MODERATE TECHNOLOGY ADVANCEMENT"/>
    <x v="2"/>
    <s v="REFERENCE MEDIUM-DUTY GASOLINE VEHICLE"/>
    <s v="TEXAS"/>
    <x v="17"/>
    <x v="22"/>
    <s v="LPG FUEL"/>
    <x v="9"/>
    <n v="0"/>
  </r>
  <r>
    <s v="REFERENCE ELECTRIFICATION - MODERATE TECHNOLOGY ADVANCEMENT"/>
    <x v="2"/>
    <s v="REFERENCE MEDIUM-DUTY GASOLINE VEHICLE"/>
    <s v="TEXAS"/>
    <x v="17"/>
    <x v="22"/>
    <s v="COMPRESSED PIPELINE GAS"/>
    <x v="9"/>
    <n v="0"/>
  </r>
  <r>
    <s v="REFERENCE ELECTRIFICATION - MODERATE TECHNOLOGY ADVANCEMENT"/>
    <x v="2"/>
    <s v="REFERENCE MEDIUM-DUTY GASOLINE VEHICLE"/>
    <s v="TEXAS"/>
    <x v="17"/>
    <x v="23"/>
    <s v="GASOLINE FUEL"/>
    <x v="9"/>
    <n v="5.9441629270345304"/>
  </r>
  <r>
    <s v="REFERENCE ELECTRIFICATION - MODERATE TECHNOLOGY ADVANCEMENT"/>
    <x v="2"/>
    <s v="REFERENCE MEDIUM-DUTY GASOLINE VEHICLE"/>
    <s v="TEXAS"/>
    <x v="17"/>
    <x v="23"/>
    <s v="ELECTRICITY"/>
    <x v="9"/>
    <n v="0"/>
  </r>
  <r>
    <s v="REFERENCE ELECTRIFICATION - MODERATE TECHNOLOGY ADVANCEMENT"/>
    <x v="2"/>
    <s v="REFERENCE MEDIUM-DUTY GASOLINE VEHICLE"/>
    <s v="TEXAS"/>
    <x v="17"/>
    <x v="23"/>
    <s v="DIESEL FUEL"/>
    <x v="9"/>
    <n v="0"/>
  </r>
  <r>
    <s v="REFERENCE ELECTRIFICATION - MODERATE TECHNOLOGY ADVANCEMENT"/>
    <x v="2"/>
    <s v="REFERENCE MEDIUM-DUTY GASOLINE VEHICLE"/>
    <s v="TEXAS"/>
    <x v="17"/>
    <x v="23"/>
    <s v="LPG FUEL"/>
    <x v="9"/>
    <n v="0"/>
  </r>
  <r>
    <s v="REFERENCE ELECTRIFICATION - MODERATE TECHNOLOGY ADVANCEMENT"/>
    <x v="2"/>
    <s v="REFERENCE MEDIUM-DUTY GASOLINE VEHICLE"/>
    <s v="TEXAS"/>
    <x v="17"/>
    <x v="23"/>
    <s v="COMPRESSED PIPELINE GAS"/>
    <x v="9"/>
    <n v="0"/>
  </r>
  <r>
    <s v="REFERENCE ELECTRIFICATION - MODERATE TECHNOLOGY ADVANCEMENT"/>
    <x v="2"/>
    <s v="REFERENCE MEDIUM-DUTY GASOLINE VEHICLE"/>
    <s v="TEXAS"/>
    <x v="17"/>
    <x v="24"/>
    <s v="GASOLINE FUEL"/>
    <x v="9"/>
    <n v="6.0400576887011601"/>
  </r>
  <r>
    <s v="REFERENCE ELECTRIFICATION - MODERATE TECHNOLOGY ADVANCEMENT"/>
    <x v="2"/>
    <s v="REFERENCE MEDIUM-DUTY GASOLINE VEHICLE"/>
    <s v="TEXAS"/>
    <x v="17"/>
    <x v="24"/>
    <s v="ELECTRICITY"/>
    <x v="9"/>
    <n v="0"/>
  </r>
  <r>
    <s v="REFERENCE ELECTRIFICATION - MODERATE TECHNOLOGY ADVANCEMENT"/>
    <x v="2"/>
    <s v="REFERENCE MEDIUM-DUTY GASOLINE VEHICLE"/>
    <s v="TEXAS"/>
    <x v="17"/>
    <x v="24"/>
    <s v="DIESEL FUEL"/>
    <x v="9"/>
    <n v="0"/>
  </r>
  <r>
    <s v="REFERENCE ELECTRIFICATION - MODERATE TECHNOLOGY ADVANCEMENT"/>
    <x v="2"/>
    <s v="REFERENCE MEDIUM-DUTY GASOLINE VEHICLE"/>
    <s v="TEXAS"/>
    <x v="17"/>
    <x v="24"/>
    <s v="LPG FUEL"/>
    <x v="9"/>
    <n v="0"/>
  </r>
  <r>
    <s v="REFERENCE ELECTRIFICATION - MODERATE TECHNOLOGY ADVANCEMENT"/>
    <x v="2"/>
    <s v="REFERENCE MEDIUM-DUTY GASOLINE VEHICLE"/>
    <s v="TEXAS"/>
    <x v="17"/>
    <x v="24"/>
    <s v="COMPRESSED PIPELINE GAS"/>
    <x v="9"/>
    <n v="0"/>
  </r>
  <r>
    <s v="REFERENCE ELECTRIFICATION - MODERATE TECHNOLOGY ADVANCEMENT"/>
    <x v="2"/>
    <s v="REFERENCE MEDIUM-DUTY GASOLINE VEHICLE"/>
    <s v="TEXAS"/>
    <x v="17"/>
    <x v="25"/>
    <s v="GASOLINE FUEL"/>
    <x v="9"/>
    <n v="6.146508941335"/>
  </r>
  <r>
    <s v="REFERENCE ELECTRIFICATION - MODERATE TECHNOLOGY ADVANCEMENT"/>
    <x v="2"/>
    <s v="REFERENCE MEDIUM-DUTY GASOLINE VEHICLE"/>
    <s v="TEXAS"/>
    <x v="17"/>
    <x v="25"/>
    <s v="ELECTRICITY"/>
    <x v="9"/>
    <n v="0"/>
  </r>
  <r>
    <s v="REFERENCE ELECTRIFICATION - MODERATE TECHNOLOGY ADVANCEMENT"/>
    <x v="2"/>
    <s v="REFERENCE MEDIUM-DUTY GASOLINE VEHICLE"/>
    <s v="TEXAS"/>
    <x v="17"/>
    <x v="25"/>
    <s v="DIESEL FUEL"/>
    <x v="9"/>
    <n v="0"/>
  </r>
  <r>
    <s v="REFERENCE ELECTRIFICATION - MODERATE TECHNOLOGY ADVANCEMENT"/>
    <x v="2"/>
    <s v="REFERENCE MEDIUM-DUTY GASOLINE VEHICLE"/>
    <s v="TEXAS"/>
    <x v="17"/>
    <x v="25"/>
    <s v="LPG FUEL"/>
    <x v="9"/>
    <n v="0"/>
  </r>
  <r>
    <s v="REFERENCE ELECTRIFICATION - MODERATE TECHNOLOGY ADVANCEMENT"/>
    <x v="2"/>
    <s v="REFERENCE MEDIUM-DUTY GASOLINE VEHICLE"/>
    <s v="TEXAS"/>
    <x v="17"/>
    <x v="25"/>
    <s v="COMPRESSED PIPELINE GAS"/>
    <x v="9"/>
    <n v="0"/>
  </r>
  <r>
    <s v="REFERENCE ELECTRIFICATION - MODERATE TECHNOLOGY ADVANCEMENT"/>
    <x v="2"/>
    <s v="REFERENCE MEDIUM-DUTY GASOLINE VEHICLE"/>
    <s v="TEXAS"/>
    <x v="17"/>
    <x v="26"/>
    <s v="GASOLINE FUEL"/>
    <x v="9"/>
    <n v="6.2619695076289403"/>
  </r>
  <r>
    <s v="REFERENCE ELECTRIFICATION - MODERATE TECHNOLOGY ADVANCEMENT"/>
    <x v="2"/>
    <s v="REFERENCE MEDIUM-DUTY GASOLINE VEHICLE"/>
    <s v="TEXAS"/>
    <x v="17"/>
    <x v="26"/>
    <s v="ELECTRICITY"/>
    <x v="9"/>
    <n v="0"/>
  </r>
  <r>
    <s v="REFERENCE ELECTRIFICATION - MODERATE TECHNOLOGY ADVANCEMENT"/>
    <x v="2"/>
    <s v="REFERENCE MEDIUM-DUTY GASOLINE VEHICLE"/>
    <s v="TEXAS"/>
    <x v="17"/>
    <x v="26"/>
    <s v="DIESEL FUEL"/>
    <x v="9"/>
    <n v="0"/>
  </r>
  <r>
    <s v="REFERENCE ELECTRIFICATION - MODERATE TECHNOLOGY ADVANCEMENT"/>
    <x v="2"/>
    <s v="REFERENCE MEDIUM-DUTY GASOLINE VEHICLE"/>
    <s v="TEXAS"/>
    <x v="17"/>
    <x v="26"/>
    <s v="LPG FUEL"/>
    <x v="9"/>
    <n v="0"/>
  </r>
  <r>
    <s v="REFERENCE ELECTRIFICATION - MODERATE TECHNOLOGY ADVANCEMENT"/>
    <x v="2"/>
    <s v="REFERENCE MEDIUM-DUTY GASOLINE VEHICLE"/>
    <s v="TEXAS"/>
    <x v="17"/>
    <x v="26"/>
    <s v="COMPRESSED PIPELINE GAS"/>
    <x v="9"/>
    <n v="0"/>
  </r>
  <r>
    <s v="REFERENCE ELECTRIFICATION - MODERATE TECHNOLOGY ADVANCEMENT"/>
    <x v="2"/>
    <s v="REFERENCE MEDIUM-DUTY GASOLINE VEHICLE"/>
    <s v="TEXAS"/>
    <x v="17"/>
    <x v="27"/>
    <s v="GASOLINE FUEL"/>
    <x v="9"/>
    <n v="6.37275380827686"/>
  </r>
  <r>
    <s v="REFERENCE ELECTRIFICATION - MODERATE TECHNOLOGY ADVANCEMENT"/>
    <x v="2"/>
    <s v="REFERENCE MEDIUM-DUTY GASOLINE VEHICLE"/>
    <s v="TEXAS"/>
    <x v="17"/>
    <x v="27"/>
    <s v="ELECTRICITY"/>
    <x v="9"/>
    <n v="0"/>
  </r>
  <r>
    <s v="REFERENCE ELECTRIFICATION - MODERATE TECHNOLOGY ADVANCEMENT"/>
    <x v="2"/>
    <s v="REFERENCE MEDIUM-DUTY GASOLINE VEHICLE"/>
    <s v="TEXAS"/>
    <x v="17"/>
    <x v="27"/>
    <s v="DIESEL FUEL"/>
    <x v="9"/>
    <n v="0"/>
  </r>
  <r>
    <s v="REFERENCE ELECTRIFICATION - MODERATE TECHNOLOGY ADVANCEMENT"/>
    <x v="2"/>
    <s v="REFERENCE MEDIUM-DUTY GASOLINE VEHICLE"/>
    <s v="TEXAS"/>
    <x v="17"/>
    <x v="27"/>
    <s v="LPG FUEL"/>
    <x v="9"/>
    <n v="0"/>
  </r>
  <r>
    <s v="REFERENCE ELECTRIFICATION - MODERATE TECHNOLOGY ADVANCEMENT"/>
    <x v="2"/>
    <s v="REFERENCE MEDIUM-DUTY GASOLINE VEHICLE"/>
    <s v="TEXAS"/>
    <x v="17"/>
    <x v="27"/>
    <s v="COMPRESSED PIPELINE GAS"/>
    <x v="9"/>
    <n v="0"/>
  </r>
  <r>
    <s v="REFERENCE ELECTRIFICATION - MODERATE TECHNOLOGY ADVANCEMENT"/>
    <x v="2"/>
    <s v="REFERENCE MEDIUM-DUTY GASOLINE VEHICLE"/>
    <s v="TEXAS"/>
    <x v="17"/>
    <x v="28"/>
    <s v="GASOLINE FUEL"/>
    <x v="9"/>
    <n v="6.4844924152739303"/>
  </r>
  <r>
    <s v="REFERENCE ELECTRIFICATION - MODERATE TECHNOLOGY ADVANCEMENT"/>
    <x v="2"/>
    <s v="REFERENCE MEDIUM-DUTY GASOLINE VEHICLE"/>
    <s v="TEXAS"/>
    <x v="17"/>
    <x v="28"/>
    <s v="ELECTRICITY"/>
    <x v="9"/>
    <n v="0"/>
  </r>
  <r>
    <s v="REFERENCE ELECTRIFICATION - MODERATE TECHNOLOGY ADVANCEMENT"/>
    <x v="2"/>
    <s v="REFERENCE MEDIUM-DUTY GASOLINE VEHICLE"/>
    <s v="TEXAS"/>
    <x v="17"/>
    <x v="28"/>
    <s v="DIESEL FUEL"/>
    <x v="9"/>
    <n v="0"/>
  </r>
  <r>
    <s v="REFERENCE ELECTRIFICATION - MODERATE TECHNOLOGY ADVANCEMENT"/>
    <x v="2"/>
    <s v="REFERENCE MEDIUM-DUTY GASOLINE VEHICLE"/>
    <s v="TEXAS"/>
    <x v="17"/>
    <x v="28"/>
    <s v="LPG FUEL"/>
    <x v="9"/>
    <n v="0"/>
  </r>
  <r>
    <s v="REFERENCE ELECTRIFICATION - MODERATE TECHNOLOGY ADVANCEMENT"/>
    <x v="2"/>
    <s v="REFERENCE MEDIUM-DUTY GASOLINE VEHICLE"/>
    <s v="TEXAS"/>
    <x v="17"/>
    <x v="28"/>
    <s v="COMPRESSED PIPELINE GAS"/>
    <x v="9"/>
    <n v="0"/>
  </r>
  <r>
    <s v="REFERENCE ELECTRIFICATION - MODERATE TECHNOLOGY ADVANCEMENT"/>
    <x v="2"/>
    <s v="REFERENCE MEDIUM-DUTY GASOLINE VEHICLE"/>
    <s v="TEXAS"/>
    <x v="17"/>
    <x v="29"/>
    <s v="GASOLINE FUEL"/>
    <x v="9"/>
    <n v="6.6058962030396504"/>
  </r>
  <r>
    <s v="REFERENCE ELECTRIFICATION - MODERATE TECHNOLOGY ADVANCEMENT"/>
    <x v="2"/>
    <s v="REFERENCE MEDIUM-DUTY GASOLINE VEHICLE"/>
    <s v="TEXAS"/>
    <x v="17"/>
    <x v="29"/>
    <s v="ELECTRICITY"/>
    <x v="9"/>
    <n v="0"/>
  </r>
  <r>
    <s v="REFERENCE ELECTRIFICATION - MODERATE TECHNOLOGY ADVANCEMENT"/>
    <x v="2"/>
    <s v="REFERENCE MEDIUM-DUTY GASOLINE VEHICLE"/>
    <s v="TEXAS"/>
    <x v="17"/>
    <x v="29"/>
    <s v="DIESEL FUEL"/>
    <x v="9"/>
    <n v="0"/>
  </r>
  <r>
    <s v="REFERENCE ELECTRIFICATION - MODERATE TECHNOLOGY ADVANCEMENT"/>
    <x v="2"/>
    <s v="REFERENCE MEDIUM-DUTY GASOLINE VEHICLE"/>
    <s v="TEXAS"/>
    <x v="17"/>
    <x v="29"/>
    <s v="LPG FUEL"/>
    <x v="9"/>
    <n v="0"/>
  </r>
  <r>
    <s v="REFERENCE ELECTRIFICATION - MODERATE TECHNOLOGY ADVANCEMENT"/>
    <x v="2"/>
    <s v="REFERENCE MEDIUM-DUTY GASOLINE VEHICLE"/>
    <s v="TEXAS"/>
    <x v="17"/>
    <x v="29"/>
    <s v="COMPRESSED PIPELINE GAS"/>
    <x v="9"/>
    <n v="0"/>
  </r>
  <r>
    <s v="REFERENCE ELECTRIFICATION - MODERATE TECHNOLOGY ADVANCEMENT"/>
    <x v="2"/>
    <s v="REFERENCE MEDIUM-DUTY GASOLINE VEHICLE"/>
    <s v="TEXAS"/>
    <x v="17"/>
    <x v="30"/>
    <s v="GASOLINE FUEL"/>
    <x v="9"/>
    <n v="6.7205135914474496"/>
  </r>
  <r>
    <s v="REFERENCE ELECTRIFICATION - MODERATE TECHNOLOGY ADVANCEMENT"/>
    <x v="2"/>
    <s v="REFERENCE MEDIUM-DUTY GASOLINE VEHICLE"/>
    <s v="TEXAS"/>
    <x v="17"/>
    <x v="30"/>
    <s v="ELECTRICITY"/>
    <x v="9"/>
    <n v="0"/>
  </r>
  <r>
    <s v="REFERENCE ELECTRIFICATION - MODERATE TECHNOLOGY ADVANCEMENT"/>
    <x v="2"/>
    <s v="REFERENCE MEDIUM-DUTY GASOLINE VEHICLE"/>
    <s v="TEXAS"/>
    <x v="17"/>
    <x v="30"/>
    <s v="DIESEL FUEL"/>
    <x v="9"/>
    <n v="0"/>
  </r>
  <r>
    <s v="REFERENCE ELECTRIFICATION - MODERATE TECHNOLOGY ADVANCEMENT"/>
    <x v="2"/>
    <s v="REFERENCE MEDIUM-DUTY GASOLINE VEHICLE"/>
    <s v="TEXAS"/>
    <x v="17"/>
    <x v="30"/>
    <s v="LPG FUEL"/>
    <x v="9"/>
    <n v="0"/>
  </r>
  <r>
    <s v="REFERENCE ELECTRIFICATION - MODERATE TECHNOLOGY ADVANCEMENT"/>
    <x v="2"/>
    <s v="REFERENCE MEDIUM-DUTY GASOLINE VEHICLE"/>
    <s v="TEXAS"/>
    <x v="17"/>
    <x v="30"/>
    <s v="COMPRESSED PIPELINE GAS"/>
    <x v="9"/>
    <n v="0"/>
  </r>
  <r>
    <s v="REFERENCE ELECTRIFICATION - MODERATE TECHNOLOGY ADVANCEMENT"/>
    <x v="2"/>
    <s v="REFERENCE MEDIUM-DUTY GASOLINE VEHICLE"/>
    <s v="TEXAS"/>
    <x v="17"/>
    <x v="31"/>
    <s v="GASOLINE FUEL"/>
    <x v="9"/>
    <n v="6.8428529936355904"/>
  </r>
  <r>
    <s v="REFERENCE ELECTRIFICATION - MODERATE TECHNOLOGY ADVANCEMENT"/>
    <x v="2"/>
    <s v="REFERENCE MEDIUM-DUTY GASOLINE VEHICLE"/>
    <s v="TEXAS"/>
    <x v="17"/>
    <x v="31"/>
    <s v="ELECTRICITY"/>
    <x v="9"/>
    <n v="0"/>
  </r>
  <r>
    <s v="REFERENCE ELECTRIFICATION - MODERATE TECHNOLOGY ADVANCEMENT"/>
    <x v="2"/>
    <s v="REFERENCE MEDIUM-DUTY GASOLINE VEHICLE"/>
    <s v="TEXAS"/>
    <x v="17"/>
    <x v="31"/>
    <s v="DIESEL FUEL"/>
    <x v="9"/>
    <n v="0"/>
  </r>
  <r>
    <s v="REFERENCE ELECTRIFICATION - MODERATE TECHNOLOGY ADVANCEMENT"/>
    <x v="2"/>
    <s v="REFERENCE MEDIUM-DUTY GASOLINE VEHICLE"/>
    <s v="TEXAS"/>
    <x v="17"/>
    <x v="31"/>
    <s v="LPG FUEL"/>
    <x v="9"/>
    <n v="0"/>
  </r>
  <r>
    <s v="REFERENCE ELECTRIFICATION - MODERATE TECHNOLOGY ADVANCEMENT"/>
    <x v="2"/>
    <s v="REFERENCE MEDIUM-DUTY GASOLINE VEHICLE"/>
    <s v="TEXAS"/>
    <x v="17"/>
    <x v="31"/>
    <s v="COMPRESSED PIPELINE GAS"/>
    <x v="9"/>
    <n v="0"/>
  </r>
  <r>
    <s v="REFERENCE ELECTRIFICATION - MODERATE TECHNOLOGY ADVANCEMENT"/>
    <x v="2"/>
    <s v="REFERENCE MEDIUM-DUTY GASOLINE VEHICLE"/>
    <s v="TEXAS"/>
    <x v="17"/>
    <x v="32"/>
    <s v="GASOLINE FUEL"/>
    <x v="9"/>
    <n v="6.9770210359690799"/>
  </r>
  <r>
    <s v="REFERENCE ELECTRIFICATION - MODERATE TECHNOLOGY ADVANCEMENT"/>
    <x v="2"/>
    <s v="REFERENCE MEDIUM-DUTY GASOLINE VEHICLE"/>
    <s v="TEXAS"/>
    <x v="17"/>
    <x v="32"/>
    <s v="ELECTRICITY"/>
    <x v="9"/>
    <n v="0"/>
  </r>
  <r>
    <s v="REFERENCE ELECTRIFICATION - MODERATE TECHNOLOGY ADVANCEMENT"/>
    <x v="2"/>
    <s v="REFERENCE MEDIUM-DUTY GASOLINE VEHICLE"/>
    <s v="TEXAS"/>
    <x v="17"/>
    <x v="32"/>
    <s v="DIESEL FUEL"/>
    <x v="9"/>
    <n v="0"/>
  </r>
  <r>
    <s v="REFERENCE ELECTRIFICATION - MODERATE TECHNOLOGY ADVANCEMENT"/>
    <x v="2"/>
    <s v="REFERENCE MEDIUM-DUTY GASOLINE VEHICLE"/>
    <s v="TEXAS"/>
    <x v="17"/>
    <x v="32"/>
    <s v="LPG FUEL"/>
    <x v="9"/>
    <n v="0"/>
  </r>
  <r>
    <s v="REFERENCE ELECTRIFICATION - MODERATE TECHNOLOGY ADVANCEMENT"/>
    <x v="2"/>
    <s v="REFERENCE MEDIUM-DUTY GASOLINE VEHICLE"/>
    <s v="TEXAS"/>
    <x v="17"/>
    <x v="32"/>
    <s v="COMPRESSED PIPELINE GAS"/>
    <x v="9"/>
    <n v="0"/>
  </r>
  <r>
    <s v="REFERENCE ELECTRIFICATION - MODERATE TECHNOLOGY ADVANCEMENT"/>
    <x v="2"/>
    <s v="REFERENCE MEDIUM-DUTY GASOLINE VEHICLE"/>
    <s v="TEXAS"/>
    <x v="17"/>
    <x v="33"/>
    <s v="GASOLINE FUEL"/>
    <x v="9"/>
    <n v="7.1131270201780001"/>
  </r>
  <r>
    <s v="REFERENCE ELECTRIFICATION - MODERATE TECHNOLOGY ADVANCEMENT"/>
    <x v="2"/>
    <s v="REFERENCE MEDIUM-DUTY GASOLINE VEHICLE"/>
    <s v="TEXAS"/>
    <x v="17"/>
    <x v="33"/>
    <s v="ELECTRICITY"/>
    <x v="9"/>
    <n v="0"/>
  </r>
  <r>
    <s v="REFERENCE ELECTRIFICATION - MODERATE TECHNOLOGY ADVANCEMENT"/>
    <x v="2"/>
    <s v="REFERENCE MEDIUM-DUTY GASOLINE VEHICLE"/>
    <s v="TEXAS"/>
    <x v="17"/>
    <x v="33"/>
    <s v="DIESEL FUEL"/>
    <x v="9"/>
    <n v="0"/>
  </r>
  <r>
    <s v="REFERENCE ELECTRIFICATION - MODERATE TECHNOLOGY ADVANCEMENT"/>
    <x v="2"/>
    <s v="REFERENCE MEDIUM-DUTY GASOLINE VEHICLE"/>
    <s v="TEXAS"/>
    <x v="17"/>
    <x v="33"/>
    <s v="LPG FUEL"/>
    <x v="9"/>
    <n v="0"/>
  </r>
  <r>
    <s v="REFERENCE ELECTRIFICATION - MODERATE TECHNOLOGY ADVANCEMENT"/>
    <x v="2"/>
    <s v="REFERENCE MEDIUM-DUTY GASOLINE VEHICLE"/>
    <s v="TEXAS"/>
    <x v="17"/>
    <x v="33"/>
    <s v="COMPRESSED PIPELINE GAS"/>
    <x v="9"/>
    <n v="0"/>
  </r>
  <r>
    <s v="REFERENCE ELECTRIFICATION - MODERATE TECHNOLOGY ADVANCEMENT"/>
    <x v="2"/>
    <s v="REFERENCE MEDIUM-DUTY CNG VEHICLE"/>
    <s v="TEXAS"/>
    <x v="17"/>
    <x v="0"/>
    <s v="GASOLINE FUEL"/>
    <x v="9"/>
    <n v="0"/>
  </r>
  <r>
    <s v="REFERENCE ELECTRIFICATION - MODERATE TECHNOLOGY ADVANCEMENT"/>
    <x v="2"/>
    <s v="REFERENCE MEDIUM-DUTY CNG VEHICLE"/>
    <s v="TEXAS"/>
    <x v="17"/>
    <x v="0"/>
    <s v="ELECTRICITY"/>
    <x v="9"/>
    <n v="0"/>
  </r>
  <r>
    <s v="REFERENCE ELECTRIFICATION - MODERATE TECHNOLOGY ADVANCEMENT"/>
    <x v="2"/>
    <s v="REFERENCE MEDIUM-DUTY CNG VEHICLE"/>
    <s v="TEXAS"/>
    <x v="17"/>
    <x v="0"/>
    <s v="DIESEL FUEL"/>
    <x v="9"/>
    <n v="0"/>
  </r>
  <r>
    <s v="REFERENCE ELECTRIFICATION - MODERATE TECHNOLOGY ADVANCEMENT"/>
    <x v="2"/>
    <s v="REFERENCE MEDIUM-DUTY CNG VEHICLE"/>
    <s v="TEXAS"/>
    <x v="17"/>
    <x v="0"/>
    <s v="LPG FUEL"/>
    <x v="9"/>
    <n v="0"/>
  </r>
  <r>
    <s v="REFERENCE ELECTRIFICATION - MODERATE TECHNOLOGY ADVANCEMENT"/>
    <x v="2"/>
    <s v="REFERENCE MEDIUM-DUTY CNG VEHICLE"/>
    <s v="TEXAS"/>
    <x v="17"/>
    <x v="0"/>
    <s v="COMPRESSED PIPELINE GAS"/>
    <x v="9"/>
    <n v="7.8865881679007793E-2"/>
  </r>
  <r>
    <s v="REFERENCE ELECTRIFICATION - MODERATE TECHNOLOGY ADVANCEMENT"/>
    <x v="2"/>
    <s v="REFERENCE MEDIUM-DUTY CNG VEHICLE"/>
    <s v="TEXAS"/>
    <x v="17"/>
    <x v="1"/>
    <s v="GASOLINE FUEL"/>
    <x v="9"/>
    <n v="0"/>
  </r>
  <r>
    <s v="REFERENCE ELECTRIFICATION - MODERATE TECHNOLOGY ADVANCEMENT"/>
    <x v="2"/>
    <s v="REFERENCE MEDIUM-DUTY CNG VEHICLE"/>
    <s v="TEXAS"/>
    <x v="17"/>
    <x v="1"/>
    <s v="ELECTRICITY"/>
    <x v="9"/>
    <n v="0"/>
  </r>
  <r>
    <s v="REFERENCE ELECTRIFICATION - MODERATE TECHNOLOGY ADVANCEMENT"/>
    <x v="2"/>
    <s v="REFERENCE MEDIUM-DUTY CNG VEHICLE"/>
    <s v="TEXAS"/>
    <x v="17"/>
    <x v="1"/>
    <s v="DIESEL FUEL"/>
    <x v="9"/>
    <n v="0"/>
  </r>
  <r>
    <s v="REFERENCE ELECTRIFICATION - MODERATE TECHNOLOGY ADVANCEMENT"/>
    <x v="2"/>
    <s v="REFERENCE MEDIUM-DUTY CNG VEHICLE"/>
    <s v="TEXAS"/>
    <x v="17"/>
    <x v="1"/>
    <s v="LPG FUEL"/>
    <x v="9"/>
    <n v="0"/>
  </r>
  <r>
    <s v="REFERENCE ELECTRIFICATION - MODERATE TECHNOLOGY ADVANCEMENT"/>
    <x v="2"/>
    <s v="REFERENCE MEDIUM-DUTY CNG VEHICLE"/>
    <s v="TEXAS"/>
    <x v="17"/>
    <x v="1"/>
    <s v="COMPRESSED PIPELINE GAS"/>
    <x v="9"/>
    <n v="8.07388293042378E-2"/>
  </r>
  <r>
    <s v="REFERENCE ELECTRIFICATION - MODERATE TECHNOLOGY ADVANCEMENT"/>
    <x v="2"/>
    <s v="REFERENCE MEDIUM-DUTY CNG VEHICLE"/>
    <s v="TEXAS"/>
    <x v="17"/>
    <x v="2"/>
    <s v="GASOLINE FUEL"/>
    <x v="9"/>
    <n v="0"/>
  </r>
  <r>
    <s v="REFERENCE ELECTRIFICATION - MODERATE TECHNOLOGY ADVANCEMENT"/>
    <x v="2"/>
    <s v="REFERENCE MEDIUM-DUTY CNG VEHICLE"/>
    <s v="TEXAS"/>
    <x v="17"/>
    <x v="2"/>
    <s v="ELECTRICITY"/>
    <x v="9"/>
    <n v="0"/>
  </r>
  <r>
    <s v="REFERENCE ELECTRIFICATION - MODERATE TECHNOLOGY ADVANCEMENT"/>
    <x v="2"/>
    <s v="REFERENCE MEDIUM-DUTY CNG VEHICLE"/>
    <s v="TEXAS"/>
    <x v="17"/>
    <x v="2"/>
    <s v="DIESEL FUEL"/>
    <x v="9"/>
    <n v="0"/>
  </r>
  <r>
    <s v="REFERENCE ELECTRIFICATION - MODERATE TECHNOLOGY ADVANCEMENT"/>
    <x v="2"/>
    <s v="REFERENCE MEDIUM-DUTY CNG VEHICLE"/>
    <s v="TEXAS"/>
    <x v="17"/>
    <x v="2"/>
    <s v="LPG FUEL"/>
    <x v="9"/>
    <n v="0"/>
  </r>
  <r>
    <s v="REFERENCE ELECTRIFICATION - MODERATE TECHNOLOGY ADVANCEMENT"/>
    <x v="2"/>
    <s v="REFERENCE MEDIUM-DUTY CNG VEHICLE"/>
    <s v="TEXAS"/>
    <x v="17"/>
    <x v="2"/>
    <s v="COMPRESSED PIPELINE GAS"/>
    <x v="9"/>
    <n v="8.2454958376297904E-2"/>
  </r>
  <r>
    <s v="REFERENCE ELECTRIFICATION - MODERATE TECHNOLOGY ADVANCEMENT"/>
    <x v="2"/>
    <s v="REFERENCE MEDIUM-DUTY CNG VEHICLE"/>
    <s v="TEXAS"/>
    <x v="17"/>
    <x v="3"/>
    <s v="GASOLINE FUEL"/>
    <x v="9"/>
    <n v="0"/>
  </r>
  <r>
    <s v="REFERENCE ELECTRIFICATION - MODERATE TECHNOLOGY ADVANCEMENT"/>
    <x v="2"/>
    <s v="REFERENCE MEDIUM-DUTY CNG VEHICLE"/>
    <s v="TEXAS"/>
    <x v="17"/>
    <x v="3"/>
    <s v="ELECTRICITY"/>
    <x v="9"/>
    <n v="0"/>
  </r>
  <r>
    <s v="REFERENCE ELECTRIFICATION - MODERATE TECHNOLOGY ADVANCEMENT"/>
    <x v="2"/>
    <s v="REFERENCE MEDIUM-DUTY CNG VEHICLE"/>
    <s v="TEXAS"/>
    <x v="17"/>
    <x v="3"/>
    <s v="DIESEL FUEL"/>
    <x v="9"/>
    <n v="0"/>
  </r>
  <r>
    <s v="REFERENCE ELECTRIFICATION - MODERATE TECHNOLOGY ADVANCEMENT"/>
    <x v="2"/>
    <s v="REFERENCE MEDIUM-DUTY CNG VEHICLE"/>
    <s v="TEXAS"/>
    <x v="17"/>
    <x v="3"/>
    <s v="LPG FUEL"/>
    <x v="9"/>
    <n v="0"/>
  </r>
  <r>
    <s v="REFERENCE ELECTRIFICATION - MODERATE TECHNOLOGY ADVANCEMENT"/>
    <x v="2"/>
    <s v="REFERENCE MEDIUM-DUTY CNG VEHICLE"/>
    <s v="TEXAS"/>
    <x v="17"/>
    <x v="3"/>
    <s v="COMPRESSED PIPELINE GAS"/>
    <x v="9"/>
    <n v="8.4851779598073607E-2"/>
  </r>
  <r>
    <s v="REFERENCE ELECTRIFICATION - MODERATE TECHNOLOGY ADVANCEMENT"/>
    <x v="2"/>
    <s v="REFERENCE MEDIUM-DUTY CNG VEHICLE"/>
    <s v="TEXAS"/>
    <x v="17"/>
    <x v="4"/>
    <s v="GASOLINE FUEL"/>
    <x v="9"/>
    <n v="0"/>
  </r>
  <r>
    <s v="REFERENCE ELECTRIFICATION - MODERATE TECHNOLOGY ADVANCEMENT"/>
    <x v="2"/>
    <s v="REFERENCE MEDIUM-DUTY CNG VEHICLE"/>
    <s v="TEXAS"/>
    <x v="17"/>
    <x v="4"/>
    <s v="ELECTRICITY"/>
    <x v="9"/>
    <n v="0"/>
  </r>
  <r>
    <s v="REFERENCE ELECTRIFICATION - MODERATE TECHNOLOGY ADVANCEMENT"/>
    <x v="2"/>
    <s v="REFERENCE MEDIUM-DUTY CNG VEHICLE"/>
    <s v="TEXAS"/>
    <x v="17"/>
    <x v="4"/>
    <s v="DIESEL FUEL"/>
    <x v="9"/>
    <n v="0"/>
  </r>
  <r>
    <s v="REFERENCE ELECTRIFICATION - MODERATE TECHNOLOGY ADVANCEMENT"/>
    <x v="2"/>
    <s v="REFERENCE MEDIUM-DUTY CNG VEHICLE"/>
    <s v="TEXAS"/>
    <x v="17"/>
    <x v="4"/>
    <s v="LPG FUEL"/>
    <x v="9"/>
    <n v="0"/>
  </r>
  <r>
    <s v="REFERENCE ELECTRIFICATION - MODERATE TECHNOLOGY ADVANCEMENT"/>
    <x v="2"/>
    <s v="REFERENCE MEDIUM-DUTY CNG VEHICLE"/>
    <s v="TEXAS"/>
    <x v="17"/>
    <x v="4"/>
    <s v="COMPRESSED PIPELINE GAS"/>
    <x v="9"/>
    <n v="8.7792169590930599E-2"/>
  </r>
  <r>
    <s v="REFERENCE ELECTRIFICATION - MODERATE TECHNOLOGY ADVANCEMENT"/>
    <x v="2"/>
    <s v="REFERENCE MEDIUM-DUTY CNG VEHICLE"/>
    <s v="TEXAS"/>
    <x v="17"/>
    <x v="5"/>
    <s v="GASOLINE FUEL"/>
    <x v="9"/>
    <n v="0"/>
  </r>
  <r>
    <s v="REFERENCE ELECTRIFICATION - MODERATE TECHNOLOGY ADVANCEMENT"/>
    <x v="2"/>
    <s v="REFERENCE MEDIUM-DUTY CNG VEHICLE"/>
    <s v="TEXAS"/>
    <x v="17"/>
    <x v="5"/>
    <s v="ELECTRICITY"/>
    <x v="9"/>
    <n v="0"/>
  </r>
  <r>
    <s v="REFERENCE ELECTRIFICATION - MODERATE TECHNOLOGY ADVANCEMENT"/>
    <x v="2"/>
    <s v="REFERENCE MEDIUM-DUTY CNG VEHICLE"/>
    <s v="TEXAS"/>
    <x v="17"/>
    <x v="5"/>
    <s v="DIESEL FUEL"/>
    <x v="9"/>
    <n v="0"/>
  </r>
  <r>
    <s v="REFERENCE ELECTRIFICATION - MODERATE TECHNOLOGY ADVANCEMENT"/>
    <x v="2"/>
    <s v="REFERENCE MEDIUM-DUTY CNG VEHICLE"/>
    <s v="TEXAS"/>
    <x v="17"/>
    <x v="5"/>
    <s v="LPG FUEL"/>
    <x v="9"/>
    <n v="0"/>
  </r>
  <r>
    <s v="REFERENCE ELECTRIFICATION - MODERATE TECHNOLOGY ADVANCEMENT"/>
    <x v="2"/>
    <s v="REFERENCE MEDIUM-DUTY CNG VEHICLE"/>
    <s v="TEXAS"/>
    <x v="17"/>
    <x v="5"/>
    <s v="COMPRESSED PIPELINE GAS"/>
    <x v="9"/>
    <n v="9.0721349873090495E-2"/>
  </r>
  <r>
    <s v="REFERENCE ELECTRIFICATION - MODERATE TECHNOLOGY ADVANCEMENT"/>
    <x v="2"/>
    <s v="REFERENCE MEDIUM-DUTY CNG VEHICLE"/>
    <s v="TEXAS"/>
    <x v="17"/>
    <x v="6"/>
    <s v="GASOLINE FUEL"/>
    <x v="9"/>
    <n v="0"/>
  </r>
  <r>
    <s v="REFERENCE ELECTRIFICATION - MODERATE TECHNOLOGY ADVANCEMENT"/>
    <x v="2"/>
    <s v="REFERENCE MEDIUM-DUTY CNG VEHICLE"/>
    <s v="TEXAS"/>
    <x v="17"/>
    <x v="6"/>
    <s v="ELECTRICITY"/>
    <x v="9"/>
    <n v="0"/>
  </r>
  <r>
    <s v="REFERENCE ELECTRIFICATION - MODERATE TECHNOLOGY ADVANCEMENT"/>
    <x v="2"/>
    <s v="REFERENCE MEDIUM-DUTY CNG VEHICLE"/>
    <s v="TEXAS"/>
    <x v="17"/>
    <x v="6"/>
    <s v="DIESEL FUEL"/>
    <x v="9"/>
    <n v="0"/>
  </r>
  <r>
    <s v="REFERENCE ELECTRIFICATION - MODERATE TECHNOLOGY ADVANCEMENT"/>
    <x v="2"/>
    <s v="REFERENCE MEDIUM-DUTY CNG VEHICLE"/>
    <s v="TEXAS"/>
    <x v="17"/>
    <x v="6"/>
    <s v="LPG FUEL"/>
    <x v="9"/>
    <n v="0"/>
  </r>
  <r>
    <s v="REFERENCE ELECTRIFICATION - MODERATE TECHNOLOGY ADVANCEMENT"/>
    <x v="2"/>
    <s v="REFERENCE MEDIUM-DUTY CNG VEHICLE"/>
    <s v="TEXAS"/>
    <x v="17"/>
    <x v="6"/>
    <s v="COMPRESSED PIPELINE GAS"/>
    <x v="9"/>
    <n v="9.3811236910138901E-2"/>
  </r>
  <r>
    <s v="REFERENCE ELECTRIFICATION - MODERATE TECHNOLOGY ADVANCEMENT"/>
    <x v="2"/>
    <s v="REFERENCE MEDIUM-DUTY CNG VEHICLE"/>
    <s v="TEXAS"/>
    <x v="17"/>
    <x v="7"/>
    <s v="GASOLINE FUEL"/>
    <x v="9"/>
    <n v="0"/>
  </r>
  <r>
    <s v="REFERENCE ELECTRIFICATION - MODERATE TECHNOLOGY ADVANCEMENT"/>
    <x v="2"/>
    <s v="REFERENCE MEDIUM-DUTY CNG VEHICLE"/>
    <s v="TEXAS"/>
    <x v="17"/>
    <x v="7"/>
    <s v="ELECTRICITY"/>
    <x v="9"/>
    <n v="0"/>
  </r>
  <r>
    <s v="REFERENCE ELECTRIFICATION - MODERATE TECHNOLOGY ADVANCEMENT"/>
    <x v="2"/>
    <s v="REFERENCE MEDIUM-DUTY CNG VEHICLE"/>
    <s v="TEXAS"/>
    <x v="17"/>
    <x v="7"/>
    <s v="DIESEL FUEL"/>
    <x v="9"/>
    <n v="0"/>
  </r>
  <r>
    <s v="REFERENCE ELECTRIFICATION - MODERATE TECHNOLOGY ADVANCEMENT"/>
    <x v="2"/>
    <s v="REFERENCE MEDIUM-DUTY CNG VEHICLE"/>
    <s v="TEXAS"/>
    <x v="17"/>
    <x v="7"/>
    <s v="LPG FUEL"/>
    <x v="9"/>
    <n v="0"/>
  </r>
  <r>
    <s v="REFERENCE ELECTRIFICATION - MODERATE TECHNOLOGY ADVANCEMENT"/>
    <x v="2"/>
    <s v="REFERENCE MEDIUM-DUTY CNG VEHICLE"/>
    <s v="TEXAS"/>
    <x v="17"/>
    <x v="7"/>
    <s v="COMPRESSED PIPELINE GAS"/>
    <x v="9"/>
    <n v="9.6609266466701205E-2"/>
  </r>
  <r>
    <s v="REFERENCE ELECTRIFICATION - MODERATE TECHNOLOGY ADVANCEMENT"/>
    <x v="2"/>
    <s v="REFERENCE MEDIUM-DUTY CNG VEHICLE"/>
    <s v="TEXAS"/>
    <x v="17"/>
    <x v="8"/>
    <s v="GASOLINE FUEL"/>
    <x v="9"/>
    <n v="0"/>
  </r>
  <r>
    <s v="REFERENCE ELECTRIFICATION - MODERATE TECHNOLOGY ADVANCEMENT"/>
    <x v="2"/>
    <s v="REFERENCE MEDIUM-DUTY CNG VEHICLE"/>
    <s v="TEXAS"/>
    <x v="17"/>
    <x v="8"/>
    <s v="ELECTRICITY"/>
    <x v="9"/>
    <n v="0"/>
  </r>
  <r>
    <s v="REFERENCE ELECTRIFICATION - MODERATE TECHNOLOGY ADVANCEMENT"/>
    <x v="2"/>
    <s v="REFERENCE MEDIUM-DUTY CNG VEHICLE"/>
    <s v="TEXAS"/>
    <x v="17"/>
    <x v="8"/>
    <s v="DIESEL FUEL"/>
    <x v="9"/>
    <n v="0"/>
  </r>
  <r>
    <s v="REFERENCE ELECTRIFICATION - MODERATE TECHNOLOGY ADVANCEMENT"/>
    <x v="2"/>
    <s v="REFERENCE MEDIUM-DUTY CNG VEHICLE"/>
    <s v="TEXAS"/>
    <x v="17"/>
    <x v="8"/>
    <s v="LPG FUEL"/>
    <x v="9"/>
    <n v="0"/>
  </r>
  <r>
    <s v="REFERENCE ELECTRIFICATION - MODERATE TECHNOLOGY ADVANCEMENT"/>
    <x v="2"/>
    <s v="REFERENCE MEDIUM-DUTY CNG VEHICLE"/>
    <s v="TEXAS"/>
    <x v="17"/>
    <x v="8"/>
    <s v="COMPRESSED PIPELINE GAS"/>
    <x v="9"/>
    <n v="9.8695745913874602E-2"/>
  </r>
  <r>
    <s v="REFERENCE ELECTRIFICATION - MODERATE TECHNOLOGY ADVANCEMENT"/>
    <x v="2"/>
    <s v="REFERENCE MEDIUM-DUTY CNG VEHICLE"/>
    <s v="TEXAS"/>
    <x v="17"/>
    <x v="9"/>
    <s v="GASOLINE FUEL"/>
    <x v="9"/>
    <n v="0"/>
  </r>
  <r>
    <s v="REFERENCE ELECTRIFICATION - MODERATE TECHNOLOGY ADVANCEMENT"/>
    <x v="2"/>
    <s v="REFERENCE MEDIUM-DUTY CNG VEHICLE"/>
    <s v="TEXAS"/>
    <x v="17"/>
    <x v="9"/>
    <s v="ELECTRICITY"/>
    <x v="9"/>
    <n v="0"/>
  </r>
  <r>
    <s v="REFERENCE ELECTRIFICATION - MODERATE TECHNOLOGY ADVANCEMENT"/>
    <x v="2"/>
    <s v="REFERENCE MEDIUM-DUTY CNG VEHICLE"/>
    <s v="TEXAS"/>
    <x v="17"/>
    <x v="9"/>
    <s v="DIESEL FUEL"/>
    <x v="9"/>
    <n v="0"/>
  </r>
  <r>
    <s v="REFERENCE ELECTRIFICATION - MODERATE TECHNOLOGY ADVANCEMENT"/>
    <x v="2"/>
    <s v="REFERENCE MEDIUM-DUTY CNG VEHICLE"/>
    <s v="TEXAS"/>
    <x v="17"/>
    <x v="9"/>
    <s v="LPG FUEL"/>
    <x v="9"/>
    <n v="0"/>
  </r>
  <r>
    <s v="REFERENCE ELECTRIFICATION - MODERATE TECHNOLOGY ADVANCEMENT"/>
    <x v="2"/>
    <s v="REFERENCE MEDIUM-DUTY CNG VEHICLE"/>
    <s v="TEXAS"/>
    <x v="17"/>
    <x v="9"/>
    <s v="COMPRESSED PIPELINE GAS"/>
    <x v="9"/>
    <n v="0.100285359309746"/>
  </r>
  <r>
    <s v="REFERENCE ELECTRIFICATION - MODERATE TECHNOLOGY ADVANCEMENT"/>
    <x v="2"/>
    <s v="REFERENCE MEDIUM-DUTY CNG VEHICLE"/>
    <s v="TEXAS"/>
    <x v="17"/>
    <x v="10"/>
    <s v="GASOLINE FUEL"/>
    <x v="9"/>
    <n v="0"/>
  </r>
  <r>
    <s v="REFERENCE ELECTRIFICATION - MODERATE TECHNOLOGY ADVANCEMENT"/>
    <x v="2"/>
    <s v="REFERENCE MEDIUM-DUTY CNG VEHICLE"/>
    <s v="TEXAS"/>
    <x v="17"/>
    <x v="10"/>
    <s v="ELECTRICITY"/>
    <x v="9"/>
    <n v="0"/>
  </r>
  <r>
    <s v="REFERENCE ELECTRIFICATION - MODERATE TECHNOLOGY ADVANCEMENT"/>
    <x v="2"/>
    <s v="REFERENCE MEDIUM-DUTY CNG VEHICLE"/>
    <s v="TEXAS"/>
    <x v="17"/>
    <x v="10"/>
    <s v="DIESEL FUEL"/>
    <x v="9"/>
    <n v="0"/>
  </r>
  <r>
    <s v="REFERENCE ELECTRIFICATION - MODERATE TECHNOLOGY ADVANCEMENT"/>
    <x v="2"/>
    <s v="REFERENCE MEDIUM-DUTY CNG VEHICLE"/>
    <s v="TEXAS"/>
    <x v="17"/>
    <x v="10"/>
    <s v="LPG FUEL"/>
    <x v="9"/>
    <n v="0"/>
  </r>
  <r>
    <s v="REFERENCE ELECTRIFICATION - MODERATE TECHNOLOGY ADVANCEMENT"/>
    <x v="2"/>
    <s v="REFERENCE MEDIUM-DUTY CNG VEHICLE"/>
    <s v="TEXAS"/>
    <x v="17"/>
    <x v="10"/>
    <s v="COMPRESSED PIPELINE GAS"/>
    <x v="9"/>
    <n v="0.10224906413441399"/>
  </r>
  <r>
    <s v="REFERENCE ELECTRIFICATION - MODERATE TECHNOLOGY ADVANCEMENT"/>
    <x v="2"/>
    <s v="REFERENCE MEDIUM-DUTY CNG VEHICLE"/>
    <s v="TEXAS"/>
    <x v="17"/>
    <x v="11"/>
    <s v="GASOLINE FUEL"/>
    <x v="9"/>
    <n v="0"/>
  </r>
  <r>
    <s v="REFERENCE ELECTRIFICATION - MODERATE TECHNOLOGY ADVANCEMENT"/>
    <x v="2"/>
    <s v="REFERENCE MEDIUM-DUTY CNG VEHICLE"/>
    <s v="TEXAS"/>
    <x v="17"/>
    <x v="11"/>
    <s v="ELECTRICITY"/>
    <x v="9"/>
    <n v="0"/>
  </r>
  <r>
    <s v="REFERENCE ELECTRIFICATION - MODERATE TECHNOLOGY ADVANCEMENT"/>
    <x v="2"/>
    <s v="REFERENCE MEDIUM-DUTY CNG VEHICLE"/>
    <s v="TEXAS"/>
    <x v="17"/>
    <x v="11"/>
    <s v="DIESEL FUEL"/>
    <x v="9"/>
    <n v="0"/>
  </r>
  <r>
    <s v="REFERENCE ELECTRIFICATION - MODERATE TECHNOLOGY ADVANCEMENT"/>
    <x v="2"/>
    <s v="REFERENCE MEDIUM-DUTY CNG VEHICLE"/>
    <s v="TEXAS"/>
    <x v="17"/>
    <x v="11"/>
    <s v="LPG FUEL"/>
    <x v="9"/>
    <n v="0"/>
  </r>
  <r>
    <s v="REFERENCE ELECTRIFICATION - MODERATE TECHNOLOGY ADVANCEMENT"/>
    <x v="2"/>
    <s v="REFERENCE MEDIUM-DUTY CNG VEHICLE"/>
    <s v="TEXAS"/>
    <x v="17"/>
    <x v="11"/>
    <s v="COMPRESSED PIPELINE GAS"/>
    <x v="9"/>
    <n v="0.104321341306084"/>
  </r>
  <r>
    <s v="REFERENCE ELECTRIFICATION - MODERATE TECHNOLOGY ADVANCEMENT"/>
    <x v="2"/>
    <s v="REFERENCE MEDIUM-DUTY CNG VEHICLE"/>
    <s v="TEXAS"/>
    <x v="17"/>
    <x v="12"/>
    <s v="GASOLINE FUEL"/>
    <x v="9"/>
    <n v="0"/>
  </r>
  <r>
    <s v="REFERENCE ELECTRIFICATION - MODERATE TECHNOLOGY ADVANCEMENT"/>
    <x v="2"/>
    <s v="REFERENCE MEDIUM-DUTY CNG VEHICLE"/>
    <s v="TEXAS"/>
    <x v="17"/>
    <x v="12"/>
    <s v="ELECTRICITY"/>
    <x v="9"/>
    <n v="0"/>
  </r>
  <r>
    <s v="REFERENCE ELECTRIFICATION - MODERATE TECHNOLOGY ADVANCEMENT"/>
    <x v="2"/>
    <s v="REFERENCE MEDIUM-DUTY CNG VEHICLE"/>
    <s v="TEXAS"/>
    <x v="17"/>
    <x v="12"/>
    <s v="DIESEL FUEL"/>
    <x v="9"/>
    <n v="0"/>
  </r>
  <r>
    <s v="REFERENCE ELECTRIFICATION - MODERATE TECHNOLOGY ADVANCEMENT"/>
    <x v="2"/>
    <s v="REFERENCE MEDIUM-DUTY CNG VEHICLE"/>
    <s v="TEXAS"/>
    <x v="17"/>
    <x v="12"/>
    <s v="LPG FUEL"/>
    <x v="9"/>
    <n v="0"/>
  </r>
  <r>
    <s v="REFERENCE ELECTRIFICATION - MODERATE TECHNOLOGY ADVANCEMENT"/>
    <x v="2"/>
    <s v="REFERENCE MEDIUM-DUTY CNG VEHICLE"/>
    <s v="TEXAS"/>
    <x v="17"/>
    <x v="12"/>
    <s v="COMPRESSED PIPELINE GAS"/>
    <x v="9"/>
    <n v="0.106388190102931"/>
  </r>
  <r>
    <s v="REFERENCE ELECTRIFICATION - MODERATE TECHNOLOGY ADVANCEMENT"/>
    <x v="2"/>
    <s v="REFERENCE MEDIUM-DUTY CNG VEHICLE"/>
    <s v="TEXAS"/>
    <x v="17"/>
    <x v="13"/>
    <s v="GASOLINE FUEL"/>
    <x v="9"/>
    <n v="0"/>
  </r>
  <r>
    <s v="REFERENCE ELECTRIFICATION - MODERATE TECHNOLOGY ADVANCEMENT"/>
    <x v="2"/>
    <s v="REFERENCE MEDIUM-DUTY CNG VEHICLE"/>
    <s v="TEXAS"/>
    <x v="17"/>
    <x v="13"/>
    <s v="ELECTRICITY"/>
    <x v="9"/>
    <n v="0"/>
  </r>
  <r>
    <s v="REFERENCE ELECTRIFICATION - MODERATE TECHNOLOGY ADVANCEMENT"/>
    <x v="2"/>
    <s v="REFERENCE MEDIUM-DUTY CNG VEHICLE"/>
    <s v="TEXAS"/>
    <x v="17"/>
    <x v="13"/>
    <s v="DIESEL FUEL"/>
    <x v="9"/>
    <n v="0"/>
  </r>
  <r>
    <s v="REFERENCE ELECTRIFICATION - MODERATE TECHNOLOGY ADVANCEMENT"/>
    <x v="2"/>
    <s v="REFERENCE MEDIUM-DUTY CNG VEHICLE"/>
    <s v="TEXAS"/>
    <x v="17"/>
    <x v="13"/>
    <s v="LPG FUEL"/>
    <x v="9"/>
    <n v="0"/>
  </r>
  <r>
    <s v="REFERENCE ELECTRIFICATION - MODERATE TECHNOLOGY ADVANCEMENT"/>
    <x v="2"/>
    <s v="REFERENCE MEDIUM-DUTY CNG VEHICLE"/>
    <s v="TEXAS"/>
    <x v="17"/>
    <x v="13"/>
    <s v="COMPRESSED PIPELINE GAS"/>
    <x v="9"/>
    <n v="0.10822502881049301"/>
  </r>
  <r>
    <s v="REFERENCE ELECTRIFICATION - MODERATE TECHNOLOGY ADVANCEMENT"/>
    <x v="2"/>
    <s v="REFERENCE MEDIUM-DUTY CNG VEHICLE"/>
    <s v="TEXAS"/>
    <x v="17"/>
    <x v="14"/>
    <s v="GASOLINE FUEL"/>
    <x v="9"/>
    <n v="0"/>
  </r>
  <r>
    <s v="REFERENCE ELECTRIFICATION - MODERATE TECHNOLOGY ADVANCEMENT"/>
    <x v="2"/>
    <s v="REFERENCE MEDIUM-DUTY CNG VEHICLE"/>
    <s v="TEXAS"/>
    <x v="17"/>
    <x v="14"/>
    <s v="ELECTRICITY"/>
    <x v="9"/>
    <n v="0"/>
  </r>
  <r>
    <s v="REFERENCE ELECTRIFICATION - MODERATE TECHNOLOGY ADVANCEMENT"/>
    <x v="2"/>
    <s v="REFERENCE MEDIUM-DUTY CNG VEHICLE"/>
    <s v="TEXAS"/>
    <x v="17"/>
    <x v="14"/>
    <s v="DIESEL FUEL"/>
    <x v="9"/>
    <n v="0"/>
  </r>
  <r>
    <s v="REFERENCE ELECTRIFICATION - MODERATE TECHNOLOGY ADVANCEMENT"/>
    <x v="2"/>
    <s v="REFERENCE MEDIUM-DUTY CNG VEHICLE"/>
    <s v="TEXAS"/>
    <x v="17"/>
    <x v="14"/>
    <s v="LPG FUEL"/>
    <x v="9"/>
    <n v="0"/>
  </r>
  <r>
    <s v="REFERENCE ELECTRIFICATION - MODERATE TECHNOLOGY ADVANCEMENT"/>
    <x v="2"/>
    <s v="REFERENCE MEDIUM-DUTY CNG VEHICLE"/>
    <s v="TEXAS"/>
    <x v="17"/>
    <x v="14"/>
    <s v="COMPRESSED PIPELINE GAS"/>
    <x v="9"/>
    <n v="0.110122045123954"/>
  </r>
  <r>
    <s v="REFERENCE ELECTRIFICATION - MODERATE TECHNOLOGY ADVANCEMENT"/>
    <x v="2"/>
    <s v="REFERENCE MEDIUM-DUTY CNG VEHICLE"/>
    <s v="TEXAS"/>
    <x v="17"/>
    <x v="15"/>
    <s v="GASOLINE FUEL"/>
    <x v="9"/>
    <n v="0"/>
  </r>
  <r>
    <s v="REFERENCE ELECTRIFICATION - MODERATE TECHNOLOGY ADVANCEMENT"/>
    <x v="2"/>
    <s v="REFERENCE MEDIUM-DUTY CNG VEHICLE"/>
    <s v="TEXAS"/>
    <x v="17"/>
    <x v="15"/>
    <s v="ELECTRICITY"/>
    <x v="9"/>
    <n v="0"/>
  </r>
  <r>
    <s v="REFERENCE ELECTRIFICATION - MODERATE TECHNOLOGY ADVANCEMENT"/>
    <x v="2"/>
    <s v="REFERENCE MEDIUM-DUTY CNG VEHICLE"/>
    <s v="TEXAS"/>
    <x v="17"/>
    <x v="15"/>
    <s v="DIESEL FUEL"/>
    <x v="9"/>
    <n v="0"/>
  </r>
  <r>
    <s v="REFERENCE ELECTRIFICATION - MODERATE TECHNOLOGY ADVANCEMENT"/>
    <x v="2"/>
    <s v="REFERENCE MEDIUM-DUTY CNG VEHICLE"/>
    <s v="TEXAS"/>
    <x v="17"/>
    <x v="15"/>
    <s v="LPG FUEL"/>
    <x v="9"/>
    <n v="0"/>
  </r>
  <r>
    <s v="REFERENCE ELECTRIFICATION - MODERATE TECHNOLOGY ADVANCEMENT"/>
    <x v="2"/>
    <s v="REFERENCE MEDIUM-DUTY CNG VEHICLE"/>
    <s v="TEXAS"/>
    <x v="17"/>
    <x v="15"/>
    <s v="COMPRESSED PIPELINE GAS"/>
    <x v="9"/>
    <n v="0.11174630652919799"/>
  </r>
  <r>
    <s v="REFERENCE ELECTRIFICATION - MODERATE TECHNOLOGY ADVANCEMENT"/>
    <x v="2"/>
    <s v="REFERENCE MEDIUM-DUTY CNG VEHICLE"/>
    <s v="TEXAS"/>
    <x v="17"/>
    <x v="16"/>
    <s v="GASOLINE FUEL"/>
    <x v="9"/>
    <n v="0"/>
  </r>
  <r>
    <s v="REFERENCE ELECTRIFICATION - MODERATE TECHNOLOGY ADVANCEMENT"/>
    <x v="2"/>
    <s v="REFERENCE MEDIUM-DUTY CNG VEHICLE"/>
    <s v="TEXAS"/>
    <x v="17"/>
    <x v="16"/>
    <s v="ELECTRICITY"/>
    <x v="9"/>
    <n v="0"/>
  </r>
  <r>
    <s v="REFERENCE ELECTRIFICATION - MODERATE TECHNOLOGY ADVANCEMENT"/>
    <x v="2"/>
    <s v="REFERENCE MEDIUM-DUTY CNG VEHICLE"/>
    <s v="TEXAS"/>
    <x v="17"/>
    <x v="16"/>
    <s v="DIESEL FUEL"/>
    <x v="9"/>
    <n v="0"/>
  </r>
  <r>
    <s v="REFERENCE ELECTRIFICATION - MODERATE TECHNOLOGY ADVANCEMENT"/>
    <x v="2"/>
    <s v="REFERENCE MEDIUM-DUTY CNG VEHICLE"/>
    <s v="TEXAS"/>
    <x v="17"/>
    <x v="16"/>
    <s v="LPG FUEL"/>
    <x v="9"/>
    <n v="0"/>
  </r>
  <r>
    <s v="REFERENCE ELECTRIFICATION - MODERATE TECHNOLOGY ADVANCEMENT"/>
    <x v="2"/>
    <s v="REFERENCE MEDIUM-DUTY CNG VEHICLE"/>
    <s v="TEXAS"/>
    <x v="17"/>
    <x v="16"/>
    <s v="COMPRESSED PIPELINE GAS"/>
    <x v="9"/>
    <n v="0.113782553474317"/>
  </r>
  <r>
    <s v="REFERENCE ELECTRIFICATION - MODERATE TECHNOLOGY ADVANCEMENT"/>
    <x v="2"/>
    <s v="REFERENCE MEDIUM-DUTY CNG VEHICLE"/>
    <s v="TEXAS"/>
    <x v="17"/>
    <x v="17"/>
    <s v="GASOLINE FUEL"/>
    <x v="9"/>
    <n v="0"/>
  </r>
  <r>
    <s v="REFERENCE ELECTRIFICATION - MODERATE TECHNOLOGY ADVANCEMENT"/>
    <x v="2"/>
    <s v="REFERENCE MEDIUM-DUTY CNG VEHICLE"/>
    <s v="TEXAS"/>
    <x v="17"/>
    <x v="17"/>
    <s v="ELECTRICITY"/>
    <x v="9"/>
    <n v="0"/>
  </r>
  <r>
    <s v="REFERENCE ELECTRIFICATION - MODERATE TECHNOLOGY ADVANCEMENT"/>
    <x v="2"/>
    <s v="REFERENCE MEDIUM-DUTY CNG VEHICLE"/>
    <s v="TEXAS"/>
    <x v="17"/>
    <x v="17"/>
    <s v="DIESEL FUEL"/>
    <x v="9"/>
    <n v="0"/>
  </r>
  <r>
    <s v="REFERENCE ELECTRIFICATION - MODERATE TECHNOLOGY ADVANCEMENT"/>
    <x v="2"/>
    <s v="REFERENCE MEDIUM-DUTY CNG VEHICLE"/>
    <s v="TEXAS"/>
    <x v="17"/>
    <x v="17"/>
    <s v="LPG FUEL"/>
    <x v="9"/>
    <n v="0"/>
  </r>
  <r>
    <s v="REFERENCE ELECTRIFICATION - MODERATE TECHNOLOGY ADVANCEMENT"/>
    <x v="2"/>
    <s v="REFERENCE MEDIUM-DUTY CNG VEHICLE"/>
    <s v="TEXAS"/>
    <x v="17"/>
    <x v="17"/>
    <s v="COMPRESSED PIPELINE GAS"/>
    <x v="9"/>
    <n v="0.11593995836787099"/>
  </r>
  <r>
    <s v="REFERENCE ELECTRIFICATION - MODERATE TECHNOLOGY ADVANCEMENT"/>
    <x v="2"/>
    <s v="REFERENCE MEDIUM-DUTY CNG VEHICLE"/>
    <s v="TEXAS"/>
    <x v="17"/>
    <x v="18"/>
    <s v="GASOLINE FUEL"/>
    <x v="9"/>
    <n v="0"/>
  </r>
  <r>
    <s v="REFERENCE ELECTRIFICATION - MODERATE TECHNOLOGY ADVANCEMENT"/>
    <x v="2"/>
    <s v="REFERENCE MEDIUM-DUTY CNG VEHICLE"/>
    <s v="TEXAS"/>
    <x v="17"/>
    <x v="18"/>
    <s v="ELECTRICITY"/>
    <x v="9"/>
    <n v="0"/>
  </r>
  <r>
    <s v="REFERENCE ELECTRIFICATION - MODERATE TECHNOLOGY ADVANCEMENT"/>
    <x v="2"/>
    <s v="REFERENCE MEDIUM-DUTY CNG VEHICLE"/>
    <s v="TEXAS"/>
    <x v="17"/>
    <x v="18"/>
    <s v="DIESEL FUEL"/>
    <x v="9"/>
    <n v="0"/>
  </r>
  <r>
    <s v="REFERENCE ELECTRIFICATION - MODERATE TECHNOLOGY ADVANCEMENT"/>
    <x v="2"/>
    <s v="REFERENCE MEDIUM-DUTY CNG VEHICLE"/>
    <s v="TEXAS"/>
    <x v="17"/>
    <x v="18"/>
    <s v="LPG FUEL"/>
    <x v="9"/>
    <n v="0"/>
  </r>
  <r>
    <s v="REFERENCE ELECTRIFICATION - MODERATE TECHNOLOGY ADVANCEMENT"/>
    <x v="2"/>
    <s v="REFERENCE MEDIUM-DUTY CNG VEHICLE"/>
    <s v="TEXAS"/>
    <x v="17"/>
    <x v="18"/>
    <s v="COMPRESSED PIPELINE GAS"/>
    <x v="9"/>
    <n v="0.11796191370339799"/>
  </r>
  <r>
    <s v="REFERENCE ELECTRIFICATION - MODERATE TECHNOLOGY ADVANCEMENT"/>
    <x v="2"/>
    <s v="REFERENCE MEDIUM-DUTY CNG VEHICLE"/>
    <s v="TEXAS"/>
    <x v="17"/>
    <x v="19"/>
    <s v="GASOLINE FUEL"/>
    <x v="9"/>
    <n v="0"/>
  </r>
  <r>
    <s v="REFERENCE ELECTRIFICATION - MODERATE TECHNOLOGY ADVANCEMENT"/>
    <x v="2"/>
    <s v="REFERENCE MEDIUM-DUTY CNG VEHICLE"/>
    <s v="TEXAS"/>
    <x v="17"/>
    <x v="19"/>
    <s v="ELECTRICITY"/>
    <x v="9"/>
    <n v="0"/>
  </r>
  <r>
    <s v="REFERENCE ELECTRIFICATION - MODERATE TECHNOLOGY ADVANCEMENT"/>
    <x v="2"/>
    <s v="REFERENCE MEDIUM-DUTY CNG VEHICLE"/>
    <s v="TEXAS"/>
    <x v="17"/>
    <x v="19"/>
    <s v="DIESEL FUEL"/>
    <x v="9"/>
    <n v="0"/>
  </r>
  <r>
    <s v="REFERENCE ELECTRIFICATION - MODERATE TECHNOLOGY ADVANCEMENT"/>
    <x v="2"/>
    <s v="REFERENCE MEDIUM-DUTY CNG VEHICLE"/>
    <s v="TEXAS"/>
    <x v="17"/>
    <x v="19"/>
    <s v="LPG FUEL"/>
    <x v="9"/>
    <n v="0"/>
  </r>
  <r>
    <s v="REFERENCE ELECTRIFICATION - MODERATE TECHNOLOGY ADVANCEMENT"/>
    <x v="2"/>
    <s v="REFERENCE MEDIUM-DUTY CNG VEHICLE"/>
    <s v="TEXAS"/>
    <x v="17"/>
    <x v="19"/>
    <s v="COMPRESSED PIPELINE GAS"/>
    <x v="9"/>
    <n v="0.119882216342655"/>
  </r>
  <r>
    <s v="REFERENCE ELECTRIFICATION - MODERATE TECHNOLOGY ADVANCEMENT"/>
    <x v="2"/>
    <s v="REFERENCE MEDIUM-DUTY CNG VEHICLE"/>
    <s v="TEXAS"/>
    <x v="17"/>
    <x v="20"/>
    <s v="GASOLINE FUEL"/>
    <x v="9"/>
    <n v="0"/>
  </r>
  <r>
    <s v="REFERENCE ELECTRIFICATION - MODERATE TECHNOLOGY ADVANCEMENT"/>
    <x v="2"/>
    <s v="REFERENCE MEDIUM-DUTY CNG VEHICLE"/>
    <s v="TEXAS"/>
    <x v="17"/>
    <x v="20"/>
    <s v="ELECTRICITY"/>
    <x v="9"/>
    <n v="0"/>
  </r>
  <r>
    <s v="REFERENCE ELECTRIFICATION - MODERATE TECHNOLOGY ADVANCEMENT"/>
    <x v="2"/>
    <s v="REFERENCE MEDIUM-DUTY CNG VEHICLE"/>
    <s v="TEXAS"/>
    <x v="17"/>
    <x v="20"/>
    <s v="DIESEL FUEL"/>
    <x v="9"/>
    <n v="0"/>
  </r>
  <r>
    <s v="REFERENCE ELECTRIFICATION - MODERATE TECHNOLOGY ADVANCEMENT"/>
    <x v="2"/>
    <s v="REFERENCE MEDIUM-DUTY CNG VEHICLE"/>
    <s v="TEXAS"/>
    <x v="17"/>
    <x v="20"/>
    <s v="LPG FUEL"/>
    <x v="9"/>
    <n v="0"/>
  </r>
  <r>
    <s v="REFERENCE ELECTRIFICATION - MODERATE TECHNOLOGY ADVANCEMENT"/>
    <x v="2"/>
    <s v="REFERENCE MEDIUM-DUTY CNG VEHICLE"/>
    <s v="TEXAS"/>
    <x v="17"/>
    <x v="20"/>
    <s v="COMPRESSED PIPELINE GAS"/>
    <x v="9"/>
    <n v="0.121909031119358"/>
  </r>
  <r>
    <s v="REFERENCE ELECTRIFICATION - MODERATE TECHNOLOGY ADVANCEMENT"/>
    <x v="2"/>
    <s v="REFERENCE MEDIUM-DUTY CNG VEHICLE"/>
    <s v="TEXAS"/>
    <x v="17"/>
    <x v="21"/>
    <s v="GASOLINE FUEL"/>
    <x v="9"/>
    <n v="0"/>
  </r>
  <r>
    <s v="REFERENCE ELECTRIFICATION - MODERATE TECHNOLOGY ADVANCEMENT"/>
    <x v="2"/>
    <s v="REFERENCE MEDIUM-DUTY CNG VEHICLE"/>
    <s v="TEXAS"/>
    <x v="17"/>
    <x v="21"/>
    <s v="ELECTRICITY"/>
    <x v="9"/>
    <n v="0"/>
  </r>
  <r>
    <s v="REFERENCE ELECTRIFICATION - MODERATE TECHNOLOGY ADVANCEMENT"/>
    <x v="2"/>
    <s v="REFERENCE MEDIUM-DUTY CNG VEHICLE"/>
    <s v="TEXAS"/>
    <x v="17"/>
    <x v="21"/>
    <s v="DIESEL FUEL"/>
    <x v="9"/>
    <n v="0"/>
  </r>
  <r>
    <s v="REFERENCE ELECTRIFICATION - MODERATE TECHNOLOGY ADVANCEMENT"/>
    <x v="2"/>
    <s v="REFERENCE MEDIUM-DUTY CNG VEHICLE"/>
    <s v="TEXAS"/>
    <x v="17"/>
    <x v="21"/>
    <s v="LPG FUEL"/>
    <x v="9"/>
    <n v="0"/>
  </r>
  <r>
    <s v="REFERENCE ELECTRIFICATION - MODERATE TECHNOLOGY ADVANCEMENT"/>
    <x v="2"/>
    <s v="REFERENCE MEDIUM-DUTY CNG VEHICLE"/>
    <s v="TEXAS"/>
    <x v="17"/>
    <x v="21"/>
    <s v="COMPRESSED PIPELINE GAS"/>
    <x v="9"/>
    <n v="0.124244738695737"/>
  </r>
  <r>
    <s v="REFERENCE ELECTRIFICATION - MODERATE TECHNOLOGY ADVANCEMENT"/>
    <x v="2"/>
    <s v="REFERENCE MEDIUM-DUTY CNG VEHICLE"/>
    <s v="TEXAS"/>
    <x v="17"/>
    <x v="22"/>
    <s v="GASOLINE FUEL"/>
    <x v="9"/>
    <n v="0"/>
  </r>
  <r>
    <s v="REFERENCE ELECTRIFICATION - MODERATE TECHNOLOGY ADVANCEMENT"/>
    <x v="2"/>
    <s v="REFERENCE MEDIUM-DUTY CNG VEHICLE"/>
    <s v="TEXAS"/>
    <x v="17"/>
    <x v="22"/>
    <s v="ELECTRICITY"/>
    <x v="9"/>
    <n v="0"/>
  </r>
  <r>
    <s v="REFERENCE ELECTRIFICATION - MODERATE TECHNOLOGY ADVANCEMENT"/>
    <x v="2"/>
    <s v="REFERENCE MEDIUM-DUTY CNG VEHICLE"/>
    <s v="TEXAS"/>
    <x v="17"/>
    <x v="22"/>
    <s v="DIESEL FUEL"/>
    <x v="9"/>
    <n v="0"/>
  </r>
  <r>
    <s v="REFERENCE ELECTRIFICATION - MODERATE TECHNOLOGY ADVANCEMENT"/>
    <x v="2"/>
    <s v="REFERENCE MEDIUM-DUTY CNG VEHICLE"/>
    <s v="TEXAS"/>
    <x v="17"/>
    <x v="22"/>
    <s v="LPG FUEL"/>
    <x v="9"/>
    <n v="0"/>
  </r>
  <r>
    <s v="REFERENCE ELECTRIFICATION - MODERATE TECHNOLOGY ADVANCEMENT"/>
    <x v="2"/>
    <s v="REFERENCE MEDIUM-DUTY CNG VEHICLE"/>
    <s v="TEXAS"/>
    <x v="17"/>
    <x v="22"/>
    <s v="COMPRESSED PIPELINE GAS"/>
    <x v="9"/>
    <n v="0.12609135231777699"/>
  </r>
  <r>
    <s v="REFERENCE ELECTRIFICATION - MODERATE TECHNOLOGY ADVANCEMENT"/>
    <x v="2"/>
    <s v="REFERENCE MEDIUM-DUTY CNG VEHICLE"/>
    <s v="TEXAS"/>
    <x v="17"/>
    <x v="23"/>
    <s v="GASOLINE FUEL"/>
    <x v="9"/>
    <n v="0"/>
  </r>
  <r>
    <s v="REFERENCE ELECTRIFICATION - MODERATE TECHNOLOGY ADVANCEMENT"/>
    <x v="2"/>
    <s v="REFERENCE MEDIUM-DUTY CNG VEHICLE"/>
    <s v="TEXAS"/>
    <x v="17"/>
    <x v="23"/>
    <s v="ELECTRICITY"/>
    <x v="9"/>
    <n v="0"/>
  </r>
  <r>
    <s v="REFERENCE ELECTRIFICATION - MODERATE TECHNOLOGY ADVANCEMENT"/>
    <x v="2"/>
    <s v="REFERENCE MEDIUM-DUTY CNG VEHICLE"/>
    <s v="TEXAS"/>
    <x v="17"/>
    <x v="23"/>
    <s v="DIESEL FUEL"/>
    <x v="9"/>
    <n v="0"/>
  </r>
  <r>
    <s v="REFERENCE ELECTRIFICATION - MODERATE TECHNOLOGY ADVANCEMENT"/>
    <x v="2"/>
    <s v="REFERENCE MEDIUM-DUTY CNG VEHICLE"/>
    <s v="TEXAS"/>
    <x v="17"/>
    <x v="23"/>
    <s v="LPG FUEL"/>
    <x v="9"/>
    <n v="0"/>
  </r>
  <r>
    <s v="REFERENCE ELECTRIFICATION - MODERATE TECHNOLOGY ADVANCEMENT"/>
    <x v="2"/>
    <s v="REFERENCE MEDIUM-DUTY CNG VEHICLE"/>
    <s v="TEXAS"/>
    <x v="17"/>
    <x v="23"/>
    <s v="COMPRESSED PIPELINE GAS"/>
    <x v="9"/>
    <n v="0.12829128619499"/>
  </r>
  <r>
    <s v="REFERENCE ELECTRIFICATION - MODERATE TECHNOLOGY ADVANCEMENT"/>
    <x v="2"/>
    <s v="REFERENCE MEDIUM-DUTY CNG VEHICLE"/>
    <s v="TEXAS"/>
    <x v="17"/>
    <x v="24"/>
    <s v="GASOLINE FUEL"/>
    <x v="9"/>
    <n v="0"/>
  </r>
  <r>
    <s v="REFERENCE ELECTRIFICATION - MODERATE TECHNOLOGY ADVANCEMENT"/>
    <x v="2"/>
    <s v="REFERENCE MEDIUM-DUTY CNG VEHICLE"/>
    <s v="TEXAS"/>
    <x v="17"/>
    <x v="24"/>
    <s v="ELECTRICITY"/>
    <x v="9"/>
    <n v="0"/>
  </r>
  <r>
    <s v="REFERENCE ELECTRIFICATION - MODERATE TECHNOLOGY ADVANCEMENT"/>
    <x v="2"/>
    <s v="REFERENCE MEDIUM-DUTY CNG VEHICLE"/>
    <s v="TEXAS"/>
    <x v="17"/>
    <x v="24"/>
    <s v="DIESEL FUEL"/>
    <x v="9"/>
    <n v="0"/>
  </r>
  <r>
    <s v="REFERENCE ELECTRIFICATION - MODERATE TECHNOLOGY ADVANCEMENT"/>
    <x v="2"/>
    <s v="REFERENCE MEDIUM-DUTY CNG VEHICLE"/>
    <s v="TEXAS"/>
    <x v="17"/>
    <x v="24"/>
    <s v="LPG FUEL"/>
    <x v="9"/>
    <n v="0"/>
  </r>
  <r>
    <s v="REFERENCE ELECTRIFICATION - MODERATE TECHNOLOGY ADVANCEMENT"/>
    <x v="2"/>
    <s v="REFERENCE MEDIUM-DUTY CNG VEHICLE"/>
    <s v="TEXAS"/>
    <x v="17"/>
    <x v="24"/>
    <s v="COMPRESSED PIPELINE GAS"/>
    <x v="9"/>
    <n v="0.130360957310097"/>
  </r>
  <r>
    <s v="REFERENCE ELECTRIFICATION - MODERATE TECHNOLOGY ADVANCEMENT"/>
    <x v="2"/>
    <s v="REFERENCE MEDIUM-DUTY CNG VEHICLE"/>
    <s v="TEXAS"/>
    <x v="17"/>
    <x v="25"/>
    <s v="GASOLINE FUEL"/>
    <x v="9"/>
    <n v="0"/>
  </r>
  <r>
    <s v="REFERENCE ELECTRIFICATION - MODERATE TECHNOLOGY ADVANCEMENT"/>
    <x v="2"/>
    <s v="REFERENCE MEDIUM-DUTY CNG VEHICLE"/>
    <s v="TEXAS"/>
    <x v="17"/>
    <x v="25"/>
    <s v="ELECTRICITY"/>
    <x v="9"/>
    <n v="0"/>
  </r>
  <r>
    <s v="REFERENCE ELECTRIFICATION - MODERATE TECHNOLOGY ADVANCEMENT"/>
    <x v="2"/>
    <s v="REFERENCE MEDIUM-DUTY CNG VEHICLE"/>
    <s v="TEXAS"/>
    <x v="17"/>
    <x v="25"/>
    <s v="DIESEL FUEL"/>
    <x v="9"/>
    <n v="0"/>
  </r>
  <r>
    <s v="REFERENCE ELECTRIFICATION - MODERATE TECHNOLOGY ADVANCEMENT"/>
    <x v="2"/>
    <s v="REFERENCE MEDIUM-DUTY CNG VEHICLE"/>
    <s v="TEXAS"/>
    <x v="17"/>
    <x v="25"/>
    <s v="LPG FUEL"/>
    <x v="9"/>
    <n v="0"/>
  </r>
  <r>
    <s v="REFERENCE ELECTRIFICATION - MODERATE TECHNOLOGY ADVANCEMENT"/>
    <x v="2"/>
    <s v="REFERENCE MEDIUM-DUTY CNG VEHICLE"/>
    <s v="TEXAS"/>
    <x v="17"/>
    <x v="25"/>
    <s v="COMPRESSED PIPELINE GAS"/>
    <x v="9"/>
    <n v="0.13265846635974801"/>
  </r>
  <r>
    <s v="REFERENCE ELECTRIFICATION - MODERATE TECHNOLOGY ADVANCEMENT"/>
    <x v="2"/>
    <s v="REFERENCE MEDIUM-DUTY CNG VEHICLE"/>
    <s v="TEXAS"/>
    <x v="17"/>
    <x v="26"/>
    <s v="GASOLINE FUEL"/>
    <x v="9"/>
    <n v="0"/>
  </r>
  <r>
    <s v="REFERENCE ELECTRIFICATION - MODERATE TECHNOLOGY ADVANCEMENT"/>
    <x v="2"/>
    <s v="REFERENCE MEDIUM-DUTY CNG VEHICLE"/>
    <s v="TEXAS"/>
    <x v="17"/>
    <x v="26"/>
    <s v="ELECTRICITY"/>
    <x v="9"/>
    <n v="0"/>
  </r>
  <r>
    <s v="REFERENCE ELECTRIFICATION - MODERATE TECHNOLOGY ADVANCEMENT"/>
    <x v="2"/>
    <s v="REFERENCE MEDIUM-DUTY CNG VEHICLE"/>
    <s v="TEXAS"/>
    <x v="17"/>
    <x v="26"/>
    <s v="DIESEL FUEL"/>
    <x v="9"/>
    <n v="0"/>
  </r>
  <r>
    <s v="REFERENCE ELECTRIFICATION - MODERATE TECHNOLOGY ADVANCEMENT"/>
    <x v="2"/>
    <s v="REFERENCE MEDIUM-DUTY CNG VEHICLE"/>
    <s v="TEXAS"/>
    <x v="17"/>
    <x v="26"/>
    <s v="LPG FUEL"/>
    <x v="9"/>
    <n v="0"/>
  </r>
  <r>
    <s v="REFERENCE ELECTRIFICATION - MODERATE TECHNOLOGY ADVANCEMENT"/>
    <x v="2"/>
    <s v="REFERENCE MEDIUM-DUTY CNG VEHICLE"/>
    <s v="TEXAS"/>
    <x v="17"/>
    <x v="26"/>
    <s v="COMPRESSED PIPELINE GAS"/>
    <x v="9"/>
    <n v="0.13515042102796199"/>
  </r>
  <r>
    <s v="REFERENCE ELECTRIFICATION - MODERATE TECHNOLOGY ADVANCEMENT"/>
    <x v="2"/>
    <s v="REFERENCE MEDIUM-DUTY CNG VEHICLE"/>
    <s v="TEXAS"/>
    <x v="17"/>
    <x v="27"/>
    <s v="GASOLINE FUEL"/>
    <x v="9"/>
    <n v="0"/>
  </r>
  <r>
    <s v="REFERENCE ELECTRIFICATION - MODERATE TECHNOLOGY ADVANCEMENT"/>
    <x v="2"/>
    <s v="REFERENCE MEDIUM-DUTY CNG VEHICLE"/>
    <s v="TEXAS"/>
    <x v="17"/>
    <x v="27"/>
    <s v="ELECTRICITY"/>
    <x v="9"/>
    <n v="0"/>
  </r>
  <r>
    <s v="REFERENCE ELECTRIFICATION - MODERATE TECHNOLOGY ADVANCEMENT"/>
    <x v="2"/>
    <s v="REFERENCE MEDIUM-DUTY CNG VEHICLE"/>
    <s v="TEXAS"/>
    <x v="17"/>
    <x v="27"/>
    <s v="DIESEL FUEL"/>
    <x v="9"/>
    <n v="0"/>
  </r>
  <r>
    <s v="REFERENCE ELECTRIFICATION - MODERATE TECHNOLOGY ADVANCEMENT"/>
    <x v="2"/>
    <s v="REFERENCE MEDIUM-DUTY CNG VEHICLE"/>
    <s v="TEXAS"/>
    <x v="17"/>
    <x v="27"/>
    <s v="LPG FUEL"/>
    <x v="9"/>
    <n v="0"/>
  </r>
  <r>
    <s v="REFERENCE ELECTRIFICATION - MODERATE TECHNOLOGY ADVANCEMENT"/>
    <x v="2"/>
    <s v="REFERENCE MEDIUM-DUTY CNG VEHICLE"/>
    <s v="TEXAS"/>
    <x v="17"/>
    <x v="27"/>
    <s v="COMPRESSED PIPELINE GAS"/>
    <x v="9"/>
    <n v="0.1375414490995"/>
  </r>
  <r>
    <s v="REFERENCE ELECTRIFICATION - MODERATE TECHNOLOGY ADVANCEMENT"/>
    <x v="2"/>
    <s v="REFERENCE MEDIUM-DUTY CNG VEHICLE"/>
    <s v="TEXAS"/>
    <x v="17"/>
    <x v="28"/>
    <s v="GASOLINE FUEL"/>
    <x v="9"/>
    <n v="0"/>
  </r>
  <r>
    <s v="REFERENCE ELECTRIFICATION - MODERATE TECHNOLOGY ADVANCEMENT"/>
    <x v="2"/>
    <s v="REFERENCE MEDIUM-DUTY CNG VEHICLE"/>
    <s v="TEXAS"/>
    <x v="17"/>
    <x v="28"/>
    <s v="ELECTRICITY"/>
    <x v="9"/>
    <n v="0"/>
  </r>
  <r>
    <s v="REFERENCE ELECTRIFICATION - MODERATE TECHNOLOGY ADVANCEMENT"/>
    <x v="2"/>
    <s v="REFERENCE MEDIUM-DUTY CNG VEHICLE"/>
    <s v="TEXAS"/>
    <x v="17"/>
    <x v="28"/>
    <s v="DIESEL FUEL"/>
    <x v="9"/>
    <n v="0"/>
  </r>
  <r>
    <s v="REFERENCE ELECTRIFICATION - MODERATE TECHNOLOGY ADVANCEMENT"/>
    <x v="2"/>
    <s v="REFERENCE MEDIUM-DUTY CNG VEHICLE"/>
    <s v="TEXAS"/>
    <x v="17"/>
    <x v="28"/>
    <s v="LPG FUEL"/>
    <x v="9"/>
    <n v="0"/>
  </r>
  <r>
    <s v="REFERENCE ELECTRIFICATION - MODERATE TECHNOLOGY ADVANCEMENT"/>
    <x v="2"/>
    <s v="REFERENCE MEDIUM-DUTY CNG VEHICLE"/>
    <s v="TEXAS"/>
    <x v="17"/>
    <x v="28"/>
    <s v="COMPRESSED PIPELINE GAS"/>
    <x v="9"/>
    <n v="0.13995307371094801"/>
  </r>
  <r>
    <s v="REFERENCE ELECTRIFICATION - MODERATE TECHNOLOGY ADVANCEMENT"/>
    <x v="2"/>
    <s v="REFERENCE MEDIUM-DUTY CNG VEHICLE"/>
    <s v="TEXAS"/>
    <x v="17"/>
    <x v="29"/>
    <s v="GASOLINE FUEL"/>
    <x v="9"/>
    <n v="0"/>
  </r>
  <r>
    <s v="REFERENCE ELECTRIFICATION - MODERATE TECHNOLOGY ADVANCEMENT"/>
    <x v="2"/>
    <s v="REFERENCE MEDIUM-DUTY CNG VEHICLE"/>
    <s v="TEXAS"/>
    <x v="17"/>
    <x v="29"/>
    <s v="ELECTRICITY"/>
    <x v="9"/>
    <n v="0"/>
  </r>
  <r>
    <s v="REFERENCE ELECTRIFICATION - MODERATE TECHNOLOGY ADVANCEMENT"/>
    <x v="2"/>
    <s v="REFERENCE MEDIUM-DUTY CNG VEHICLE"/>
    <s v="TEXAS"/>
    <x v="17"/>
    <x v="29"/>
    <s v="DIESEL FUEL"/>
    <x v="9"/>
    <n v="0"/>
  </r>
  <r>
    <s v="REFERENCE ELECTRIFICATION - MODERATE TECHNOLOGY ADVANCEMENT"/>
    <x v="2"/>
    <s v="REFERENCE MEDIUM-DUTY CNG VEHICLE"/>
    <s v="TEXAS"/>
    <x v="17"/>
    <x v="29"/>
    <s v="LPG FUEL"/>
    <x v="9"/>
    <n v="0"/>
  </r>
  <r>
    <s v="REFERENCE ELECTRIFICATION - MODERATE TECHNOLOGY ADVANCEMENT"/>
    <x v="2"/>
    <s v="REFERENCE MEDIUM-DUTY CNG VEHICLE"/>
    <s v="TEXAS"/>
    <x v="17"/>
    <x v="29"/>
    <s v="COMPRESSED PIPELINE GAS"/>
    <x v="9"/>
    <n v="0.14257329934617899"/>
  </r>
  <r>
    <s v="REFERENCE ELECTRIFICATION - MODERATE TECHNOLOGY ADVANCEMENT"/>
    <x v="2"/>
    <s v="REFERENCE MEDIUM-DUTY CNG VEHICLE"/>
    <s v="TEXAS"/>
    <x v="17"/>
    <x v="30"/>
    <s v="GASOLINE FUEL"/>
    <x v="9"/>
    <n v="0"/>
  </r>
  <r>
    <s v="REFERENCE ELECTRIFICATION - MODERATE TECHNOLOGY ADVANCEMENT"/>
    <x v="2"/>
    <s v="REFERENCE MEDIUM-DUTY CNG VEHICLE"/>
    <s v="TEXAS"/>
    <x v="17"/>
    <x v="30"/>
    <s v="ELECTRICITY"/>
    <x v="9"/>
    <n v="0"/>
  </r>
  <r>
    <s v="REFERENCE ELECTRIFICATION - MODERATE TECHNOLOGY ADVANCEMENT"/>
    <x v="2"/>
    <s v="REFERENCE MEDIUM-DUTY CNG VEHICLE"/>
    <s v="TEXAS"/>
    <x v="17"/>
    <x v="30"/>
    <s v="DIESEL FUEL"/>
    <x v="9"/>
    <n v="0"/>
  </r>
  <r>
    <s v="REFERENCE ELECTRIFICATION - MODERATE TECHNOLOGY ADVANCEMENT"/>
    <x v="2"/>
    <s v="REFERENCE MEDIUM-DUTY CNG VEHICLE"/>
    <s v="TEXAS"/>
    <x v="17"/>
    <x v="30"/>
    <s v="LPG FUEL"/>
    <x v="9"/>
    <n v="0"/>
  </r>
  <r>
    <s v="REFERENCE ELECTRIFICATION - MODERATE TECHNOLOGY ADVANCEMENT"/>
    <x v="2"/>
    <s v="REFERENCE MEDIUM-DUTY CNG VEHICLE"/>
    <s v="TEXAS"/>
    <x v="17"/>
    <x v="30"/>
    <s v="COMPRESSED PIPELINE GAS"/>
    <x v="9"/>
    <n v="0.14504705593052"/>
  </r>
  <r>
    <s v="REFERENCE ELECTRIFICATION - MODERATE TECHNOLOGY ADVANCEMENT"/>
    <x v="2"/>
    <s v="REFERENCE MEDIUM-DUTY CNG VEHICLE"/>
    <s v="TEXAS"/>
    <x v="17"/>
    <x v="31"/>
    <s v="GASOLINE FUEL"/>
    <x v="9"/>
    <n v="0"/>
  </r>
  <r>
    <s v="REFERENCE ELECTRIFICATION - MODERATE TECHNOLOGY ADVANCEMENT"/>
    <x v="2"/>
    <s v="REFERENCE MEDIUM-DUTY CNG VEHICLE"/>
    <s v="TEXAS"/>
    <x v="17"/>
    <x v="31"/>
    <s v="ELECTRICITY"/>
    <x v="9"/>
    <n v="0"/>
  </r>
  <r>
    <s v="REFERENCE ELECTRIFICATION - MODERATE TECHNOLOGY ADVANCEMENT"/>
    <x v="2"/>
    <s v="REFERENCE MEDIUM-DUTY CNG VEHICLE"/>
    <s v="TEXAS"/>
    <x v="17"/>
    <x v="31"/>
    <s v="DIESEL FUEL"/>
    <x v="9"/>
    <n v="0"/>
  </r>
  <r>
    <s v="REFERENCE ELECTRIFICATION - MODERATE TECHNOLOGY ADVANCEMENT"/>
    <x v="2"/>
    <s v="REFERENCE MEDIUM-DUTY CNG VEHICLE"/>
    <s v="TEXAS"/>
    <x v="17"/>
    <x v="31"/>
    <s v="LPG FUEL"/>
    <x v="9"/>
    <n v="0"/>
  </r>
  <r>
    <s v="REFERENCE ELECTRIFICATION - MODERATE TECHNOLOGY ADVANCEMENT"/>
    <x v="2"/>
    <s v="REFERENCE MEDIUM-DUTY CNG VEHICLE"/>
    <s v="TEXAS"/>
    <x v="17"/>
    <x v="31"/>
    <s v="COMPRESSED PIPELINE GAS"/>
    <x v="9"/>
    <n v="0.14768747468278201"/>
  </r>
  <r>
    <s v="REFERENCE ELECTRIFICATION - MODERATE TECHNOLOGY ADVANCEMENT"/>
    <x v="2"/>
    <s v="REFERENCE MEDIUM-DUTY CNG VEHICLE"/>
    <s v="TEXAS"/>
    <x v="17"/>
    <x v="32"/>
    <s v="GASOLINE FUEL"/>
    <x v="9"/>
    <n v="0"/>
  </r>
  <r>
    <s v="REFERENCE ELECTRIFICATION - MODERATE TECHNOLOGY ADVANCEMENT"/>
    <x v="2"/>
    <s v="REFERENCE MEDIUM-DUTY CNG VEHICLE"/>
    <s v="TEXAS"/>
    <x v="17"/>
    <x v="32"/>
    <s v="ELECTRICITY"/>
    <x v="9"/>
    <n v="0"/>
  </r>
  <r>
    <s v="REFERENCE ELECTRIFICATION - MODERATE TECHNOLOGY ADVANCEMENT"/>
    <x v="2"/>
    <s v="REFERENCE MEDIUM-DUTY CNG VEHICLE"/>
    <s v="TEXAS"/>
    <x v="17"/>
    <x v="32"/>
    <s v="DIESEL FUEL"/>
    <x v="9"/>
    <n v="0"/>
  </r>
  <r>
    <s v="REFERENCE ELECTRIFICATION - MODERATE TECHNOLOGY ADVANCEMENT"/>
    <x v="2"/>
    <s v="REFERENCE MEDIUM-DUTY CNG VEHICLE"/>
    <s v="TEXAS"/>
    <x v="17"/>
    <x v="32"/>
    <s v="LPG FUEL"/>
    <x v="9"/>
    <n v="0"/>
  </r>
  <r>
    <s v="REFERENCE ELECTRIFICATION - MODERATE TECHNOLOGY ADVANCEMENT"/>
    <x v="2"/>
    <s v="REFERENCE MEDIUM-DUTY CNG VEHICLE"/>
    <s v="TEXAS"/>
    <x v="17"/>
    <x v="32"/>
    <s v="COMPRESSED PIPELINE GAS"/>
    <x v="9"/>
    <n v="0.15058318782667099"/>
  </r>
  <r>
    <s v="REFERENCE ELECTRIFICATION - MODERATE TECHNOLOGY ADVANCEMENT"/>
    <x v="2"/>
    <s v="REFERENCE MEDIUM-DUTY CNG VEHICLE"/>
    <s v="TEXAS"/>
    <x v="17"/>
    <x v="33"/>
    <s v="GASOLINE FUEL"/>
    <x v="9"/>
    <n v="0"/>
  </r>
  <r>
    <s v="REFERENCE ELECTRIFICATION - MODERATE TECHNOLOGY ADVANCEMENT"/>
    <x v="2"/>
    <s v="REFERENCE MEDIUM-DUTY CNG VEHICLE"/>
    <s v="TEXAS"/>
    <x v="17"/>
    <x v="33"/>
    <s v="ELECTRICITY"/>
    <x v="9"/>
    <n v="0"/>
  </r>
  <r>
    <s v="REFERENCE ELECTRIFICATION - MODERATE TECHNOLOGY ADVANCEMENT"/>
    <x v="2"/>
    <s v="REFERENCE MEDIUM-DUTY CNG VEHICLE"/>
    <s v="TEXAS"/>
    <x v="17"/>
    <x v="33"/>
    <s v="DIESEL FUEL"/>
    <x v="9"/>
    <n v="0"/>
  </r>
  <r>
    <s v="REFERENCE ELECTRIFICATION - MODERATE TECHNOLOGY ADVANCEMENT"/>
    <x v="2"/>
    <s v="REFERENCE MEDIUM-DUTY CNG VEHICLE"/>
    <s v="TEXAS"/>
    <x v="17"/>
    <x v="33"/>
    <s v="LPG FUEL"/>
    <x v="9"/>
    <n v="0"/>
  </r>
  <r>
    <s v="REFERENCE ELECTRIFICATION - MODERATE TECHNOLOGY ADVANCEMENT"/>
    <x v="2"/>
    <s v="REFERENCE MEDIUM-DUTY CNG VEHICLE"/>
    <s v="TEXAS"/>
    <x v="17"/>
    <x v="33"/>
    <s v="COMPRESSED PIPELINE GAS"/>
    <x v="9"/>
    <n v="0.153520727054201"/>
  </r>
  <r>
    <s v="REFERENCE ELECTRIFICATION - MODERATE TECHNOLOGY ADVANCEMENT"/>
    <x v="2"/>
    <s v="REFERENCE LPG MEDIUM-DUTY VEHICLE"/>
    <s v="TEXAS"/>
    <x v="17"/>
    <x v="0"/>
    <s v="GASOLINE FUEL"/>
    <x v="9"/>
    <n v="0"/>
  </r>
  <r>
    <s v="REFERENCE ELECTRIFICATION - MODERATE TECHNOLOGY ADVANCEMENT"/>
    <x v="2"/>
    <s v="REFERENCE LPG MEDIUM-DUTY VEHICLE"/>
    <s v="TEXAS"/>
    <x v="17"/>
    <x v="0"/>
    <s v="ELECTRICITY"/>
    <x v="9"/>
    <n v="0"/>
  </r>
  <r>
    <s v="REFERENCE ELECTRIFICATION - MODERATE TECHNOLOGY ADVANCEMENT"/>
    <x v="2"/>
    <s v="REFERENCE LPG MEDIUM-DUTY VEHICLE"/>
    <s v="TEXAS"/>
    <x v="17"/>
    <x v="0"/>
    <s v="DIESEL FUEL"/>
    <x v="9"/>
    <n v="0"/>
  </r>
  <r>
    <s v="REFERENCE ELECTRIFICATION - MODERATE TECHNOLOGY ADVANCEMENT"/>
    <x v="2"/>
    <s v="REFERENCE LPG MEDIUM-DUTY VEHICLE"/>
    <s v="TEXAS"/>
    <x v="17"/>
    <x v="0"/>
    <s v="LPG FUEL"/>
    <x v="9"/>
    <n v="0.105155980436067"/>
  </r>
  <r>
    <s v="REFERENCE ELECTRIFICATION - MODERATE TECHNOLOGY ADVANCEMENT"/>
    <x v="2"/>
    <s v="REFERENCE LPG MEDIUM-DUTY VEHICLE"/>
    <s v="TEXAS"/>
    <x v="17"/>
    <x v="0"/>
    <s v="COMPRESSED PIPELINE GAS"/>
    <x v="9"/>
    <n v="0"/>
  </r>
  <r>
    <s v="REFERENCE ELECTRIFICATION - MODERATE TECHNOLOGY ADVANCEMENT"/>
    <x v="2"/>
    <s v="REFERENCE LPG MEDIUM-DUTY VEHICLE"/>
    <s v="TEXAS"/>
    <x v="17"/>
    <x v="1"/>
    <s v="GASOLINE FUEL"/>
    <x v="9"/>
    <n v="0"/>
  </r>
  <r>
    <s v="REFERENCE ELECTRIFICATION - MODERATE TECHNOLOGY ADVANCEMENT"/>
    <x v="2"/>
    <s v="REFERENCE LPG MEDIUM-DUTY VEHICLE"/>
    <s v="TEXAS"/>
    <x v="17"/>
    <x v="1"/>
    <s v="ELECTRICITY"/>
    <x v="9"/>
    <n v="0"/>
  </r>
  <r>
    <s v="REFERENCE ELECTRIFICATION - MODERATE TECHNOLOGY ADVANCEMENT"/>
    <x v="2"/>
    <s v="REFERENCE LPG MEDIUM-DUTY VEHICLE"/>
    <s v="TEXAS"/>
    <x v="17"/>
    <x v="1"/>
    <s v="DIESEL FUEL"/>
    <x v="9"/>
    <n v="0"/>
  </r>
  <r>
    <s v="REFERENCE ELECTRIFICATION - MODERATE TECHNOLOGY ADVANCEMENT"/>
    <x v="2"/>
    <s v="REFERENCE LPG MEDIUM-DUTY VEHICLE"/>
    <s v="TEXAS"/>
    <x v="17"/>
    <x v="1"/>
    <s v="LPG FUEL"/>
    <x v="9"/>
    <n v="0.107655386459916"/>
  </r>
  <r>
    <s v="REFERENCE ELECTRIFICATION - MODERATE TECHNOLOGY ADVANCEMENT"/>
    <x v="2"/>
    <s v="REFERENCE LPG MEDIUM-DUTY VEHICLE"/>
    <s v="TEXAS"/>
    <x v="17"/>
    <x v="1"/>
    <s v="COMPRESSED PIPELINE GAS"/>
    <x v="9"/>
    <n v="0"/>
  </r>
  <r>
    <s v="REFERENCE ELECTRIFICATION - MODERATE TECHNOLOGY ADVANCEMENT"/>
    <x v="2"/>
    <s v="REFERENCE LPG MEDIUM-DUTY VEHICLE"/>
    <s v="TEXAS"/>
    <x v="17"/>
    <x v="2"/>
    <s v="GASOLINE FUEL"/>
    <x v="9"/>
    <n v="0"/>
  </r>
  <r>
    <s v="REFERENCE ELECTRIFICATION - MODERATE TECHNOLOGY ADVANCEMENT"/>
    <x v="2"/>
    <s v="REFERENCE LPG MEDIUM-DUTY VEHICLE"/>
    <s v="TEXAS"/>
    <x v="17"/>
    <x v="2"/>
    <s v="ELECTRICITY"/>
    <x v="9"/>
    <n v="0"/>
  </r>
  <r>
    <s v="REFERENCE ELECTRIFICATION - MODERATE TECHNOLOGY ADVANCEMENT"/>
    <x v="2"/>
    <s v="REFERENCE LPG MEDIUM-DUTY VEHICLE"/>
    <s v="TEXAS"/>
    <x v="17"/>
    <x v="2"/>
    <s v="DIESEL FUEL"/>
    <x v="9"/>
    <n v="0"/>
  </r>
  <r>
    <s v="REFERENCE ELECTRIFICATION - MODERATE TECHNOLOGY ADVANCEMENT"/>
    <x v="2"/>
    <s v="REFERENCE LPG MEDIUM-DUTY VEHICLE"/>
    <s v="TEXAS"/>
    <x v="17"/>
    <x v="2"/>
    <s v="LPG FUEL"/>
    <x v="9"/>
    <n v="0.109947583298103"/>
  </r>
  <r>
    <s v="REFERENCE ELECTRIFICATION - MODERATE TECHNOLOGY ADVANCEMENT"/>
    <x v="2"/>
    <s v="REFERENCE LPG MEDIUM-DUTY VEHICLE"/>
    <s v="TEXAS"/>
    <x v="17"/>
    <x v="2"/>
    <s v="COMPRESSED PIPELINE GAS"/>
    <x v="9"/>
    <n v="0"/>
  </r>
  <r>
    <s v="REFERENCE ELECTRIFICATION - MODERATE TECHNOLOGY ADVANCEMENT"/>
    <x v="2"/>
    <s v="REFERENCE LPG MEDIUM-DUTY VEHICLE"/>
    <s v="TEXAS"/>
    <x v="17"/>
    <x v="3"/>
    <s v="GASOLINE FUEL"/>
    <x v="9"/>
    <n v="0"/>
  </r>
  <r>
    <s v="REFERENCE ELECTRIFICATION - MODERATE TECHNOLOGY ADVANCEMENT"/>
    <x v="2"/>
    <s v="REFERENCE LPG MEDIUM-DUTY VEHICLE"/>
    <s v="TEXAS"/>
    <x v="17"/>
    <x v="3"/>
    <s v="ELECTRICITY"/>
    <x v="9"/>
    <n v="0"/>
  </r>
  <r>
    <s v="REFERENCE ELECTRIFICATION - MODERATE TECHNOLOGY ADVANCEMENT"/>
    <x v="2"/>
    <s v="REFERENCE LPG MEDIUM-DUTY VEHICLE"/>
    <s v="TEXAS"/>
    <x v="17"/>
    <x v="3"/>
    <s v="DIESEL FUEL"/>
    <x v="9"/>
    <n v="0"/>
  </r>
  <r>
    <s v="REFERENCE ELECTRIFICATION - MODERATE TECHNOLOGY ADVANCEMENT"/>
    <x v="2"/>
    <s v="REFERENCE LPG MEDIUM-DUTY VEHICLE"/>
    <s v="TEXAS"/>
    <x v="17"/>
    <x v="3"/>
    <s v="LPG FUEL"/>
    <x v="9"/>
    <n v="0.113150026849238"/>
  </r>
  <r>
    <s v="REFERENCE ELECTRIFICATION - MODERATE TECHNOLOGY ADVANCEMENT"/>
    <x v="2"/>
    <s v="REFERENCE LPG MEDIUM-DUTY VEHICLE"/>
    <s v="TEXAS"/>
    <x v="17"/>
    <x v="3"/>
    <s v="COMPRESSED PIPELINE GAS"/>
    <x v="9"/>
    <n v="0"/>
  </r>
  <r>
    <s v="REFERENCE ELECTRIFICATION - MODERATE TECHNOLOGY ADVANCEMENT"/>
    <x v="2"/>
    <s v="REFERENCE LPG MEDIUM-DUTY VEHICLE"/>
    <s v="TEXAS"/>
    <x v="17"/>
    <x v="4"/>
    <s v="GASOLINE FUEL"/>
    <x v="9"/>
    <n v="0"/>
  </r>
  <r>
    <s v="REFERENCE ELECTRIFICATION - MODERATE TECHNOLOGY ADVANCEMENT"/>
    <x v="2"/>
    <s v="REFERENCE LPG MEDIUM-DUTY VEHICLE"/>
    <s v="TEXAS"/>
    <x v="17"/>
    <x v="4"/>
    <s v="ELECTRICITY"/>
    <x v="9"/>
    <n v="0"/>
  </r>
  <r>
    <s v="REFERENCE ELECTRIFICATION - MODERATE TECHNOLOGY ADVANCEMENT"/>
    <x v="2"/>
    <s v="REFERENCE LPG MEDIUM-DUTY VEHICLE"/>
    <s v="TEXAS"/>
    <x v="17"/>
    <x v="4"/>
    <s v="DIESEL FUEL"/>
    <x v="9"/>
    <n v="0"/>
  </r>
  <r>
    <s v="REFERENCE ELECTRIFICATION - MODERATE TECHNOLOGY ADVANCEMENT"/>
    <x v="2"/>
    <s v="REFERENCE LPG MEDIUM-DUTY VEHICLE"/>
    <s v="TEXAS"/>
    <x v="17"/>
    <x v="4"/>
    <s v="LPG FUEL"/>
    <x v="9"/>
    <n v="0.11708036752680399"/>
  </r>
  <r>
    <s v="REFERENCE ELECTRIFICATION - MODERATE TECHNOLOGY ADVANCEMENT"/>
    <x v="2"/>
    <s v="REFERENCE LPG MEDIUM-DUTY VEHICLE"/>
    <s v="TEXAS"/>
    <x v="17"/>
    <x v="4"/>
    <s v="COMPRESSED PIPELINE GAS"/>
    <x v="9"/>
    <n v="0"/>
  </r>
  <r>
    <s v="REFERENCE ELECTRIFICATION - MODERATE TECHNOLOGY ADVANCEMENT"/>
    <x v="2"/>
    <s v="REFERENCE LPG MEDIUM-DUTY VEHICLE"/>
    <s v="TEXAS"/>
    <x v="17"/>
    <x v="5"/>
    <s v="GASOLINE FUEL"/>
    <x v="9"/>
    <n v="0"/>
  </r>
  <r>
    <s v="REFERENCE ELECTRIFICATION - MODERATE TECHNOLOGY ADVANCEMENT"/>
    <x v="2"/>
    <s v="REFERENCE LPG MEDIUM-DUTY VEHICLE"/>
    <s v="TEXAS"/>
    <x v="17"/>
    <x v="5"/>
    <s v="ELECTRICITY"/>
    <x v="9"/>
    <n v="0"/>
  </r>
  <r>
    <s v="REFERENCE ELECTRIFICATION - MODERATE TECHNOLOGY ADVANCEMENT"/>
    <x v="2"/>
    <s v="REFERENCE LPG MEDIUM-DUTY VEHICLE"/>
    <s v="TEXAS"/>
    <x v="17"/>
    <x v="5"/>
    <s v="DIESEL FUEL"/>
    <x v="9"/>
    <n v="0"/>
  </r>
  <r>
    <s v="REFERENCE ELECTRIFICATION - MODERATE TECHNOLOGY ADVANCEMENT"/>
    <x v="2"/>
    <s v="REFERENCE LPG MEDIUM-DUTY VEHICLE"/>
    <s v="TEXAS"/>
    <x v="17"/>
    <x v="5"/>
    <s v="LPG FUEL"/>
    <x v="9"/>
    <n v="0.12099844121584399"/>
  </r>
  <r>
    <s v="REFERENCE ELECTRIFICATION - MODERATE TECHNOLOGY ADVANCEMENT"/>
    <x v="2"/>
    <s v="REFERENCE LPG MEDIUM-DUTY VEHICLE"/>
    <s v="TEXAS"/>
    <x v="17"/>
    <x v="5"/>
    <s v="COMPRESSED PIPELINE GAS"/>
    <x v="9"/>
    <n v="0"/>
  </r>
  <r>
    <s v="REFERENCE ELECTRIFICATION - MODERATE TECHNOLOGY ADVANCEMENT"/>
    <x v="2"/>
    <s v="REFERENCE LPG MEDIUM-DUTY VEHICLE"/>
    <s v="TEXAS"/>
    <x v="17"/>
    <x v="6"/>
    <s v="GASOLINE FUEL"/>
    <x v="9"/>
    <n v="0"/>
  </r>
  <r>
    <s v="REFERENCE ELECTRIFICATION - MODERATE TECHNOLOGY ADVANCEMENT"/>
    <x v="2"/>
    <s v="REFERENCE LPG MEDIUM-DUTY VEHICLE"/>
    <s v="TEXAS"/>
    <x v="17"/>
    <x v="6"/>
    <s v="ELECTRICITY"/>
    <x v="9"/>
    <n v="0"/>
  </r>
  <r>
    <s v="REFERENCE ELECTRIFICATION - MODERATE TECHNOLOGY ADVANCEMENT"/>
    <x v="2"/>
    <s v="REFERENCE LPG MEDIUM-DUTY VEHICLE"/>
    <s v="TEXAS"/>
    <x v="17"/>
    <x v="6"/>
    <s v="DIESEL FUEL"/>
    <x v="9"/>
    <n v="0"/>
  </r>
  <r>
    <s v="REFERENCE ELECTRIFICATION - MODERATE TECHNOLOGY ADVANCEMENT"/>
    <x v="2"/>
    <s v="REFERENCE LPG MEDIUM-DUTY VEHICLE"/>
    <s v="TEXAS"/>
    <x v="17"/>
    <x v="6"/>
    <s v="LPG FUEL"/>
    <x v="9"/>
    <n v="0.12513058854727999"/>
  </r>
  <r>
    <s v="REFERENCE ELECTRIFICATION - MODERATE TECHNOLOGY ADVANCEMENT"/>
    <x v="2"/>
    <s v="REFERENCE LPG MEDIUM-DUTY VEHICLE"/>
    <s v="TEXAS"/>
    <x v="17"/>
    <x v="6"/>
    <s v="COMPRESSED PIPELINE GAS"/>
    <x v="9"/>
    <n v="0"/>
  </r>
  <r>
    <s v="REFERENCE ELECTRIFICATION - MODERATE TECHNOLOGY ADVANCEMENT"/>
    <x v="2"/>
    <s v="REFERENCE LPG MEDIUM-DUTY VEHICLE"/>
    <s v="TEXAS"/>
    <x v="17"/>
    <x v="7"/>
    <s v="GASOLINE FUEL"/>
    <x v="9"/>
    <n v="0"/>
  </r>
  <r>
    <s v="REFERENCE ELECTRIFICATION - MODERATE TECHNOLOGY ADVANCEMENT"/>
    <x v="2"/>
    <s v="REFERENCE LPG MEDIUM-DUTY VEHICLE"/>
    <s v="TEXAS"/>
    <x v="17"/>
    <x v="7"/>
    <s v="ELECTRICITY"/>
    <x v="9"/>
    <n v="0"/>
  </r>
  <r>
    <s v="REFERENCE ELECTRIFICATION - MODERATE TECHNOLOGY ADVANCEMENT"/>
    <x v="2"/>
    <s v="REFERENCE LPG MEDIUM-DUTY VEHICLE"/>
    <s v="TEXAS"/>
    <x v="17"/>
    <x v="7"/>
    <s v="DIESEL FUEL"/>
    <x v="9"/>
    <n v="0"/>
  </r>
  <r>
    <s v="REFERENCE ELECTRIFICATION - MODERATE TECHNOLOGY ADVANCEMENT"/>
    <x v="2"/>
    <s v="REFERENCE LPG MEDIUM-DUTY VEHICLE"/>
    <s v="TEXAS"/>
    <x v="17"/>
    <x v="7"/>
    <s v="LPG FUEL"/>
    <x v="9"/>
    <n v="0.12886739322386101"/>
  </r>
  <r>
    <s v="REFERENCE ELECTRIFICATION - MODERATE TECHNOLOGY ADVANCEMENT"/>
    <x v="2"/>
    <s v="REFERENCE LPG MEDIUM-DUTY VEHICLE"/>
    <s v="TEXAS"/>
    <x v="17"/>
    <x v="7"/>
    <s v="COMPRESSED PIPELINE GAS"/>
    <x v="9"/>
    <n v="0"/>
  </r>
  <r>
    <s v="REFERENCE ELECTRIFICATION - MODERATE TECHNOLOGY ADVANCEMENT"/>
    <x v="2"/>
    <s v="REFERENCE LPG MEDIUM-DUTY VEHICLE"/>
    <s v="TEXAS"/>
    <x v="17"/>
    <x v="8"/>
    <s v="GASOLINE FUEL"/>
    <x v="9"/>
    <n v="0"/>
  </r>
  <r>
    <s v="REFERENCE ELECTRIFICATION - MODERATE TECHNOLOGY ADVANCEMENT"/>
    <x v="2"/>
    <s v="REFERENCE LPG MEDIUM-DUTY VEHICLE"/>
    <s v="TEXAS"/>
    <x v="17"/>
    <x v="8"/>
    <s v="ELECTRICITY"/>
    <x v="9"/>
    <n v="0"/>
  </r>
  <r>
    <s v="REFERENCE ELECTRIFICATION - MODERATE TECHNOLOGY ADVANCEMENT"/>
    <x v="2"/>
    <s v="REFERENCE LPG MEDIUM-DUTY VEHICLE"/>
    <s v="TEXAS"/>
    <x v="17"/>
    <x v="8"/>
    <s v="DIESEL FUEL"/>
    <x v="9"/>
    <n v="0"/>
  </r>
  <r>
    <s v="REFERENCE ELECTRIFICATION - MODERATE TECHNOLOGY ADVANCEMENT"/>
    <x v="2"/>
    <s v="REFERENCE LPG MEDIUM-DUTY VEHICLE"/>
    <s v="TEXAS"/>
    <x v="17"/>
    <x v="8"/>
    <s v="LPG FUEL"/>
    <x v="9"/>
    <n v="0.13164230243410199"/>
  </r>
  <r>
    <s v="REFERENCE ELECTRIFICATION - MODERATE TECHNOLOGY ADVANCEMENT"/>
    <x v="2"/>
    <s v="REFERENCE LPG MEDIUM-DUTY VEHICLE"/>
    <s v="TEXAS"/>
    <x v="17"/>
    <x v="8"/>
    <s v="COMPRESSED PIPELINE GAS"/>
    <x v="9"/>
    <n v="0"/>
  </r>
  <r>
    <s v="REFERENCE ELECTRIFICATION - MODERATE TECHNOLOGY ADVANCEMENT"/>
    <x v="2"/>
    <s v="REFERENCE LPG MEDIUM-DUTY VEHICLE"/>
    <s v="TEXAS"/>
    <x v="17"/>
    <x v="9"/>
    <s v="GASOLINE FUEL"/>
    <x v="9"/>
    <n v="0"/>
  </r>
  <r>
    <s v="REFERENCE ELECTRIFICATION - MODERATE TECHNOLOGY ADVANCEMENT"/>
    <x v="2"/>
    <s v="REFERENCE LPG MEDIUM-DUTY VEHICLE"/>
    <s v="TEXAS"/>
    <x v="17"/>
    <x v="9"/>
    <s v="ELECTRICITY"/>
    <x v="9"/>
    <n v="0"/>
  </r>
  <r>
    <s v="REFERENCE ELECTRIFICATION - MODERATE TECHNOLOGY ADVANCEMENT"/>
    <x v="2"/>
    <s v="REFERENCE LPG MEDIUM-DUTY VEHICLE"/>
    <s v="TEXAS"/>
    <x v="17"/>
    <x v="9"/>
    <s v="DIESEL FUEL"/>
    <x v="9"/>
    <n v="0"/>
  </r>
  <r>
    <s v="REFERENCE ELECTRIFICATION - MODERATE TECHNOLOGY ADVANCEMENT"/>
    <x v="2"/>
    <s v="REFERENCE LPG MEDIUM-DUTY VEHICLE"/>
    <s v="TEXAS"/>
    <x v="17"/>
    <x v="9"/>
    <s v="LPG FUEL"/>
    <x v="9"/>
    <n v="0.133746180596447"/>
  </r>
  <r>
    <s v="REFERENCE ELECTRIFICATION - MODERATE TECHNOLOGY ADVANCEMENT"/>
    <x v="2"/>
    <s v="REFERENCE LPG MEDIUM-DUTY VEHICLE"/>
    <s v="TEXAS"/>
    <x v="17"/>
    <x v="9"/>
    <s v="COMPRESSED PIPELINE GAS"/>
    <x v="9"/>
    <n v="0"/>
  </r>
  <r>
    <s v="REFERENCE ELECTRIFICATION - MODERATE TECHNOLOGY ADVANCEMENT"/>
    <x v="2"/>
    <s v="REFERENCE LPG MEDIUM-DUTY VEHICLE"/>
    <s v="TEXAS"/>
    <x v="17"/>
    <x v="10"/>
    <s v="GASOLINE FUEL"/>
    <x v="9"/>
    <n v="0"/>
  </r>
  <r>
    <s v="REFERENCE ELECTRIFICATION - MODERATE TECHNOLOGY ADVANCEMENT"/>
    <x v="2"/>
    <s v="REFERENCE LPG MEDIUM-DUTY VEHICLE"/>
    <s v="TEXAS"/>
    <x v="17"/>
    <x v="10"/>
    <s v="ELECTRICITY"/>
    <x v="9"/>
    <n v="0"/>
  </r>
  <r>
    <s v="REFERENCE ELECTRIFICATION - MODERATE TECHNOLOGY ADVANCEMENT"/>
    <x v="2"/>
    <s v="REFERENCE LPG MEDIUM-DUTY VEHICLE"/>
    <s v="TEXAS"/>
    <x v="17"/>
    <x v="10"/>
    <s v="DIESEL FUEL"/>
    <x v="9"/>
    <n v="0"/>
  </r>
  <r>
    <s v="REFERENCE ELECTRIFICATION - MODERATE TECHNOLOGY ADVANCEMENT"/>
    <x v="2"/>
    <s v="REFERENCE LPG MEDIUM-DUTY VEHICLE"/>
    <s v="TEXAS"/>
    <x v="17"/>
    <x v="10"/>
    <s v="LPG FUEL"/>
    <x v="9"/>
    <n v="0.136381137240977"/>
  </r>
  <r>
    <s v="REFERENCE ELECTRIFICATION - MODERATE TECHNOLOGY ADVANCEMENT"/>
    <x v="2"/>
    <s v="REFERENCE LPG MEDIUM-DUTY VEHICLE"/>
    <s v="TEXAS"/>
    <x v="17"/>
    <x v="10"/>
    <s v="COMPRESSED PIPELINE GAS"/>
    <x v="9"/>
    <n v="0"/>
  </r>
  <r>
    <s v="REFERENCE ELECTRIFICATION - MODERATE TECHNOLOGY ADVANCEMENT"/>
    <x v="2"/>
    <s v="REFERENCE LPG MEDIUM-DUTY VEHICLE"/>
    <s v="TEXAS"/>
    <x v="17"/>
    <x v="11"/>
    <s v="GASOLINE FUEL"/>
    <x v="9"/>
    <n v="0"/>
  </r>
  <r>
    <s v="REFERENCE ELECTRIFICATION - MODERATE TECHNOLOGY ADVANCEMENT"/>
    <x v="2"/>
    <s v="REFERENCE LPG MEDIUM-DUTY VEHICLE"/>
    <s v="TEXAS"/>
    <x v="17"/>
    <x v="11"/>
    <s v="ELECTRICITY"/>
    <x v="9"/>
    <n v="0"/>
  </r>
  <r>
    <s v="REFERENCE ELECTRIFICATION - MODERATE TECHNOLOGY ADVANCEMENT"/>
    <x v="2"/>
    <s v="REFERENCE LPG MEDIUM-DUTY VEHICLE"/>
    <s v="TEXAS"/>
    <x v="17"/>
    <x v="11"/>
    <s v="DIESEL FUEL"/>
    <x v="9"/>
    <n v="0"/>
  </r>
  <r>
    <s v="REFERENCE ELECTRIFICATION - MODERATE TECHNOLOGY ADVANCEMENT"/>
    <x v="2"/>
    <s v="REFERENCE LPG MEDIUM-DUTY VEHICLE"/>
    <s v="TEXAS"/>
    <x v="17"/>
    <x v="11"/>
    <s v="LPG FUEL"/>
    <x v="9"/>
    <n v="0.13926241548214799"/>
  </r>
  <r>
    <s v="REFERENCE ELECTRIFICATION - MODERATE TECHNOLOGY ADVANCEMENT"/>
    <x v="2"/>
    <s v="REFERENCE LPG MEDIUM-DUTY VEHICLE"/>
    <s v="TEXAS"/>
    <x v="17"/>
    <x v="11"/>
    <s v="COMPRESSED PIPELINE GAS"/>
    <x v="9"/>
    <n v="0"/>
  </r>
  <r>
    <s v="REFERENCE ELECTRIFICATION - MODERATE TECHNOLOGY ADVANCEMENT"/>
    <x v="2"/>
    <s v="REFERENCE LPG MEDIUM-DUTY VEHICLE"/>
    <s v="TEXAS"/>
    <x v="17"/>
    <x v="12"/>
    <s v="GASOLINE FUEL"/>
    <x v="9"/>
    <n v="0"/>
  </r>
  <r>
    <s v="REFERENCE ELECTRIFICATION - MODERATE TECHNOLOGY ADVANCEMENT"/>
    <x v="2"/>
    <s v="REFERENCE LPG MEDIUM-DUTY VEHICLE"/>
    <s v="TEXAS"/>
    <x v="17"/>
    <x v="12"/>
    <s v="ELECTRICITY"/>
    <x v="9"/>
    <n v="0"/>
  </r>
  <r>
    <s v="REFERENCE ELECTRIFICATION - MODERATE TECHNOLOGY ADVANCEMENT"/>
    <x v="2"/>
    <s v="REFERENCE LPG MEDIUM-DUTY VEHICLE"/>
    <s v="TEXAS"/>
    <x v="17"/>
    <x v="12"/>
    <s v="DIESEL FUEL"/>
    <x v="9"/>
    <n v="0"/>
  </r>
  <r>
    <s v="REFERENCE ELECTRIFICATION - MODERATE TECHNOLOGY ADVANCEMENT"/>
    <x v="2"/>
    <s v="REFERENCE LPG MEDIUM-DUTY VEHICLE"/>
    <s v="TEXAS"/>
    <x v="17"/>
    <x v="12"/>
    <s v="LPG FUEL"/>
    <x v="9"/>
    <n v="0.142231206420222"/>
  </r>
  <r>
    <s v="REFERENCE ELECTRIFICATION - MODERATE TECHNOLOGY ADVANCEMENT"/>
    <x v="2"/>
    <s v="REFERENCE LPG MEDIUM-DUTY VEHICLE"/>
    <s v="TEXAS"/>
    <x v="17"/>
    <x v="12"/>
    <s v="COMPRESSED PIPELINE GAS"/>
    <x v="9"/>
    <n v="0"/>
  </r>
  <r>
    <s v="REFERENCE ELECTRIFICATION - MODERATE TECHNOLOGY ADVANCEMENT"/>
    <x v="2"/>
    <s v="REFERENCE LPG MEDIUM-DUTY VEHICLE"/>
    <s v="TEXAS"/>
    <x v="17"/>
    <x v="13"/>
    <s v="GASOLINE FUEL"/>
    <x v="9"/>
    <n v="0"/>
  </r>
  <r>
    <s v="REFERENCE ELECTRIFICATION - MODERATE TECHNOLOGY ADVANCEMENT"/>
    <x v="2"/>
    <s v="REFERENCE LPG MEDIUM-DUTY VEHICLE"/>
    <s v="TEXAS"/>
    <x v="17"/>
    <x v="13"/>
    <s v="ELECTRICITY"/>
    <x v="9"/>
    <n v="0"/>
  </r>
  <r>
    <s v="REFERENCE ELECTRIFICATION - MODERATE TECHNOLOGY ADVANCEMENT"/>
    <x v="2"/>
    <s v="REFERENCE LPG MEDIUM-DUTY VEHICLE"/>
    <s v="TEXAS"/>
    <x v="17"/>
    <x v="13"/>
    <s v="DIESEL FUEL"/>
    <x v="9"/>
    <n v="0"/>
  </r>
  <r>
    <s v="REFERENCE ELECTRIFICATION - MODERATE TECHNOLOGY ADVANCEMENT"/>
    <x v="2"/>
    <s v="REFERENCE LPG MEDIUM-DUTY VEHICLE"/>
    <s v="TEXAS"/>
    <x v="17"/>
    <x v="13"/>
    <s v="LPG FUEL"/>
    <x v="9"/>
    <n v="0.14485512045059301"/>
  </r>
  <r>
    <s v="REFERENCE ELECTRIFICATION - MODERATE TECHNOLOGY ADVANCEMENT"/>
    <x v="2"/>
    <s v="REFERENCE LPG MEDIUM-DUTY VEHICLE"/>
    <s v="TEXAS"/>
    <x v="17"/>
    <x v="13"/>
    <s v="COMPRESSED PIPELINE GAS"/>
    <x v="9"/>
    <n v="0"/>
  </r>
  <r>
    <s v="REFERENCE ELECTRIFICATION - MODERATE TECHNOLOGY ADVANCEMENT"/>
    <x v="2"/>
    <s v="REFERENCE LPG MEDIUM-DUTY VEHICLE"/>
    <s v="TEXAS"/>
    <x v="17"/>
    <x v="14"/>
    <s v="GASOLINE FUEL"/>
    <x v="9"/>
    <n v="0"/>
  </r>
  <r>
    <s v="REFERENCE ELECTRIFICATION - MODERATE TECHNOLOGY ADVANCEMENT"/>
    <x v="2"/>
    <s v="REFERENCE LPG MEDIUM-DUTY VEHICLE"/>
    <s v="TEXAS"/>
    <x v="17"/>
    <x v="14"/>
    <s v="ELECTRICITY"/>
    <x v="9"/>
    <n v="0"/>
  </r>
  <r>
    <s v="REFERENCE ELECTRIFICATION - MODERATE TECHNOLOGY ADVANCEMENT"/>
    <x v="2"/>
    <s v="REFERENCE LPG MEDIUM-DUTY VEHICLE"/>
    <s v="TEXAS"/>
    <x v="17"/>
    <x v="14"/>
    <s v="DIESEL FUEL"/>
    <x v="9"/>
    <n v="0"/>
  </r>
  <r>
    <s v="REFERENCE ELECTRIFICATION - MODERATE TECHNOLOGY ADVANCEMENT"/>
    <x v="2"/>
    <s v="REFERENCE LPG MEDIUM-DUTY VEHICLE"/>
    <s v="TEXAS"/>
    <x v="17"/>
    <x v="14"/>
    <s v="LPG FUEL"/>
    <x v="9"/>
    <n v="0.147438473102525"/>
  </r>
  <r>
    <s v="REFERENCE ELECTRIFICATION - MODERATE TECHNOLOGY ADVANCEMENT"/>
    <x v="2"/>
    <s v="REFERENCE LPG MEDIUM-DUTY VEHICLE"/>
    <s v="TEXAS"/>
    <x v="17"/>
    <x v="14"/>
    <s v="COMPRESSED PIPELINE GAS"/>
    <x v="9"/>
    <n v="0"/>
  </r>
  <r>
    <s v="REFERENCE ELECTRIFICATION - MODERATE TECHNOLOGY ADVANCEMENT"/>
    <x v="2"/>
    <s v="REFERENCE LPG MEDIUM-DUTY VEHICLE"/>
    <s v="TEXAS"/>
    <x v="17"/>
    <x v="15"/>
    <s v="GASOLINE FUEL"/>
    <x v="9"/>
    <n v="0"/>
  </r>
  <r>
    <s v="REFERENCE ELECTRIFICATION - MODERATE TECHNOLOGY ADVANCEMENT"/>
    <x v="2"/>
    <s v="REFERENCE LPG MEDIUM-DUTY VEHICLE"/>
    <s v="TEXAS"/>
    <x v="17"/>
    <x v="15"/>
    <s v="ELECTRICITY"/>
    <x v="9"/>
    <n v="0"/>
  </r>
  <r>
    <s v="REFERENCE ELECTRIFICATION - MODERATE TECHNOLOGY ADVANCEMENT"/>
    <x v="2"/>
    <s v="REFERENCE LPG MEDIUM-DUTY VEHICLE"/>
    <s v="TEXAS"/>
    <x v="17"/>
    <x v="15"/>
    <s v="DIESEL FUEL"/>
    <x v="9"/>
    <n v="0"/>
  </r>
  <r>
    <s v="REFERENCE ELECTRIFICATION - MODERATE TECHNOLOGY ADVANCEMENT"/>
    <x v="2"/>
    <s v="REFERENCE LPG MEDIUM-DUTY VEHICLE"/>
    <s v="TEXAS"/>
    <x v="17"/>
    <x v="15"/>
    <s v="LPG FUEL"/>
    <x v="9"/>
    <n v="0.14954499007194699"/>
  </r>
  <r>
    <s v="REFERENCE ELECTRIFICATION - MODERATE TECHNOLOGY ADVANCEMENT"/>
    <x v="2"/>
    <s v="REFERENCE LPG MEDIUM-DUTY VEHICLE"/>
    <s v="TEXAS"/>
    <x v="17"/>
    <x v="15"/>
    <s v="COMPRESSED PIPELINE GAS"/>
    <x v="9"/>
    <n v="0"/>
  </r>
  <r>
    <s v="REFERENCE ELECTRIFICATION - MODERATE TECHNOLOGY ADVANCEMENT"/>
    <x v="2"/>
    <s v="REFERENCE LPG MEDIUM-DUTY VEHICLE"/>
    <s v="TEXAS"/>
    <x v="17"/>
    <x v="16"/>
    <s v="GASOLINE FUEL"/>
    <x v="9"/>
    <n v="0"/>
  </r>
  <r>
    <s v="REFERENCE ELECTRIFICATION - MODERATE TECHNOLOGY ADVANCEMENT"/>
    <x v="2"/>
    <s v="REFERENCE LPG MEDIUM-DUTY VEHICLE"/>
    <s v="TEXAS"/>
    <x v="17"/>
    <x v="16"/>
    <s v="ELECTRICITY"/>
    <x v="9"/>
    <n v="0"/>
  </r>
  <r>
    <s v="REFERENCE ELECTRIFICATION - MODERATE TECHNOLOGY ADVANCEMENT"/>
    <x v="2"/>
    <s v="REFERENCE LPG MEDIUM-DUTY VEHICLE"/>
    <s v="TEXAS"/>
    <x v="17"/>
    <x v="16"/>
    <s v="DIESEL FUEL"/>
    <x v="9"/>
    <n v="0"/>
  </r>
  <r>
    <s v="REFERENCE ELECTRIFICATION - MODERATE TECHNOLOGY ADVANCEMENT"/>
    <x v="2"/>
    <s v="REFERENCE LPG MEDIUM-DUTY VEHICLE"/>
    <s v="TEXAS"/>
    <x v="17"/>
    <x v="16"/>
    <s v="LPG FUEL"/>
    <x v="9"/>
    <n v="0.152155606776091"/>
  </r>
  <r>
    <s v="REFERENCE ELECTRIFICATION - MODERATE TECHNOLOGY ADVANCEMENT"/>
    <x v="2"/>
    <s v="REFERENCE LPG MEDIUM-DUTY VEHICLE"/>
    <s v="TEXAS"/>
    <x v="17"/>
    <x v="16"/>
    <s v="COMPRESSED PIPELINE GAS"/>
    <x v="9"/>
    <n v="0"/>
  </r>
  <r>
    <s v="REFERENCE ELECTRIFICATION - MODERATE TECHNOLOGY ADVANCEMENT"/>
    <x v="2"/>
    <s v="REFERENCE LPG MEDIUM-DUTY VEHICLE"/>
    <s v="TEXAS"/>
    <x v="17"/>
    <x v="17"/>
    <s v="GASOLINE FUEL"/>
    <x v="9"/>
    <n v="0"/>
  </r>
  <r>
    <s v="REFERENCE ELECTRIFICATION - MODERATE TECHNOLOGY ADVANCEMENT"/>
    <x v="2"/>
    <s v="REFERENCE LPG MEDIUM-DUTY VEHICLE"/>
    <s v="TEXAS"/>
    <x v="17"/>
    <x v="17"/>
    <s v="ELECTRICITY"/>
    <x v="9"/>
    <n v="0"/>
  </r>
  <r>
    <s v="REFERENCE ELECTRIFICATION - MODERATE TECHNOLOGY ADVANCEMENT"/>
    <x v="2"/>
    <s v="REFERENCE LPG MEDIUM-DUTY VEHICLE"/>
    <s v="TEXAS"/>
    <x v="17"/>
    <x v="17"/>
    <s v="DIESEL FUEL"/>
    <x v="9"/>
    <n v="0"/>
  </r>
  <r>
    <s v="REFERENCE ELECTRIFICATION - MODERATE TECHNOLOGY ADVANCEMENT"/>
    <x v="2"/>
    <s v="REFERENCE LPG MEDIUM-DUTY VEHICLE"/>
    <s v="TEXAS"/>
    <x v="17"/>
    <x v="17"/>
    <s v="LPG FUEL"/>
    <x v="9"/>
    <n v="0.15496630922166699"/>
  </r>
  <r>
    <s v="REFERENCE ELECTRIFICATION - MODERATE TECHNOLOGY ADVANCEMENT"/>
    <x v="2"/>
    <s v="REFERENCE LPG MEDIUM-DUTY VEHICLE"/>
    <s v="TEXAS"/>
    <x v="17"/>
    <x v="17"/>
    <s v="COMPRESSED PIPELINE GAS"/>
    <x v="9"/>
    <n v="0"/>
  </r>
  <r>
    <s v="REFERENCE ELECTRIFICATION - MODERATE TECHNOLOGY ADVANCEMENT"/>
    <x v="2"/>
    <s v="REFERENCE LPG MEDIUM-DUTY VEHICLE"/>
    <s v="TEXAS"/>
    <x v="17"/>
    <x v="18"/>
    <s v="GASOLINE FUEL"/>
    <x v="9"/>
    <n v="0"/>
  </r>
  <r>
    <s v="REFERENCE ELECTRIFICATION - MODERATE TECHNOLOGY ADVANCEMENT"/>
    <x v="2"/>
    <s v="REFERENCE LPG MEDIUM-DUTY VEHICLE"/>
    <s v="TEXAS"/>
    <x v="17"/>
    <x v="18"/>
    <s v="ELECTRICITY"/>
    <x v="9"/>
    <n v="0"/>
  </r>
  <r>
    <s v="REFERENCE ELECTRIFICATION - MODERATE TECHNOLOGY ADVANCEMENT"/>
    <x v="2"/>
    <s v="REFERENCE LPG MEDIUM-DUTY VEHICLE"/>
    <s v="TEXAS"/>
    <x v="17"/>
    <x v="18"/>
    <s v="DIESEL FUEL"/>
    <x v="9"/>
    <n v="0"/>
  </r>
  <r>
    <s v="REFERENCE ELECTRIFICATION - MODERATE TECHNOLOGY ADVANCEMENT"/>
    <x v="2"/>
    <s v="REFERENCE LPG MEDIUM-DUTY VEHICLE"/>
    <s v="TEXAS"/>
    <x v="17"/>
    <x v="18"/>
    <s v="LPG FUEL"/>
    <x v="9"/>
    <n v="0.157644709701209"/>
  </r>
  <r>
    <s v="REFERENCE ELECTRIFICATION - MODERATE TECHNOLOGY ADVANCEMENT"/>
    <x v="2"/>
    <s v="REFERENCE LPG MEDIUM-DUTY VEHICLE"/>
    <s v="TEXAS"/>
    <x v="17"/>
    <x v="18"/>
    <s v="COMPRESSED PIPELINE GAS"/>
    <x v="9"/>
    <n v="0"/>
  </r>
  <r>
    <s v="REFERENCE ELECTRIFICATION - MODERATE TECHNOLOGY ADVANCEMENT"/>
    <x v="2"/>
    <s v="REFERENCE LPG MEDIUM-DUTY VEHICLE"/>
    <s v="TEXAS"/>
    <x v="17"/>
    <x v="19"/>
    <s v="GASOLINE FUEL"/>
    <x v="9"/>
    <n v="0"/>
  </r>
  <r>
    <s v="REFERENCE ELECTRIFICATION - MODERATE TECHNOLOGY ADVANCEMENT"/>
    <x v="2"/>
    <s v="REFERENCE LPG MEDIUM-DUTY VEHICLE"/>
    <s v="TEXAS"/>
    <x v="17"/>
    <x v="19"/>
    <s v="ELECTRICITY"/>
    <x v="9"/>
    <n v="0"/>
  </r>
  <r>
    <s v="REFERENCE ELECTRIFICATION - MODERATE TECHNOLOGY ADVANCEMENT"/>
    <x v="2"/>
    <s v="REFERENCE LPG MEDIUM-DUTY VEHICLE"/>
    <s v="TEXAS"/>
    <x v="17"/>
    <x v="19"/>
    <s v="DIESEL FUEL"/>
    <x v="9"/>
    <n v="0"/>
  </r>
  <r>
    <s v="REFERENCE ELECTRIFICATION - MODERATE TECHNOLOGY ADVANCEMENT"/>
    <x v="2"/>
    <s v="REFERENCE LPG MEDIUM-DUTY VEHICLE"/>
    <s v="TEXAS"/>
    <x v="17"/>
    <x v="19"/>
    <s v="LPG FUEL"/>
    <x v="9"/>
    <n v="0.16022108442728"/>
  </r>
  <r>
    <s v="REFERENCE ELECTRIFICATION - MODERATE TECHNOLOGY ADVANCEMENT"/>
    <x v="2"/>
    <s v="REFERENCE LPG MEDIUM-DUTY VEHICLE"/>
    <s v="TEXAS"/>
    <x v="17"/>
    <x v="19"/>
    <s v="COMPRESSED PIPELINE GAS"/>
    <x v="9"/>
    <n v="0"/>
  </r>
  <r>
    <s v="REFERENCE ELECTRIFICATION - MODERATE TECHNOLOGY ADVANCEMENT"/>
    <x v="2"/>
    <s v="REFERENCE LPG MEDIUM-DUTY VEHICLE"/>
    <s v="TEXAS"/>
    <x v="17"/>
    <x v="20"/>
    <s v="GASOLINE FUEL"/>
    <x v="9"/>
    <n v="0"/>
  </r>
  <r>
    <s v="REFERENCE ELECTRIFICATION - MODERATE TECHNOLOGY ADVANCEMENT"/>
    <x v="2"/>
    <s v="REFERENCE LPG MEDIUM-DUTY VEHICLE"/>
    <s v="TEXAS"/>
    <x v="17"/>
    <x v="20"/>
    <s v="ELECTRICITY"/>
    <x v="9"/>
    <n v="0"/>
  </r>
  <r>
    <s v="REFERENCE ELECTRIFICATION - MODERATE TECHNOLOGY ADVANCEMENT"/>
    <x v="2"/>
    <s v="REFERENCE LPG MEDIUM-DUTY VEHICLE"/>
    <s v="TEXAS"/>
    <x v="17"/>
    <x v="20"/>
    <s v="DIESEL FUEL"/>
    <x v="9"/>
    <n v="0"/>
  </r>
  <r>
    <s v="REFERENCE ELECTRIFICATION - MODERATE TECHNOLOGY ADVANCEMENT"/>
    <x v="2"/>
    <s v="REFERENCE LPG MEDIUM-DUTY VEHICLE"/>
    <s v="TEXAS"/>
    <x v="17"/>
    <x v="20"/>
    <s v="LPG FUEL"/>
    <x v="9"/>
    <n v="0.16292477637769401"/>
  </r>
  <r>
    <s v="REFERENCE ELECTRIFICATION - MODERATE TECHNOLOGY ADVANCEMENT"/>
    <x v="2"/>
    <s v="REFERENCE LPG MEDIUM-DUTY VEHICLE"/>
    <s v="TEXAS"/>
    <x v="17"/>
    <x v="20"/>
    <s v="COMPRESSED PIPELINE GAS"/>
    <x v="9"/>
    <n v="0"/>
  </r>
  <r>
    <s v="REFERENCE ELECTRIFICATION - MODERATE TECHNOLOGY ADVANCEMENT"/>
    <x v="2"/>
    <s v="REFERENCE LPG MEDIUM-DUTY VEHICLE"/>
    <s v="TEXAS"/>
    <x v="17"/>
    <x v="21"/>
    <s v="GASOLINE FUEL"/>
    <x v="9"/>
    <n v="0"/>
  </r>
  <r>
    <s v="REFERENCE ELECTRIFICATION - MODERATE TECHNOLOGY ADVANCEMENT"/>
    <x v="2"/>
    <s v="REFERENCE LPG MEDIUM-DUTY VEHICLE"/>
    <s v="TEXAS"/>
    <x v="17"/>
    <x v="21"/>
    <s v="ELECTRICITY"/>
    <x v="9"/>
    <n v="0"/>
  </r>
  <r>
    <s v="REFERENCE ELECTRIFICATION - MODERATE TECHNOLOGY ADVANCEMENT"/>
    <x v="2"/>
    <s v="REFERENCE LPG MEDIUM-DUTY VEHICLE"/>
    <s v="TEXAS"/>
    <x v="17"/>
    <x v="21"/>
    <s v="DIESEL FUEL"/>
    <x v="9"/>
    <n v="0"/>
  </r>
  <r>
    <s v="REFERENCE ELECTRIFICATION - MODERATE TECHNOLOGY ADVANCEMENT"/>
    <x v="2"/>
    <s v="REFERENCE LPG MEDIUM-DUTY VEHICLE"/>
    <s v="TEXAS"/>
    <x v="17"/>
    <x v="21"/>
    <s v="LPG FUEL"/>
    <x v="9"/>
    <n v="0.166031212842816"/>
  </r>
  <r>
    <s v="REFERENCE ELECTRIFICATION - MODERATE TECHNOLOGY ADVANCEMENT"/>
    <x v="2"/>
    <s v="REFERENCE LPG MEDIUM-DUTY VEHICLE"/>
    <s v="TEXAS"/>
    <x v="17"/>
    <x v="21"/>
    <s v="COMPRESSED PIPELINE GAS"/>
    <x v="9"/>
    <n v="0"/>
  </r>
  <r>
    <s v="REFERENCE ELECTRIFICATION - MODERATE TECHNOLOGY ADVANCEMENT"/>
    <x v="2"/>
    <s v="REFERENCE LPG MEDIUM-DUTY VEHICLE"/>
    <s v="TEXAS"/>
    <x v="17"/>
    <x v="22"/>
    <s v="GASOLINE FUEL"/>
    <x v="9"/>
    <n v="0"/>
  </r>
  <r>
    <s v="REFERENCE ELECTRIFICATION - MODERATE TECHNOLOGY ADVANCEMENT"/>
    <x v="2"/>
    <s v="REFERENCE LPG MEDIUM-DUTY VEHICLE"/>
    <s v="TEXAS"/>
    <x v="17"/>
    <x v="22"/>
    <s v="ELECTRICITY"/>
    <x v="9"/>
    <n v="0"/>
  </r>
  <r>
    <s v="REFERENCE ELECTRIFICATION - MODERATE TECHNOLOGY ADVANCEMENT"/>
    <x v="2"/>
    <s v="REFERENCE LPG MEDIUM-DUTY VEHICLE"/>
    <s v="TEXAS"/>
    <x v="17"/>
    <x v="22"/>
    <s v="DIESEL FUEL"/>
    <x v="9"/>
    <n v="0"/>
  </r>
  <r>
    <s v="REFERENCE ELECTRIFICATION - MODERATE TECHNOLOGY ADVANCEMENT"/>
    <x v="2"/>
    <s v="REFERENCE LPG MEDIUM-DUTY VEHICLE"/>
    <s v="TEXAS"/>
    <x v="17"/>
    <x v="22"/>
    <s v="LPG FUEL"/>
    <x v="9"/>
    <n v="0.16848064717696001"/>
  </r>
  <r>
    <s v="REFERENCE ELECTRIFICATION - MODERATE TECHNOLOGY ADVANCEMENT"/>
    <x v="2"/>
    <s v="REFERENCE LPG MEDIUM-DUTY VEHICLE"/>
    <s v="TEXAS"/>
    <x v="17"/>
    <x v="22"/>
    <s v="COMPRESSED PIPELINE GAS"/>
    <x v="9"/>
    <n v="0"/>
  </r>
  <r>
    <s v="REFERENCE ELECTRIFICATION - MODERATE TECHNOLOGY ADVANCEMENT"/>
    <x v="2"/>
    <s v="REFERENCE LPG MEDIUM-DUTY VEHICLE"/>
    <s v="TEXAS"/>
    <x v="17"/>
    <x v="23"/>
    <s v="GASOLINE FUEL"/>
    <x v="9"/>
    <n v="0"/>
  </r>
  <r>
    <s v="REFERENCE ELECTRIFICATION - MODERATE TECHNOLOGY ADVANCEMENT"/>
    <x v="2"/>
    <s v="REFERENCE LPG MEDIUM-DUTY VEHICLE"/>
    <s v="TEXAS"/>
    <x v="17"/>
    <x v="23"/>
    <s v="ELECTRICITY"/>
    <x v="9"/>
    <n v="0"/>
  </r>
  <r>
    <s v="REFERENCE ELECTRIFICATION - MODERATE TECHNOLOGY ADVANCEMENT"/>
    <x v="2"/>
    <s v="REFERENCE LPG MEDIUM-DUTY VEHICLE"/>
    <s v="TEXAS"/>
    <x v="17"/>
    <x v="23"/>
    <s v="DIESEL FUEL"/>
    <x v="9"/>
    <n v="0"/>
  </r>
  <r>
    <s v="REFERENCE ELECTRIFICATION - MODERATE TECHNOLOGY ADVANCEMENT"/>
    <x v="2"/>
    <s v="REFERENCE LPG MEDIUM-DUTY VEHICLE"/>
    <s v="TEXAS"/>
    <x v="17"/>
    <x v="23"/>
    <s v="LPG FUEL"/>
    <x v="9"/>
    <n v="0.171357164442202"/>
  </r>
  <r>
    <s v="REFERENCE ELECTRIFICATION - MODERATE TECHNOLOGY ADVANCEMENT"/>
    <x v="2"/>
    <s v="REFERENCE LPG MEDIUM-DUTY VEHICLE"/>
    <s v="TEXAS"/>
    <x v="17"/>
    <x v="23"/>
    <s v="COMPRESSED PIPELINE GAS"/>
    <x v="9"/>
    <n v="0"/>
  </r>
  <r>
    <s v="REFERENCE ELECTRIFICATION - MODERATE TECHNOLOGY ADVANCEMENT"/>
    <x v="2"/>
    <s v="REFERENCE LPG MEDIUM-DUTY VEHICLE"/>
    <s v="TEXAS"/>
    <x v="17"/>
    <x v="24"/>
    <s v="GASOLINE FUEL"/>
    <x v="9"/>
    <n v="0"/>
  </r>
  <r>
    <s v="REFERENCE ELECTRIFICATION - MODERATE TECHNOLOGY ADVANCEMENT"/>
    <x v="2"/>
    <s v="REFERENCE LPG MEDIUM-DUTY VEHICLE"/>
    <s v="TEXAS"/>
    <x v="17"/>
    <x v="24"/>
    <s v="ELECTRICITY"/>
    <x v="9"/>
    <n v="0"/>
  </r>
  <r>
    <s v="REFERENCE ELECTRIFICATION - MODERATE TECHNOLOGY ADVANCEMENT"/>
    <x v="2"/>
    <s v="REFERENCE LPG MEDIUM-DUTY VEHICLE"/>
    <s v="TEXAS"/>
    <x v="17"/>
    <x v="24"/>
    <s v="DIESEL FUEL"/>
    <x v="9"/>
    <n v="0"/>
  </r>
  <r>
    <s v="REFERENCE ELECTRIFICATION - MODERATE TECHNOLOGY ADVANCEMENT"/>
    <x v="2"/>
    <s v="REFERENCE LPG MEDIUM-DUTY VEHICLE"/>
    <s v="TEXAS"/>
    <x v="17"/>
    <x v="24"/>
    <s v="LPG FUEL"/>
    <x v="9"/>
    <n v="0.17403822416088399"/>
  </r>
  <r>
    <s v="REFERENCE ELECTRIFICATION - MODERATE TECHNOLOGY ADVANCEMENT"/>
    <x v="2"/>
    <s v="REFERENCE LPG MEDIUM-DUTY VEHICLE"/>
    <s v="TEXAS"/>
    <x v="17"/>
    <x v="24"/>
    <s v="COMPRESSED PIPELINE GAS"/>
    <x v="9"/>
    <n v="0"/>
  </r>
  <r>
    <s v="REFERENCE ELECTRIFICATION - MODERATE TECHNOLOGY ADVANCEMENT"/>
    <x v="2"/>
    <s v="REFERENCE LPG MEDIUM-DUTY VEHICLE"/>
    <s v="TEXAS"/>
    <x v="17"/>
    <x v="25"/>
    <s v="GASOLINE FUEL"/>
    <x v="9"/>
    <n v="0"/>
  </r>
  <r>
    <s v="REFERENCE ELECTRIFICATION - MODERATE TECHNOLOGY ADVANCEMENT"/>
    <x v="2"/>
    <s v="REFERENCE LPG MEDIUM-DUTY VEHICLE"/>
    <s v="TEXAS"/>
    <x v="17"/>
    <x v="25"/>
    <s v="ELECTRICITY"/>
    <x v="9"/>
    <n v="0"/>
  </r>
  <r>
    <s v="REFERENCE ELECTRIFICATION - MODERATE TECHNOLOGY ADVANCEMENT"/>
    <x v="2"/>
    <s v="REFERENCE LPG MEDIUM-DUTY VEHICLE"/>
    <s v="TEXAS"/>
    <x v="17"/>
    <x v="25"/>
    <s v="DIESEL FUEL"/>
    <x v="9"/>
    <n v="0"/>
  </r>
  <r>
    <s v="REFERENCE ELECTRIFICATION - MODERATE TECHNOLOGY ADVANCEMENT"/>
    <x v="2"/>
    <s v="REFERENCE LPG MEDIUM-DUTY VEHICLE"/>
    <s v="TEXAS"/>
    <x v="17"/>
    <x v="25"/>
    <s v="LPG FUEL"/>
    <x v="9"/>
    <n v="0.17704005257368299"/>
  </r>
  <r>
    <s v="REFERENCE ELECTRIFICATION - MODERATE TECHNOLOGY ADVANCEMENT"/>
    <x v="2"/>
    <s v="REFERENCE LPG MEDIUM-DUTY VEHICLE"/>
    <s v="TEXAS"/>
    <x v="17"/>
    <x v="25"/>
    <s v="COMPRESSED PIPELINE GAS"/>
    <x v="9"/>
    <n v="0"/>
  </r>
  <r>
    <s v="REFERENCE ELECTRIFICATION - MODERATE TECHNOLOGY ADVANCEMENT"/>
    <x v="2"/>
    <s v="REFERENCE LPG MEDIUM-DUTY VEHICLE"/>
    <s v="TEXAS"/>
    <x v="17"/>
    <x v="26"/>
    <s v="GASOLINE FUEL"/>
    <x v="9"/>
    <n v="0"/>
  </r>
  <r>
    <s v="REFERENCE ELECTRIFICATION - MODERATE TECHNOLOGY ADVANCEMENT"/>
    <x v="2"/>
    <s v="REFERENCE LPG MEDIUM-DUTY VEHICLE"/>
    <s v="TEXAS"/>
    <x v="17"/>
    <x v="26"/>
    <s v="ELECTRICITY"/>
    <x v="9"/>
    <n v="0"/>
  </r>
  <r>
    <s v="REFERENCE ELECTRIFICATION - MODERATE TECHNOLOGY ADVANCEMENT"/>
    <x v="2"/>
    <s v="REFERENCE LPG MEDIUM-DUTY VEHICLE"/>
    <s v="TEXAS"/>
    <x v="17"/>
    <x v="26"/>
    <s v="DIESEL FUEL"/>
    <x v="9"/>
    <n v="0"/>
  </r>
  <r>
    <s v="REFERENCE ELECTRIFICATION - MODERATE TECHNOLOGY ADVANCEMENT"/>
    <x v="2"/>
    <s v="REFERENCE LPG MEDIUM-DUTY VEHICLE"/>
    <s v="TEXAS"/>
    <x v="17"/>
    <x v="26"/>
    <s v="LPG FUEL"/>
    <x v="9"/>
    <n v="0.18033819575995899"/>
  </r>
  <r>
    <s v="REFERENCE ELECTRIFICATION - MODERATE TECHNOLOGY ADVANCEMENT"/>
    <x v="2"/>
    <s v="REFERENCE LPG MEDIUM-DUTY VEHICLE"/>
    <s v="TEXAS"/>
    <x v="17"/>
    <x v="26"/>
    <s v="COMPRESSED PIPELINE GAS"/>
    <x v="9"/>
    <n v="0"/>
  </r>
  <r>
    <s v="REFERENCE ELECTRIFICATION - MODERATE TECHNOLOGY ADVANCEMENT"/>
    <x v="2"/>
    <s v="REFERENCE LPG MEDIUM-DUTY VEHICLE"/>
    <s v="TEXAS"/>
    <x v="17"/>
    <x v="27"/>
    <s v="GASOLINE FUEL"/>
    <x v="9"/>
    <n v="0"/>
  </r>
  <r>
    <s v="REFERENCE ELECTRIFICATION - MODERATE TECHNOLOGY ADVANCEMENT"/>
    <x v="2"/>
    <s v="REFERENCE LPG MEDIUM-DUTY VEHICLE"/>
    <s v="TEXAS"/>
    <x v="17"/>
    <x v="27"/>
    <s v="ELECTRICITY"/>
    <x v="9"/>
    <n v="0"/>
  </r>
  <r>
    <s v="REFERENCE ELECTRIFICATION - MODERATE TECHNOLOGY ADVANCEMENT"/>
    <x v="2"/>
    <s v="REFERENCE LPG MEDIUM-DUTY VEHICLE"/>
    <s v="TEXAS"/>
    <x v="17"/>
    <x v="27"/>
    <s v="DIESEL FUEL"/>
    <x v="9"/>
    <n v="0"/>
  </r>
  <r>
    <s v="REFERENCE ELECTRIFICATION - MODERATE TECHNOLOGY ADVANCEMENT"/>
    <x v="2"/>
    <s v="REFERENCE LPG MEDIUM-DUTY VEHICLE"/>
    <s v="TEXAS"/>
    <x v="17"/>
    <x v="27"/>
    <s v="LPG FUEL"/>
    <x v="9"/>
    <n v="0.183546635547189"/>
  </r>
  <r>
    <s v="REFERENCE ELECTRIFICATION - MODERATE TECHNOLOGY ADVANCEMENT"/>
    <x v="2"/>
    <s v="REFERENCE LPG MEDIUM-DUTY VEHICLE"/>
    <s v="TEXAS"/>
    <x v="17"/>
    <x v="27"/>
    <s v="COMPRESSED PIPELINE GAS"/>
    <x v="9"/>
    <n v="0"/>
  </r>
  <r>
    <s v="REFERENCE ELECTRIFICATION - MODERATE TECHNOLOGY ADVANCEMENT"/>
    <x v="2"/>
    <s v="REFERENCE LPG MEDIUM-DUTY VEHICLE"/>
    <s v="TEXAS"/>
    <x v="17"/>
    <x v="28"/>
    <s v="GASOLINE FUEL"/>
    <x v="9"/>
    <n v="0"/>
  </r>
  <r>
    <s v="REFERENCE ELECTRIFICATION - MODERATE TECHNOLOGY ADVANCEMENT"/>
    <x v="2"/>
    <s v="REFERENCE LPG MEDIUM-DUTY VEHICLE"/>
    <s v="TEXAS"/>
    <x v="17"/>
    <x v="28"/>
    <s v="ELECTRICITY"/>
    <x v="9"/>
    <n v="0"/>
  </r>
  <r>
    <s v="REFERENCE ELECTRIFICATION - MODERATE TECHNOLOGY ADVANCEMENT"/>
    <x v="2"/>
    <s v="REFERENCE LPG MEDIUM-DUTY VEHICLE"/>
    <s v="TEXAS"/>
    <x v="17"/>
    <x v="28"/>
    <s v="DIESEL FUEL"/>
    <x v="9"/>
    <n v="0"/>
  </r>
  <r>
    <s v="REFERENCE ELECTRIFICATION - MODERATE TECHNOLOGY ADVANCEMENT"/>
    <x v="2"/>
    <s v="REFERENCE LPG MEDIUM-DUTY VEHICLE"/>
    <s v="TEXAS"/>
    <x v="17"/>
    <x v="28"/>
    <s v="LPG FUEL"/>
    <x v="9"/>
    <n v="0.18681702409091"/>
  </r>
  <r>
    <s v="REFERENCE ELECTRIFICATION - MODERATE TECHNOLOGY ADVANCEMENT"/>
    <x v="2"/>
    <s v="REFERENCE LPG MEDIUM-DUTY VEHICLE"/>
    <s v="TEXAS"/>
    <x v="17"/>
    <x v="28"/>
    <s v="COMPRESSED PIPELINE GAS"/>
    <x v="9"/>
    <n v="0"/>
  </r>
  <r>
    <s v="REFERENCE ELECTRIFICATION - MODERATE TECHNOLOGY ADVANCEMENT"/>
    <x v="2"/>
    <s v="REFERENCE LPG MEDIUM-DUTY VEHICLE"/>
    <s v="TEXAS"/>
    <x v="17"/>
    <x v="29"/>
    <s v="GASOLINE FUEL"/>
    <x v="9"/>
    <n v="0"/>
  </r>
  <r>
    <s v="REFERENCE ELECTRIFICATION - MODERATE TECHNOLOGY ADVANCEMENT"/>
    <x v="2"/>
    <s v="REFERENCE LPG MEDIUM-DUTY VEHICLE"/>
    <s v="TEXAS"/>
    <x v="17"/>
    <x v="29"/>
    <s v="ELECTRICITY"/>
    <x v="9"/>
    <n v="0"/>
  </r>
  <r>
    <s v="REFERENCE ELECTRIFICATION - MODERATE TECHNOLOGY ADVANCEMENT"/>
    <x v="2"/>
    <s v="REFERENCE LPG MEDIUM-DUTY VEHICLE"/>
    <s v="TEXAS"/>
    <x v="17"/>
    <x v="29"/>
    <s v="DIESEL FUEL"/>
    <x v="9"/>
    <n v="0"/>
  </r>
  <r>
    <s v="REFERENCE ELECTRIFICATION - MODERATE TECHNOLOGY ADVANCEMENT"/>
    <x v="2"/>
    <s v="REFERENCE LPG MEDIUM-DUTY VEHICLE"/>
    <s v="TEXAS"/>
    <x v="17"/>
    <x v="29"/>
    <s v="LPG FUEL"/>
    <x v="9"/>
    <n v="0.19037361034090999"/>
  </r>
  <r>
    <s v="REFERENCE ELECTRIFICATION - MODERATE TECHNOLOGY ADVANCEMENT"/>
    <x v="2"/>
    <s v="REFERENCE LPG MEDIUM-DUTY VEHICLE"/>
    <s v="TEXAS"/>
    <x v="17"/>
    <x v="29"/>
    <s v="COMPRESSED PIPELINE GAS"/>
    <x v="9"/>
    <n v="0"/>
  </r>
  <r>
    <s v="REFERENCE ELECTRIFICATION - MODERATE TECHNOLOGY ADVANCEMENT"/>
    <x v="2"/>
    <s v="REFERENCE LPG MEDIUM-DUTY VEHICLE"/>
    <s v="TEXAS"/>
    <x v="17"/>
    <x v="30"/>
    <s v="GASOLINE FUEL"/>
    <x v="9"/>
    <n v="0"/>
  </r>
  <r>
    <s v="REFERENCE ELECTRIFICATION - MODERATE TECHNOLOGY ADVANCEMENT"/>
    <x v="2"/>
    <s v="REFERENCE LPG MEDIUM-DUTY VEHICLE"/>
    <s v="TEXAS"/>
    <x v="17"/>
    <x v="30"/>
    <s v="ELECTRICITY"/>
    <x v="9"/>
    <n v="0"/>
  </r>
  <r>
    <s v="REFERENCE ELECTRIFICATION - MODERATE TECHNOLOGY ADVANCEMENT"/>
    <x v="2"/>
    <s v="REFERENCE LPG MEDIUM-DUTY VEHICLE"/>
    <s v="TEXAS"/>
    <x v="17"/>
    <x v="30"/>
    <s v="DIESEL FUEL"/>
    <x v="9"/>
    <n v="0"/>
  </r>
  <r>
    <s v="REFERENCE ELECTRIFICATION - MODERATE TECHNOLOGY ADVANCEMENT"/>
    <x v="2"/>
    <s v="REFERENCE LPG MEDIUM-DUTY VEHICLE"/>
    <s v="TEXAS"/>
    <x v="17"/>
    <x v="30"/>
    <s v="LPG FUEL"/>
    <x v="9"/>
    <n v="0.193732799241077"/>
  </r>
  <r>
    <s v="REFERENCE ELECTRIFICATION - MODERATE TECHNOLOGY ADVANCEMENT"/>
    <x v="2"/>
    <s v="REFERENCE LPG MEDIUM-DUTY VEHICLE"/>
    <s v="TEXAS"/>
    <x v="17"/>
    <x v="30"/>
    <s v="COMPRESSED PIPELINE GAS"/>
    <x v="9"/>
    <n v="0"/>
  </r>
  <r>
    <s v="REFERENCE ELECTRIFICATION - MODERATE TECHNOLOGY ADVANCEMENT"/>
    <x v="2"/>
    <s v="REFERENCE LPG MEDIUM-DUTY VEHICLE"/>
    <s v="TEXAS"/>
    <x v="17"/>
    <x v="31"/>
    <s v="GASOLINE FUEL"/>
    <x v="9"/>
    <n v="0"/>
  </r>
  <r>
    <s v="REFERENCE ELECTRIFICATION - MODERATE TECHNOLOGY ADVANCEMENT"/>
    <x v="2"/>
    <s v="REFERENCE LPG MEDIUM-DUTY VEHICLE"/>
    <s v="TEXAS"/>
    <x v="17"/>
    <x v="31"/>
    <s v="ELECTRICITY"/>
    <x v="9"/>
    <n v="0"/>
  </r>
  <r>
    <s v="REFERENCE ELECTRIFICATION - MODERATE TECHNOLOGY ADVANCEMENT"/>
    <x v="2"/>
    <s v="REFERENCE LPG MEDIUM-DUTY VEHICLE"/>
    <s v="TEXAS"/>
    <x v="17"/>
    <x v="31"/>
    <s v="DIESEL FUEL"/>
    <x v="9"/>
    <n v="0"/>
  </r>
  <r>
    <s v="REFERENCE ELECTRIFICATION - MODERATE TECHNOLOGY ADVANCEMENT"/>
    <x v="2"/>
    <s v="REFERENCE LPG MEDIUM-DUTY VEHICLE"/>
    <s v="TEXAS"/>
    <x v="17"/>
    <x v="31"/>
    <s v="LPG FUEL"/>
    <x v="9"/>
    <n v="0.19732433616832301"/>
  </r>
  <r>
    <s v="REFERENCE ELECTRIFICATION - MODERATE TECHNOLOGY ADVANCEMENT"/>
    <x v="2"/>
    <s v="REFERENCE LPG MEDIUM-DUTY VEHICLE"/>
    <s v="TEXAS"/>
    <x v="17"/>
    <x v="31"/>
    <s v="COMPRESSED PIPELINE GAS"/>
    <x v="9"/>
    <n v="0"/>
  </r>
  <r>
    <s v="REFERENCE ELECTRIFICATION - MODERATE TECHNOLOGY ADVANCEMENT"/>
    <x v="2"/>
    <s v="REFERENCE LPG MEDIUM-DUTY VEHICLE"/>
    <s v="TEXAS"/>
    <x v="17"/>
    <x v="32"/>
    <s v="GASOLINE FUEL"/>
    <x v="9"/>
    <n v="0"/>
  </r>
  <r>
    <s v="REFERENCE ELECTRIFICATION - MODERATE TECHNOLOGY ADVANCEMENT"/>
    <x v="2"/>
    <s v="REFERENCE LPG MEDIUM-DUTY VEHICLE"/>
    <s v="TEXAS"/>
    <x v="17"/>
    <x v="32"/>
    <s v="ELECTRICITY"/>
    <x v="9"/>
    <n v="0"/>
  </r>
  <r>
    <s v="REFERENCE ELECTRIFICATION - MODERATE TECHNOLOGY ADVANCEMENT"/>
    <x v="2"/>
    <s v="REFERENCE LPG MEDIUM-DUTY VEHICLE"/>
    <s v="TEXAS"/>
    <x v="17"/>
    <x v="32"/>
    <s v="DIESEL FUEL"/>
    <x v="9"/>
    <n v="0"/>
  </r>
  <r>
    <s v="REFERENCE ELECTRIFICATION - MODERATE TECHNOLOGY ADVANCEMENT"/>
    <x v="2"/>
    <s v="REFERENCE LPG MEDIUM-DUTY VEHICLE"/>
    <s v="TEXAS"/>
    <x v="17"/>
    <x v="32"/>
    <s v="LPG FUEL"/>
    <x v="9"/>
    <n v="0.201267805073121"/>
  </r>
  <r>
    <s v="REFERENCE ELECTRIFICATION - MODERATE TECHNOLOGY ADVANCEMENT"/>
    <x v="2"/>
    <s v="REFERENCE LPG MEDIUM-DUTY VEHICLE"/>
    <s v="TEXAS"/>
    <x v="17"/>
    <x v="32"/>
    <s v="COMPRESSED PIPELINE GAS"/>
    <x v="9"/>
    <n v="0"/>
  </r>
  <r>
    <s v="REFERENCE ELECTRIFICATION - MODERATE TECHNOLOGY ADVANCEMENT"/>
    <x v="2"/>
    <s v="REFERENCE LPG MEDIUM-DUTY VEHICLE"/>
    <s v="TEXAS"/>
    <x v="17"/>
    <x v="33"/>
    <s v="GASOLINE FUEL"/>
    <x v="9"/>
    <n v="0"/>
  </r>
  <r>
    <s v="REFERENCE ELECTRIFICATION - MODERATE TECHNOLOGY ADVANCEMENT"/>
    <x v="2"/>
    <s v="REFERENCE LPG MEDIUM-DUTY VEHICLE"/>
    <s v="TEXAS"/>
    <x v="17"/>
    <x v="33"/>
    <s v="ELECTRICITY"/>
    <x v="9"/>
    <n v="0"/>
  </r>
  <r>
    <s v="REFERENCE ELECTRIFICATION - MODERATE TECHNOLOGY ADVANCEMENT"/>
    <x v="2"/>
    <s v="REFERENCE LPG MEDIUM-DUTY VEHICLE"/>
    <s v="TEXAS"/>
    <x v="17"/>
    <x v="33"/>
    <s v="DIESEL FUEL"/>
    <x v="9"/>
    <n v="0"/>
  </r>
  <r>
    <s v="REFERENCE ELECTRIFICATION - MODERATE TECHNOLOGY ADVANCEMENT"/>
    <x v="2"/>
    <s v="REFERENCE LPG MEDIUM-DUTY VEHICLE"/>
    <s v="TEXAS"/>
    <x v="17"/>
    <x v="33"/>
    <s v="LPG FUEL"/>
    <x v="9"/>
    <n v="0.20525440589963101"/>
  </r>
  <r>
    <s v="REFERENCE ELECTRIFICATION - MODERATE TECHNOLOGY ADVANCEMENT"/>
    <x v="2"/>
    <s v="REFERENCE LPG MEDIUM-DUTY VEHICLE"/>
    <s v="TEXAS"/>
    <x v="17"/>
    <x v="33"/>
    <s v="COMPRESSED PIPELINE GAS"/>
    <x v="9"/>
    <n v="0"/>
  </r>
  <r>
    <s v="REFERENCE ELECTRIFICATION - MODERATE TECHNOLOGY ADVANCEMENT"/>
    <x v="2"/>
    <s v="BATTERY ELECTRIC MEDIUM-DUTY VEHICLE"/>
    <s v="TEXAS"/>
    <x v="17"/>
    <x v="0"/>
    <s v="GASOLINE FUEL"/>
    <x v="9"/>
    <n v="0"/>
  </r>
  <r>
    <s v="REFERENCE ELECTRIFICATION - MODERATE TECHNOLOGY ADVANCEMENT"/>
    <x v="2"/>
    <s v="BATTERY ELECTRIC MEDIUM-DUTY VEHICLE"/>
    <s v="TEXAS"/>
    <x v="17"/>
    <x v="0"/>
    <s v="ELECTRICITY"/>
    <x v="9"/>
    <n v="2.7684472396815799E-4"/>
  </r>
  <r>
    <s v="REFERENCE ELECTRIFICATION - MODERATE TECHNOLOGY ADVANCEMENT"/>
    <x v="2"/>
    <s v="BATTERY ELECTRIC MEDIUM-DUTY VEHICLE"/>
    <s v="TEXAS"/>
    <x v="17"/>
    <x v="0"/>
    <s v="DIESEL FUEL"/>
    <x v="9"/>
    <n v="0"/>
  </r>
  <r>
    <s v="REFERENCE ELECTRIFICATION - MODERATE TECHNOLOGY ADVANCEMENT"/>
    <x v="2"/>
    <s v="BATTERY ELECTRIC MEDIUM-DUTY VEHICLE"/>
    <s v="TEXAS"/>
    <x v="17"/>
    <x v="0"/>
    <s v="LPG FUEL"/>
    <x v="9"/>
    <n v="0"/>
  </r>
  <r>
    <s v="REFERENCE ELECTRIFICATION - MODERATE TECHNOLOGY ADVANCEMENT"/>
    <x v="2"/>
    <s v="BATTERY ELECTRIC MEDIUM-DUTY VEHICLE"/>
    <s v="TEXAS"/>
    <x v="17"/>
    <x v="0"/>
    <s v="COMPRESSED PIPELINE GAS"/>
    <x v="9"/>
    <n v="0"/>
  </r>
  <r>
    <s v="REFERENCE ELECTRIFICATION - MODERATE TECHNOLOGY ADVANCEMENT"/>
    <x v="2"/>
    <s v="BATTERY ELECTRIC MEDIUM-DUTY VEHICLE"/>
    <s v="TEXAS"/>
    <x v="17"/>
    <x v="1"/>
    <s v="GASOLINE FUEL"/>
    <x v="9"/>
    <n v="0"/>
  </r>
  <r>
    <s v="REFERENCE ELECTRIFICATION - MODERATE TECHNOLOGY ADVANCEMENT"/>
    <x v="2"/>
    <s v="BATTERY ELECTRIC MEDIUM-DUTY VEHICLE"/>
    <s v="TEXAS"/>
    <x v="17"/>
    <x v="1"/>
    <s v="ELECTRICITY"/>
    <x v="9"/>
    <n v="4.7865014930959199E-4"/>
  </r>
  <r>
    <s v="REFERENCE ELECTRIFICATION - MODERATE TECHNOLOGY ADVANCEMENT"/>
    <x v="2"/>
    <s v="BATTERY ELECTRIC MEDIUM-DUTY VEHICLE"/>
    <s v="TEXAS"/>
    <x v="17"/>
    <x v="1"/>
    <s v="DIESEL FUEL"/>
    <x v="9"/>
    <n v="0"/>
  </r>
  <r>
    <s v="REFERENCE ELECTRIFICATION - MODERATE TECHNOLOGY ADVANCEMENT"/>
    <x v="2"/>
    <s v="BATTERY ELECTRIC MEDIUM-DUTY VEHICLE"/>
    <s v="TEXAS"/>
    <x v="17"/>
    <x v="1"/>
    <s v="LPG FUEL"/>
    <x v="9"/>
    <n v="0"/>
  </r>
  <r>
    <s v="REFERENCE ELECTRIFICATION - MODERATE TECHNOLOGY ADVANCEMENT"/>
    <x v="2"/>
    <s v="BATTERY ELECTRIC MEDIUM-DUTY VEHICLE"/>
    <s v="TEXAS"/>
    <x v="17"/>
    <x v="1"/>
    <s v="COMPRESSED PIPELINE GAS"/>
    <x v="9"/>
    <n v="0"/>
  </r>
  <r>
    <s v="REFERENCE ELECTRIFICATION - MODERATE TECHNOLOGY ADVANCEMENT"/>
    <x v="2"/>
    <s v="BATTERY ELECTRIC MEDIUM-DUTY VEHICLE"/>
    <s v="TEXAS"/>
    <x v="17"/>
    <x v="2"/>
    <s v="GASOLINE FUEL"/>
    <x v="9"/>
    <n v="0"/>
  </r>
  <r>
    <s v="REFERENCE ELECTRIFICATION - MODERATE TECHNOLOGY ADVANCEMENT"/>
    <x v="2"/>
    <s v="BATTERY ELECTRIC MEDIUM-DUTY VEHICLE"/>
    <s v="TEXAS"/>
    <x v="17"/>
    <x v="2"/>
    <s v="ELECTRICITY"/>
    <x v="9"/>
    <n v="7.3281540641657297E-4"/>
  </r>
  <r>
    <s v="REFERENCE ELECTRIFICATION - MODERATE TECHNOLOGY ADVANCEMENT"/>
    <x v="2"/>
    <s v="BATTERY ELECTRIC MEDIUM-DUTY VEHICLE"/>
    <s v="TEXAS"/>
    <x v="17"/>
    <x v="2"/>
    <s v="DIESEL FUEL"/>
    <x v="9"/>
    <n v="0"/>
  </r>
  <r>
    <s v="REFERENCE ELECTRIFICATION - MODERATE TECHNOLOGY ADVANCEMENT"/>
    <x v="2"/>
    <s v="BATTERY ELECTRIC MEDIUM-DUTY VEHICLE"/>
    <s v="TEXAS"/>
    <x v="17"/>
    <x v="2"/>
    <s v="LPG FUEL"/>
    <x v="9"/>
    <n v="0"/>
  </r>
  <r>
    <s v="REFERENCE ELECTRIFICATION - MODERATE TECHNOLOGY ADVANCEMENT"/>
    <x v="2"/>
    <s v="BATTERY ELECTRIC MEDIUM-DUTY VEHICLE"/>
    <s v="TEXAS"/>
    <x v="17"/>
    <x v="2"/>
    <s v="COMPRESSED PIPELINE GAS"/>
    <x v="9"/>
    <n v="0"/>
  </r>
  <r>
    <s v="REFERENCE ELECTRIFICATION - MODERATE TECHNOLOGY ADVANCEMENT"/>
    <x v="2"/>
    <s v="BATTERY ELECTRIC MEDIUM-DUTY VEHICLE"/>
    <s v="TEXAS"/>
    <x v="17"/>
    <x v="3"/>
    <s v="GASOLINE FUEL"/>
    <x v="9"/>
    <n v="0"/>
  </r>
  <r>
    <s v="REFERENCE ELECTRIFICATION - MODERATE TECHNOLOGY ADVANCEMENT"/>
    <x v="2"/>
    <s v="BATTERY ELECTRIC MEDIUM-DUTY VEHICLE"/>
    <s v="TEXAS"/>
    <x v="17"/>
    <x v="3"/>
    <s v="ELECTRICITY"/>
    <x v="9"/>
    <n v="1.1033701521580401E-3"/>
  </r>
  <r>
    <s v="REFERENCE ELECTRIFICATION - MODERATE TECHNOLOGY ADVANCEMENT"/>
    <x v="2"/>
    <s v="BATTERY ELECTRIC MEDIUM-DUTY VEHICLE"/>
    <s v="TEXAS"/>
    <x v="17"/>
    <x v="3"/>
    <s v="DIESEL FUEL"/>
    <x v="9"/>
    <n v="0"/>
  </r>
  <r>
    <s v="REFERENCE ELECTRIFICATION - MODERATE TECHNOLOGY ADVANCEMENT"/>
    <x v="2"/>
    <s v="BATTERY ELECTRIC MEDIUM-DUTY VEHICLE"/>
    <s v="TEXAS"/>
    <x v="17"/>
    <x v="3"/>
    <s v="LPG FUEL"/>
    <x v="9"/>
    <n v="0"/>
  </r>
  <r>
    <s v="REFERENCE ELECTRIFICATION - MODERATE TECHNOLOGY ADVANCEMENT"/>
    <x v="2"/>
    <s v="BATTERY ELECTRIC MEDIUM-DUTY VEHICLE"/>
    <s v="TEXAS"/>
    <x v="17"/>
    <x v="3"/>
    <s v="COMPRESSED PIPELINE GAS"/>
    <x v="9"/>
    <n v="0"/>
  </r>
  <r>
    <s v="REFERENCE ELECTRIFICATION - MODERATE TECHNOLOGY ADVANCEMENT"/>
    <x v="2"/>
    <s v="BATTERY ELECTRIC MEDIUM-DUTY VEHICLE"/>
    <s v="TEXAS"/>
    <x v="17"/>
    <x v="4"/>
    <s v="GASOLINE FUEL"/>
    <x v="9"/>
    <n v="0"/>
  </r>
  <r>
    <s v="REFERENCE ELECTRIFICATION - MODERATE TECHNOLOGY ADVANCEMENT"/>
    <x v="2"/>
    <s v="BATTERY ELECTRIC MEDIUM-DUTY VEHICLE"/>
    <s v="TEXAS"/>
    <x v="17"/>
    <x v="4"/>
    <s v="ELECTRICITY"/>
    <x v="9"/>
    <n v="1.62401627490239E-3"/>
  </r>
  <r>
    <s v="REFERENCE ELECTRIFICATION - MODERATE TECHNOLOGY ADVANCEMENT"/>
    <x v="2"/>
    <s v="BATTERY ELECTRIC MEDIUM-DUTY VEHICLE"/>
    <s v="TEXAS"/>
    <x v="17"/>
    <x v="4"/>
    <s v="DIESEL FUEL"/>
    <x v="9"/>
    <n v="0"/>
  </r>
  <r>
    <s v="REFERENCE ELECTRIFICATION - MODERATE TECHNOLOGY ADVANCEMENT"/>
    <x v="2"/>
    <s v="BATTERY ELECTRIC MEDIUM-DUTY VEHICLE"/>
    <s v="TEXAS"/>
    <x v="17"/>
    <x v="4"/>
    <s v="LPG FUEL"/>
    <x v="9"/>
    <n v="0"/>
  </r>
  <r>
    <s v="REFERENCE ELECTRIFICATION - MODERATE TECHNOLOGY ADVANCEMENT"/>
    <x v="2"/>
    <s v="BATTERY ELECTRIC MEDIUM-DUTY VEHICLE"/>
    <s v="TEXAS"/>
    <x v="17"/>
    <x v="4"/>
    <s v="COMPRESSED PIPELINE GAS"/>
    <x v="9"/>
    <n v="0"/>
  </r>
  <r>
    <s v="REFERENCE ELECTRIFICATION - MODERATE TECHNOLOGY ADVANCEMENT"/>
    <x v="2"/>
    <s v="BATTERY ELECTRIC MEDIUM-DUTY VEHICLE"/>
    <s v="TEXAS"/>
    <x v="17"/>
    <x v="5"/>
    <s v="GASOLINE FUEL"/>
    <x v="9"/>
    <n v="0"/>
  </r>
  <r>
    <s v="REFERENCE ELECTRIFICATION - MODERATE TECHNOLOGY ADVANCEMENT"/>
    <x v="2"/>
    <s v="BATTERY ELECTRIC MEDIUM-DUTY VEHICLE"/>
    <s v="TEXAS"/>
    <x v="17"/>
    <x v="5"/>
    <s v="ELECTRICITY"/>
    <x v="9"/>
    <n v="2.2950117592403399E-3"/>
  </r>
  <r>
    <s v="REFERENCE ELECTRIFICATION - MODERATE TECHNOLOGY ADVANCEMENT"/>
    <x v="2"/>
    <s v="BATTERY ELECTRIC MEDIUM-DUTY VEHICLE"/>
    <s v="TEXAS"/>
    <x v="17"/>
    <x v="5"/>
    <s v="DIESEL FUEL"/>
    <x v="9"/>
    <n v="0"/>
  </r>
  <r>
    <s v="REFERENCE ELECTRIFICATION - MODERATE TECHNOLOGY ADVANCEMENT"/>
    <x v="2"/>
    <s v="BATTERY ELECTRIC MEDIUM-DUTY VEHICLE"/>
    <s v="TEXAS"/>
    <x v="17"/>
    <x v="5"/>
    <s v="LPG FUEL"/>
    <x v="9"/>
    <n v="0"/>
  </r>
  <r>
    <s v="REFERENCE ELECTRIFICATION - MODERATE TECHNOLOGY ADVANCEMENT"/>
    <x v="2"/>
    <s v="BATTERY ELECTRIC MEDIUM-DUTY VEHICLE"/>
    <s v="TEXAS"/>
    <x v="17"/>
    <x v="5"/>
    <s v="COMPRESSED PIPELINE GAS"/>
    <x v="9"/>
    <n v="0"/>
  </r>
  <r>
    <s v="REFERENCE ELECTRIFICATION - MODERATE TECHNOLOGY ADVANCEMENT"/>
    <x v="2"/>
    <s v="BATTERY ELECTRIC MEDIUM-DUTY VEHICLE"/>
    <s v="TEXAS"/>
    <x v="17"/>
    <x v="6"/>
    <s v="GASOLINE FUEL"/>
    <x v="9"/>
    <n v="0"/>
  </r>
  <r>
    <s v="REFERENCE ELECTRIFICATION - MODERATE TECHNOLOGY ADVANCEMENT"/>
    <x v="2"/>
    <s v="BATTERY ELECTRIC MEDIUM-DUTY VEHICLE"/>
    <s v="TEXAS"/>
    <x v="17"/>
    <x v="6"/>
    <s v="ELECTRICITY"/>
    <x v="9"/>
    <n v="3.1845029358099001E-3"/>
  </r>
  <r>
    <s v="REFERENCE ELECTRIFICATION - MODERATE TECHNOLOGY ADVANCEMENT"/>
    <x v="2"/>
    <s v="BATTERY ELECTRIC MEDIUM-DUTY VEHICLE"/>
    <s v="TEXAS"/>
    <x v="17"/>
    <x v="6"/>
    <s v="DIESEL FUEL"/>
    <x v="9"/>
    <n v="0"/>
  </r>
  <r>
    <s v="REFERENCE ELECTRIFICATION - MODERATE TECHNOLOGY ADVANCEMENT"/>
    <x v="2"/>
    <s v="BATTERY ELECTRIC MEDIUM-DUTY VEHICLE"/>
    <s v="TEXAS"/>
    <x v="17"/>
    <x v="6"/>
    <s v="LPG FUEL"/>
    <x v="9"/>
    <n v="0"/>
  </r>
  <r>
    <s v="REFERENCE ELECTRIFICATION - MODERATE TECHNOLOGY ADVANCEMENT"/>
    <x v="2"/>
    <s v="BATTERY ELECTRIC MEDIUM-DUTY VEHICLE"/>
    <s v="TEXAS"/>
    <x v="17"/>
    <x v="6"/>
    <s v="COMPRESSED PIPELINE GAS"/>
    <x v="9"/>
    <n v="0"/>
  </r>
  <r>
    <s v="REFERENCE ELECTRIFICATION - MODERATE TECHNOLOGY ADVANCEMENT"/>
    <x v="2"/>
    <s v="BATTERY ELECTRIC MEDIUM-DUTY VEHICLE"/>
    <s v="TEXAS"/>
    <x v="17"/>
    <x v="7"/>
    <s v="GASOLINE FUEL"/>
    <x v="9"/>
    <n v="0"/>
  </r>
  <r>
    <s v="REFERENCE ELECTRIFICATION - MODERATE TECHNOLOGY ADVANCEMENT"/>
    <x v="2"/>
    <s v="BATTERY ELECTRIC MEDIUM-DUTY VEHICLE"/>
    <s v="TEXAS"/>
    <x v="17"/>
    <x v="7"/>
    <s v="ELECTRICITY"/>
    <x v="9"/>
    <n v="4.2848167238798401E-3"/>
  </r>
  <r>
    <s v="REFERENCE ELECTRIFICATION - MODERATE TECHNOLOGY ADVANCEMENT"/>
    <x v="2"/>
    <s v="BATTERY ELECTRIC MEDIUM-DUTY VEHICLE"/>
    <s v="TEXAS"/>
    <x v="17"/>
    <x v="7"/>
    <s v="DIESEL FUEL"/>
    <x v="9"/>
    <n v="0"/>
  </r>
  <r>
    <s v="REFERENCE ELECTRIFICATION - MODERATE TECHNOLOGY ADVANCEMENT"/>
    <x v="2"/>
    <s v="BATTERY ELECTRIC MEDIUM-DUTY VEHICLE"/>
    <s v="TEXAS"/>
    <x v="17"/>
    <x v="7"/>
    <s v="LPG FUEL"/>
    <x v="9"/>
    <n v="0"/>
  </r>
  <r>
    <s v="REFERENCE ELECTRIFICATION - MODERATE TECHNOLOGY ADVANCEMENT"/>
    <x v="2"/>
    <s v="BATTERY ELECTRIC MEDIUM-DUTY VEHICLE"/>
    <s v="TEXAS"/>
    <x v="17"/>
    <x v="7"/>
    <s v="COMPRESSED PIPELINE GAS"/>
    <x v="9"/>
    <n v="0"/>
  </r>
  <r>
    <s v="REFERENCE ELECTRIFICATION - MODERATE TECHNOLOGY ADVANCEMENT"/>
    <x v="2"/>
    <s v="BATTERY ELECTRIC MEDIUM-DUTY VEHICLE"/>
    <s v="TEXAS"/>
    <x v="17"/>
    <x v="8"/>
    <s v="GASOLINE FUEL"/>
    <x v="9"/>
    <n v="0"/>
  </r>
  <r>
    <s v="REFERENCE ELECTRIFICATION - MODERATE TECHNOLOGY ADVANCEMENT"/>
    <x v="2"/>
    <s v="BATTERY ELECTRIC MEDIUM-DUTY VEHICLE"/>
    <s v="TEXAS"/>
    <x v="17"/>
    <x v="8"/>
    <s v="ELECTRICITY"/>
    <x v="9"/>
    <n v="5.5491912761867299E-3"/>
  </r>
  <r>
    <s v="REFERENCE ELECTRIFICATION - MODERATE TECHNOLOGY ADVANCEMENT"/>
    <x v="2"/>
    <s v="BATTERY ELECTRIC MEDIUM-DUTY VEHICLE"/>
    <s v="TEXAS"/>
    <x v="17"/>
    <x v="8"/>
    <s v="DIESEL FUEL"/>
    <x v="9"/>
    <n v="0"/>
  </r>
  <r>
    <s v="REFERENCE ELECTRIFICATION - MODERATE TECHNOLOGY ADVANCEMENT"/>
    <x v="2"/>
    <s v="BATTERY ELECTRIC MEDIUM-DUTY VEHICLE"/>
    <s v="TEXAS"/>
    <x v="17"/>
    <x v="8"/>
    <s v="LPG FUEL"/>
    <x v="9"/>
    <n v="0"/>
  </r>
  <r>
    <s v="REFERENCE ELECTRIFICATION - MODERATE TECHNOLOGY ADVANCEMENT"/>
    <x v="2"/>
    <s v="BATTERY ELECTRIC MEDIUM-DUTY VEHICLE"/>
    <s v="TEXAS"/>
    <x v="17"/>
    <x v="8"/>
    <s v="COMPRESSED PIPELINE GAS"/>
    <x v="9"/>
    <n v="0"/>
  </r>
  <r>
    <s v="REFERENCE ELECTRIFICATION - MODERATE TECHNOLOGY ADVANCEMENT"/>
    <x v="2"/>
    <s v="BATTERY ELECTRIC MEDIUM-DUTY VEHICLE"/>
    <s v="TEXAS"/>
    <x v="17"/>
    <x v="9"/>
    <s v="GASOLINE FUEL"/>
    <x v="9"/>
    <n v="0"/>
  </r>
  <r>
    <s v="REFERENCE ELECTRIFICATION - MODERATE TECHNOLOGY ADVANCEMENT"/>
    <x v="2"/>
    <s v="BATTERY ELECTRIC MEDIUM-DUTY VEHICLE"/>
    <s v="TEXAS"/>
    <x v="17"/>
    <x v="9"/>
    <s v="ELECTRICITY"/>
    <x v="9"/>
    <n v="7.0330524764342503E-3"/>
  </r>
  <r>
    <s v="REFERENCE ELECTRIFICATION - MODERATE TECHNOLOGY ADVANCEMENT"/>
    <x v="2"/>
    <s v="BATTERY ELECTRIC MEDIUM-DUTY VEHICLE"/>
    <s v="TEXAS"/>
    <x v="17"/>
    <x v="9"/>
    <s v="DIESEL FUEL"/>
    <x v="9"/>
    <n v="0"/>
  </r>
  <r>
    <s v="REFERENCE ELECTRIFICATION - MODERATE TECHNOLOGY ADVANCEMENT"/>
    <x v="2"/>
    <s v="BATTERY ELECTRIC MEDIUM-DUTY VEHICLE"/>
    <s v="TEXAS"/>
    <x v="17"/>
    <x v="9"/>
    <s v="LPG FUEL"/>
    <x v="9"/>
    <n v="0"/>
  </r>
  <r>
    <s v="REFERENCE ELECTRIFICATION - MODERATE TECHNOLOGY ADVANCEMENT"/>
    <x v="2"/>
    <s v="BATTERY ELECTRIC MEDIUM-DUTY VEHICLE"/>
    <s v="TEXAS"/>
    <x v="17"/>
    <x v="9"/>
    <s v="COMPRESSED PIPELINE GAS"/>
    <x v="9"/>
    <n v="0"/>
  </r>
  <r>
    <s v="REFERENCE ELECTRIFICATION - MODERATE TECHNOLOGY ADVANCEMENT"/>
    <x v="2"/>
    <s v="BATTERY ELECTRIC MEDIUM-DUTY VEHICLE"/>
    <s v="TEXAS"/>
    <x v="17"/>
    <x v="10"/>
    <s v="GASOLINE FUEL"/>
    <x v="9"/>
    <n v="0"/>
  </r>
  <r>
    <s v="REFERENCE ELECTRIFICATION - MODERATE TECHNOLOGY ADVANCEMENT"/>
    <x v="2"/>
    <s v="BATTERY ELECTRIC MEDIUM-DUTY VEHICLE"/>
    <s v="TEXAS"/>
    <x v="17"/>
    <x v="10"/>
    <s v="ELECTRICITY"/>
    <x v="9"/>
    <n v="9.0523428263516205E-3"/>
  </r>
  <r>
    <s v="REFERENCE ELECTRIFICATION - MODERATE TECHNOLOGY ADVANCEMENT"/>
    <x v="2"/>
    <s v="BATTERY ELECTRIC MEDIUM-DUTY VEHICLE"/>
    <s v="TEXAS"/>
    <x v="17"/>
    <x v="10"/>
    <s v="DIESEL FUEL"/>
    <x v="9"/>
    <n v="0"/>
  </r>
  <r>
    <s v="REFERENCE ELECTRIFICATION - MODERATE TECHNOLOGY ADVANCEMENT"/>
    <x v="2"/>
    <s v="BATTERY ELECTRIC MEDIUM-DUTY VEHICLE"/>
    <s v="TEXAS"/>
    <x v="17"/>
    <x v="10"/>
    <s v="LPG FUEL"/>
    <x v="9"/>
    <n v="0"/>
  </r>
  <r>
    <s v="REFERENCE ELECTRIFICATION - MODERATE TECHNOLOGY ADVANCEMENT"/>
    <x v="2"/>
    <s v="BATTERY ELECTRIC MEDIUM-DUTY VEHICLE"/>
    <s v="TEXAS"/>
    <x v="17"/>
    <x v="10"/>
    <s v="COMPRESSED PIPELINE GAS"/>
    <x v="9"/>
    <n v="0"/>
  </r>
  <r>
    <s v="REFERENCE ELECTRIFICATION - MODERATE TECHNOLOGY ADVANCEMENT"/>
    <x v="2"/>
    <s v="BATTERY ELECTRIC MEDIUM-DUTY VEHICLE"/>
    <s v="TEXAS"/>
    <x v="17"/>
    <x v="11"/>
    <s v="GASOLINE FUEL"/>
    <x v="9"/>
    <n v="0"/>
  </r>
  <r>
    <s v="REFERENCE ELECTRIFICATION - MODERATE TECHNOLOGY ADVANCEMENT"/>
    <x v="2"/>
    <s v="BATTERY ELECTRIC MEDIUM-DUTY VEHICLE"/>
    <s v="TEXAS"/>
    <x v="17"/>
    <x v="11"/>
    <s v="ELECTRICITY"/>
    <x v="9"/>
    <n v="1.16009259592305E-2"/>
  </r>
  <r>
    <s v="REFERENCE ELECTRIFICATION - MODERATE TECHNOLOGY ADVANCEMENT"/>
    <x v="2"/>
    <s v="BATTERY ELECTRIC MEDIUM-DUTY VEHICLE"/>
    <s v="TEXAS"/>
    <x v="17"/>
    <x v="11"/>
    <s v="DIESEL FUEL"/>
    <x v="9"/>
    <n v="0"/>
  </r>
  <r>
    <s v="REFERENCE ELECTRIFICATION - MODERATE TECHNOLOGY ADVANCEMENT"/>
    <x v="2"/>
    <s v="BATTERY ELECTRIC MEDIUM-DUTY VEHICLE"/>
    <s v="TEXAS"/>
    <x v="17"/>
    <x v="11"/>
    <s v="LPG FUEL"/>
    <x v="9"/>
    <n v="0"/>
  </r>
  <r>
    <s v="REFERENCE ELECTRIFICATION - MODERATE TECHNOLOGY ADVANCEMENT"/>
    <x v="2"/>
    <s v="BATTERY ELECTRIC MEDIUM-DUTY VEHICLE"/>
    <s v="TEXAS"/>
    <x v="17"/>
    <x v="11"/>
    <s v="COMPRESSED PIPELINE GAS"/>
    <x v="9"/>
    <n v="0"/>
  </r>
  <r>
    <s v="REFERENCE ELECTRIFICATION - MODERATE TECHNOLOGY ADVANCEMENT"/>
    <x v="2"/>
    <s v="BATTERY ELECTRIC MEDIUM-DUTY VEHICLE"/>
    <s v="TEXAS"/>
    <x v="17"/>
    <x v="12"/>
    <s v="GASOLINE FUEL"/>
    <x v="9"/>
    <n v="0"/>
  </r>
  <r>
    <s v="REFERENCE ELECTRIFICATION - MODERATE TECHNOLOGY ADVANCEMENT"/>
    <x v="2"/>
    <s v="BATTERY ELECTRIC MEDIUM-DUTY VEHICLE"/>
    <s v="TEXAS"/>
    <x v="17"/>
    <x v="12"/>
    <s v="ELECTRICITY"/>
    <x v="9"/>
    <n v="1.4727447592135699E-2"/>
  </r>
  <r>
    <s v="REFERENCE ELECTRIFICATION - MODERATE TECHNOLOGY ADVANCEMENT"/>
    <x v="2"/>
    <s v="BATTERY ELECTRIC MEDIUM-DUTY VEHICLE"/>
    <s v="TEXAS"/>
    <x v="17"/>
    <x v="12"/>
    <s v="DIESEL FUEL"/>
    <x v="9"/>
    <n v="0"/>
  </r>
  <r>
    <s v="REFERENCE ELECTRIFICATION - MODERATE TECHNOLOGY ADVANCEMENT"/>
    <x v="2"/>
    <s v="BATTERY ELECTRIC MEDIUM-DUTY VEHICLE"/>
    <s v="TEXAS"/>
    <x v="17"/>
    <x v="12"/>
    <s v="LPG FUEL"/>
    <x v="9"/>
    <n v="0"/>
  </r>
  <r>
    <s v="REFERENCE ELECTRIFICATION - MODERATE TECHNOLOGY ADVANCEMENT"/>
    <x v="2"/>
    <s v="BATTERY ELECTRIC MEDIUM-DUTY VEHICLE"/>
    <s v="TEXAS"/>
    <x v="17"/>
    <x v="12"/>
    <s v="COMPRESSED PIPELINE GAS"/>
    <x v="9"/>
    <n v="0"/>
  </r>
  <r>
    <s v="REFERENCE ELECTRIFICATION - MODERATE TECHNOLOGY ADVANCEMENT"/>
    <x v="2"/>
    <s v="BATTERY ELECTRIC MEDIUM-DUTY VEHICLE"/>
    <s v="TEXAS"/>
    <x v="17"/>
    <x v="13"/>
    <s v="GASOLINE FUEL"/>
    <x v="9"/>
    <n v="0"/>
  </r>
  <r>
    <s v="REFERENCE ELECTRIFICATION - MODERATE TECHNOLOGY ADVANCEMENT"/>
    <x v="2"/>
    <s v="BATTERY ELECTRIC MEDIUM-DUTY VEHICLE"/>
    <s v="TEXAS"/>
    <x v="17"/>
    <x v="13"/>
    <s v="ELECTRICITY"/>
    <x v="9"/>
    <n v="1.8470215038187601E-2"/>
  </r>
  <r>
    <s v="REFERENCE ELECTRIFICATION - MODERATE TECHNOLOGY ADVANCEMENT"/>
    <x v="2"/>
    <s v="BATTERY ELECTRIC MEDIUM-DUTY VEHICLE"/>
    <s v="TEXAS"/>
    <x v="17"/>
    <x v="13"/>
    <s v="DIESEL FUEL"/>
    <x v="9"/>
    <n v="0"/>
  </r>
  <r>
    <s v="REFERENCE ELECTRIFICATION - MODERATE TECHNOLOGY ADVANCEMENT"/>
    <x v="2"/>
    <s v="BATTERY ELECTRIC MEDIUM-DUTY VEHICLE"/>
    <s v="TEXAS"/>
    <x v="17"/>
    <x v="13"/>
    <s v="LPG FUEL"/>
    <x v="9"/>
    <n v="0"/>
  </r>
  <r>
    <s v="REFERENCE ELECTRIFICATION - MODERATE TECHNOLOGY ADVANCEMENT"/>
    <x v="2"/>
    <s v="BATTERY ELECTRIC MEDIUM-DUTY VEHICLE"/>
    <s v="TEXAS"/>
    <x v="17"/>
    <x v="13"/>
    <s v="COMPRESSED PIPELINE GAS"/>
    <x v="9"/>
    <n v="0"/>
  </r>
  <r>
    <s v="REFERENCE ELECTRIFICATION - MODERATE TECHNOLOGY ADVANCEMENT"/>
    <x v="2"/>
    <s v="BATTERY ELECTRIC MEDIUM-DUTY VEHICLE"/>
    <s v="TEXAS"/>
    <x v="17"/>
    <x v="14"/>
    <s v="GASOLINE FUEL"/>
    <x v="9"/>
    <n v="0"/>
  </r>
  <r>
    <s v="REFERENCE ELECTRIFICATION - MODERATE TECHNOLOGY ADVANCEMENT"/>
    <x v="2"/>
    <s v="BATTERY ELECTRIC MEDIUM-DUTY VEHICLE"/>
    <s v="TEXAS"/>
    <x v="17"/>
    <x v="14"/>
    <s v="ELECTRICITY"/>
    <x v="9"/>
    <n v="2.33602600082389E-2"/>
  </r>
  <r>
    <s v="REFERENCE ELECTRIFICATION - MODERATE TECHNOLOGY ADVANCEMENT"/>
    <x v="2"/>
    <s v="BATTERY ELECTRIC MEDIUM-DUTY VEHICLE"/>
    <s v="TEXAS"/>
    <x v="17"/>
    <x v="14"/>
    <s v="DIESEL FUEL"/>
    <x v="9"/>
    <n v="0"/>
  </r>
  <r>
    <s v="REFERENCE ELECTRIFICATION - MODERATE TECHNOLOGY ADVANCEMENT"/>
    <x v="2"/>
    <s v="BATTERY ELECTRIC MEDIUM-DUTY VEHICLE"/>
    <s v="TEXAS"/>
    <x v="17"/>
    <x v="14"/>
    <s v="LPG FUEL"/>
    <x v="9"/>
    <n v="0"/>
  </r>
  <r>
    <s v="REFERENCE ELECTRIFICATION - MODERATE TECHNOLOGY ADVANCEMENT"/>
    <x v="2"/>
    <s v="BATTERY ELECTRIC MEDIUM-DUTY VEHICLE"/>
    <s v="TEXAS"/>
    <x v="17"/>
    <x v="14"/>
    <s v="COMPRESSED PIPELINE GAS"/>
    <x v="9"/>
    <n v="0"/>
  </r>
  <r>
    <s v="REFERENCE ELECTRIFICATION - MODERATE TECHNOLOGY ADVANCEMENT"/>
    <x v="2"/>
    <s v="BATTERY ELECTRIC MEDIUM-DUTY VEHICLE"/>
    <s v="TEXAS"/>
    <x v="17"/>
    <x v="15"/>
    <s v="GASOLINE FUEL"/>
    <x v="9"/>
    <n v="0"/>
  </r>
  <r>
    <s v="REFERENCE ELECTRIFICATION - MODERATE TECHNOLOGY ADVANCEMENT"/>
    <x v="2"/>
    <s v="BATTERY ELECTRIC MEDIUM-DUTY VEHICLE"/>
    <s v="TEXAS"/>
    <x v="17"/>
    <x v="15"/>
    <s v="ELECTRICITY"/>
    <x v="9"/>
    <n v="2.93577542487625E-2"/>
  </r>
  <r>
    <s v="REFERENCE ELECTRIFICATION - MODERATE TECHNOLOGY ADVANCEMENT"/>
    <x v="2"/>
    <s v="BATTERY ELECTRIC MEDIUM-DUTY VEHICLE"/>
    <s v="TEXAS"/>
    <x v="17"/>
    <x v="15"/>
    <s v="DIESEL FUEL"/>
    <x v="9"/>
    <n v="0"/>
  </r>
  <r>
    <s v="REFERENCE ELECTRIFICATION - MODERATE TECHNOLOGY ADVANCEMENT"/>
    <x v="2"/>
    <s v="BATTERY ELECTRIC MEDIUM-DUTY VEHICLE"/>
    <s v="TEXAS"/>
    <x v="17"/>
    <x v="15"/>
    <s v="LPG FUEL"/>
    <x v="9"/>
    <n v="0"/>
  </r>
  <r>
    <s v="REFERENCE ELECTRIFICATION - MODERATE TECHNOLOGY ADVANCEMENT"/>
    <x v="2"/>
    <s v="BATTERY ELECTRIC MEDIUM-DUTY VEHICLE"/>
    <s v="TEXAS"/>
    <x v="17"/>
    <x v="15"/>
    <s v="COMPRESSED PIPELINE GAS"/>
    <x v="9"/>
    <n v="0"/>
  </r>
  <r>
    <s v="REFERENCE ELECTRIFICATION - MODERATE TECHNOLOGY ADVANCEMENT"/>
    <x v="2"/>
    <s v="BATTERY ELECTRIC MEDIUM-DUTY VEHICLE"/>
    <s v="TEXAS"/>
    <x v="17"/>
    <x v="16"/>
    <s v="GASOLINE FUEL"/>
    <x v="9"/>
    <n v="0"/>
  </r>
  <r>
    <s v="REFERENCE ELECTRIFICATION - MODERATE TECHNOLOGY ADVANCEMENT"/>
    <x v="2"/>
    <s v="BATTERY ELECTRIC MEDIUM-DUTY VEHICLE"/>
    <s v="TEXAS"/>
    <x v="17"/>
    <x v="16"/>
    <s v="ELECTRICITY"/>
    <x v="9"/>
    <n v="3.7281281013324098E-2"/>
  </r>
  <r>
    <s v="REFERENCE ELECTRIFICATION - MODERATE TECHNOLOGY ADVANCEMENT"/>
    <x v="2"/>
    <s v="BATTERY ELECTRIC MEDIUM-DUTY VEHICLE"/>
    <s v="TEXAS"/>
    <x v="17"/>
    <x v="16"/>
    <s v="DIESEL FUEL"/>
    <x v="9"/>
    <n v="0"/>
  </r>
  <r>
    <s v="REFERENCE ELECTRIFICATION - MODERATE TECHNOLOGY ADVANCEMENT"/>
    <x v="2"/>
    <s v="BATTERY ELECTRIC MEDIUM-DUTY VEHICLE"/>
    <s v="TEXAS"/>
    <x v="17"/>
    <x v="16"/>
    <s v="LPG FUEL"/>
    <x v="9"/>
    <n v="0"/>
  </r>
  <r>
    <s v="REFERENCE ELECTRIFICATION - MODERATE TECHNOLOGY ADVANCEMENT"/>
    <x v="2"/>
    <s v="BATTERY ELECTRIC MEDIUM-DUTY VEHICLE"/>
    <s v="TEXAS"/>
    <x v="17"/>
    <x v="16"/>
    <s v="COMPRESSED PIPELINE GAS"/>
    <x v="9"/>
    <n v="0"/>
  </r>
  <r>
    <s v="REFERENCE ELECTRIFICATION - MODERATE TECHNOLOGY ADVANCEMENT"/>
    <x v="2"/>
    <s v="BATTERY ELECTRIC MEDIUM-DUTY VEHICLE"/>
    <s v="TEXAS"/>
    <x v="17"/>
    <x v="17"/>
    <s v="GASOLINE FUEL"/>
    <x v="9"/>
    <n v="0"/>
  </r>
  <r>
    <s v="REFERENCE ELECTRIFICATION - MODERATE TECHNOLOGY ADVANCEMENT"/>
    <x v="2"/>
    <s v="BATTERY ELECTRIC MEDIUM-DUTY VEHICLE"/>
    <s v="TEXAS"/>
    <x v="17"/>
    <x v="17"/>
    <s v="ELECTRICITY"/>
    <x v="9"/>
    <n v="4.6586590455511598E-2"/>
  </r>
  <r>
    <s v="REFERENCE ELECTRIFICATION - MODERATE TECHNOLOGY ADVANCEMENT"/>
    <x v="2"/>
    <s v="BATTERY ELECTRIC MEDIUM-DUTY VEHICLE"/>
    <s v="TEXAS"/>
    <x v="17"/>
    <x v="17"/>
    <s v="DIESEL FUEL"/>
    <x v="9"/>
    <n v="0"/>
  </r>
  <r>
    <s v="REFERENCE ELECTRIFICATION - MODERATE TECHNOLOGY ADVANCEMENT"/>
    <x v="2"/>
    <s v="BATTERY ELECTRIC MEDIUM-DUTY VEHICLE"/>
    <s v="TEXAS"/>
    <x v="17"/>
    <x v="17"/>
    <s v="LPG FUEL"/>
    <x v="9"/>
    <n v="0"/>
  </r>
  <r>
    <s v="REFERENCE ELECTRIFICATION - MODERATE TECHNOLOGY ADVANCEMENT"/>
    <x v="2"/>
    <s v="BATTERY ELECTRIC MEDIUM-DUTY VEHICLE"/>
    <s v="TEXAS"/>
    <x v="17"/>
    <x v="17"/>
    <s v="COMPRESSED PIPELINE GAS"/>
    <x v="9"/>
    <n v="0"/>
  </r>
  <r>
    <s v="REFERENCE ELECTRIFICATION - MODERATE TECHNOLOGY ADVANCEMENT"/>
    <x v="2"/>
    <s v="BATTERY ELECTRIC MEDIUM-DUTY VEHICLE"/>
    <s v="TEXAS"/>
    <x v="17"/>
    <x v="18"/>
    <s v="GASOLINE FUEL"/>
    <x v="9"/>
    <n v="0"/>
  </r>
  <r>
    <s v="REFERENCE ELECTRIFICATION - MODERATE TECHNOLOGY ADVANCEMENT"/>
    <x v="2"/>
    <s v="BATTERY ELECTRIC MEDIUM-DUTY VEHICLE"/>
    <s v="TEXAS"/>
    <x v="17"/>
    <x v="18"/>
    <s v="ELECTRICITY"/>
    <x v="9"/>
    <n v="5.6570546706577497E-2"/>
  </r>
  <r>
    <s v="REFERENCE ELECTRIFICATION - MODERATE TECHNOLOGY ADVANCEMENT"/>
    <x v="2"/>
    <s v="BATTERY ELECTRIC MEDIUM-DUTY VEHICLE"/>
    <s v="TEXAS"/>
    <x v="17"/>
    <x v="18"/>
    <s v="DIESEL FUEL"/>
    <x v="9"/>
    <n v="0"/>
  </r>
  <r>
    <s v="REFERENCE ELECTRIFICATION - MODERATE TECHNOLOGY ADVANCEMENT"/>
    <x v="2"/>
    <s v="BATTERY ELECTRIC MEDIUM-DUTY VEHICLE"/>
    <s v="TEXAS"/>
    <x v="17"/>
    <x v="18"/>
    <s v="LPG FUEL"/>
    <x v="9"/>
    <n v="0"/>
  </r>
  <r>
    <s v="REFERENCE ELECTRIFICATION - MODERATE TECHNOLOGY ADVANCEMENT"/>
    <x v="2"/>
    <s v="BATTERY ELECTRIC MEDIUM-DUTY VEHICLE"/>
    <s v="TEXAS"/>
    <x v="17"/>
    <x v="18"/>
    <s v="COMPRESSED PIPELINE GAS"/>
    <x v="9"/>
    <n v="0"/>
  </r>
  <r>
    <s v="REFERENCE ELECTRIFICATION - MODERATE TECHNOLOGY ADVANCEMENT"/>
    <x v="2"/>
    <s v="BATTERY ELECTRIC MEDIUM-DUTY VEHICLE"/>
    <s v="TEXAS"/>
    <x v="17"/>
    <x v="19"/>
    <s v="GASOLINE FUEL"/>
    <x v="9"/>
    <n v="0"/>
  </r>
  <r>
    <s v="REFERENCE ELECTRIFICATION - MODERATE TECHNOLOGY ADVANCEMENT"/>
    <x v="2"/>
    <s v="BATTERY ELECTRIC MEDIUM-DUTY VEHICLE"/>
    <s v="TEXAS"/>
    <x v="17"/>
    <x v="19"/>
    <s v="ELECTRICITY"/>
    <x v="9"/>
    <n v="6.6972001871612397E-2"/>
  </r>
  <r>
    <s v="REFERENCE ELECTRIFICATION - MODERATE TECHNOLOGY ADVANCEMENT"/>
    <x v="2"/>
    <s v="BATTERY ELECTRIC MEDIUM-DUTY VEHICLE"/>
    <s v="TEXAS"/>
    <x v="17"/>
    <x v="19"/>
    <s v="DIESEL FUEL"/>
    <x v="9"/>
    <n v="0"/>
  </r>
  <r>
    <s v="REFERENCE ELECTRIFICATION - MODERATE TECHNOLOGY ADVANCEMENT"/>
    <x v="2"/>
    <s v="BATTERY ELECTRIC MEDIUM-DUTY VEHICLE"/>
    <s v="TEXAS"/>
    <x v="17"/>
    <x v="19"/>
    <s v="LPG FUEL"/>
    <x v="9"/>
    <n v="0"/>
  </r>
  <r>
    <s v="REFERENCE ELECTRIFICATION - MODERATE TECHNOLOGY ADVANCEMENT"/>
    <x v="2"/>
    <s v="BATTERY ELECTRIC MEDIUM-DUTY VEHICLE"/>
    <s v="TEXAS"/>
    <x v="17"/>
    <x v="19"/>
    <s v="COMPRESSED PIPELINE GAS"/>
    <x v="9"/>
    <n v="0"/>
  </r>
  <r>
    <s v="REFERENCE ELECTRIFICATION - MODERATE TECHNOLOGY ADVANCEMENT"/>
    <x v="2"/>
    <s v="BATTERY ELECTRIC MEDIUM-DUTY VEHICLE"/>
    <s v="TEXAS"/>
    <x v="17"/>
    <x v="20"/>
    <s v="GASOLINE FUEL"/>
    <x v="9"/>
    <n v="0"/>
  </r>
  <r>
    <s v="REFERENCE ELECTRIFICATION - MODERATE TECHNOLOGY ADVANCEMENT"/>
    <x v="2"/>
    <s v="BATTERY ELECTRIC MEDIUM-DUTY VEHICLE"/>
    <s v="TEXAS"/>
    <x v="17"/>
    <x v="20"/>
    <s v="ELECTRICITY"/>
    <x v="9"/>
    <n v="7.78993429336447E-2"/>
  </r>
  <r>
    <s v="REFERENCE ELECTRIFICATION - MODERATE TECHNOLOGY ADVANCEMENT"/>
    <x v="2"/>
    <s v="BATTERY ELECTRIC MEDIUM-DUTY VEHICLE"/>
    <s v="TEXAS"/>
    <x v="17"/>
    <x v="20"/>
    <s v="DIESEL FUEL"/>
    <x v="9"/>
    <n v="0"/>
  </r>
  <r>
    <s v="REFERENCE ELECTRIFICATION - MODERATE TECHNOLOGY ADVANCEMENT"/>
    <x v="2"/>
    <s v="BATTERY ELECTRIC MEDIUM-DUTY VEHICLE"/>
    <s v="TEXAS"/>
    <x v="17"/>
    <x v="20"/>
    <s v="LPG FUEL"/>
    <x v="9"/>
    <n v="0"/>
  </r>
  <r>
    <s v="REFERENCE ELECTRIFICATION - MODERATE TECHNOLOGY ADVANCEMENT"/>
    <x v="2"/>
    <s v="BATTERY ELECTRIC MEDIUM-DUTY VEHICLE"/>
    <s v="TEXAS"/>
    <x v="17"/>
    <x v="20"/>
    <s v="COMPRESSED PIPELINE GAS"/>
    <x v="9"/>
    <n v="0"/>
  </r>
  <r>
    <s v="REFERENCE ELECTRIFICATION - MODERATE TECHNOLOGY ADVANCEMENT"/>
    <x v="2"/>
    <s v="BATTERY ELECTRIC MEDIUM-DUTY VEHICLE"/>
    <s v="TEXAS"/>
    <x v="17"/>
    <x v="21"/>
    <s v="GASOLINE FUEL"/>
    <x v="9"/>
    <n v="0"/>
  </r>
  <r>
    <s v="REFERENCE ELECTRIFICATION - MODERATE TECHNOLOGY ADVANCEMENT"/>
    <x v="2"/>
    <s v="BATTERY ELECTRIC MEDIUM-DUTY VEHICLE"/>
    <s v="TEXAS"/>
    <x v="17"/>
    <x v="21"/>
    <s v="ELECTRICITY"/>
    <x v="9"/>
    <n v="8.9509316869195693E-2"/>
  </r>
  <r>
    <s v="REFERENCE ELECTRIFICATION - MODERATE TECHNOLOGY ADVANCEMENT"/>
    <x v="2"/>
    <s v="BATTERY ELECTRIC MEDIUM-DUTY VEHICLE"/>
    <s v="TEXAS"/>
    <x v="17"/>
    <x v="21"/>
    <s v="DIESEL FUEL"/>
    <x v="9"/>
    <n v="0"/>
  </r>
  <r>
    <s v="REFERENCE ELECTRIFICATION - MODERATE TECHNOLOGY ADVANCEMENT"/>
    <x v="2"/>
    <s v="BATTERY ELECTRIC MEDIUM-DUTY VEHICLE"/>
    <s v="TEXAS"/>
    <x v="17"/>
    <x v="21"/>
    <s v="LPG FUEL"/>
    <x v="9"/>
    <n v="0"/>
  </r>
  <r>
    <s v="REFERENCE ELECTRIFICATION - MODERATE TECHNOLOGY ADVANCEMENT"/>
    <x v="2"/>
    <s v="BATTERY ELECTRIC MEDIUM-DUTY VEHICLE"/>
    <s v="TEXAS"/>
    <x v="17"/>
    <x v="21"/>
    <s v="COMPRESSED PIPELINE GAS"/>
    <x v="9"/>
    <n v="0"/>
  </r>
  <r>
    <s v="REFERENCE ELECTRIFICATION - MODERATE TECHNOLOGY ADVANCEMENT"/>
    <x v="2"/>
    <s v="BATTERY ELECTRIC MEDIUM-DUTY VEHICLE"/>
    <s v="TEXAS"/>
    <x v="17"/>
    <x v="22"/>
    <s v="GASOLINE FUEL"/>
    <x v="9"/>
    <n v="0"/>
  </r>
  <r>
    <s v="REFERENCE ELECTRIFICATION - MODERATE TECHNOLOGY ADVANCEMENT"/>
    <x v="2"/>
    <s v="BATTERY ELECTRIC MEDIUM-DUTY VEHICLE"/>
    <s v="TEXAS"/>
    <x v="17"/>
    <x v="22"/>
    <s v="ELECTRICITY"/>
    <x v="9"/>
    <n v="0.100327270035706"/>
  </r>
  <r>
    <s v="REFERENCE ELECTRIFICATION - MODERATE TECHNOLOGY ADVANCEMENT"/>
    <x v="2"/>
    <s v="BATTERY ELECTRIC MEDIUM-DUTY VEHICLE"/>
    <s v="TEXAS"/>
    <x v="17"/>
    <x v="22"/>
    <s v="DIESEL FUEL"/>
    <x v="9"/>
    <n v="0"/>
  </r>
  <r>
    <s v="REFERENCE ELECTRIFICATION - MODERATE TECHNOLOGY ADVANCEMENT"/>
    <x v="2"/>
    <s v="BATTERY ELECTRIC MEDIUM-DUTY VEHICLE"/>
    <s v="TEXAS"/>
    <x v="17"/>
    <x v="22"/>
    <s v="LPG FUEL"/>
    <x v="9"/>
    <n v="0"/>
  </r>
  <r>
    <s v="REFERENCE ELECTRIFICATION - MODERATE TECHNOLOGY ADVANCEMENT"/>
    <x v="2"/>
    <s v="BATTERY ELECTRIC MEDIUM-DUTY VEHICLE"/>
    <s v="TEXAS"/>
    <x v="17"/>
    <x v="22"/>
    <s v="COMPRESSED PIPELINE GAS"/>
    <x v="9"/>
    <n v="0"/>
  </r>
  <r>
    <s v="REFERENCE ELECTRIFICATION - MODERATE TECHNOLOGY ADVANCEMENT"/>
    <x v="2"/>
    <s v="BATTERY ELECTRIC MEDIUM-DUTY VEHICLE"/>
    <s v="TEXAS"/>
    <x v="17"/>
    <x v="23"/>
    <s v="GASOLINE FUEL"/>
    <x v="9"/>
    <n v="0"/>
  </r>
  <r>
    <s v="REFERENCE ELECTRIFICATION - MODERATE TECHNOLOGY ADVANCEMENT"/>
    <x v="2"/>
    <s v="BATTERY ELECTRIC MEDIUM-DUTY VEHICLE"/>
    <s v="TEXAS"/>
    <x v="17"/>
    <x v="23"/>
    <s v="ELECTRICITY"/>
    <x v="9"/>
    <n v="0.111620173742216"/>
  </r>
  <r>
    <s v="REFERENCE ELECTRIFICATION - MODERATE TECHNOLOGY ADVANCEMENT"/>
    <x v="2"/>
    <s v="BATTERY ELECTRIC MEDIUM-DUTY VEHICLE"/>
    <s v="TEXAS"/>
    <x v="17"/>
    <x v="23"/>
    <s v="DIESEL FUEL"/>
    <x v="9"/>
    <n v="0"/>
  </r>
  <r>
    <s v="REFERENCE ELECTRIFICATION - MODERATE TECHNOLOGY ADVANCEMENT"/>
    <x v="2"/>
    <s v="BATTERY ELECTRIC MEDIUM-DUTY VEHICLE"/>
    <s v="TEXAS"/>
    <x v="17"/>
    <x v="23"/>
    <s v="LPG FUEL"/>
    <x v="9"/>
    <n v="0"/>
  </r>
  <r>
    <s v="REFERENCE ELECTRIFICATION - MODERATE TECHNOLOGY ADVANCEMENT"/>
    <x v="2"/>
    <s v="BATTERY ELECTRIC MEDIUM-DUTY VEHICLE"/>
    <s v="TEXAS"/>
    <x v="17"/>
    <x v="23"/>
    <s v="COMPRESSED PIPELINE GAS"/>
    <x v="9"/>
    <n v="0"/>
  </r>
  <r>
    <s v="REFERENCE ELECTRIFICATION - MODERATE TECHNOLOGY ADVANCEMENT"/>
    <x v="2"/>
    <s v="BATTERY ELECTRIC MEDIUM-DUTY VEHICLE"/>
    <s v="TEXAS"/>
    <x v="17"/>
    <x v="24"/>
    <s v="GASOLINE FUEL"/>
    <x v="9"/>
    <n v="0"/>
  </r>
  <r>
    <s v="REFERENCE ELECTRIFICATION - MODERATE TECHNOLOGY ADVANCEMENT"/>
    <x v="2"/>
    <s v="BATTERY ELECTRIC MEDIUM-DUTY VEHICLE"/>
    <s v="TEXAS"/>
    <x v="17"/>
    <x v="24"/>
    <s v="ELECTRICITY"/>
    <x v="9"/>
    <n v="0.12240224090106"/>
  </r>
  <r>
    <s v="REFERENCE ELECTRIFICATION - MODERATE TECHNOLOGY ADVANCEMENT"/>
    <x v="2"/>
    <s v="BATTERY ELECTRIC MEDIUM-DUTY VEHICLE"/>
    <s v="TEXAS"/>
    <x v="17"/>
    <x v="24"/>
    <s v="DIESEL FUEL"/>
    <x v="9"/>
    <n v="0"/>
  </r>
  <r>
    <s v="REFERENCE ELECTRIFICATION - MODERATE TECHNOLOGY ADVANCEMENT"/>
    <x v="2"/>
    <s v="BATTERY ELECTRIC MEDIUM-DUTY VEHICLE"/>
    <s v="TEXAS"/>
    <x v="17"/>
    <x v="24"/>
    <s v="LPG FUEL"/>
    <x v="9"/>
    <n v="0"/>
  </r>
  <r>
    <s v="REFERENCE ELECTRIFICATION - MODERATE TECHNOLOGY ADVANCEMENT"/>
    <x v="2"/>
    <s v="BATTERY ELECTRIC MEDIUM-DUTY VEHICLE"/>
    <s v="TEXAS"/>
    <x v="17"/>
    <x v="24"/>
    <s v="COMPRESSED PIPELINE GAS"/>
    <x v="9"/>
    <n v="0"/>
  </r>
  <r>
    <s v="REFERENCE ELECTRIFICATION - MODERATE TECHNOLOGY ADVANCEMENT"/>
    <x v="2"/>
    <s v="BATTERY ELECTRIC MEDIUM-DUTY VEHICLE"/>
    <s v="TEXAS"/>
    <x v="17"/>
    <x v="25"/>
    <s v="GASOLINE FUEL"/>
    <x v="9"/>
    <n v="0"/>
  </r>
  <r>
    <s v="REFERENCE ELECTRIFICATION - MODERATE TECHNOLOGY ADVANCEMENT"/>
    <x v="2"/>
    <s v="BATTERY ELECTRIC MEDIUM-DUTY VEHICLE"/>
    <s v="TEXAS"/>
    <x v="17"/>
    <x v="25"/>
    <s v="ELECTRICITY"/>
    <x v="9"/>
    <n v="0.13310702952121301"/>
  </r>
  <r>
    <s v="REFERENCE ELECTRIFICATION - MODERATE TECHNOLOGY ADVANCEMENT"/>
    <x v="2"/>
    <s v="BATTERY ELECTRIC MEDIUM-DUTY VEHICLE"/>
    <s v="TEXAS"/>
    <x v="17"/>
    <x v="25"/>
    <s v="DIESEL FUEL"/>
    <x v="9"/>
    <n v="0"/>
  </r>
  <r>
    <s v="REFERENCE ELECTRIFICATION - MODERATE TECHNOLOGY ADVANCEMENT"/>
    <x v="2"/>
    <s v="BATTERY ELECTRIC MEDIUM-DUTY VEHICLE"/>
    <s v="TEXAS"/>
    <x v="17"/>
    <x v="25"/>
    <s v="LPG FUEL"/>
    <x v="9"/>
    <n v="0"/>
  </r>
  <r>
    <s v="REFERENCE ELECTRIFICATION - MODERATE TECHNOLOGY ADVANCEMENT"/>
    <x v="2"/>
    <s v="BATTERY ELECTRIC MEDIUM-DUTY VEHICLE"/>
    <s v="TEXAS"/>
    <x v="17"/>
    <x v="25"/>
    <s v="COMPRESSED PIPELINE GAS"/>
    <x v="9"/>
    <n v="0"/>
  </r>
  <r>
    <s v="REFERENCE ELECTRIFICATION - MODERATE TECHNOLOGY ADVANCEMENT"/>
    <x v="2"/>
    <s v="BATTERY ELECTRIC MEDIUM-DUTY VEHICLE"/>
    <s v="TEXAS"/>
    <x v="17"/>
    <x v="26"/>
    <s v="GASOLINE FUEL"/>
    <x v="9"/>
    <n v="0"/>
  </r>
  <r>
    <s v="REFERENCE ELECTRIFICATION - MODERATE TECHNOLOGY ADVANCEMENT"/>
    <x v="2"/>
    <s v="BATTERY ELECTRIC MEDIUM-DUTY VEHICLE"/>
    <s v="TEXAS"/>
    <x v="17"/>
    <x v="26"/>
    <s v="ELECTRICITY"/>
    <x v="9"/>
    <n v="0.14351828027553901"/>
  </r>
  <r>
    <s v="REFERENCE ELECTRIFICATION - MODERATE TECHNOLOGY ADVANCEMENT"/>
    <x v="2"/>
    <s v="BATTERY ELECTRIC MEDIUM-DUTY VEHICLE"/>
    <s v="TEXAS"/>
    <x v="17"/>
    <x v="26"/>
    <s v="DIESEL FUEL"/>
    <x v="9"/>
    <n v="0"/>
  </r>
  <r>
    <s v="REFERENCE ELECTRIFICATION - MODERATE TECHNOLOGY ADVANCEMENT"/>
    <x v="2"/>
    <s v="BATTERY ELECTRIC MEDIUM-DUTY VEHICLE"/>
    <s v="TEXAS"/>
    <x v="17"/>
    <x v="26"/>
    <s v="LPG FUEL"/>
    <x v="9"/>
    <n v="0"/>
  </r>
  <r>
    <s v="REFERENCE ELECTRIFICATION - MODERATE TECHNOLOGY ADVANCEMENT"/>
    <x v="2"/>
    <s v="BATTERY ELECTRIC MEDIUM-DUTY VEHICLE"/>
    <s v="TEXAS"/>
    <x v="17"/>
    <x v="26"/>
    <s v="COMPRESSED PIPELINE GAS"/>
    <x v="9"/>
    <n v="0"/>
  </r>
  <r>
    <s v="REFERENCE ELECTRIFICATION - MODERATE TECHNOLOGY ADVANCEMENT"/>
    <x v="2"/>
    <s v="BATTERY ELECTRIC MEDIUM-DUTY VEHICLE"/>
    <s v="TEXAS"/>
    <x v="17"/>
    <x v="27"/>
    <s v="GASOLINE FUEL"/>
    <x v="9"/>
    <n v="0"/>
  </r>
  <r>
    <s v="REFERENCE ELECTRIFICATION - MODERATE TECHNOLOGY ADVANCEMENT"/>
    <x v="2"/>
    <s v="BATTERY ELECTRIC MEDIUM-DUTY VEHICLE"/>
    <s v="TEXAS"/>
    <x v="17"/>
    <x v="27"/>
    <s v="ELECTRICITY"/>
    <x v="9"/>
    <n v="0.15309258921375801"/>
  </r>
  <r>
    <s v="REFERENCE ELECTRIFICATION - MODERATE TECHNOLOGY ADVANCEMENT"/>
    <x v="2"/>
    <s v="BATTERY ELECTRIC MEDIUM-DUTY VEHICLE"/>
    <s v="TEXAS"/>
    <x v="17"/>
    <x v="27"/>
    <s v="DIESEL FUEL"/>
    <x v="9"/>
    <n v="0"/>
  </r>
  <r>
    <s v="REFERENCE ELECTRIFICATION - MODERATE TECHNOLOGY ADVANCEMENT"/>
    <x v="2"/>
    <s v="BATTERY ELECTRIC MEDIUM-DUTY VEHICLE"/>
    <s v="TEXAS"/>
    <x v="17"/>
    <x v="27"/>
    <s v="LPG FUEL"/>
    <x v="9"/>
    <n v="0"/>
  </r>
  <r>
    <s v="REFERENCE ELECTRIFICATION - MODERATE TECHNOLOGY ADVANCEMENT"/>
    <x v="2"/>
    <s v="BATTERY ELECTRIC MEDIUM-DUTY VEHICLE"/>
    <s v="TEXAS"/>
    <x v="17"/>
    <x v="27"/>
    <s v="COMPRESSED PIPELINE GAS"/>
    <x v="9"/>
    <n v="0"/>
  </r>
  <r>
    <s v="REFERENCE ELECTRIFICATION - MODERATE TECHNOLOGY ADVANCEMENT"/>
    <x v="2"/>
    <s v="BATTERY ELECTRIC MEDIUM-DUTY VEHICLE"/>
    <s v="TEXAS"/>
    <x v="17"/>
    <x v="28"/>
    <s v="GASOLINE FUEL"/>
    <x v="9"/>
    <n v="0"/>
  </r>
  <r>
    <s v="REFERENCE ELECTRIFICATION - MODERATE TECHNOLOGY ADVANCEMENT"/>
    <x v="2"/>
    <s v="BATTERY ELECTRIC MEDIUM-DUTY VEHICLE"/>
    <s v="TEXAS"/>
    <x v="17"/>
    <x v="28"/>
    <s v="ELECTRICITY"/>
    <x v="9"/>
    <n v="0.16206918334444401"/>
  </r>
  <r>
    <s v="REFERENCE ELECTRIFICATION - MODERATE TECHNOLOGY ADVANCEMENT"/>
    <x v="2"/>
    <s v="BATTERY ELECTRIC MEDIUM-DUTY VEHICLE"/>
    <s v="TEXAS"/>
    <x v="17"/>
    <x v="28"/>
    <s v="DIESEL FUEL"/>
    <x v="9"/>
    <n v="0"/>
  </r>
  <r>
    <s v="REFERENCE ELECTRIFICATION - MODERATE TECHNOLOGY ADVANCEMENT"/>
    <x v="2"/>
    <s v="BATTERY ELECTRIC MEDIUM-DUTY VEHICLE"/>
    <s v="TEXAS"/>
    <x v="17"/>
    <x v="28"/>
    <s v="LPG FUEL"/>
    <x v="9"/>
    <n v="0"/>
  </r>
  <r>
    <s v="REFERENCE ELECTRIFICATION - MODERATE TECHNOLOGY ADVANCEMENT"/>
    <x v="2"/>
    <s v="BATTERY ELECTRIC MEDIUM-DUTY VEHICLE"/>
    <s v="TEXAS"/>
    <x v="17"/>
    <x v="28"/>
    <s v="COMPRESSED PIPELINE GAS"/>
    <x v="9"/>
    <n v="0"/>
  </r>
  <r>
    <s v="REFERENCE ELECTRIFICATION - MODERATE TECHNOLOGY ADVANCEMENT"/>
    <x v="2"/>
    <s v="BATTERY ELECTRIC MEDIUM-DUTY VEHICLE"/>
    <s v="TEXAS"/>
    <x v="17"/>
    <x v="29"/>
    <s v="GASOLINE FUEL"/>
    <x v="9"/>
    <n v="0"/>
  </r>
  <r>
    <s v="REFERENCE ELECTRIFICATION - MODERATE TECHNOLOGY ADVANCEMENT"/>
    <x v="2"/>
    <s v="BATTERY ELECTRIC MEDIUM-DUTY VEHICLE"/>
    <s v="TEXAS"/>
    <x v="17"/>
    <x v="29"/>
    <s v="ELECTRICITY"/>
    <x v="9"/>
    <n v="0.17082837899737"/>
  </r>
  <r>
    <s v="REFERENCE ELECTRIFICATION - MODERATE TECHNOLOGY ADVANCEMENT"/>
    <x v="2"/>
    <s v="BATTERY ELECTRIC MEDIUM-DUTY VEHICLE"/>
    <s v="TEXAS"/>
    <x v="17"/>
    <x v="29"/>
    <s v="DIESEL FUEL"/>
    <x v="9"/>
    <n v="0"/>
  </r>
  <r>
    <s v="REFERENCE ELECTRIFICATION - MODERATE TECHNOLOGY ADVANCEMENT"/>
    <x v="2"/>
    <s v="BATTERY ELECTRIC MEDIUM-DUTY VEHICLE"/>
    <s v="TEXAS"/>
    <x v="17"/>
    <x v="29"/>
    <s v="LPG FUEL"/>
    <x v="9"/>
    <n v="0"/>
  </r>
  <r>
    <s v="REFERENCE ELECTRIFICATION - MODERATE TECHNOLOGY ADVANCEMENT"/>
    <x v="2"/>
    <s v="BATTERY ELECTRIC MEDIUM-DUTY VEHICLE"/>
    <s v="TEXAS"/>
    <x v="17"/>
    <x v="29"/>
    <s v="COMPRESSED PIPELINE GAS"/>
    <x v="9"/>
    <n v="0"/>
  </r>
  <r>
    <s v="REFERENCE ELECTRIFICATION - MODERATE TECHNOLOGY ADVANCEMENT"/>
    <x v="2"/>
    <s v="BATTERY ELECTRIC MEDIUM-DUTY VEHICLE"/>
    <s v="TEXAS"/>
    <x v="17"/>
    <x v="30"/>
    <s v="GASOLINE FUEL"/>
    <x v="9"/>
    <n v="0"/>
  </r>
  <r>
    <s v="REFERENCE ELECTRIFICATION - MODERATE TECHNOLOGY ADVANCEMENT"/>
    <x v="2"/>
    <s v="BATTERY ELECTRIC MEDIUM-DUTY VEHICLE"/>
    <s v="TEXAS"/>
    <x v="17"/>
    <x v="30"/>
    <s v="ELECTRICITY"/>
    <x v="9"/>
    <n v="0.17888892314447299"/>
  </r>
  <r>
    <s v="REFERENCE ELECTRIFICATION - MODERATE TECHNOLOGY ADVANCEMENT"/>
    <x v="2"/>
    <s v="BATTERY ELECTRIC MEDIUM-DUTY VEHICLE"/>
    <s v="TEXAS"/>
    <x v="17"/>
    <x v="30"/>
    <s v="DIESEL FUEL"/>
    <x v="9"/>
    <n v="0"/>
  </r>
  <r>
    <s v="REFERENCE ELECTRIFICATION - MODERATE TECHNOLOGY ADVANCEMENT"/>
    <x v="2"/>
    <s v="BATTERY ELECTRIC MEDIUM-DUTY VEHICLE"/>
    <s v="TEXAS"/>
    <x v="17"/>
    <x v="30"/>
    <s v="LPG FUEL"/>
    <x v="9"/>
    <n v="0"/>
  </r>
  <r>
    <s v="REFERENCE ELECTRIFICATION - MODERATE TECHNOLOGY ADVANCEMENT"/>
    <x v="2"/>
    <s v="BATTERY ELECTRIC MEDIUM-DUTY VEHICLE"/>
    <s v="TEXAS"/>
    <x v="17"/>
    <x v="30"/>
    <s v="COMPRESSED PIPELINE GAS"/>
    <x v="9"/>
    <n v="0"/>
  </r>
  <r>
    <s v="REFERENCE ELECTRIFICATION - MODERATE TECHNOLOGY ADVANCEMENT"/>
    <x v="2"/>
    <s v="BATTERY ELECTRIC MEDIUM-DUTY VEHICLE"/>
    <s v="TEXAS"/>
    <x v="17"/>
    <x v="31"/>
    <s v="GASOLINE FUEL"/>
    <x v="9"/>
    <n v="0"/>
  </r>
  <r>
    <s v="REFERENCE ELECTRIFICATION - MODERATE TECHNOLOGY ADVANCEMENT"/>
    <x v="2"/>
    <s v="BATTERY ELECTRIC MEDIUM-DUTY VEHICLE"/>
    <s v="TEXAS"/>
    <x v="17"/>
    <x v="31"/>
    <s v="ELECTRICITY"/>
    <x v="9"/>
    <n v="0.18682384793463599"/>
  </r>
  <r>
    <s v="REFERENCE ELECTRIFICATION - MODERATE TECHNOLOGY ADVANCEMENT"/>
    <x v="2"/>
    <s v="BATTERY ELECTRIC MEDIUM-DUTY VEHICLE"/>
    <s v="TEXAS"/>
    <x v="17"/>
    <x v="31"/>
    <s v="DIESEL FUEL"/>
    <x v="9"/>
    <n v="0"/>
  </r>
  <r>
    <s v="REFERENCE ELECTRIFICATION - MODERATE TECHNOLOGY ADVANCEMENT"/>
    <x v="2"/>
    <s v="BATTERY ELECTRIC MEDIUM-DUTY VEHICLE"/>
    <s v="TEXAS"/>
    <x v="17"/>
    <x v="31"/>
    <s v="LPG FUEL"/>
    <x v="9"/>
    <n v="0"/>
  </r>
  <r>
    <s v="REFERENCE ELECTRIFICATION - MODERATE TECHNOLOGY ADVANCEMENT"/>
    <x v="2"/>
    <s v="BATTERY ELECTRIC MEDIUM-DUTY VEHICLE"/>
    <s v="TEXAS"/>
    <x v="17"/>
    <x v="31"/>
    <s v="COMPRESSED PIPELINE GAS"/>
    <x v="9"/>
    <n v="0"/>
  </r>
  <r>
    <s v="REFERENCE ELECTRIFICATION - MODERATE TECHNOLOGY ADVANCEMENT"/>
    <x v="2"/>
    <s v="BATTERY ELECTRIC MEDIUM-DUTY VEHICLE"/>
    <s v="TEXAS"/>
    <x v="17"/>
    <x v="32"/>
    <s v="GASOLINE FUEL"/>
    <x v="9"/>
    <n v="0"/>
  </r>
  <r>
    <s v="REFERENCE ELECTRIFICATION - MODERATE TECHNOLOGY ADVANCEMENT"/>
    <x v="2"/>
    <s v="BATTERY ELECTRIC MEDIUM-DUTY VEHICLE"/>
    <s v="TEXAS"/>
    <x v="17"/>
    <x v="32"/>
    <s v="ELECTRICITY"/>
    <x v="9"/>
    <n v="0.19479984036727399"/>
  </r>
  <r>
    <s v="REFERENCE ELECTRIFICATION - MODERATE TECHNOLOGY ADVANCEMENT"/>
    <x v="2"/>
    <s v="BATTERY ELECTRIC MEDIUM-DUTY VEHICLE"/>
    <s v="TEXAS"/>
    <x v="17"/>
    <x v="32"/>
    <s v="DIESEL FUEL"/>
    <x v="9"/>
    <n v="0"/>
  </r>
  <r>
    <s v="REFERENCE ELECTRIFICATION - MODERATE TECHNOLOGY ADVANCEMENT"/>
    <x v="2"/>
    <s v="BATTERY ELECTRIC MEDIUM-DUTY VEHICLE"/>
    <s v="TEXAS"/>
    <x v="17"/>
    <x v="32"/>
    <s v="LPG FUEL"/>
    <x v="9"/>
    <n v="0"/>
  </r>
  <r>
    <s v="REFERENCE ELECTRIFICATION - MODERATE TECHNOLOGY ADVANCEMENT"/>
    <x v="2"/>
    <s v="BATTERY ELECTRIC MEDIUM-DUTY VEHICLE"/>
    <s v="TEXAS"/>
    <x v="17"/>
    <x v="32"/>
    <s v="COMPRESSED PIPELINE GAS"/>
    <x v="9"/>
    <n v="0"/>
  </r>
  <r>
    <s v="REFERENCE ELECTRIFICATION - MODERATE TECHNOLOGY ADVANCEMENT"/>
    <x v="2"/>
    <s v="BATTERY ELECTRIC MEDIUM-DUTY VEHICLE"/>
    <s v="TEXAS"/>
    <x v="17"/>
    <x v="33"/>
    <s v="GASOLINE FUEL"/>
    <x v="9"/>
    <n v="0"/>
  </r>
  <r>
    <s v="REFERENCE ELECTRIFICATION - MODERATE TECHNOLOGY ADVANCEMENT"/>
    <x v="2"/>
    <s v="BATTERY ELECTRIC MEDIUM-DUTY VEHICLE"/>
    <s v="TEXAS"/>
    <x v="17"/>
    <x v="33"/>
    <s v="ELECTRICITY"/>
    <x v="9"/>
    <n v="0.20250361036179601"/>
  </r>
  <r>
    <s v="REFERENCE ELECTRIFICATION - MODERATE TECHNOLOGY ADVANCEMENT"/>
    <x v="2"/>
    <s v="BATTERY ELECTRIC MEDIUM-DUTY VEHICLE"/>
    <s v="TEXAS"/>
    <x v="17"/>
    <x v="33"/>
    <s v="DIESEL FUEL"/>
    <x v="9"/>
    <n v="0"/>
  </r>
  <r>
    <s v="REFERENCE ELECTRIFICATION - MODERATE TECHNOLOGY ADVANCEMENT"/>
    <x v="2"/>
    <s v="BATTERY ELECTRIC MEDIUM-DUTY VEHICLE"/>
    <s v="TEXAS"/>
    <x v="17"/>
    <x v="33"/>
    <s v="LPG FUEL"/>
    <x v="9"/>
    <n v="0"/>
  </r>
  <r>
    <s v="REFERENCE ELECTRIFICATION - MODERATE TECHNOLOGY ADVANCEMENT"/>
    <x v="2"/>
    <s v="BATTERY ELECTRIC MEDIUM-DUTY VEHICLE"/>
    <s v="TEXAS"/>
    <x v="17"/>
    <x v="33"/>
    <s v="COMPRESSED PIPELINE GAS"/>
    <x v="9"/>
    <n v="0"/>
  </r>
  <r>
    <s v="REFERENCE ELECTRIFICATION - MODERATE TECHNOLOGY ADVANCEMENT"/>
    <x v="2"/>
    <s v="REFERENCE DIESEL HEAVY-DUTY VEHICLE"/>
    <s v="TEXAS"/>
    <x v="18"/>
    <x v="0"/>
    <s v="GASOLINE FUEL"/>
    <x v="9"/>
    <n v="0"/>
  </r>
  <r>
    <s v="REFERENCE ELECTRIFICATION - MODERATE TECHNOLOGY ADVANCEMENT"/>
    <x v="2"/>
    <s v="REFERENCE DIESEL HEAVY-DUTY VEHICLE"/>
    <s v="TEXAS"/>
    <x v="18"/>
    <x v="0"/>
    <s v="ELECTRICITY"/>
    <x v="9"/>
    <n v="0"/>
  </r>
  <r>
    <s v="REFERENCE ELECTRIFICATION - MODERATE TECHNOLOGY ADVANCEMENT"/>
    <x v="2"/>
    <s v="REFERENCE DIESEL HEAVY-DUTY VEHICLE"/>
    <s v="TEXAS"/>
    <x v="18"/>
    <x v="0"/>
    <s v="DIESEL FUEL"/>
    <x v="9"/>
    <n v="21.989639026377599"/>
  </r>
  <r>
    <s v="REFERENCE ELECTRIFICATION - MODERATE TECHNOLOGY ADVANCEMENT"/>
    <x v="2"/>
    <s v="REFERENCE DIESEL HEAVY-DUTY VEHICLE"/>
    <s v="TEXAS"/>
    <x v="18"/>
    <x v="0"/>
    <s v="LPG FUEL"/>
    <x v="9"/>
    <n v="0"/>
  </r>
  <r>
    <s v="REFERENCE ELECTRIFICATION - MODERATE TECHNOLOGY ADVANCEMENT"/>
    <x v="2"/>
    <s v="REFERENCE DIESEL HEAVY-DUTY VEHICLE"/>
    <s v="TEXAS"/>
    <x v="18"/>
    <x v="0"/>
    <s v="LIQUEFIED PIPELINE GAS"/>
    <x v="9"/>
    <n v="0"/>
  </r>
  <r>
    <s v="REFERENCE ELECTRIFICATION - MODERATE TECHNOLOGY ADVANCEMENT"/>
    <x v="2"/>
    <s v="REFERENCE DIESEL HEAVY-DUTY VEHICLE"/>
    <s v="TEXAS"/>
    <x v="18"/>
    <x v="1"/>
    <s v="GASOLINE FUEL"/>
    <x v="9"/>
    <n v="0"/>
  </r>
  <r>
    <s v="REFERENCE ELECTRIFICATION - MODERATE TECHNOLOGY ADVANCEMENT"/>
    <x v="2"/>
    <s v="REFERENCE DIESEL HEAVY-DUTY VEHICLE"/>
    <s v="TEXAS"/>
    <x v="18"/>
    <x v="1"/>
    <s v="ELECTRICITY"/>
    <x v="9"/>
    <n v="0"/>
  </r>
  <r>
    <s v="REFERENCE ELECTRIFICATION - MODERATE TECHNOLOGY ADVANCEMENT"/>
    <x v="2"/>
    <s v="REFERENCE DIESEL HEAVY-DUTY VEHICLE"/>
    <s v="TEXAS"/>
    <x v="18"/>
    <x v="1"/>
    <s v="DIESEL FUEL"/>
    <x v="9"/>
    <n v="22.335683466091599"/>
  </r>
  <r>
    <s v="REFERENCE ELECTRIFICATION - MODERATE TECHNOLOGY ADVANCEMENT"/>
    <x v="2"/>
    <s v="REFERENCE DIESEL HEAVY-DUTY VEHICLE"/>
    <s v="TEXAS"/>
    <x v="18"/>
    <x v="1"/>
    <s v="LPG FUEL"/>
    <x v="9"/>
    <n v="0"/>
  </r>
  <r>
    <s v="REFERENCE ELECTRIFICATION - MODERATE TECHNOLOGY ADVANCEMENT"/>
    <x v="2"/>
    <s v="REFERENCE DIESEL HEAVY-DUTY VEHICLE"/>
    <s v="TEXAS"/>
    <x v="18"/>
    <x v="1"/>
    <s v="LIQUEFIED PIPELINE GAS"/>
    <x v="9"/>
    <n v="0"/>
  </r>
  <r>
    <s v="REFERENCE ELECTRIFICATION - MODERATE TECHNOLOGY ADVANCEMENT"/>
    <x v="2"/>
    <s v="REFERENCE DIESEL HEAVY-DUTY VEHICLE"/>
    <s v="TEXAS"/>
    <x v="18"/>
    <x v="2"/>
    <s v="GASOLINE FUEL"/>
    <x v="9"/>
    <n v="0"/>
  </r>
  <r>
    <s v="REFERENCE ELECTRIFICATION - MODERATE TECHNOLOGY ADVANCEMENT"/>
    <x v="2"/>
    <s v="REFERENCE DIESEL HEAVY-DUTY VEHICLE"/>
    <s v="TEXAS"/>
    <x v="18"/>
    <x v="2"/>
    <s v="ELECTRICITY"/>
    <x v="9"/>
    <n v="0"/>
  </r>
  <r>
    <s v="REFERENCE ELECTRIFICATION - MODERATE TECHNOLOGY ADVANCEMENT"/>
    <x v="2"/>
    <s v="REFERENCE DIESEL HEAVY-DUTY VEHICLE"/>
    <s v="TEXAS"/>
    <x v="18"/>
    <x v="2"/>
    <s v="DIESEL FUEL"/>
    <x v="9"/>
    <n v="22.590085292496902"/>
  </r>
  <r>
    <s v="REFERENCE ELECTRIFICATION - MODERATE TECHNOLOGY ADVANCEMENT"/>
    <x v="2"/>
    <s v="REFERENCE DIESEL HEAVY-DUTY VEHICLE"/>
    <s v="TEXAS"/>
    <x v="18"/>
    <x v="2"/>
    <s v="LPG FUEL"/>
    <x v="9"/>
    <n v="0"/>
  </r>
  <r>
    <s v="REFERENCE ELECTRIFICATION - MODERATE TECHNOLOGY ADVANCEMENT"/>
    <x v="2"/>
    <s v="REFERENCE DIESEL HEAVY-DUTY VEHICLE"/>
    <s v="TEXAS"/>
    <x v="18"/>
    <x v="2"/>
    <s v="LIQUEFIED PIPELINE GAS"/>
    <x v="9"/>
    <n v="0"/>
  </r>
  <r>
    <s v="REFERENCE ELECTRIFICATION - MODERATE TECHNOLOGY ADVANCEMENT"/>
    <x v="2"/>
    <s v="REFERENCE DIESEL HEAVY-DUTY VEHICLE"/>
    <s v="TEXAS"/>
    <x v="18"/>
    <x v="3"/>
    <s v="GASOLINE FUEL"/>
    <x v="9"/>
    <n v="0"/>
  </r>
  <r>
    <s v="REFERENCE ELECTRIFICATION - MODERATE TECHNOLOGY ADVANCEMENT"/>
    <x v="2"/>
    <s v="REFERENCE DIESEL HEAVY-DUTY VEHICLE"/>
    <s v="TEXAS"/>
    <x v="18"/>
    <x v="3"/>
    <s v="ELECTRICITY"/>
    <x v="9"/>
    <n v="0"/>
  </r>
  <r>
    <s v="REFERENCE ELECTRIFICATION - MODERATE TECHNOLOGY ADVANCEMENT"/>
    <x v="2"/>
    <s v="REFERENCE DIESEL HEAVY-DUTY VEHICLE"/>
    <s v="TEXAS"/>
    <x v="18"/>
    <x v="3"/>
    <s v="DIESEL FUEL"/>
    <x v="9"/>
    <n v="22.8621153422791"/>
  </r>
  <r>
    <s v="REFERENCE ELECTRIFICATION - MODERATE TECHNOLOGY ADVANCEMENT"/>
    <x v="2"/>
    <s v="REFERENCE DIESEL HEAVY-DUTY VEHICLE"/>
    <s v="TEXAS"/>
    <x v="18"/>
    <x v="3"/>
    <s v="LPG FUEL"/>
    <x v="9"/>
    <n v="0"/>
  </r>
  <r>
    <s v="REFERENCE ELECTRIFICATION - MODERATE TECHNOLOGY ADVANCEMENT"/>
    <x v="2"/>
    <s v="REFERENCE DIESEL HEAVY-DUTY VEHICLE"/>
    <s v="TEXAS"/>
    <x v="18"/>
    <x v="3"/>
    <s v="LIQUEFIED PIPELINE GAS"/>
    <x v="9"/>
    <n v="0"/>
  </r>
  <r>
    <s v="REFERENCE ELECTRIFICATION - MODERATE TECHNOLOGY ADVANCEMENT"/>
    <x v="2"/>
    <s v="REFERENCE DIESEL HEAVY-DUTY VEHICLE"/>
    <s v="TEXAS"/>
    <x v="18"/>
    <x v="4"/>
    <s v="GASOLINE FUEL"/>
    <x v="9"/>
    <n v="0"/>
  </r>
  <r>
    <s v="REFERENCE ELECTRIFICATION - MODERATE TECHNOLOGY ADVANCEMENT"/>
    <x v="2"/>
    <s v="REFERENCE DIESEL HEAVY-DUTY VEHICLE"/>
    <s v="TEXAS"/>
    <x v="18"/>
    <x v="4"/>
    <s v="ELECTRICITY"/>
    <x v="9"/>
    <n v="0"/>
  </r>
  <r>
    <s v="REFERENCE ELECTRIFICATION - MODERATE TECHNOLOGY ADVANCEMENT"/>
    <x v="2"/>
    <s v="REFERENCE DIESEL HEAVY-DUTY VEHICLE"/>
    <s v="TEXAS"/>
    <x v="18"/>
    <x v="4"/>
    <s v="DIESEL FUEL"/>
    <x v="9"/>
    <n v="23.191014523640199"/>
  </r>
  <r>
    <s v="REFERENCE ELECTRIFICATION - MODERATE TECHNOLOGY ADVANCEMENT"/>
    <x v="2"/>
    <s v="REFERENCE DIESEL HEAVY-DUTY VEHICLE"/>
    <s v="TEXAS"/>
    <x v="18"/>
    <x v="4"/>
    <s v="LPG FUEL"/>
    <x v="9"/>
    <n v="0"/>
  </r>
  <r>
    <s v="REFERENCE ELECTRIFICATION - MODERATE TECHNOLOGY ADVANCEMENT"/>
    <x v="2"/>
    <s v="REFERENCE DIESEL HEAVY-DUTY VEHICLE"/>
    <s v="TEXAS"/>
    <x v="18"/>
    <x v="4"/>
    <s v="LIQUEFIED PIPELINE GAS"/>
    <x v="9"/>
    <n v="0"/>
  </r>
  <r>
    <s v="REFERENCE ELECTRIFICATION - MODERATE TECHNOLOGY ADVANCEMENT"/>
    <x v="2"/>
    <s v="REFERENCE DIESEL HEAVY-DUTY VEHICLE"/>
    <s v="TEXAS"/>
    <x v="18"/>
    <x v="5"/>
    <s v="GASOLINE FUEL"/>
    <x v="9"/>
    <n v="0"/>
  </r>
  <r>
    <s v="REFERENCE ELECTRIFICATION - MODERATE TECHNOLOGY ADVANCEMENT"/>
    <x v="2"/>
    <s v="REFERENCE DIESEL HEAVY-DUTY VEHICLE"/>
    <s v="TEXAS"/>
    <x v="18"/>
    <x v="5"/>
    <s v="ELECTRICITY"/>
    <x v="9"/>
    <n v="0"/>
  </r>
  <r>
    <s v="REFERENCE ELECTRIFICATION - MODERATE TECHNOLOGY ADVANCEMENT"/>
    <x v="2"/>
    <s v="REFERENCE DIESEL HEAVY-DUTY VEHICLE"/>
    <s v="TEXAS"/>
    <x v="18"/>
    <x v="5"/>
    <s v="DIESEL FUEL"/>
    <x v="9"/>
    <n v="23.457369734390099"/>
  </r>
  <r>
    <s v="REFERENCE ELECTRIFICATION - MODERATE TECHNOLOGY ADVANCEMENT"/>
    <x v="2"/>
    <s v="REFERENCE DIESEL HEAVY-DUTY VEHICLE"/>
    <s v="TEXAS"/>
    <x v="18"/>
    <x v="5"/>
    <s v="LPG FUEL"/>
    <x v="9"/>
    <n v="0"/>
  </r>
  <r>
    <s v="REFERENCE ELECTRIFICATION - MODERATE TECHNOLOGY ADVANCEMENT"/>
    <x v="2"/>
    <s v="REFERENCE DIESEL HEAVY-DUTY VEHICLE"/>
    <s v="TEXAS"/>
    <x v="18"/>
    <x v="5"/>
    <s v="LIQUEFIED PIPELINE GAS"/>
    <x v="9"/>
    <n v="0"/>
  </r>
  <r>
    <s v="REFERENCE ELECTRIFICATION - MODERATE TECHNOLOGY ADVANCEMENT"/>
    <x v="2"/>
    <s v="REFERENCE DIESEL HEAVY-DUTY VEHICLE"/>
    <s v="TEXAS"/>
    <x v="18"/>
    <x v="6"/>
    <s v="GASOLINE FUEL"/>
    <x v="9"/>
    <n v="0"/>
  </r>
  <r>
    <s v="REFERENCE ELECTRIFICATION - MODERATE TECHNOLOGY ADVANCEMENT"/>
    <x v="2"/>
    <s v="REFERENCE DIESEL HEAVY-DUTY VEHICLE"/>
    <s v="TEXAS"/>
    <x v="18"/>
    <x v="6"/>
    <s v="ELECTRICITY"/>
    <x v="9"/>
    <n v="0"/>
  </r>
  <r>
    <s v="REFERENCE ELECTRIFICATION - MODERATE TECHNOLOGY ADVANCEMENT"/>
    <x v="2"/>
    <s v="REFERENCE DIESEL HEAVY-DUTY VEHICLE"/>
    <s v="TEXAS"/>
    <x v="18"/>
    <x v="6"/>
    <s v="DIESEL FUEL"/>
    <x v="9"/>
    <n v="23.656351324288401"/>
  </r>
  <r>
    <s v="REFERENCE ELECTRIFICATION - MODERATE TECHNOLOGY ADVANCEMENT"/>
    <x v="2"/>
    <s v="REFERENCE DIESEL HEAVY-DUTY VEHICLE"/>
    <s v="TEXAS"/>
    <x v="18"/>
    <x v="6"/>
    <s v="LPG FUEL"/>
    <x v="9"/>
    <n v="0"/>
  </r>
  <r>
    <s v="REFERENCE ELECTRIFICATION - MODERATE TECHNOLOGY ADVANCEMENT"/>
    <x v="2"/>
    <s v="REFERENCE DIESEL HEAVY-DUTY VEHICLE"/>
    <s v="TEXAS"/>
    <x v="18"/>
    <x v="6"/>
    <s v="LIQUEFIED PIPELINE GAS"/>
    <x v="9"/>
    <n v="0"/>
  </r>
  <r>
    <s v="REFERENCE ELECTRIFICATION - MODERATE TECHNOLOGY ADVANCEMENT"/>
    <x v="2"/>
    <s v="REFERENCE DIESEL HEAVY-DUTY VEHICLE"/>
    <s v="TEXAS"/>
    <x v="18"/>
    <x v="7"/>
    <s v="GASOLINE FUEL"/>
    <x v="9"/>
    <n v="0"/>
  </r>
  <r>
    <s v="REFERENCE ELECTRIFICATION - MODERATE TECHNOLOGY ADVANCEMENT"/>
    <x v="2"/>
    <s v="REFERENCE DIESEL HEAVY-DUTY VEHICLE"/>
    <s v="TEXAS"/>
    <x v="18"/>
    <x v="7"/>
    <s v="ELECTRICITY"/>
    <x v="9"/>
    <n v="0"/>
  </r>
  <r>
    <s v="REFERENCE ELECTRIFICATION - MODERATE TECHNOLOGY ADVANCEMENT"/>
    <x v="2"/>
    <s v="REFERENCE DIESEL HEAVY-DUTY VEHICLE"/>
    <s v="TEXAS"/>
    <x v="18"/>
    <x v="7"/>
    <s v="DIESEL FUEL"/>
    <x v="9"/>
    <n v="23.8151260759367"/>
  </r>
  <r>
    <s v="REFERENCE ELECTRIFICATION - MODERATE TECHNOLOGY ADVANCEMENT"/>
    <x v="2"/>
    <s v="REFERENCE DIESEL HEAVY-DUTY VEHICLE"/>
    <s v="TEXAS"/>
    <x v="18"/>
    <x v="7"/>
    <s v="LPG FUEL"/>
    <x v="9"/>
    <n v="0"/>
  </r>
  <r>
    <s v="REFERENCE ELECTRIFICATION - MODERATE TECHNOLOGY ADVANCEMENT"/>
    <x v="2"/>
    <s v="REFERENCE DIESEL HEAVY-DUTY VEHICLE"/>
    <s v="TEXAS"/>
    <x v="18"/>
    <x v="7"/>
    <s v="LIQUEFIED PIPELINE GAS"/>
    <x v="9"/>
    <n v="0"/>
  </r>
  <r>
    <s v="REFERENCE ELECTRIFICATION - MODERATE TECHNOLOGY ADVANCEMENT"/>
    <x v="2"/>
    <s v="REFERENCE DIESEL HEAVY-DUTY VEHICLE"/>
    <s v="TEXAS"/>
    <x v="18"/>
    <x v="8"/>
    <s v="GASOLINE FUEL"/>
    <x v="9"/>
    <n v="0"/>
  </r>
  <r>
    <s v="REFERENCE ELECTRIFICATION - MODERATE TECHNOLOGY ADVANCEMENT"/>
    <x v="2"/>
    <s v="REFERENCE DIESEL HEAVY-DUTY VEHICLE"/>
    <s v="TEXAS"/>
    <x v="18"/>
    <x v="8"/>
    <s v="ELECTRICITY"/>
    <x v="9"/>
    <n v="0"/>
  </r>
  <r>
    <s v="REFERENCE ELECTRIFICATION - MODERATE TECHNOLOGY ADVANCEMENT"/>
    <x v="2"/>
    <s v="REFERENCE DIESEL HEAVY-DUTY VEHICLE"/>
    <s v="TEXAS"/>
    <x v="18"/>
    <x v="8"/>
    <s v="DIESEL FUEL"/>
    <x v="9"/>
    <n v="23.8363765369938"/>
  </r>
  <r>
    <s v="REFERENCE ELECTRIFICATION - MODERATE TECHNOLOGY ADVANCEMENT"/>
    <x v="2"/>
    <s v="REFERENCE DIESEL HEAVY-DUTY VEHICLE"/>
    <s v="TEXAS"/>
    <x v="18"/>
    <x v="8"/>
    <s v="LPG FUEL"/>
    <x v="9"/>
    <n v="0"/>
  </r>
  <r>
    <s v="REFERENCE ELECTRIFICATION - MODERATE TECHNOLOGY ADVANCEMENT"/>
    <x v="2"/>
    <s v="REFERENCE DIESEL HEAVY-DUTY VEHICLE"/>
    <s v="TEXAS"/>
    <x v="18"/>
    <x v="8"/>
    <s v="LIQUEFIED PIPELINE GAS"/>
    <x v="9"/>
    <n v="0"/>
  </r>
  <r>
    <s v="REFERENCE ELECTRIFICATION - MODERATE TECHNOLOGY ADVANCEMENT"/>
    <x v="2"/>
    <s v="REFERENCE DIESEL HEAVY-DUTY VEHICLE"/>
    <s v="TEXAS"/>
    <x v="18"/>
    <x v="9"/>
    <s v="GASOLINE FUEL"/>
    <x v="9"/>
    <n v="0"/>
  </r>
  <r>
    <s v="REFERENCE ELECTRIFICATION - MODERATE TECHNOLOGY ADVANCEMENT"/>
    <x v="2"/>
    <s v="REFERENCE DIESEL HEAVY-DUTY VEHICLE"/>
    <s v="TEXAS"/>
    <x v="18"/>
    <x v="9"/>
    <s v="ELECTRICITY"/>
    <x v="9"/>
    <n v="0"/>
  </r>
  <r>
    <s v="REFERENCE ELECTRIFICATION - MODERATE TECHNOLOGY ADVANCEMENT"/>
    <x v="2"/>
    <s v="REFERENCE DIESEL HEAVY-DUTY VEHICLE"/>
    <s v="TEXAS"/>
    <x v="18"/>
    <x v="9"/>
    <s v="DIESEL FUEL"/>
    <x v="9"/>
    <n v="23.746424301269101"/>
  </r>
  <r>
    <s v="REFERENCE ELECTRIFICATION - MODERATE TECHNOLOGY ADVANCEMENT"/>
    <x v="2"/>
    <s v="REFERENCE DIESEL HEAVY-DUTY VEHICLE"/>
    <s v="TEXAS"/>
    <x v="18"/>
    <x v="9"/>
    <s v="LPG FUEL"/>
    <x v="9"/>
    <n v="0"/>
  </r>
  <r>
    <s v="REFERENCE ELECTRIFICATION - MODERATE TECHNOLOGY ADVANCEMENT"/>
    <x v="2"/>
    <s v="REFERENCE DIESEL HEAVY-DUTY VEHICLE"/>
    <s v="TEXAS"/>
    <x v="18"/>
    <x v="9"/>
    <s v="LIQUEFIED PIPELINE GAS"/>
    <x v="9"/>
    <n v="0"/>
  </r>
  <r>
    <s v="REFERENCE ELECTRIFICATION - MODERATE TECHNOLOGY ADVANCEMENT"/>
    <x v="2"/>
    <s v="REFERENCE DIESEL HEAVY-DUTY VEHICLE"/>
    <s v="TEXAS"/>
    <x v="18"/>
    <x v="10"/>
    <s v="GASOLINE FUEL"/>
    <x v="9"/>
    <n v="0"/>
  </r>
  <r>
    <s v="REFERENCE ELECTRIFICATION - MODERATE TECHNOLOGY ADVANCEMENT"/>
    <x v="2"/>
    <s v="REFERENCE DIESEL HEAVY-DUTY VEHICLE"/>
    <s v="TEXAS"/>
    <x v="18"/>
    <x v="10"/>
    <s v="ELECTRICITY"/>
    <x v="9"/>
    <n v="0"/>
  </r>
  <r>
    <s v="REFERENCE ELECTRIFICATION - MODERATE TECHNOLOGY ADVANCEMENT"/>
    <x v="2"/>
    <s v="REFERENCE DIESEL HEAVY-DUTY VEHICLE"/>
    <s v="TEXAS"/>
    <x v="18"/>
    <x v="10"/>
    <s v="DIESEL FUEL"/>
    <x v="9"/>
    <n v="23.7302449729643"/>
  </r>
  <r>
    <s v="REFERENCE ELECTRIFICATION - MODERATE TECHNOLOGY ADVANCEMENT"/>
    <x v="2"/>
    <s v="REFERENCE DIESEL HEAVY-DUTY VEHICLE"/>
    <s v="TEXAS"/>
    <x v="18"/>
    <x v="10"/>
    <s v="LPG FUEL"/>
    <x v="9"/>
    <n v="0"/>
  </r>
  <r>
    <s v="REFERENCE ELECTRIFICATION - MODERATE TECHNOLOGY ADVANCEMENT"/>
    <x v="2"/>
    <s v="REFERENCE DIESEL HEAVY-DUTY VEHICLE"/>
    <s v="TEXAS"/>
    <x v="18"/>
    <x v="10"/>
    <s v="LIQUEFIED PIPELINE GAS"/>
    <x v="9"/>
    <n v="0"/>
  </r>
  <r>
    <s v="REFERENCE ELECTRIFICATION - MODERATE TECHNOLOGY ADVANCEMENT"/>
    <x v="2"/>
    <s v="REFERENCE DIESEL HEAVY-DUTY VEHICLE"/>
    <s v="TEXAS"/>
    <x v="18"/>
    <x v="11"/>
    <s v="GASOLINE FUEL"/>
    <x v="9"/>
    <n v="0"/>
  </r>
  <r>
    <s v="REFERENCE ELECTRIFICATION - MODERATE TECHNOLOGY ADVANCEMENT"/>
    <x v="2"/>
    <s v="REFERENCE DIESEL HEAVY-DUTY VEHICLE"/>
    <s v="TEXAS"/>
    <x v="18"/>
    <x v="11"/>
    <s v="ELECTRICITY"/>
    <x v="9"/>
    <n v="0"/>
  </r>
  <r>
    <s v="REFERENCE ELECTRIFICATION - MODERATE TECHNOLOGY ADVANCEMENT"/>
    <x v="2"/>
    <s v="REFERENCE DIESEL HEAVY-DUTY VEHICLE"/>
    <s v="TEXAS"/>
    <x v="18"/>
    <x v="11"/>
    <s v="DIESEL FUEL"/>
    <x v="9"/>
    <n v="23.754876189189599"/>
  </r>
  <r>
    <s v="REFERENCE ELECTRIFICATION - MODERATE TECHNOLOGY ADVANCEMENT"/>
    <x v="2"/>
    <s v="REFERENCE DIESEL HEAVY-DUTY VEHICLE"/>
    <s v="TEXAS"/>
    <x v="18"/>
    <x v="11"/>
    <s v="LPG FUEL"/>
    <x v="9"/>
    <n v="0"/>
  </r>
  <r>
    <s v="REFERENCE ELECTRIFICATION - MODERATE TECHNOLOGY ADVANCEMENT"/>
    <x v="2"/>
    <s v="REFERENCE DIESEL HEAVY-DUTY VEHICLE"/>
    <s v="TEXAS"/>
    <x v="18"/>
    <x v="11"/>
    <s v="LIQUEFIED PIPELINE GAS"/>
    <x v="9"/>
    <n v="0"/>
  </r>
  <r>
    <s v="REFERENCE ELECTRIFICATION - MODERATE TECHNOLOGY ADVANCEMENT"/>
    <x v="2"/>
    <s v="REFERENCE DIESEL HEAVY-DUTY VEHICLE"/>
    <s v="TEXAS"/>
    <x v="18"/>
    <x v="12"/>
    <s v="GASOLINE FUEL"/>
    <x v="9"/>
    <n v="0"/>
  </r>
  <r>
    <s v="REFERENCE ELECTRIFICATION - MODERATE TECHNOLOGY ADVANCEMENT"/>
    <x v="2"/>
    <s v="REFERENCE DIESEL HEAVY-DUTY VEHICLE"/>
    <s v="TEXAS"/>
    <x v="18"/>
    <x v="12"/>
    <s v="ELECTRICITY"/>
    <x v="9"/>
    <n v="0"/>
  </r>
  <r>
    <s v="REFERENCE ELECTRIFICATION - MODERATE TECHNOLOGY ADVANCEMENT"/>
    <x v="2"/>
    <s v="REFERENCE DIESEL HEAVY-DUTY VEHICLE"/>
    <s v="TEXAS"/>
    <x v="18"/>
    <x v="12"/>
    <s v="DIESEL FUEL"/>
    <x v="9"/>
    <n v="23.815971264728802"/>
  </r>
  <r>
    <s v="REFERENCE ELECTRIFICATION - MODERATE TECHNOLOGY ADVANCEMENT"/>
    <x v="2"/>
    <s v="REFERENCE DIESEL HEAVY-DUTY VEHICLE"/>
    <s v="TEXAS"/>
    <x v="18"/>
    <x v="12"/>
    <s v="LPG FUEL"/>
    <x v="9"/>
    <n v="0"/>
  </r>
  <r>
    <s v="REFERENCE ELECTRIFICATION - MODERATE TECHNOLOGY ADVANCEMENT"/>
    <x v="2"/>
    <s v="REFERENCE DIESEL HEAVY-DUTY VEHICLE"/>
    <s v="TEXAS"/>
    <x v="18"/>
    <x v="12"/>
    <s v="LIQUEFIED PIPELINE GAS"/>
    <x v="9"/>
    <n v="0"/>
  </r>
  <r>
    <s v="REFERENCE ELECTRIFICATION - MODERATE TECHNOLOGY ADVANCEMENT"/>
    <x v="2"/>
    <s v="REFERENCE DIESEL HEAVY-DUTY VEHICLE"/>
    <s v="TEXAS"/>
    <x v="18"/>
    <x v="13"/>
    <s v="GASOLINE FUEL"/>
    <x v="9"/>
    <n v="0"/>
  </r>
  <r>
    <s v="REFERENCE ELECTRIFICATION - MODERATE TECHNOLOGY ADVANCEMENT"/>
    <x v="2"/>
    <s v="REFERENCE DIESEL HEAVY-DUTY VEHICLE"/>
    <s v="TEXAS"/>
    <x v="18"/>
    <x v="13"/>
    <s v="ELECTRICITY"/>
    <x v="9"/>
    <n v="0"/>
  </r>
  <r>
    <s v="REFERENCE ELECTRIFICATION - MODERATE TECHNOLOGY ADVANCEMENT"/>
    <x v="2"/>
    <s v="REFERENCE DIESEL HEAVY-DUTY VEHICLE"/>
    <s v="TEXAS"/>
    <x v="18"/>
    <x v="13"/>
    <s v="DIESEL FUEL"/>
    <x v="9"/>
    <n v="23.926208031462501"/>
  </r>
  <r>
    <s v="REFERENCE ELECTRIFICATION - MODERATE TECHNOLOGY ADVANCEMENT"/>
    <x v="2"/>
    <s v="REFERENCE DIESEL HEAVY-DUTY VEHICLE"/>
    <s v="TEXAS"/>
    <x v="18"/>
    <x v="13"/>
    <s v="LPG FUEL"/>
    <x v="9"/>
    <n v="0"/>
  </r>
  <r>
    <s v="REFERENCE ELECTRIFICATION - MODERATE TECHNOLOGY ADVANCEMENT"/>
    <x v="2"/>
    <s v="REFERENCE DIESEL HEAVY-DUTY VEHICLE"/>
    <s v="TEXAS"/>
    <x v="18"/>
    <x v="13"/>
    <s v="LIQUEFIED PIPELINE GAS"/>
    <x v="9"/>
    <n v="0"/>
  </r>
  <r>
    <s v="REFERENCE ELECTRIFICATION - MODERATE TECHNOLOGY ADVANCEMENT"/>
    <x v="2"/>
    <s v="REFERENCE DIESEL HEAVY-DUTY VEHICLE"/>
    <s v="TEXAS"/>
    <x v="18"/>
    <x v="14"/>
    <s v="GASOLINE FUEL"/>
    <x v="9"/>
    <n v="0"/>
  </r>
  <r>
    <s v="REFERENCE ELECTRIFICATION - MODERATE TECHNOLOGY ADVANCEMENT"/>
    <x v="2"/>
    <s v="REFERENCE DIESEL HEAVY-DUTY VEHICLE"/>
    <s v="TEXAS"/>
    <x v="18"/>
    <x v="14"/>
    <s v="ELECTRICITY"/>
    <x v="9"/>
    <n v="0"/>
  </r>
  <r>
    <s v="REFERENCE ELECTRIFICATION - MODERATE TECHNOLOGY ADVANCEMENT"/>
    <x v="2"/>
    <s v="REFERENCE DIESEL HEAVY-DUTY VEHICLE"/>
    <s v="TEXAS"/>
    <x v="18"/>
    <x v="14"/>
    <s v="DIESEL FUEL"/>
    <x v="9"/>
    <n v="24.014107665835098"/>
  </r>
  <r>
    <s v="REFERENCE ELECTRIFICATION - MODERATE TECHNOLOGY ADVANCEMENT"/>
    <x v="2"/>
    <s v="REFERENCE DIESEL HEAVY-DUTY VEHICLE"/>
    <s v="TEXAS"/>
    <x v="18"/>
    <x v="14"/>
    <s v="LPG FUEL"/>
    <x v="9"/>
    <n v="0"/>
  </r>
  <r>
    <s v="REFERENCE ELECTRIFICATION - MODERATE TECHNOLOGY ADVANCEMENT"/>
    <x v="2"/>
    <s v="REFERENCE DIESEL HEAVY-DUTY VEHICLE"/>
    <s v="TEXAS"/>
    <x v="18"/>
    <x v="14"/>
    <s v="LIQUEFIED PIPELINE GAS"/>
    <x v="9"/>
    <n v="0"/>
  </r>
  <r>
    <s v="REFERENCE ELECTRIFICATION - MODERATE TECHNOLOGY ADVANCEMENT"/>
    <x v="2"/>
    <s v="REFERENCE DIESEL HEAVY-DUTY VEHICLE"/>
    <s v="TEXAS"/>
    <x v="18"/>
    <x v="15"/>
    <s v="GASOLINE FUEL"/>
    <x v="9"/>
    <n v="0"/>
  </r>
  <r>
    <s v="REFERENCE ELECTRIFICATION - MODERATE TECHNOLOGY ADVANCEMENT"/>
    <x v="2"/>
    <s v="REFERENCE DIESEL HEAVY-DUTY VEHICLE"/>
    <s v="TEXAS"/>
    <x v="18"/>
    <x v="15"/>
    <s v="ELECTRICITY"/>
    <x v="9"/>
    <n v="0"/>
  </r>
  <r>
    <s v="REFERENCE ELECTRIFICATION - MODERATE TECHNOLOGY ADVANCEMENT"/>
    <x v="2"/>
    <s v="REFERENCE DIESEL HEAVY-DUTY VEHICLE"/>
    <s v="TEXAS"/>
    <x v="18"/>
    <x v="15"/>
    <s v="DIESEL FUEL"/>
    <x v="9"/>
    <n v="24.123257761264799"/>
  </r>
  <r>
    <s v="REFERENCE ELECTRIFICATION - MODERATE TECHNOLOGY ADVANCEMENT"/>
    <x v="2"/>
    <s v="REFERENCE DIESEL HEAVY-DUTY VEHICLE"/>
    <s v="TEXAS"/>
    <x v="18"/>
    <x v="15"/>
    <s v="LPG FUEL"/>
    <x v="9"/>
    <n v="0"/>
  </r>
  <r>
    <s v="REFERENCE ELECTRIFICATION - MODERATE TECHNOLOGY ADVANCEMENT"/>
    <x v="2"/>
    <s v="REFERENCE DIESEL HEAVY-DUTY VEHICLE"/>
    <s v="TEXAS"/>
    <x v="18"/>
    <x v="15"/>
    <s v="LIQUEFIED PIPELINE GAS"/>
    <x v="9"/>
    <n v="0"/>
  </r>
  <r>
    <s v="REFERENCE ELECTRIFICATION - MODERATE TECHNOLOGY ADVANCEMENT"/>
    <x v="2"/>
    <s v="REFERENCE DIESEL HEAVY-DUTY VEHICLE"/>
    <s v="TEXAS"/>
    <x v="18"/>
    <x v="16"/>
    <s v="GASOLINE FUEL"/>
    <x v="9"/>
    <n v="0"/>
  </r>
  <r>
    <s v="REFERENCE ELECTRIFICATION - MODERATE TECHNOLOGY ADVANCEMENT"/>
    <x v="2"/>
    <s v="REFERENCE DIESEL HEAVY-DUTY VEHICLE"/>
    <s v="TEXAS"/>
    <x v="18"/>
    <x v="16"/>
    <s v="ELECTRICITY"/>
    <x v="9"/>
    <n v="0"/>
  </r>
  <r>
    <s v="REFERENCE ELECTRIFICATION - MODERATE TECHNOLOGY ADVANCEMENT"/>
    <x v="2"/>
    <s v="REFERENCE DIESEL HEAVY-DUTY VEHICLE"/>
    <s v="TEXAS"/>
    <x v="18"/>
    <x v="16"/>
    <s v="DIESEL FUEL"/>
    <x v="9"/>
    <n v="24.341920175892199"/>
  </r>
  <r>
    <s v="REFERENCE ELECTRIFICATION - MODERATE TECHNOLOGY ADVANCEMENT"/>
    <x v="2"/>
    <s v="REFERENCE DIESEL HEAVY-DUTY VEHICLE"/>
    <s v="TEXAS"/>
    <x v="18"/>
    <x v="16"/>
    <s v="LPG FUEL"/>
    <x v="9"/>
    <n v="0"/>
  </r>
  <r>
    <s v="REFERENCE ELECTRIFICATION - MODERATE TECHNOLOGY ADVANCEMENT"/>
    <x v="2"/>
    <s v="REFERENCE DIESEL HEAVY-DUTY VEHICLE"/>
    <s v="TEXAS"/>
    <x v="18"/>
    <x v="16"/>
    <s v="LIQUEFIED PIPELINE GAS"/>
    <x v="9"/>
    <n v="0"/>
  </r>
  <r>
    <s v="REFERENCE ELECTRIFICATION - MODERATE TECHNOLOGY ADVANCEMENT"/>
    <x v="2"/>
    <s v="REFERENCE DIESEL HEAVY-DUTY VEHICLE"/>
    <s v="TEXAS"/>
    <x v="18"/>
    <x v="17"/>
    <s v="GASOLINE FUEL"/>
    <x v="9"/>
    <n v="0"/>
  </r>
  <r>
    <s v="REFERENCE ELECTRIFICATION - MODERATE TECHNOLOGY ADVANCEMENT"/>
    <x v="2"/>
    <s v="REFERENCE DIESEL HEAVY-DUTY VEHICLE"/>
    <s v="TEXAS"/>
    <x v="18"/>
    <x v="17"/>
    <s v="ELECTRICITY"/>
    <x v="9"/>
    <n v="0"/>
  </r>
  <r>
    <s v="REFERENCE ELECTRIFICATION - MODERATE TECHNOLOGY ADVANCEMENT"/>
    <x v="2"/>
    <s v="REFERENCE DIESEL HEAVY-DUTY VEHICLE"/>
    <s v="TEXAS"/>
    <x v="18"/>
    <x v="17"/>
    <s v="DIESEL FUEL"/>
    <x v="9"/>
    <n v="24.643048868371899"/>
  </r>
  <r>
    <s v="REFERENCE ELECTRIFICATION - MODERATE TECHNOLOGY ADVANCEMENT"/>
    <x v="2"/>
    <s v="REFERENCE DIESEL HEAVY-DUTY VEHICLE"/>
    <s v="TEXAS"/>
    <x v="18"/>
    <x v="17"/>
    <s v="LPG FUEL"/>
    <x v="9"/>
    <n v="0"/>
  </r>
  <r>
    <s v="REFERENCE ELECTRIFICATION - MODERATE TECHNOLOGY ADVANCEMENT"/>
    <x v="2"/>
    <s v="REFERENCE DIESEL HEAVY-DUTY VEHICLE"/>
    <s v="TEXAS"/>
    <x v="18"/>
    <x v="17"/>
    <s v="LIQUEFIED PIPELINE GAS"/>
    <x v="9"/>
    <n v="0"/>
  </r>
  <r>
    <s v="REFERENCE ELECTRIFICATION - MODERATE TECHNOLOGY ADVANCEMENT"/>
    <x v="2"/>
    <s v="REFERENCE DIESEL HEAVY-DUTY VEHICLE"/>
    <s v="TEXAS"/>
    <x v="18"/>
    <x v="18"/>
    <s v="GASOLINE FUEL"/>
    <x v="9"/>
    <n v="0"/>
  </r>
  <r>
    <s v="REFERENCE ELECTRIFICATION - MODERATE TECHNOLOGY ADVANCEMENT"/>
    <x v="2"/>
    <s v="REFERENCE DIESEL HEAVY-DUTY VEHICLE"/>
    <s v="TEXAS"/>
    <x v="18"/>
    <x v="18"/>
    <s v="ELECTRICITY"/>
    <x v="9"/>
    <n v="0"/>
  </r>
  <r>
    <s v="REFERENCE ELECTRIFICATION - MODERATE TECHNOLOGY ADVANCEMENT"/>
    <x v="2"/>
    <s v="REFERENCE DIESEL HEAVY-DUTY VEHICLE"/>
    <s v="TEXAS"/>
    <x v="18"/>
    <x v="18"/>
    <s v="DIESEL FUEL"/>
    <x v="9"/>
    <n v="24.976898441229199"/>
  </r>
  <r>
    <s v="REFERENCE ELECTRIFICATION - MODERATE TECHNOLOGY ADVANCEMENT"/>
    <x v="2"/>
    <s v="REFERENCE DIESEL HEAVY-DUTY VEHICLE"/>
    <s v="TEXAS"/>
    <x v="18"/>
    <x v="18"/>
    <s v="LPG FUEL"/>
    <x v="9"/>
    <n v="0"/>
  </r>
  <r>
    <s v="REFERENCE ELECTRIFICATION - MODERATE TECHNOLOGY ADVANCEMENT"/>
    <x v="2"/>
    <s v="REFERENCE DIESEL HEAVY-DUTY VEHICLE"/>
    <s v="TEXAS"/>
    <x v="18"/>
    <x v="18"/>
    <s v="LIQUEFIED PIPELINE GAS"/>
    <x v="9"/>
    <n v="0"/>
  </r>
  <r>
    <s v="REFERENCE ELECTRIFICATION - MODERATE TECHNOLOGY ADVANCEMENT"/>
    <x v="2"/>
    <s v="REFERENCE DIESEL HEAVY-DUTY VEHICLE"/>
    <s v="TEXAS"/>
    <x v="18"/>
    <x v="19"/>
    <s v="GASOLINE FUEL"/>
    <x v="9"/>
    <n v="0"/>
  </r>
  <r>
    <s v="REFERENCE ELECTRIFICATION - MODERATE TECHNOLOGY ADVANCEMENT"/>
    <x v="2"/>
    <s v="REFERENCE DIESEL HEAVY-DUTY VEHICLE"/>
    <s v="TEXAS"/>
    <x v="18"/>
    <x v="19"/>
    <s v="ELECTRICITY"/>
    <x v="9"/>
    <n v="0"/>
  </r>
  <r>
    <s v="REFERENCE ELECTRIFICATION - MODERATE TECHNOLOGY ADVANCEMENT"/>
    <x v="2"/>
    <s v="REFERENCE DIESEL HEAVY-DUTY VEHICLE"/>
    <s v="TEXAS"/>
    <x v="18"/>
    <x v="19"/>
    <s v="DIESEL FUEL"/>
    <x v="9"/>
    <n v="25.281045665109101"/>
  </r>
  <r>
    <s v="REFERENCE ELECTRIFICATION - MODERATE TECHNOLOGY ADVANCEMENT"/>
    <x v="2"/>
    <s v="REFERENCE DIESEL HEAVY-DUTY VEHICLE"/>
    <s v="TEXAS"/>
    <x v="18"/>
    <x v="19"/>
    <s v="LPG FUEL"/>
    <x v="9"/>
    <n v="0"/>
  </r>
  <r>
    <s v="REFERENCE ELECTRIFICATION - MODERATE TECHNOLOGY ADVANCEMENT"/>
    <x v="2"/>
    <s v="REFERENCE DIESEL HEAVY-DUTY VEHICLE"/>
    <s v="TEXAS"/>
    <x v="18"/>
    <x v="19"/>
    <s v="LIQUEFIED PIPELINE GAS"/>
    <x v="9"/>
    <n v="0"/>
  </r>
  <r>
    <s v="REFERENCE ELECTRIFICATION - MODERATE TECHNOLOGY ADVANCEMENT"/>
    <x v="2"/>
    <s v="REFERENCE DIESEL HEAVY-DUTY VEHICLE"/>
    <s v="TEXAS"/>
    <x v="18"/>
    <x v="20"/>
    <s v="GASOLINE FUEL"/>
    <x v="9"/>
    <n v="0"/>
  </r>
  <r>
    <s v="REFERENCE ELECTRIFICATION - MODERATE TECHNOLOGY ADVANCEMENT"/>
    <x v="2"/>
    <s v="REFERENCE DIESEL HEAVY-DUTY VEHICLE"/>
    <s v="TEXAS"/>
    <x v="18"/>
    <x v="20"/>
    <s v="ELECTRICITY"/>
    <x v="9"/>
    <n v="0"/>
  </r>
  <r>
    <s v="REFERENCE ELECTRIFICATION - MODERATE TECHNOLOGY ADVANCEMENT"/>
    <x v="2"/>
    <s v="REFERENCE DIESEL HEAVY-DUTY VEHICLE"/>
    <s v="TEXAS"/>
    <x v="18"/>
    <x v="20"/>
    <s v="DIESEL FUEL"/>
    <x v="9"/>
    <n v="25.636266440279599"/>
  </r>
  <r>
    <s v="REFERENCE ELECTRIFICATION - MODERATE TECHNOLOGY ADVANCEMENT"/>
    <x v="2"/>
    <s v="REFERENCE DIESEL HEAVY-DUTY VEHICLE"/>
    <s v="TEXAS"/>
    <x v="18"/>
    <x v="20"/>
    <s v="LPG FUEL"/>
    <x v="9"/>
    <n v="0"/>
  </r>
  <r>
    <s v="REFERENCE ELECTRIFICATION - MODERATE TECHNOLOGY ADVANCEMENT"/>
    <x v="2"/>
    <s v="REFERENCE DIESEL HEAVY-DUTY VEHICLE"/>
    <s v="TEXAS"/>
    <x v="18"/>
    <x v="20"/>
    <s v="LIQUEFIED PIPELINE GAS"/>
    <x v="9"/>
    <n v="0"/>
  </r>
  <r>
    <s v="REFERENCE ELECTRIFICATION - MODERATE TECHNOLOGY ADVANCEMENT"/>
    <x v="2"/>
    <s v="REFERENCE DIESEL HEAVY-DUTY VEHICLE"/>
    <s v="TEXAS"/>
    <x v="18"/>
    <x v="21"/>
    <s v="GASOLINE FUEL"/>
    <x v="9"/>
    <n v="0"/>
  </r>
  <r>
    <s v="REFERENCE ELECTRIFICATION - MODERATE TECHNOLOGY ADVANCEMENT"/>
    <x v="2"/>
    <s v="REFERENCE DIESEL HEAVY-DUTY VEHICLE"/>
    <s v="TEXAS"/>
    <x v="18"/>
    <x v="21"/>
    <s v="ELECTRICITY"/>
    <x v="9"/>
    <n v="0"/>
  </r>
  <r>
    <s v="REFERENCE ELECTRIFICATION - MODERATE TECHNOLOGY ADVANCEMENT"/>
    <x v="2"/>
    <s v="REFERENCE DIESEL HEAVY-DUTY VEHICLE"/>
    <s v="TEXAS"/>
    <x v="18"/>
    <x v="21"/>
    <s v="DIESEL FUEL"/>
    <x v="9"/>
    <n v="26.039180011572601"/>
  </r>
  <r>
    <s v="REFERENCE ELECTRIFICATION - MODERATE TECHNOLOGY ADVANCEMENT"/>
    <x v="2"/>
    <s v="REFERENCE DIESEL HEAVY-DUTY VEHICLE"/>
    <s v="TEXAS"/>
    <x v="18"/>
    <x v="21"/>
    <s v="LPG FUEL"/>
    <x v="9"/>
    <n v="0"/>
  </r>
  <r>
    <s v="REFERENCE ELECTRIFICATION - MODERATE TECHNOLOGY ADVANCEMENT"/>
    <x v="2"/>
    <s v="REFERENCE DIESEL HEAVY-DUTY VEHICLE"/>
    <s v="TEXAS"/>
    <x v="18"/>
    <x v="21"/>
    <s v="LIQUEFIED PIPELINE GAS"/>
    <x v="9"/>
    <n v="0"/>
  </r>
  <r>
    <s v="REFERENCE ELECTRIFICATION - MODERATE TECHNOLOGY ADVANCEMENT"/>
    <x v="2"/>
    <s v="REFERENCE DIESEL HEAVY-DUTY VEHICLE"/>
    <s v="TEXAS"/>
    <x v="18"/>
    <x v="22"/>
    <s v="GASOLINE FUEL"/>
    <x v="9"/>
    <n v="0"/>
  </r>
  <r>
    <s v="REFERENCE ELECTRIFICATION - MODERATE TECHNOLOGY ADVANCEMENT"/>
    <x v="2"/>
    <s v="REFERENCE DIESEL HEAVY-DUTY VEHICLE"/>
    <s v="TEXAS"/>
    <x v="18"/>
    <x v="22"/>
    <s v="ELECTRICITY"/>
    <x v="9"/>
    <n v="0"/>
  </r>
  <r>
    <s v="REFERENCE ELECTRIFICATION - MODERATE TECHNOLOGY ADVANCEMENT"/>
    <x v="2"/>
    <s v="REFERENCE DIESEL HEAVY-DUTY VEHICLE"/>
    <s v="TEXAS"/>
    <x v="18"/>
    <x v="22"/>
    <s v="DIESEL FUEL"/>
    <x v="9"/>
    <n v="26.410097150023901"/>
  </r>
  <r>
    <s v="REFERENCE ELECTRIFICATION - MODERATE TECHNOLOGY ADVANCEMENT"/>
    <x v="2"/>
    <s v="REFERENCE DIESEL HEAVY-DUTY VEHICLE"/>
    <s v="TEXAS"/>
    <x v="18"/>
    <x v="22"/>
    <s v="LPG FUEL"/>
    <x v="9"/>
    <n v="0"/>
  </r>
  <r>
    <s v="REFERENCE ELECTRIFICATION - MODERATE TECHNOLOGY ADVANCEMENT"/>
    <x v="2"/>
    <s v="REFERENCE DIESEL HEAVY-DUTY VEHICLE"/>
    <s v="TEXAS"/>
    <x v="18"/>
    <x v="22"/>
    <s v="LIQUEFIED PIPELINE GAS"/>
    <x v="9"/>
    <n v="0"/>
  </r>
  <r>
    <s v="REFERENCE ELECTRIFICATION - MODERATE TECHNOLOGY ADVANCEMENT"/>
    <x v="2"/>
    <s v="REFERENCE DIESEL HEAVY-DUTY VEHICLE"/>
    <s v="TEXAS"/>
    <x v="18"/>
    <x v="23"/>
    <s v="GASOLINE FUEL"/>
    <x v="9"/>
    <n v="0"/>
  </r>
  <r>
    <s v="REFERENCE ELECTRIFICATION - MODERATE TECHNOLOGY ADVANCEMENT"/>
    <x v="2"/>
    <s v="REFERENCE DIESEL HEAVY-DUTY VEHICLE"/>
    <s v="TEXAS"/>
    <x v="18"/>
    <x v="23"/>
    <s v="ELECTRICITY"/>
    <x v="9"/>
    <n v="0"/>
  </r>
  <r>
    <s v="REFERENCE ELECTRIFICATION - MODERATE TECHNOLOGY ADVANCEMENT"/>
    <x v="2"/>
    <s v="REFERENCE DIESEL HEAVY-DUTY VEHICLE"/>
    <s v="TEXAS"/>
    <x v="18"/>
    <x v="23"/>
    <s v="DIESEL FUEL"/>
    <x v="9"/>
    <n v="26.719436247912"/>
  </r>
  <r>
    <s v="REFERENCE ELECTRIFICATION - MODERATE TECHNOLOGY ADVANCEMENT"/>
    <x v="2"/>
    <s v="REFERENCE DIESEL HEAVY-DUTY VEHICLE"/>
    <s v="TEXAS"/>
    <x v="18"/>
    <x v="23"/>
    <s v="LPG FUEL"/>
    <x v="9"/>
    <n v="0"/>
  </r>
  <r>
    <s v="REFERENCE ELECTRIFICATION - MODERATE TECHNOLOGY ADVANCEMENT"/>
    <x v="2"/>
    <s v="REFERENCE DIESEL HEAVY-DUTY VEHICLE"/>
    <s v="TEXAS"/>
    <x v="18"/>
    <x v="23"/>
    <s v="LIQUEFIED PIPELINE GAS"/>
    <x v="9"/>
    <n v="0"/>
  </r>
  <r>
    <s v="REFERENCE ELECTRIFICATION - MODERATE TECHNOLOGY ADVANCEMENT"/>
    <x v="2"/>
    <s v="REFERENCE DIESEL HEAVY-DUTY VEHICLE"/>
    <s v="TEXAS"/>
    <x v="18"/>
    <x v="24"/>
    <s v="GASOLINE FUEL"/>
    <x v="9"/>
    <n v="0"/>
  </r>
  <r>
    <s v="REFERENCE ELECTRIFICATION - MODERATE TECHNOLOGY ADVANCEMENT"/>
    <x v="2"/>
    <s v="REFERENCE DIESEL HEAVY-DUTY VEHICLE"/>
    <s v="TEXAS"/>
    <x v="18"/>
    <x v="24"/>
    <s v="ELECTRICITY"/>
    <x v="9"/>
    <n v="0"/>
  </r>
  <r>
    <s v="REFERENCE ELECTRIFICATION - MODERATE TECHNOLOGY ADVANCEMENT"/>
    <x v="2"/>
    <s v="REFERENCE DIESEL HEAVY-DUTY VEHICLE"/>
    <s v="TEXAS"/>
    <x v="18"/>
    <x v="24"/>
    <s v="DIESEL FUEL"/>
    <x v="9"/>
    <n v="27.090474127619402"/>
  </r>
  <r>
    <s v="REFERENCE ELECTRIFICATION - MODERATE TECHNOLOGY ADVANCEMENT"/>
    <x v="2"/>
    <s v="REFERENCE DIESEL HEAVY-DUTY VEHICLE"/>
    <s v="TEXAS"/>
    <x v="18"/>
    <x v="24"/>
    <s v="LPG FUEL"/>
    <x v="9"/>
    <n v="0"/>
  </r>
  <r>
    <s v="REFERENCE ELECTRIFICATION - MODERATE TECHNOLOGY ADVANCEMENT"/>
    <x v="2"/>
    <s v="REFERENCE DIESEL HEAVY-DUTY VEHICLE"/>
    <s v="TEXAS"/>
    <x v="18"/>
    <x v="24"/>
    <s v="LIQUEFIED PIPELINE GAS"/>
    <x v="9"/>
    <n v="0"/>
  </r>
  <r>
    <s v="REFERENCE ELECTRIFICATION - MODERATE TECHNOLOGY ADVANCEMENT"/>
    <x v="2"/>
    <s v="REFERENCE DIESEL HEAVY-DUTY VEHICLE"/>
    <s v="TEXAS"/>
    <x v="18"/>
    <x v="25"/>
    <s v="GASOLINE FUEL"/>
    <x v="9"/>
    <n v="0"/>
  </r>
  <r>
    <s v="REFERENCE ELECTRIFICATION - MODERATE TECHNOLOGY ADVANCEMENT"/>
    <x v="2"/>
    <s v="REFERENCE DIESEL HEAVY-DUTY VEHICLE"/>
    <s v="TEXAS"/>
    <x v="18"/>
    <x v="25"/>
    <s v="ELECTRICITY"/>
    <x v="9"/>
    <n v="0"/>
  </r>
  <r>
    <s v="REFERENCE ELECTRIFICATION - MODERATE TECHNOLOGY ADVANCEMENT"/>
    <x v="2"/>
    <s v="REFERENCE DIESEL HEAVY-DUTY VEHICLE"/>
    <s v="TEXAS"/>
    <x v="18"/>
    <x v="25"/>
    <s v="DIESEL FUEL"/>
    <x v="9"/>
    <n v="27.469722412735099"/>
  </r>
  <r>
    <s v="REFERENCE ELECTRIFICATION - MODERATE TECHNOLOGY ADVANCEMENT"/>
    <x v="2"/>
    <s v="REFERENCE DIESEL HEAVY-DUTY VEHICLE"/>
    <s v="TEXAS"/>
    <x v="18"/>
    <x v="25"/>
    <s v="LPG FUEL"/>
    <x v="9"/>
    <n v="0"/>
  </r>
  <r>
    <s v="REFERENCE ELECTRIFICATION - MODERATE TECHNOLOGY ADVANCEMENT"/>
    <x v="2"/>
    <s v="REFERENCE DIESEL HEAVY-DUTY VEHICLE"/>
    <s v="TEXAS"/>
    <x v="18"/>
    <x v="25"/>
    <s v="LIQUEFIED PIPELINE GAS"/>
    <x v="9"/>
    <n v="0"/>
  </r>
  <r>
    <s v="REFERENCE ELECTRIFICATION - MODERATE TECHNOLOGY ADVANCEMENT"/>
    <x v="2"/>
    <s v="REFERENCE DIESEL HEAVY-DUTY VEHICLE"/>
    <s v="TEXAS"/>
    <x v="18"/>
    <x v="26"/>
    <s v="GASOLINE FUEL"/>
    <x v="9"/>
    <n v="0"/>
  </r>
  <r>
    <s v="REFERENCE ELECTRIFICATION - MODERATE TECHNOLOGY ADVANCEMENT"/>
    <x v="2"/>
    <s v="REFERENCE DIESEL HEAVY-DUTY VEHICLE"/>
    <s v="TEXAS"/>
    <x v="18"/>
    <x v="26"/>
    <s v="ELECTRICITY"/>
    <x v="9"/>
    <n v="0"/>
  </r>
  <r>
    <s v="REFERENCE ELECTRIFICATION - MODERATE TECHNOLOGY ADVANCEMENT"/>
    <x v="2"/>
    <s v="REFERENCE DIESEL HEAVY-DUTY VEHICLE"/>
    <s v="TEXAS"/>
    <x v="18"/>
    <x v="26"/>
    <s v="DIESEL FUEL"/>
    <x v="9"/>
    <n v="27.9018553679816"/>
  </r>
  <r>
    <s v="REFERENCE ELECTRIFICATION - MODERATE TECHNOLOGY ADVANCEMENT"/>
    <x v="2"/>
    <s v="REFERENCE DIESEL HEAVY-DUTY VEHICLE"/>
    <s v="TEXAS"/>
    <x v="18"/>
    <x v="26"/>
    <s v="LPG FUEL"/>
    <x v="9"/>
    <n v="0"/>
  </r>
  <r>
    <s v="REFERENCE ELECTRIFICATION - MODERATE TECHNOLOGY ADVANCEMENT"/>
    <x v="2"/>
    <s v="REFERENCE DIESEL HEAVY-DUTY VEHICLE"/>
    <s v="TEXAS"/>
    <x v="18"/>
    <x v="26"/>
    <s v="LIQUEFIED PIPELINE GAS"/>
    <x v="9"/>
    <n v="0"/>
  </r>
  <r>
    <s v="REFERENCE ELECTRIFICATION - MODERATE TECHNOLOGY ADVANCEMENT"/>
    <x v="2"/>
    <s v="REFERENCE DIESEL HEAVY-DUTY VEHICLE"/>
    <s v="TEXAS"/>
    <x v="18"/>
    <x v="27"/>
    <s v="GASOLINE FUEL"/>
    <x v="9"/>
    <n v="0"/>
  </r>
  <r>
    <s v="REFERENCE ELECTRIFICATION - MODERATE TECHNOLOGY ADVANCEMENT"/>
    <x v="2"/>
    <s v="REFERENCE DIESEL HEAVY-DUTY VEHICLE"/>
    <s v="TEXAS"/>
    <x v="18"/>
    <x v="27"/>
    <s v="ELECTRICITY"/>
    <x v="9"/>
    <n v="0"/>
  </r>
  <r>
    <s v="REFERENCE ELECTRIFICATION - MODERATE TECHNOLOGY ADVANCEMENT"/>
    <x v="2"/>
    <s v="REFERENCE DIESEL HEAVY-DUTY VEHICLE"/>
    <s v="TEXAS"/>
    <x v="18"/>
    <x v="27"/>
    <s v="DIESEL FUEL"/>
    <x v="9"/>
    <n v="28.336523889604301"/>
  </r>
  <r>
    <s v="REFERENCE ELECTRIFICATION - MODERATE TECHNOLOGY ADVANCEMENT"/>
    <x v="2"/>
    <s v="REFERENCE DIESEL HEAVY-DUTY VEHICLE"/>
    <s v="TEXAS"/>
    <x v="18"/>
    <x v="27"/>
    <s v="LPG FUEL"/>
    <x v="9"/>
    <n v="0"/>
  </r>
  <r>
    <s v="REFERENCE ELECTRIFICATION - MODERATE TECHNOLOGY ADVANCEMENT"/>
    <x v="2"/>
    <s v="REFERENCE DIESEL HEAVY-DUTY VEHICLE"/>
    <s v="TEXAS"/>
    <x v="18"/>
    <x v="27"/>
    <s v="LIQUEFIED PIPELINE GAS"/>
    <x v="9"/>
    <n v="0"/>
  </r>
  <r>
    <s v="REFERENCE ELECTRIFICATION - MODERATE TECHNOLOGY ADVANCEMENT"/>
    <x v="2"/>
    <s v="REFERENCE DIESEL HEAVY-DUTY VEHICLE"/>
    <s v="TEXAS"/>
    <x v="18"/>
    <x v="28"/>
    <s v="GASOLINE FUEL"/>
    <x v="9"/>
    <n v="0"/>
  </r>
  <r>
    <s v="REFERENCE ELECTRIFICATION - MODERATE TECHNOLOGY ADVANCEMENT"/>
    <x v="2"/>
    <s v="REFERENCE DIESEL HEAVY-DUTY VEHICLE"/>
    <s v="TEXAS"/>
    <x v="18"/>
    <x v="28"/>
    <s v="ELECTRICITY"/>
    <x v="9"/>
    <n v="0"/>
  </r>
  <r>
    <s v="REFERENCE ELECTRIFICATION - MODERATE TECHNOLOGY ADVANCEMENT"/>
    <x v="2"/>
    <s v="REFERENCE DIESEL HEAVY-DUTY VEHICLE"/>
    <s v="TEXAS"/>
    <x v="18"/>
    <x v="28"/>
    <s v="DIESEL FUEL"/>
    <x v="9"/>
    <n v="28.7591182856263"/>
  </r>
  <r>
    <s v="REFERENCE ELECTRIFICATION - MODERATE TECHNOLOGY ADVANCEMENT"/>
    <x v="2"/>
    <s v="REFERENCE DIESEL HEAVY-DUTY VEHICLE"/>
    <s v="TEXAS"/>
    <x v="18"/>
    <x v="28"/>
    <s v="LPG FUEL"/>
    <x v="9"/>
    <n v="0"/>
  </r>
  <r>
    <s v="REFERENCE ELECTRIFICATION - MODERATE TECHNOLOGY ADVANCEMENT"/>
    <x v="2"/>
    <s v="REFERENCE DIESEL HEAVY-DUTY VEHICLE"/>
    <s v="TEXAS"/>
    <x v="18"/>
    <x v="28"/>
    <s v="LIQUEFIED PIPELINE GAS"/>
    <x v="9"/>
    <n v="0"/>
  </r>
  <r>
    <s v="REFERENCE ELECTRIFICATION - MODERATE TECHNOLOGY ADVANCEMENT"/>
    <x v="2"/>
    <s v="REFERENCE DIESEL HEAVY-DUTY VEHICLE"/>
    <s v="TEXAS"/>
    <x v="18"/>
    <x v="29"/>
    <s v="GASOLINE FUEL"/>
    <x v="9"/>
    <n v="0"/>
  </r>
  <r>
    <s v="REFERENCE ELECTRIFICATION - MODERATE TECHNOLOGY ADVANCEMENT"/>
    <x v="2"/>
    <s v="REFERENCE DIESEL HEAVY-DUTY VEHICLE"/>
    <s v="TEXAS"/>
    <x v="18"/>
    <x v="29"/>
    <s v="ELECTRICITY"/>
    <x v="9"/>
    <n v="0"/>
  </r>
  <r>
    <s v="REFERENCE ELECTRIFICATION - MODERATE TECHNOLOGY ADVANCEMENT"/>
    <x v="2"/>
    <s v="REFERENCE DIESEL HEAVY-DUTY VEHICLE"/>
    <s v="TEXAS"/>
    <x v="18"/>
    <x v="29"/>
    <s v="DIESEL FUEL"/>
    <x v="9"/>
    <n v="29.1869045556566"/>
  </r>
  <r>
    <s v="REFERENCE ELECTRIFICATION - MODERATE TECHNOLOGY ADVANCEMENT"/>
    <x v="2"/>
    <s v="REFERENCE DIESEL HEAVY-DUTY VEHICLE"/>
    <s v="TEXAS"/>
    <x v="18"/>
    <x v="29"/>
    <s v="LPG FUEL"/>
    <x v="9"/>
    <n v="0"/>
  </r>
  <r>
    <s v="REFERENCE ELECTRIFICATION - MODERATE TECHNOLOGY ADVANCEMENT"/>
    <x v="2"/>
    <s v="REFERENCE DIESEL HEAVY-DUTY VEHICLE"/>
    <s v="TEXAS"/>
    <x v="18"/>
    <x v="29"/>
    <s v="LIQUEFIED PIPELINE GAS"/>
    <x v="9"/>
    <n v="0"/>
  </r>
  <r>
    <s v="REFERENCE ELECTRIFICATION - MODERATE TECHNOLOGY ADVANCEMENT"/>
    <x v="2"/>
    <s v="REFERENCE DIESEL HEAVY-DUTY VEHICLE"/>
    <s v="TEXAS"/>
    <x v="18"/>
    <x v="30"/>
    <s v="GASOLINE FUEL"/>
    <x v="9"/>
    <n v="0"/>
  </r>
  <r>
    <s v="REFERENCE ELECTRIFICATION - MODERATE TECHNOLOGY ADVANCEMENT"/>
    <x v="2"/>
    <s v="REFERENCE DIESEL HEAVY-DUTY VEHICLE"/>
    <s v="TEXAS"/>
    <x v="18"/>
    <x v="30"/>
    <s v="ELECTRICITY"/>
    <x v="9"/>
    <n v="0"/>
  </r>
  <r>
    <s v="REFERENCE ELECTRIFICATION - MODERATE TECHNOLOGY ADVANCEMENT"/>
    <x v="2"/>
    <s v="REFERENCE DIESEL HEAVY-DUTY VEHICLE"/>
    <s v="TEXAS"/>
    <x v="18"/>
    <x v="30"/>
    <s v="DIESEL FUEL"/>
    <x v="9"/>
    <n v="29.573759539900799"/>
  </r>
  <r>
    <s v="REFERENCE ELECTRIFICATION - MODERATE TECHNOLOGY ADVANCEMENT"/>
    <x v="2"/>
    <s v="REFERENCE DIESEL HEAVY-DUTY VEHICLE"/>
    <s v="TEXAS"/>
    <x v="18"/>
    <x v="30"/>
    <s v="LPG FUEL"/>
    <x v="9"/>
    <n v="0"/>
  </r>
  <r>
    <s v="REFERENCE ELECTRIFICATION - MODERATE TECHNOLOGY ADVANCEMENT"/>
    <x v="2"/>
    <s v="REFERENCE DIESEL HEAVY-DUTY VEHICLE"/>
    <s v="TEXAS"/>
    <x v="18"/>
    <x v="30"/>
    <s v="LIQUEFIED PIPELINE GAS"/>
    <x v="9"/>
    <n v="0"/>
  </r>
  <r>
    <s v="REFERENCE ELECTRIFICATION - MODERATE TECHNOLOGY ADVANCEMENT"/>
    <x v="2"/>
    <s v="REFERENCE DIESEL HEAVY-DUTY VEHICLE"/>
    <s v="TEXAS"/>
    <x v="18"/>
    <x v="31"/>
    <s v="GASOLINE FUEL"/>
    <x v="9"/>
    <n v="0"/>
  </r>
  <r>
    <s v="REFERENCE ELECTRIFICATION - MODERATE TECHNOLOGY ADVANCEMENT"/>
    <x v="2"/>
    <s v="REFERENCE DIESEL HEAVY-DUTY VEHICLE"/>
    <s v="TEXAS"/>
    <x v="18"/>
    <x v="31"/>
    <s v="ELECTRICITY"/>
    <x v="9"/>
    <n v="0"/>
  </r>
  <r>
    <s v="REFERENCE ELECTRIFICATION - MODERATE TECHNOLOGY ADVANCEMENT"/>
    <x v="2"/>
    <s v="REFERENCE DIESEL HEAVY-DUTY VEHICLE"/>
    <s v="TEXAS"/>
    <x v="18"/>
    <x v="31"/>
    <s v="DIESEL FUEL"/>
    <x v="9"/>
    <n v="29.959648594096901"/>
  </r>
  <r>
    <s v="REFERENCE ELECTRIFICATION - MODERATE TECHNOLOGY ADVANCEMENT"/>
    <x v="2"/>
    <s v="REFERENCE DIESEL HEAVY-DUTY VEHICLE"/>
    <s v="TEXAS"/>
    <x v="18"/>
    <x v="31"/>
    <s v="LPG FUEL"/>
    <x v="9"/>
    <n v="0"/>
  </r>
  <r>
    <s v="REFERENCE ELECTRIFICATION - MODERATE TECHNOLOGY ADVANCEMENT"/>
    <x v="2"/>
    <s v="REFERENCE DIESEL HEAVY-DUTY VEHICLE"/>
    <s v="TEXAS"/>
    <x v="18"/>
    <x v="31"/>
    <s v="LIQUEFIED PIPELINE GAS"/>
    <x v="9"/>
    <n v="0"/>
  </r>
  <r>
    <s v="REFERENCE ELECTRIFICATION - MODERATE TECHNOLOGY ADVANCEMENT"/>
    <x v="2"/>
    <s v="REFERENCE DIESEL HEAVY-DUTY VEHICLE"/>
    <s v="TEXAS"/>
    <x v="18"/>
    <x v="32"/>
    <s v="GASOLINE FUEL"/>
    <x v="9"/>
    <n v="0"/>
  </r>
  <r>
    <s v="REFERENCE ELECTRIFICATION - MODERATE TECHNOLOGY ADVANCEMENT"/>
    <x v="2"/>
    <s v="REFERENCE DIESEL HEAVY-DUTY VEHICLE"/>
    <s v="TEXAS"/>
    <x v="18"/>
    <x v="32"/>
    <s v="ELECTRICITY"/>
    <x v="9"/>
    <n v="0"/>
  </r>
  <r>
    <s v="REFERENCE ELECTRIFICATION - MODERATE TECHNOLOGY ADVANCEMENT"/>
    <x v="2"/>
    <s v="REFERENCE DIESEL HEAVY-DUTY VEHICLE"/>
    <s v="TEXAS"/>
    <x v="18"/>
    <x v="32"/>
    <s v="DIESEL FUEL"/>
    <x v="9"/>
    <n v="30.392626738135402"/>
  </r>
  <r>
    <s v="REFERENCE ELECTRIFICATION - MODERATE TECHNOLOGY ADVANCEMENT"/>
    <x v="2"/>
    <s v="REFERENCE DIESEL HEAVY-DUTY VEHICLE"/>
    <s v="TEXAS"/>
    <x v="18"/>
    <x v="32"/>
    <s v="LPG FUEL"/>
    <x v="9"/>
    <n v="0"/>
  </r>
  <r>
    <s v="REFERENCE ELECTRIFICATION - MODERATE TECHNOLOGY ADVANCEMENT"/>
    <x v="2"/>
    <s v="REFERENCE DIESEL HEAVY-DUTY VEHICLE"/>
    <s v="TEXAS"/>
    <x v="18"/>
    <x v="32"/>
    <s v="LIQUEFIED PIPELINE GAS"/>
    <x v="9"/>
    <n v="0"/>
  </r>
  <r>
    <s v="REFERENCE ELECTRIFICATION - MODERATE TECHNOLOGY ADVANCEMENT"/>
    <x v="2"/>
    <s v="REFERENCE DIESEL HEAVY-DUTY VEHICLE"/>
    <s v="TEXAS"/>
    <x v="18"/>
    <x v="33"/>
    <s v="GASOLINE FUEL"/>
    <x v="9"/>
    <n v="0"/>
  </r>
  <r>
    <s v="REFERENCE ELECTRIFICATION - MODERATE TECHNOLOGY ADVANCEMENT"/>
    <x v="2"/>
    <s v="REFERENCE DIESEL HEAVY-DUTY VEHICLE"/>
    <s v="TEXAS"/>
    <x v="18"/>
    <x v="33"/>
    <s v="ELECTRICITY"/>
    <x v="9"/>
    <n v="0"/>
  </r>
  <r>
    <s v="REFERENCE ELECTRIFICATION - MODERATE TECHNOLOGY ADVANCEMENT"/>
    <x v="2"/>
    <s v="REFERENCE DIESEL HEAVY-DUTY VEHICLE"/>
    <s v="TEXAS"/>
    <x v="18"/>
    <x v="33"/>
    <s v="DIESEL FUEL"/>
    <x v="9"/>
    <n v="30.8489079445832"/>
  </r>
  <r>
    <s v="REFERENCE ELECTRIFICATION - MODERATE TECHNOLOGY ADVANCEMENT"/>
    <x v="2"/>
    <s v="REFERENCE DIESEL HEAVY-DUTY VEHICLE"/>
    <s v="TEXAS"/>
    <x v="18"/>
    <x v="33"/>
    <s v="LPG FUEL"/>
    <x v="9"/>
    <n v="0"/>
  </r>
  <r>
    <s v="REFERENCE ELECTRIFICATION - MODERATE TECHNOLOGY ADVANCEMENT"/>
    <x v="2"/>
    <s v="REFERENCE DIESEL HEAVY-DUTY VEHICLE"/>
    <s v="TEXAS"/>
    <x v="18"/>
    <x v="33"/>
    <s v="LIQUEFIED PIPELINE GAS"/>
    <x v="9"/>
    <n v="0"/>
  </r>
  <r>
    <s v="REFERENCE ELECTRIFICATION - MODERATE TECHNOLOGY ADVANCEMENT"/>
    <x v="2"/>
    <s v="LNG HEAVY-DUTY VEHICLE"/>
    <s v="TEXAS"/>
    <x v="18"/>
    <x v="0"/>
    <s v="GASOLINE FUEL"/>
    <x v="9"/>
    <n v="0"/>
  </r>
  <r>
    <s v="REFERENCE ELECTRIFICATION - MODERATE TECHNOLOGY ADVANCEMENT"/>
    <x v="2"/>
    <s v="LNG HEAVY-DUTY VEHICLE"/>
    <s v="TEXAS"/>
    <x v="18"/>
    <x v="0"/>
    <s v="ELECTRICITY"/>
    <x v="9"/>
    <n v="0"/>
  </r>
  <r>
    <s v="REFERENCE ELECTRIFICATION - MODERATE TECHNOLOGY ADVANCEMENT"/>
    <x v="2"/>
    <s v="LNG HEAVY-DUTY VEHICLE"/>
    <s v="TEXAS"/>
    <x v="18"/>
    <x v="0"/>
    <s v="DIESEL FUEL"/>
    <x v="9"/>
    <n v="0"/>
  </r>
  <r>
    <s v="REFERENCE ELECTRIFICATION - MODERATE TECHNOLOGY ADVANCEMENT"/>
    <x v="2"/>
    <s v="LNG HEAVY-DUTY VEHICLE"/>
    <s v="TEXAS"/>
    <x v="18"/>
    <x v="0"/>
    <s v="LPG FUEL"/>
    <x v="9"/>
    <n v="0"/>
  </r>
  <r>
    <s v="REFERENCE ELECTRIFICATION - MODERATE TECHNOLOGY ADVANCEMENT"/>
    <x v="2"/>
    <s v="LNG HEAVY-DUTY VEHICLE"/>
    <s v="TEXAS"/>
    <x v="18"/>
    <x v="0"/>
    <s v="LIQUEFIED PIPELINE GAS"/>
    <x v="9"/>
    <n v="4.7907710297119002E-2"/>
  </r>
  <r>
    <s v="REFERENCE ELECTRIFICATION - MODERATE TECHNOLOGY ADVANCEMENT"/>
    <x v="2"/>
    <s v="LNG HEAVY-DUTY VEHICLE"/>
    <s v="TEXAS"/>
    <x v="18"/>
    <x v="1"/>
    <s v="GASOLINE FUEL"/>
    <x v="9"/>
    <n v="0"/>
  </r>
  <r>
    <s v="REFERENCE ELECTRIFICATION - MODERATE TECHNOLOGY ADVANCEMENT"/>
    <x v="2"/>
    <s v="LNG HEAVY-DUTY VEHICLE"/>
    <s v="TEXAS"/>
    <x v="18"/>
    <x v="1"/>
    <s v="ELECTRICITY"/>
    <x v="9"/>
    <n v="0"/>
  </r>
  <r>
    <s v="REFERENCE ELECTRIFICATION - MODERATE TECHNOLOGY ADVANCEMENT"/>
    <x v="2"/>
    <s v="LNG HEAVY-DUTY VEHICLE"/>
    <s v="TEXAS"/>
    <x v="18"/>
    <x v="1"/>
    <s v="DIESEL FUEL"/>
    <x v="9"/>
    <n v="0"/>
  </r>
  <r>
    <s v="REFERENCE ELECTRIFICATION - MODERATE TECHNOLOGY ADVANCEMENT"/>
    <x v="2"/>
    <s v="LNG HEAVY-DUTY VEHICLE"/>
    <s v="TEXAS"/>
    <x v="18"/>
    <x v="1"/>
    <s v="LPG FUEL"/>
    <x v="9"/>
    <n v="0"/>
  </r>
  <r>
    <s v="REFERENCE ELECTRIFICATION - MODERATE TECHNOLOGY ADVANCEMENT"/>
    <x v="2"/>
    <s v="LNG HEAVY-DUTY VEHICLE"/>
    <s v="TEXAS"/>
    <x v="18"/>
    <x v="1"/>
    <s v="LIQUEFIED PIPELINE GAS"/>
    <x v="9"/>
    <n v="4.8661619751833703E-2"/>
  </r>
  <r>
    <s v="REFERENCE ELECTRIFICATION - MODERATE TECHNOLOGY ADVANCEMENT"/>
    <x v="2"/>
    <s v="LNG HEAVY-DUTY VEHICLE"/>
    <s v="TEXAS"/>
    <x v="18"/>
    <x v="2"/>
    <s v="GASOLINE FUEL"/>
    <x v="9"/>
    <n v="0"/>
  </r>
  <r>
    <s v="REFERENCE ELECTRIFICATION - MODERATE TECHNOLOGY ADVANCEMENT"/>
    <x v="2"/>
    <s v="LNG HEAVY-DUTY VEHICLE"/>
    <s v="TEXAS"/>
    <x v="18"/>
    <x v="2"/>
    <s v="ELECTRICITY"/>
    <x v="9"/>
    <n v="0"/>
  </r>
  <r>
    <s v="REFERENCE ELECTRIFICATION - MODERATE TECHNOLOGY ADVANCEMENT"/>
    <x v="2"/>
    <s v="LNG HEAVY-DUTY VEHICLE"/>
    <s v="TEXAS"/>
    <x v="18"/>
    <x v="2"/>
    <s v="DIESEL FUEL"/>
    <x v="9"/>
    <n v="0"/>
  </r>
  <r>
    <s v="REFERENCE ELECTRIFICATION - MODERATE TECHNOLOGY ADVANCEMENT"/>
    <x v="2"/>
    <s v="LNG HEAVY-DUTY VEHICLE"/>
    <s v="TEXAS"/>
    <x v="18"/>
    <x v="2"/>
    <s v="LPG FUEL"/>
    <x v="9"/>
    <n v="0"/>
  </r>
  <r>
    <s v="REFERENCE ELECTRIFICATION - MODERATE TECHNOLOGY ADVANCEMENT"/>
    <x v="2"/>
    <s v="LNG HEAVY-DUTY VEHICLE"/>
    <s v="TEXAS"/>
    <x v="18"/>
    <x v="2"/>
    <s v="LIQUEFIED PIPELINE GAS"/>
    <x v="9"/>
    <n v="4.9215872096943197E-2"/>
  </r>
  <r>
    <s v="REFERENCE ELECTRIFICATION - MODERATE TECHNOLOGY ADVANCEMENT"/>
    <x v="2"/>
    <s v="LNG HEAVY-DUTY VEHICLE"/>
    <s v="TEXAS"/>
    <x v="18"/>
    <x v="3"/>
    <s v="GASOLINE FUEL"/>
    <x v="9"/>
    <n v="0"/>
  </r>
  <r>
    <s v="REFERENCE ELECTRIFICATION - MODERATE TECHNOLOGY ADVANCEMENT"/>
    <x v="2"/>
    <s v="LNG HEAVY-DUTY VEHICLE"/>
    <s v="TEXAS"/>
    <x v="18"/>
    <x v="3"/>
    <s v="ELECTRICITY"/>
    <x v="9"/>
    <n v="0"/>
  </r>
  <r>
    <s v="REFERENCE ELECTRIFICATION - MODERATE TECHNOLOGY ADVANCEMENT"/>
    <x v="2"/>
    <s v="LNG HEAVY-DUTY VEHICLE"/>
    <s v="TEXAS"/>
    <x v="18"/>
    <x v="3"/>
    <s v="DIESEL FUEL"/>
    <x v="9"/>
    <n v="0"/>
  </r>
  <r>
    <s v="REFERENCE ELECTRIFICATION - MODERATE TECHNOLOGY ADVANCEMENT"/>
    <x v="2"/>
    <s v="LNG HEAVY-DUTY VEHICLE"/>
    <s v="TEXAS"/>
    <x v="18"/>
    <x v="3"/>
    <s v="LPG FUEL"/>
    <x v="9"/>
    <n v="0"/>
  </r>
  <r>
    <s v="REFERENCE ELECTRIFICATION - MODERATE TECHNOLOGY ADVANCEMENT"/>
    <x v="2"/>
    <s v="LNG HEAVY-DUTY VEHICLE"/>
    <s v="TEXAS"/>
    <x v="18"/>
    <x v="3"/>
    <s v="LIQUEFIED PIPELINE GAS"/>
    <x v="9"/>
    <n v="4.9808530157470797E-2"/>
  </r>
  <r>
    <s v="REFERENCE ELECTRIFICATION - MODERATE TECHNOLOGY ADVANCEMENT"/>
    <x v="2"/>
    <s v="LNG HEAVY-DUTY VEHICLE"/>
    <s v="TEXAS"/>
    <x v="18"/>
    <x v="4"/>
    <s v="GASOLINE FUEL"/>
    <x v="9"/>
    <n v="0"/>
  </r>
  <r>
    <s v="REFERENCE ELECTRIFICATION - MODERATE TECHNOLOGY ADVANCEMENT"/>
    <x v="2"/>
    <s v="LNG HEAVY-DUTY VEHICLE"/>
    <s v="TEXAS"/>
    <x v="18"/>
    <x v="4"/>
    <s v="ELECTRICITY"/>
    <x v="9"/>
    <n v="0"/>
  </r>
  <r>
    <s v="REFERENCE ELECTRIFICATION - MODERATE TECHNOLOGY ADVANCEMENT"/>
    <x v="2"/>
    <s v="LNG HEAVY-DUTY VEHICLE"/>
    <s v="TEXAS"/>
    <x v="18"/>
    <x v="4"/>
    <s v="DIESEL FUEL"/>
    <x v="9"/>
    <n v="0"/>
  </r>
  <r>
    <s v="REFERENCE ELECTRIFICATION - MODERATE TECHNOLOGY ADVANCEMENT"/>
    <x v="2"/>
    <s v="LNG HEAVY-DUTY VEHICLE"/>
    <s v="TEXAS"/>
    <x v="18"/>
    <x v="4"/>
    <s v="LPG FUEL"/>
    <x v="9"/>
    <n v="0"/>
  </r>
  <r>
    <s v="REFERENCE ELECTRIFICATION - MODERATE TECHNOLOGY ADVANCEMENT"/>
    <x v="2"/>
    <s v="LNG HEAVY-DUTY VEHICLE"/>
    <s v="TEXAS"/>
    <x v="18"/>
    <x v="4"/>
    <s v="LIQUEFIED PIPELINE GAS"/>
    <x v="9"/>
    <n v="5.0525086108148702E-2"/>
  </r>
  <r>
    <s v="REFERENCE ELECTRIFICATION - MODERATE TECHNOLOGY ADVANCEMENT"/>
    <x v="2"/>
    <s v="LNG HEAVY-DUTY VEHICLE"/>
    <s v="TEXAS"/>
    <x v="18"/>
    <x v="5"/>
    <s v="GASOLINE FUEL"/>
    <x v="9"/>
    <n v="0"/>
  </r>
  <r>
    <s v="REFERENCE ELECTRIFICATION - MODERATE TECHNOLOGY ADVANCEMENT"/>
    <x v="2"/>
    <s v="LNG HEAVY-DUTY VEHICLE"/>
    <s v="TEXAS"/>
    <x v="18"/>
    <x v="5"/>
    <s v="ELECTRICITY"/>
    <x v="9"/>
    <n v="0"/>
  </r>
  <r>
    <s v="REFERENCE ELECTRIFICATION - MODERATE TECHNOLOGY ADVANCEMENT"/>
    <x v="2"/>
    <s v="LNG HEAVY-DUTY VEHICLE"/>
    <s v="TEXAS"/>
    <x v="18"/>
    <x v="5"/>
    <s v="DIESEL FUEL"/>
    <x v="9"/>
    <n v="0"/>
  </r>
  <r>
    <s v="REFERENCE ELECTRIFICATION - MODERATE TECHNOLOGY ADVANCEMENT"/>
    <x v="2"/>
    <s v="LNG HEAVY-DUTY VEHICLE"/>
    <s v="TEXAS"/>
    <x v="18"/>
    <x v="5"/>
    <s v="LPG FUEL"/>
    <x v="9"/>
    <n v="0"/>
  </r>
  <r>
    <s v="REFERENCE ELECTRIFICATION - MODERATE TECHNOLOGY ADVANCEMENT"/>
    <x v="2"/>
    <s v="LNG HEAVY-DUTY VEHICLE"/>
    <s v="TEXAS"/>
    <x v="18"/>
    <x v="5"/>
    <s v="LIQUEFIED PIPELINE GAS"/>
    <x v="9"/>
    <n v="5.11053806849458E-2"/>
  </r>
  <r>
    <s v="REFERENCE ELECTRIFICATION - MODERATE TECHNOLOGY ADVANCEMENT"/>
    <x v="2"/>
    <s v="LNG HEAVY-DUTY VEHICLE"/>
    <s v="TEXAS"/>
    <x v="18"/>
    <x v="6"/>
    <s v="GASOLINE FUEL"/>
    <x v="9"/>
    <n v="0"/>
  </r>
  <r>
    <s v="REFERENCE ELECTRIFICATION - MODERATE TECHNOLOGY ADVANCEMENT"/>
    <x v="2"/>
    <s v="LNG HEAVY-DUTY VEHICLE"/>
    <s v="TEXAS"/>
    <x v="18"/>
    <x v="6"/>
    <s v="ELECTRICITY"/>
    <x v="9"/>
    <n v="0"/>
  </r>
  <r>
    <s v="REFERENCE ELECTRIFICATION - MODERATE TECHNOLOGY ADVANCEMENT"/>
    <x v="2"/>
    <s v="LNG HEAVY-DUTY VEHICLE"/>
    <s v="TEXAS"/>
    <x v="18"/>
    <x v="6"/>
    <s v="DIESEL FUEL"/>
    <x v="9"/>
    <n v="0"/>
  </r>
  <r>
    <s v="REFERENCE ELECTRIFICATION - MODERATE TECHNOLOGY ADVANCEMENT"/>
    <x v="2"/>
    <s v="LNG HEAVY-DUTY VEHICLE"/>
    <s v="TEXAS"/>
    <x v="18"/>
    <x v="6"/>
    <s v="LPG FUEL"/>
    <x v="9"/>
    <n v="0"/>
  </r>
  <r>
    <s v="REFERENCE ELECTRIFICATION - MODERATE TECHNOLOGY ADVANCEMENT"/>
    <x v="2"/>
    <s v="LNG HEAVY-DUTY VEHICLE"/>
    <s v="TEXAS"/>
    <x v="18"/>
    <x v="6"/>
    <s v="LIQUEFIED PIPELINE GAS"/>
    <x v="9"/>
    <n v="5.1538891774049002E-2"/>
  </r>
  <r>
    <s v="REFERENCE ELECTRIFICATION - MODERATE TECHNOLOGY ADVANCEMENT"/>
    <x v="2"/>
    <s v="LNG HEAVY-DUTY VEHICLE"/>
    <s v="TEXAS"/>
    <x v="18"/>
    <x v="7"/>
    <s v="GASOLINE FUEL"/>
    <x v="9"/>
    <n v="0"/>
  </r>
  <r>
    <s v="REFERENCE ELECTRIFICATION - MODERATE TECHNOLOGY ADVANCEMENT"/>
    <x v="2"/>
    <s v="LNG HEAVY-DUTY VEHICLE"/>
    <s v="TEXAS"/>
    <x v="18"/>
    <x v="7"/>
    <s v="ELECTRICITY"/>
    <x v="9"/>
    <n v="0"/>
  </r>
  <r>
    <s v="REFERENCE ELECTRIFICATION - MODERATE TECHNOLOGY ADVANCEMENT"/>
    <x v="2"/>
    <s v="LNG HEAVY-DUTY VEHICLE"/>
    <s v="TEXAS"/>
    <x v="18"/>
    <x v="7"/>
    <s v="DIESEL FUEL"/>
    <x v="9"/>
    <n v="0"/>
  </r>
  <r>
    <s v="REFERENCE ELECTRIFICATION - MODERATE TECHNOLOGY ADVANCEMENT"/>
    <x v="2"/>
    <s v="LNG HEAVY-DUTY VEHICLE"/>
    <s v="TEXAS"/>
    <x v="18"/>
    <x v="7"/>
    <s v="LPG FUEL"/>
    <x v="9"/>
    <n v="0"/>
  </r>
  <r>
    <s v="REFERENCE ELECTRIFICATION - MODERATE TECHNOLOGY ADVANCEMENT"/>
    <x v="2"/>
    <s v="LNG HEAVY-DUTY VEHICLE"/>
    <s v="TEXAS"/>
    <x v="18"/>
    <x v="7"/>
    <s v="LIQUEFIED PIPELINE GAS"/>
    <x v="9"/>
    <n v="5.1884806265657397E-2"/>
  </r>
  <r>
    <s v="REFERENCE ELECTRIFICATION - MODERATE TECHNOLOGY ADVANCEMENT"/>
    <x v="2"/>
    <s v="LNG HEAVY-DUTY VEHICLE"/>
    <s v="TEXAS"/>
    <x v="18"/>
    <x v="8"/>
    <s v="GASOLINE FUEL"/>
    <x v="9"/>
    <n v="0"/>
  </r>
  <r>
    <s v="REFERENCE ELECTRIFICATION - MODERATE TECHNOLOGY ADVANCEMENT"/>
    <x v="2"/>
    <s v="LNG HEAVY-DUTY VEHICLE"/>
    <s v="TEXAS"/>
    <x v="18"/>
    <x v="8"/>
    <s v="ELECTRICITY"/>
    <x v="9"/>
    <n v="0"/>
  </r>
  <r>
    <s v="REFERENCE ELECTRIFICATION - MODERATE TECHNOLOGY ADVANCEMENT"/>
    <x v="2"/>
    <s v="LNG HEAVY-DUTY VEHICLE"/>
    <s v="TEXAS"/>
    <x v="18"/>
    <x v="8"/>
    <s v="DIESEL FUEL"/>
    <x v="9"/>
    <n v="0"/>
  </r>
  <r>
    <s v="REFERENCE ELECTRIFICATION - MODERATE TECHNOLOGY ADVANCEMENT"/>
    <x v="2"/>
    <s v="LNG HEAVY-DUTY VEHICLE"/>
    <s v="TEXAS"/>
    <x v="18"/>
    <x v="8"/>
    <s v="LPG FUEL"/>
    <x v="9"/>
    <n v="0"/>
  </r>
  <r>
    <s v="REFERENCE ELECTRIFICATION - MODERATE TECHNOLOGY ADVANCEMENT"/>
    <x v="2"/>
    <s v="LNG HEAVY-DUTY VEHICLE"/>
    <s v="TEXAS"/>
    <x v="18"/>
    <x v="8"/>
    <s v="LIQUEFIED PIPELINE GAS"/>
    <x v="9"/>
    <n v="5.1931103566435398E-2"/>
  </r>
  <r>
    <s v="REFERENCE ELECTRIFICATION - MODERATE TECHNOLOGY ADVANCEMENT"/>
    <x v="2"/>
    <s v="LNG HEAVY-DUTY VEHICLE"/>
    <s v="TEXAS"/>
    <x v="18"/>
    <x v="9"/>
    <s v="GASOLINE FUEL"/>
    <x v="9"/>
    <n v="0"/>
  </r>
  <r>
    <s v="REFERENCE ELECTRIFICATION - MODERATE TECHNOLOGY ADVANCEMENT"/>
    <x v="2"/>
    <s v="LNG HEAVY-DUTY VEHICLE"/>
    <s v="TEXAS"/>
    <x v="18"/>
    <x v="9"/>
    <s v="ELECTRICITY"/>
    <x v="9"/>
    <n v="0"/>
  </r>
  <r>
    <s v="REFERENCE ELECTRIFICATION - MODERATE TECHNOLOGY ADVANCEMENT"/>
    <x v="2"/>
    <s v="LNG HEAVY-DUTY VEHICLE"/>
    <s v="TEXAS"/>
    <x v="18"/>
    <x v="9"/>
    <s v="DIESEL FUEL"/>
    <x v="9"/>
    <n v="0"/>
  </r>
  <r>
    <s v="REFERENCE ELECTRIFICATION - MODERATE TECHNOLOGY ADVANCEMENT"/>
    <x v="2"/>
    <s v="LNG HEAVY-DUTY VEHICLE"/>
    <s v="TEXAS"/>
    <x v="18"/>
    <x v="9"/>
    <s v="LPG FUEL"/>
    <x v="9"/>
    <n v="0"/>
  </r>
  <r>
    <s v="REFERENCE ELECTRIFICATION - MODERATE TECHNOLOGY ADVANCEMENT"/>
    <x v="2"/>
    <s v="LNG HEAVY-DUTY VEHICLE"/>
    <s v="TEXAS"/>
    <x v="18"/>
    <x v="9"/>
    <s v="LIQUEFIED PIPELINE GAS"/>
    <x v="9"/>
    <n v="5.17351291966648E-2"/>
  </r>
  <r>
    <s v="REFERENCE ELECTRIFICATION - MODERATE TECHNOLOGY ADVANCEMENT"/>
    <x v="2"/>
    <s v="LNG HEAVY-DUTY VEHICLE"/>
    <s v="TEXAS"/>
    <x v="18"/>
    <x v="10"/>
    <s v="GASOLINE FUEL"/>
    <x v="9"/>
    <n v="0"/>
  </r>
  <r>
    <s v="REFERENCE ELECTRIFICATION - MODERATE TECHNOLOGY ADVANCEMENT"/>
    <x v="2"/>
    <s v="LNG HEAVY-DUTY VEHICLE"/>
    <s v="TEXAS"/>
    <x v="18"/>
    <x v="10"/>
    <s v="ELECTRICITY"/>
    <x v="9"/>
    <n v="0"/>
  </r>
  <r>
    <s v="REFERENCE ELECTRIFICATION - MODERATE TECHNOLOGY ADVANCEMENT"/>
    <x v="2"/>
    <s v="LNG HEAVY-DUTY VEHICLE"/>
    <s v="TEXAS"/>
    <x v="18"/>
    <x v="10"/>
    <s v="DIESEL FUEL"/>
    <x v="9"/>
    <n v="0"/>
  </r>
  <r>
    <s v="REFERENCE ELECTRIFICATION - MODERATE TECHNOLOGY ADVANCEMENT"/>
    <x v="2"/>
    <s v="LNG HEAVY-DUTY VEHICLE"/>
    <s v="TEXAS"/>
    <x v="18"/>
    <x v="10"/>
    <s v="LPG FUEL"/>
    <x v="9"/>
    <n v="0"/>
  </r>
  <r>
    <s v="REFERENCE ELECTRIFICATION - MODERATE TECHNOLOGY ADVANCEMENT"/>
    <x v="2"/>
    <s v="LNG HEAVY-DUTY VEHICLE"/>
    <s v="TEXAS"/>
    <x v="18"/>
    <x v="10"/>
    <s v="LIQUEFIED PIPELINE GAS"/>
    <x v="9"/>
    <n v="5.1699880115390701E-2"/>
  </r>
  <r>
    <s v="REFERENCE ELECTRIFICATION - MODERATE TECHNOLOGY ADVANCEMENT"/>
    <x v="2"/>
    <s v="LNG HEAVY-DUTY VEHICLE"/>
    <s v="TEXAS"/>
    <x v="18"/>
    <x v="11"/>
    <s v="GASOLINE FUEL"/>
    <x v="9"/>
    <n v="0"/>
  </r>
  <r>
    <s v="REFERENCE ELECTRIFICATION - MODERATE TECHNOLOGY ADVANCEMENT"/>
    <x v="2"/>
    <s v="LNG HEAVY-DUTY VEHICLE"/>
    <s v="TEXAS"/>
    <x v="18"/>
    <x v="11"/>
    <s v="ELECTRICITY"/>
    <x v="9"/>
    <n v="0"/>
  </r>
  <r>
    <s v="REFERENCE ELECTRIFICATION - MODERATE TECHNOLOGY ADVANCEMENT"/>
    <x v="2"/>
    <s v="LNG HEAVY-DUTY VEHICLE"/>
    <s v="TEXAS"/>
    <x v="18"/>
    <x v="11"/>
    <s v="DIESEL FUEL"/>
    <x v="9"/>
    <n v="0"/>
  </r>
  <r>
    <s v="REFERENCE ELECTRIFICATION - MODERATE TECHNOLOGY ADVANCEMENT"/>
    <x v="2"/>
    <s v="LNG HEAVY-DUTY VEHICLE"/>
    <s v="TEXAS"/>
    <x v="18"/>
    <x v="11"/>
    <s v="LPG FUEL"/>
    <x v="9"/>
    <n v="0"/>
  </r>
  <r>
    <s v="REFERENCE ELECTRIFICATION - MODERATE TECHNOLOGY ADVANCEMENT"/>
    <x v="2"/>
    <s v="LNG HEAVY-DUTY VEHICLE"/>
    <s v="TEXAS"/>
    <x v="18"/>
    <x v="11"/>
    <s v="LIQUEFIED PIPELINE GAS"/>
    <x v="9"/>
    <n v="5.1753542895837903E-2"/>
  </r>
  <r>
    <s v="REFERENCE ELECTRIFICATION - MODERATE TECHNOLOGY ADVANCEMENT"/>
    <x v="2"/>
    <s v="LNG HEAVY-DUTY VEHICLE"/>
    <s v="TEXAS"/>
    <x v="18"/>
    <x v="12"/>
    <s v="GASOLINE FUEL"/>
    <x v="9"/>
    <n v="0"/>
  </r>
  <r>
    <s v="REFERENCE ELECTRIFICATION - MODERATE TECHNOLOGY ADVANCEMENT"/>
    <x v="2"/>
    <s v="LNG HEAVY-DUTY VEHICLE"/>
    <s v="TEXAS"/>
    <x v="18"/>
    <x v="12"/>
    <s v="ELECTRICITY"/>
    <x v="9"/>
    <n v="0"/>
  </r>
  <r>
    <s v="REFERENCE ELECTRIFICATION - MODERATE TECHNOLOGY ADVANCEMENT"/>
    <x v="2"/>
    <s v="LNG HEAVY-DUTY VEHICLE"/>
    <s v="TEXAS"/>
    <x v="18"/>
    <x v="12"/>
    <s v="DIESEL FUEL"/>
    <x v="9"/>
    <n v="0"/>
  </r>
  <r>
    <s v="REFERENCE ELECTRIFICATION - MODERATE TECHNOLOGY ADVANCEMENT"/>
    <x v="2"/>
    <s v="LNG HEAVY-DUTY VEHICLE"/>
    <s v="TEXAS"/>
    <x v="18"/>
    <x v="12"/>
    <s v="LPG FUEL"/>
    <x v="9"/>
    <n v="0"/>
  </r>
  <r>
    <s v="REFERENCE ELECTRIFICATION - MODERATE TECHNOLOGY ADVANCEMENT"/>
    <x v="2"/>
    <s v="LNG HEAVY-DUTY VEHICLE"/>
    <s v="TEXAS"/>
    <x v="18"/>
    <x v="12"/>
    <s v="LIQUEFIED PIPELINE GAS"/>
    <x v="9"/>
    <n v="5.1886647635574698E-2"/>
  </r>
  <r>
    <s v="REFERENCE ELECTRIFICATION - MODERATE TECHNOLOGY ADVANCEMENT"/>
    <x v="2"/>
    <s v="LNG HEAVY-DUTY VEHICLE"/>
    <s v="TEXAS"/>
    <x v="18"/>
    <x v="13"/>
    <s v="GASOLINE FUEL"/>
    <x v="9"/>
    <n v="0"/>
  </r>
  <r>
    <s v="REFERENCE ELECTRIFICATION - MODERATE TECHNOLOGY ADVANCEMENT"/>
    <x v="2"/>
    <s v="LNG HEAVY-DUTY VEHICLE"/>
    <s v="TEXAS"/>
    <x v="18"/>
    <x v="13"/>
    <s v="ELECTRICITY"/>
    <x v="9"/>
    <n v="0"/>
  </r>
  <r>
    <s v="REFERENCE ELECTRIFICATION - MODERATE TECHNOLOGY ADVANCEMENT"/>
    <x v="2"/>
    <s v="LNG HEAVY-DUTY VEHICLE"/>
    <s v="TEXAS"/>
    <x v="18"/>
    <x v="13"/>
    <s v="DIESEL FUEL"/>
    <x v="9"/>
    <n v="0"/>
  </r>
  <r>
    <s v="REFERENCE ELECTRIFICATION - MODERATE TECHNOLOGY ADVANCEMENT"/>
    <x v="2"/>
    <s v="LNG HEAVY-DUTY VEHICLE"/>
    <s v="TEXAS"/>
    <x v="18"/>
    <x v="13"/>
    <s v="LPG FUEL"/>
    <x v="9"/>
    <n v="0"/>
  </r>
  <r>
    <s v="REFERENCE ELECTRIFICATION - MODERATE TECHNOLOGY ADVANCEMENT"/>
    <x v="2"/>
    <s v="LNG HEAVY-DUTY VEHICLE"/>
    <s v="TEXAS"/>
    <x v="18"/>
    <x v="13"/>
    <s v="LIQUEFIED PIPELINE GAS"/>
    <x v="9"/>
    <n v="5.21268148833606E-2"/>
  </r>
  <r>
    <s v="REFERENCE ELECTRIFICATION - MODERATE TECHNOLOGY ADVANCEMENT"/>
    <x v="2"/>
    <s v="LNG HEAVY-DUTY VEHICLE"/>
    <s v="TEXAS"/>
    <x v="18"/>
    <x v="14"/>
    <s v="GASOLINE FUEL"/>
    <x v="9"/>
    <n v="0"/>
  </r>
  <r>
    <s v="REFERENCE ELECTRIFICATION - MODERATE TECHNOLOGY ADVANCEMENT"/>
    <x v="2"/>
    <s v="LNG HEAVY-DUTY VEHICLE"/>
    <s v="TEXAS"/>
    <x v="18"/>
    <x v="14"/>
    <s v="ELECTRICITY"/>
    <x v="9"/>
    <n v="0"/>
  </r>
  <r>
    <s v="REFERENCE ELECTRIFICATION - MODERATE TECHNOLOGY ADVANCEMENT"/>
    <x v="2"/>
    <s v="LNG HEAVY-DUTY VEHICLE"/>
    <s v="TEXAS"/>
    <x v="18"/>
    <x v="14"/>
    <s v="DIESEL FUEL"/>
    <x v="9"/>
    <n v="0"/>
  </r>
  <r>
    <s v="REFERENCE ELECTRIFICATION - MODERATE TECHNOLOGY ADVANCEMENT"/>
    <x v="2"/>
    <s v="LNG HEAVY-DUTY VEHICLE"/>
    <s v="TEXAS"/>
    <x v="18"/>
    <x v="14"/>
    <s v="LPG FUEL"/>
    <x v="9"/>
    <n v="0"/>
  </r>
  <r>
    <s v="REFERENCE ELECTRIFICATION - MODERATE TECHNOLOGY ADVANCEMENT"/>
    <x v="2"/>
    <s v="LNG HEAVY-DUTY VEHICLE"/>
    <s v="TEXAS"/>
    <x v="18"/>
    <x v="14"/>
    <s v="LIQUEFIED PIPELINE GAS"/>
    <x v="9"/>
    <n v="5.2318317354760599E-2"/>
  </r>
  <r>
    <s v="REFERENCE ELECTRIFICATION - MODERATE TECHNOLOGY ADVANCEMENT"/>
    <x v="2"/>
    <s v="LNG HEAVY-DUTY VEHICLE"/>
    <s v="TEXAS"/>
    <x v="18"/>
    <x v="15"/>
    <s v="GASOLINE FUEL"/>
    <x v="9"/>
    <n v="0"/>
  </r>
  <r>
    <s v="REFERENCE ELECTRIFICATION - MODERATE TECHNOLOGY ADVANCEMENT"/>
    <x v="2"/>
    <s v="LNG HEAVY-DUTY VEHICLE"/>
    <s v="TEXAS"/>
    <x v="18"/>
    <x v="15"/>
    <s v="ELECTRICITY"/>
    <x v="9"/>
    <n v="0"/>
  </r>
  <r>
    <s v="REFERENCE ELECTRIFICATION - MODERATE TECHNOLOGY ADVANCEMENT"/>
    <x v="2"/>
    <s v="LNG HEAVY-DUTY VEHICLE"/>
    <s v="TEXAS"/>
    <x v="18"/>
    <x v="15"/>
    <s v="DIESEL FUEL"/>
    <x v="9"/>
    <n v="0"/>
  </r>
  <r>
    <s v="REFERENCE ELECTRIFICATION - MODERATE TECHNOLOGY ADVANCEMENT"/>
    <x v="2"/>
    <s v="LNG HEAVY-DUTY VEHICLE"/>
    <s v="TEXAS"/>
    <x v="18"/>
    <x v="15"/>
    <s v="LPG FUEL"/>
    <x v="9"/>
    <n v="0"/>
  </r>
  <r>
    <s v="REFERENCE ELECTRIFICATION - MODERATE TECHNOLOGY ADVANCEMENT"/>
    <x v="2"/>
    <s v="LNG HEAVY-DUTY VEHICLE"/>
    <s v="TEXAS"/>
    <x v="18"/>
    <x v="15"/>
    <s v="LIQUEFIED PIPELINE GAS"/>
    <x v="9"/>
    <n v="5.2556117126938598E-2"/>
  </r>
  <r>
    <s v="REFERENCE ELECTRIFICATION - MODERATE TECHNOLOGY ADVANCEMENT"/>
    <x v="2"/>
    <s v="LNG HEAVY-DUTY VEHICLE"/>
    <s v="TEXAS"/>
    <x v="18"/>
    <x v="16"/>
    <s v="GASOLINE FUEL"/>
    <x v="9"/>
    <n v="0"/>
  </r>
  <r>
    <s v="REFERENCE ELECTRIFICATION - MODERATE TECHNOLOGY ADVANCEMENT"/>
    <x v="2"/>
    <s v="LNG HEAVY-DUTY VEHICLE"/>
    <s v="TEXAS"/>
    <x v="18"/>
    <x v="16"/>
    <s v="ELECTRICITY"/>
    <x v="9"/>
    <n v="0"/>
  </r>
  <r>
    <s v="REFERENCE ELECTRIFICATION - MODERATE TECHNOLOGY ADVANCEMENT"/>
    <x v="2"/>
    <s v="LNG HEAVY-DUTY VEHICLE"/>
    <s v="TEXAS"/>
    <x v="18"/>
    <x v="16"/>
    <s v="DIESEL FUEL"/>
    <x v="9"/>
    <n v="0"/>
  </r>
  <r>
    <s v="REFERENCE ELECTRIFICATION - MODERATE TECHNOLOGY ADVANCEMENT"/>
    <x v="2"/>
    <s v="LNG HEAVY-DUTY VEHICLE"/>
    <s v="TEXAS"/>
    <x v="18"/>
    <x v="16"/>
    <s v="LPG FUEL"/>
    <x v="9"/>
    <n v="0"/>
  </r>
  <r>
    <s v="REFERENCE ELECTRIFICATION - MODERATE TECHNOLOGY ADVANCEMENT"/>
    <x v="2"/>
    <s v="LNG HEAVY-DUTY VEHICLE"/>
    <s v="TEXAS"/>
    <x v="18"/>
    <x v="16"/>
    <s v="LIQUEFIED PIPELINE GAS"/>
    <x v="9"/>
    <n v="5.3032505829830497E-2"/>
  </r>
  <r>
    <s v="REFERENCE ELECTRIFICATION - MODERATE TECHNOLOGY ADVANCEMENT"/>
    <x v="2"/>
    <s v="LNG HEAVY-DUTY VEHICLE"/>
    <s v="TEXAS"/>
    <x v="18"/>
    <x v="17"/>
    <s v="GASOLINE FUEL"/>
    <x v="9"/>
    <n v="0"/>
  </r>
  <r>
    <s v="REFERENCE ELECTRIFICATION - MODERATE TECHNOLOGY ADVANCEMENT"/>
    <x v="2"/>
    <s v="LNG HEAVY-DUTY VEHICLE"/>
    <s v="TEXAS"/>
    <x v="18"/>
    <x v="17"/>
    <s v="ELECTRICITY"/>
    <x v="9"/>
    <n v="0"/>
  </r>
  <r>
    <s v="REFERENCE ELECTRIFICATION - MODERATE TECHNOLOGY ADVANCEMENT"/>
    <x v="2"/>
    <s v="LNG HEAVY-DUTY VEHICLE"/>
    <s v="TEXAS"/>
    <x v="18"/>
    <x v="17"/>
    <s v="DIESEL FUEL"/>
    <x v="9"/>
    <n v="0"/>
  </r>
  <r>
    <s v="REFERENCE ELECTRIFICATION - MODERATE TECHNOLOGY ADVANCEMENT"/>
    <x v="2"/>
    <s v="LNG HEAVY-DUTY VEHICLE"/>
    <s v="TEXAS"/>
    <x v="18"/>
    <x v="17"/>
    <s v="LPG FUEL"/>
    <x v="9"/>
    <n v="0"/>
  </r>
  <r>
    <s v="REFERENCE ELECTRIFICATION - MODERATE TECHNOLOGY ADVANCEMENT"/>
    <x v="2"/>
    <s v="LNG HEAVY-DUTY VEHICLE"/>
    <s v="TEXAS"/>
    <x v="18"/>
    <x v="17"/>
    <s v="LIQUEFIED PIPELINE GAS"/>
    <x v="9"/>
    <n v="5.3688559626082599E-2"/>
  </r>
  <r>
    <s v="REFERENCE ELECTRIFICATION - MODERATE TECHNOLOGY ADVANCEMENT"/>
    <x v="2"/>
    <s v="LNG HEAVY-DUTY VEHICLE"/>
    <s v="TEXAS"/>
    <x v="18"/>
    <x v="18"/>
    <s v="GASOLINE FUEL"/>
    <x v="9"/>
    <n v="0"/>
  </r>
  <r>
    <s v="REFERENCE ELECTRIFICATION - MODERATE TECHNOLOGY ADVANCEMENT"/>
    <x v="2"/>
    <s v="LNG HEAVY-DUTY VEHICLE"/>
    <s v="TEXAS"/>
    <x v="18"/>
    <x v="18"/>
    <s v="ELECTRICITY"/>
    <x v="9"/>
    <n v="0"/>
  </r>
  <r>
    <s v="REFERENCE ELECTRIFICATION - MODERATE TECHNOLOGY ADVANCEMENT"/>
    <x v="2"/>
    <s v="LNG HEAVY-DUTY VEHICLE"/>
    <s v="TEXAS"/>
    <x v="18"/>
    <x v="18"/>
    <s v="DIESEL FUEL"/>
    <x v="9"/>
    <n v="0"/>
  </r>
  <r>
    <s v="REFERENCE ELECTRIFICATION - MODERATE TECHNOLOGY ADVANCEMENT"/>
    <x v="2"/>
    <s v="LNG HEAVY-DUTY VEHICLE"/>
    <s v="TEXAS"/>
    <x v="18"/>
    <x v="18"/>
    <s v="LPG FUEL"/>
    <x v="9"/>
    <n v="0"/>
  </r>
  <r>
    <s v="REFERENCE ELECTRIFICATION - MODERATE TECHNOLOGY ADVANCEMENT"/>
    <x v="2"/>
    <s v="LNG HEAVY-DUTY VEHICLE"/>
    <s v="TEXAS"/>
    <x v="18"/>
    <x v="18"/>
    <s v="LIQUEFIED PIPELINE GAS"/>
    <x v="9"/>
    <n v="5.4415900743418899E-2"/>
  </r>
  <r>
    <s v="REFERENCE ELECTRIFICATION - MODERATE TECHNOLOGY ADVANCEMENT"/>
    <x v="2"/>
    <s v="LNG HEAVY-DUTY VEHICLE"/>
    <s v="TEXAS"/>
    <x v="18"/>
    <x v="19"/>
    <s v="GASOLINE FUEL"/>
    <x v="9"/>
    <n v="0"/>
  </r>
  <r>
    <s v="REFERENCE ELECTRIFICATION - MODERATE TECHNOLOGY ADVANCEMENT"/>
    <x v="2"/>
    <s v="LNG HEAVY-DUTY VEHICLE"/>
    <s v="TEXAS"/>
    <x v="18"/>
    <x v="19"/>
    <s v="ELECTRICITY"/>
    <x v="9"/>
    <n v="0"/>
  </r>
  <r>
    <s v="REFERENCE ELECTRIFICATION - MODERATE TECHNOLOGY ADVANCEMENT"/>
    <x v="2"/>
    <s v="LNG HEAVY-DUTY VEHICLE"/>
    <s v="TEXAS"/>
    <x v="18"/>
    <x v="19"/>
    <s v="DIESEL FUEL"/>
    <x v="9"/>
    <n v="0"/>
  </r>
  <r>
    <s v="REFERENCE ELECTRIFICATION - MODERATE TECHNOLOGY ADVANCEMENT"/>
    <x v="2"/>
    <s v="LNG HEAVY-DUTY VEHICLE"/>
    <s v="TEXAS"/>
    <x v="18"/>
    <x v="19"/>
    <s v="LPG FUEL"/>
    <x v="9"/>
    <n v="0"/>
  </r>
  <r>
    <s v="REFERENCE ELECTRIFICATION - MODERATE TECHNOLOGY ADVANCEMENT"/>
    <x v="2"/>
    <s v="LNG HEAVY-DUTY VEHICLE"/>
    <s v="TEXAS"/>
    <x v="18"/>
    <x v="19"/>
    <s v="LIQUEFIED PIPELINE GAS"/>
    <x v="9"/>
    <n v="5.5078530860804199E-2"/>
  </r>
  <r>
    <s v="REFERENCE ELECTRIFICATION - MODERATE TECHNOLOGY ADVANCEMENT"/>
    <x v="2"/>
    <s v="LNG HEAVY-DUTY VEHICLE"/>
    <s v="TEXAS"/>
    <x v="18"/>
    <x v="20"/>
    <s v="GASOLINE FUEL"/>
    <x v="9"/>
    <n v="0"/>
  </r>
  <r>
    <s v="REFERENCE ELECTRIFICATION - MODERATE TECHNOLOGY ADVANCEMENT"/>
    <x v="2"/>
    <s v="LNG HEAVY-DUTY VEHICLE"/>
    <s v="TEXAS"/>
    <x v="18"/>
    <x v="20"/>
    <s v="ELECTRICITY"/>
    <x v="9"/>
    <n v="0"/>
  </r>
  <r>
    <s v="REFERENCE ELECTRIFICATION - MODERATE TECHNOLOGY ADVANCEMENT"/>
    <x v="2"/>
    <s v="LNG HEAVY-DUTY VEHICLE"/>
    <s v="TEXAS"/>
    <x v="18"/>
    <x v="20"/>
    <s v="DIESEL FUEL"/>
    <x v="9"/>
    <n v="0"/>
  </r>
  <r>
    <s v="REFERENCE ELECTRIFICATION - MODERATE TECHNOLOGY ADVANCEMENT"/>
    <x v="2"/>
    <s v="LNG HEAVY-DUTY VEHICLE"/>
    <s v="TEXAS"/>
    <x v="18"/>
    <x v="20"/>
    <s v="LPG FUEL"/>
    <x v="9"/>
    <n v="0"/>
  </r>
  <r>
    <s v="REFERENCE ELECTRIFICATION - MODERATE TECHNOLOGY ADVANCEMENT"/>
    <x v="2"/>
    <s v="LNG HEAVY-DUTY VEHICLE"/>
    <s v="TEXAS"/>
    <x v="18"/>
    <x v="20"/>
    <s v="LIQUEFIED PIPELINE GAS"/>
    <x v="9"/>
    <n v="5.5852432331763902E-2"/>
  </r>
  <r>
    <s v="REFERENCE ELECTRIFICATION - MODERATE TECHNOLOGY ADVANCEMENT"/>
    <x v="2"/>
    <s v="LNG HEAVY-DUTY VEHICLE"/>
    <s v="TEXAS"/>
    <x v="18"/>
    <x v="21"/>
    <s v="GASOLINE FUEL"/>
    <x v="9"/>
    <n v="0"/>
  </r>
  <r>
    <s v="REFERENCE ELECTRIFICATION - MODERATE TECHNOLOGY ADVANCEMENT"/>
    <x v="2"/>
    <s v="LNG HEAVY-DUTY VEHICLE"/>
    <s v="TEXAS"/>
    <x v="18"/>
    <x v="21"/>
    <s v="ELECTRICITY"/>
    <x v="9"/>
    <n v="0"/>
  </r>
  <r>
    <s v="REFERENCE ELECTRIFICATION - MODERATE TECHNOLOGY ADVANCEMENT"/>
    <x v="2"/>
    <s v="LNG HEAVY-DUTY VEHICLE"/>
    <s v="TEXAS"/>
    <x v="18"/>
    <x v="21"/>
    <s v="DIESEL FUEL"/>
    <x v="9"/>
    <n v="0"/>
  </r>
  <r>
    <s v="REFERENCE ELECTRIFICATION - MODERATE TECHNOLOGY ADVANCEMENT"/>
    <x v="2"/>
    <s v="LNG HEAVY-DUTY VEHICLE"/>
    <s v="TEXAS"/>
    <x v="18"/>
    <x v="21"/>
    <s v="LPG FUEL"/>
    <x v="9"/>
    <n v="0"/>
  </r>
  <r>
    <s v="REFERENCE ELECTRIFICATION - MODERATE TECHNOLOGY ADVANCEMENT"/>
    <x v="2"/>
    <s v="LNG HEAVY-DUTY VEHICLE"/>
    <s v="TEXAS"/>
    <x v="18"/>
    <x v="21"/>
    <s v="LIQUEFIED PIPELINE GAS"/>
    <x v="9"/>
    <n v="5.6730239676628803E-2"/>
  </r>
  <r>
    <s v="REFERENCE ELECTRIFICATION - MODERATE TECHNOLOGY ADVANCEMENT"/>
    <x v="2"/>
    <s v="LNG HEAVY-DUTY VEHICLE"/>
    <s v="TEXAS"/>
    <x v="18"/>
    <x v="22"/>
    <s v="GASOLINE FUEL"/>
    <x v="9"/>
    <n v="0"/>
  </r>
  <r>
    <s v="REFERENCE ELECTRIFICATION - MODERATE TECHNOLOGY ADVANCEMENT"/>
    <x v="2"/>
    <s v="LNG HEAVY-DUTY VEHICLE"/>
    <s v="TEXAS"/>
    <x v="18"/>
    <x v="22"/>
    <s v="ELECTRICITY"/>
    <x v="9"/>
    <n v="0"/>
  </r>
  <r>
    <s v="REFERENCE ELECTRIFICATION - MODERATE TECHNOLOGY ADVANCEMENT"/>
    <x v="2"/>
    <s v="LNG HEAVY-DUTY VEHICLE"/>
    <s v="TEXAS"/>
    <x v="18"/>
    <x v="22"/>
    <s v="DIESEL FUEL"/>
    <x v="9"/>
    <n v="0"/>
  </r>
  <r>
    <s v="REFERENCE ELECTRIFICATION - MODERATE TECHNOLOGY ADVANCEMENT"/>
    <x v="2"/>
    <s v="LNG HEAVY-DUTY VEHICLE"/>
    <s v="TEXAS"/>
    <x v="18"/>
    <x v="22"/>
    <s v="LPG FUEL"/>
    <x v="9"/>
    <n v="0"/>
  </r>
  <r>
    <s v="REFERENCE ELECTRIFICATION - MODERATE TECHNOLOGY ADVANCEMENT"/>
    <x v="2"/>
    <s v="LNG HEAVY-DUTY VEHICLE"/>
    <s v="TEXAS"/>
    <x v="18"/>
    <x v="22"/>
    <s v="LIQUEFIED PIPELINE GAS"/>
    <x v="9"/>
    <n v="5.7538338017481302E-2"/>
  </r>
  <r>
    <s v="REFERENCE ELECTRIFICATION - MODERATE TECHNOLOGY ADVANCEMENT"/>
    <x v="2"/>
    <s v="LNG HEAVY-DUTY VEHICLE"/>
    <s v="TEXAS"/>
    <x v="18"/>
    <x v="23"/>
    <s v="GASOLINE FUEL"/>
    <x v="9"/>
    <n v="0"/>
  </r>
  <r>
    <s v="REFERENCE ELECTRIFICATION - MODERATE TECHNOLOGY ADVANCEMENT"/>
    <x v="2"/>
    <s v="LNG HEAVY-DUTY VEHICLE"/>
    <s v="TEXAS"/>
    <x v="18"/>
    <x v="23"/>
    <s v="ELECTRICITY"/>
    <x v="9"/>
    <n v="0"/>
  </r>
  <r>
    <s v="REFERENCE ELECTRIFICATION - MODERATE TECHNOLOGY ADVANCEMENT"/>
    <x v="2"/>
    <s v="LNG HEAVY-DUTY VEHICLE"/>
    <s v="TEXAS"/>
    <x v="18"/>
    <x v="23"/>
    <s v="DIESEL FUEL"/>
    <x v="9"/>
    <n v="0"/>
  </r>
  <r>
    <s v="REFERENCE ELECTRIFICATION - MODERATE TECHNOLOGY ADVANCEMENT"/>
    <x v="2"/>
    <s v="LNG HEAVY-DUTY VEHICLE"/>
    <s v="TEXAS"/>
    <x v="18"/>
    <x v="23"/>
    <s v="LPG FUEL"/>
    <x v="9"/>
    <n v="0"/>
  </r>
  <r>
    <s v="REFERENCE ELECTRIFICATION - MODERATE TECHNOLOGY ADVANCEMENT"/>
    <x v="2"/>
    <s v="LNG HEAVY-DUTY VEHICLE"/>
    <s v="TEXAS"/>
    <x v="18"/>
    <x v="23"/>
    <s v="LIQUEFIED PIPELINE GAS"/>
    <x v="9"/>
    <n v="5.8212279407215899E-2"/>
  </r>
  <r>
    <s v="REFERENCE ELECTRIFICATION - MODERATE TECHNOLOGY ADVANCEMENT"/>
    <x v="2"/>
    <s v="LNG HEAVY-DUTY VEHICLE"/>
    <s v="TEXAS"/>
    <x v="18"/>
    <x v="24"/>
    <s v="GASOLINE FUEL"/>
    <x v="9"/>
    <n v="0"/>
  </r>
  <r>
    <s v="REFERENCE ELECTRIFICATION - MODERATE TECHNOLOGY ADVANCEMENT"/>
    <x v="2"/>
    <s v="LNG HEAVY-DUTY VEHICLE"/>
    <s v="TEXAS"/>
    <x v="18"/>
    <x v="24"/>
    <s v="ELECTRICITY"/>
    <x v="9"/>
    <n v="0"/>
  </r>
  <r>
    <s v="REFERENCE ELECTRIFICATION - MODERATE TECHNOLOGY ADVANCEMENT"/>
    <x v="2"/>
    <s v="LNG HEAVY-DUTY VEHICLE"/>
    <s v="TEXAS"/>
    <x v="18"/>
    <x v="24"/>
    <s v="DIESEL FUEL"/>
    <x v="9"/>
    <n v="0"/>
  </r>
  <r>
    <s v="REFERENCE ELECTRIFICATION - MODERATE TECHNOLOGY ADVANCEMENT"/>
    <x v="2"/>
    <s v="LNG HEAVY-DUTY VEHICLE"/>
    <s v="TEXAS"/>
    <x v="18"/>
    <x v="24"/>
    <s v="LPG FUEL"/>
    <x v="9"/>
    <n v="0"/>
  </r>
  <r>
    <s v="REFERENCE ELECTRIFICATION - MODERATE TECHNOLOGY ADVANCEMENT"/>
    <x v="2"/>
    <s v="LNG HEAVY-DUTY VEHICLE"/>
    <s v="TEXAS"/>
    <x v="18"/>
    <x v="24"/>
    <s v="LIQUEFIED PIPELINE GAS"/>
    <x v="9"/>
    <n v="5.9020640800913703E-2"/>
  </r>
  <r>
    <s v="REFERENCE ELECTRIFICATION - MODERATE TECHNOLOGY ADVANCEMENT"/>
    <x v="2"/>
    <s v="LNG HEAVY-DUTY VEHICLE"/>
    <s v="TEXAS"/>
    <x v="18"/>
    <x v="25"/>
    <s v="GASOLINE FUEL"/>
    <x v="9"/>
    <n v="0"/>
  </r>
  <r>
    <s v="REFERENCE ELECTRIFICATION - MODERATE TECHNOLOGY ADVANCEMENT"/>
    <x v="2"/>
    <s v="LNG HEAVY-DUTY VEHICLE"/>
    <s v="TEXAS"/>
    <x v="18"/>
    <x v="25"/>
    <s v="ELECTRICITY"/>
    <x v="9"/>
    <n v="0"/>
  </r>
  <r>
    <s v="REFERENCE ELECTRIFICATION - MODERATE TECHNOLOGY ADVANCEMENT"/>
    <x v="2"/>
    <s v="LNG HEAVY-DUTY VEHICLE"/>
    <s v="TEXAS"/>
    <x v="18"/>
    <x v="25"/>
    <s v="DIESEL FUEL"/>
    <x v="9"/>
    <n v="0"/>
  </r>
  <r>
    <s v="REFERENCE ELECTRIFICATION - MODERATE TECHNOLOGY ADVANCEMENT"/>
    <x v="2"/>
    <s v="LNG HEAVY-DUTY VEHICLE"/>
    <s v="TEXAS"/>
    <x v="18"/>
    <x v="25"/>
    <s v="LPG FUEL"/>
    <x v="9"/>
    <n v="0"/>
  </r>
  <r>
    <s v="REFERENCE ELECTRIFICATION - MODERATE TECHNOLOGY ADVANCEMENT"/>
    <x v="2"/>
    <s v="LNG HEAVY-DUTY VEHICLE"/>
    <s v="TEXAS"/>
    <x v="18"/>
    <x v="25"/>
    <s v="LIQUEFIED PIPELINE GAS"/>
    <x v="9"/>
    <n v="5.9846889788094E-2"/>
  </r>
  <r>
    <s v="REFERENCE ELECTRIFICATION - MODERATE TECHNOLOGY ADVANCEMENT"/>
    <x v="2"/>
    <s v="LNG HEAVY-DUTY VEHICLE"/>
    <s v="TEXAS"/>
    <x v="18"/>
    <x v="26"/>
    <s v="GASOLINE FUEL"/>
    <x v="9"/>
    <n v="0"/>
  </r>
  <r>
    <s v="REFERENCE ELECTRIFICATION - MODERATE TECHNOLOGY ADVANCEMENT"/>
    <x v="2"/>
    <s v="LNG HEAVY-DUTY VEHICLE"/>
    <s v="TEXAS"/>
    <x v="18"/>
    <x v="26"/>
    <s v="ELECTRICITY"/>
    <x v="9"/>
    <n v="0"/>
  </r>
  <r>
    <s v="REFERENCE ELECTRIFICATION - MODERATE TECHNOLOGY ADVANCEMENT"/>
    <x v="2"/>
    <s v="LNG HEAVY-DUTY VEHICLE"/>
    <s v="TEXAS"/>
    <x v="18"/>
    <x v="26"/>
    <s v="DIESEL FUEL"/>
    <x v="9"/>
    <n v="0"/>
  </r>
  <r>
    <s v="REFERENCE ELECTRIFICATION - MODERATE TECHNOLOGY ADVANCEMENT"/>
    <x v="2"/>
    <s v="LNG HEAVY-DUTY VEHICLE"/>
    <s v="TEXAS"/>
    <x v="18"/>
    <x v="26"/>
    <s v="LPG FUEL"/>
    <x v="9"/>
    <n v="0"/>
  </r>
  <r>
    <s v="REFERENCE ELECTRIFICATION - MODERATE TECHNOLOGY ADVANCEMENT"/>
    <x v="2"/>
    <s v="LNG HEAVY-DUTY VEHICLE"/>
    <s v="TEXAS"/>
    <x v="18"/>
    <x v="26"/>
    <s v="LIQUEFIED PIPELINE GAS"/>
    <x v="9"/>
    <n v="6.0788355921528703E-2"/>
  </r>
  <r>
    <s v="REFERENCE ELECTRIFICATION - MODERATE TECHNOLOGY ADVANCEMENT"/>
    <x v="2"/>
    <s v="LNG HEAVY-DUTY VEHICLE"/>
    <s v="TEXAS"/>
    <x v="18"/>
    <x v="27"/>
    <s v="GASOLINE FUEL"/>
    <x v="9"/>
    <n v="0"/>
  </r>
  <r>
    <s v="REFERENCE ELECTRIFICATION - MODERATE TECHNOLOGY ADVANCEMENT"/>
    <x v="2"/>
    <s v="LNG HEAVY-DUTY VEHICLE"/>
    <s v="TEXAS"/>
    <x v="18"/>
    <x v="27"/>
    <s v="ELECTRICITY"/>
    <x v="9"/>
    <n v="0"/>
  </r>
  <r>
    <s v="REFERENCE ELECTRIFICATION - MODERATE TECHNOLOGY ADVANCEMENT"/>
    <x v="2"/>
    <s v="LNG HEAVY-DUTY VEHICLE"/>
    <s v="TEXAS"/>
    <x v="18"/>
    <x v="27"/>
    <s v="DIESEL FUEL"/>
    <x v="9"/>
    <n v="0"/>
  </r>
  <r>
    <s v="REFERENCE ELECTRIFICATION - MODERATE TECHNOLOGY ADVANCEMENT"/>
    <x v="2"/>
    <s v="LNG HEAVY-DUTY VEHICLE"/>
    <s v="TEXAS"/>
    <x v="18"/>
    <x v="27"/>
    <s v="LPG FUEL"/>
    <x v="9"/>
    <n v="0"/>
  </r>
  <r>
    <s v="REFERENCE ELECTRIFICATION - MODERATE TECHNOLOGY ADVANCEMENT"/>
    <x v="2"/>
    <s v="LNG HEAVY-DUTY VEHICLE"/>
    <s v="TEXAS"/>
    <x v="18"/>
    <x v="27"/>
    <s v="LIQUEFIED PIPELINE GAS"/>
    <x v="9"/>
    <n v="6.17353461647153E-2"/>
  </r>
  <r>
    <s v="REFERENCE ELECTRIFICATION - MODERATE TECHNOLOGY ADVANCEMENT"/>
    <x v="2"/>
    <s v="LNG HEAVY-DUTY VEHICLE"/>
    <s v="TEXAS"/>
    <x v="18"/>
    <x v="28"/>
    <s v="GASOLINE FUEL"/>
    <x v="9"/>
    <n v="0"/>
  </r>
  <r>
    <s v="REFERENCE ELECTRIFICATION - MODERATE TECHNOLOGY ADVANCEMENT"/>
    <x v="2"/>
    <s v="LNG HEAVY-DUTY VEHICLE"/>
    <s v="TEXAS"/>
    <x v="18"/>
    <x v="28"/>
    <s v="ELECTRICITY"/>
    <x v="9"/>
    <n v="0"/>
  </r>
  <r>
    <s v="REFERENCE ELECTRIFICATION - MODERATE TECHNOLOGY ADVANCEMENT"/>
    <x v="2"/>
    <s v="LNG HEAVY-DUTY VEHICLE"/>
    <s v="TEXAS"/>
    <x v="18"/>
    <x v="28"/>
    <s v="DIESEL FUEL"/>
    <x v="9"/>
    <n v="0"/>
  </r>
  <r>
    <s v="REFERENCE ELECTRIFICATION - MODERATE TECHNOLOGY ADVANCEMENT"/>
    <x v="2"/>
    <s v="LNG HEAVY-DUTY VEHICLE"/>
    <s v="TEXAS"/>
    <x v="18"/>
    <x v="28"/>
    <s v="LPG FUEL"/>
    <x v="9"/>
    <n v="0"/>
  </r>
  <r>
    <s v="REFERENCE ELECTRIFICATION - MODERATE TECHNOLOGY ADVANCEMENT"/>
    <x v="2"/>
    <s v="LNG HEAVY-DUTY VEHICLE"/>
    <s v="TEXAS"/>
    <x v="18"/>
    <x v="28"/>
    <s v="LIQUEFIED PIPELINE GAS"/>
    <x v="9"/>
    <n v="6.2656031123368899E-2"/>
  </r>
  <r>
    <s v="REFERENCE ELECTRIFICATION - MODERATE TECHNOLOGY ADVANCEMENT"/>
    <x v="2"/>
    <s v="LNG HEAVY-DUTY VEHICLE"/>
    <s v="TEXAS"/>
    <x v="18"/>
    <x v="29"/>
    <s v="GASOLINE FUEL"/>
    <x v="9"/>
    <n v="0"/>
  </r>
  <r>
    <s v="REFERENCE ELECTRIFICATION - MODERATE TECHNOLOGY ADVANCEMENT"/>
    <x v="2"/>
    <s v="LNG HEAVY-DUTY VEHICLE"/>
    <s v="TEXAS"/>
    <x v="18"/>
    <x v="29"/>
    <s v="ELECTRICITY"/>
    <x v="9"/>
    <n v="0"/>
  </r>
  <r>
    <s v="REFERENCE ELECTRIFICATION - MODERATE TECHNOLOGY ADVANCEMENT"/>
    <x v="2"/>
    <s v="LNG HEAVY-DUTY VEHICLE"/>
    <s v="TEXAS"/>
    <x v="18"/>
    <x v="29"/>
    <s v="DIESEL FUEL"/>
    <x v="9"/>
    <n v="0"/>
  </r>
  <r>
    <s v="REFERENCE ELECTRIFICATION - MODERATE TECHNOLOGY ADVANCEMENT"/>
    <x v="2"/>
    <s v="LNG HEAVY-DUTY VEHICLE"/>
    <s v="TEXAS"/>
    <x v="18"/>
    <x v="29"/>
    <s v="LPG FUEL"/>
    <x v="9"/>
    <n v="0"/>
  </r>
  <r>
    <s v="REFERENCE ELECTRIFICATION - MODERATE TECHNOLOGY ADVANCEMENT"/>
    <x v="2"/>
    <s v="LNG HEAVY-DUTY VEHICLE"/>
    <s v="TEXAS"/>
    <x v="18"/>
    <x v="29"/>
    <s v="LIQUEFIED PIPELINE GAS"/>
    <x v="9"/>
    <n v="6.3588027354371704E-2"/>
  </r>
  <r>
    <s v="REFERENCE ELECTRIFICATION - MODERATE TECHNOLOGY ADVANCEMENT"/>
    <x v="2"/>
    <s v="LNG HEAVY-DUTY VEHICLE"/>
    <s v="TEXAS"/>
    <x v="18"/>
    <x v="30"/>
    <s v="GASOLINE FUEL"/>
    <x v="9"/>
    <n v="0"/>
  </r>
  <r>
    <s v="REFERENCE ELECTRIFICATION - MODERATE TECHNOLOGY ADVANCEMENT"/>
    <x v="2"/>
    <s v="LNG HEAVY-DUTY VEHICLE"/>
    <s v="TEXAS"/>
    <x v="18"/>
    <x v="30"/>
    <s v="ELECTRICITY"/>
    <x v="9"/>
    <n v="0"/>
  </r>
  <r>
    <s v="REFERENCE ELECTRIFICATION - MODERATE TECHNOLOGY ADVANCEMENT"/>
    <x v="2"/>
    <s v="LNG HEAVY-DUTY VEHICLE"/>
    <s v="TEXAS"/>
    <x v="18"/>
    <x v="30"/>
    <s v="DIESEL FUEL"/>
    <x v="9"/>
    <n v="0"/>
  </r>
  <r>
    <s v="REFERENCE ELECTRIFICATION - MODERATE TECHNOLOGY ADVANCEMENT"/>
    <x v="2"/>
    <s v="LNG HEAVY-DUTY VEHICLE"/>
    <s v="TEXAS"/>
    <x v="18"/>
    <x v="30"/>
    <s v="LPG FUEL"/>
    <x v="9"/>
    <n v="0"/>
  </r>
  <r>
    <s v="REFERENCE ELECTRIFICATION - MODERATE TECHNOLOGY ADVANCEMENT"/>
    <x v="2"/>
    <s v="LNG HEAVY-DUTY VEHICLE"/>
    <s v="TEXAS"/>
    <x v="18"/>
    <x v="30"/>
    <s v="LIQUEFIED PIPELINE GAS"/>
    <x v="9"/>
    <n v="6.4430848670807797E-2"/>
  </r>
  <r>
    <s v="REFERENCE ELECTRIFICATION - MODERATE TECHNOLOGY ADVANCEMENT"/>
    <x v="2"/>
    <s v="LNG HEAVY-DUTY VEHICLE"/>
    <s v="TEXAS"/>
    <x v="18"/>
    <x v="31"/>
    <s v="GASOLINE FUEL"/>
    <x v="9"/>
    <n v="0"/>
  </r>
  <r>
    <s v="REFERENCE ELECTRIFICATION - MODERATE TECHNOLOGY ADVANCEMENT"/>
    <x v="2"/>
    <s v="LNG HEAVY-DUTY VEHICLE"/>
    <s v="TEXAS"/>
    <x v="18"/>
    <x v="31"/>
    <s v="ELECTRICITY"/>
    <x v="9"/>
    <n v="0"/>
  </r>
  <r>
    <s v="REFERENCE ELECTRIFICATION - MODERATE TECHNOLOGY ADVANCEMENT"/>
    <x v="2"/>
    <s v="LNG HEAVY-DUTY VEHICLE"/>
    <s v="TEXAS"/>
    <x v="18"/>
    <x v="31"/>
    <s v="DIESEL FUEL"/>
    <x v="9"/>
    <n v="0"/>
  </r>
  <r>
    <s v="REFERENCE ELECTRIFICATION - MODERATE TECHNOLOGY ADVANCEMENT"/>
    <x v="2"/>
    <s v="LNG HEAVY-DUTY VEHICLE"/>
    <s v="TEXAS"/>
    <x v="18"/>
    <x v="31"/>
    <s v="LPG FUEL"/>
    <x v="9"/>
    <n v="0"/>
  </r>
  <r>
    <s v="REFERENCE ELECTRIFICATION - MODERATE TECHNOLOGY ADVANCEMENT"/>
    <x v="2"/>
    <s v="LNG HEAVY-DUTY VEHICLE"/>
    <s v="TEXAS"/>
    <x v="18"/>
    <x v="31"/>
    <s v="LIQUEFIED PIPELINE GAS"/>
    <x v="9"/>
    <n v="6.5271565564481202E-2"/>
  </r>
  <r>
    <s v="REFERENCE ELECTRIFICATION - MODERATE TECHNOLOGY ADVANCEMENT"/>
    <x v="2"/>
    <s v="LNG HEAVY-DUTY VEHICLE"/>
    <s v="TEXAS"/>
    <x v="18"/>
    <x v="32"/>
    <s v="GASOLINE FUEL"/>
    <x v="9"/>
    <n v="0"/>
  </r>
  <r>
    <s v="REFERENCE ELECTRIFICATION - MODERATE TECHNOLOGY ADVANCEMENT"/>
    <x v="2"/>
    <s v="LNG HEAVY-DUTY VEHICLE"/>
    <s v="TEXAS"/>
    <x v="18"/>
    <x v="32"/>
    <s v="ELECTRICITY"/>
    <x v="9"/>
    <n v="0"/>
  </r>
  <r>
    <s v="REFERENCE ELECTRIFICATION - MODERATE TECHNOLOGY ADVANCEMENT"/>
    <x v="2"/>
    <s v="LNG HEAVY-DUTY VEHICLE"/>
    <s v="TEXAS"/>
    <x v="18"/>
    <x v="32"/>
    <s v="DIESEL FUEL"/>
    <x v="9"/>
    <n v="0"/>
  </r>
  <r>
    <s v="REFERENCE ELECTRIFICATION - MODERATE TECHNOLOGY ADVANCEMENT"/>
    <x v="2"/>
    <s v="LNG HEAVY-DUTY VEHICLE"/>
    <s v="TEXAS"/>
    <x v="18"/>
    <x v="32"/>
    <s v="LPG FUEL"/>
    <x v="9"/>
    <n v="0"/>
  </r>
  <r>
    <s v="REFERENCE ELECTRIFICATION - MODERATE TECHNOLOGY ADVANCEMENT"/>
    <x v="2"/>
    <s v="LNG HEAVY-DUTY VEHICLE"/>
    <s v="TEXAS"/>
    <x v="18"/>
    <x v="32"/>
    <s v="LIQUEFIED PIPELINE GAS"/>
    <x v="9"/>
    <n v="6.6214873067833205E-2"/>
  </r>
  <r>
    <s v="REFERENCE ELECTRIFICATION - MODERATE TECHNOLOGY ADVANCEMENT"/>
    <x v="2"/>
    <s v="LNG HEAVY-DUTY VEHICLE"/>
    <s v="TEXAS"/>
    <x v="18"/>
    <x v="33"/>
    <s v="GASOLINE FUEL"/>
    <x v="9"/>
    <n v="0"/>
  </r>
  <r>
    <s v="REFERENCE ELECTRIFICATION - MODERATE TECHNOLOGY ADVANCEMENT"/>
    <x v="2"/>
    <s v="LNG HEAVY-DUTY VEHICLE"/>
    <s v="TEXAS"/>
    <x v="18"/>
    <x v="33"/>
    <s v="ELECTRICITY"/>
    <x v="9"/>
    <n v="0"/>
  </r>
  <r>
    <s v="REFERENCE ELECTRIFICATION - MODERATE TECHNOLOGY ADVANCEMENT"/>
    <x v="2"/>
    <s v="LNG HEAVY-DUTY VEHICLE"/>
    <s v="TEXAS"/>
    <x v="18"/>
    <x v="33"/>
    <s v="DIESEL FUEL"/>
    <x v="9"/>
    <n v="0"/>
  </r>
  <r>
    <s v="REFERENCE ELECTRIFICATION - MODERATE TECHNOLOGY ADVANCEMENT"/>
    <x v="2"/>
    <s v="LNG HEAVY-DUTY VEHICLE"/>
    <s v="TEXAS"/>
    <x v="18"/>
    <x v="33"/>
    <s v="LPG FUEL"/>
    <x v="9"/>
    <n v="0"/>
  </r>
  <r>
    <s v="REFERENCE ELECTRIFICATION - MODERATE TECHNOLOGY ADVANCEMENT"/>
    <x v="2"/>
    <s v="LNG HEAVY-DUTY VEHICLE"/>
    <s v="TEXAS"/>
    <x v="18"/>
    <x v="33"/>
    <s v="LIQUEFIED PIPELINE GAS"/>
    <x v="9"/>
    <n v="6.7208949770333801E-2"/>
  </r>
  <r>
    <s v="REFERENCE ELECTRIFICATION - MODERATE TECHNOLOGY ADVANCEMENT"/>
    <x v="2"/>
    <s v="REFERENCE GASOLINE HEAVY-DUTY VEHICLE"/>
    <s v="TEXAS"/>
    <x v="18"/>
    <x v="0"/>
    <s v="GASOLINE FUEL"/>
    <x v="9"/>
    <n v="1.8204929912905199"/>
  </r>
  <r>
    <s v="REFERENCE ELECTRIFICATION - MODERATE TECHNOLOGY ADVANCEMENT"/>
    <x v="2"/>
    <s v="REFERENCE GASOLINE HEAVY-DUTY VEHICLE"/>
    <s v="TEXAS"/>
    <x v="18"/>
    <x v="0"/>
    <s v="ELECTRICITY"/>
    <x v="9"/>
    <n v="0"/>
  </r>
  <r>
    <s v="REFERENCE ELECTRIFICATION - MODERATE TECHNOLOGY ADVANCEMENT"/>
    <x v="2"/>
    <s v="REFERENCE GASOLINE HEAVY-DUTY VEHICLE"/>
    <s v="TEXAS"/>
    <x v="18"/>
    <x v="0"/>
    <s v="DIESEL FUEL"/>
    <x v="9"/>
    <n v="0"/>
  </r>
  <r>
    <s v="REFERENCE ELECTRIFICATION - MODERATE TECHNOLOGY ADVANCEMENT"/>
    <x v="2"/>
    <s v="REFERENCE GASOLINE HEAVY-DUTY VEHICLE"/>
    <s v="TEXAS"/>
    <x v="18"/>
    <x v="0"/>
    <s v="LPG FUEL"/>
    <x v="9"/>
    <n v="0"/>
  </r>
  <r>
    <s v="REFERENCE ELECTRIFICATION - MODERATE TECHNOLOGY ADVANCEMENT"/>
    <x v="2"/>
    <s v="REFERENCE GASOLINE HEAVY-DUTY VEHICLE"/>
    <s v="TEXAS"/>
    <x v="18"/>
    <x v="0"/>
    <s v="LIQUEFIED PIPELINE GAS"/>
    <x v="9"/>
    <n v="0"/>
  </r>
  <r>
    <s v="REFERENCE ELECTRIFICATION - MODERATE TECHNOLOGY ADVANCEMENT"/>
    <x v="2"/>
    <s v="REFERENCE GASOLINE HEAVY-DUTY VEHICLE"/>
    <s v="TEXAS"/>
    <x v="18"/>
    <x v="1"/>
    <s v="GASOLINE FUEL"/>
    <x v="9"/>
    <n v="1.84914155056968"/>
  </r>
  <r>
    <s v="REFERENCE ELECTRIFICATION - MODERATE TECHNOLOGY ADVANCEMENT"/>
    <x v="2"/>
    <s v="REFERENCE GASOLINE HEAVY-DUTY VEHICLE"/>
    <s v="TEXAS"/>
    <x v="18"/>
    <x v="1"/>
    <s v="ELECTRICITY"/>
    <x v="9"/>
    <n v="0"/>
  </r>
  <r>
    <s v="REFERENCE ELECTRIFICATION - MODERATE TECHNOLOGY ADVANCEMENT"/>
    <x v="2"/>
    <s v="REFERENCE GASOLINE HEAVY-DUTY VEHICLE"/>
    <s v="TEXAS"/>
    <x v="18"/>
    <x v="1"/>
    <s v="DIESEL FUEL"/>
    <x v="9"/>
    <n v="0"/>
  </r>
  <r>
    <s v="REFERENCE ELECTRIFICATION - MODERATE TECHNOLOGY ADVANCEMENT"/>
    <x v="2"/>
    <s v="REFERENCE GASOLINE HEAVY-DUTY VEHICLE"/>
    <s v="TEXAS"/>
    <x v="18"/>
    <x v="1"/>
    <s v="LPG FUEL"/>
    <x v="9"/>
    <n v="0"/>
  </r>
  <r>
    <s v="REFERENCE ELECTRIFICATION - MODERATE TECHNOLOGY ADVANCEMENT"/>
    <x v="2"/>
    <s v="REFERENCE GASOLINE HEAVY-DUTY VEHICLE"/>
    <s v="TEXAS"/>
    <x v="18"/>
    <x v="1"/>
    <s v="LIQUEFIED PIPELINE GAS"/>
    <x v="9"/>
    <n v="0"/>
  </r>
  <r>
    <s v="REFERENCE ELECTRIFICATION - MODERATE TECHNOLOGY ADVANCEMENT"/>
    <x v="2"/>
    <s v="REFERENCE GASOLINE HEAVY-DUTY VEHICLE"/>
    <s v="TEXAS"/>
    <x v="18"/>
    <x v="2"/>
    <s v="GASOLINE FUEL"/>
    <x v="9"/>
    <n v="1.8702031396838401"/>
  </r>
  <r>
    <s v="REFERENCE ELECTRIFICATION - MODERATE TECHNOLOGY ADVANCEMENT"/>
    <x v="2"/>
    <s v="REFERENCE GASOLINE HEAVY-DUTY VEHICLE"/>
    <s v="TEXAS"/>
    <x v="18"/>
    <x v="2"/>
    <s v="ELECTRICITY"/>
    <x v="9"/>
    <n v="0"/>
  </r>
  <r>
    <s v="REFERENCE ELECTRIFICATION - MODERATE TECHNOLOGY ADVANCEMENT"/>
    <x v="2"/>
    <s v="REFERENCE GASOLINE HEAVY-DUTY VEHICLE"/>
    <s v="TEXAS"/>
    <x v="18"/>
    <x v="2"/>
    <s v="DIESEL FUEL"/>
    <x v="9"/>
    <n v="0"/>
  </r>
  <r>
    <s v="REFERENCE ELECTRIFICATION - MODERATE TECHNOLOGY ADVANCEMENT"/>
    <x v="2"/>
    <s v="REFERENCE GASOLINE HEAVY-DUTY VEHICLE"/>
    <s v="TEXAS"/>
    <x v="18"/>
    <x v="2"/>
    <s v="LPG FUEL"/>
    <x v="9"/>
    <n v="0"/>
  </r>
  <r>
    <s v="REFERENCE ELECTRIFICATION - MODERATE TECHNOLOGY ADVANCEMENT"/>
    <x v="2"/>
    <s v="REFERENCE GASOLINE HEAVY-DUTY VEHICLE"/>
    <s v="TEXAS"/>
    <x v="18"/>
    <x v="2"/>
    <s v="LIQUEFIED PIPELINE GAS"/>
    <x v="9"/>
    <n v="0"/>
  </r>
  <r>
    <s v="REFERENCE ELECTRIFICATION - MODERATE TECHNOLOGY ADVANCEMENT"/>
    <x v="2"/>
    <s v="REFERENCE GASOLINE HEAVY-DUTY VEHICLE"/>
    <s v="TEXAS"/>
    <x v="18"/>
    <x v="3"/>
    <s v="GASOLINE FUEL"/>
    <x v="9"/>
    <n v="1.8927241459838899"/>
  </r>
  <r>
    <s v="REFERENCE ELECTRIFICATION - MODERATE TECHNOLOGY ADVANCEMENT"/>
    <x v="2"/>
    <s v="REFERENCE GASOLINE HEAVY-DUTY VEHICLE"/>
    <s v="TEXAS"/>
    <x v="18"/>
    <x v="3"/>
    <s v="ELECTRICITY"/>
    <x v="9"/>
    <n v="0"/>
  </r>
  <r>
    <s v="REFERENCE ELECTRIFICATION - MODERATE TECHNOLOGY ADVANCEMENT"/>
    <x v="2"/>
    <s v="REFERENCE GASOLINE HEAVY-DUTY VEHICLE"/>
    <s v="TEXAS"/>
    <x v="18"/>
    <x v="3"/>
    <s v="DIESEL FUEL"/>
    <x v="9"/>
    <n v="0"/>
  </r>
  <r>
    <s v="REFERENCE ELECTRIFICATION - MODERATE TECHNOLOGY ADVANCEMENT"/>
    <x v="2"/>
    <s v="REFERENCE GASOLINE HEAVY-DUTY VEHICLE"/>
    <s v="TEXAS"/>
    <x v="18"/>
    <x v="3"/>
    <s v="LPG FUEL"/>
    <x v="9"/>
    <n v="0"/>
  </r>
  <r>
    <s v="REFERENCE ELECTRIFICATION - MODERATE TECHNOLOGY ADVANCEMENT"/>
    <x v="2"/>
    <s v="REFERENCE GASOLINE HEAVY-DUTY VEHICLE"/>
    <s v="TEXAS"/>
    <x v="18"/>
    <x v="3"/>
    <s v="LIQUEFIED PIPELINE GAS"/>
    <x v="9"/>
    <n v="0"/>
  </r>
  <r>
    <s v="REFERENCE ELECTRIFICATION - MODERATE TECHNOLOGY ADVANCEMENT"/>
    <x v="2"/>
    <s v="REFERENCE GASOLINE HEAVY-DUTY VEHICLE"/>
    <s v="TEXAS"/>
    <x v="18"/>
    <x v="4"/>
    <s v="GASOLINE FUEL"/>
    <x v="9"/>
    <n v="1.9199532721096499"/>
  </r>
  <r>
    <s v="REFERENCE ELECTRIFICATION - MODERATE TECHNOLOGY ADVANCEMENT"/>
    <x v="2"/>
    <s v="REFERENCE GASOLINE HEAVY-DUTY VEHICLE"/>
    <s v="TEXAS"/>
    <x v="18"/>
    <x v="4"/>
    <s v="ELECTRICITY"/>
    <x v="9"/>
    <n v="0"/>
  </r>
  <r>
    <s v="REFERENCE ELECTRIFICATION - MODERATE TECHNOLOGY ADVANCEMENT"/>
    <x v="2"/>
    <s v="REFERENCE GASOLINE HEAVY-DUTY VEHICLE"/>
    <s v="TEXAS"/>
    <x v="18"/>
    <x v="4"/>
    <s v="DIESEL FUEL"/>
    <x v="9"/>
    <n v="0"/>
  </r>
  <r>
    <s v="REFERENCE ELECTRIFICATION - MODERATE TECHNOLOGY ADVANCEMENT"/>
    <x v="2"/>
    <s v="REFERENCE GASOLINE HEAVY-DUTY VEHICLE"/>
    <s v="TEXAS"/>
    <x v="18"/>
    <x v="4"/>
    <s v="LPG FUEL"/>
    <x v="9"/>
    <n v="0"/>
  </r>
  <r>
    <s v="REFERENCE ELECTRIFICATION - MODERATE TECHNOLOGY ADVANCEMENT"/>
    <x v="2"/>
    <s v="REFERENCE GASOLINE HEAVY-DUTY VEHICLE"/>
    <s v="TEXAS"/>
    <x v="18"/>
    <x v="4"/>
    <s v="LIQUEFIED PIPELINE GAS"/>
    <x v="9"/>
    <n v="0"/>
  </r>
  <r>
    <s v="REFERENCE ELECTRIFICATION - MODERATE TECHNOLOGY ADVANCEMENT"/>
    <x v="2"/>
    <s v="REFERENCE GASOLINE HEAVY-DUTY VEHICLE"/>
    <s v="TEXAS"/>
    <x v="18"/>
    <x v="5"/>
    <s v="GASOLINE FUEL"/>
    <x v="9"/>
    <n v="1.9420044660279401"/>
  </r>
  <r>
    <s v="REFERENCE ELECTRIFICATION - MODERATE TECHNOLOGY ADVANCEMENT"/>
    <x v="2"/>
    <s v="REFERENCE GASOLINE HEAVY-DUTY VEHICLE"/>
    <s v="TEXAS"/>
    <x v="18"/>
    <x v="5"/>
    <s v="ELECTRICITY"/>
    <x v="9"/>
    <n v="0"/>
  </r>
  <r>
    <s v="REFERENCE ELECTRIFICATION - MODERATE TECHNOLOGY ADVANCEMENT"/>
    <x v="2"/>
    <s v="REFERENCE GASOLINE HEAVY-DUTY VEHICLE"/>
    <s v="TEXAS"/>
    <x v="18"/>
    <x v="5"/>
    <s v="DIESEL FUEL"/>
    <x v="9"/>
    <n v="0"/>
  </r>
  <r>
    <s v="REFERENCE ELECTRIFICATION - MODERATE TECHNOLOGY ADVANCEMENT"/>
    <x v="2"/>
    <s v="REFERENCE GASOLINE HEAVY-DUTY VEHICLE"/>
    <s v="TEXAS"/>
    <x v="18"/>
    <x v="5"/>
    <s v="LPG FUEL"/>
    <x v="9"/>
    <n v="0"/>
  </r>
  <r>
    <s v="REFERENCE ELECTRIFICATION - MODERATE TECHNOLOGY ADVANCEMENT"/>
    <x v="2"/>
    <s v="REFERENCE GASOLINE HEAVY-DUTY VEHICLE"/>
    <s v="TEXAS"/>
    <x v="18"/>
    <x v="5"/>
    <s v="LIQUEFIED PIPELINE GAS"/>
    <x v="9"/>
    <n v="0"/>
  </r>
  <r>
    <s v="REFERENCE ELECTRIFICATION - MODERATE TECHNOLOGY ADVANCEMENT"/>
    <x v="2"/>
    <s v="REFERENCE GASOLINE HEAVY-DUTY VEHICLE"/>
    <s v="TEXAS"/>
    <x v="18"/>
    <x v="6"/>
    <s v="GASOLINE FUEL"/>
    <x v="9"/>
    <n v="1.95847788741386"/>
  </r>
  <r>
    <s v="REFERENCE ELECTRIFICATION - MODERATE TECHNOLOGY ADVANCEMENT"/>
    <x v="2"/>
    <s v="REFERENCE GASOLINE HEAVY-DUTY VEHICLE"/>
    <s v="TEXAS"/>
    <x v="18"/>
    <x v="6"/>
    <s v="ELECTRICITY"/>
    <x v="9"/>
    <n v="0"/>
  </r>
  <r>
    <s v="REFERENCE ELECTRIFICATION - MODERATE TECHNOLOGY ADVANCEMENT"/>
    <x v="2"/>
    <s v="REFERENCE GASOLINE HEAVY-DUTY VEHICLE"/>
    <s v="TEXAS"/>
    <x v="18"/>
    <x v="6"/>
    <s v="DIESEL FUEL"/>
    <x v="9"/>
    <n v="0"/>
  </r>
  <r>
    <s v="REFERENCE ELECTRIFICATION - MODERATE TECHNOLOGY ADVANCEMENT"/>
    <x v="2"/>
    <s v="REFERENCE GASOLINE HEAVY-DUTY VEHICLE"/>
    <s v="TEXAS"/>
    <x v="18"/>
    <x v="6"/>
    <s v="LPG FUEL"/>
    <x v="9"/>
    <n v="0"/>
  </r>
  <r>
    <s v="REFERENCE ELECTRIFICATION - MODERATE TECHNOLOGY ADVANCEMENT"/>
    <x v="2"/>
    <s v="REFERENCE GASOLINE HEAVY-DUTY VEHICLE"/>
    <s v="TEXAS"/>
    <x v="18"/>
    <x v="6"/>
    <s v="LIQUEFIED PIPELINE GAS"/>
    <x v="9"/>
    <n v="0"/>
  </r>
  <r>
    <s v="REFERENCE ELECTRIFICATION - MODERATE TECHNOLOGY ADVANCEMENT"/>
    <x v="2"/>
    <s v="REFERENCE GASOLINE HEAVY-DUTY VEHICLE"/>
    <s v="TEXAS"/>
    <x v="18"/>
    <x v="7"/>
    <s v="GASOLINE FUEL"/>
    <x v="9"/>
    <n v="1.97162263809498"/>
  </r>
  <r>
    <s v="REFERENCE ELECTRIFICATION - MODERATE TECHNOLOGY ADVANCEMENT"/>
    <x v="2"/>
    <s v="REFERENCE GASOLINE HEAVY-DUTY VEHICLE"/>
    <s v="TEXAS"/>
    <x v="18"/>
    <x v="7"/>
    <s v="ELECTRICITY"/>
    <x v="9"/>
    <n v="0"/>
  </r>
  <r>
    <s v="REFERENCE ELECTRIFICATION - MODERATE TECHNOLOGY ADVANCEMENT"/>
    <x v="2"/>
    <s v="REFERENCE GASOLINE HEAVY-DUTY VEHICLE"/>
    <s v="TEXAS"/>
    <x v="18"/>
    <x v="7"/>
    <s v="DIESEL FUEL"/>
    <x v="9"/>
    <n v="0"/>
  </r>
  <r>
    <s v="REFERENCE ELECTRIFICATION - MODERATE TECHNOLOGY ADVANCEMENT"/>
    <x v="2"/>
    <s v="REFERENCE GASOLINE HEAVY-DUTY VEHICLE"/>
    <s v="TEXAS"/>
    <x v="18"/>
    <x v="7"/>
    <s v="LPG FUEL"/>
    <x v="9"/>
    <n v="0"/>
  </r>
  <r>
    <s v="REFERENCE ELECTRIFICATION - MODERATE TECHNOLOGY ADVANCEMENT"/>
    <x v="2"/>
    <s v="REFERENCE GASOLINE HEAVY-DUTY VEHICLE"/>
    <s v="TEXAS"/>
    <x v="18"/>
    <x v="7"/>
    <s v="LIQUEFIED PIPELINE GAS"/>
    <x v="9"/>
    <n v="0"/>
  </r>
  <r>
    <s v="REFERENCE ELECTRIFICATION - MODERATE TECHNOLOGY ADVANCEMENT"/>
    <x v="2"/>
    <s v="REFERENCE GASOLINE HEAVY-DUTY VEHICLE"/>
    <s v="TEXAS"/>
    <x v="18"/>
    <x v="8"/>
    <s v="GASOLINE FUEL"/>
    <x v="9"/>
    <n v="1.9733819355245401"/>
  </r>
  <r>
    <s v="REFERENCE ELECTRIFICATION - MODERATE TECHNOLOGY ADVANCEMENT"/>
    <x v="2"/>
    <s v="REFERENCE GASOLINE HEAVY-DUTY VEHICLE"/>
    <s v="TEXAS"/>
    <x v="18"/>
    <x v="8"/>
    <s v="ELECTRICITY"/>
    <x v="9"/>
    <n v="0"/>
  </r>
  <r>
    <s v="REFERENCE ELECTRIFICATION - MODERATE TECHNOLOGY ADVANCEMENT"/>
    <x v="2"/>
    <s v="REFERENCE GASOLINE HEAVY-DUTY VEHICLE"/>
    <s v="TEXAS"/>
    <x v="18"/>
    <x v="8"/>
    <s v="DIESEL FUEL"/>
    <x v="9"/>
    <n v="0"/>
  </r>
  <r>
    <s v="REFERENCE ELECTRIFICATION - MODERATE TECHNOLOGY ADVANCEMENT"/>
    <x v="2"/>
    <s v="REFERENCE GASOLINE HEAVY-DUTY VEHICLE"/>
    <s v="TEXAS"/>
    <x v="18"/>
    <x v="8"/>
    <s v="LPG FUEL"/>
    <x v="9"/>
    <n v="0"/>
  </r>
  <r>
    <s v="REFERENCE ELECTRIFICATION - MODERATE TECHNOLOGY ADVANCEMENT"/>
    <x v="2"/>
    <s v="REFERENCE GASOLINE HEAVY-DUTY VEHICLE"/>
    <s v="TEXAS"/>
    <x v="18"/>
    <x v="8"/>
    <s v="LIQUEFIED PIPELINE GAS"/>
    <x v="9"/>
    <n v="0"/>
  </r>
  <r>
    <s v="REFERENCE ELECTRIFICATION - MODERATE TECHNOLOGY ADVANCEMENT"/>
    <x v="2"/>
    <s v="REFERENCE GASOLINE HEAVY-DUTY VEHICLE"/>
    <s v="TEXAS"/>
    <x v="18"/>
    <x v="9"/>
    <s v="GASOLINE FUEL"/>
    <x v="9"/>
    <n v="1.9659349094732601"/>
  </r>
  <r>
    <s v="REFERENCE ELECTRIFICATION - MODERATE TECHNOLOGY ADVANCEMENT"/>
    <x v="2"/>
    <s v="REFERENCE GASOLINE HEAVY-DUTY VEHICLE"/>
    <s v="TEXAS"/>
    <x v="18"/>
    <x v="9"/>
    <s v="ELECTRICITY"/>
    <x v="9"/>
    <n v="0"/>
  </r>
  <r>
    <s v="REFERENCE ELECTRIFICATION - MODERATE TECHNOLOGY ADVANCEMENT"/>
    <x v="2"/>
    <s v="REFERENCE GASOLINE HEAVY-DUTY VEHICLE"/>
    <s v="TEXAS"/>
    <x v="18"/>
    <x v="9"/>
    <s v="DIESEL FUEL"/>
    <x v="9"/>
    <n v="0"/>
  </r>
  <r>
    <s v="REFERENCE ELECTRIFICATION - MODERATE TECHNOLOGY ADVANCEMENT"/>
    <x v="2"/>
    <s v="REFERENCE GASOLINE HEAVY-DUTY VEHICLE"/>
    <s v="TEXAS"/>
    <x v="18"/>
    <x v="9"/>
    <s v="LPG FUEL"/>
    <x v="9"/>
    <n v="0"/>
  </r>
  <r>
    <s v="REFERENCE ELECTRIFICATION - MODERATE TECHNOLOGY ADVANCEMENT"/>
    <x v="2"/>
    <s v="REFERENCE GASOLINE HEAVY-DUTY VEHICLE"/>
    <s v="TEXAS"/>
    <x v="18"/>
    <x v="9"/>
    <s v="LIQUEFIED PIPELINE GAS"/>
    <x v="9"/>
    <n v="0"/>
  </r>
  <r>
    <s v="REFERENCE ELECTRIFICATION - MODERATE TECHNOLOGY ADVANCEMENT"/>
    <x v="2"/>
    <s v="REFERENCE GASOLINE HEAVY-DUTY VEHICLE"/>
    <s v="TEXAS"/>
    <x v="18"/>
    <x v="10"/>
    <s v="GASOLINE FUEL"/>
    <x v="9"/>
    <n v="1.9645954443848399"/>
  </r>
  <r>
    <s v="REFERENCE ELECTRIFICATION - MODERATE TECHNOLOGY ADVANCEMENT"/>
    <x v="2"/>
    <s v="REFERENCE GASOLINE HEAVY-DUTY VEHICLE"/>
    <s v="TEXAS"/>
    <x v="18"/>
    <x v="10"/>
    <s v="ELECTRICITY"/>
    <x v="9"/>
    <n v="0"/>
  </r>
  <r>
    <s v="REFERENCE ELECTRIFICATION - MODERATE TECHNOLOGY ADVANCEMENT"/>
    <x v="2"/>
    <s v="REFERENCE GASOLINE HEAVY-DUTY VEHICLE"/>
    <s v="TEXAS"/>
    <x v="18"/>
    <x v="10"/>
    <s v="DIESEL FUEL"/>
    <x v="9"/>
    <n v="0"/>
  </r>
  <r>
    <s v="REFERENCE ELECTRIFICATION - MODERATE TECHNOLOGY ADVANCEMENT"/>
    <x v="2"/>
    <s v="REFERENCE GASOLINE HEAVY-DUTY VEHICLE"/>
    <s v="TEXAS"/>
    <x v="18"/>
    <x v="10"/>
    <s v="LPG FUEL"/>
    <x v="9"/>
    <n v="0"/>
  </r>
  <r>
    <s v="REFERENCE ELECTRIFICATION - MODERATE TECHNOLOGY ADVANCEMENT"/>
    <x v="2"/>
    <s v="REFERENCE GASOLINE HEAVY-DUTY VEHICLE"/>
    <s v="TEXAS"/>
    <x v="18"/>
    <x v="10"/>
    <s v="LIQUEFIED PIPELINE GAS"/>
    <x v="9"/>
    <n v="0"/>
  </r>
  <r>
    <s v="REFERENCE ELECTRIFICATION - MODERATE TECHNOLOGY ADVANCEMENT"/>
    <x v="2"/>
    <s v="REFERENCE GASOLINE HEAVY-DUTY VEHICLE"/>
    <s v="TEXAS"/>
    <x v="18"/>
    <x v="11"/>
    <s v="GASOLINE FUEL"/>
    <x v="9"/>
    <n v="1.96663463004184"/>
  </r>
  <r>
    <s v="REFERENCE ELECTRIFICATION - MODERATE TECHNOLOGY ADVANCEMENT"/>
    <x v="2"/>
    <s v="REFERENCE GASOLINE HEAVY-DUTY VEHICLE"/>
    <s v="TEXAS"/>
    <x v="18"/>
    <x v="11"/>
    <s v="ELECTRICITY"/>
    <x v="9"/>
    <n v="0"/>
  </r>
  <r>
    <s v="REFERENCE ELECTRIFICATION - MODERATE TECHNOLOGY ADVANCEMENT"/>
    <x v="2"/>
    <s v="REFERENCE GASOLINE HEAVY-DUTY VEHICLE"/>
    <s v="TEXAS"/>
    <x v="18"/>
    <x v="11"/>
    <s v="DIESEL FUEL"/>
    <x v="9"/>
    <n v="0"/>
  </r>
  <r>
    <s v="REFERENCE ELECTRIFICATION - MODERATE TECHNOLOGY ADVANCEMENT"/>
    <x v="2"/>
    <s v="REFERENCE GASOLINE HEAVY-DUTY VEHICLE"/>
    <s v="TEXAS"/>
    <x v="18"/>
    <x v="11"/>
    <s v="LPG FUEL"/>
    <x v="9"/>
    <n v="0"/>
  </r>
  <r>
    <s v="REFERENCE ELECTRIFICATION - MODERATE TECHNOLOGY ADVANCEMENT"/>
    <x v="2"/>
    <s v="REFERENCE GASOLINE HEAVY-DUTY VEHICLE"/>
    <s v="TEXAS"/>
    <x v="18"/>
    <x v="11"/>
    <s v="LIQUEFIED PIPELINE GAS"/>
    <x v="9"/>
    <n v="0"/>
  </r>
  <r>
    <s v="REFERENCE ELECTRIFICATION - MODERATE TECHNOLOGY ADVANCEMENT"/>
    <x v="2"/>
    <s v="REFERENCE GASOLINE HEAVY-DUTY VEHICLE"/>
    <s v="TEXAS"/>
    <x v="18"/>
    <x v="12"/>
    <s v="GASOLINE FUEL"/>
    <x v="9"/>
    <n v="1.9716926101518399"/>
  </r>
  <r>
    <s v="REFERENCE ELECTRIFICATION - MODERATE TECHNOLOGY ADVANCEMENT"/>
    <x v="2"/>
    <s v="REFERENCE GASOLINE HEAVY-DUTY VEHICLE"/>
    <s v="TEXAS"/>
    <x v="18"/>
    <x v="12"/>
    <s v="ELECTRICITY"/>
    <x v="9"/>
    <n v="0"/>
  </r>
  <r>
    <s v="REFERENCE ELECTRIFICATION - MODERATE TECHNOLOGY ADVANCEMENT"/>
    <x v="2"/>
    <s v="REFERENCE GASOLINE HEAVY-DUTY VEHICLE"/>
    <s v="TEXAS"/>
    <x v="18"/>
    <x v="12"/>
    <s v="DIESEL FUEL"/>
    <x v="9"/>
    <n v="0"/>
  </r>
  <r>
    <s v="REFERENCE ELECTRIFICATION - MODERATE TECHNOLOGY ADVANCEMENT"/>
    <x v="2"/>
    <s v="REFERENCE GASOLINE HEAVY-DUTY VEHICLE"/>
    <s v="TEXAS"/>
    <x v="18"/>
    <x v="12"/>
    <s v="LPG FUEL"/>
    <x v="9"/>
    <n v="0"/>
  </r>
  <r>
    <s v="REFERENCE ELECTRIFICATION - MODERATE TECHNOLOGY ADVANCEMENT"/>
    <x v="2"/>
    <s v="REFERENCE GASOLINE HEAVY-DUTY VEHICLE"/>
    <s v="TEXAS"/>
    <x v="18"/>
    <x v="12"/>
    <s v="LIQUEFIED PIPELINE GAS"/>
    <x v="9"/>
    <n v="0"/>
  </r>
  <r>
    <s v="REFERENCE ELECTRIFICATION - MODERATE TECHNOLOGY ADVANCEMENT"/>
    <x v="2"/>
    <s v="REFERENCE GASOLINE HEAVY-DUTY VEHICLE"/>
    <s v="TEXAS"/>
    <x v="18"/>
    <x v="13"/>
    <s v="GASOLINE FUEL"/>
    <x v="9"/>
    <n v="1.9808189655677"/>
  </r>
  <r>
    <s v="REFERENCE ELECTRIFICATION - MODERATE TECHNOLOGY ADVANCEMENT"/>
    <x v="2"/>
    <s v="REFERENCE GASOLINE HEAVY-DUTY VEHICLE"/>
    <s v="TEXAS"/>
    <x v="18"/>
    <x v="13"/>
    <s v="ELECTRICITY"/>
    <x v="9"/>
    <n v="0"/>
  </r>
  <r>
    <s v="REFERENCE ELECTRIFICATION - MODERATE TECHNOLOGY ADVANCEMENT"/>
    <x v="2"/>
    <s v="REFERENCE GASOLINE HEAVY-DUTY VEHICLE"/>
    <s v="TEXAS"/>
    <x v="18"/>
    <x v="13"/>
    <s v="DIESEL FUEL"/>
    <x v="9"/>
    <n v="0"/>
  </r>
  <r>
    <s v="REFERENCE ELECTRIFICATION - MODERATE TECHNOLOGY ADVANCEMENT"/>
    <x v="2"/>
    <s v="REFERENCE GASOLINE HEAVY-DUTY VEHICLE"/>
    <s v="TEXAS"/>
    <x v="18"/>
    <x v="13"/>
    <s v="LPG FUEL"/>
    <x v="9"/>
    <n v="0"/>
  </r>
  <r>
    <s v="REFERENCE ELECTRIFICATION - MODERATE TECHNOLOGY ADVANCEMENT"/>
    <x v="2"/>
    <s v="REFERENCE GASOLINE HEAVY-DUTY VEHICLE"/>
    <s v="TEXAS"/>
    <x v="18"/>
    <x v="13"/>
    <s v="LIQUEFIED PIPELINE GAS"/>
    <x v="9"/>
    <n v="0"/>
  </r>
  <r>
    <s v="REFERENCE ELECTRIFICATION - MODERATE TECHNOLOGY ADVANCEMENT"/>
    <x v="2"/>
    <s v="REFERENCE GASOLINE HEAVY-DUTY VEHICLE"/>
    <s v="TEXAS"/>
    <x v="18"/>
    <x v="14"/>
    <s v="GASOLINE FUEL"/>
    <x v="9"/>
    <n v="1.9880960594809001"/>
  </r>
  <r>
    <s v="REFERENCE ELECTRIFICATION - MODERATE TECHNOLOGY ADVANCEMENT"/>
    <x v="2"/>
    <s v="REFERENCE GASOLINE HEAVY-DUTY VEHICLE"/>
    <s v="TEXAS"/>
    <x v="18"/>
    <x v="14"/>
    <s v="ELECTRICITY"/>
    <x v="9"/>
    <n v="0"/>
  </r>
  <r>
    <s v="REFERENCE ELECTRIFICATION - MODERATE TECHNOLOGY ADVANCEMENT"/>
    <x v="2"/>
    <s v="REFERENCE GASOLINE HEAVY-DUTY VEHICLE"/>
    <s v="TEXAS"/>
    <x v="18"/>
    <x v="14"/>
    <s v="DIESEL FUEL"/>
    <x v="9"/>
    <n v="0"/>
  </r>
  <r>
    <s v="REFERENCE ELECTRIFICATION - MODERATE TECHNOLOGY ADVANCEMENT"/>
    <x v="2"/>
    <s v="REFERENCE GASOLINE HEAVY-DUTY VEHICLE"/>
    <s v="TEXAS"/>
    <x v="18"/>
    <x v="14"/>
    <s v="LPG FUEL"/>
    <x v="9"/>
    <n v="0"/>
  </r>
  <r>
    <s v="REFERENCE ELECTRIFICATION - MODERATE TECHNOLOGY ADVANCEMENT"/>
    <x v="2"/>
    <s v="REFERENCE GASOLINE HEAVY-DUTY VEHICLE"/>
    <s v="TEXAS"/>
    <x v="18"/>
    <x v="14"/>
    <s v="LIQUEFIED PIPELINE GAS"/>
    <x v="9"/>
    <n v="0"/>
  </r>
  <r>
    <s v="REFERENCE ELECTRIFICATION - MODERATE TECHNOLOGY ADVANCEMENT"/>
    <x v="2"/>
    <s v="REFERENCE GASOLINE HEAVY-DUTY VEHICLE"/>
    <s v="TEXAS"/>
    <x v="18"/>
    <x v="15"/>
    <s v="GASOLINE FUEL"/>
    <x v="9"/>
    <n v="1.9971324508236601"/>
  </r>
  <r>
    <s v="REFERENCE ELECTRIFICATION - MODERATE TECHNOLOGY ADVANCEMENT"/>
    <x v="2"/>
    <s v="REFERENCE GASOLINE HEAVY-DUTY VEHICLE"/>
    <s v="TEXAS"/>
    <x v="18"/>
    <x v="15"/>
    <s v="ELECTRICITY"/>
    <x v="9"/>
    <n v="0"/>
  </r>
  <r>
    <s v="REFERENCE ELECTRIFICATION - MODERATE TECHNOLOGY ADVANCEMENT"/>
    <x v="2"/>
    <s v="REFERENCE GASOLINE HEAVY-DUTY VEHICLE"/>
    <s v="TEXAS"/>
    <x v="18"/>
    <x v="15"/>
    <s v="DIESEL FUEL"/>
    <x v="9"/>
    <n v="0"/>
  </r>
  <r>
    <s v="REFERENCE ELECTRIFICATION - MODERATE TECHNOLOGY ADVANCEMENT"/>
    <x v="2"/>
    <s v="REFERENCE GASOLINE HEAVY-DUTY VEHICLE"/>
    <s v="TEXAS"/>
    <x v="18"/>
    <x v="15"/>
    <s v="LPG FUEL"/>
    <x v="9"/>
    <n v="0"/>
  </r>
  <r>
    <s v="REFERENCE ELECTRIFICATION - MODERATE TECHNOLOGY ADVANCEMENT"/>
    <x v="2"/>
    <s v="REFERENCE GASOLINE HEAVY-DUTY VEHICLE"/>
    <s v="TEXAS"/>
    <x v="18"/>
    <x v="15"/>
    <s v="LIQUEFIED PIPELINE GAS"/>
    <x v="9"/>
    <n v="0"/>
  </r>
  <r>
    <s v="REFERENCE ELECTRIFICATION - MODERATE TECHNOLOGY ADVANCEMENT"/>
    <x v="2"/>
    <s v="REFERENCE GASOLINE HEAVY-DUTY VEHICLE"/>
    <s v="TEXAS"/>
    <x v="18"/>
    <x v="16"/>
    <s v="GASOLINE FUEL"/>
    <x v="9"/>
    <n v="2.0152352215335601"/>
  </r>
  <r>
    <s v="REFERENCE ELECTRIFICATION - MODERATE TECHNOLOGY ADVANCEMENT"/>
    <x v="2"/>
    <s v="REFERENCE GASOLINE HEAVY-DUTY VEHICLE"/>
    <s v="TEXAS"/>
    <x v="18"/>
    <x v="16"/>
    <s v="ELECTRICITY"/>
    <x v="9"/>
    <n v="0"/>
  </r>
  <r>
    <s v="REFERENCE ELECTRIFICATION - MODERATE TECHNOLOGY ADVANCEMENT"/>
    <x v="2"/>
    <s v="REFERENCE GASOLINE HEAVY-DUTY VEHICLE"/>
    <s v="TEXAS"/>
    <x v="18"/>
    <x v="16"/>
    <s v="DIESEL FUEL"/>
    <x v="9"/>
    <n v="0"/>
  </r>
  <r>
    <s v="REFERENCE ELECTRIFICATION - MODERATE TECHNOLOGY ADVANCEMENT"/>
    <x v="2"/>
    <s v="REFERENCE GASOLINE HEAVY-DUTY VEHICLE"/>
    <s v="TEXAS"/>
    <x v="18"/>
    <x v="16"/>
    <s v="LPG FUEL"/>
    <x v="9"/>
    <n v="0"/>
  </r>
  <r>
    <s v="REFERENCE ELECTRIFICATION - MODERATE TECHNOLOGY ADVANCEMENT"/>
    <x v="2"/>
    <s v="REFERENCE GASOLINE HEAVY-DUTY VEHICLE"/>
    <s v="TEXAS"/>
    <x v="18"/>
    <x v="16"/>
    <s v="LIQUEFIED PIPELINE GAS"/>
    <x v="9"/>
    <n v="0"/>
  </r>
  <r>
    <s v="REFERENCE ELECTRIFICATION - MODERATE TECHNOLOGY ADVANCEMENT"/>
    <x v="2"/>
    <s v="REFERENCE GASOLINE HEAVY-DUTY VEHICLE"/>
    <s v="TEXAS"/>
    <x v="18"/>
    <x v="17"/>
    <s v="GASOLINE FUEL"/>
    <x v="9"/>
    <n v="2.04016526579113"/>
  </r>
  <r>
    <s v="REFERENCE ELECTRIFICATION - MODERATE TECHNOLOGY ADVANCEMENT"/>
    <x v="2"/>
    <s v="REFERENCE GASOLINE HEAVY-DUTY VEHICLE"/>
    <s v="TEXAS"/>
    <x v="18"/>
    <x v="17"/>
    <s v="ELECTRICITY"/>
    <x v="9"/>
    <n v="0"/>
  </r>
  <r>
    <s v="REFERENCE ELECTRIFICATION - MODERATE TECHNOLOGY ADVANCEMENT"/>
    <x v="2"/>
    <s v="REFERENCE GASOLINE HEAVY-DUTY VEHICLE"/>
    <s v="TEXAS"/>
    <x v="18"/>
    <x v="17"/>
    <s v="DIESEL FUEL"/>
    <x v="9"/>
    <n v="0"/>
  </r>
  <r>
    <s v="REFERENCE ELECTRIFICATION - MODERATE TECHNOLOGY ADVANCEMENT"/>
    <x v="2"/>
    <s v="REFERENCE GASOLINE HEAVY-DUTY VEHICLE"/>
    <s v="TEXAS"/>
    <x v="18"/>
    <x v="17"/>
    <s v="LPG FUEL"/>
    <x v="9"/>
    <n v="0"/>
  </r>
  <r>
    <s v="REFERENCE ELECTRIFICATION - MODERATE TECHNOLOGY ADVANCEMENT"/>
    <x v="2"/>
    <s v="REFERENCE GASOLINE HEAVY-DUTY VEHICLE"/>
    <s v="TEXAS"/>
    <x v="18"/>
    <x v="17"/>
    <s v="LIQUEFIED PIPELINE GAS"/>
    <x v="9"/>
    <n v="0"/>
  </r>
  <r>
    <s v="REFERENCE ELECTRIFICATION - MODERATE TECHNOLOGY ADVANCEMENT"/>
    <x v="2"/>
    <s v="REFERENCE GASOLINE HEAVY-DUTY VEHICLE"/>
    <s v="TEXAS"/>
    <x v="18"/>
    <x v="18"/>
    <s v="GASOLINE FUEL"/>
    <x v="9"/>
    <n v="2.0678042282499201"/>
  </r>
  <r>
    <s v="REFERENCE ELECTRIFICATION - MODERATE TECHNOLOGY ADVANCEMENT"/>
    <x v="2"/>
    <s v="REFERENCE GASOLINE HEAVY-DUTY VEHICLE"/>
    <s v="TEXAS"/>
    <x v="18"/>
    <x v="18"/>
    <s v="ELECTRICITY"/>
    <x v="9"/>
    <n v="0"/>
  </r>
  <r>
    <s v="REFERENCE ELECTRIFICATION - MODERATE TECHNOLOGY ADVANCEMENT"/>
    <x v="2"/>
    <s v="REFERENCE GASOLINE HEAVY-DUTY VEHICLE"/>
    <s v="TEXAS"/>
    <x v="18"/>
    <x v="18"/>
    <s v="DIESEL FUEL"/>
    <x v="9"/>
    <n v="0"/>
  </r>
  <r>
    <s v="REFERENCE ELECTRIFICATION - MODERATE TECHNOLOGY ADVANCEMENT"/>
    <x v="2"/>
    <s v="REFERENCE GASOLINE HEAVY-DUTY VEHICLE"/>
    <s v="TEXAS"/>
    <x v="18"/>
    <x v="18"/>
    <s v="LPG FUEL"/>
    <x v="9"/>
    <n v="0"/>
  </r>
  <r>
    <s v="REFERENCE ELECTRIFICATION - MODERATE TECHNOLOGY ADVANCEMENT"/>
    <x v="2"/>
    <s v="REFERENCE GASOLINE HEAVY-DUTY VEHICLE"/>
    <s v="TEXAS"/>
    <x v="18"/>
    <x v="18"/>
    <s v="LIQUEFIED PIPELINE GAS"/>
    <x v="9"/>
    <n v="0"/>
  </r>
  <r>
    <s v="REFERENCE ELECTRIFICATION - MODERATE TECHNOLOGY ADVANCEMENT"/>
    <x v="2"/>
    <s v="REFERENCE GASOLINE HEAVY-DUTY VEHICLE"/>
    <s v="TEXAS"/>
    <x v="18"/>
    <x v="19"/>
    <s v="GASOLINE FUEL"/>
    <x v="9"/>
    <n v="2.09298417271056"/>
  </r>
  <r>
    <s v="REFERENCE ELECTRIFICATION - MODERATE TECHNOLOGY ADVANCEMENT"/>
    <x v="2"/>
    <s v="REFERENCE GASOLINE HEAVY-DUTY VEHICLE"/>
    <s v="TEXAS"/>
    <x v="18"/>
    <x v="19"/>
    <s v="ELECTRICITY"/>
    <x v="9"/>
    <n v="0"/>
  </r>
  <r>
    <s v="REFERENCE ELECTRIFICATION - MODERATE TECHNOLOGY ADVANCEMENT"/>
    <x v="2"/>
    <s v="REFERENCE GASOLINE HEAVY-DUTY VEHICLE"/>
    <s v="TEXAS"/>
    <x v="18"/>
    <x v="19"/>
    <s v="DIESEL FUEL"/>
    <x v="9"/>
    <n v="0"/>
  </r>
  <r>
    <s v="REFERENCE ELECTRIFICATION - MODERATE TECHNOLOGY ADVANCEMENT"/>
    <x v="2"/>
    <s v="REFERENCE GASOLINE HEAVY-DUTY VEHICLE"/>
    <s v="TEXAS"/>
    <x v="18"/>
    <x v="19"/>
    <s v="LPG FUEL"/>
    <x v="9"/>
    <n v="0"/>
  </r>
  <r>
    <s v="REFERENCE ELECTRIFICATION - MODERATE TECHNOLOGY ADVANCEMENT"/>
    <x v="2"/>
    <s v="REFERENCE GASOLINE HEAVY-DUTY VEHICLE"/>
    <s v="TEXAS"/>
    <x v="18"/>
    <x v="19"/>
    <s v="LIQUEFIED PIPELINE GAS"/>
    <x v="9"/>
    <n v="0"/>
  </r>
  <r>
    <s v="REFERENCE ELECTRIFICATION - MODERATE TECHNOLOGY ADVANCEMENT"/>
    <x v="2"/>
    <s v="REFERENCE GASOLINE HEAVY-DUTY VEHICLE"/>
    <s v="TEXAS"/>
    <x v="18"/>
    <x v="20"/>
    <s v="GASOLINE FUEL"/>
    <x v="9"/>
    <n v="2.1223924286070299"/>
  </r>
  <r>
    <s v="REFERENCE ELECTRIFICATION - MODERATE TECHNOLOGY ADVANCEMENT"/>
    <x v="2"/>
    <s v="REFERENCE GASOLINE HEAVY-DUTY VEHICLE"/>
    <s v="TEXAS"/>
    <x v="18"/>
    <x v="20"/>
    <s v="ELECTRICITY"/>
    <x v="9"/>
    <n v="0"/>
  </r>
  <r>
    <s v="REFERENCE ELECTRIFICATION - MODERATE TECHNOLOGY ADVANCEMENT"/>
    <x v="2"/>
    <s v="REFERENCE GASOLINE HEAVY-DUTY VEHICLE"/>
    <s v="TEXAS"/>
    <x v="18"/>
    <x v="20"/>
    <s v="DIESEL FUEL"/>
    <x v="9"/>
    <n v="0"/>
  </r>
  <r>
    <s v="REFERENCE ELECTRIFICATION - MODERATE TECHNOLOGY ADVANCEMENT"/>
    <x v="2"/>
    <s v="REFERENCE GASOLINE HEAVY-DUTY VEHICLE"/>
    <s v="TEXAS"/>
    <x v="18"/>
    <x v="20"/>
    <s v="LPG FUEL"/>
    <x v="9"/>
    <n v="0"/>
  </r>
  <r>
    <s v="REFERENCE ELECTRIFICATION - MODERATE TECHNOLOGY ADVANCEMENT"/>
    <x v="2"/>
    <s v="REFERENCE GASOLINE HEAVY-DUTY VEHICLE"/>
    <s v="TEXAS"/>
    <x v="18"/>
    <x v="20"/>
    <s v="LIQUEFIED PIPELINE GAS"/>
    <x v="9"/>
    <n v="0"/>
  </r>
  <r>
    <s v="REFERENCE ELECTRIFICATION - MODERATE TECHNOLOGY ADVANCEMENT"/>
    <x v="2"/>
    <s v="REFERENCE GASOLINE HEAVY-DUTY VEHICLE"/>
    <s v="TEXAS"/>
    <x v="18"/>
    <x v="21"/>
    <s v="GASOLINE FUEL"/>
    <x v="9"/>
    <n v="2.1557491077118902"/>
  </r>
  <r>
    <s v="REFERENCE ELECTRIFICATION - MODERATE TECHNOLOGY ADVANCEMENT"/>
    <x v="2"/>
    <s v="REFERENCE GASOLINE HEAVY-DUTY VEHICLE"/>
    <s v="TEXAS"/>
    <x v="18"/>
    <x v="21"/>
    <s v="ELECTRICITY"/>
    <x v="9"/>
    <n v="0"/>
  </r>
  <r>
    <s v="REFERENCE ELECTRIFICATION - MODERATE TECHNOLOGY ADVANCEMENT"/>
    <x v="2"/>
    <s v="REFERENCE GASOLINE HEAVY-DUTY VEHICLE"/>
    <s v="TEXAS"/>
    <x v="18"/>
    <x v="21"/>
    <s v="DIESEL FUEL"/>
    <x v="9"/>
    <n v="0"/>
  </r>
  <r>
    <s v="REFERENCE ELECTRIFICATION - MODERATE TECHNOLOGY ADVANCEMENT"/>
    <x v="2"/>
    <s v="REFERENCE GASOLINE HEAVY-DUTY VEHICLE"/>
    <s v="TEXAS"/>
    <x v="18"/>
    <x v="21"/>
    <s v="LPG FUEL"/>
    <x v="9"/>
    <n v="0"/>
  </r>
  <r>
    <s v="REFERENCE ELECTRIFICATION - MODERATE TECHNOLOGY ADVANCEMENT"/>
    <x v="2"/>
    <s v="REFERENCE GASOLINE HEAVY-DUTY VEHICLE"/>
    <s v="TEXAS"/>
    <x v="18"/>
    <x v="21"/>
    <s v="LIQUEFIED PIPELINE GAS"/>
    <x v="9"/>
    <n v="0"/>
  </r>
  <r>
    <s v="REFERENCE ELECTRIFICATION - MODERATE TECHNOLOGY ADVANCEMENT"/>
    <x v="2"/>
    <s v="REFERENCE GASOLINE HEAVY-DUTY VEHICLE"/>
    <s v="TEXAS"/>
    <x v="18"/>
    <x v="22"/>
    <s v="GASOLINE FUEL"/>
    <x v="9"/>
    <n v="2.1864568446642898"/>
  </r>
  <r>
    <s v="REFERENCE ELECTRIFICATION - MODERATE TECHNOLOGY ADVANCEMENT"/>
    <x v="2"/>
    <s v="REFERENCE GASOLINE HEAVY-DUTY VEHICLE"/>
    <s v="TEXAS"/>
    <x v="18"/>
    <x v="22"/>
    <s v="ELECTRICITY"/>
    <x v="9"/>
    <n v="0"/>
  </r>
  <r>
    <s v="REFERENCE ELECTRIFICATION - MODERATE TECHNOLOGY ADVANCEMENT"/>
    <x v="2"/>
    <s v="REFERENCE GASOLINE HEAVY-DUTY VEHICLE"/>
    <s v="TEXAS"/>
    <x v="18"/>
    <x v="22"/>
    <s v="DIESEL FUEL"/>
    <x v="9"/>
    <n v="0"/>
  </r>
  <r>
    <s v="REFERENCE ELECTRIFICATION - MODERATE TECHNOLOGY ADVANCEMENT"/>
    <x v="2"/>
    <s v="REFERENCE GASOLINE HEAVY-DUTY VEHICLE"/>
    <s v="TEXAS"/>
    <x v="18"/>
    <x v="22"/>
    <s v="LPG FUEL"/>
    <x v="9"/>
    <n v="0"/>
  </r>
  <r>
    <s v="REFERENCE ELECTRIFICATION - MODERATE TECHNOLOGY ADVANCEMENT"/>
    <x v="2"/>
    <s v="REFERENCE GASOLINE HEAVY-DUTY VEHICLE"/>
    <s v="TEXAS"/>
    <x v="18"/>
    <x v="22"/>
    <s v="LIQUEFIED PIPELINE GAS"/>
    <x v="9"/>
    <n v="0"/>
  </r>
  <r>
    <s v="REFERENCE ELECTRIFICATION - MODERATE TECHNOLOGY ADVANCEMENT"/>
    <x v="2"/>
    <s v="REFERENCE GASOLINE HEAVY-DUTY VEHICLE"/>
    <s v="TEXAS"/>
    <x v="18"/>
    <x v="23"/>
    <s v="GASOLINE FUEL"/>
    <x v="9"/>
    <n v="2.2120666174741999"/>
  </r>
  <r>
    <s v="REFERENCE ELECTRIFICATION - MODERATE TECHNOLOGY ADVANCEMENT"/>
    <x v="2"/>
    <s v="REFERENCE GASOLINE HEAVY-DUTY VEHICLE"/>
    <s v="TEXAS"/>
    <x v="18"/>
    <x v="23"/>
    <s v="ELECTRICITY"/>
    <x v="9"/>
    <n v="0"/>
  </r>
  <r>
    <s v="REFERENCE ELECTRIFICATION - MODERATE TECHNOLOGY ADVANCEMENT"/>
    <x v="2"/>
    <s v="REFERENCE GASOLINE HEAVY-DUTY VEHICLE"/>
    <s v="TEXAS"/>
    <x v="18"/>
    <x v="23"/>
    <s v="DIESEL FUEL"/>
    <x v="9"/>
    <n v="0"/>
  </r>
  <r>
    <s v="REFERENCE ELECTRIFICATION - MODERATE TECHNOLOGY ADVANCEMENT"/>
    <x v="2"/>
    <s v="REFERENCE GASOLINE HEAVY-DUTY VEHICLE"/>
    <s v="TEXAS"/>
    <x v="18"/>
    <x v="23"/>
    <s v="LPG FUEL"/>
    <x v="9"/>
    <n v="0"/>
  </r>
  <r>
    <s v="REFERENCE ELECTRIFICATION - MODERATE TECHNOLOGY ADVANCEMENT"/>
    <x v="2"/>
    <s v="REFERENCE GASOLINE HEAVY-DUTY VEHICLE"/>
    <s v="TEXAS"/>
    <x v="18"/>
    <x v="23"/>
    <s v="LIQUEFIED PIPELINE GAS"/>
    <x v="9"/>
    <n v="0"/>
  </r>
  <r>
    <s v="REFERENCE ELECTRIFICATION - MODERATE TECHNOLOGY ADVANCEMENT"/>
    <x v="2"/>
    <s v="REFERENCE GASOLINE HEAVY-DUTY VEHICLE"/>
    <s v="TEXAS"/>
    <x v="18"/>
    <x v="24"/>
    <s v="GASOLINE FUEL"/>
    <x v="9"/>
    <n v="2.2427843504347198"/>
  </r>
  <r>
    <s v="REFERENCE ELECTRIFICATION - MODERATE TECHNOLOGY ADVANCEMENT"/>
    <x v="2"/>
    <s v="REFERENCE GASOLINE HEAVY-DUTY VEHICLE"/>
    <s v="TEXAS"/>
    <x v="18"/>
    <x v="24"/>
    <s v="ELECTRICITY"/>
    <x v="9"/>
    <n v="0"/>
  </r>
  <r>
    <s v="REFERENCE ELECTRIFICATION - MODERATE TECHNOLOGY ADVANCEMENT"/>
    <x v="2"/>
    <s v="REFERENCE GASOLINE HEAVY-DUTY VEHICLE"/>
    <s v="TEXAS"/>
    <x v="18"/>
    <x v="24"/>
    <s v="DIESEL FUEL"/>
    <x v="9"/>
    <n v="0"/>
  </r>
  <r>
    <s v="REFERENCE ELECTRIFICATION - MODERATE TECHNOLOGY ADVANCEMENT"/>
    <x v="2"/>
    <s v="REFERENCE GASOLINE HEAVY-DUTY VEHICLE"/>
    <s v="TEXAS"/>
    <x v="18"/>
    <x v="24"/>
    <s v="LPG FUEL"/>
    <x v="9"/>
    <n v="0"/>
  </r>
  <r>
    <s v="REFERENCE ELECTRIFICATION - MODERATE TECHNOLOGY ADVANCEMENT"/>
    <x v="2"/>
    <s v="REFERENCE GASOLINE HEAVY-DUTY VEHICLE"/>
    <s v="TEXAS"/>
    <x v="18"/>
    <x v="24"/>
    <s v="LIQUEFIED PIPELINE GAS"/>
    <x v="9"/>
    <n v="0"/>
  </r>
  <r>
    <s v="REFERENCE ELECTRIFICATION - MODERATE TECHNOLOGY ADVANCEMENT"/>
    <x v="2"/>
    <s v="REFERENCE GASOLINE HEAVY-DUTY VEHICLE"/>
    <s v="TEXAS"/>
    <x v="18"/>
    <x v="25"/>
    <s v="GASOLINE FUEL"/>
    <x v="9"/>
    <n v="2.2741818119475701"/>
  </r>
  <r>
    <s v="REFERENCE ELECTRIFICATION - MODERATE TECHNOLOGY ADVANCEMENT"/>
    <x v="2"/>
    <s v="REFERENCE GASOLINE HEAVY-DUTY VEHICLE"/>
    <s v="TEXAS"/>
    <x v="18"/>
    <x v="25"/>
    <s v="ELECTRICITY"/>
    <x v="9"/>
    <n v="0"/>
  </r>
  <r>
    <s v="REFERENCE ELECTRIFICATION - MODERATE TECHNOLOGY ADVANCEMENT"/>
    <x v="2"/>
    <s v="REFERENCE GASOLINE HEAVY-DUTY VEHICLE"/>
    <s v="TEXAS"/>
    <x v="18"/>
    <x v="25"/>
    <s v="DIESEL FUEL"/>
    <x v="9"/>
    <n v="0"/>
  </r>
  <r>
    <s v="REFERENCE ELECTRIFICATION - MODERATE TECHNOLOGY ADVANCEMENT"/>
    <x v="2"/>
    <s v="REFERENCE GASOLINE HEAVY-DUTY VEHICLE"/>
    <s v="TEXAS"/>
    <x v="18"/>
    <x v="25"/>
    <s v="LPG FUEL"/>
    <x v="9"/>
    <n v="0"/>
  </r>
  <r>
    <s v="REFERENCE ELECTRIFICATION - MODERATE TECHNOLOGY ADVANCEMENT"/>
    <x v="2"/>
    <s v="REFERENCE GASOLINE HEAVY-DUTY VEHICLE"/>
    <s v="TEXAS"/>
    <x v="18"/>
    <x v="25"/>
    <s v="LIQUEFIED PIPELINE GAS"/>
    <x v="9"/>
    <n v="0"/>
  </r>
  <r>
    <s v="REFERENCE ELECTRIFICATION - MODERATE TECHNOLOGY ADVANCEMENT"/>
    <x v="2"/>
    <s v="REFERENCE GASOLINE HEAVY-DUTY VEHICLE"/>
    <s v="TEXAS"/>
    <x v="18"/>
    <x v="26"/>
    <s v="GASOLINE FUEL"/>
    <x v="9"/>
    <n v="2.3099575250180799"/>
  </r>
  <r>
    <s v="REFERENCE ELECTRIFICATION - MODERATE TECHNOLOGY ADVANCEMENT"/>
    <x v="2"/>
    <s v="REFERENCE GASOLINE HEAVY-DUTY VEHICLE"/>
    <s v="TEXAS"/>
    <x v="18"/>
    <x v="26"/>
    <s v="ELECTRICITY"/>
    <x v="9"/>
    <n v="0"/>
  </r>
  <r>
    <s v="REFERENCE ELECTRIFICATION - MODERATE TECHNOLOGY ADVANCEMENT"/>
    <x v="2"/>
    <s v="REFERENCE GASOLINE HEAVY-DUTY VEHICLE"/>
    <s v="TEXAS"/>
    <x v="18"/>
    <x v="26"/>
    <s v="DIESEL FUEL"/>
    <x v="9"/>
    <n v="0"/>
  </r>
  <r>
    <s v="REFERENCE ELECTRIFICATION - MODERATE TECHNOLOGY ADVANCEMENT"/>
    <x v="2"/>
    <s v="REFERENCE GASOLINE HEAVY-DUTY VEHICLE"/>
    <s v="TEXAS"/>
    <x v="18"/>
    <x v="26"/>
    <s v="LPG FUEL"/>
    <x v="9"/>
    <n v="0"/>
  </r>
  <r>
    <s v="REFERENCE ELECTRIFICATION - MODERATE TECHNOLOGY ADVANCEMENT"/>
    <x v="2"/>
    <s v="REFERENCE GASOLINE HEAVY-DUTY VEHICLE"/>
    <s v="TEXAS"/>
    <x v="18"/>
    <x v="26"/>
    <s v="LIQUEFIED PIPELINE GAS"/>
    <x v="9"/>
    <n v="0"/>
  </r>
  <r>
    <s v="REFERENCE ELECTRIFICATION - MODERATE TECHNOLOGY ADVANCEMENT"/>
    <x v="2"/>
    <s v="REFERENCE GASOLINE HEAVY-DUTY VEHICLE"/>
    <s v="TEXAS"/>
    <x v="18"/>
    <x v="27"/>
    <s v="GASOLINE FUEL"/>
    <x v="9"/>
    <n v="2.3459431542591802"/>
  </r>
  <r>
    <s v="REFERENCE ELECTRIFICATION - MODERATE TECHNOLOGY ADVANCEMENT"/>
    <x v="2"/>
    <s v="REFERENCE GASOLINE HEAVY-DUTY VEHICLE"/>
    <s v="TEXAS"/>
    <x v="18"/>
    <x v="27"/>
    <s v="ELECTRICITY"/>
    <x v="9"/>
    <n v="0"/>
  </r>
  <r>
    <s v="REFERENCE ELECTRIFICATION - MODERATE TECHNOLOGY ADVANCEMENT"/>
    <x v="2"/>
    <s v="REFERENCE GASOLINE HEAVY-DUTY VEHICLE"/>
    <s v="TEXAS"/>
    <x v="18"/>
    <x v="27"/>
    <s v="DIESEL FUEL"/>
    <x v="9"/>
    <n v="0"/>
  </r>
  <r>
    <s v="REFERENCE ELECTRIFICATION - MODERATE TECHNOLOGY ADVANCEMENT"/>
    <x v="2"/>
    <s v="REFERENCE GASOLINE HEAVY-DUTY VEHICLE"/>
    <s v="TEXAS"/>
    <x v="18"/>
    <x v="27"/>
    <s v="LPG FUEL"/>
    <x v="9"/>
    <n v="0"/>
  </r>
  <r>
    <s v="REFERENCE ELECTRIFICATION - MODERATE TECHNOLOGY ADVANCEMENT"/>
    <x v="2"/>
    <s v="REFERENCE GASOLINE HEAVY-DUTY VEHICLE"/>
    <s v="TEXAS"/>
    <x v="18"/>
    <x v="27"/>
    <s v="LIQUEFIED PIPELINE GAS"/>
    <x v="9"/>
    <n v="0"/>
  </r>
  <r>
    <s v="REFERENCE ELECTRIFICATION - MODERATE TECHNOLOGY ADVANCEMENT"/>
    <x v="2"/>
    <s v="REFERENCE GASOLINE HEAVY-DUTY VEHICLE"/>
    <s v="TEXAS"/>
    <x v="18"/>
    <x v="28"/>
    <s v="GASOLINE FUEL"/>
    <x v="9"/>
    <n v="2.3809291826880101"/>
  </r>
  <r>
    <s v="REFERENCE ELECTRIFICATION - MODERATE TECHNOLOGY ADVANCEMENT"/>
    <x v="2"/>
    <s v="REFERENCE GASOLINE HEAVY-DUTY VEHICLE"/>
    <s v="TEXAS"/>
    <x v="18"/>
    <x v="28"/>
    <s v="ELECTRICITY"/>
    <x v="9"/>
    <n v="0"/>
  </r>
  <r>
    <s v="REFERENCE ELECTRIFICATION - MODERATE TECHNOLOGY ADVANCEMENT"/>
    <x v="2"/>
    <s v="REFERENCE GASOLINE HEAVY-DUTY VEHICLE"/>
    <s v="TEXAS"/>
    <x v="18"/>
    <x v="28"/>
    <s v="DIESEL FUEL"/>
    <x v="9"/>
    <n v="0"/>
  </r>
  <r>
    <s v="REFERENCE ELECTRIFICATION - MODERATE TECHNOLOGY ADVANCEMENT"/>
    <x v="2"/>
    <s v="REFERENCE GASOLINE HEAVY-DUTY VEHICLE"/>
    <s v="TEXAS"/>
    <x v="18"/>
    <x v="28"/>
    <s v="LPG FUEL"/>
    <x v="9"/>
    <n v="0"/>
  </r>
  <r>
    <s v="REFERENCE ELECTRIFICATION - MODERATE TECHNOLOGY ADVANCEMENT"/>
    <x v="2"/>
    <s v="REFERENCE GASOLINE HEAVY-DUTY VEHICLE"/>
    <s v="TEXAS"/>
    <x v="18"/>
    <x v="28"/>
    <s v="LIQUEFIED PIPELINE GAS"/>
    <x v="9"/>
    <n v="0"/>
  </r>
  <r>
    <s v="REFERENCE ELECTRIFICATION - MODERATE TECHNOLOGY ADVANCEMENT"/>
    <x v="2"/>
    <s v="REFERENCE GASOLINE HEAVY-DUTY VEHICLE"/>
    <s v="TEXAS"/>
    <x v="18"/>
    <x v="29"/>
    <s v="GASOLINE FUEL"/>
    <x v="9"/>
    <n v="2.4163450394661199"/>
  </r>
  <r>
    <s v="REFERENCE ELECTRIFICATION - MODERATE TECHNOLOGY ADVANCEMENT"/>
    <x v="2"/>
    <s v="REFERENCE GASOLINE HEAVY-DUTY VEHICLE"/>
    <s v="TEXAS"/>
    <x v="18"/>
    <x v="29"/>
    <s v="ELECTRICITY"/>
    <x v="9"/>
    <n v="0"/>
  </r>
  <r>
    <s v="REFERENCE ELECTRIFICATION - MODERATE TECHNOLOGY ADVANCEMENT"/>
    <x v="2"/>
    <s v="REFERENCE GASOLINE HEAVY-DUTY VEHICLE"/>
    <s v="TEXAS"/>
    <x v="18"/>
    <x v="29"/>
    <s v="DIESEL FUEL"/>
    <x v="9"/>
    <n v="0"/>
  </r>
  <r>
    <s v="REFERENCE ELECTRIFICATION - MODERATE TECHNOLOGY ADVANCEMENT"/>
    <x v="2"/>
    <s v="REFERENCE GASOLINE HEAVY-DUTY VEHICLE"/>
    <s v="TEXAS"/>
    <x v="18"/>
    <x v="29"/>
    <s v="LPG FUEL"/>
    <x v="9"/>
    <n v="0"/>
  </r>
  <r>
    <s v="REFERENCE ELECTRIFICATION - MODERATE TECHNOLOGY ADVANCEMENT"/>
    <x v="2"/>
    <s v="REFERENCE GASOLINE HEAVY-DUTY VEHICLE"/>
    <s v="TEXAS"/>
    <x v="18"/>
    <x v="29"/>
    <s v="LIQUEFIED PIPELINE GAS"/>
    <x v="9"/>
    <n v="0"/>
  </r>
  <r>
    <s v="REFERENCE ELECTRIFICATION - MODERATE TECHNOLOGY ADVANCEMENT"/>
    <x v="2"/>
    <s v="REFERENCE GASOLINE HEAVY-DUTY VEHICLE"/>
    <s v="TEXAS"/>
    <x v="18"/>
    <x v="30"/>
    <s v="GASOLINE FUEL"/>
    <x v="9"/>
    <n v="2.4483722494906899"/>
  </r>
  <r>
    <s v="REFERENCE ELECTRIFICATION - MODERATE TECHNOLOGY ADVANCEMENT"/>
    <x v="2"/>
    <s v="REFERENCE GASOLINE HEAVY-DUTY VEHICLE"/>
    <s v="TEXAS"/>
    <x v="18"/>
    <x v="30"/>
    <s v="ELECTRICITY"/>
    <x v="9"/>
    <n v="0"/>
  </r>
  <r>
    <s v="REFERENCE ELECTRIFICATION - MODERATE TECHNOLOGY ADVANCEMENT"/>
    <x v="2"/>
    <s v="REFERENCE GASOLINE HEAVY-DUTY VEHICLE"/>
    <s v="TEXAS"/>
    <x v="18"/>
    <x v="30"/>
    <s v="DIESEL FUEL"/>
    <x v="9"/>
    <n v="0"/>
  </r>
  <r>
    <s v="REFERENCE ELECTRIFICATION - MODERATE TECHNOLOGY ADVANCEMENT"/>
    <x v="2"/>
    <s v="REFERENCE GASOLINE HEAVY-DUTY VEHICLE"/>
    <s v="TEXAS"/>
    <x v="18"/>
    <x v="30"/>
    <s v="LPG FUEL"/>
    <x v="9"/>
    <n v="0"/>
  </r>
  <r>
    <s v="REFERENCE ELECTRIFICATION - MODERATE TECHNOLOGY ADVANCEMENT"/>
    <x v="2"/>
    <s v="REFERENCE GASOLINE HEAVY-DUTY VEHICLE"/>
    <s v="TEXAS"/>
    <x v="18"/>
    <x v="30"/>
    <s v="LIQUEFIED PIPELINE GAS"/>
    <x v="9"/>
    <n v="0"/>
  </r>
  <r>
    <s v="REFERENCE ELECTRIFICATION - MODERATE TECHNOLOGY ADVANCEMENT"/>
    <x v="2"/>
    <s v="REFERENCE GASOLINE HEAVY-DUTY VEHICLE"/>
    <s v="TEXAS"/>
    <x v="18"/>
    <x v="31"/>
    <s v="GASOLINE FUEL"/>
    <x v="9"/>
    <n v="2.4803194914502802"/>
  </r>
  <r>
    <s v="REFERENCE ELECTRIFICATION - MODERATE TECHNOLOGY ADVANCEMENT"/>
    <x v="2"/>
    <s v="REFERENCE GASOLINE HEAVY-DUTY VEHICLE"/>
    <s v="TEXAS"/>
    <x v="18"/>
    <x v="31"/>
    <s v="ELECTRICITY"/>
    <x v="9"/>
    <n v="0"/>
  </r>
  <r>
    <s v="REFERENCE ELECTRIFICATION - MODERATE TECHNOLOGY ADVANCEMENT"/>
    <x v="2"/>
    <s v="REFERENCE GASOLINE HEAVY-DUTY VEHICLE"/>
    <s v="TEXAS"/>
    <x v="18"/>
    <x v="31"/>
    <s v="DIESEL FUEL"/>
    <x v="9"/>
    <n v="0"/>
  </r>
  <r>
    <s v="REFERENCE ELECTRIFICATION - MODERATE TECHNOLOGY ADVANCEMENT"/>
    <x v="2"/>
    <s v="REFERENCE GASOLINE HEAVY-DUTY VEHICLE"/>
    <s v="TEXAS"/>
    <x v="18"/>
    <x v="31"/>
    <s v="LPG FUEL"/>
    <x v="9"/>
    <n v="0"/>
  </r>
  <r>
    <s v="REFERENCE ELECTRIFICATION - MODERATE TECHNOLOGY ADVANCEMENT"/>
    <x v="2"/>
    <s v="REFERENCE GASOLINE HEAVY-DUTY VEHICLE"/>
    <s v="TEXAS"/>
    <x v="18"/>
    <x v="31"/>
    <s v="LIQUEFIED PIPELINE GAS"/>
    <x v="9"/>
    <n v="0"/>
  </r>
  <r>
    <s v="REFERENCE ELECTRIFICATION - MODERATE TECHNOLOGY ADVANCEMENT"/>
    <x v="2"/>
    <s v="REFERENCE GASOLINE HEAVY-DUTY VEHICLE"/>
    <s v="TEXAS"/>
    <x v="18"/>
    <x v="32"/>
    <s v="GASOLINE FUEL"/>
    <x v="9"/>
    <n v="2.51616517657766"/>
  </r>
  <r>
    <s v="REFERENCE ELECTRIFICATION - MODERATE TECHNOLOGY ADVANCEMENT"/>
    <x v="2"/>
    <s v="REFERENCE GASOLINE HEAVY-DUTY VEHICLE"/>
    <s v="TEXAS"/>
    <x v="18"/>
    <x v="32"/>
    <s v="ELECTRICITY"/>
    <x v="9"/>
    <n v="0"/>
  </r>
  <r>
    <s v="REFERENCE ELECTRIFICATION - MODERATE TECHNOLOGY ADVANCEMENT"/>
    <x v="2"/>
    <s v="REFERENCE GASOLINE HEAVY-DUTY VEHICLE"/>
    <s v="TEXAS"/>
    <x v="18"/>
    <x v="32"/>
    <s v="DIESEL FUEL"/>
    <x v="9"/>
    <n v="0"/>
  </r>
  <r>
    <s v="REFERENCE ELECTRIFICATION - MODERATE TECHNOLOGY ADVANCEMENT"/>
    <x v="2"/>
    <s v="REFERENCE GASOLINE HEAVY-DUTY VEHICLE"/>
    <s v="TEXAS"/>
    <x v="18"/>
    <x v="32"/>
    <s v="LPG FUEL"/>
    <x v="9"/>
    <n v="0"/>
  </r>
  <r>
    <s v="REFERENCE ELECTRIFICATION - MODERATE TECHNOLOGY ADVANCEMENT"/>
    <x v="2"/>
    <s v="REFERENCE GASOLINE HEAVY-DUTY VEHICLE"/>
    <s v="TEXAS"/>
    <x v="18"/>
    <x v="32"/>
    <s v="LIQUEFIED PIPELINE GAS"/>
    <x v="9"/>
    <n v="0"/>
  </r>
  <r>
    <s v="REFERENCE ELECTRIFICATION - MODERATE TECHNOLOGY ADVANCEMENT"/>
    <x v="2"/>
    <s v="REFERENCE GASOLINE HEAVY-DUTY VEHICLE"/>
    <s v="TEXAS"/>
    <x v="18"/>
    <x v="33"/>
    <s v="GASOLINE FUEL"/>
    <x v="9"/>
    <n v="2.55394009127268"/>
  </r>
  <r>
    <s v="REFERENCE ELECTRIFICATION - MODERATE TECHNOLOGY ADVANCEMENT"/>
    <x v="2"/>
    <s v="REFERENCE GASOLINE HEAVY-DUTY VEHICLE"/>
    <s v="TEXAS"/>
    <x v="18"/>
    <x v="33"/>
    <s v="ELECTRICITY"/>
    <x v="9"/>
    <n v="0"/>
  </r>
  <r>
    <s v="REFERENCE ELECTRIFICATION - MODERATE TECHNOLOGY ADVANCEMENT"/>
    <x v="2"/>
    <s v="REFERENCE GASOLINE HEAVY-DUTY VEHICLE"/>
    <s v="TEXAS"/>
    <x v="18"/>
    <x v="33"/>
    <s v="DIESEL FUEL"/>
    <x v="9"/>
    <n v="0"/>
  </r>
  <r>
    <s v="REFERENCE ELECTRIFICATION - MODERATE TECHNOLOGY ADVANCEMENT"/>
    <x v="2"/>
    <s v="REFERENCE GASOLINE HEAVY-DUTY VEHICLE"/>
    <s v="TEXAS"/>
    <x v="18"/>
    <x v="33"/>
    <s v="LPG FUEL"/>
    <x v="9"/>
    <n v="0"/>
  </r>
  <r>
    <s v="REFERENCE ELECTRIFICATION - MODERATE TECHNOLOGY ADVANCEMENT"/>
    <x v="2"/>
    <s v="REFERENCE GASOLINE HEAVY-DUTY VEHICLE"/>
    <s v="TEXAS"/>
    <x v="18"/>
    <x v="33"/>
    <s v="LIQUEFIED PIPELINE GAS"/>
    <x v="9"/>
    <n v="0"/>
  </r>
  <r>
    <s v="REFERENCE ELECTRIFICATION - MODERATE TECHNOLOGY ADVANCEMENT"/>
    <x v="2"/>
    <s v="REFERENCE PROPANE HEAVY-DUTY VEHICLE"/>
    <s v="TEXAS"/>
    <x v="18"/>
    <x v="0"/>
    <s v="GASOLINE FUEL"/>
    <x v="9"/>
    <n v="0"/>
  </r>
  <r>
    <s v="REFERENCE ELECTRIFICATION - MODERATE TECHNOLOGY ADVANCEMENT"/>
    <x v="2"/>
    <s v="REFERENCE PROPANE HEAVY-DUTY VEHICLE"/>
    <s v="TEXAS"/>
    <x v="18"/>
    <x v="0"/>
    <s v="ELECTRICITY"/>
    <x v="9"/>
    <n v="0"/>
  </r>
  <r>
    <s v="REFERENCE ELECTRIFICATION - MODERATE TECHNOLOGY ADVANCEMENT"/>
    <x v="2"/>
    <s v="REFERENCE PROPANE HEAVY-DUTY VEHICLE"/>
    <s v="TEXAS"/>
    <x v="18"/>
    <x v="0"/>
    <s v="DIESEL FUEL"/>
    <x v="9"/>
    <n v="0"/>
  </r>
  <r>
    <s v="REFERENCE ELECTRIFICATION - MODERATE TECHNOLOGY ADVANCEMENT"/>
    <x v="2"/>
    <s v="REFERENCE PROPANE HEAVY-DUTY VEHICLE"/>
    <s v="TEXAS"/>
    <x v="18"/>
    <x v="0"/>
    <s v="LPG FUEL"/>
    <x v="9"/>
    <n v="0.19163084118847601"/>
  </r>
  <r>
    <s v="REFERENCE ELECTRIFICATION - MODERATE TECHNOLOGY ADVANCEMENT"/>
    <x v="2"/>
    <s v="REFERENCE PROPANE HEAVY-DUTY VEHICLE"/>
    <s v="TEXAS"/>
    <x v="18"/>
    <x v="0"/>
    <s v="LIQUEFIED PIPELINE GAS"/>
    <x v="9"/>
    <n v="0"/>
  </r>
  <r>
    <s v="REFERENCE ELECTRIFICATION - MODERATE TECHNOLOGY ADVANCEMENT"/>
    <x v="2"/>
    <s v="REFERENCE PROPANE HEAVY-DUTY VEHICLE"/>
    <s v="TEXAS"/>
    <x v="18"/>
    <x v="1"/>
    <s v="GASOLINE FUEL"/>
    <x v="9"/>
    <n v="0"/>
  </r>
  <r>
    <s v="REFERENCE ELECTRIFICATION - MODERATE TECHNOLOGY ADVANCEMENT"/>
    <x v="2"/>
    <s v="REFERENCE PROPANE HEAVY-DUTY VEHICLE"/>
    <s v="TEXAS"/>
    <x v="18"/>
    <x v="1"/>
    <s v="ELECTRICITY"/>
    <x v="9"/>
    <n v="0"/>
  </r>
  <r>
    <s v="REFERENCE ELECTRIFICATION - MODERATE TECHNOLOGY ADVANCEMENT"/>
    <x v="2"/>
    <s v="REFERENCE PROPANE HEAVY-DUTY VEHICLE"/>
    <s v="TEXAS"/>
    <x v="18"/>
    <x v="1"/>
    <s v="DIESEL FUEL"/>
    <x v="9"/>
    <n v="0"/>
  </r>
  <r>
    <s v="REFERENCE ELECTRIFICATION - MODERATE TECHNOLOGY ADVANCEMENT"/>
    <x v="2"/>
    <s v="REFERENCE PROPANE HEAVY-DUTY VEHICLE"/>
    <s v="TEXAS"/>
    <x v="18"/>
    <x v="1"/>
    <s v="LPG FUEL"/>
    <x v="9"/>
    <n v="0.19464647900733401"/>
  </r>
  <r>
    <s v="REFERENCE ELECTRIFICATION - MODERATE TECHNOLOGY ADVANCEMENT"/>
    <x v="2"/>
    <s v="REFERENCE PROPANE HEAVY-DUTY VEHICLE"/>
    <s v="TEXAS"/>
    <x v="18"/>
    <x v="1"/>
    <s v="LIQUEFIED PIPELINE GAS"/>
    <x v="9"/>
    <n v="0"/>
  </r>
  <r>
    <s v="REFERENCE ELECTRIFICATION - MODERATE TECHNOLOGY ADVANCEMENT"/>
    <x v="2"/>
    <s v="REFERENCE PROPANE HEAVY-DUTY VEHICLE"/>
    <s v="TEXAS"/>
    <x v="18"/>
    <x v="2"/>
    <s v="GASOLINE FUEL"/>
    <x v="9"/>
    <n v="0"/>
  </r>
  <r>
    <s v="REFERENCE ELECTRIFICATION - MODERATE TECHNOLOGY ADVANCEMENT"/>
    <x v="2"/>
    <s v="REFERENCE PROPANE HEAVY-DUTY VEHICLE"/>
    <s v="TEXAS"/>
    <x v="18"/>
    <x v="2"/>
    <s v="ELECTRICITY"/>
    <x v="9"/>
    <n v="0"/>
  </r>
  <r>
    <s v="REFERENCE ELECTRIFICATION - MODERATE TECHNOLOGY ADVANCEMENT"/>
    <x v="2"/>
    <s v="REFERENCE PROPANE HEAVY-DUTY VEHICLE"/>
    <s v="TEXAS"/>
    <x v="18"/>
    <x v="2"/>
    <s v="DIESEL FUEL"/>
    <x v="9"/>
    <n v="0"/>
  </r>
  <r>
    <s v="REFERENCE ELECTRIFICATION - MODERATE TECHNOLOGY ADVANCEMENT"/>
    <x v="2"/>
    <s v="REFERENCE PROPANE HEAVY-DUTY VEHICLE"/>
    <s v="TEXAS"/>
    <x v="18"/>
    <x v="2"/>
    <s v="LPG FUEL"/>
    <x v="9"/>
    <n v="0.19686348838777201"/>
  </r>
  <r>
    <s v="REFERENCE ELECTRIFICATION - MODERATE TECHNOLOGY ADVANCEMENT"/>
    <x v="2"/>
    <s v="REFERENCE PROPANE HEAVY-DUTY VEHICLE"/>
    <s v="TEXAS"/>
    <x v="18"/>
    <x v="2"/>
    <s v="LIQUEFIED PIPELINE GAS"/>
    <x v="9"/>
    <n v="0"/>
  </r>
  <r>
    <s v="REFERENCE ELECTRIFICATION - MODERATE TECHNOLOGY ADVANCEMENT"/>
    <x v="2"/>
    <s v="REFERENCE PROPANE HEAVY-DUTY VEHICLE"/>
    <s v="TEXAS"/>
    <x v="18"/>
    <x v="3"/>
    <s v="GASOLINE FUEL"/>
    <x v="9"/>
    <n v="0"/>
  </r>
  <r>
    <s v="REFERENCE ELECTRIFICATION - MODERATE TECHNOLOGY ADVANCEMENT"/>
    <x v="2"/>
    <s v="REFERENCE PROPANE HEAVY-DUTY VEHICLE"/>
    <s v="TEXAS"/>
    <x v="18"/>
    <x v="3"/>
    <s v="ELECTRICITY"/>
    <x v="9"/>
    <n v="0"/>
  </r>
  <r>
    <s v="REFERENCE ELECTRIFICATION - MODERATE TECHNOLOGY ADVANCEMENT"/>
    <x v="2"/>
    <s v="REFERENCE PROPANE HEAVY-DUTY VEHICLE"/>
    <s v="TEXAS"/>
    <x v="18"/>
    <x v="3"/>
    <s v="DIESEL FUEL"/>
    <x v="9"/>
    <n v="0"/>
  </r>
  <r>
    <s v="REFERENCE ELECTRIFICATION - MODERATE TECHNOLOGY ADVANCEMENT"/>
    <x v="2"/>
    <s v="REFERENCE PROPANE HEAVY-DUTY VEHICLE"/>
    <s v="TEXAS"/>
    <x v="18"/>
    <x v="3"/>
    <s v="LPG FUEL"/>
    <x v="9"/>
    <n v="0.19923412062988299"/>
  </r>
  <r>
    <s v="REFERENCE ELECTRIFICATION - MODERATE TECHNOLOGY ADVANCEMENT"/>
    <x v="2"/>
    <s v="REFERENCE PROPANE HEAVY-DUTY VEHICLE"/>
    <s v="TEXAS"/>
    <x v="18"/>
    <x v="3"/>
    <s v="LIQUEFIED PIPELINE GAS"/>
    <x v="9"/>
    <n v="0"/>
  </r>
  <r>
    <s v="REFERENCE ELECTRIFICATION - MODERATE TECHNOLOGY ADVANCEMENT"/>
    <x v="2"/>
    <s v="REFERENCE PROPANE HEAVY-DUTY VEHICLE"/>
    <s v="TEXAS"/>
    <x v="18"/>
    <x v="4"/>
    <s v="GASOLINE FUEL"/>
    <x v="9"/>
    <n v="0"/>
  </r>
  <r>
    <s v="REFERENCE ELECTRIFICATION - MODERATE TECHNOLOGY ADVANCEMENT"/>
    <x v="2"/>
    <s v="REFERENCE PROPANE HEAVY-DUTY VEHICLE"/>
    <s v="TEXAS"/>
    <x v="18"/>
    <x v="4"/>
    <s v="ELECTRICITY"/>
    <x v="9"/>
    <n v="0"/>
  </r>
  <r>
    <s v="REFERENCE ELECTRIFICATION - MODERATE TECHNOLOGY ADVANCEMENT"/>
    <x v="2"/>
    <s v="REFERENCE PROPANE HEAVY-DUTY VEHICLE"/>
    <s v="TEXAS"/>
    <x v="18"/>
    <x v="4"/>
    <s v="DIESEL FUEL"/>
    <x v="9"/>
    <n v="0"/>
  </r>
  <r>
    <s v="REFERENCE ELECTRIFICATION - MODERATE TECHNOLOGY ADVANCEMENT"/>
    <x v="2"/>
    <s v="REFERENCE PROPANE HEAVY-DUTY VEHICLE"/>
    <s v="TEXAS"/>
    <x v="18"/>
    <x v="4"/>
    <s v="LPG FUEL"/>
    <x v="9"/>
    <n v="0.202100344432594"/>
  </r>
  <r>
    <s v="REFERENCE ELECTRIFICATION - MODERATE TECHNOLOGY ADVANCEMENT"/>
    <x v="2"/>
    <s v="REFERENCE PROPANE HEAVY-DUTY VEHICLE"/>
    <s v="TEXAS"/>
    <x v="18"/>
    <x v="4"/>
    <s v="LIQUEFIED PIPELINE GAS"/>
    <x v="9"/>
    <n v="0"/>
  </r>
  <r>
    <s v="REFERENCE ELECTRIFICATION - MODERATE TECHNOLOGY ADVANCEMENT"/>
    <x v="2"/>
    <s v="REFERENCE PROPANE HEAVY-DUTY VEHICLE"/>
    <s v="TEXAS"/>
    <x v="18"/>
    <x v="5"/>
    <s v="GASOLINE FUEL"/>
    <x v="9"/>
    <n v="0"/>
  </r>
  <r>
    <s v="REFERENCE ELECTRIFICATION - MODERATE TECHNOLOGY ADVANCEMENT"/>
    <x v="2"/>
    <s v="REFERENCE PROPANE HEAVY-DUTY VEHICLE"/>
    <s v="TEXAS"/>
    <x v="18"/>
    <x v="5"/>
    <s v="ELECTRICITY"/>
    <x v="9"/>
    <n v="0"/>
  </r>
  <r>
    <s v="REFERENCE ELECTRIFICATION - MODERATE TECHNOLOGY ADVANCEMENT"/>
    <x v="2"/>
    <s v="REFERENCE PROPANE HEAVY-DUTY VEHICLE"/>
    <s v="TEXAS"/>
    <x v="18"/>
    <x v="5"/>
    <s v="DIESEL FUEL"/>
    <x v="9"/>
    <n v="0"/>
  </r>
  <r>
    <s v="REFERENCE ELECTRIFICATION - MODERATE TECHNOLOGY ADVANCEMENT"/>
    <x v="2"/>
    <s v="REFERENCE PROPANE HEAVY-DUTY VEHICLE"/>
    <s v="TEXAS"/>
    <x v="18"/>
    <x v="5"/>
    <s v="LPG FUEL"/>
    <x v="9"/>
    <n v="0.20442152273978301"/>
  </r>
  <r>
    <s v="REFERENCE ELECTRIFICATION - MODERATE TECHNOLOGY ADVANCEMENT"/>
    <x v="2"/>
    <s v="REFERENCE PROPANE HEAVY-DUTY VEHICLE"/>
    <s v="TEXAS"/>
    <x v="18"/>
    <x v="5"/>
    <s v="LIQUEFIED PIPELINE GAS"/>
    <x v="9"/>
    <n v="0"/>
  </r>
  <r>
    <s v="REFERENCE ELECTRIFICATION - MODERATE TECHNOLOGY ADVANCEMENT"/>
    <x v="2"/>
    <s v="REFERENCE PROPANE HEAVY-DUTY VEHICLE"/>
    <s v="TEXAS"/>
    <x v="18"/>
    <x v="6"/>
    <s v="GASOLINE FUEL"/>
    <x v="9"/>
    <n v="0"/>
  </r>
  <r>
    <s v="REFERENCE ELECTRIFICATION - MODERATE TECHNOLOGY ADVANCEMENT"/>
    <x v="2"/>
    <s v="REFERENCE PROPANE HEAVY-DUTY VEHICLE"/>
    <s v="TEXAS"/>
    <x v="18"/>
    <x v="6"/>
    <s v="ELECTRICITY"/>
    <x v="9"/>
    <n v="0"/>
  </r>
  <r>
    <s v="REFERENCE ELECTRIFICATION - MODERATE TECHNOLOGY ADVANCEMENT"/>
    <x v="2"/>
    <s v="REFERENCE PROPANE HEAVY-DUTY VEHICLE"/>
    <s v="TEXAS"/>
    <x v="18"/>
    <x v="6"/>
    <s v="DIESEL FUEL"/>
    <x v="9"/>
    <n v="0"/>
  </r>
  <r>
    <s v="REFERENCE ELECTRIFICATION - MODERATE TECHNOLOGY ADVANCEMENT"/>
    <x v="2"/>
    <s v="REFERENCE PROPANE HEAVY-DUTY VEHICLE"/>
    <s v="TEXAS"/>
    <x v="18"/>
    <x v="6"/>
    <s v="LPG FUEL"/>
    <x v="9"/>
    <n v="0.20615556709619601"/>
  </r>
  <r>
    <s v="REFERENCE ELECTRIFICATION - MODERATE TECHNOLOGY ADVANCEMENT"/>
    <x v="2"/>
    <s v="REFERENCE PROPANE HEAVY-DUTY VEHICLE"/>
    <s v="TEXAS"/>
    <x v="18"/>
    <x v="6"/>
    <s v="LIQUEFIED PIPELINE GAS"/>
    <x v="9"/>
    <n v="0"/>
  </r>
  <r>
    <s v="REFERENCE ELECTRIFICATION - MODERATE TECHNOLOGY ADVANCEMENT"/>
    <x v="2"/>
    <s v="REFERENCE PROPANE HEAVY-DUTY VEHICLE"/>
    <s v="TEXAS"/>
    <x v="18"/>
    <x v="7"/>
    <s v="GASOLINE FUEL"/>
    <x v="9"/>
    <n v="0"/>
  </r>
  <r>
    <s v="REFERENCE ELECTRIFICATION - MODERATE TECHNOLOGY ADVANCEMENT"/>
    <x v="2"/>
    <s v="REFERENCE PROPANE HEAVY-DUTY VEHICLE"/>
    <s v="TEXAS"/>
    <x v="18"/>
    <x v="7"/>
    <s v="ELECTRICITY"/>
    <x v="9"/>
    <n v="0"/>
  </r>
  <r>
    <s v="REFERENCE ELECTRIFICATION - MODERATE TECHNOLOGY ADVANCEMENT"/>
    <x v="2"/>
    <s v="REFERENCE PROPANE HEAVY-DUTY VEHICLE"/>
    <s v="TEXAS"/>
    <x v="18"/>
    <x v="7"/>
    <s v="DIESEL FUEL"/>
    <x v="9"/>
    <n v="0"/>
  </r>
  <r>
    <s v="REFERENCE ELECTRIFICATION - MODERATE TECHNOLOGY ADVANCEMENT"/>
    <x v="2"/>
    <s v="REFERENCE PROPANE HEAVY-DUTY VEHICLE"/>
    <s v="TEXAS"/>
    <x v="18"/>
    <x v="7"/>
    <s v="LPG FUEL"/>
    <x v="9"/>
    <n v="0.20753922506262901"/>
  </r>
  <r>
    <s v="REFERENCE ELECTRIFICATION - MODERATE TECHNOLOGY ADVANCEMENT"/>
    <x v="2"/>
    <s v="REFERENCE PROPANE HEAVY-DUTY VEHICLE"/>
    <s v="TEXAS"/>
    <x v="18"/>
    <x v="7"/>
    <s v="LIQUEFIED PIPELINE GAS"/>
    <x v="9"/>
    <n v="0"/>
  </r>
  <r>
    <s v="REFERENCE ELECTRIFICATION - MODERATE TECHNOLOGY ADVANCEMENT"/>
    <x v="2"/>
    <s v="REFERENCE PROPANE HEAVY-DUTY VEHICLE"/>
    <s v="TEXAS"/>
    <x v="18"/>
    <x v="8"/>
    <s v="GASOLINE FUEL"/>
    <x v="9"/>
    <n v="0"/>
  </r>
  <r>
    <s v="REFERENCE ELECTRIFICATION - MODERATE TECHNOLOGY ADVANCEMENT"/>
    <x v="2"/>
    <s v="REFERENCE PROPANE HEAVY-DUTY VEHICLE"/>
    <s v="TEXAS"/>
    <x v="18"/>
    <x v="8"/>
    <s v="ELECTRICITY"/>
    <x v="9"/>
    <n v="0"/>
  </r>
  <r>
    <s v="REFERENCE ELECTRIFICATION - MODERATE TECHNOLOGY ADVANCEMENT"/>
    <x v="2"/>
    <s v="REFERENCE PROPANE HEAVY-DUTY VEHICLE"/>
    <s v="TEXAS"/>
    <x v="18"/>
    <x v="8"/>
    <s v="DIESEL FUEL"/>
    <x v="9"/>
    <n v="0"/>
  </r>
  <r>
    <s v="REFERENCE ELECTRIFICATION - MODERATE TECHNOLOGY ADVANCEMENT"/>
    <x v="2"/>
    <s v="REFERENCE PROPANE HEAVY-DUTY VEHICLE"/>
    <s v="TEXAS"/>
    <x v="18"/>
    <x v="8"/>
    <s v="LPG FUEL"/>
    <x v="9"/>
    <n v="0.20772441426574101"/>
  </r>
  <r>
    <s v="REFERENCE ELECTRIFICATION - MODERATE TECHNOLOGY ADVANCEMENT"/>
    <x v="2"/>
    <s v="REFERENCE PROPANE HEAVY-DUTY VEHICLE"/>
    <s v="TEXAS"/>
    <x v="18"/>
    <x v="8"/>
    <s v="LIQUEFIED PIPELINE GAS"/>
    <x v="9"/>
    <n v="0"/>
  </r>
  <r>
    <s v="REFERENCE ELECTRIFICATION - MODERATE TECHNOLOGY ADVANCEMENT"/>
    <x v="2"/>
    <s v="REFERENCE PROPANE HEAVY-DUTY VEHICLE"/>
    <s v="TEXAS"/>
    <x v="18"/>
    <x v="9"/>
    <s v="GASOLINE FUEL"/>
    <x v="9"/>
    <n v="0"/>
  </r>
  <r>
    <s v="REFERENCE ELECTRIFICATION - MODERATE TECHNOLOGY ADVANCEMENT"/>
    <x v="2"/>
    <s v="REFERENCE PROPANE HEAVY-DUTY VEHICLE"/>
    <s v="TEXAS"/>
    <x v="18"/>
    <x v="9"/>
    <s v="ELECTRICITY"/>
    <x v="9"/>
    <n v="0"/>
  </r>
  <r>
    <s v="REFERENCE ELECTRIFICATION - MODERATE TECHNOLOGY ADVANCEMENT"/>
    <x v="2"/>
    <s v="REFERENCE PROPANE HEAVY-DUTY VEHICLE"/>
    <s v="TEXAS"/>
    <x v="18"/>
    <x v="9"/>
    <s v="DIESEL FUEL"/>
    <x v="9"/>
    <n v="0"/>
  </r>
  <r>
    <s v="REFERENCE ELECTRIFICATION - MODERATE TECHNOLOGY ADVANCEMENT"/>
    <x v="2"/>
    <s v="REFERENCE PROPANE HEAVY-DUTY VEHICLE"/>
    <s v="TEXAS"/>
    <x v="18"/>
    <x v="9"/>
    <s v="LPG FUEL"/>
    <x v="9"/>
    <n v="0.20694051678665901"/>
  </r>
  <r>
    <s v="REFERENCE ELECTRIFICATION - MODERATE TECHNOLOGY ADVANCEMENT"/>
    <x v="2"/>
    <s v="REFERENCE PROPANE HEAVY-DUTY VEHICLE"/>
    <s v="TEXAS"/>
    <x v="18"/>
    <x v="9"/>
    <s v="LIQUEFIED PIPELINE GAS"/>
    <x v="9"/>
    <n v="0"/>
  </r>
  <r>
    <s v="REFERENCE ELECTRIFICATION - MODERATE TECHNOLOGY ADVANCEMENT"/>
    <x v="2"/>
    <s v="REFERENCE PROPANE HEAVY-DUTY VEHICLE"/>
    <s v="TEXAS"/>
    <x v="18"/>
    <x v="10"/>
    <s v="GASOLINE FUEL"/>
    <x v="9"/>
    <n v="0"/>
  </r>
  <r>
    <s v="REFERENCE ELECTRIFICATION - MODERATE TECHNOLOGY ADVANCEMENT"/>
    <x v="2"/>
    <s v="REFERENCE PROPANE HEAVY-DUTY VEHICLE"/>
    <s v="TEXAS"/>
    <x v="18"/>
    <x v="10"/>
    <s v="ELECTRICITY"/>
    <x v="9"/>
    <n v="0"/>
  </r>
  <r>
    <s v="REFERENCE ELECTRIFICATION - MODERATE TECHNOLOGY ADVANCEMENT"/>
    <x v="2"/>
    <s v="REFERENCE PROPANE HEAVY-DUTY VEHICLE"/>
    <s v="TEXAS"/>
    <x v="18"/>
    <x v="10"/>
    <s v="DIESEL FUEL"/>
    <x v="9"/>
    <n v="0"/>
  </r>
  <r>
    <s v="REFERENCE ELECTRIFICATION - MODERATE TECHNOLOGY ADVANCEMENT"/>
    <x v="2"/>
    <s v="REFERENCE PROPANE HEAVY-DUTY VEHICLE"/>
    <s v="TEXAS"/>
    <x v="18"/>
    <x v="10"/>
    <s v="LPG FUEL"/>
    <x v="9"/>
    <n v="0.206799520461562"/>
  </r>
  <r>
    <s v="REFERENCE ELECTRIFICATION - MODERATE TECHNOLOGY ADVANCEMENT"/>
    <x v="2"/>
    <s v="REFERENCE PROPANE HEAVY-DUTY VEHICLE"/>
    <s v="TEXAS"/>
    <x v="18"/>
    <x v="10"/>
    <s v="LIQUEFIED PIPELINE GAS"/>
    <x v="9"/>
    <n v="0"/>
  </r>
  <r>
    <s v="REFERENCE ELECTRIFICATION - MODERATE TECHNOLOGY ADVANCEMENT"/>
    <x v="2"/>
    <s v="REFERENCE PROPANE HEAVY-DUTY VEHICLE"/>
    <s v="TEXAS"/>
    <x v="18"/>
    <x v="11"/>
    <s v="GASOLINE FUEL"/>
    <x v="9"/>
    <n v="0"/>
  </r>
  <r>
    <s v="REFERENCE ELECTRIFICATION - MODERATE TECHNOLOGY ADVANCEMENT"/>
    <x v="2"/>
    <s v="REFERENCE PROPANE HEAVY-DUTY VEHICLE"/>
    <s v="TEXAS"/>
    <x v="18"/>
    <x v="11"/>
    <s v="ELECTRICITY"/>
    <x v="9"/>
    <n v="0"/>
  </r>
  <r>
    <s v="REFERENCE ELECTRIFICATION - MODERATE TECHNOLOGY ADVANCEMENT"/>
    <x v="2"/>
    <s v="REFERENCE PROPANE HEAVY-DUTY VEHICLE"/>
    <s v="TEXAS"/>
    <x v="18"/>
    <x v="11"/>
    <s v="DIESEL FUEL"/>
    <x v="9"/>
    <n v="0"/>
  </r>
  <r>
    <s v="REFERENCE ELECTRIFICATION - MODERATE TECHNOLOGY ADVANCEMENT"/>
    <x v="2"/>
    <s v="REFERENCE PROPANE HEAVY-DUTY VEHICLE"/>
    <s v="TEXAS"/>
    <x v="18"/>
    <x v="11"/>
    <s v="LPG FUEL"/>
    <x v="9"/>
    <n v="0.207014171583351"/>
  </r>
  <r>
    <s v="REFERENCE ELECTRIFICATION - MODERATE TECHNOLOGY ADVANCEMENT"/>
    <x v="2"/>
    <s v="REFERENCE PROPANE HEAVY-DUTY VEHICLE"/>
    <s v="TEXAS"/>
    <x v="18"/>
    <x v="11"/>
    <s v="LIQUEFIED PIPELINE GAS"/>
    <x v="9"/>
    <n v="0"/>
  </r>
  <r>
    <s v="REFERENCE ELECTRIFICATION - MODERATE TECHNOLOGY ADVANCEMENT"/>
    <x v="2"/>
    <s v="REFERENCE PROPANE HEAVY-DUTY VEHICLE"/>
    <s v="TEXAS"/>
    <x v="18"/>
    <x v="12"/>
    <s v="GASOLINE FUEL"/>
    <x v="9"/>
    <n v="0"/>
  </r>
  <r>
    <s v="REFERENCE ELECTRIFICATION - MODERATE TECHNOLOGY ADVANCEMENT"/>
    <x v="2"/>
    <s v="REFERENCE PROPANE HEAVY-DUTY VEHICLE"/>
    <s v="TEXAS"/>
    <x v="18"/>
    <x v="12"/>
    <s v="ELECTRICITY"/>
    <x v="9"/>
    <n v="0"/>
  </r>
  <r>
    <s v="REFERENCE ELECTRIFICATION - MODERATE TECHNOLOGY ADVANCEMENT"/>
    <x v="2"/>
    <s v="REFERENCE PROPANE HEAVY-DUTY VEHICLE"/>
    <s v="TEXAS"/>
    <x v="18"/>
    <x v="12"/>
    <s v="DIESEL FUEL"/>
    <x v="9"/>
    <n v="0"/>
  </r>
  <r>
    <s v="REFERENCE ELECTRIFICATION - MODERATE TECHNOLOGY ADVANCEMENT"/>
    <x v="2"/>
    <s v="REFERENCE PROPANE HEAVY-DUTY VEHICLE"/>
    <s v="TEXAS"/>
    <x v="18"/>
    <x v="12"/>
    <s v="LPG FUEL"/>
    <x v="9"/>
    <n v="0.20754659054229899"/>
  </r>
  <r>
    <s v="REFERENCE ELECTRIFICATION - MODERATE TECHNOLOGY ADVANCEMENT"/>
    <x v="2"/>
    <s v="REFERENCE PROPANE HEAVY-DUTY VEHICLE"/>
    <s v="TEXAS"/>
    <x v="18"/>
    <x v="12"/>
    <s v="LIQUEFIED PIPELINE GAS"/>
    <x v="9"/>
    <n v="0"/>
  </r>
  <r>
    <s v="REFERENCE ELECTRIFICATION - MODERATE TECHNOLOGY ADVANCEMENT"/>
    <x v="2"/>
    <s v="REFERENCE PROPANE HEAVY-DUTY VEHICLE"/>
    <s v="TEXAS"/>
    <x v="18"/>
    <x v="13"/>
    <s v="GASOLINE FUEL"/>
    <x v="9"/>
    <n v="0"/>
  </r>
  <r>
    <s v="REFERENCE ELECTRIFICATION - MODERATE TECHNOLOGY ADVANCEMENT"/>
    <x v="2"/>
    <s v="REFERENCE PROPANE HEAVY-DUTY VEHICLE"/>
    <s v="TEXAS"/>
    <x v="18"/>
    <x v="13"/>
    <s v="ELECTRICITY"/>
    <x v="9"/>
    <n v="0"/>
  </r>
  <r>
    <s v="REFERENCE ELECTRIFICATION - MODERATE TECHNOLOGY ADVANCEMENT"/>
    <x v="2"/>
    <s v="REFERENCE PROPANE HEAVY-DUTY VEHICLE"/>
    <s v="TEXAS"/>
    <x v="18"/>
    <x v="13"/>
    <s v="DIESEL FUEL"/>
    <x v="9"/>
    <n v="0"/>
  </r>
  <r>
    <s v="REFERENCE ELECTRIFICATION - MODERATE TECHNOLOGY ADVANCEMENT"/>
    <x v="2"/>
    <s v="REFERENCE PROPANE HEAVY-DUTY VEHICLE"/>
    <s v="TEXAS"/>
    <x v="18"/>
    <x v="13"/>
    <s v="LPG FUEL"/>
    <x v="9"/>
    <n v="0.20850725953344201"/>
  </r>
  <r>
    <s v="REFERENCE ELECTRIFICATION - MODERATE TECHNOLOGY ADVANCEMENT"/>
    <x v="2"/>
    <s v="REFERENCE PROPANE HEAVY-DUTY VEHICLE"/>
    <s v="TEXAS"/>
    <x v="18"/>
    <x v="13"/>
    <s v="LIQUEFIED PIPELINE GAS"/>
    <x v="9"/>
    <n v="0"/>
  </r>
  <r>
    <s v="REFERENCE ELECTRIFICATION - MODERATE TECHNOLOGY ADVANCEMENT"/>
    <x v="2"/>
    <s v="REFERENCE PROPANE HEAVY-DUTY VEHICLE"/>
    <s v="TEXAS"/>
    <x v="18"/>
    <x v="14"/>
    <s v="GASOLINE FUEL"/>
    <x v="9"/>
    <n v="0"/>
  </r>
  <r>
    <s v="REFERENCE ELECTRIFICATION - MODERATE TECHNOLOGY ADVANCEMENT"/>
    <x v="2"/>
    <s v="REFERENCE PROPANE HEAVY-DUTY VEHICLE"/>
    <s v="TEXAS"/>
    <x v="18"/>
    <x v="14"/>
    <s v="ELECTRICITY"/>
    <x v="9"/>
    <n v="0"/>
  </r>
  <r>
    <s v="REFERENCE ELECTRIFICATION - MODERATE TECHNOLOGY ADVANCEMENT"/>
    <x v="2"/>
    <s v="REFERENCE PROPANE HEAVY-DUTY VEHICLE"/>
    <s v="TEXAS"/>
    <x v="18"/>
    <x v="14"/>
    <s v="DIESEL FUEL"/>
    <x v="9"/>
    <n v="0"/>
  </r>
  <r>
    <s v="REFERENCE ELECTRIFICATION - MODERATE TECHNOLOGY ADVANCEMENT"/>
    <x v="2"/>
    <s v="REFERENCE PROPANE HEAVY-DUTY VEHICLE"/>
    <s v="TEXAS"/>
    <x v="18"/>
    <x v="14"/>
    <s v="LPG FUEL"/>
    <x v="9"/>
    <n v="0.20927326941904201"/>
  </r>
  <r>
    <s v="REFERENCE ELECTRIFICATION - MODERATE TECHNOLOGY ADVANCEMENT"/>
    <x v="2"/>
    <s v="REFERENCE PROPANE HEAVY-DUTY VEHICLE"/>
    <s v="TEXAS"/>
    <x v="18"/>
    <x v="14"/>
    <s v="LIQUEFIED PIPELINE GAS"/>
    <x v="9"/>
    <n v="0"/>
  </r>
  <r>
    <s v="REFERENCE ELECTRIFICATION - MODERATE TECHNOLOGY ADVANCEMENT"/>
    <x v="2"/>
    <s v="REFERENCE PROPANE HEAVY-DUTY VEHICLE"/>
    <s v="TEXAS"/>
    <x v="18"/>
    <x v="15"/>
    <s v="GASOLINE FUEL"/>
    <x v="9"/>
    <n v="0"/>
  </r>
  <r>
    <s v="REFERENCE ELECTRIFICATION - MODERATE TECHNOLOGY ADVANCEMENT"/>
    <x v="2"/>
    <s v="REFERENCE PROPANE HEAVY-DUTY VEHICLE"/>
    <s v="TEXAS"/>
    <x v="18"/>
    <x v="15"/>
    <s v="ELECTRICITY"/>
    <x v="9"/>
    <n v="0"/>
  </r>
  <r>
    <s v="REFERENCE ELECTRIFICATION - MODERATE TECHNOLOGY ADVANCEMENT"/>
    <x v="2"/>
    <s v="REFERENCE PROPANE HEAVY-DUTY VEHICLE"/>
    <s v="TEXAS"/>
    <x v="18"/>
    <x v="15"/>
    <s v="DIESEL FUEL"/>
    <x v="9"/>
    <n v="0"/>
  </r>
  <r>
    <s v="REFERENCE ELECTRIFICATION - MODERATE TECHNOLOGY ADVANCEMENT"/>
    <x v="2"/>
    <s v="REFERENCE PROPANE HEAVY-DUTY VEHICLE"/>
    <s v="TEXAS"/>
    <x v="18"/>
    <x v="15"/>
    <s v="LPG FUEL"/>
    <x v="9"/>
    <n v="0.210224468507754"/>
  </r>
  <r>
    <s v="REFERENCE ELECTRIFICATION - MODERATE TECHNOLOGY ADVANCEMENT"/>
    <x v="2"/>
    <s v="REFERENCE PROPANE HEAVY-DUTY VEHICLE"/>
    <s v="TEXAS"/>
    <x v="18"/>
    <x v="15"/>
    <s v="LIQUEFIED PIPELINE GAS"/>
    <x v="9"/>
    <n v="0"/>
  </r>
  <r>
    <s v="REFERENCE ELECTRIFICATION - MODERATE TECHNOLOGY ADVANCEMENT"/>
    <x v="2"/>
    <s v="REFERENCE PROPANE HEAVY-DUTY VEHICLE"/>
    <s v="TEXAS"/>
    <x v="18"/>
    <x v="16"/>
    <s v="GASOLINE FUEL"/>
    <x v="9"/>
    <n v="0"/>
  </r>
  <r>
    <s v="REFERENCE ELECTRIFICATION - MODERATE TECHNOLOGY ADVANCEMENT"/>
    <x v="2"/>
    <s v="REFERENCE PROPANE HEAVY-DUTY VEHICLE"/>
    <s v="TEXAS"/>
    <x v="18"/>
    <x v="16"/>
    <s v="ELECTRICITY"/>
    <x v="9"/>
    <n v="0"/>
  </r>
  <r>
    <s v="REFERENCE ELECTRIFICATION - MODERATE TECHNOLOGY ADVANCEMENT"/>
    <x v="2"/>
    <s v="REFERENCE PROPANE HEAVY-DUTY VEHICLE"/>
    <s v="TEXAS"/>
    <x v="18"/>
    <x v="16"/>
    <s v="DIESEL FUEL"/>
    <x v="9"/>
    <n v="0"/>
  </r>
  <r>
    <s v="REFERENCE ELECTRIFICATION - MODERATE TECHNOLOGY ADVANCEMENT"/>
    <x v="2"/>
    <s v="REFERENCE PROPANE HEAVY-DUTY VEHICLE"/>
    <s v="TEXAS"/>
    <x v="18"/>
    <x v="16"/>
    <s v="LPG FUEL"/>
    <x v="9"/>
    <n v="0.21213002331932199"/>
  </r>
  <r>
    <s v="REFERENCE ELECTRIFICATION - MODERATE TECHNOLOGY ADVANCEMENT"/>
    <x v="2"/>
    <s v="REFERENCE PROPANE HEAVY-DUTY VEHICLE"/>
    <s v="TEXAS"/>
    <x v="18"/>
    <x v="16"/>
    <s v="LIQUEFIED PIPELINE GAS"/>
    <x v="9"/>
    <n v="0"/>
  </r>
  <r>
    <s v="REFERENCE ELECTRIFICATION - MODERATE TECHNOLOGY ADVANCEMENT"/>
    <x v="2"/>
    <s v="REFERENCE PROPANE HEAVY-DUTY VEHICLE"/>
    <s v="TEXAS"/>
    <x v="18"/>
    <x v="17"/>
    <s v="GASOLINE FUEL"/>
    <x v="9"/>
    <n v="0"/>
  </r>
  <r>
    <s v="REFERENCE ELECTRIFICATION - MODERATE TECHNOLOGY ADVANCEMENT"/>
    <x v="2"/>
    <s v="REFERENCE PROPANE HEAVY-DUTY VEHICLE"/>
    <s v="TEXAS"/>
    <x v="18"/>
    <x v="17"/>
    <s v="ELECTRICITY"/>
    <x v="9"/>
    <n v="0"/>
  </r>
  <r>
    <s v="REFERENCE ELECTRIFICATION - MODERATE TECHNOLOGY ADVANCEMENT"/>
    <x v="2"/>
    <s v="REFERENCE PROPANE HEAVY-DUTY VEHICLE"/>
    <s v="TEXAS"/>
    <x v="18"/>
    <x v="17"/>
    <s v="DIESEL FUEL"/>
    <x v="9"/>
    <n v="0"/>
  </r>
  <r>
    <s v="REFERENCE ELECTRIFICATION - MODERATE TECHNOLOGY ADVANCEMENT"/>
    <x v="2"/>
    <s v="REFERENCE PROPANE HEAVY-DUTY VEHICLE"/>
    <s v="TEXAS"/>
    <x v="18"/>
    <x v="17"/>
    <s v="LPG FUEL"/>
    <x v="9"/>
    <n v="0.21475423850433001"/>
  </r>
  <r>
    <s v="REFERENCE ELECTRIFICATION - MODERATE TECHNOLOGY ADVANCEMENT"/>
    <x v="2"/>
    <s v="REFERENCE PROPANE HEAVY-DUTY VEHICLE"/>
    <s v="TEXAS"/>
    <x v="18"/>
    <x v="17"/>
    <s v="LIQUEFIED PIPELINE GAS"/>
    <x v="9"/>
    <n v="0"/>
  </r>
  <r>
    <s v="REFERENCE ELECTRIFICATION - MODERATE TECHNOLOGY ADVANCEMENT"/>
    <x v="2"/>
    <s v="REFERENCE PROPANE HEAVY-DUTY VEHICLE"/>
    <s v="TEXAS"/>
    <x v="18"/>
    <x v="18"/>
    <s v="GASOLINE FUEL"/>
    <x v="9"/>
    <n v="0"/>
  </r>
  <r>
    <s v="REFERENCE ELECTRIFICATION - MODERATE TECHNOLOGY ADVANCEMENT"/>
    <x v="2"/>
    <s v="REFERENCE PROPANE HEAVY-DUTY VEHICLE"/>
    <s v="TEXAS"/>
    <x v="18"/>
    <x v="18"/>
    <s v="ELECTRICITY"/>
    <x v="9"/>
    <n v="0"/>
  </r>
  <r>
    <s v="REFERENCE ELECTRIFICATION - MODERATE TECHNOLOGY ADVANCEMENT"/>
    <x v="2"/>
    <s v="REFERENCE PROPANE HEAVY-DUTY VEHICLE"/>
    <s v="TEXAS"/>
    <x v="18"/>
    <x v="18"/>
    <s v="DIESEL FUEL"/>
    <x v="9"/>
    <n v="0"/>
  </r>
  <r>
    <s v="REFERENCE ELECTRIFICATION - MODERATE TECHNOLOGY ADVANCEMENT"/>
    <x v="2"/>
    <s v="REFERENCE PROPANE HEAVY-DUTY VEHICLE"/>
    <s v="TEXAS"/>
    <x v="18"/>
    <x v="18"/>
    <s v="LPG FUEL"/>
    <x v="9"/>
    <n v="0.21766360297367501"/>
  </r>
  <r>
    <s v="REFERENCE ELECTRIFICATION - MODERATE TECHNOLOGY ADVANCEMENT"/>
    <x v="2"/>
    <s v="REFERENCE PROPANE HEAVY-DUTY VEHICLE"/>
    <s v="TEXAS"/>
    <x v="18"/>
    <x v="18"/>
    <s v="LIQUEFIED PIPELINE GAS"/>
    <x v="9"/>
    <n v="0"/>
  </r>
  <r>
    <s v="REFERENCE ELECTRIFICATION - MODERATE TECHNOLOGY ADVANCEMENT"/>
    <x v="2"/>
    <s v="REFERENCE PROPANE HEAVY-DUTY VEHICLE"/>
    <s v="TEXAS"/>
    <x v="18"/>
    <x v="19"/>
    <s v="GASOLINE FUEL"/>
    <x v="9"/>
    <n v="0"/>
  </r>
  <r>
    <s v="REFERENCE ELECTRIFICATION - MODERATE TECHNOLOGY ADVANCEMENT"/>
    <x v="2"/>
    <s v="REFERENCE PROPANE HEAVY-DUTY VEHICLE"/>
    <s v="TEXAS"/>
    <x v="18"/>
    <x v="19"/>
    <s v="ELECTRICITY"/>
    <x v="9"/>
    <n v="0"/>
  </r>
  <r>
    <s v="REFERENCE ELECTRIFICATION - MODERATE TECHNOLOGY ADVANCEMENT"/>
    <x v="2"/>
    <s v="REFERENCE PROPANE HEAVY-DUTY VEHICLE"/>
    <s v="TEXAS"/>
    <x v="18"/>
    <x v="19"/>
    <s v="DIESEL FUEL"/>
    <x v="9"/>
    <n v="0"/>
  </r>
  <r>
    <s v="REFERENCE ELECTRIFICATION - MODERATE TECHNOLOGY ADVANCEMENT"/>
    <x v="2"/>
    <s v="REFERENCE PROPANE HEAVY-DUTY VEHICLE"/>
    <s v="TEXAS"/>
    <x v="18"/>
    <x v="19"/>
    <s v="LPG FUEL"/>
    <x v="9"/>
    <n v="0.22031412344321599"/>
  </r>
  <r>
    <s v="REFERENCE ELECTRIFICATION - MODERATE TECHNOLOGY ADVANCEMENT"/>
    <x v="2"/>
    <s v="REFERENCE PROPANE HEAVY-DUTY VEHICLE"/>
    <s v="TEXAS"/>
    <x v="18"/>
    <x v="19"/>
    <s v="LIQUEFIED PIPELINE GAS"/>
    <x v="9"/>
    <n v="0"/>
  </r>
  <r>
    <s v="REFERENCE ELECTRIFICATION - MODERATE TECHNOLOGY ADVANCEMENT"/>
    <x v="2"/>
    <s v="REFERENCE PROPANE HEAVY-DUTY VEHICLE"/>
    <s v="TEXAS"/>
    <x v="18"/>
    <x v="20"/>
    <s v="GASOLINE FUEL"/>
    <x v="9"/>
    <n v="0"/>
  </r>
  <r>
    <s v="REFERENCE ELECTRIFICATION - MODERATE TECHNOLOGY ADVANCEMENT"/>
    <x v="2"/>
    <s v="REFERENCE PROPANE HEAVY-DUTY VEHICLE"/>
    <s v="TEXAS"/>
    <x v="18"/>
    <x v="20"/>
    <s v="ELECTRICITY"/>
    <x v="9"/>
    <n v="0"/>
  </r>
  <r>
    <s v="REFERENCE ELECTRIFICATION - MODERATE TECHNOLOGY ADVANCEMENT"/>
    <x v="2"/>
    <s v="REFERENCE PROPANE HEAVY-DUTY VEHICLE"/>
    <s v="TEXAS"/>
    <x v="18"/>
    <x v="20"/>
    <s v="DIESEL FUEL"/>
    <x v="9"/>
    <n v="0"/>
  </r>
  <r>
    <s v="REFERENCE ELECTRIFICATION - MODERATE TECHNOLOGY ADVANCEMENT"/>
    <x v="2"/>
    <s v="REFERENCE PROPANE HEAVY-DUTY VEHICLE"/>
    <s v="TEXAS"/>
    <x v="18"/>
    <x v="20"/>
    <s v="LPG FUEL"/>
    <x v="9"/>
    <n v="0.223409729327055"/>
  </r>
  <r>
    <s v="REFERENCE ELECTRIFICATION - MODERATE TECHNOLOGY ADVANCEMENT"/>
    <x v="2"/>
    <s v="REFERENCE PROPANE HEAVY-DUTY VEHICLE"/>
    <s v="TEXAS"/>
    <x v="18"/>
    <x v="20"/>
    <s v="LIQUEFIED PIPELINE GAS"/>
    <x v="9"/>
    <n v="0"/>
  </r>
  <r>
    <s v="REFERENCE ELECTRIFICATION - MODERATE TECHNOLOGY ADVANCEMENT"/>
    <x v="2"/>
    <s v="REFERENCE PROPANE HEAVY-DUTY VEHICLE"/>
    <s v="TEXAS"/>
    <x v="18"/>
    <x v="21"/>
    <s v="GASOLINE FUEL"/>
    <x v="9"/>
    <n v="0"/>
  </r>
  <r>
    <s v="REFERENCE ELECTRIFICATION - MODERATE TECHNOLOGY ADVANCEMENT"/>
    <x v="2"/>
    <s v="REFERENCE PROPANE HEAVY-DUTY VEHICLE"/>
    <s v="TEXAS"/>
    <x v="18"/>
    <x v="21"/>
    <s v="ELECTRICITY"/>
    <x v="9"/>
    <n v="0"/>
  </r>
  <r>
    <s v="REFERENCE ELECTRIFICATION - MODERATE TECHNOLOGY ADVANCEMENT"/>
    <x v="2"/>
    <s v="REFERENCE PROPANE HEAVY-DUTY VEHICLE"/>
    <s v="TEXAS"/>
    <x v="18"/>
    <x v="21"/>
    <s v="DIESEL FUEL"/>
    <x v="9"/>
    <n v="0"/>
  </r>
  <r>
    <s v="REFERENCE ELECTRIFICATION - MODERATE TECHNOLOGY ADVANCEMENT"/>
    <x v="2"/>
    <s v="REFERENCE PROPANE HEAVY-DUTY VEHICLE"/>
    <s v="TEXAS"/>
    <x v="18"/>
    <x v="21"/>
    <s v="LPG FUEL"/>
    <x v="9"/>
    <n v="0.22692095870651499"/>
  </r>
  <r>
    <s v="REFERENCE ELECTRIFICATION - MODERATE TECHNOLOGY ADVANCEMENT"/>
    <x v="2"/>
    <s v="REFERENCE PROPANE HEAVY-DUTY VEHICLE"/>
    <s v="TEXAS"/>
    <x v="18"/>
    <x v="21"/>
    <s v="LIQUEFIED PIPELINE GAS"/>
    <x v="9"/>
    <n v="0"/>
  </r>
  <r>
    <s v="REFERENCE ELECTRIFICATION - MODERATE TECHNOLOGY ADVANCEMENT"/>
    <x v="2"/>
    <s v="REFERENCE PROPANE HEAVY-DUTY VEHICLE"/>
    <s v="TEXAS"/>
    <x v="18"/>
    <x v="22"/>
    <s v="GASOLINE FUEL"/>
    <x v="9"/>
    <n v="0"/>
  </r>
  <r>
    <s v="REFERENCE ELECTRIFICATION - MODERATE TECHNOLOGY ADVANCEMENT"/>
    <x v="2"/>
    <s v="REFERENCE PROPANE HEAVY-DUTY VEHICLE"/>
    <s v="TEXAS"/>
    <x v="18"/>
    <x v="22"/>
    <s v="ELECTRICITY"/>
    <x v="9"/>
    <n v="0"/>
  </r>
  <r>
    <s v="REFERENCE ELECTRIFICATION - MODERATE TECHNOLOGY ADVANCEMENT"/>
    <x v="2"/>
    <s v="REFERENCE PROPANE HEAVY-DUTY VEHICLE"/>
    <s v="TEXAS"/>
    <x v="18"/>
    <x v="22"/>
    <s v="DIESEL FUEL"/>
    <x v="9"/>
    <n v="0"/>
  </r>
  <r>
    <s v="REFERENCE ELECTRIFICATION - MODERATE TECHNOLOGY ADVANCEMENT"/>
    <x v="2"/>
    <s v="REFERENCE PROPANE HEAVY-DUTY VEHICLE"/>
    <s v="TEXAS"/>
    <x v="18"/>
    <x v="22"/>
    <s v="LPG FUEL"/>
    <x v="9"/>
    <n v="0.23015335206992499"/>
  </r>
  <r>
    <s v="REFERENCE ELECTRIFICATION - MODERATE TECHNOLOGY ADVANCEMENT"/>
    <x v="2"/>
    <s v="REFERENCE PROPANE HEAVY-DUTY VEHICLE"/>
    <s v="TEXAS"/>
    <x v="18"/>
    <x v="22"/>
    <s v="LIQUEFIED PIPELINE GAS"/>
    <x v="9"/>
    <n v="0"/>
  </r>
  <r>
    <s v="REFERENCE ELECTRIFICATION - MODERATE TECHNOLOGY ADVANCEMENT"/>
    <x v="2"/>
    <s v="REFERENCE PROPANE HEAVY-DUTY VEHICLE"/>
    <s v="TEXAS"/>
    <x v="18"/>
    <x v="23"/>
    <s v="GASOLINE FUEL"/>
    <x v="9"/>
    <n v="0"/>
  </r>
  <r>
    <s v="REFERENCE ELECTRIFICATION - MODERATE TECHNOLOGY ADVANCEMENT"/>
    <x v="2"/>
    <s v="REFERENCE PROPANE HEAVY-DUTY VEHICLE"/>
    <s v="TEXAS"/>
    <x v="18"/>
    <x v="23"/>
    <s v="ELECTRICITY"/>
    <x v="9"/>
    <n v="0"/>
  </r>
  <r>
    <s v="REFERENCE ELECTRIFICATION - MODERATE TECHNOLOGY ADVANCEMENT"/>
    <x v="2"/>
    <s v="REFERENCE PROPANE HEAVY-DUTY VEHICLE"/>
    <s v="TEXAS"/>
    <x v="18"/>
    <x v="23"/>
    <s v="DIESEL FUEL"/>
    <x v="9"/>
    <n v="0"/>
  </r>
  <r>
    <s v="REFERENCE ELECTRIFICATION - MODERATE TECHNOLOGY ADVANCEMENT"/>
    <x v="2"/>
    <s v="REFERENCE PROPANE HEAVY-DUTY VEHICLE"/>
    <s v="TEXAS"/>
    <x v="18"/>
    <x v="23"/>
    <s v="LPG FUEL"/>
    <x v="9"/>
    <n v="0.23284911762886301"/>
  </r>
  <r>
    <s v="REFERENCE ELECTRIFICATION - MODERATE TECHNOLOGY ADVANCEMENT"/>
    <x v="2"/>
    <s v="REFERENCE PROPANE HEAVY-DUTY VEHICLE"/>
    <s v="TEXAS"/>
    <x v="18"/>
    <x v="23"/>
    <s v="LIQUEFIED PIPELINE GAS"/>
    <x v="9"/>
    <n v="0"/>
  </r>
  <r>
    <s v="REFERENCE ELECTRIFICATION - MODERATE TECHNOLOGY ADVANCEMENT"/>
    <x v="2"/>
    <s v="REFERENCE PROPANE HEAVY-DUTY VEHICLE"/>
    <s v="TEXAS"/>
    <x v="18"/>
    <x v="24"/>
    <s v="GASOLINE FUEL"/>
    <x v="9"/>
    <n v="0"/>
  </r>
  <r>
    <s v="REFERENCE ELECTRIFICATION - MODERATE TECHNOLOGY ADVANCEMENT"/>
    <x v="2"/>
    <s v="REFERENCE PROPANE HEAVY-DUTY VEHICLE"/>
    <s v="TEXAS"/>
    <x v="18"/>
    <x v="24"/>
    <s v="ELECTRICITY"/>
    <x v="9"/>
    <n v="0"/>
  </r>
  <r>
    <s v="REFERENCE ELECTRIFICATION - MODERATE TECHNOLOGY ADVANCEMENT"/>
    <x v="2"/>
    <s v="REFERENCE PROPANE HEAVY-DUTY VEHICLE"/>
    <s v="TEXAS"/>
    <x v="18"/>
    <x v="24"/>
    <s v="DIESEL FUEL"/>
    <x v="9"/>
    <n v="0"/>
  </r>
  <r>
    <s v="REFERENCE ELECTRIFICATION - MODERATE TECHNOLOGY ADVANCEMENT"/>
    <x v="2"/>
    <s v="REFERENCE PROPANE HEAVY-DUTY VEHICLE"/>
    <s v="TEXAS"/>
    <x v="18"/>
    <x v="24"/>
    <s v="LPG FUEL"/>
    <x v="9"/>
    <n v="0.236082563203655"/>
  </r>
  <r>
    <s v="REFERENCE ELECTRIFICATION - MODERATE TECHNOLOGY ADVANCEMENT"/>
    <x v="2"/>
    <s v="REFERENCE PROPANE HEAVY-DUTY VEHICLE"/>
    <s v="TEXAS"/>
    <x v="18"/>
    <x v="24"/>
    <s v="LIQUEFIED PIPELINE GAS"/>
    <x v="9"/>
    <n v="0"/>
  </r>
  <r>
    <s v="REFERENCE ELECTRIFICATION - MODERATE TECHNOLOGY ADVANCEMENT"/>
    <x v="2"/>
    <s v="REFERENCE PROPANE HEAVY-DUTY VEHICLE"/>
    <s v="TEXAS"/>
    <x v="18"/>
    <x v="25"/>
    <s v="GASOLINE FUEL"/>
    <x v="9"/>
    <n v="0"/>
  </r>
  <r>
    <s v="REFERENCE ELECTRIFICATION - MODERATE TECHNOLOGY ADVANCEMENT"/>
    <x v="2"/>
    <s v="REFERENCE PROPANE HEAVY-DUTY VEHICLE"/>
    <s v="TEXAS"/>
    <x v="18"/>
    <x v="25"/>
    <s v="ELECTRICITY"/>
    <x v="9"/>
    <n v="0"/>
  </r>
  <r>
    <s v="REFERENCE ELECTRIFICATION - MODERATE TECHNOLOGY ADVANCEMENT"/>
    <x v="2"/>
    <s v="REFERENCE PROPANE HEAVY-DUTY VEHICLE"/>
    <s v="TEXAS"/>
    <x v="18"/>
    <x v="25"/>
    <s v="DIESEL FUEL"/>
    <x v="9"/>
    <n v="0"/>
  </r>
  <r>
    <s v="REFERENCE ELECTRIFICATION - MODERATE TECHNOLOGY ADVANCEMENT"/>
    <x v="2"/>
    <s v="REFERENCE PROPANE HEAVY-DUTY VEHICLE"/>
    <s v="TEXAS"/>
    <x v="18"/>
    <x v="25"/>
    <s v="LPG FUEL"/>
    <x v="9"/>
    <n v="0.239387559152376"/>
  </r>
  <r>
    <s v="REFERENCE ELECTRIFICATION - MODERATE TECHNOLOGY ADVANCEMENT"/>
    <x v="2"/>
    <s v="REFERENCE PROPANE HEAVY-DUTY VEHICLE"/>
    <s v="TEXAS"/>
    <x v="18"/>
    <x v="25"/>
    <s v="LIQUEFIED PIPELINE GAS"/>
    <x v="9"/>
    <n v="0"/>
  </r>
  <r>
    <s v="REFERENCE ELECTRIFICATION - MODERATE TECHNOLOGY ADVANCEMENT"/>
    <x v="2"/>
    <s v="REFERENCE PROPANE HEAVY-DUTY VEHICLE"/>
    <s v="TEXAS"/>
    <x v="18"/>
    <x v="26"/>
    <s v="GASOLINE FUEL"/>
    <x v="9"/>
    <n v="0"/>
  </r>
  <r>
    <s v="REFERENCE ELECTRIFICATION - MODERATE TECHNOLOGY ADVANCEMENT"/>
    <x v="2"/>
    <s v="REFERENCE PROPANE HEAVY-DUTY VEHICLE"/>
    <s v="TEXAS"/>
    <x v="18"/>
    <x v="26"/>
    <s v="ELECTRICITY"/>
    <x v="9"/>
    <n v="0"/>
  </r>
  <r>
    <s v="REFERENCE ELECTRIFICATION - MODERATE TECHNOLOGY ADVANCEMENT"/>
    <x v="2"/>
    <s v="REFERENCE PROPANE HEAVY-DUTY VEHICLE"/>
    <s v="TEXAS"/>
    <x v="18"/>
    <x v="26"/>
    <s v="DIESEL FUEL"/>
    <x v="9"/>
    <n v="0"/>
  </r>
  <r>
    <s v="REFERENCE ELECTRIFICATION - MODERATE TECHNOLOGY ADVANCEMENT"/>
    <x v="2"/>
    <s v="REFERENCE PROPANE HEAVY-DUTY VEHICLE"/>
    <s v="TEXAS"/>
    <x v="18"/>
    <x v="26"/>
    <s v="LPG FUEL"/>
    <x v="9"/>
    <n v="0.24315342368611401"/>
  </r>
  <r>
    <s v="REFERENCE ELECTRIFICATION - MODERATE TECHNOLOGY ADVANCEMENT"/>
    <x v="2"/>
    <s v="REFERENCE PROPANE HEAVY-DUTY VEHICLE"/>
    <s v="TEXAS"/>
    <x v="18"/>
    <x v="26"/>
    <s v="LIQUEFIED PIPELINE GAS"/>
    <x v="9"/>
    <n v="0"/>
  </r>
  <r>
    <s v="REFERENCE ELECTRIFICATION - MODERATE TECHNOLOGY ADVANCEMENT"/>
    <x v="2"/>
    <s v="REFERENCE PROPANE HEAVY-DUTY VEHICLE"/>
    <s v="TEXAS"/>
    <x v="18"/>
    <x v="27"/>
    <s v="GASOLINE FUEL"/>
    <x v="9"/>
    <n v="0"/>
  </r>
  <r>
    <s v="REFERENCE ELECTRIFICATION - MODERATE TECHNOLOGY ADVANCEMENT"/>
    <x v="2"/>
    <s v="REFERENCE PROPANE HEAVY-DUTY VEHICLE"/>
    <s v="TEXAS"/>
    <x v="18"/>
    <x v="27"/>
    <s v="ELECTRICITY"/>
    <x v="9"/>
    <n v="0"/>
  </r>
  <r>
    <s v="REFERENCE ELECTRIFICATION - MODERATE TECHNOLOGY ADVANCEMENT"/>
    <x v="2"/>
    <s v="REFERENCE PROPANE HEAVY-DUTY VEHICLE"/>
    <s v="TEXAS"/>
    <x v="18"/>
    <x v="27"/>
    <s v="DIESEL FUEL"/>
    <x v="9"/>
    <n v="0"/>
  </r>
  <r>
    <s v="REFERENCE ELECTRIFICATION - MODERATE TECHNOLOGY ADVANCEMENT"/>
    <x v="2"/>
    <s v="REFERENCE PROPANE HEAVY-DUTY VEHICLE"/>
    <s v="TEXAS"/>
    <x v="18"/>
    <x v="27"/>
    <s v="LPG FUEL"/>
    <x v="9"/>
    <n v="0.24694138465886101"/>
  </r>
  <r>
    <s v="REFERENCE ELECTRIFICATION - MODERATE TECHNOLOGY ADVANCEMENT"/>
    <x v="2"/>
    <s v="REFERENCE PROPANE HEAVY-DUTY VEHICLE"/>
    <s v="TEXAS"/>
    <x v="18"/>
    <x v="27"/>
    <s v="LIQUEFIED PIPELINE GAS"/>
    <x v="9"/>
    <n v="0"/>
  </r>
  <r>
    <s v="REFERENCE ELECTRIFICATION - MODERATE TECHNOLOGY ADVANCEMENT"/>
    <x v="2"/>
    <s v="REFERENCE PROPANE HEAVY-DUTY VEHICLE"/>
    <s v="TEXAS"/>
    <x v="18"/>
    <x v="28"/>
    <s v="GASOLINE FUEL"/>
    <x v="9"/>
    <n v="0"/>
  </r>
  <r>
    <s v="REFERENCE ELECTRIFICATION - MODERATE TECHNOLOGY ADVANCEMENT"/>
    <x v="2"/>
    <s v="REFERENCE PROPANE HEAVY-DUTY VEHICLE"/>
    <s v="TEXAS"/>
    <x v="18"/>
    <x v="28"/>
    <s v="ELECTRICITY"/>
    <x v="9"/>
    <n v="0"/>
  </r>
  <r>
    <s v="REFERENCE ELECTRIFICATION - MODERATE TECHNOLOGY ADVANCEMENT"/>
    <x v="2"/>
    <s v="REFERENCE PROPANE HEAVY-DUTY VEHICLE"/>
    <s v="TEXAS"/>
    <x v="18"/>
    <x v="28"/>
    <s v="DIESEL FUEL"/>
    <x v="9"/>
    <n v="0"/>
  </r>
  <r>
    <s v="REFERENCE ELECTRIFICATION - MODERATE TECHNOLOGY ADVANCEMENT"/>
    <x v="2"/>
    <s v="REFERENCE PROPANE HEAVY-DUTY VEHICLE"/>
    <s v="TEXAS"/>
    <x v="18"/>
    <x v="28"/>
    <s v="LPG FUEL"/>
    <x v="9"/>
    <n v="0.25062412449347499"/>
  </r>
  <r>
    <s v="REFERENCE ELECTRIFICATION - MODERATE TECHNOLOGY ADVANCEMENT"/>
    <x v="2"/>
    <s v="REFERENCE PROPANE HEAVY-DUTY VEHICLE"/>
    <s v="TEXAS"/>
    <x v="18"/>
    <x v="28"/>
    <s v="LIQUEFIED PIPELINE GAS"/>
    <x v="9"/>
    <n v="0"/>
  </r>
  <r>
    <s v="REFERENCE ELECTRIFICATION - MODERATE TECHNOLOGY ADVANCEMENT"/>
    <x v="2"/>
    <s v="REFERENCE PROPANE HEAVY-DUTY VEHICLE"/>
    <s v="TEXAS"/>
    <x v="18"/>
    <x v="29"/>
    <s v="GASOLINE FUEL"/>
    <x v="9"/>
    <n v="0"/>
  </r>
  <r>
    <s v="REFERENCE ELECTRIFICATION - MODERATE TECHNOLOGY ADVANCEMENT"/>
    <x v="2"/>
    <s v="REFERENCE PROPANE HEAVY-DUTY VEHICLE"/>
    <s v="TEXAS"/>
    <x v="18"/>
    <x v="29"/>
    <s v="ELECTRICITY"/>
    <x v="9"/>
    <n v="0"/>
  </r>
  <r>
    <s v="REFERENCE ELECTRIFICATION - MODERATE TECHNOLOGY ADVANCEMENT"/>
    <x v="2"/>
    <s v="REFERENCE PROPANE HEAVY-DUTY VEHICLE"/>
    <s v="TEXAS"/>
    <x v="18"/>
    <x v="29"/>
    <s v="DIESEL FUEL"/>
    <x v="9"/>
    <n v="0"/>
  </r>
  <r>
    <s v="REFERENCE ELECTRIFICATION - MODERATE TECHNOLOGY ADVANCEMENT"/>
    <x v="2"/>
    <s v="REFERENCE PROPANE HEAVY-DUTY VEHICLE"/>
    <s v="TEXAS"/>
    <x v="18"/>
    <x v="29"/>
    <s v="LPG FUEL"/>
    <x v="9"/>
    <n v="0.25435210941748698"/>
  </r>
  <r>
    <s v="REFERENCE ELECTRIFICATION - MODERATE TECHNOLOGY ADVANCEMENT"/>
    <x v="2"/>
    <s v="REFERENCE PROPANE HEAVY-DUTY VEHICLE"/>
    <s v="TEXAS"/>
    <x v="18"/>
    <x v="29"/>
    <s v="LIQUEFIED PIPELINE GAS"/>
    <x v="9"/>
    <n v="0"/>
  </r>
  <r>
    <s v="REFERENCE ELECTRIFICATION - MODERATE TECHNOLOGY ADVANCEMENT"/>
    <x v="2"/>
    <s v="REFERENCE PROPANE HEAVY-DUTY VEHICLE"/>
    <s v="TEXAS"/>
    <x v="18"/>
    <x v="30"/>
    <s v="GASOLINE FUEL"/>
    <x v="9"/>
    <n v="0"/>
  </r>
  <r>
    <s v="REFERENCE ELECTRIFICATION - MODERATE TECHNOLOGY ADVANCEMENT"/>
    <x v="2"/>
    <s v="REFERENCE PROPANE HEAVY-DUTY VEHICLE"/>
    <s v="TEXAS"/>
    <x v="18"/>
    <x v="30"/>
    <s v="ELECTRICITY"/>
    <x v="9"/>
    <n v="0"/>
  </r>
  <r>
    <s v="REFERENCE ELECTRIFICATION - MODERATE TECHNOLOGY ADVANCEMENT"/>
    <x v="2"/>
    <s v="REFERENCE PROPANE HEAVY-DUTY VEHICLE"/>
    <s v="TEXAS"/>
    <x v="18"/>
    <x v="30"/>
    <s v="DIESEL FUEL"/>
    <x v="9"/>
    <n v="0"/>
  </r>
  <r>
    <s v="REFERENCE ELECTRIFICATION - MODERATE TECHNOLOGY ADVANCEMENT"/>
    <x v="2"/>
    <s v="REFERENCE PROPANE HEAVY-DUTY VEHICLE"/>
    <s v="TEXAS"/>
    <x v="18"/>
    <x v="30"/>
    <s v="LPG FUEL"/>
    <x v="9"/>
    <n v="0.25772339468323102"/>
  </r>
  <r>
    <s v="REFERENCE ELECTRIFICATION - MODERATE TECHNOLOGY ADVANCEMENT"/>
    <x v="2"/>
    <s v="REFERENCE PROPANE HEAVY-DUTY VEHICLE"/>
    <s v="TEXAS"/>
    <x v="18"/>
    <x v="30"/>
    <s v="LIQUEFIED PIPELINE GAS"/>
    <x v="9"/>
    <n v="0"/>
  </r>
  <r>
    <s v="REFERENCE ELECTRIFICATION - MODERATE TECHNOLOGY ADVANCEMENT"/>
    <x v="2"/>
    <s v="REFERENCE PROPANE HEAVY-DUTY VEHICLE"/>
    <s v="TEXAS"/>
    <x v="18"/>
    <x v="31"/>
    <s v="GASOLINE FUEL"/>
    <x v="9"/>
    <n v="0"/>
  </r>
  <r>
    <s v="REFERENCE ELECTRIFICATION - MODERATE TECHNOLOGY ADVANCEMENT"/>
    <x v="2"/>
    <s v="REFERENCE PROPANE HEAVY-DUTY VEHICLE"/>
    <s v="TEXAS"/>
    <x v="18"/>
    <x v="31"/>
    <s v="ELECTRICITY"/>
    <x v="9"/>
    <n v="0"/>
  </r>
  <r>
    <s v="REFERENCE ELECTRIFICATION - MODERATE TECHNOLOGY ADVANCEMENT"/>
    <x v="2"/>
    <s v="REFERENCE PROPANE HEAVY-DUTY VEHICLE"/>
    <s v="TEXAS"/>
    <x v="18"/>
    <x v="31"/>
    <s v="DIESEL FUEL"/>
    <x v="9"/>
    <n v="0"/>
  </r>
  <r>
    <s v="REFERENCE ELECTRIFICATION - MODERATE TECHNOLOGY ADVANCEMENT"/>
    <x v="2"/>
    <s v="REFERENCE PROPANE HEAVY-DUTY VEHICLE"/>
    <s v="TEXAS"/>
    <x v="18"/>
    <x v="31"/>
    <s v="LPG FUEL"/>
    <x v="9"/>
    <n v="0.26108626225792497"/>
  </r>
  <r>
    <s v="REFERENCE ELECTRIFICATION - MODERATE TECHNOLOGY ADVANCEMENT"/>
    <x v="2"/>
    <s v="REFERENCE PROPANE HEAVY-DUTY VEHICLE"/>
    <s v="TEXAS"/>
    <x v="18"/>
    <x v="31"/>
    <s v="LIQUEFIED PIPELINE GAS"/>
    <x v="9"/>
    <n v="0"/>
  </r>
  <r>
    <s v="REFERENCE ELECTRIFICATION - MODERATE TECHNOLOGY ADVANCEMENT"/>
    <x v="2"/>
    <s v="REFERENCE PROPANE HEAVY-DUTY VEHICLE"/>
    <s v="TEXAS"/>
    <x v="18"/>
    <x v="32"/>
    <s v="GASOLINE FUEL"/>
    <x v="9"/>
    <n v="0"/>
  </r>
  <r>
    <s v="REFERENCE ELECTRIFICATION - MODERATE TECHNOLOGY ADVANCEMENT"/>
    <x v="2"/>
    <s v="REFERENCE PROPANE HEAVY-DUTY VEHICLE"/>
    <s v="TEXAS"/>
    <x v="18"/>
    <x v="32"/>
    <s v="ELECTRICITY"/>
    <x v="9"/>
    <n v="0"/>
  </r>
  <r>
    <s v="REFERENCE ELECTRIFICATION - MODERATE TECHNOLOGY ADVANCEMENT"/>
    <x v="2"/>
    <s v="REFERENCE PROPANE HEAVY-DUTY VEHICLE"/>
    <s v="TEXAS"/>
    <x v="18"/>
    <x v="32"/>
    <s v="DIESEL FUEL"/>
    <x v="9"/>
    <n v="0"/>
  </r>
  <r>
    <s v="REFERENCE ELECTRIFICATION - MODERATE TECHNOLOGY ADVANCEMENT"/>
    <x v="2"/>
    <s v="REFERENCE PROPANE HEAVY-DUTY VEHICLE"/>
    <s v="TEXAS"/>
    <x v="18"/>
    <x v="32"/>
    <s v="LPG FUEL"/>
    <x v="9"/>
    <n v="0.26485949227133199"/>
  </r>
  <r>
    <s v="REFERENCE ELECTRIFICATION - MODERATE TECHNOLOGY ADVANCEMENT"/>
    <x v="2"/>
    <s v="REFERENCE PROPANE HEAVY-DUTY VEHICLE"/>
    <s v="TEXAS"/>
    <x v="18"/>
    <x v="32"/>
    <s v="LIQUEFIED PIPELINE GAS"/>
    <x v="9"/>
    <n v="0"/>
  </r>
  <r>
    <s v="REFERENCE ELECTRIFICATION - MODERATE TECHNOLOGY ADVANCEMENT"/>
    <x v="2"/>
    <s v="REFERENCE PROPANE HEAVY-DUTY VEHICLE"/>
    <s v="TEXAS"/>
    <x v="18"/>
    <x v="33"/>
    <s v="GASOLINE FUEL"/>
    <x v="9"/>
    <n v="0"/>
  </r>
  <r>
    <s v="REFERENCE ELECTRIFICATION - MODERATE TECHNOLOGY ADVANCEMENT"/>
    <x v="2"/>
    <s v="REFERENCE PROPANE HEAVY-DUTY VEHICLE"/>
    <s v="TEXAS"/>
    <x v="18"/>
    <x v="33"/>
    <s v="ELECTRICITY"/>
    <x v="9"/>
    <n v="0"/>
  </r>
  <r>
    <s v="REFERENCE ELECTRIFICATION - MODERATE TECHNOLOGY ADVANCEMENT"/>
    <x v="2"/>
    <s v="REFERENCE PROPANE HEAVY-DUTY VEHICLE"/>
    <s v="TEXAS"/>
    <x v="18"/>
    <x v="33"/>
    <s v="DIESEL FUEL"/>
    <x v="9"/>
    <n v="0"/>
  </r>
  <r>
    <s v="REFERENCE ELECTRIFICATION - MODERATE TECHNOLOGY ADVANCEMENT"/>
    <x v="2"/>
    <s v="REFERENCE PROPANE HEAVY-DUTY VEHICLE"/>
    <s v="TEXAS"/>
    <x v="18"/>
    <x v="33"/>
    <s v="LPG FUEL"/>
    <x v="9"/>
    <n v="0.26883579908133498"/>
  </r>
  <r>
    <s v="REFERENCE ELECTRIFICATION - MODERATE TECHNOLOGY ADVANCEMENT"/>
    <x v="2"/>
    <s v="REFERENCE PROPANE HEAVY-DUTY VEHICLE"/>
    <s v="TEXAS"/>
    <x v="18"/>
    <x v="33"/>
    <s v="LIQUEFIED PIPELINE GAS"/>
    <x v="9"/>
    <n v="0"/>
  </r>
  <r>
    <s v="REFERENCE ELECTRIFICATION - MODERATE TECHNOLOGY ADVANCEMENT"/>
    <x v="2"/>
    <s v="REFERENCE GASOLINE LIGHT-DUTY AUTO"/>
    <s v="TEXAS"/>
    <x v="19"/>
    <x v="0"/>
    <s v="GASOLINE FUEL"/>
    <x v="10"/>
    <n v="75842696548.213593"/>
  </r>
  <r>
    <s v="REFERENCE ELECTRIFICATION - MODERATE TECHNOLOGY ADVANCEMENT"/>
    <x v="2"/>
    <s v="REFERENCE GASOLINE LIGHT-DUTY AUTO"/>
    <s v="TEXAS"/>
    <x v="19"/>
    <x v="0"/>
    <s v="ELECTRICITY"/>
    <x v="10"/>
    <n v="0"/>
  </r>
  <r>
    <s v="REFERENCE ELECTRIFICATION - MODERATE TECHNOLOGY ADVANCEMENT"/>
    <x v="2"/>
    <s v="REFERENCE GASOLINE LIGHT-DUTY AUTO"/>
    <s v="TEXAS"/>
    <x v="19"/>
    <x v="0"/>
    <s v="DIESEL FUEL"/>
    <x v="10"/>
    <n v="0"/>
  </r>
  <r>
    <s v="REFERENCE ELECTRIFICATION - MODERATE TECHNOLOGY ADVANCEMENT"/>
    <x v="2"/>
    <s v="REFERENCE GASOLINE LIGHT-DUTY AUTO"/>
    <s v="TEXAS"/>
    <x v="19"/>
    <x v="0"/>
    <s v="COMPRESSED PIPELINE GAS"/>
    <x v="10"/>
    <n v="0"/>
  </r>
  <r>
    <s v="REFERENCE ELECTRIFICATION - MODERATE TECHNOLOGY ADVANCEMENT"/>
    <x v="2"/>
    <s v="REFERENCE GASOLINE LIGHT-DUTY AUTO"/>
    <s v="TEXAS"/>
    <x v="19"/>
    <x v="0"/>
    <s v="LIQUID HYDROGEN"/>
    <x v="10"/>
    <n v="0"/>
  </r>
  <r>
    <s v="REFERENCE ELECTRIFICATION - MODERATE TECHNOLOGY ADVANCEMENT"/>
    <x v="2"/>
    <s v="REFERENCE GASOLINE LIGHT-DUTY AUTO"/>
    <s v="TEXAS"/>
    <x v="19"/>
    <x v="0"/>
    <n v="9999"/>
    <x v="10"/>
    <n v="0"/>
  </r>
  <r>
    <s v="REFERENCE ELECTRIFICATION - MODERATE TECHNOLOGY ADVANCEMENT"/>
    <x v="2"/>
    <s v="REFERENCE GASOLINE LIGHT-DUTY AUTO"/>
    <s v="TEXAS"/>
    <x v="19"/>
    <x v="1"/>
    <s v="GASOLINE FUEL"/>
    <x v="10"/>
    <n v="75747426354.442902"/>
  </r>
  <r>
    <s v="REFERENCE ELECTRIFICATION - MODERATE TECHNOLOGY ADVANCEMENT"/>
    <x v="2"/>
    <s v="REFERENCE GASOLINE LIGHT-DUTY AUTO"/>
    <s v="TEXAS"/>
    <x v="19"/>
    <x v="1"/>
    <s v="ELECTRICITY"/>
    <x v="10"/>
    <n v="0"/>
  </r>
  <r>
    <s v="REFERENCE ELECTRIFICATION - MODERATE TECHNOLOGY ADVANCEMENT"/>
    <x v="2"/>
    <s v="REFERENCE GASOLINE LIGHT-DUTY AUTO"/>
    <s v="TEXAS"/>
    <x v="19"/>
    <x v="1"/>
    <s v="DIESEL FUEL"/>
    <x v="10"/>
    <n v="0"/>
  </r>
  <r>
    <s v="REFERENCE ELECTRIFICATION - MODERATE TECHNOLOGY ADVANCEMENT"/>
    <x v="2"/>
    <s v="REFERENCE GASOLINE LIGHT-DUTY AUTO"/>
    <s v="TEXAS"/>
    <x v="19"/>
    <x v="1"/>
    <s v="COMPRESSED PIPELINE GAS"/>
    <x v="10"/>
    <n v="0"/>
  </r>
  <r>
    <s v="REFERENCE ELECTRIFICATION - MODERATE TECHNOLOGY ADVANCEMENT"/>
    <x v="2"/>
    <s v="REFERENCE GASOLINE LIGHT-DUTY AUTO"/>
    <s v="TEXAS"/>
    <x v="19"/>
    <x v="1"/>
    <s v="LIQUID HYDROGEN"/>
    <x v="10"/>
    <n v="0"/>
  </r>
  <r>
    <s v="REFERENCE ELECTRIFICATION - MODERATE TECHNOLOGY ADVANCEMENT"/>
    <x v="2"/>
    <s v="REFERENCE GASOLINE LIGHT-DUTY AUTO"/>
    <s v="TEXAS"/>
    <x v="19"/>
    <x v="1"/>
    <n v="9999"/>
    <x v="10"/>
    <n v="0"/>
  </r>
  <r>
    <s v="REFERENCE ELECTRIFICATION - MODERATE TECHNOLOGY ADVANCEMENT"/>
    <x v="2"/>
    <s v="REFERENCE GASOLINE LIGHT-DUTY AUTO"/>
    <s v="TEXAS"/>
    <x v="19"/>
    <x v="2"/>
    <s v="GASOLINE FUEL"/>
    <x v="10"/>
    <n v="75519834311.404602"/>
  </r>
  <r>
    <s v="REFERENCE ELECTRIFICATION - MODERATE TECHNOLOGY ADVANCEMENT"/>
    <x v="2"/>
    <s v="REFERENCE GASOLINE LIGHT-DUTY AUTO"/>
    <s v="TEXAS"/>
    <x v="19"/>
    <x v="2"/>
    <s v="ELECTRICITY"/>
    <x v="10"/>
    <n v="0"/>
  </r>
  <r>
    <s v="REFERENCE ELECTRIFICATION - MODERATE TECHNOLOGY ADVANCEMENT"/>
    <x v="2"/>
    <s v="REFERENCE GASOLINE LIGHT-DUTY AUTO"/>
    <s v="TEXAS"/>
    <x v="19"/>
    <x v="2"/>
    <s v="DIESEL FUEL"/>
    <x v="10"/>
    <n v="0"/>
  </r>
  <r>
    <s v="REFERENCE ELECTRIFICATION - MODERATE TECHNOLOGY ADVANCEMENT"/>
    <x v="2"/>
    <s v="REFERENCE GASOLINE LIGHT-DUTY AUTO"/>
    <s v="TEXAS"/>
    <x v="19"/>
    <x v="2"/>
    <s v="COMPRESSED PIPELINE GAS"/>
    <x v="10"/>
    <n v="0"/>
  </r>
  <r>
    <s v="REFERENCE ELECTRIFICATION - MODERATE TECHNOLOGY ADVANCEMENT"/>
    <x v="2"/>
    <s v="REFERENCE GASOLINE LIGHT-DUTY AUTO"/>
    <s v="TEXAS"/>
    <x v="19"/>
    <x v="2"/>
    <s v="LIQUID HYDROGEN"/>
    <x v="10"/>
    <n v="0"/>
  </r>
  <r>
    <s v="REFERENCE ELECTRIFICATION - MODERATE TECHNOLOGY ADVANCEMENT"/>
    <x v="2"/>
    <s v="REFERENCE GASOLINE LIGHT-DUTY AUTO"/>
    <s v="TEXAS"/>
    <x v="19"/>
    <x v="2"/>
    <n v="9999"/>
    <x v="10"/>
    <n v="0"/>
  </r>
  <r>
    <s v="REFERENCE ELECTRIFICATION - MODERATE TECHNOLOGY ADVANCEMENT"/>
    <x v="2"/>
    <s v="REFERENCE GASOLINE LIGHT-DUTY AUTO"/>
    <s v="TEXAS"/>
    <x v="19"/>
    <x v="3"/>
    <s v="GASOLINE FUEL"/>
    <x v="10"/>
    <n v="75168980708.782593"/>
  </r>
  <r>
    <s v="REFERENCE ELECTRIFICATION - MODERATE TECHNOLOGY ADVANCEMENT"/>
    <x v="2"/>
    <s v="REFERENCE GASOLINE LIGHT-DUTY AUTO"/>
    <s v="TEXAS"/>
    <x v="19"/>
    <x v="3"/>
    <s v="ELECTRICITY"/>
    <x v="10"/>
    <n v="0"/>
  </r>
  <r>
    <s v="REFERENCE ELECTRIFICATION - MODERATE TECHNOLOGY ADVANCEMENT"/>
    <x v="2"/>
    <s v="REFERENCE GASOLINE LIGHT-DUTY AUTO"/>
    <s v="TEXAS"/>
    <x v="19"/>
    <x v="3"/>
    <s v="DIESEL FUEL"/>
    <x v="10"/>
    <n v="0"/>
  </r>
  <r>
    <s v="REFERENCE ELECTRIFICATION - MODERATE TECHNOLOGY ADVANCEMENT"/>
    <x v="2"/>
    <s v="REFERENCE GASOLINE LIGHT-DUTY AUTO"/>
    <s v="TEXAS"/>
    <x v="19"/>
    <x v="3"/>
    <s v="COMPRESSED PIPELINE GAS"/>
    <x v="10"/>
    <n v="0"/>
  </r>
  <r>
    <s v="REFERENCE ELECTRIFICATION - MODERATE TECHNOLOGY ADVANCEMENT"/>
    <x v="2"/>
    <s v="REFERENCE GASOLINE LIGHT-DUTY AUTO"/>
    <s v="TEXAS"/>
    <x v="19"/>
    <x v="3"/>
    <s v="LIQUID HYDROGEN"/>
    <x v="10"/>
    <n v="0"/>
  </r>
  <r>
    <s v="REFERENCE ELECTRIFICATION - MODERATE TECHNOLOGY ADVANCEMENT"/>
    <x v="2"/>
    <s v="REFERENCE GASOLINE LIGHT-DUTY AUTO"/>
    <s v="TEXAS"/>
    <x v="19"/>
    <x v="3"/>
    <n v="9999"/>
    <x v="10"/>
    <n v="0"/>
  </r>
  <r>
    <s v="REFERENCE ELECTRIFICATION - MODERATE TECHNOLOGY ADVANCEMENT"/>
    <x v="2"/>
    <s v="REFERENCE GASOLINE LIGHT-DUTY AUTO"/>
    <s v="TEXAS"/>
    <x v="19"/>
    <x v="4"/>
    <s v="GASOLINE FUEL"/>
    <x v="10"/>
    <n v="74109024000.687897"/>
  </r>
  <r>
    <s v="REFERENCE ELECTRIFICATION - MODERATE TECHNOLOGY ADVANCEMENT"/>
    <x v="2"/>
    <s v="REFERENCE GASOLINE LIGHT-DUTY AUTO"/>
    <s v="TEXAS"/>
    <x v="19"/>
    <x v="4"/>
    <s v="ELECTRICITY"/>
    <x v="10"/>
    <n v="0"/>
  </r>
  <r>
    <s v="REFERENCE ELECTRIFICATION - MODERATE TECHNOLOGY ADVANCEMENT"/>
    <x v="2"/>
    <s v="REFERENCE GASOLINE LIGHT-DUTY AUTO"/>
    <s v="TEXAS"/>
    <x v="19"/>
    <x v="4"/>
    <s v="DIESEL FUEL"/>
    <x v="10"/>
    <n v="0"/>
  </r>
  <r>
    <s v="REFERENCE ELECTRIFICATION - MODERATE TECHNOLOGY ADVANCEMENT"/>
    <x v="2"/>
    <s v="REFERENCE GASOLINE LIGHT-DUTY AUTO"/>
    <s v="TEXAS"/>
    <x v="19"/>
    <x v="4"/>
    <s v="COMPRESSED PIPELINE GAS"/>
    <x v="10"/>
    <n v="0"/>
  </r>
  <r>
    <s v="REFERENCE ELECTRIFICATION - MODERATE TECHNOLOGY ADVANCEMENT"/>
    <x v="2"/>
    <s v="REFERENCE GASOLINE LIGHT-DUTY AUTO"/>
    <s v="TEXAS"/>
    <x v="19"/>
    <x v="4"/>
    <s v="LIQUID HYDROGEN"/>
    <x v="10"/>
    <n v="0"/>
  </r>
  <r>
    <s v="REFERENCE ELECTRIFICATION - MODERATE TECHNOLOGY ADVANCEMENT"/>
    <x v="2"/>
    <s v="REFERENCE GASOLINE LIGHT-DUTY AUTO"/>
    <s v="TEXAS"/>
    <x v="19"/>
    <x v="4"/>
    <n v="9999"/>
    <x v="10"/>
    <n v="0"/>
  </r>
  <r>
    <s v="REFERENCE ELECTRIFICATION - MODERATE TECHNOLOGY ADVANCEMENT"/>
    <x v="2"/>
    <s v="REFERENCE GASOLINE LIGHT-DUTY AUTO"/>
    <s v="TEXAS"/>
    <x v="19"/>
    <x v="5"/>
    <s v="GASOLINE FUEL"/>
    <x v="10"/>
    <n v="72882089810.273499"/>
  </r>
  <r>
    <s v="REFERENCE ELECTRIFICATION - MODERATE TECHNOLOGY ADVANCEMENT"/>
    <x v="2"/>
    <s v="REFERENCE GASOLINE LIGHT-DUTY AUTO"/>
    <s v="TEXAS"/>
    <x v="19"/>
    <x v="5"/>
    <s v="ELECTRICITY"/>
    <x v="10"/>
    <n v="0"/>
  </r>
  <r>
    <s v="REFERENCE ELECTRIFICATION - MODERATE TECHNOLOGY ADVANCEMENT"/>
    <x v="2"/>
    <s v="REFERENCE GASOLINE LIGHT-DUTY AUTO"/>
    <s v="TEXAS"/>
    <x v="19"/>
    <x v="5"/>
    <s v="DIESEL FUEL"/>
    <x v="10"/>
    <n v="0"/>
  </r>
  <r>
    <s v="REFERENCE ELECTRIFICATION - MODERATE TECHNOLOGY ADVANCEMENT"/>
    <x v="2"/>
    <s v="REFERENCE GASOLINE LIGHT-DUTY AUTO"/>
    <s v="TEXAS"/>
    <x v="19"/>
    <x v="5"/>
    <s v="COMPRESSED PIPELINE GAS"/>
    <x v="10"/>
    <n v="0"/>
  </r>
  <r>
    <s v="REFERENCE ELECTRIFICATION - MODERATE TECHNOLOGY ADVANCEMENT"/>
    <x v="2"/>
    <s v="REFERENCE GASOLINE LIGHT-DUTY AUTO"/>
    <s v="TEXAS"/>
    <x v="19"/>
    <x v="5"/>
    <s v="LIQUID HYDROGEN"/>
    <x v="10"/>
    <n v="0"/>
  </r>
  <r>
    <s v="REFERENCE ELECTRIFICATION - MODERATE TECHNOLOGY ADVANCEMENT"/>
    <x v="2"/>
    <s v="REFERENCE GASOLINE LIGHT-DUTY AUTO"/>
    <s v="TEXAS"/>
    <x v="19"/>
    <x v="5"/>
    <n v="9999"/>
    <x v="10"/>
    <n v="0"/>
  </r>
  <r>
    <s v="REFERENCE ELECTRIFICATION - MODERATE TECHNOLOGY ADVANCEMENT"/>
    <x v="2"/>
    <s v="REFERENCE GASOLINE LIGHT-DUTY AUTO"/>
    <s v="TEXAS"/>
    <x v="19"/>
    <x v="6"/>
    <s v="GASOLINE FUEL"/>
    <x v="10"/>
    <n v="71503382183.483307"/>
  </r>
  <r>
    <s v="REFERENCE ELECTRIFICATION - MODERATE TECHNOLOGY ADVANCEMENT"/>
    <x v="2"/>
    <s v="REFERENCE GASOLINE LIGHT-DUTY AUTO"/>
    <s v="TEXAS"/>
    <x v="19"/>
    <x v="6"/>
    <s v="ELECTRICITY"/>
    <x v="10"/>
    <n v="0"/>
  </r>
  <r>
    <s v="REFERENCE ELECTRIFICATION - MODERATE TECHNOLOGY ADVANCEMENT"/>
    <x v="2"/>
    <s v="REFERENCE GASOLINE LIGHT-DUTY AUTO"/>
    <s v="TEXAS"/>
    <x v="19"/>
    <x v="6"/>
    <s v="DIESEL FUEL"/>
    <x v="10"/>
    <n v="0"/>
  </r>
  <r>
    <s v="REFERENCE ELECTRIFICATION - MODERATE TECHNOLOGY ADVANCEMENT"/>
    <x v="2"/>
    <s v="REFERENCE GASOLINE LIGHT-DUTY AUTO"/>
    <s v="TEXAS"/>
    <x v="19"/>
    <x v="6"/>
    <s v="COMPRESSED PIPELINE GAS"/>
    <x v="10"/>
    <n v="0"/>
  </r>
  <r>
    <s v="REFERENCE ELECTRIFICATION - MODERATE TECHNOLOGY ADVANCEMENT"/>
    <x v="2"/>
    <s v="REFERENCE GASOLINE LIGHT-DUTY AUTO"/>
    <s v="TEXAS"/>
    <x v="19"/>
    <x v="6"/>
    <s v="LIQUID HYDROGEN"/>
    <x v="10"/>
    <n v="0"/>
  </r>
  <r>
    <s v="REFERENCE ELECTRIFICATION - MODERATE TECHNOLOGY ADVANCEMENT"/>
    <x v="2"/>
    <s v="REFERENCE GASOLINE LIGHT-DUTY AUTO"/>
    <s v="TEXAS"/>
    <x v="19"/>
    <x v="6"/>
    <n v="9999"/>
    <x v="10"/>
    <n v="0"/>
  </r>
  <r>
    <s v="REFERENCE ELECTRIFICATION - MODERATE TECHNOLOGY ADVANCEMENT"/>
    <x v="2"/>
    <s v="REFERENCE GASOLINE LIGHT-DUTY AUTO"/>
    <s v="TEXAS"/>
    <x v="19"/>
    <x v="7"/>
    <s v="GASOLINE FUEL"/>
    <x v="10"/>
    <n v="70028171756.850494"/>
  </r>
  <r>
    <s v="REFERENCE ELECTRIFICATION - MODERATE TECHNOLOGY ADVANCEMENT"/>
    <x v="2"/>
    <s v="REFERENCE GASOLINE LIGHT-DUTY AUTO"/>
    <s v="TEXAS"/>
    <x v="19"/>
    <x v="7"/>
    <s v="ELECTRICITY"/>
    <x v="10"/>
    <n v="0"/>
  </r>
  <r>
    <s v="REFERENCE ELECTRIFICATION - MODERATE TECHNOLOGY ADVANCEMENT"/>
    <x v="2"/>
    <s v="REFERENCE GASOLINE LIGHT-DUTY AUTO"/>
    <s v="TEXAS"/>
    <x v="19"/>
    <x v="7"/>
    <s v="DIESEL FUEL"/>
    <x v="10"/>
    <n v="0"/>
  </r>
  <r>
    <s v="REFERENCE ELECTRIFICATION - MODERATE TECHNOLOGY ADVANCEMENT"/>
    <x v="2"/>
    <s v="REFERENCE GASOLINE LIGHT-DUTY AUTO"/>
    <s v="TEXAS"/>
    <x v="19"/>
    <x v="7"/>
    <s v="COMPRESSED PIPELINE GAS"/>
    <x v="10"/>
    <n v="0"/>
  </r>
  <r>
    <s v="REFERENCE ELECTRIFICATION - MODERATE TECHNOLOGY ADVANCEMENT"/>
    <x v="2"/>
    <s v="REFERENCE GASOLINE LIGHT-DUTY AUTO"/>
    <s v="TEXAS"/>
    <x v="19"/>
    <x v="7"/>
    <s v="LIQUID HYDROGEN"/>
    <x v="10"/>
    <n v="0"/>
  </r>
  <r>
    <s v="REFERENCE ELECTRIFICATION - MODERATE TECHNOLOGY ADVANCEMENT"/>
    <x v="2"/>
    <s v="REFERENCE GASOLINE LIGHT-DUTY AUTO"/>
    <s v="TEXAS"/>
    <x v="19"/>
    <x v="7"/>
    <n v="9999"/>
    <x v="10"/>
    <n v="0"/>
  </r>
  <r>
    <s v="REFERENCE ELECTRIFICATION - MODERATE TECHNOLOGY ADVANCEMENT"/>
    <x v="2"/>
    <s v="REFERENCE GASOLINE LIGHT-DUTY AUTO"/>
    <s v="TEXAS"/>
    <x v="19"/>
    <x v="8"/>
    <s v="GASOLINE FUEL"/>
    <x v="10"/>
    <n v="68429475702.003601"/>
  </r>
  <r>
    <s v="REFERENCE ELECTRIFICATION - MODERATE TECHNOLOGY ADVANCEMENT"/>
    <x v="2"/>
    <s v="REFERENCE GASOLINE LIGHT-DUTY AUTO"/>
    <s v="TEXAS"/>
    <x v="19"/>
    <x v="8"/>
    <s v="ELECTRICITY"/>
    <x v="10"/>
    <n v="0"/>
  </r>
  <r>
    <s v="REFERENCE ELECTRIFICATION - MODERATE TECHNOLOGY ADVANCEMENT"/>
    <x v="2"/>
    <s v="REFERENCE GASOLINE LIGHT-DUTY AUTO"/>
    <s v="TEXAS"/>
    <x v="19"/>
    <x v="8"/>
    <s v="DIESEL FUEL"/>
    <x v="10"/>
    <n v="0"/>
  </r>
  <r>
    <s v="REFERENCE ELECTRIFICATION - MODERATE TECHNOLOGY ADVANCEMENT"/>
    <x v="2"/>
    <s v="REFERENCE GASOLINE LIGHT-DUTY AUTO"/>
    <s v="TEXAS"/>
    <x v="19"/>
    <x v="8"/>
    <s v="COMPRESSED PIPELINE GAS"/>
    <x v="10"/>
    <n v="0"/>
  </r>
  <r>
    <s v="REFERENCE ELECTRIFICATION - MODERATE TECHNOLOGY ADVANCEMENT"/>
    <x v="2"/>
    <s v="REFERENCE GASOLINE LIGHT-DUTY AUTO"/>
    <s v="TEXAS"/>
    <x v="19"/>
    <x v="8"/>
    <s v="LIQUID HYDROGEN"/>
    <x v="10"/>
    <n v="0"/>
  </r>
  <r>
    <s v="REFERENCE ELECTRIFICATION - MODERATE TECHNOLOGY ADVANCEMENT"/>
    <x v="2"/>
    <s v="REFERENCE GASOLINE LIGHT-DUTY AUTO"/>
    <s v="TEXAS"/>
    <x v="19"/>
    <x v="8"/>
    <n v="9999"/>
    <x v="10"/>
    <n v="0"/>
  </r>
  <r>
    <s v="REFERENCE ELECTRIFICATION - MODERATE TECHNOLOGY ADVANCEMENT"/>
    <x v="2"/>
    <s v="REFERENCE GASOLINE LIGHT-DUTY AUTO"/>
    <s v="TEXAS"/>
    <x v="19"/>
    <x v="9"/>
    <s v="GASOLINE FUEL"/>
    <x v="10"/>
    <n v="67267667681.336304"/>
  </r>
  <r>
    <s v="REFERENCE ELECTRIFICATION - MODERATE TECHNOLOGY ADVANCEMENT"/>
    <x v="2"/>
    <s v="REFERENCE GASOLINE LIGHT-DUTY AUTO"/>
    <s v="TEXAS"/>
    <x v="19"/>
    <x v="9"/>
    <s v="ELECTRICITY"/>
    <x v="10"/>
    <n v="0"/>
  </r>
  <r>
    <s v="REFERENCE ELECTRIFICATION - MODERATE TECHNOLOGY ADVANCEMENT"/>
    <x v="2"/>
    <s v="REFERENCE GASOLINE LIGHT-DUTY AUTO"/>
    <s v="TEXAS"/>
    <x v="19"/>
    <x v="9"/>
    <s v="DIESEL FUEL"/>
    <x v="10"/>
    <n v="0"/>
  </r>
  <r>
    <s v="REFERENCE ELECTRIFICATION - MODERATE TECHNOLOGY ADVANCEMENT"/>
    <x v="2"/>
    <s v="REFERENCE GASOLINE LIGHT-DUTY AUTO"/>
    <s v="TEXAS"/>
    <x v="19"/>
    <x v="9"/>
    <s v="COMPRESSED PIPELINE GAS"/>
    <x v="10"/>
    <n v="0"/>
  </r>
  <r>
    <s v="REFERENCE ELECTRIFICATION - MODERATE TECHNOLOGY ADVANCEMENT"/>
    <x v="2"/>
    <s v="REFERENCE GASOLINE LIGHT-DUTY AUTO"/>
    <s v="TEXAS"/>
    <x v="19"/>
    <x v="9"/>
    <s v="LIQUID HYDROGEN"/>
    <x v="10"/>
    <n v="0"/>
  </r>
  <r>
    <s v="REFERENCE ELECTRIFICATION - MODERATE TECHNOLOGY ADVANCEMENT"/>
    <x v="2"/>
    <s v="REFERENCE GASOLINE LIGHT-DUTY AUTO"/>
    <s v="TEXAS"/>
    <x v="19"/>
    <x v="9"/>
    <n v="9999"/>
    <x v="10"/>
    <n v="0"/>
  </r>
  <r>
    <s v="REFERENCE ELECTRIFICATION - MODERATE TECHNOLOGY ADVANCEMENT"/>
    <x v="2"/>
    <s v="REFERENCE GASOLINE LIGHT-DUTY AUTO"/>
    <s v="TEXAS"/>
    <x v="19"/>
    <x v="10"/>
    <s v="GASOLINE FUEL"/>
    <x v="10"/>
    <n v="66139027035.049103"/>
  </r>
  <r>
    <s v="REFERENCE ELECTRIFICATION - MODERATE TECHNOLOGY ADVANCEMENT"/>
    <x v="2"/>
    <s v="REFERENCE GASOLINE LIGHT-DUTY AUTO"/>
    <s v="TEXAS"/>
    <x v="19"/>
    <x v="10"/>
    <s v="ELECTRICITY"/>
    <x v="10"/>
    <n v="0"/>
  </r>
  <r>
    <s v="REFERENCE ELECTRIFICATION - MODERATE TECHNOLOGY ADVANCEMENT"/>
    <x v="2"/>
    <s v="REFERENCE GASOLINE LIGHT-DUTY AUTO"/>
    <s v="TEXAS"/>
    <x v="19"/>
    <x v="10"/>
    <s v="DIESEL FUEL"/>
    <x v="10"/>
    <n v="0"/>
  </r>
  <r>
    <s v="REFERENCE ELECTRIFICATION - MODERATE TECHNOLOGY ADVANCEMENT"/>
    <x v="2"/>
    <s v="REFERENCE GASOLINE LIGHT-DUTY AUTO"/>
    <s v="TEXAS"/>
    <x v="19"/>
    <x v="10"/>
    <s v="COMPRESSED PIPELINE GAS"/>
    <x v="10"/>
    <n v="0"/>
  </r>
  <r>
    <s v="REFERENCE ELECTRIFICATION - MODERATE TECHNOLOGY ADVANCEMENT"/>
    <x v="2"/>
    <s v="REFERENCE GASOLINE LIGHT-DUTY AUTO"/>
    <s v="TEXAS"/>
    <x v="19"/>
    <x v="10"/>
    <s v="LIQUID HYDROGEN"/>
    <x v="10"/>
    <n v="0"/>
  </r>
  <r>
    <s v="REFERENCE ELECTRIFICATION - MODERATE TECHNOLOGY ADVANCEMENT"/>
    <x v="2"/>
    <s v="REFERENCE GASOLINE LIGHT-DUTY AUTO"/>
    <s v="TEXAS"/>
    <x v="19"/>
    <x v="10"/>
    <n v="9999"/>
    <x v="10"/>
    <n v="0"/>
  </r>
  <r>
    <s v="REFERENCE ELECTRIFICATION - MODERATE TECHNOLOGY ADVANCEMENT"/>
    <x v="2"/>
    <s v="REFERENCE GASOLINE LIGHT-DUTY AUTO"/>
    <s v="TEXAS"/>
    <x v="19"/>
    <x v="11"/>
    <s v="GASOLINE FUEL"/>
    <x v="10"/>
    <n v="65069731867.321999"/>
  </r>
  <r>
    <s v="REFERENCE ELECTRIFICATION - MODERATE TECHNOLOGY ADVANCEMENT"/>
    <x v="2"/>
    <s v="REFERENCE GASOLINE LIGHT-DUTY AUTO"/>
    <s v="TEXAS"/>
    <x v="19"/>
    <x v="11"/>
    <s v="ELECTRICITY"/>
    <x v="10"/>
    <n v="0"/>
  </r>
  <r>
    <s v="REFERENCE ELECTRIFICATION - MODERATE TECHNOLOGY ADVANCEMENT"/>
    <x v="2"/>
    <s v="REFERENCE GASOLINE LIGHT-DUTY AUTO"/>
    <s v="TEXAS"/>
    <x v="19"/>
    <x v="11"/>
    <s v="DIESEL FUEL"/>
    <x v="10"/>
    <n v="0"/>
  </r>
  <r>
    <s v="REFERENCE ELECTRIFICATION - MODERATE TECHNOLOGY ADVANCEMENT"/>
    <x v="2"/>
    <s v="REFERENCE GASOLINE LIGHT-DUTY AUTO"/>
    <s v="TEXAS"/>
    <x v="19"/>
    <x v="11"/>
    <s v="COMPRESSED PIPELINE GAS"/>
    <x v="10"/>
    <n v="0"/>
  </r>
  <r>
    <s v="REFERENCE ELECTRIFICATION - MODERATE TECHNOLOGY ADVANCEMENT"/>
    <x v="2"/>
    <s v="REFERENCE GASOLINE LIGHT-DUTY AUTO"/>
    <s v="TEXAS"/>
    <x v="19"/>
    <x v="11"/>
    <s v="LIQUID HYDROGEN"/>
    <x v="10"/>
    <n v="0"/>
  </r>
  <r>
    <s v="REFERENCE ELECTRIFICATION - MODERATE TECHNOLOGY ADVANCEMENT"/>
    <x v="2"/>
    <s v="REFERENCE GASOLINE LIGHT-DUTY AUTO"/>
    <s v="TEXAS"/>
    <x v="19"/>
    <x v="11"/>
    <n v="9999"/>
    <x v="10"/>
    <n v="0"/>
  </r>
  <r>
    <s v="REFERENCE ELECTRIFICATION - MODERATE TECHNOLOGY ADVANCEMENT"/>
    <x v="2"/>
    <s v="REFERENCE GASOLINE LIGHT-DUTY AUTO"/>
    <s v="TEXAS"/>
    <x v="19"/>
    <x v="12"/>
    <s v="GASOLINE FUEL"/>
    <x v="10"/>
    <n v="64052827484.115799"/>
  </r>
  <r>
    <s v="REFERENCE ELECTRIFICATION - MODERATE TECHNOLOGY ADVANCEMENT"/>
    <x v="2"/>
    <s v="REFERENCE GASOLINE LIGHT-DUTY AUTO"/>
    <s v="TEXAS"/>
    <x v="19"/>
    <x v="12"/>
    <s v="ELECTRICITY"/>
    <x v="10"/>
    <n v="0"/>
  </r>
  <r>
    <s v="REFERENCE ELECTRIFICATION - MODERATE TECHNOLOGY ADVANCEMENT"/>
    <x v="2"/>
    <s v="REFERENCE GASOLINE LIGHT-DUTY AUTO"/>
    <s v="TEXAS"/>
    <x v="19"/>
    <x v="12"/>
    <s v="DIESEL FUEL"/>
    <x v="10"/>
    <n v="0"/>
  </r>
  <r>
    <s v="REFERENCE ELECTRIFICATION - MODERATE TECHNOLOGY ADVANCEMENT"/>
    <x v="2"/>
    <s v="REFERENCE GASOLINE LIGHT-DUTY AUTO"/>
    <s v="TEXAS"/>
    <x v="19"/>
    <x v="12"/>
    <s v="COMPRESSED PIPELINE GAS"/>
    <x v="10"/>
    <n v="0"/>
  </r>
  <r>
    <s v="REFERENCE ELECTRIFICATION - MODERATE TECHNOLOGY ADVANCEMENT"/>
    <x v="2"/>
    <s v="REFERENCE GASOLINE LIGHT-DUTY AUTO"/>
    <s v="TEXAS"/>
    <x v="19"/>
    <x v="12"/>
    <s v="LIQUID HYDROGEN"/>
    <x v="10"/>
    <n v="0"/>
  </r>
  <r>
    <s v="REFERENCE ELECTRIFICATION - MODERATE TECHNOLOGY ADVANCEMENT"/>
    <x v="2"/>
    <s v="REFERENCE GASOLINE LIGHT-DUTY AUTO"/>
    <s v="TEXAS"/>
    <x v="19"/>
    <x v="12"/>
    <n v="9999"/>
    <x v="10"/>
    <n v="0"/>
  </r>
  <r>
    <s v="REFERENCE ELECTRIFICATION - MODERATE TECHNOLOGY ADVANCEMENT"/>
    <x v="2"/>
    <s v="REFERENCE GASOLINE LIGHT-DUTY AUTO"/>
    <s v="TEXAS"/>
    <x v="19"/>
    <x v="13"/>
    <s v="GASOLINE FUEL"/>
    <x v="10"/>
    <n v="63059882133.824402"/>
  </r>
  <r>
    <s v="REFERENCE ELECTRIFICATION - MODERATE TECHNOLOGY ADVANCEMENT"/>
    <x v="2"/>
    <s v="REFERENCE GASOLINE LIGHT-DUTY AUTO"/>
    <s v="TEXAS"/>
    <x v="19"/>
    <x v="13"/>
    <s v="ELECTRICITY"/>
    <x v="10"/>
    <n v="0"/>
  </r>
  <r>
    <s v="REFERENCE ELECTRIFICATION - MODERATE TECHNOLOGY ADVANCEMENT"/>
    <x v="2"/>
    <s v="REFERENCE GASOLINE LIGHT-DUTY AUTO"/>
    <s v="TEXAS"/>
    <x v="19"/>
    <x v="13"/>
    <s v="DIESEL FUEL"/>
    <x v="10"/>
    <n v="0"/>
  </r>
  <r>
    <s v="REFERENCE ELECTRIFICATION - MODERATE TECHNOLOGY ADVANCEMENT"/>
    <x v="2"/>
    <s v="REFERENCE GASOLINE LIGHT-DUTY AUTO"/>
    <s v="TEXAS"/>
    <x v="19"/>
    <x v="13"/>
    <s v="COMPRESSED PIPELINE GAS"/>
    <x v="10"/>
    <n v="0"/>
  </r>
  <r>
    <s v="REFERENCE ELECTRIFICATION - MODERATE TECHNOLOGY ADVANCEMENT"/>
    <x v="2"/>
    <s v="REFERENCE GASOLINE LIGHT-DUTY AUTO"/>
    <s v="TEXAS"/>
    <x v="19"/>
    <x v="13"/>
    <s v="LIQUID HYDROGEN"/>
    <x v="10"/>
    <n v="0"/>
  </r>
  <r>
    <s v="REFERENCE ELECTRIFICATION - MODERATE TECHNOLOGY ADVANCEMENT"/>
    <x v="2"/>
    <s v="REFERENCE GASOLINE LIGHT-DUTY AUTO"/>
    <s v="TEXAS"/>
    <x v="19"/>
    <x v="13"/>
    <n v="9999"/>
    <x v="10"/>
    <n v="0"/>
  </r>
  <r>
    <s v="REFERENCE ELECTRIFICATION - MODERATE TECHNOLOGY ADVANCEMENT"/>
    <x v="2"/>
    <s v="REFERENCE GASOLINE LIGHT-DUTY AUTO"/>
    <s v="TEXAS"/>
    <x v="19"/>
    <x v="14"/>
    <s v="GASOLINE FUEL"/>
    <x v="10"/>
    <n v="62496246413.669701"/>
  </r>
  <r>
    <s v="REFERENCE ELECTRIFICATION - MODERATE TECHNOLOGY ADVANCEMENT"/>
    <x v="2"/>
    <s v="REFERENCE GASOLINE LIGHT-DUTY AUTO"/>
    <s v="TEXAS"/>
    <x v="19"/>
    <x v="14"/>
    <s v="ELECTRICITY"/>
    <x v="10"/>
    <n v="0"/>
  </r>
  <r>
    <s v="REFERENCE ELECTRIFICATION - MODERATE TECHNOLOGY ADVANCEMENT"/>
    <x v="2"/>
    <s v="REFERENCE GASOLINE LIGHT-DUTY AUTO"/>
    <s v="TEXAS"/>
    <x v="19"/>
    <x v="14"/>
    <s v="DIESEL FUEL"/>
    <x v="10"/>
    <n v="0"/>
  </r>
  <r>
    <s v="REFERENCE ELECTRIFICATION - MODERATE TECHNOLOGY ADVANCEMENT"/>
    <x v="2"/>
    <s v="REFERENCE GASOLINE LIGHT-DUTY AUTO"/>
    <s v="TEXAS"/>
    <x v="19"/>
    <x v="14"/>
    <s v="COMPRESSED PIPELINE GAS"/>
    <x v="10"/>
    <n v="0"/>
  </r>
  <r>
    <s v="REFERENCE ELECTRIFICATION - MODERATE TECHNOLOGY ADVANCEMENT"/>
    <x v="2"/>
    <s v="REFERENCE GASOLINE LIGHT-DUTY AUTO"/>
    <s v="TEXAS"/>
    <x v="19"/>
    <x v="14"/>
    <s v="LIQUID HYDROGEN"/>
    <x v="10"/>
    <n v="0"/>
  </r>
  <r>
    <s v="REFERENCE ELECTRIFICATION - MODERATE TECHNOLOGY ADVANCEMENT"/>
    <x v="2"/>
    <s v="REFERENCE GASOLINE LIGHT-DUTY AUTO"/>
    <s v="TEXAS"/>
    <x v="19"/>
    <x v="14"/>
    <n v="9999"/>
    <x v="10"/>
    <n v="0"/>
  </r>
  <r>
    <s v="REFERENCE ELECTRIFICATION - MODERATE TECHNOLOGY ADVANCEMENT"/>
    <x v="2"/>
    <s v="REFERENCE GASOLINE LIGHT-DUTY AUTO"/>
    <s v="TEXAS"/>
    <x v="19"/>
    <x v="15"/>
    <s v="GASOLINE FUEL"/>
    <x v="10"/>
    <n v="61991162069.887604"/>
  </r>
  <r>
    <s v="REFERENCE ELECTRIFICATION - MODERATE TECHNOLOGY ADVANCEMENT"/>
    <x v="2"/>
    <s v="REFERENCE GASOLINE LIGHT-DUTY AUTO"/>
    <s v="TEXAS"/>
    <x v="19"/>
    <x v="15"/>
    <s v="ELECTRICITY"/>
    <x v="10"/>
    <n v="0"/>
  </r>
  <r>
    <s v="REFERENCE ELECTRIFICATION - MODERATE TECHNOLOGY ADVANCEMENT"/>
    <x v="2"/>
    <s v="REFERENCE GASOLINE LIGHT-DUTY AUTO"/>
    <s v="TEXAS"/>
    <x v="19"/>
    <x v="15"/>
    <s v="DIESEL FUEL"/>
    <x v="10"/>
    <n v="0"/>
  </r>
  <r>
    <s v="REFERENCE ELECTRIFICATION - MODERATE TECHNOLOGY ADVANCEMENT"/>
    <x v="2"/>
    <s v="REFERENCE GASOLINE LIGHT-DUTY AUTO"/>
    <s v="TEXAS"/>
    <x v="19"/>
    <x v="15"/>
    <s v="COMPRESSED PIPELINE GAS"/>
    <x v="10"/>
    <n v="0"/>
  </r>
  <r>
    <s v="REFERENCE ELECTRIFICATION - MODERATE TECHNOLOGY ADVANCEMENT"/>
    <x v="2"/>
    <s v="REFERENCE GASOLINE LIGHT-DUTY AUTO"/>
    <s v="TEXAS"/>
    <x v="19"/>
    <x v="15"/>
    <s v="LIQUID HYDROGEN"/>
    <x v="10"/>
    <n v="0"/>
  </r>
  <r>
    <s v="REFERENCE ELECTRIFICATION - MODERATE TECHNOLOGY ADVANCEMENT"/>
    <x v="2"/>
    <s v="REFERENCE GASOLINE LIGHT-DUTY AUTO"/>
    <s v="TEXAS"/>
    <x v="19"/>
    <x v="15"/>
    <n v="9999"/>
    <x v="10"/>
    <n v="0"/>
  </r>
  <r>
    <s v="REFERENCE ELECTRIFICATION - MODERATE TECHNOLOGY ADVANCEMENT"/>
    <x v="2"/>
    <s v="REFERENCE GASOLINE LIGHT-DUTY AUTO"/>
    <s v="TEXAS"/>
    <x v="19"/>
    <x v="16"/>
    <s v="GASOLINE FUEL"/>
    <x v="10"/>
    <n v="61534594033.8312"/>
  </r>
  <r>
    <s v="REFERENCE ELECTRIFICATION - MODERATE TECHNOLOGY ADVANCEMENT"/>
    <x v="2"/>
    <s v="REFERENCE GASOLINE LIGHT-DUTY AUTO"/>
    <s v="TEXAS"/>
    <x v="19"/>
    <x v="16"/>
    <s v="ELECTRICITY"/>
    <x v="10"/>
    <n v="0"/>
  </r>
  <r>
    <s v="REFERENCE ELECTRIFICATION - MODERATE TECHNOLOGY ADVANCEMENT"/>
    <x v="2"/>
    <s v="REFERENCE GASOLINE LIGHT-DUTY AUTO"/>
    <s v="TEXAS"/>
    <x v="19"/>
    <x v="16"/>
    <s v="DIESEL FUEL"/>
    <x v="10"/>
    <n v="0"/>
  </r>
  <r>
    <s v="REFERENCE ELECTRIFICATION - MODERATE TECHNOLOGY ADVANCEMENT"/>
    <x v="2"/>
    <s v="REFERENCE GASOLINE LIGHT-DUTY AUTO"/>
    <s v="TEXAS"/>
    <x v="19"/>
    <x v="16"/>
    <s v="COMPRESSED PIPELINE GAS"/>
    <x v="10"/>
    <n v="0"/>
  </r>
  <r>
    <s v="REFERENCE ELECTRIFICATION - MODERATE TECHNOLOGY ADVANCEMENT"/>
    <x v="2"/>
    <s v="REFERENCE GASOLINE LIGHT-DUTY AUTO"/>
    <s v="TEXAS"/>
    <x v="19"/>
    <x v="16"/>
    <s v="LIQUID HYDROGEN"/>
    <x v="10"/>
    <n v="0"/>
  </r>
  <r>
    <s v="REFERENCE ELECTRIFICATION - MODERATE TECHNOLOGY ADVANCEMENT"/>
    <x v="2"/>
    <s v="REFERENCE GASOLINE LIGHT-DUTY AUTO"/>
    <s v="TEXAS"/>
    <x v="19"/>
    <x v="16"/>
    <n v="9999"/>
    <x v="10"/>
    <n v="0"/>
  </r>
  <r>
    <s v="REFERENCE ELECTRIFICATION - MODERATE TECHNOLOGY ADVANCEMENT"/>
    <x v="2"/>
    <s v="REFERENCE GASOLINE LIGHT-DUTY AUTO"/>
    <s v="TEXAS"/>
    <x v="19"/>
    <x v="17"/>
    <s v="GASOLINE FUEL"/>
    <x v="10"/>
    <n v="61132655314.890602"/>
  </r>
  <r>
    <s v="REFERENCE ELECTRIFICATION - MODERATE TECHNOLOGY ADVANCEMENT"/>
    <x v="2"/>
    <s v="REFERENCE GASOLINE LIGHT-DUTY AUTO"/>
    <s v="TEXAS"/>
    <x v="19"/>
    <x v="17"/>
    <s v="ELECTRICITY"/>
    <x v="10"/>
    <n v="0"/>
  </r>
  <r>
    <s v="REFERENCE ELECTRIFICATION - MODERATE TECHNOLOGY ADVANCEMENT"/>
    <x v="2"/>
    <s v="REFERENCE GASOLINE LIGHT-DUTY AUTO"/>
    <s v="TEXAS"/>
    <x v="19"/>
    <x v="17"/>
    <s v="DIESEL FUEL"/>
    <x v="10"/>
    <n v="0"/>
  </r>
  <r>
    <s v="REFERENCE ELECTRIFICATION - MODERATE TECHNOLOGY ADVANCEMENT"/>
    <x v="2"/>
    <s v="REFERENCE GASOLINE LIGHT-DUTY AUTO"/>
    <s v="TEXAS"/>
    <x v="19"/>
    <x v="17"/>
    <s v="COMPRESSED PIPELINE GAS"/>
    <x v="10"/>
    <n v="0"/>
  </r>
  <r>
    <s v="REFERENCE ELECTRIFICATION - MODERATE TECHNOLOGY ADVANCEMENT"/>
    <x v="2"/>
    <s v="REFERENCE GASOLINE LIGHT-DUTY AUTO"/>
    <s v="TEXAS"/>
    <x v="19"/>
    <x v="17"/>
    <s v="LIQUID HYDROGEN"/>
    <x v="10"/>
    <n v="0"/>
  </r>
  <r>
    <s v="REFERENCE ELECTRIFICATION - MODERATE TECHNOLOGY ADVANCEMENT"/>
    <x v="2"/>
    <s v="REFERENCE GASOLINE LIGHT-DUTY AUTO"/>
    <s v="TEXAS"/>
    <x v="19"/>
    <x v="17"/>
    <n v="9999"/>
    <x v="10"/>
    <n v="0"/>
  </r>
  <r>
    <s v="REFERENCE ELECTRIFICATION - MODERATE TECHNOLOGY ADVANCEMENT"/>
    <x v="2"/>
    <s v="REFERENCE GASOLINE LIGHT-DUTY AUTO"/>
    <s v="TEXAS"/>
    <x v="19"/>
    <x v="18"/>
    <s v="GASOLINE FUEL"/>
    <x v="10"/>
    <n v="60793021635.926003"/>
  </r>
  <r>
    <s v="REFERENCE ELECTRIFICATION - MODERATE TECHNOLOGY ADVANCEMENT"/>
    <x v="2"/>
    <s v="REFERENCE GASOLINE LIGHT-DUTY AUTO"/>
    <s v="TEXAS"/>
    <x v="19"/>
    <x v="18"/>
    <s v="ELECTRICITY"/>
    <x v="10"/>
    <n v="0"/>
  </r>
  <r>
    <s v="REFERENCE ELECTRIFICATION - MODERATE TECHNOLOGY ADVANCEMENT"/>
    <x v="2"/>
    <s v="REFERENCE GASOLINE LIGHT-DUTY AUTO"/>
    <s v="TEXAS"/>
    <x v="19"/>
    <x v="18"/>
    <s v="DIESEL FUEL"/>
    <x v="10"/>
    <n v="0"/>
  </r>
  <r>
    <s v="REFERENCE ELECTRIFICATION - MODERATE TECHNOLOGY ADVANCEMENT"/>
    <x v="2"/>
    <s v="REFERENCE GASOLINE LIGHT-DUTY AUTO"/>
    <s v="TEXAS"/>
    <x v="19"/>
    <x v="18"/>
    <s v="COMPRESSED PIPELINE GAS"/>
    <x v="10"/>
    <n v="0"/>
  </r>
  <r>
    <s v="REFERENCE ELECTRIFICATION - MODERATE TECHNOLOGY ADVANCEMENT"/>
    <x v="2"/>
    <s v="REFERENCE GASOLINE LIGHT-DUTY AUTO"/>
    <s v="TEXAS"/>
    <x v="19"/>
    <x v="18"/>
    <s v="LIQUID HYDROGEN"/>
    <x v="10"/>
    <n v="0"/>
  </r>
  <r>
    <s v="REFERENCE ELECTRIFICATION - MODERATE TECHNOLOGY ADVANCEMENT"/>
    <x v="2"/>
    <s v="REFERENCE GASOLINE LIGHT-DUTY AUTO"/>
    <s v="TEXAS"/>
    <x v="19"/>
    <x v="18"/>
    <n v="9999"/>
    <x v="10"/>
    <n v="0"/>
  </r>
  <r>
    <s v="REFERENCE ELECTRIFICATION - MODERATE TECHNOLOGY ADVANCEMENT"/>
    <x v="2"/>
    <s v="REFERENCE GASOLINE LIGHT-DUTY AUTO"/>
    <s v="TEXAS"/>
    <x v="19"/>
    <x v="19"/>
    <s v="GASOLINE FUEL"/>
    <x v="10"/>
    <n v="60853950943.153198"/>
  </r>
  <r>
    <s v="REFERENCE ELECTRIFICATION - MODERATE TECHNOLOGY ADVANCEMENT"/>
    <x v="2"/>
    <s v="REFERENCE GASOLINE LIGHT-DUTY AUTO"/>
    <s v="TEXAS"/>
    <x v="19"/>
    <x v="19"/>
    <s v="ELECTRICITY"/>
    <x v="10"/>
    <n v="0"/>
  </r>
  <r>
    <s v="REFERENCE ELECTRIFICATION - MODERATE TECHNOLOGY ADVANCEMENT"/>
    <x v="2"/>
    <s v="REFERENCE GASOLINE LIGHT-DUTY AUTO"/>
    <s v="TEXAS"/>
    <x v="19"/>
    <x v="19"/>
    <s v="DIESEL FUEL"/>
    <x v="10"/>
    <n v="0"/>
  </r>
  <r>
    <s v="REFERENCE ELECTRIFICATION - MODERATE TECHNOLOGY ADVANCEMENT"/>
    <x v="2"/>
    <s v="REFERENCE GASOLINE LIGHT-DUTY AUTO"/>
    <s v="TEXAS"/>
    <x v="19"/>
    <x v="19"/>
    <s v="COMPRESSED PIPELINE GAS"/>
    <x v="10"/>
    <n v="0"/>
  </r>
  <r>
    <s v="REFERENCE ELECTRIFICATION - MODERATE TECHNOLOGY ADVANCEMENT"/>
    <x v="2"/>
    <s v="REFERENCE GASOLINE LIGHT-DUTY AUTO"/>
    <s v="TEXAS"/>
    <x v="19"/>
    <x v="19"/>
    <s v="LIQUID HYDROGEN"/>
    <x v="10"/>
    <n v="0"/>
  </r>
  <r>
    <s v="REFERENCE ELECTRIFICATION - MODERATE TECHNOLOGY ADVANCEMENT"/>
    <x v="2"/>
    <s v="REFERENCE GASOLINE LIGHT-DUTY AUTO"/>
    <s v="TEXAS"/>
    <x v="19"/>
    <x v="19"/>
    <n v="9999"/>
    <x v="10"/>
    <n v="0"/>
  </r>
  <r>
    <s v="REFERENCE ELECTRIFICATION - MODERATE TECHNOLOGY ADVANCEMENT"/>
    <x v="2"/>
    <s v="REFERENCE GASOLINE LIGHT-DUTY AUTO"/>
    <s v="TEXAS"/>
    <x v="19"/>
    <x v="20"/>
    <s v="GASOLINE FUEL"/>
    <x v="10"/>
    <n v="60990027196.151497"/>
  </r>
  <r>
    <s v="REFERENCE ELECTRIFICATION - MODERATE TECHNOLOGY ADVANCEMENT"/>
    <x v="2"/>
    <s v="REFERENCE GASOLINE LIGHT-DUTY AUTO"/>
    <s v="TEXAS"/>
    <x v="19"/>
    <x v="20"/>
    <s v="ELECTRICITY"/>
    <x v="10"/>
    <n v="0"/>
  </r>
  <r>
    <s v="REFERENCE ELECTRIFICATION - MODERATE TECHNOLOGY ADVANCEMENT"/>
    <x v="2"/>
    <s v="REFERENCE GASOLINE LIGHT-DUTY AUTO"/>
    <s v="TEXAS"/>
    <x v="19"/>
    <x v="20"/>
    <s v="DIESEL FUEL"/>
    <x v="10"/>
    <n v="0"/>
  </r>
  <r>
    <s v="REFERENCE ELECTRIFICATION - MODERATE TECHNOLOGY ADVANCEMENT"/>
    <x v="2"/>
    <s v="REFERENCE GASOLINE LIGHT-DUTY AUTO"/>
    <s v="TEXAS"/>
    <x v="19"/>
    <x v="20"/>
    <s v="COMPRESSED PIPELINE GAS"/>
    <x v="10"/>
    <n v="0"/>
  </r>
  <r>
    <s v="REFERENCE ELECTRIFICATION - MODERATE TECHNOLOGY ADVANCEMENT"/>
    <x v="2"/>
    <s v="REFERENCE GASOLINE LIGHT-DUTY AUTO"/>
    <s v="TEXAS"/>
    <x v="19"/>
    <x v="20"/>
    <s v="LIQUID HYDROGEN"/>
    <x v="10"/>
    <n v="0"/>
  </r>
  <r>
    <s v="REFERENCE ELECTRIFICATION - MODERATE TECHNOLOGY ADVANCEMENT"/>
    <x v="2"/>
    <s v="REFERENCE GASOLINE LIGHT-DUTY AUTO"/>
    <s v="TEXAS"/>
    <x v="19"/>
    <x v="20"/>
    <n v="9999"/>
    <x v="10"/>
    <n v="0"/>
  </r>
  <r>
    <s v="REFERENCE ELECTRIFICATION - MODERATE TECHNOLOGY ADVANCEMENT"/>
    <x v="2"/>
    <s v="REFERENCE GASOLINE LIGHT-DUTY AUTO"/>
    <s v="TEXAS"/>
    <x v="19"/>
    <x v="21"/>
    <s v="GASOLINE FUEL"/>
    <x v="10"/>
    <n v="61201405576.091003"/>
  </r>
  <r>
    <s v="REFERENCE ELECTRIFICATION - MODERATE TECHNOLOGY ADVANCEMENT"/>
    <x v="2"/>
    <s v="REFERENCE GASOLINE LIGHT-DUTY AUTO"/>
    <s v="TEXAS"/>
    <x v="19"/>
    <x v="21"/>
    <s v="ELECTRICITY"/>
    <x v="10"/>
    <n v="0"/>
  </r>
  <r>
    <s v="REFERENCE ELECTRIFICATION - MODERATE TECHNOLOGY ADVANCEMENT"/>
    <x v="2"/>
    <s v="REFERENCE GASOLINE LIGHT-DUTY AUTO"/>
    <s v="TEXAS"/>
    <x v="19"/>
    <x v="21"/>
    <s v="DIESEL FUEL"/>
    <x v="10"/>
    <n v="0"/>
  </r>
  <r>
    <s v="REFERENCE ELECTRIFICATION - MODERATE TECHNOLOGY ADVANCEMENT"/>
    <x v="2"/>
    <s v="REFERENCE GASOLINE LIGHT-DUTY AUTO"/>
    <s v="TEXAS"/>
    <x v="19"/>
    <x v="21"/>
    <s v="COMPRESSED PIPELINE GAS"/>
    <x v="10"/>
    <n v="0"/>
  </r>
  <r>
    <s v="REFERENCE ELECTRIFICATION - MODERATE TECHNOLOGY ADVANCEMENT"/>
    <x v="2"/>
    <s v="REFERENCE GASOLINE LIGHT-DUTY AUTO"/>
    <s v="TEXAS"/>
    <x v="19"/>
    <x v="21"/>
    <s v="LIQUID HYDROGEN"/>
    <x v="10"/>
    <n v="0"/>
  </r>
  <r>
    <s v="REFERENCE ELECTRIFICATION - MODERATE TECHNOLOGY ADVANCEMENT"/>
    <x v="2"/>
    <s v="REFERENCE GASOLINE LIGHT-DUTY AUTO"/>
    <s v="TEXAS"/>
    <x v="19"/>
    <x v="21"/>
    <n v="9999"/>
    <x v="10"/>
    <n v="0"/>
  </r>
  <r>
    <s v="REFERENCE ELECTRIFICATION - MODERATE TECHNOLOGY ADVANCEMENT"/>
    <x v="2"/>
    <s v="REFERENCE GASOLINE LIGHT-DUTY AUTO"/>
    <s v="TEXAS"/>
    <x v="19"/>
    <x v="22"/>
    <s v="GASOLINE FUEL"/>
    <x v="10"/>
    <n v="61461810842.3396"/>
  </r>
  <r>
    <s v="REFERENCE ELECTRIFICATION - MODERATE TECHNOLOGY ADVANCEMENT"/>
    <x v="2"/>
    <s v="REFERENCE GASOLINE LIGHT-DUTY AUTO"/>
    <s v="TEXAS"/>
    <x v="19"/>
    <x v="22"/>
    <s v="ELECTRICITY"/>
    <x v="10"/>
    <n v="0"/>
  </r>
  <r>
    <s v="REFERENCE ELECTRIFICATION - MODERATE TECHNOLOGY ADVANCEMENT"/>
    <x v="2"/>
    <s v="REFERENCE GASOLINE LIGHT-DUTY AUTO"/>
    <s v="TEXAS"/>
    <x v="19"/>
    <x v="22"/>
    <s v="DIESEL FUEL"/>
    <x v="10"/>
    <n v="0"/>
  </r>
  <r>
    <s v="REFERENCE ELECTRIFICATION - MODERATE TECHNOLOGY ADVANCEMENT"/>
    <x v="2"/>
    <s v="REFERENCE GASOLINE LIGHT-DUTY AUTO"/>
    <s v="TEXAS"/>
    <x v="19"/>
    <x v="22"/>
    <s v="COMPRESSED PIPELINE GAS"/>
    <x v="10"/>
    <n v="0"/>
  </r>
  <r>
    <s v="REFERENCE ELECTRIFICATION - MODERATE TECHNOLOGY ADVANCEMENT"/>
    <x v="2"/>
    <s v="REFERENCE GASOLINE LIGHT-DUTY AUTO"/>
    <s v="TEXAS"/>
    <x v="19"/>
    <x v="22"/>
    <s v="LIQUID HYDROGEN"/>
    <x v="10"/>
    <n v="0"/>
  </r>
  <r>
    <s v="REFERENCE ELECTRIFICATION - MODERATE TECHNOLOGY ADVANCEMENT"/>
    <x v="2"/>
    <s v="REFERENCE GASOLINE LIGHT-DUTY AUTO"/>
    <s v="TEXAS"/>
    <x v="19"/>
    <x v="22"/>
    <n v="9999"/>
    <x v="10"/>
    <n v="0"/>
  </r>
  <r>
    <s v="REFERENCE ELECTRIFICATION - MODERATE TECHNOLOGY ADVANCEMENT"/>
    <x v="2"/>
    <s v="REFERENCE GASOLINE LIGHT-DUTY AUTO"/>
    <s v="TEXAS"/>
    <x v="19"/>
    <x v="23"/>
    <s v="GASOLINE FUEL"/>
    <x v="10"/>
    <n v="61767113231.829399"/>
  </r>
  <r>
    <s v="REFERENCE ELECTRIFICATION - MODERATE TECHNOLOGY ADVANCEMENT"/>
    <x v="2"/>
    <s v="REFERENCE GASOLINE LIGHT-DUTY AUTO"/>
    <s v="TEXAS"/>
    <x v="19"/>
    <x v="23"/>
    <s v="ELECTRICITY"/>
    <x v="10"/>
    <n v="0"/>
  </r>
  <r>
    <s v="REFERENCE ELECTRIFICATION - MODERATE TECHNOLOGY ADVANCEMENT"/>
    <x v="2"/>
    <s v="REFERENCE GASOLINE LIGHT-DUTY AUTO"/>
    <s v="TEXAS"/>
    <x v="19"/>
    <x v="23"/>
    <s v="DIESEL FUEL"/>
    <x v="10"/>
    <n v="0"/>
  </r>
  <r>
    <s v="REFERENCE ELECTRIFICATION - MODERATE TECHNOLOGY ADVANCEMENT"/>
    <x v="2"/>
    <s v="REFERENCE GASOLINE LIGHT-DUTY AUTO"/>
    <s v="TEXAS"/>
    <x v="19"/>
    <x v="23"/>
    <s v="COMPRESSED PIPELINE GAS"/>
    <x v="10"/>
    <n v="0"/>
  </r>
  <r>
    <s v="REFERENCE ELECTRIFICATION - MODERATE TECHNOLOGY ADVANCEMENT"/>
    <x v="2"/>
    <s v="REFERENCE GASOLINE LIGHT-DUTY AUTO"/>
    <s v="TEXAS"/>
    <x v="19"/>
    <x v="23"/>
    <s v="LIQUID HYDROGEN"/>
    <x v="10"/>
    <n v="0"/>
  </r>
  <r>
    <s v="REFERENCE ELECTRIFICATION - MODERATE TECHNOLOGY ADVANCEMENT"/>
    <x v="2"/>
    <s v="REFERENCE GASOLINE LIGHT-DUTY AUTO"/>
    <s v="TEXAS"/>
    <x v="19"/>
    <x v="23"/>
    <n v="9999"/>
    <x v="10"/>
    <n v="0"/>
  </r>
  <r>
    <s v="REFERENCE ELECTRIFICATION - MODERATE TECHNOLOGY ADVANCEMENT"/>
    <x v="2"/>
    <s v="REFERENCE GASOLINE LIGHT-DUTY AUTO"/>
    <s v="TEXAS"/>
    <x v="19"/>
    <x v="24"/>
    <s v="GASOLINE FUEL"/>
    <x v="10"/>
    <n v="62102157288.480003"/>
  </r>
  <r>
    <s v="REFERENCE ELECTRIFICATION - MODERATE TECHNOLOGY ADVANCEMENT"/>
    <x v="2"/>
    <s v="REFERENCE GASOLINE LIGHT-DUTY AUTO"/>
    <s v="TEXAS"/>
    <x v="19"/>
    <x v="24"/>
    <s v="ELECTRICITY"/>
    <x v="10"/>
    <n v="0"/>
  </r>
  <r>
    <s v="REFERENCE ELECTRIFICATION - MODERATE TECHNOLOGY ADVANCEMENT"/>
    <x v="2"/>
    <s v="REFERENCE GASOLINE LIGHT-DUTY AUTO"/>
    <s v="TEXAS"/>
    <x v="19"/>
    <x v="24"/>
    <s v="DIESEL FUEL"/>
    <x v="10"/>
    <n v="0"/>
  </r>
  <r>
    <s v="REFERENCE ELECTRIFICATION - MODERATE TECHNOLOGY ADVANCEMENT"/>
    <x v="2"/>
    <s v="REFERENCE GASOLINE LIGHT-DUTY AUTO"/>
    <s v="TEXAS"/>
    <x v="19"/>
    <x v="24"/>
    <s v="COMPRESSED PIPELINE GAS"/>
    <x v="10"/>
    <n v="0"/>
  </r>
  <r>
    <s v="REFERENCE ELECTRIFICATION - MODERATE TECHNOLOGY ADVANCEMENT"/>
    <x v="2"/>
    <s v="REFERENCE GASOLINE LIGHT-DUTY AUTO"/>
    <s v="TEXAS"/>
    <x v="19"/>
    <x v="24"/>
    <s v="LIQUID HYDROGEN"/>
    <x v="10"/>
    <n v="0"/>
  </r>
  <r>
    <s v="REFERENCE ELECTRIFICATION - MODERATE TECHNOLOGY ADVANCEMENT"/>
    <x v="2"/>
    <s v="REFERENCE GASOLINE LIGHT-DUTY AUTO"/>
    <s v="TEXAS"/>
    <x v="19"/>
    <x v="24"/>
    <n v="9999"/>
    <x v="10"/>
    <n v="0"/>
  </r>
  <r>
    <s v="REFERENCE ELECTRIFICATION - MODERATE TECHNOLOGY ADVANCEMENT"/>
    <x v="2"/>
    <s v="REFERENCE GASOLINE LIGHT-DUTY AUTO"/>
    <s v="TEXAS"/>
    <x v="19"/>
    <x v="25"/>
    <s v="GASOLINE FUEL"/>
    <x v="10"/>
    <n v="62473281734.313797"/>
  </r>
  <r>
    <s v="REFERENCE ELECTRIFICATION - MODERATE TECHNOLOGY ADVANCEMENT"/>
    <x v="2"/>
    <s v="REFERENCE GASOLINE LIGHT-DUTY AUTO"/>
    <s v="TEXAS"/>
    <x v="19"/>
    <x v="25"/>
    <s v="ELECTRICITY"/>
    <x v="10"/>
    <n v="0"/>
  </r>
  <r>
    <s v="REFERENCE ELECTRIFICATION - MODERATE TECHNOLOGY ADVANCEMENT"/>
    <x v="2"/>
    <s v="REFERENCE GASOLINE LIGHT-DUTY AUTO"/>
    <s v="TEXAS"/>
    <x v="19"/>
    <x v="25"/>
    <s v="DIESEL FUEL"/>
    <x v="10"/>
    <n v="0"/>
  </r>
  <r>
    <s v="REFERENCE ELECTRIFICATION - MODERATE TECHNOLOGY ADVANCEMENT"/>
    <x v="2"/>
    <s v="REFERENCE GASOLINE LIGHT-DUTY AUTO"/>
    <s v="TEXAS"/>
    <x v="19"/>
    <x v="25"/>
    <s v="COMPRESSED PIPELINE GAS"/>
    <x v="10"/>
    <n v="0"/>
  </r>
  <r>
    <s v="REFERENCE ELECTRIFICATION - MODERATE TECHNOLOGY ADVANCEMENT"/>
    <x v="2"/>
    <s v="REFERENCE GASOLINE LIGHT-DUTY AUTO"/>
    <s v="TEXAS"/>
    <x v="19"/>
    <x v="25"/>
    <s v="LIQUID HYDROGEN"/>
    <x v="10"/>
    <n v="0"/>
  </r>
  <r>
    <s v="REFERENCE ELECTRIFICATION - MODERATE TECHNOLOGY ADVANCEMENT"/>
    <x v="2"/>
    <s v="REFERENCE GASOLINE LIGHT-DUTY AUTO"/>
    <s v="TEXAS"/>
    <x v="19"/>
    <x v="25"/>
    <n v="9999"/>
    <x v="10"/>
    <n v="0"/>
  </r>
  <r>
    <s v="REFERENCE ELECTRIFICATION - MODERATE TECHNOLOGY ADVANCEMENT"/>
    <x v="2"/>
    <s v="REFERENCE GASOLINE LIGHT-DUTY AUTO"/>
    <s v="TEXAS"/>
    <x v="19"/>
    <x v="26"/>
    <s v="GASOLINE FUEL"/>
    <x v="10"/>
    <n v="62867142404.2248"/>
  </r>
  <r>
    <s v="REFERENCE ELECTRIFICATION - MODERATE TECHNOLOGY ADVANCEMENT"/>
    <x v="2"/>
    <s v="REFERENCE GASOLINE LIGHT-DUTY AUTO"/>
    <s v="TEXAS"/>
    <x v="19"/>
    <x v="26"/>
    <s v="ELECTRICITY"/>
    <x v="10"/>
    <n v="0"/>
  </r>
  <r>
    <s v="REFERENCE ELECTRIFICATION - MODERATE TECHNOLOGY ADVANCEMENT"/>
    <x v="2"/>
    <s v="REFERENCE GASOLINE LIGHT-DUTY AUTO"/>
    <s v="TEXAS"/>
    <x v="19"/>
    <x v="26"/>
    <s v="DIESEL FUEL"/>
    <x v="10"/>
    <n v="0"/>
  </r>
  <r>
    <s v="REFERENCE ELECTRIFICATION - MODERATE TECHNOLOGY ADVANCEMENT"/>
    <x v="2"/>
    <s v="REFERENCE GASOLINE LIGHT-DUTY AUTO"/>
    <s v="TEXAS"/>
    <x v="19"/>
    <x v="26"/>
    <s v="COMPRESSED PIPELINE GAS"/>
    <x v="10"/>
    <n v="0"/>
  </r>
  <r>
    <s v="REFERENCE ELECTRIFICATION - MODERATE TECHNOLOGY ADVANCEMENT"/>
    <x v="2"/>
    <s v="REFERENCE GASOLINE LIGHT-DUTY AUTO"/>
    <s v="TEXAS"/>
    <x v="19"/>
    <x v="26"/>
    <s v="LIQUID HYDROGEN"/>
    <x v="10"/>
    <n v="0"/>
  </r>
  <r>
    <s v="REFERENCE ELECTRIFICATION - MODERATE TECHNOLOGY ADVANCEMENT"/>
    <x v="2"/>
    <s v="REFERENCE GASOLINE LIGHT-DUTY AUTO"/>
    <s v="TEXAS"/>
    <x v="19"/>
    <x v="26"/>
    <n v="9999"/>
    <x v="10"/>
    <n v="0"/>
  </r>
  <r>
    <s v="REFERENCE ELECTRIFICATION - MODERATE TECHNOLOGY ADVANCEMENT"/>
    <x v="2"/>
    <s v="REFERENCE GASOLINE LIGHT-DUTY AUTO"/>
    <s v="TEXAS"/>
    <x v="19"/>
    <x v="27"/>
    <s v="GASOLINE FUEL"/>
    <x v="10"/>
    <n v="63278617016.949402"/>
  </r>
  <r>
    <s v="REFERENCE ELECTRIFICATION - MODERATE TECHNOLOGY ADVANCEMENT"/>
    <x v="2"/>
    <s v="REFERENCE GASOLINE LIGHT-DUTY AUTO"/>
    <s v="TEXAS"/>
    <x v="19"/>
    <x v="27"/>
    <s v="ELECTRICITY"/>
    <x v="10"/>
    <n v="0"/>
  </r>
  <r>
    <s v="REFERENCE ELECTRIFICATION - MODERATE TECHNOLOGY ADVANCEMENT"/>
    <x v="2"/>
    <s v="REFERENCE GASOLINE LIGHT-DUTY AUTO"/>
    <s v="TEXAS"/>
    <x v="19"/>
    <x v="27"/>
    <s v="DIESEL FUEL"/>
    <x v="10"/>
    <n v="0"/>
  </r>
  <r>
    <s v="REFERENCE ELECTRIFICATION - MODERATE TECHNOLOGY ADVANCEMENT"/>
    <x v="2"/>
    <s v="REFERENCE GASOLINE LIGHT-DUTY AUTO"/>
    <s v="TEXAS"/>
    <x v="19"/>
    <x v="27"/>
    <s v="COMPRESSED PIPELINE GAS"/>
    <x v="10"/>
    <n v="0"/>
  </r>
  <r>
    <s v="REFERENCE ELECTRIFICATION - MODERATE TECHNOLOGY ADVANCEMENT"/>
    <x v="2"/>
    <s v="REFERENCE GASOLINE LIGHT-DUTY AUTO"/>
    <s v="TEXAS"/>
    <x v="19"/>
    <x v="27"/>
    <s v="LIQUID HYDROGEN"/>
    <x v="10"/>
    <n v="0"/>
  </r>
  <r>
    <s v="REFERENCE ELECTRIFICATION - MODERATE TECHNOLOGY ADVANCEMENT"/>
    <x v="2"/>
    <s v="REFERENCE GASOLINE LIGHT-DUTY AUTO"/>
    <s v="TEXAS"/>
    <x v="19"/>
    <x v="27"/>
    <n v="9999"/>
    <x v="10"/>
    <n v="0"/>
  </r>
  <r>
    <s v="REFERENCE ELECTRIFICATION - MODERATE TECHNOLOGY ADVANCEMENT"/>
    <x v="2"/>
    <s v="REFERENCE GASOLINE LIGHT-DUTY AUTO"/>
    <s v="TEXAS"/>
    <x v="19"/>
    <x v="28"/>
    <s v="GASOLINE FUEL"/>
    <x v="10"/>
    <n v="63712526500.704697"/>
  </r>
  <r>
    <s v="REFERENCE ELECTRIFICATION - MODERATE TECHNOLOGY ADVANCEMENT"/>
    <x v="2"/>
    <s v="REFERENCE GASOLINE LIGHT-DUTY AUTO"/>
    <s v="TEXAS"/>
    <x v="19"/>
    <x v="28"/>
    <s v="ELECTRICITY"/>
    <x v="10"/>
    <n v="0"/>
  </r>
  <r>
    <s v="REFERENCE ELECTRIFICATION - MODERATE TECHNOLOGY ADVANCEMENT"/>
    <x v="2"/>
    <s v="REFERENCE GASOLINE LIGHT-DUTY AUTO"/>
    <s v="TEXAS"/>
    <x v="19"/>
    <x v="28"/>
    <s v="DIESEL FUEL"/>
    <x v="10"/>
    <n v="0"/>
  </r>
  <r>
    <s v="REFERENCE ELECTRIFICATION - MODERATE TECHNOLOGY ADVANCEMENT"/>
    <x v="2"/>
    <s v="REFERENCE GASOLINE LIGHT-DUTY AUTO"/>
    <s v="TEXAS"/>
    <x v="19"/>
    <x v="28"/>
    <s v="COMPRESSED PIPELINE GAS"/>
    <x v="10"/>
    <n v="0"/>
  </r>
  <r>
    <s v="REFERENCE ELECTRIFICATION - MODERATE TECHNOLOGY ADVANCEMENT"/>
    <x v="2"/>
    <s v="REFERENCE GASOLINE LIGHT-DUTY AUTO"/>
    <s v="TEXAS"/>
    <x v="19"/>
    <x v="28"/>
    <s v="LIQUID HYDROGEN"/>
    <x v="10"/>
    <n v="0"/>
  </r>
  <r>
    <s v="REFERENCE ELECTRIFICATION - MODERATE TECHNOLOGY ADVANCEMENT"/>
    <x v="2"/>
    <s v="REFERENCE GASOLINE LIGHT-DUTY AUTO"/>
    <s v="TEXAS"/>
    <x v="19"/>
    <x v="28"/>
    <n v="9999"/>
    <x v="10"/>
    <n v="0"/>
  </r>
  <r>
    <s v="REFERENCE ELECTRIFICATION - MODERATE TECHNOLOGY ADVANCEMENT"/>
    <x v="2"/>
    <s v="REFERENCE GASOLINE LIGHT-DUTY AUTO"/>
    <s v="TEXAS"/>
    <x v="19"/>
    <x v="29"/>
    <s v="GASOLINE FUEL"/>
    <x v="10"/>
    <n v="64180203464.280403"/>
  </r>
  <r>
    <s v="REFERENCE ELECTRIFICATION - MODERATE TECHNOLOGY ADVANCEMENT"/>
    <x v="2"/>
    <s v="REFERENCE GASOLINE LIGHT-DUTY AUTO"/>
    <s v="TEXAS"/>
    <x v="19"/>
    <x v="29"/>
    <s v="ELECTRICITY"/>
    <x v="10"/>
    <n v="0"/>
  </r>
  <r>
    <s v="REFERENCE ELECTRIFICATION - MODERATE TECHNOLOGY ADVANCEMENT"/>
    <x v="2"/>
    <s v="REFERENCE GASOLINE LIGHT-DUTY AUTO"/>
    <s v="TEXAS"/>
    <x v="19"/>
    <x v="29"/>
    <s v="DIESEL FUEL"/>
    <x v="10"/>
    <n v="0"/>
  </r>
  <r>
    <s v="REFERENCE ELECTRIFICATION - MODERATE TECHNOLOGY ADVANCEMENT"/>
    <x v="2"/>
    <s v="REFERENCE GASOLINE LIGHT-DUTY AUTO"/>
    <s v="TEXAS"/>
    <x v="19"/>
    <x v="29"/>
    <s v="COMPRESSED PIPELINE GAS"/>
    <x v="10"/>
    <n v="0"/>
  </r>
  <r>
    <s v="REFERENCE ELECTRIFICATION - MODERATE TECHNOLOGY ADVANCEMENT"/>
    <x v="2"/>
    <s v="REFERENCE GASOLINE LIGHT-DUTY AUTO"/>
    <s v="TEXAS"/>
    <x v="19"/>
    <x v="29"/>
    <s v="LIQUID HYDROGEN"/>
    <x v="10"/>
    <n v="0"/>
  </r>
  <r>
    <s v="REFERENCE ELECTRIFICATION - MODERATE TECHNOLOGY ADVANCEMENT"/>
    <x v="2"/>
    <s v="REFERENCE GASOLINE LIGHT-DUTY AUTO"/>
    <s v="TEXAS"/>
    <x v="19"/>
    <x v="29"/>
    <n v="9999"/>
    <x v="10"/>
    <n v="0"/>
  </r>
  <r>
    <s v="REFERENCE ELECTRIFICATION - MODERATE TECHNOLOGY ADVANCEMENT"/>
    <x v="2"/>
    <s v="REFERENCE GASOLINE LIGHT-DUTY AUTO"/>
    <s v="TEXAS"/>
    <x v="19"/>
    <x v="30"/>
    <s v="GASOLINE FUEL"/>
    <x v="10"/>
    <n v="64645879340.937202"/>
  </r>
  <r>
    <s v="REFERENCE ELECTRIFICATION - MODERATE TECHNOLOGY ADVANCEMENT"/>
    <x v="2"/>
    <s v="REFERENCE GASOLINE LIGHT-DUTY AUTO"/>
    <s v="TEXAS"/>
    <x v="19"/>
    <x v="30"/>
    <s v="ELECTRICITY"/>
    <x v="10"/>
    <n v="0"/>
  </r>
  <r>
    <s v="REFERENCE ELECTRIFICATION - MODERATE TECHNOLOGY ADVANCEMENT"/>
    <x v="2"/>
    <s v="REFERENCE GASOLINE LIGHT-DUTY AUTO"/>
    <s v="TEXAS"/>
    <x v="19"/>
    <x v="30"/>
    <s v="DIESEL FUEL"/>
    <x v="10"/>
    <n v="0"/>
  </r>
  <r>
    <s v="REFERENCE ELECTRIFICATION - MODERATE TECHNOLOGY ADVANCEMENT"/>
    <x v="2"/>
    <s v="REFERENCE GASOLINE LIGHT-DUTY AUTO"/>
    <s v="TEXAS"/>
    <x v="19"/>
    <x v="30"/>
    <s v="COMPRESSED PIPELINE GAS"/>
    <x v="10"/>
    <n v="0"/>
  </r>
  <r>
    <s v="REFERENCE ELECTRIFICATION - MODERATE TECHNOLOGY ADVANCEMENT"/>
    <x v="2"/>
    <s v="REFERENCE GASOLINE LIGHT-DUTY AUTO"/>
    <s v="TEXAS"/>
    <x v="19"/>
    <x v="30"/>
    <s v="LIQUID HYDROGEN"/>
    <x v="10"/>
    <n v="0"/>
  </r>
  <r>
    <s v="REFERENCE ELECTRIFICATION - MODERATE TECHNOLOGY ADVANCEMENT"/>
    <x v="2"/>
    <s v="REFERENCE GASOLINE LIGHT-DUTY AUTO"/>
    <s v="TEXAS"/>
    <x v="19"/>
    <x v="30"/>
    <n v="9999"/>
    <x v="10"/>
    <n v="0"/>
  </r>
  <r>
    <s v="REFERENCE ELECTRIFICATION - MODERATE TECHNOLOGY ADVANCEMENT"/>
    <x v="2"/>
    <s v="REFERENCE GASOLINE LIGHT-DUTY AUTO"/>
    <s v="TEXAS"/>
    <x v="19"/>
    <x v="31"/>
    <s v="GASOLINE FUEL"/>
    <x v="10"/>
    <n v="65123288792.629997"/>
  </r>
  <r>
    <s v="REFERENCE ELECTRIFICATION - MODERATE TECHNOLOGY ADVANCEMENT"/>
    <x v="2"/>
    <s v="REFERENCE GASOLINE LIGHT-DUTY AUTO"/>
    <s v="TEXAS"/>
    <x v="19"/>
    <x v="31"/>
    <s v="ELECTRICITY"/>
    <x v="10"/>
    <n v="0"/>
  </r>
  <r>
    <s v="REFERENCE ELECTRIFICATION - MODERATE TECHNOLOGY ADVANCEMENT"/>
    <x v="2"/>
    <s v="REFERENCE GASOLINE LIGHT-DUTY AUTO"/>
    <s v="TEXAS"/>
    <x v="19"/>
    <x v="31"/>
    <s v="DIESEL FUEL"/>
    <x v="10"/>
    <n v="0"/>
  </r>
  <r>
    <s v="REFERENCE ELECTRIFICATION - MODERATE TECHNOLOGY ADVANCEMENT"/>
    <x v="2"/>
    <s v="REFERENCE GASOLINE LIGHT-DUTY AUTO"/>
    <s v="TEXAS"/>
    <x v="19"/>
    <x v="31"/>
    <s v="COMPRESSED PIPELINE GAS"/>
    <x v="10"/>
    <n v="0"/>
  </r>
  <r>
    <s v="REFERENCE ELECTRIFICATION - MODERATE TECHNOLOGY ADVANCEMENT"/>
    <x v="2"/>
    <s v="REFERENCE GASOLINE LIGHT-DUTY AUTO"/>
    <s v="TEXAS"/>
    <x v="19"/>
    <x v="31"/>
    <s v="LIQUID HYDROGEN"/>
    <x v="10"/>
    <n v="0"/>
  </r>
  <r>
    <s v="REFERENCE ELECTRIFICATION - MODERATE TECHNOLOGY ADVANCEMENT"/>
    <x v="2"/>
    <s v="REFERENCE GASOLINE LIGHT-DUTY AUTO"/>
    <s v="TEXAS"/>
    <x v="19"/>
    <x v="31"/>
    <n v="9999"/>
    <x v="10"/>
    <n v="0"/>
  </r>
  <r>
    <s v="REFERENCE ELECTRIFICATION - MODERATE TECHNOLOGY ADVANCEMENT"/>
    <x v="2"/>
    <s v="REFERENCE GASOLINE LIGHT-DUTY AUTO"/>
    <s v="TEXAS"/>
    <x v="19"/>
    <x v="32"/>
    <s v="GASOLINE FUEL"/>
    <x v="10"/>
    <n v="65610949316.2258"/>
  </r>
  <r>
    <s v="REFERENCE ELECTRIFICATION - MODERATE TECHNOLOGY ADVANCEMENT"/>
    <x v="2"/>
    <s v="REFERENCE GASOLINE LIGHT-DUTY AUTO"/>
    <s v="TEXAS"/>
    <x v="19"/>
    <x v="32"/>
    <s v="ELECTRICITY"/>
    <x v="10"/>
    <n v="0"/>
  </r>
  <r>
    <s v="REFERENCE ELECTRIFICATION - MODERATE TECHNOLOGY ADVANCEMENT"/>
    <x v="2"/>
    <s v="REFERENCE GASOLINE LIGHT-DUTY AUTO"/>
    <s v="TEXAS"/>
    <x v="19"/>
    <x v="32"/>
    <s v="DIESEL FUEL"/>
    <x v="10"/>
    <n v="0"/>
  </r>
  <r>
    <s v="REFERENCE ELECTRIFICATION - MODERATE TECHNOLOGY ADVANCEMENT"/>
    <x v="2"/>
    <s v="REFERENCE GASOLINE LIGHT-DUTY AUTO"/>
    <s v="TEXAS"/>
    <x v="19"/>
    <x v="32"/>
    <s v="COMPRESSED PIPELINE GAS"/>
    <x v="10"/>
    <n v="0"/>
  </r>
  <r>
    <s v="REFERENCE ELECTRIFICATION - MODERATE TECHNOLOGY ADVANCEMENT"/>
    <x v="2"/>
    <s v="REFERENCE GASOLINE LIGHT-DUTY AUTO"/>
    <s v="TEXAS"/>
    <x v="19"/>
    <x v="32"/>
    <s v="LIQUID HYDROGEN"/>
    <x v="10"/>
    <n v="0"/>
  </r>
  <r>
    <s v="REFERENCE ELECTRIFICATION - MODERATE TECHNOLOGY ADVANCEMENT"/>
    <x v="2"/>
    <s v="REFERENCE GASOLINE LIGHT-DUTY AUTO"/>
    <s v="TEXAS"/>
    <x v="19"/>
    <x v="32"/>
    <n v="9999"/>
    <x v="10"/>
    <n v="0"/>
  </r>
  <r>
    <s v="REFERENCE ELECTRIFICATION - MODERATE TECHNOLOGY ADVANCEMENT"/>
    <x v="2"/>
    <s v="REFERENCE GASOLINE LIGHT-DUTY AUTO"/>
    <s v="TEXAS"/>
    <x v="19"/>
    <x v="33"/>
    <s v="GASOLINE FUEL"/>
    <x v="10"/>
    <n v="66094572543.254601"/>
  </r>
  <r>
    <s v="REFERENCE ELECTRIFICATION - MODERATE TECHNOLOGY ADVANCEMENT"/>
    <x v="2"/>
    <s v="REFERENCE GASOLINE LIGHT-DUTY AUTO"/>
    <s v="TEXAS"/>
    <x v="19"/>
    <x v="33"/>
    <s v="ELECTRICITY"/>
    <x v="10"/>
    <n v="0"/>
  </r>
  <r>
    <s v="REFERENCE ELECTRIFICATION - MODERATE TECHNOLOGY ADVANCEMENT"/>
    <x v="2"/>
    <s v="REFERENCE GASOLINE LIGHT-DUTY AUTO"/>
    <s v="TEXAS"/>
    <x v="19"/>
    <x v="33"/>
    <s v="DIESEL FUEL"/>
    <x v="10"/>
    <n v="0"/>
  </r>
  <r>
    <s v="REFERENCE ELECTRIFICATION - MODERATE TECHNOLOGY ADVANCEMENT"/>
    <x v="2"/>
    <s v="REFERENCE GASOLINE LIGHT-DUTY AUTO"/>
    <s v="TEXAS"/>
    <x v="19"/>
    <x v="33"/>
    <s v="COMPRESSED PIPELINE GAS"/>
    <x v="10"/>
    <n v="0"/>
  </r>
  <r>
    <s v="REFERENCE ELECTRIFICATION - MODERATE TECHNOLOGY ADVANCEMENT"/>
    <x v="2"/>
    <s v="REFERENCE GASOLINE LIGHT-DUTY AUTO"/>
    <s v="TEXAS"/>
    <x v="19"/>
    <x v="33"/>
    <s v="LIQUID HYDROGEN"/>
    <x v="10"/>
    <n v="0"/>
  </r>
  <r>
    <s v="REFERENCE ELECTRIFICATION - MODERATE TECHNOLOGY ADVANCEMENT"/>
    <x v="2"/>
    <s v="REFERENCE GASOLINE LIGHT-DUTY AUTO"/>
    <s v="TEXAS"/>
    <x v="19"/>
    <x v="33"/>
    <n v="9999"/>
    <x v="10"/>
    <n v="0"/>
  </r>
  <r>
    <s v="REFERENCE ELECTRIFICATION - MODERATE TECHNOLOGY ADVANCEMENT"/>
    <x v="2"/>
    <s v="ELECTRIC LIGHT-DUTY AUTO - 200 MILE RANGE"/>
    <s v="TEXAS"/>
    <x v="19"/>
    <x v="0"/>
    <s v="GASOLINE FUEL"/>
    <x v="10"/>
    <n v="0"/>
  </r>
  <r>
    <s v="REFERENCE ELECTRIFICATION - MODERATE TECHNOLOGY ADVANCEMENT"/>
    <x v="2"/>
    <s v="ELECTRIC LIGHT-DUTY AUTO - 200 MILE RANGE"/>
    <s v="TEXAS"/>
    <x v="19"/>
    <x v="0"/>
    <s v="ELECTRICITY"/>
    <x v="10"/>
    <n v="267227682.29910001"/>
  </r>
  <r>
    <s v="REFERENCE ELECTRIFICATION - MODERATE TECHNOLOGY ADVANCEMENT"/>
    <x v="2"/>
    <s v="ELECTRIC LIGHT-DUTY AUTO - 200 MILE RANGE"/>
    <s v="TEXAS"/>
    <x v="19"/>
    <x v="0"/>
    <s v="DIESEL FUEL"/>
    <x v="10"/>
    <n v="0"/>
  </r>
  <r>
    <s v="REFERENCE ELECTRIFICATION - MODERATE TECHNOLOGY ADVANCEMENT"/>
    <x v="2"/>
    <s v="ELECTRIC LIGHT-DUTY AUTO - 200 MILE RANGE"/>
    <s v="TEXAS"/>
    <x v="19"/>
    <x v="0"/>
    <s v="COMPRESSED PIPELINE GAS"/>
    <x v="10"/>
    <n v="0"/>
  </r>
  <r>
    <s v="REFERENCE ELECTRIFICATION - MODERATE TECHNOLOGY ADVANCEMENT"/>
    <x v="2"/>
    <s v="ELECTRIC LIGHT-DUTY AUTO - 200 MILE RANGE"/>
    <s v="TEXAS"/>
    <x v="19"/>
    <x v="0"/>
    <s v="LIQUID HYDROGEN"/>
    <x v="10"/>
    <n v="0"/>
  </r>
  <r>
    <s v="REFERENCE ELECTRIFICATION - MODERATE TECHNOLOGY ADVANCEMENT"/>
    <x v="2"/>
    <s v="ELECTRIC LIGHT-DUTY AUTO - 200 MILE RANGE"/>
    <s v="TEXAS"/>
    <x v="19"/>
    <x v="0"/>
    <n v="9999"/>
    <x v="10"/>
    <n v="0"/>
  </r>
  <r>
    <s v="REFERENCE ELECTRIFICATION - MODERATE TECHNOLOGY ADVANCEMENT"/>
    <x v="2"/>
    <s v="ELECTRIC LIGHT-DUTY AUTO - 200 MILE RANGE"/>
    <s v="TEXAS"/>
    <x v="19"/>
    <x v="1"/>
    <s v="GASOLINE FUEL"/>
    <x v="10"/>
    <n v="0"/>
  </r>
  <r>
    <s v="REFERENCE ELECTRIFICATION - MODERATE TECHNOLOGY ADVANCEMENT"/>
    <x v="2"/>
    <s v="ELECTRIC LIGHT-DUTY AUTO - 200 MILE RANGE"/>
    <s v="TEXAS"/>
    <x v="19"/>
    <x v="1"/>
    <s v="ELECTRICITY"/>
    <x v="10"/>
    <n v="336774908.84880197"/>
  </r>
  <r>
    <s v="REFERENCE ELECTRIFICATION - MODERATE TECHNOLOGY ADVANCEMENT"/>
    <x v="2"/>
    <s v="ELECTRIC LIGHT-DUTY AUTO - 200 MILE RANGE"/>
    <s v="TEXAS"/>
    <x v="19"/>
    <x v="1"/>
    <s v="DIESEL FUEL"/>
    <x v="10"/>
    <n v="0"/>
  </r>
  <r>
    <s v="REFERENCE ELECTRIFICATION - MODERATE TECHNOLOGY ADVANCEMENT"/>
    <x v="2"/>
    <s v="ELECTRIC LIGHT-DUTY AUTO - 200 MILE RANGE"/>
    <s v="TEXAS"/>
    <x v="19"/>
    <x v="1"/>
    <s v="COMPRESSED PIPELINE GAS"/>
    <x v="10"/>
    <n v="0"/>
  </r>
  <r>
    <s v="REFERENCE ELECTRIFICATION - MODERATE TECHNOLOGY ADVANCEMENT"/>
    <x v="2"/>
    <s v="ELECTRIC LIGHT-DUTY AUTO - 200 MILE RANGE"/>
    <s v="TEXAS"/>
    <x v="19"/>
    <x v="1"/>
    <s v="LIQUID HYDROGEN"/>
    <x v="10"/>
    <n v="0"/>
  </r>
  <r>
    <s v="REFERENCE ELECTRIFICATION - MODERATE TECHNOLOGY ADVANCEMENT"/>
    <x v="2"/>
    <s v="ELECTRIC LIGHT-DUTY AUTO - 200 MILE RANGE"/>
    <s v="TEXAS"/>
    <x v="19"/>
    <x v="1"/>
    <n v="9999"/>
    <x v="10"/>
    <n v="0"/>
  </r>
  <r>
    <s v="REFERENCE ELECTRIFICATION - MODERATE TECHNOLOGY ADVANCEMENT"/>
    <x v="2"/>
    <s v="ELECTRIC LIGHT-DUTY AUTO - 200 MILE RANGE"/>
    <s v="TEXAS"/>
    <x v="19"/>
    <x v="2"/>
    <s v="GASOLINE FUEL"/>
    <x v="10"/>
    <n v="0"/>
  </r>
  <r>
    <s v="REFERENCE ELECTRIFICATION - MODERATE TECHNOLOGY ADVANCEMENT"/>
    <x v="2"/>
    <s v="ELECTRIC LIGHT-DUTY AUTO - 200 MILE RANGE"/>
    <s v="TEXAS"/>
    <x v="19"/>
    <x v="2"/>
    <s v="ELECTRICITY"/>
    <x v="10"/>
    <n v="463877320.63552499"/>
  </r>
  <r>
    <s v="REFERENCE ELECTRIFICATION - MODERATE TECHNOLOGY ADVANCEMENT"/>
    <x v="2"/>
    <s v="ELECTRIC LIGHT-DUTY AUTO - 200 MILE RANGE"/>
    <s v="TEXAS"/>
    <x v="19"/>
    <x v="2"/>
    <s v="DIESEL FUEL"/>
    <x v="10"/>
    <n v="0"/>
  </r>
  <r>
    <s v="REFERENCE ELECTRIFICATION - MODERATE TECHNOLOGY ADVANCEMENT"/>
    <x v="2"/>
    <s v="ELECTRIC LIGHT-DUTY AUTO - 200 MILE RANGE"/>
    <s v="TEXAS"/>
    <x v="19"/>
    <x v="2"/>
    <s v="COMPRESSED PIPELINE GAS"/>
    <x v="10"/>
    <n v="0"/>
  </r>
  <r>
    <s v="REFERENCE ELECTRIFICATION - MODERATE TECHNOLOGY ADVANCEMENT"/>
    <x v="2"/>
    <s v="ELECTRIC LIGHT-DUTY AUTO - 200 MILE RANGE"/>
    <s v="TEXAS"/>
    <x v="19"/>
    <x v="2"/>
    <s v="LIQUID HYDROGEN"/>
    <x v="10"/>
    <n v="0"/>
  </r>
  <r>
    <s v="REFERENCE ELECTRIFICATION - MODERATE TECHNOLOGY ADVANCEMENT"/>
    <x v="2"/>
    <s v="ELECTRIC LIGHT-DUTY AUTO - 200 MILE RANGE"/>
    <s v="TEXAS"/>
    <x v="19"/>
    <x v="2"/>
    <n v="9999"/>
    <x v="10"/>
    <n v="0"/>
  </r>
  <r>
    <s v="REFERENCE ELECTRIFICATION - MODERATE TECHNOLOGY ADVANCEMENT"/>
    <x v="2"/>
    <s v="ELECTRIC LIGHT-DUTY AUTO - 200 MILE RANGE"/>
    <s v="TEXAS"/>
    <x v="19"/>
    <x v="3"/>
    <s v="GASOLINE FUEL"/>
    <x v="10"/>
    <n v="0"/>
  </r>
  <r>
    <s v="REFERENCE ELECTRIFICATION - MODERATE TECHNOLOGY ADVANCEMENT"/>
    <x v="2"/>
    <s v="ELECTRIC LIGHT-DUTY AUTO - 200 MILE RANGE"/>
    <s v="TEXAS"/>
    <x v="19"/>
    <x v="3"/>
    <s v="ELECTRICITY"/>
    <x v="10"/>
    <n v="652429626.97467697"/>
  </r>
  <r>
    <s v="REFERENCE ELECTRIFICATION - MODERATE TECHNOLOGY ADVANCEMENT"/>
    <x v="2"/>
    <s v="ELECTRIC LIGHT-DUTY AUTO - 200 MILE RANGE"/>
    <s v="TEXAS"/>
    <x v="19"/>
    <x v="3"/>
    <s v="DIESEL FUEL"/>
    <x v="10"/>
    <n v="0"/>
  </r>
  <r>
    <s v="REFERENCE ELECTRIFICATION - MODERATE TECHNOLOGY ADVANCEMENT"/>
    <x v="2"/>
    <s v="ELECTRIC LIGHT-DUTY AUTO - 200 MILE RANGE"/>
    <s v="TEXAS"/>
    <x v="19"/>
    <x v="3"/>
    <s v="COMPRESSED PIPELINE GAS"/>
    <x v="10"/>
    <n v="0"/>
  </r>
  <r>
    <s v="REFERENCE ELECTRIFICATION - MODERATE TECHNOLOGY ADVANCEMENT"/>
    <x v="2"/>
    <s v="ELECTRIC LIGHT-DUTY AUTO - 200 MILE RANGE"/>
    <s v="TEXAS"/>
    <x v="19"/>
    <x v="3"/>
    <s v="LIQUID HYDROGEN"/>
    <x v="10"/>
    <n v="0"/>
  </r>
  <r>
    <s v="REFERENCE ELECTRIFICATION - MODERATE TECHNOLOGY ADVANCEMENT"/>
    <x v="2"/>
    <s v="ELECTRIC LIGHT-DUTY AUTO - 200 MILE RANGE"/>
    <s v="TEXAS"/>
    <x v="19"/>
    <x v="3"/>
    <n v="9999"/>
    <x v="10"/>
    <n v="0"/>
  </r>
  <r>
    <s v="REFERENCE ELECTRIFICATION - MODERATE TECHNOLOGY ADVANCEMENT"/>
    <x v="2"/>
    <s v="ELECTRIC LIGHT-DUTY AUTO - 200 MILE RANGE"/>
    <s v="TEXAS"/>
    <x v="19"/>
    <x v="4"/>
    <s v="GASOLINE FUEL"/>
    <x v="10"/>
    <n v="0"/>
  </r>
  <r>
    <s v="REFERENCE ELECTRIFICATION - MODERATE TECHNOLOGY ADVANCEMENT"/>
    <x v="2"/>
    <s v="ELECTRIC LIGHT-DUTY AUTO - 200 MILE RANGE"/>
    <s v="TEXAS"/>
    <x v="19"/>
    <x v="4"/>
    <s v="ELECTRICITY"/>
    <x v="10"/>
    <n v="916701127.456689"/>
  </r>
  <r>
    <s v="REFERENCE ELECTRIFICATION - MODERATE TECHNOLOGY ADVANCEMENT"/>
    <x v="2"/>
    <s v="ELECTRIC LIGHT-DUTY AUTO - 200 MILE RANGE"/>
    <s v="TEXAS"/>
    <x v="19"/>
    <x v="4"/>
    <s v="DIESEL FUEL"/>
    <x v="10"/>
    <n v="0"/>
  </r>
  <r>
    <s v="REFERENCE ELECTRIFICATION - MODERATE TECHNOLOGY ADVANCEMENT"/>
    <x v="2"/>
    <s v="ELECTRIC LIGHT-DUTY AUTO - 200 MILE RANGE"/>
    <s v="TEXAS"/>
    <x v="19"/>
    <x v="4"/>
    <s v="COMPRESSED PIPELINE GAS"/>
    <x v="10"/>
    <n v="0"/>
  </r>
  <r>
    <s v="REFERENCE ELECTRIFICATION - MODERATE TECHNOLOGY ADVANCEMENT"/>
    <x v="2"/>
    <s v="ELECTRIC LIGHT-DUTY AUTO - 200 MILE RANGE"/>
    <s v="TEXAS"/>
    <x v="19"/>
    <x v="4"/>
    <s v="LIQUID HYDROGEN"/>
    <x v="10"/>
    <n v="0"/>
  </r>
  <r>
    <s v="REFERENCE ELECTRIFICATION - MODERATE TECHNOLOGY ADVANCEMENT"/>
    <x v="2"/>
    <s v="ELECTRIC LIGHT-DUTY AUTO - 200 MILE RANGE"/>
    <s v="TEXAS"/>
    <x v="19"/>
    <x v="4"/>
    <n v="9999"/>
    <x v="10"/>
    <n v="0"/>
  </r>
  <r>
    <s v="REFERENCE ELECTRIFICATION - MODERATE TECHNOLOGY ADVANCEMENT"/>
    <x v="2"/>
    <s v="ELECTRIC LIGHT-DUTY AUTO - 200 MILE RANGE"/>
    <s v="TEXAS"/>
    <x v="19"/>
    <x v="5"/>
    <s v="GASOLINE FUEL"/>
    <x v="10"/>
    <n v="0"/>
  </r>
  <r>
    <s v="REFERENCE ELECTRIFICATION - MODERATE TECHNOLOGY ADVANCEMENT"/>
    <x v="2"/>
    <s v="ELECTRIC LIGHT-DUTY AUTO - 200 MILE RANGE"/>
    <s v="TEXAS"/>
    <x v="19"/>
    <x v="5"/>
    <s v="ELECTRICITY"/>
    <x v="10"/>
    <n v="1244196975.9567201"/>
  </r>
  <r>
    <s v="REFERENCE ELECTRIFICATION - MODERATE TECHNOLOGY ADVANCEMENT"/>
    <x v="2"/>
    <s v="ELECTRIC LIGHT-DUTY AUTO - 200 MILE RANGE"/>
    <s v="TEXAS"/>
    <x v="19"/>
    <x v="5"/>
    <s v="DIESEL FUEL"/>
    <x v="10"/>
    <n v="0"/>
  </r>
  <r>
    <s v="REFERENCE ELECTRIFICATION - MODERATE TECHNOLOGY ADVANCEMENT"/>
    <x v="2"/>
    <s v="ELECTRIC LIGHT-DUTY AUTO - 200 MILE RANGE"/>
    <s v="TEXAS"/>
    <x v="19"/>
    <x v="5"/>
    <s v="COMPRESSED PIPELINE GAS"/>
    <x v="10"/>
    <n v="0"/>
  </r>
  <r>
    <s v="REFERENCE ELECTRIFICATION - MODERATE TECHNOLOGY ADVANCEMENT"/>
    <x v="2"/>
    <s v="ELECTRIC LIGHT-DUTY AUTO - 200 MILE RANGE"/>
    <s v="TEXAS"/>
    <x v="19"/>
    <x v="5"/>
    <s v="LIQUID HYDROGEN"/>
    <x v="10"/>
    <n v="0"/>
  </r>
  <r>
    <s v="REFERENCE ELECTRIFICATION - MODERATE TECHNOLOGY ADVANCEMENT"/>
    <x v="2"/>
    <s v="ELECTRIC LIGHT-DUTY AUTO - 200 MILE RANGE"/>
    <s v="TEXAS"/>
    <x v="19"/>
    <x v="5"/>
    <n v="9999"/>
    <x v="10"/>
    <n v="0"/>
  </r>
  <r>
    <s v="REFERENCE ELECTRIFICATION - MODERATE TECHNOLOGY ADVANCEMENT"/>
    <x v="2"/>
    <s v="ELECTRIC LIGHT-DUTY AUTO - 200 MILE RANGE"/>
    <s v="TEXAS"/>
    <x v="19"/>
    <x v="6"/>
    <s v="GASOLINE FUEL"/>
    <x v="10"/>
    <n v="0"/>
  </r>
  <r>
    <s v="REFERENCE ELECTRIFICATION - MODERATE TECHNOLOGY ADVANCEMENT"/>
    <x v="2"/>
    <s v="ELECTRIC LIGHT-DUTY AUTO - 200 MILE RANGE"/>
    <s v="TEXAS"/>
    <x v="19"/>
    <x v="6"/>
    <s v="ELECTRICITY"/>
    <x v="10"/>
    <n v="1637240109.83237"/>
  </r>
  <r>
    <s v="REFERENCE ELECTRIFICATION - MODERATE TECHNOLOGY ADVANCEMENT"/>
    <x v="2"/>
    <s v="ELECTRIC LIGHT-DUTY AUTO - 200 MILE RANGE"/>
    <s v="TEXAS"/>
    <x v="19"/>
    <x v="6"/>
    <s v="DIESEL FUEL"/>
    <x v="10"/>
    <n v="0"/>
  </r>
  <r>
    <s v="REFERENCE ELECTRIFICATION - MODERATE TECHNOLOGY ADVANCEMENT"/>
    <x v="2"/>
    <s v="ELECTRIC LIGHT-DUTY AUTO - 200 MILE RANGE"/>
    <s v="TEXAS"/>
    <x v="19"/>
    <x v="6"/>
    <s v="COMPRESSED PIPELINE GAS"/>
    <x v="10"/>
    <n v="0"/>
  </r>
  <r>
    <s v="REFERENCE ELECTRIFICATION - MODERATE TECHNOLOGY ADVANCEMENT"/>
    <x v="2"/>
    <s v="ELECTRIC LIGHT-DUTY AUTO - 200 MILE RANGE"/>
    <s v="TEXAS"/>
    <x v="19"/>
    <x v="6"/>
    <s v="LIQUID HYDROGEN"/>
    <x v="10"/>
    <n v="0"/>
  </r>
  <r>
    <s v="REFERENCE ELECTRIFICATION - MODERATE TECHNOLOGY ADVANCEMENT"/>
    <x v="2"/>
    <s v="ELECTRIC LIGHT-DUTY AUTO - 200 MILE RANGE"/>
    <s v="TEXAS"/>
    <x v="19"/>
    <x v="6"/>
    <n v="9999"/>
    <x v="10"/>
    <n v="0"/>
  </r>
  <r>
    <s v="REFERENCE ELECTRIFICATION - MODERATE TECHNOLOGY ADVANCEMENT"/>
    <x v="2"/>
    <s v="ELECTRIC LIGHT-DUTY AUTO - 200 MILE RANGE"/>
    <s v="TEXAS"/>
    <x v="19"/>
    <x v="7"/>
    <s v="GASOLINE FUEL"/>
    <x v="10"/>
    <n v="0"/>
  </r>
  <r>
    <s v="REFERENCE ELECTRIFICATION - MODERATE TECHNOLOGY ADVANCEMENT"/>
    <x v="2"/>
    <s v="ELECTRIC LIGHT-DUTY AUTO - 200 MILE RANGE"/>
    <s v="TEXAS"/>
    <x v="19"/>
    <x v="7"/>
    <s v="ELECTRICITY"/>
    <x v="10"/>
    <n v="2063931603.09393"/>
  </r>
  <r>
    <s v="REFERENCE ELECTRIFICATION - MODERATE TECHNOLOGY ADVANCEMENT"/>
    <x v="2"/>
    <s v="ELECTRIC LIGHT-DUTY AUTO - 200 MILE RANGE"/>
    <s v="TEXAS"/>
    <x v="19"/>
    <x v="7"/>
    <s v="DIESEL FUEL"/>
    <x v="10"/>
    <n v="0"/>
  </r>
  <r>
    <s v="REFERENCE ELECTRIFICATION - MODERATE TECHNOLOGY ADVANCEMENT"/>
    <x v="2"/>
    <s v="ELECTRIC LIGHT-DUTY AUTO - 200 MILE RANGE"/>
    <s v="TEXAS"/>
    <x v="19"/>
    <x v="7"/>
    <s v="COMPRESSED PIPELINE GAS"/>
    <x v="10"/>
    <n v="0"/>
  </r>
  <r>
    <s v="REFERENCE ELECTRIFICATION - MODERATE TECHNOLOGY ADVANCEMENT"/>
    <x v="2"/>
    <s v="ELECTRIC LIGHT-DUTY AUTO - 200 MILE RANGE"/>
    <s v="TEXAS"/>
    <x v="19"/>
    <x v="7"/>
    <s v="LIQUID HYDROGEN"/>
    <x v="10"/>
    <n v="0"/>
  </r>
  <r>
    <s v="REFERENCE ELECTRIFICATION - MODERATE TECHNOLOGY ADVANCEMENT"/>
    <x v="2"/>
    <s v="ELECTRIC LIGHT-DUTY AUTO - 200 MILE RANGE"/>
    <s v="TEXAS"/>
    <x v="19"/>
    <x v="7"/>
    <n v="9999"/>
    <x v="10"/>
    <n v="0"/>
  </r>
  <r>
    <s v="REFERENCE ELECTRIFICATION - MODERATE TECHNOLOGY ADVANCEMENT"/>
    <x v="2"/>
    <s v="ELECTRIC LIGHT-DUTY AUTO - 200 MILE RANGE"/>
    <s v="TEXAS"/>
    <x v="19"/>
    <x v="8"/>
    <s v="GASOLINE FUEL"/>
    <x v="10"/>
    <n v="0"/>
  </r>
  <r>
    <s v="REFERENCE ELECTRIFICATION - MODERATE TECHNOLOGY ADVANCEMENT"/>
    <x v="2"/>
    <s v="ELECTRIC LIGHT-DUTY AUTO - 200 MILE RANGE"/>
    <s v="TEXAS"/>
    <x v="19"/>
    <x v="8"/>
    <s v="ELECTRICITY"/>
    <x v="10"/>
    <n v="2546628751.1563802"/>
  </r>
  <r>
    <s v="REFERENCE ELECTRIFICATION - MODERATE TECHNOLOGY ADVANCEMENT"/>
    <x v="2"/>
    <s v="ELECTRIC LIGHT-DUTY AUTO - 200 MILE RANGE"/>
    <s v="TEXAS"/>
    <x v="19"/>
    <x v="8"/>
    <s v="DIESEL FUEL"/>
    <x v="10"/>
    <n v="0"/>
  </r>
  <r>
    <s v="REFERENCE ELECTRIFICATION - MODERATE TECHNOLOGY ADVANCEMENT"/>
    <x v="2"/>
    <s v="ELECTRIC LIGHT-DUTY AUTO - 200 MILE RANGE"/>
    <s v="TEXAS"/>
    <x v="19"/>
    <x v="8"/>
    <s v="COMPRESSED PIPELINE GAS"/>
    <x v="10"/>
    <n v="0"/>
  </r>
  <r>
    <s v="REFERENCE ELECTRIFICATION - MODERATE TECHNOLOGY ADVANCEMENT"/>
    <x v="2"/>
    <s v="ELECTRIC LIGHT-DUTY AUTO - 200 MILE RANGE"/>
    <s v="TEXAS"/>
    <x v="19"/>
    <x v="8"/>
    <s v="LIQUID HYDROGEN"/>
    <x v="10"/>
    <n v="0"/>
  </r>
  <r>
    <s v="REFERENCE ELECTRIFICATION - MODERATE TECHNOLOGY ADVANCEMENT"/>
    <x v="2"/>
    <s v="ELECTRIC LIGHT-DUTY AUTO - 200 MILE RANGE"/>
    <s v="TEXAS"/>
    <x v="19"/>
    <x v="8"/>
    <n v="9999"/>
    <x v="10"/>
    <n v="0"/>
  </r>
  <r>
    <s v="REFERENCE ELECTRIFICATION - MODERATE TECHNOLOGY ADVANCEMENT"/>
    <x v="2"/>
    <s v="ELECTRIC LIGHT-DUTY AUTO - 200 MILE RANGE"/>
    <s v="TEXAS"/>
    <x v="19"/>
    <x v="9"/>
    <s v="GASOLINE FUEL"/>
    <x v="10"/>
    <n v="0"/>
  </r>
  <r>
    <s v="REFERENCE ELECTRIFICATION - MODERATE TECHNOLOGY ADVANCEMENT"/>
    <x v="2"/>
    <s v="ELECTRIC LIGHT-DUTY AUTO - 200 MILE RANGE"/>
    <s v="TEXAS"/>
    <x v="19"/>
    <x v="9"/>
    <s v="ELECTRICITY"/>
    <x v="10"/>
    <n v="3069304816.3091302"/>
  </r>
  <r>
    <s v="REFERENCE ELECTRIFICATION - MODERATE TECHNOLOGY ADVANCEMENT"/>
    <x v="2"/>
    <s v="ELECTRIC LIGHT-DUTY AUTO - 200 MILE RANGE"/>
    <s v="TEXAS"/>
    <x v="19"/>
    <x v="9"/>
    <s v="DIESEL FUEL"/>
    <x v="10"/>
    <n v="0"/>
  </r>
  <r>
    <s v="REFERENCE ELECTRIFICATION - MODERATE TECHNOLOGY ADVANCEMENT"/>
    <x v="2"/>
    <s v="ELECTRIC LIGHT-DUTY AUTO - 200 MILE RANGE"/>
    <s v="TEXAS"/>
    <x v="19"/>
    <x v="9"/>
    <s v="COMPRESSED PIPELINE GAS"/>
    <x v="10"/>
    <n v="0"/>
  </r>
  <r>
    <s v="REFERENCE ELECTRIFICATION - MODERATE TECHNOLOGY ADVANCEMENT"/>
    <x v="2"/>
    <s v="ELECTRIC LIGHT-DUTY AUTO - 200 MILE RANGE"/>
    <s v="TEXAS"/>
    <x v="19"/>
    <x v="9"/>
    <s v="LIQUID HYDROGEN"/>
    <x v="10"/>
    <n v="0"/>
  </r>
  <r>
    <s v="REFERENCE ELECTRIFICATION - MODERATE TECHNOLOGY ADVANCEMENT"/>
    <x v="2"/>
    <s v="ELECTRIC LIGHT-DUTY AUTO - 200 MILE RANGE"/>
    <s v="TEXAS"/>
    <x v="19"/>
    <x v="9"/>
    <n v="9999"/>
    <x v="10"/>
    <n v="0"/>
  </r>
  <r>
    <s v="REFERENCE ELECTRIFICATION - MODERATE TECHNOLOGY ADVANCEMENT"/>
    <x v="2"/>
    <s v="ELECTRIC LIGHT-DUTY AUTO - 200 MILE RANGE"/>
    <s v="TEXAS"/>
    <x v="19"/>
    <x v="10"/>
    <s v="GASOLINE FUEL"/>
    <x v="10"/>
    <n v="0"/>
  </r>
  <r>
    <s v="REFERENCE ELECTRIFICATION - MODERATE TECHNOLOGY ADVANCEMENT"/>
    <x v="2"/>
    <s v="ELECTRIC LIGHT-DUTY AUTO - 200 MILE RANGE"/>
    <s v="TEXAS"/>
    <x v="19"/>
    <x v="10"/>
    <s v="ELECTRICITY"/>
    <x v="10"/>
    <n v="3566439512.8903999"/>
  </r>
  <r>
    <s v="REFERENCE ELECTRIFICATION - MODERATE TECHNOLOGY ADVANCEMENT"/>
    <x v="2"/>
    <s v="ELECTRIC LIGHT-DUTY AUTO - 200 MILE RANGE"/>
    <s v="TEXAS"/>
    <x v="19"/>
    <x v="10"/>
    <s v="DIESEL FUEL"/>
    <x v="10"/>
    <n v="0"/>
  </r>
  <r>
    <s v="REFERENCE ELECTRIFICATION - MODERATE TECHNOLOGY ADVANCEMENT"/>
    <x v="2"/>
    <s v="ELECTRIC LIGHT-DUTY AUTO - 200 MILE RANGE"/>
    <s v="TEXAS"/>
    <x v="19"/>
    <x v="10"/>
    <s v="COMPRESSED PIPELINE GAS"/>
    <x v="10"/>
    <n v="0"/>
  </r>
  <r>
    <s v="REFERENCE ELECTRIFICATION - MODERATE TECHNOLOGY ADVANCEMENT"/>
    <x v="2"/>
    <s v="ELECTRIC LIGHT-DUTY AUTO - 200 MILE RANGE"/>
    <s v="TEXAS"/>
    <x v="19"/>
    <x v="10"/>
    <s v="LIQUID HYDROGEN"/>
    <x v="10"/>
    <n v="0"/>
  </r>
  <r>
    <s v="REFERENCE ELECTRIFICATION - MODERATE TECHNOLOGY ADVANCEMENT"/>
    <x v="2"/>
    <s v="ELECTRIC LIGHT-DUTY AUTO - 200 MILE RANGE"/>
    <s v="TEXAS"/>
    <x v="19"/>
    <x v="10"/>
    <n v="9999"/>
    <x v="10"/>
    <n v="0"/>
  </r>
  <r>
    <s v="REFERENCE ELECTRIFICATION - MODERATE TECHNOLOGY ADVANCEMENT"/>
    <x v="2"/>
    <s v="ELECTRIC LIGHT-DUTY AUTO - 200 MILE RANGE"/>
    <s v="TEXAS"/>
    <x v="19"/>
    <x v="11"/>
    <s v="GASOLINE FUEL"/>
    <x v="10"/>
    <n v="0"/>
  </r>
  <r>
    <s v="REFERENCE ELECTRIFICATION - MODERATE TECHNOLOGY ADVANCEMENT"/>
    <x v="2"/>
    <s v="ELECTRIC LIGHT-DUTY AUTO - 200 MILE RANGE"/>
    <s v="TEXAS"/>
    <x v="19"/>
    <x v="11"/>
    <s v="ELECTRICITY"/>
    <x v="10"/>
    <n v="4026345858.4745002"/>
  </r>
  <r>
    <s v="REFERENCE ELECTRIFICATION - MODERATE TECHNOLOGY ADVANCEMENT"/>
    <x v="2"/>
    <s v="ELECTRIC LIGHT-DUTY AUTO - 200 MILE RANGE"/>
    <s v="TEXAS"/>
    <x v="19"/>
    <x v="11"/>
    <s v="DIESEL FUEL"/>
    <x v="10"/>
    <n v="0"/>
  </r>
  <r>
    <s v="REFERENCE ELECTRIFICATION - MODERATE TECHNOLOGY ADVANCEMENT"/>
    <x v="2"/>
    <s v="ELECTRIC LIGHT-DUTY AUTO - 200 MILE RANGE"/>
    <s v="TEXAS"/>
    <x v="19"/>
    <x v="11"/>
    <s v="COMPRESSED PIPELINE GAS"/>
    <x v="10"/>
    <n v="0"/>
  </r>
  <r>
    <s v="REFERENCE ELECTRIFICATION - MODERATE TECHNOLOGY ADVANCEMENT"/>
    <x v="2"/>
    <s v="ELECTRIC LIGHT-DUTY AUTO - 200 MILE RANGE"/>
    <s v="TEXAS"/>
    <x v="19"/>
    <x v="11"/>
    <s v="LIQUID HYDROGEN"/>
    <x v="10"/>
    <n v="0"/>
  </r>
  <r>
    <s v="REFERENCE ELECTRIFICATION - MODERATE TECHNOLOGY ADVANCEMENT"/>
    <x v="2"/>
    <s v="ELECTRIC LIGHT-DUTY AUTO - 200 MILE RANGE"/>
    <s v="TEXAS"/>
    <x v="19"/>
    <x v="11"/>
    <n v="9999"/>
    <x v="10"/>
    <n v="0"/>
  </r>
  <r>
    <s v="REFERENCE ELECTRIFICATION - MODERATE TECHNOLOGY ADVANCEMENT"/>
    <x v="2"/>
    <s v="ELECTRIC LIGHT-DUTY AUTO - 200 MILE RANGE"/>
    <s v="TEXAS"/>
    <x v="19"/>
    <x v="12"/>
    <s v="GASOLINE FUEL"/>
    <x v="10"/>
    <n v="0"/>
  </r>
  <r>
    <s v="REFERENCE ELECTRIFICATION - MODERATE TECHNOLOGY ADVANCEMENT"/>
    <x v="2"/>
    <s v="ELECTRIC LIGHT-DUTY AUTO - 200 MILE RANGE"/>
    <s v="TEXAS"/>
    <x v="19"/>
    <x v="12"/>
    <s v="ELECTRICITY"/>
    <x v="10"/>
    <n v="4454312271.2638998"/>
  </r>
  <r>
    <s v="REFERENCE ELECTRIFICATION - MODERATE TECHNOLOGY ADVANCEMENT"/>
    <x v="2"/>
    <s v="ELECTRIC LIGHT-DUTY AUTO - 200 MILE RANGE"/>
    <s v="TEXAS"/>
    <x v="19"/>
    <x v="12"/>
    <s v="DIESEL FUEL"/>
    <x v="10"/>
    <n v="0"/>
  </r>
  <r>
    <s v="REFERENCE ELECTRIFICATION - MODERATE TECHNOLOGY ADVANCEMENT"/>
    <x v="2"/>
    <s v="ELECTRIC LIGHT-DUTY AUTO - 200 MILE RANGE"/>
    <s v="TEXAS"/>
    <x v="19"/>
    <x v="12"/>
    <s v="COMPRESSED PIPELINE GAS"/>
    <x v="10"/>
    <n v="0"/>
  </r>
  <r>
    <s v="REFERENCE ELECTRIFICATION - MODERATE TECHNOLOGY ADVANCEMENT"/>
    <x v="2"/>
    <s v="ELECTRIC LIGHT-DUTY AUTO - 200 MILE RANGE"/>
    <s v="TEXAS"/>
    <x v="19"/>
    <x v="12"/>
    <s v="LIQUID HYDROGEN"/>
    <x v="10"/>
    <n v="0"/>
  </r>
  <r>
    <s v="REFERENCE ELECTRIFICATION - MODERATE TECHNOLOGY ADVANCEMENT"/>
    <x v="2"/>
    <s v="ELECTRIC LIGHT-DUTY AUTO - 200 MILE RANGE"/>
    <s v="TEXAS"/>
    <x v="19"/>
    <x v="12"/>
    <n v="9999"/>
    <x v="10"/>
    <n v="0"/>
  </r>
  <r>
    <s v="REFERENCE ELECTRIFICATION - MODERATE TECHNOLOGY ADVANCEMENT"/>
    <x v="2"/>
    <s v="ELECTRIC LIGHT-DUTY AUTO - 200 MILE RANGE"/>
    <s v="TEXAS"/>
    <x v="19"/>
    <x v="13"/>
    <s v="GASOLINE FUEL"/>
    <x v="10"/>
    <n v="0"/>
  </r>
  <r>
    <s v="REFERENCE ELECTRIFICATION - MODERATE TECHNOLOGY ADVANCEMENT"/>
    <x v="2"/>
    <s v="ELECTRIC LIGHT-DUTY AUTO - 200 MILE RANGE"/>
    <s v="TEXAS"/>
    <x v="19"/>
    <x v="13"/>
    <s v="ELECTRICITY"/>
    <x v="10"/>
    <n v="4868158819.4580297"/>
  </r>
  <r>
    <s v="REFERENCE ELECTRIFICATION - MODERATE TECHNOLOGY ADVANCEMENT"/>
    <x v="2"/>
    <s v="ELECTRIC LIGHT-DUTY AUTO - 200 MILE RANGE"/>
    <s v="TEXAS"/>
    <x v="19"/>
    <x v="13"/>
    <s v="DIESEL FUEL"/>
    <x v="10"/>
    <n v="0"/>
  </r>
  <r>
    <s v="REFERENCE ELECTRIFICATION - MODERATE TECHNOLOGY ADVANCEMENT"/>
    <x v="2"/>
    <s v="ELECTRIC LIGHT-DUTY AUTO - 200 MILE RANGE"/>
    <s v="TEXAS"/>
    <x v="19"/>
    <x v="13"/>
    <s v="COMPRESSED PIPELINE GAS"/>
    <x v="10"/>
    <n v="0"/>
  </r>
  <r>
    <s v="REFERENCE ELECTRIFICATION - MODERATE TECHNOLOGY ADVANCEMENT"/>
    <x v="2"/>
    <s v="ELECTRIC LIGHT-DUTY AUTO - 200 MILE RANGE"/>
    <s v="TEXAS"/>
    <x v="19"/>
    <x v="13"/>
    <s v="LIQUID HYDROGEN"/>
    <x v="10"/>
    <n v="0"/>
  </r>
  <r>
    <s v="REFERENCE ELECTRIFICATION - MODERATE TECHNOLOGY ADVANCEMENT"/>
    <x v="2"/>
    <s v="ELECTRIC LIGHT-DUTY AUTO - 200 MILE RANGE"/>
    <s v="TEXAS"/>
    <x v="19"/>
    <x v="13"/>
    <n v="9999"/>
    <x v="10"/>
    <n v="0"/>
  </r>
  <r>
    <s v="REFERENCE ELECTRIFICATION - MODERATE TECHNOLOGY ADVANCEMENT"/>
    <x v="2"/>
    <s v="ELECTRIC LIGHT-DUTY AUTO - 200 MILE RANGE"/>
    <s v="TEXAS"/>
    <x v="19"/>
    <x v="14"/>
    <s v="GASOLINE FUEL"/>
    <x v="10"/>
    <n v="0"/>
  </r>
  <r>
    <s v="REFERENCE ELECTRIFICATION - MODERATE TECHNOLOGY ADVANCEMENT"/>
    <x v="2"/>
    <s v="ELECTRIC LIGHT-DUTY AUTO - 200 MILE RANGE"/>
    <s v="TEXAS"/>
    <x v="19"/>
    <x v="14"/>
    <s v="ELECTRICITY"/>
    <x v="10"/>
    <n v="5283118853.7658005"/>
  </r>
  <r>
    <s v="REFERENCE ELECTRIFICATION - MODERATE TECHNOLOGY ADVANCEMENT"/>
    <x v="2"/>
    <s v="ELECTRIC LIGHT-DUTY AUTO - 200 MILE RANGE"/>
    <s v="TEXAS"/>
    <x v="19"/>
    <x v="14"/>
    <s v="DIESEL FUEL"/>
    <x v="10"/>
    <n v="0"/>
  </r>
  <r>
    <s v="REFERENCE ELECTRIFICATION - MODERATE TECHNOLOGY ADVANCEMENT"/>
    <x v="2"/>
    <s v="ELECTRIC LIGHT-DUTY AUTO - 200 MILE RANGE"/>
    <s v="TEXAS"/>
    <x v="19"/>
    <x v="14"/>
    <s v="COMPRESSED PIPELINE GAS"/>
    <x v="10"/>
    <n v="0"/>
  </r>
  <r>
    <s v="REFERENCE ELECTRIFICATION - MODERATE TECHNOLOGY ADVANCEMENT"/>
    <x v="2"/>
    <s v="ELECTRIC LIGHT-DUTY AUTO - 200 MILE RANGE"/>
    <s v="TEXAS"/>
    <x v="19"/>
    <x v="14"/>
    <s v="LIQUID HYDROGEN"/>
    <x v="10"/>
    <n v="0"/>
  </r>
  <r>
    <s v="REFERENCE ELECTRIFICATION - MODERATE TECHNOLOGY ADVANCEMENT"/>
    <x v="2"/>
    <s v="ELECTRIC LIGHT-DUTY AUTO - 200 MILE RANGE"/>
    <s v="TEXAS"/>
    <x v="19"/>
    <x v="14"/>
    <n v="9999"/>
    <x v="10"/>
    <n v="0"/>
  </r>
  <r>
    <s v="REFERENCE ELECTRIFICATION - MODERATE TECHNOLOGY ADVANCEMENT"/>
    <x v="2"/>
    <s v="ELECTRIC LIGHT-DUTY AUTO - 200 MILE RANGE"/>
    <s v="TEXAS"/>
    <x v="19"/>
    <x v="15"/>
    <s v="GASOLINE FUEL"/>
    <x v="10"/>
    <n v="0"/>
  </r>
  <r>
    <s v="REFERENCE ELECTRIFICATION - MODERATE TECHNOLOGY ADVANCEMENT"/>
    <x v="2"/>
    <s v="ELECTRIC LIGHT-DUTY AUTO - 200 MILE RANGE"/>
    <s v="TEXAS"/>
    <x v="19"/>
    <x v="15"/>
    <s v="ELECTRICITY"/>
    <x v="10"/>
    <n v="5660913429.4228697"/>
  </r>
  <r>
    <s v="REFERENCE ELECTRIFICATION - MODERATE TECHNOLOGY ADVANCEMENT"/>
    <x v="2"/>
    <s v="ELECTRIC LIGHT-DUTY AUTO - 200 MILE RANGE"/>
    <s v="TEXAS"/>
    <x v="19"/>
    <x v="15"/>
    <s v="DIESEL FUEL"/>
    <x v="10"/>
    <n v="0"/>
  </r>
  <r>
    <s v="REFERENCE ELECTRIFICATION - MODERATE TECHNOLOGY ADVANCEMENT"/>
    <x v="2"/>
    <s v="ELECTRIC LIGHT-DUTY AUTO - 200 MILE RANGE"/>
    <s v="TEXAS"/>
    <x v="19"/>
    <x v="15"/>
    <s v="COMPRESSED PIPELINE GAS"/>
    <x v="10"/>
    <n v="0"/>
  </r>
  <r>
    <s v="REFERENCE ELECTRIFICATION - MODERATE TECHNOLOGY ADVANCEMENT"/>
    <x v="2"/>
    <s v="ELECTRIC LIGHT-DUTY AUTO - 200 MILE RANGE"/>
    <s v="TEXAS"/>
    <x v="19"/>
    <x v="15"/>
    <s v="LIQUID HYDROGEN"/>
    <x v="10"/>
    <n v="0"/>
  </r>
  <r>
    <s v="REFERENCE ELECTRIFICATION - MODERATE TECHNOLOGY ADVANCEMENT"/>
    <x v="2"/>
    <s v="ELECTRIC LIGHT-DUTY AUTO - 200 MILE RANGE"/>
    <s v="TEXAS"/>
    <x v="19"/>
    <x v="15"/>
    <n v="9999"/>
    <x v="10"/>
    <n v="0"/>
  </r>
  <r>
    <s v="REFERENCE ELECTRIFICATION - MODERATE TECHNOLOGY ADVANCEMENT"/>
    <x v="2"/>
    <s v="ELECTRIC LIGHT-DUTY AUTO - 200 MILE RANGE"/>
    <s v="TEXAS"/>
    <x v="19"/>
    <x v="16"/>
    <s v="GASOLINE FUEL"/>
    <x v="10"/>
    <n v="0"/>
  </r>
  <r>
    <s v="REFERENCE ELECTRIFICATION - MODERATE TECHNOLOGY ADVANCEMENT"/>
    <x v="2"/>
    <s v="ELECTRIC LIGHT-DUTY AUTO - 200 MILE RANGE"/>
    <s v="TEXAS"/>
    <x v="19"/>
    <x v="16"/>
    <s v="ELECTRICITY"/>
    <x v="10"/>
    <n v="6013053451.7441702"/>
  </r>
  <r>
    <s v="REFERENCE ELECTRIFICATION - MODERATE TECHNOLOGY ADVANCEMENT"/>
    <x v="2"/>
    <s v="ELECTRIC LIGHT-DUTY AUTO - 200 MILE RANGE"/>
    <s v="TEXAS"/>
    <x v="19"/>
    <x v="16"/>
    <s v="DIESEL FUEL"/>
    <x v="10"/>
    <n v="0"/>
  </r>
  <r>
    <s v="REFERENCE ELECTRIFICATION - MODERATE TECHNOLOGY ADVANCEMENT"/>
    <x v="2"/>
    <s v="ELECTRIC LIGHT-DUTY AUTO - 200 MILE RANGE"/>
    <s v="TEXAS"/>
    <x v="19"/>
    <x v="16"/>
    <s v="COMPRESSED PIPELINE GAS"/>
    <x v="10"/>
    <n v="0"/>
  </r>
  <r>
    <s v="REFERENCE ELECTRIFICATION - MODERATE TECHNOLOGY ADVANCEMENT"/>
    <x v="2"/>
    <s v="ELECTRIC LIGHT-DUTY AUTO - 200 MILE RANGE"/>
    <s v="TEXAS"/>
    <x v="19"/>
    <x v="16"/>
    <s v="LIQUID HYDROGEN"/>
    <x v="10"/>
    <n v="0"/>
  </r>
  <r>
    <s v="REFERENCE ELECTRIFICATION - MODERATE TECHNOLOGY ADVANCEMENT"/>
    <x v="2"/>
    <s v="ELECTRIC LIGHT-DUTY AUTO - 200 MILE RANGE"/>
    <s v="TEXAS"/>
    <x v="19"/>
    <x v="16"/>
    <n v="9999"/>
    <x v="10"/>
    <n v="0"/>
  </r>
  <r>
    <s v="REFERENCE ELECTRIFICATION - MODERATE TECHNOLOGY ADVANCEMENT"/>
    <x v="2"/>
    <s v="ELECTRIC LIGHT-DUTY AUTO - 200 MILE RANGE"/>
    <s v="TEXAS"/>
    <x v="19"/>
    <x v="17"/>
    <s v="GASOLINE FUEL"/>
    <x v="10"/>
    <n v="0"/>
  </r>
  <r>
    <s v="REFERENCE ELECTRIFICATION - MODERATE TECHNOLOGY ADVANCEMENT"/>
    <x v="2"/>
    <s v="ELECTRIC LIGHT-DUTY AUTO - 200 MILE RANGE"/>
    <s v="TEXAS"/>
    <x v="19"/>
    <x v="17"/>
    <s v="ELECTRICITY"/>
    <x v="10"/>
    <n v="6337720509.2068796"/>
  </r>
  <r>
    <s v="REFERENCE ELECTRIFICATION - MODERATE TECHNOLOGY ADVANCEMENT"/>
    <x v="2"/>
    <s v="ELECTRIC LIGHT-DUTY AUTO - 200 MILE RANGE"/>
    <s v="TEXAS"/>
    <x v="19"/>
    <x v="17"/>
    <s v="DIESEL FUEL"/>
    <x v="10"/>
    <n v="0"/>
  </r>
  <r>
    <s v="REFERENCE ELECTRIFICATION - MODERATE TECHNOLOGY ADVANCEMENT"/>
    <x v="2"/>
    <s v="ELECTRIC LIGHT-DUTY AUTO - 200 MILE RANGE"/>
    <s v="TEXAS"/>
    <x v="19"/>
    <x v="17"/>
    <s v="COMPRESSED PIPELINE GAS"/>
    <x v="10"/>
    <n v="0"/>
  </r>
  <r>
    <s v="REFERENCE ELECTRIFICATION - MODERATE TECHNOLOGY ADVANCEMENT"/>
    <x v="2"/>
    <s v="ELECTRIC LIGHT-DUTY AUTO - 200 MILE RANGE"/>
    <s v="TEXAS"/>
    <x v="19"/>
    <x v="17"/>
    <s v="LIQUID HYDROGEN"/>
    <x v="10"/>
    <n v="0"/>
  </r>
  <r>
    <s v="REFERENCE ELECTRIFICATION - MODERATE TECHNOLOGY ADVANCEMENT"/>
    <x v="2"/>
    <s v="ELECTRIC LIGHT-DUTY AUTO - 200 MILE RANGE"/>
    <s v="TEXAS"/>
    <x v="19"/>
    <x v="17"/>
    <n v="9999"/>
    <x v="10"/>
    <n v="0"/>
  </r>
  <r>
    <s v="REFERENCE ELECTRIFICATION - MODERATE TECHNOLOGY ADVANCEMENT"/>
    <x v="2"/>
    <s v="ELECTRIC LIGHT-DUTY AUTO - 200 MILE RANGE"/>
    <s v="TEXAS"/>
    <x v="19"/>
    <x v="18"/>
    <s v="GASOLINE FUEL"/>
    <x v="10"/>
    <n v="0"/>
  </r>
  <r>
    <s v="REFERENCE ELECTRIFICATION - MODERATE TECHNOLOGY ADVANCEMENT"/>
    <x v="2"/>
    <s v="ELECTRIC LIGHT-DUTY AUTO - 200 MILE RANGE"/>
    <s v="TEXAS"/>
    <x v="19"/>
    <x v="18"/>
    <s v="ELECTRICITY"/>
    <x v="10"/>
    <n v="6631236012.4216003"/>
  </r>
  <r>
    <s v="REFERENCE ELECTRIFICATION - MODERATE TECHNOLOGY ADVANCEMENT"/>
    <x v="2"/>
    <s v="ELECTRIC LIGHT-DUTY AUTO - 200 MILE RANGE"/>
    <s v="TEXAS"/>
    <x v="19"/>
    <x v="18"/>
    <s v="DIESEL FUEL"/>
    <x v="10"/>
    <n v="0"/>
  </r>
  <r>
    <s v="REFERENCE ELECTRIFICATION - MODERATE TECHNOLOGY ADVANCEMENT"/>
    <x v="2"/>
    <s v="ELECTRIC LIGHT-DUTY AUTO - 200 MILE RANGE"/>
    <s v="TEXAS"/>
    <x v="19"/>
    <x v="18"/>
    <s v="COMPRESSED PIPELINE GAS"/>
    <x v="10"/>
    <n v="0"/>
  </r>
  <r>
    <s v="REFERENCE ELECTRIFICATION - MODERATE TECHNOLOGY ADVANCEMENT"/>
    <x v="2"/>
    <s v="ELECTRIC LIGHT-DUTY AUTO - 200 MILE RANGE"/>
    <s v="TEXAS"/>
    <x v="19"/>
    <x v="18"/>
    <s v="LIQUID HYDROGEN"/>
    <x v="10"/>
    <n v="0"/>
  </r>
  <r>
    <s v="REFERENCE ELECTRIFICATION - MODERATE TECHNOLOGY ADVANCEMENT"/>
    <x v="2"/>
    <s v="ELECTRIC LIGHT-DUTY AUTO - 200 MILE RANGE"/>
    <s v="TEXAS"/>
    <x v="19"/>
    <x v="18"/>
    <n v="9999"/>
    <x v="10"/>
    <n v="0"/>
  </r>
  <r>
    <s v="REFERENCE ELECTRIFICATION - MODERATE TECHNOLOGY ADVANCEMENT"/>
    <x v="2"/>
    <s v="ELECTRIC LIGHT-DUTY AUTO - 200 MILE RANGE"/>
    <s v="TEXAS"/>
    <x v="19"/>
    <x v="19"/>
    <s v="GASOLINE FUEL"/>
    <x v="10"/>
    <n v="0"/>
  </r>
  <r>
    <s v="REFERENCE ELECTRIFICATION - MODERATE TECHNOLOGY ADVANCEMENT"/>
    <x v="2"/>
    <s v="ELECTRIC LIGHT-DUTY AUTO - 200 MILE RANGE"/>
    <s v="TEXAS"/>
    <x v="19"/>
    <x v="19"/>
    <s v="ELECTRICITY"/>
    <x v="10"/>
    <n v="6933351740.9728098"/>
  </r>
  <r>
    <s v="REFERENCE ELECTRIFICATION - MODERATE TECHNOLOGY ADVANCEMENT"/>
    <x v="2"/>
    <s v="ELECTRIC LIGHT-DUTY AUTO - 200 MILE RANGE"/>
    <s v="TEXAS"/>
    <x v="19"/>
    <x v="19"/>
    <s v="DIESEL FUEL"/>
    <x v="10"/>
    <n v="0"/>
  </r>
  <r>
    <s v="REFERENCE ELECTRIFICATION - MODERATE TECHNOLOGY ADVANCEMENT"/>
    <x v="2"/>
    <s v="ELECTRIC LIGHT-DUTY AUTO - 200 MILE RANGE"/>
    <s v="TEXAS"/>
    <x v="19"/>
    <x v="19"/>
    <s v="COMPRESSED PIPELINE GAS"/>
    <x v="10"/>
    <n v="0"/>
  </r>
  <r>
    <s v="REFERENCE ELECTRIFICATION - MODERATE TECHNOLOGY ADVANCEMENT"/>
    <x v="2"/>
    <s v="ELECTRIC LIGHT-DUTY AUTO - 200 MILE RANGE"/>
    <s v="TEXAS"/>
    <x v="19"/>
    <x v="19"/>
    <s v="LIQUID HYDROGEN"/>
    <x v="10"/>
    <n v="0"/>
  </r>
  <r>
    <s v="REFERENCE ELECTRIFICATION - MODERATE TECHNOLOGY ADVANCEMENT"/>
    <x v="2"/>
    <s v="ELECTRIC LIGHT-DUTY AUTO - 200 MILE RANGE"/>
    <s v="TEXAS"/>
    <x v="19"/>
    <x v="19"/>
    <n v="9999"/>
    <x v="10"/>
    <n v="0"/>
  </r>
  <r>
    <s v="REFERENCE ELECTRIFICATION - MODERATE TECHNOLOGY ADVANCEMENT"/>
    <x v="2"/>
    <s v="ELECTRIC LIGHT-DUTY AUTO - 200 MILE RANGE"/>
    <s v="TEXAS"/>
    <x v="19"/>
    <x v="20"/>
    <s v="GASOLINE FUEL"/>
    <x v="10"/>
    <n v="0"/>
  </r>
  <r>
    <s v="REFERENCE ELECTRIFICATION - MODERATE TECHNOLOGY ADVANCEMENT"/>
    <x v="2"/>
    <s v="ELECTRIC LIGHT-DUTY AUTO - 200 MILE RANGE"/>
    <s v="TEXAS"/>
    <x v="19"/>
    <x v="20"/>
    <s v="ELECTRICITY"/>
    <x v="10"/>
    <n v="7199416473.5508699"/>
  </r>
  <r>
    <s v="REFERENCE ELECTRIFICATION - MODERATE TECHNOLOGY ADVANCEMENT"/>
    <x v="2"/>
    <s v="ELECTRIC LIGHT-DUTY AUTO - 200 MILE RANGE"/>
    <s v="TEXAS"/>
    <x v="19"/>
    <x v="20"/>
    <s v="DIESEL FUEL"/>
    <x v="10"/>
    <n v="0"/>
  </r>
  <r>
    <s v="REFERENCE ELECTRIFICATION - MODERATE TECHNOLOGY ADVANCEMENT"/>
    <x v="2"/>
    <s v="ELECTRIC LIGHT-DUTY AUTO - 200 MILE RANGE"/>
    <s v="TEXAS"/>
    <x v="19"/>
    <x v="20"/>
    <s v="COMPRESSED PIPELINE GAS"/>
    <x v="10"/>
    <n v="0"/>
  </r>
  <r>
    <s v="REFERENCE ELECTRIFICATION - MODERATE TECHNOLOGY ADVANCEMENT"/>
    <x v="2"/>
    <s v="ELECTRIC LIGHT-DUTY AUTO - 200 MILE RANGE"/>
    <s v="TEXAS"/>
    <x v="19"/>
    <x v="20"/>
    <s v="LIQUID HYDROGEN"/>
    <x v="10"/>
    <n v="0"/>
  </r>
  <r>
    <s v="REFERENCE ELECTRIFICATION - MODERATE TECHNOLOGY ADVANCEMENT"/>
    <x v="2"/>
    <s v="ELECTRIC LIGHT-DUTY AUTO - 200 MILE RANGE"/>
    <s v="TEXAS"/>
    <x v="19"/>
    <x v="20"/>
    <n v="9999"/>
    <x v="10"/>
    <n v="0"/>
  </r>
  <r>
    <s v="REFERENCE ELECTRIFICATION - MODERATE TECHNOLOGY ADVANCEMENT"/>
    <x v="2"/>
    <s v="ELECTRIC LIGHT-DUTY AUTO - 200 MILE RANGE"/>
    <s v="TEXAS"/>
    <x v="19"/>
    <x v="21"/>
    <s v="GASOLINE FUEL"/>
    <x v="10"/>
    <n v="0"/>
  </r>
  <r>
    <s v="REFERENCE ELECTRIFICATION - MODERATE TECHNOLOGY ADVANCEMENT"/>
    <x v="2"/>
    <s v="ELECTRIC LIGHT-DUTY AUTO - 200 MILE RANGE"/>
    <s v="TEXAS"/>
    <x v="19"/>
    <x v="21"/>
    <s v="ELECTRICITY"/>
    <x v="10"/>
    <n v="7427621935.0711699"/>
  </r>
  <r>
    <s v="REFERENCE ELECTRIFICATION - MODERATE TECHNOLOGY ADVANCEMENT"/>
    <x v="2"/>
    <s v="ELECTRIC LIGHT-DUTY AUTO - 200 MILE RANGE"/>
    <s v="TEXAS"/>
    <x v="19"/>
    <x v="21"/>
    <s v="DIESEL FUEL"/>
    <x v="10"/>
    <n v="0"/>
  </r>
  <r>
    <s v="REFERENCE ELECTRIFICATION - MODERATE TECHNOLOGY ADVANCEMENT"/>
    <x v="2"/>
    <s v="ELECTRIC LIGHT-DUTY AUTO - 200 MILE RANGE"/>
    <s v="TEXAS"/>
    <x v="19"/>
    <x v="21"/>
    <s v="COMPRESSED PIPELINE GAS"/>
    <x v="10"/>
    <n v="0"/>
  </r>
  <r>
    <s v="REFERENCE ELECTRIFICATION - MODERATE TECHNOLOGY ADVANCEMENT"/>
    <x v="2"/>
    <s v="ELECTRIC LIGHT-DUTY AUTO - 200 MILE RANGE"/>
    <s v="TEXAS"/>
    <x v="19"/>
    <x v="21"/>
    <s v="LIQUID HYDROGEN"/>
    <x v="10"/>
    <n v="0"/>
  </r>
  <r>
    <s v="REFERENCE ELECTRIFICATION - MODERATE TECHNOLOGY ADVANCEMENT"/>
    <x v="2"/>
    <s v="ELECTRIC LIGHT-DUTY AUTO - 200 MILE RANGE"/>
    <s v="TEXAS"/>
    <x v="19"/>
    <x v="21"/>
    <n v="9999"/>
    <x v="10"/>
    <n v="0"/>
  </r>
  <r>
    <s v="REFERENCE ELECTRIFICATION - MODERATE TECHNOLOGY ADVANCEMENT"/>
    <x v="2"/>
    <s v="ELECTRIC LIGHT-DUTY AUTO - 200 MILE RANGE"/>
    <s v="TEXAS"/>
    <x v="19"/>
    <x v="22"/>
    <s v="GASOLINE FUEL"/>
    <x v="10"/>
    <n v="0"/>
  </r>
  <r>
    <s v="REFERENCE ELECTRIFICATION - MODERATE TECHNOLOGY ADVANCEMENT"/>
    <x v="2"/>
    <s v="ELECTRIC LIGHT-DUTY AUTO - 200 MILE RANGE"/>
    <s v="TEXAS"/>
    <x v="19"/>
    <x v="22"/>
    <s v="ELECTRICITY"/>
    <x v="10"/>
    <n v="7637915048.8899298"/>
  </r>
  <r>
    <s v="REFERENCE ELECTRIFICATION - MODERATE TECHNOLOGY ADVANCEMENT"/>
    <x v="2"/>
    <s v="ELECTRIC LIGHT-DUTY AUTO - 200 MILE RANGE"/>
    <s v="TEXAS"/>
    <x v="19"/>
    <x v="22"/>
    <s v="DIESEL FUEL"/>
    <x v="10"/>
    <n v="0"/>
  </r>
  <r>
    <s v="REFERENCE ELECTRIFICATION - MODERATE TECHNOLOGY ADVANCEMENT"/>
    <x v="2"/>
    <s v="ELECTRIC LIGHT-DUTY AUTO - 200 MILE RANGE"/>
    <s v="TEXAS"/>
    <x v="19"/>
    <x v="22"/>
    <s v="COMPRESSED PIPELINE GAS"/>
    <x v="10"/>
    <n v="0"/>
  </r>
  <r>
    <s v="REFERENCE ELECTRIFICATION - MODERATE TECHNOLOGY ADVANCEMENT"/>
    <x v="2"/>
    <s v="ELECTRIC LIGHT-DUTY AUTO - 200 MILE RANGE"/>
    <s v="TEXAS"/>
    <x v="19"/>
    <x v="22"/>
    <s v="LIQUID HYDROGEN"/>
    <x v="10"/>
    <n v="0"/>
  </r>
  <r>
    <s v="REFERENCE ELECTRIFICATION - MODERATE TECHNOLOGY ADVANCEMENT"/>
    <x v="2"/>
    <s v="ELECTRIC LIGHT-DUTY AUTO - 200 MILE RANGE"/>
    <s v="TEXAS"/>
    <x v="19"/>
    <x v="22"/>
    <n v="9999"/>
    <x v="10"/>
    <n v="0"/>
  </r>
  <r>
    <s v="REFERENCE ELECTRIFICATION - MODERATE TECHNOLOGY ADVANCEMENT"/>
    <x v="2"/>
    <s v="ELECTRIC LIGHT-DUTY AUTO - 200 MILE RANGE"/>
    <s v="TEXAS"/>
    <x v="19"/>
    <x v="23"/>
    <s v="GASOLINE FUEL"/>
    <x v="10"/>
    <n v="0"/>
  </r>
  <r>
    <s v="REFERENCE ELECTRIFICATION - MODERATE TECHNOLOGY ADVANCEMENT"/>
    <x v="2"/>
    <s v="ELECTRIC LIGHT-DUTY AUTO - 200 MILE RANGE"/>
    <s v="TEXAS"/>
    <x v="19"/>
    <x v="23"/>
    <s v="ELECTRICITY"/>
    <x v="10"/>
    <n v="7834444290.9927702"/>
  </r>
  <r>
    <s v="REFERENCE ELECTRIFICATION - MODERATE TECHNOLOGY ADVANCEMENT"/>
    <x v="2"/>
    <s v="ELECTRIC LIGHT-DUTY AUTO - 200 MILE RANGE"/>
    <s v="TEXAS"/>
    <x v="19"/>
    <x v="23"/>
    <s v="DIESEL FUEL"/>
    <x v="10"/>
    <n v="0"/>
  </r>
  <r>
    <s v="REFERENCE ELECTRIFICATION - MODERATE TECHNOLOGY ADVANCEMENT"/>
    <x v="2"/>
    <s v="ELECTRIC LIGHT-DUTY AUTO - 200 MILE RANGE"/>
    <s v="TEXAS"/>
    <x v="19"/>
    <x v="23"/>
    <s v="COMPRESSED PIPELINE GAS"/>
    <x v="10"/>
    <n v="0"/>
  </r>
  <r>
    <s v="REFERENCE ELECTRIFICATION - MODERATE TECHNOLOGY ADVANCEMENT"/>
    <x v="2"/>
    <s v="ELECTRIC LIGHT-DUTY AUTO - 200 MILE RANGE"/>
    <s v="TEXAS"/>
    <x v="19"/>
    <x v="23"/>
    <s v="LIQUID HYDROGEN"/>
    <x v="10"/>
    <n v="0"/>
  </r>
  <r>
    <s v="REFERENCE ELECTRIFICATION - MODERATE TECHNOLOGY ADVANCEMENT"/>
    <x v="2"/>
    <s v="ELECTRIC LIGHT-DUTY AUTO - 200 MILE RANGE"/>
    <s v="TEXAS"/>
    <x v="19"/>
    <x v="23"/>
    <n v="9999"/>
    <x v="10"/>
    <n v="0"/>
  </r>
  <r>
    <s v="REFERENCE ELECTRIFICATION - MODERATE TECHNOLOGY ADVANCEMENT"/>
    <x v="2"/>
    <s v="ELECTRIC LIGHT-DUTY AUTO - 200 MILE RANGE"/>
    <s v="TEXAS"/>
    <x v="19"/>
    <x v="24"/>
    <s v="GASOLINE FUEL"/>
    <x v="10"/>
    <n v="0"/>
  </r>
  <r>
    <s v="REFERENCE ELECTRIFICATION - MODERATE TECHNOLOGY ADVANCEMENT"/>
    <x v="2"/>
    <s v="ELECTRIC LIGHT-DUTY AUTO - 200 MILE RANGE"/>
    <s v="TEXAS"/>
    <x v="19"/>
    <x v="24"/>
    <s v="ELECTRICITY"/>
    <x v="10"/>
    <n v="8010692447.8199301"/>
  </r>
  <r>
    <s v="REFERENCE ELECTRIFICATION - MODERATE TECHNOLOGY ADVANCEMENT"/>
    <x v="2"/>
    <s v="ELECTRIC LIGHT-DUTY AUTO - 200 MILE RANGE"/>
    <s v="TEXAS"/>
    <x v="19"/>
    <x v="24"/>
    <s v="DIESEL FUEL"/>
    <x v="10"/>
    <n v="0"/>
  </r>
  <r>
    <s v="REFERENCE ELECTRIFICATION - MODERATE TECHNOLOGY ADVANCEMENT"/>
    <x v="2"/>
    <s v="ELECTRIC LIGHT-DUTY AUTO - 200 MILE RANGE"/>
    <s v="TEXAS"/>
    <x v="19"/>
    <x v="24"/>
    <s v="COMPRESSED PIPELINE GAS"/>
    <x v="10"/>
    <n v="0"/>
  </r>
  <r>
    <s v="REFERENCE ELECTRIFICATION - MODERATE TECHNOLOGY ADVANCEMENT"/>
    <x v="2"/>
    <s v="ELECTRIC LIGHT-DUTY AUTO - 200 MILE RANGE"/>
    <s v="TEXAS"/>
    <x v="19"/>
    <x v="24"/>
    <s v="LIQUID HYDROGEN"/>
    <x v="10"/>
    <n v="0"/>
  </r>
  <r>
    <s v="REFERENCE ELECTRIFICATION - MODERATE TECHNOLOGY ADVANCEMENT"/>
    <x v="2"/>
    <s v="ELECTRIC LIGHT-DUTY AUTO - 200 MILE RANGE"/>
    <s v="TEXAS"/>
    <x v="19"/>
    <x v="24"/>
    <n v="9999"/>
    <x v="10"/>
    <n v="0"/>
  </r>
  <r>
    <s v="REFERENCE ELECTRIFICATION - MODERATE TECHNOLOGY ADVANCEMENT"/>
    <x v="2"/>
    <s v="ELECTRIC LIGHT-DUTY AUTO - 200 MILE RANGE"/>
    <s v="TEXAS"/>
    <x v="19"/>
    <x v="25"/>
    <s v="GASOLINE FUEL"/>
    <x v="10"/>
    <n v="0"/>
  </r>
  <r>
    <s v="REFERENCE ELECTRIFICATION - MODERATE TECHNOLOGY ADVANCEMENT"/>
    <x v="2"/>
    <s v="ELECTRIC LIGHT-DUTY AUTO - 200 MILE RANGE"/>
    <s v="TEXAS"/>
    <x v="19"/>
    <x v="25"/>
    <s v="ELECTRICITY"/>
    <x v="10"/>
    <n v="8176581092.6556597"/>
  </r>
  <r>
    <s v="REFERENCE ELECTRIFICATION - MODERATE TECHNOLOGY ADVANCEMENT"/>
    <x v="2"/>
    <s v="ELECTRIC LIGHT-DUTY AUTO - 200 MILE RANGE"/>
    <s v="TEXAS"/>
    <x v="19"/>
    <x v="25"/>
    <s v="DIESEL FUEL"/>
    <x v="10"/>
    <n v="0"/>
  </r>
  <r>
    <s v="REFERENCE ELECTRIFICATION - MODERATE TECHNOLOGY ADVANCEMENT"/>
    <x v="2"/>
    <s v="ELECTRIC LIGHT-DUTY AUTO - 200 MILE RANGE"/>
    <s v="TEXAS"/>
    <x v="19"/>
    <x v="25"/>
    <s v="COMPRESSED PIPELINE GAS"/>
    <x v="10"/>
    <n v="0"/>
  </r>
  <r>
    <s v="REFERENCE ELECTRIFICATION - MODERATE TECHNOLOGY ADVANCEMENT"/>
    <x v="2"/>
    <s v="ELECTRIC LIGHT-DUTY AUTO - 200 MILE RANGE"/>
    <s v="TEXAS"/>
    <x v="19"/>
    <x v="25"/>
    <s v="LIQUID HYDROGEN"/>
    <x v="10"/>
    <n v="0"/>
  </r>
  <r>
    <s v="REFERENCE ELECTRIFICATION - MODERATE TECHNOLOGY ADVANCEMENT"/>
    <x v="2"/>
    <s v="ELECTRIC LIGHT-DUTY AUTO - 200 MILE RANGE"/>
    <s v="TEXAS"/>
    <x v="19"/>
    <x v="25"/>
    <n v="9999"/>
    <x v="10"/>
    <n v="0"/>
  </r>
  <r>
    <s v="REFERENCE ELECTRIFICATION - MODERATE TECHNOLOGY ADVANCEMENT"/>
    <x v="2"/>
    <s v="ELECTRIC LIGHT-DUTY AUTO - 200 MILE RANGE"/>
    <s v="TEXAS"/>
    <x v="19"/>
    <x v="26"/>
    <s v="GASOLINE FUEL"/>
    <x v="10"/>
    <n v="0"/>
  </r>
  <r>
    <s v="REFERENCE ELECTRIFICATION - MODERATE TECHNOLOGY ADVANCEMENT"/>
    <x v="2"/>
    <s v="ELECTRIC LIGHT-DUTY AUTO - 200 MILE RANGE"/>
    <s v="TEXAS"/>
    <x v="19"/>
    <x v="26"/>
    <s v="ELECTRICITY"/>
    <x v="10"/>
    <n v="8338382904.2760296"/>
  </r>
  <r>
    <s v="REFERENCE ELECTRIFICATION - MODERATE TECHNOLOGY ADVANCEMENT"/>
    <x v="2"/>
    <s v="ELECTRIC LIGHT-DUTY AUTO - 200 MILE RANGE"/>
    <s v="TEXAS"/>
    <x v="19"/>
    <x v="26"/>
    <s v="DIESEL FUEL"/>
    <x v="10"/>
    <n v="0"/>
  </r>
  <r>
    <s v="REFERENCE ELECTRIFICATION - MODERATE TECHNOLOGY ADVANCEMENT"/>
    <x v="2"/>
    <s v="ELECTRIC LIGHT-DUTY AUTO - 200 MILE RANGE"/>
    <s v="TEXAS"/>
    <x v="19"/>
    <x v="26"/>
    <s v="COMPRESSED PIPELINE GAS"/>
    <x v="10"/>
    <n v="0"/>
  </r>
  <r>
    <s v="REFERENCE ELECTRIFICATION - MODERATE TECHNOLOGY ADVANCEMENT"/>
    <x v="2"/>
    <s v="ELECTRIC LIGHT-DUTY AUTO - 200 MILE RANGE"/>
    <s v="TEXAS"/>
    <x v="19"/>
    <x v="26"/>
    <s v="LIQUID HYDROGEN"/>
    <x v="10"/>
    <n v="0"/>
  </r>
  <r>
    <s v="REFERENCE ELECTRIFICATION - MODERATE TECHNOLOGY ADVANCEMENT"/>
    <x v="2"/>
    <s v="ELECTRIC LIGHT-DUTY AUTO - 200 MILE RANGE"/>
    <s v="TEXAS"/>
    <x v="19"/>
    <x v="26"/>
    <n v="9999"/>
    <x v="10"/>
    <n v="0"/>
  </r>
  <r>
    <s v="REFERENCE ELECTRIFICATION - MODERATE TECHNOLOGY ADVANCEMENT"/>
    <x v="2"/>
    <s v="ELECTRIC LIGHT-DUTY AUTO - 200 MILE RANGE"/>
    <s v="TEXAS"/>
    <x v="19"/>
    <x v="27"/>
    <s v="GASOLINE FUEL"/>
    <x v="10"/>
    <n v="0"/>
  </r>
  <r>
    <s v="REFERENCE ELECTRIFICATION - MODERATE TECHNOLOGY ADVANCEMENT"/>
    <x v="2"/>
    <s v="ELECTRIC LIGHT-DUTY AUTO - 200 MILE RANGE"/>
    <s v="TEXAS"/>
    <x v="19"/>
    <x v="27"/>
    <s v="ELECTRICITY"/>
    <x v="10"/>
    <n v="8498412218.3871002"/>
  </r>
  <r>
    <s v="REFERENCE ELECTRIFICATION - MODERATE TECHNOLOGY ADVANCEMENT"/>
    <x v="2"/>
    <s v="ELECTRIC LIGHT-DUTY AUTO - 200 MILE RANGE"/>
    <s v="TEXAS"/>
    <x v="19"/>
    <x v="27"/>
    <s v="DIESEL FUEL"/>
    <x v="10"/>
    <n v="0"/>
  </r>
  <r>
    <s v="REFERENCE ELECTRIFICATION - MODERATE TECHNOLOGY ADVANCEMENT"/>
    <x v="2"/>
    <s v="ELECTRIC LIGHT-DUTY AUTO - 200 MILE RANGE"/>
    <s v="TEXAS"/>
    <x v="19"/>
    <x v="27"/>
    <s v="COMPRESSED PIPELINE GAS"/>
    <x v="10"/>
    <n v="0"/>
  </r>
  <r>
    <s v="REFERENCE ELECTRIFICATION - MODERATE TECHNOLOGY ADVANCEMENT"/>
    <x v="2"/>
    <s v="ELECTRIC LIGHT-DUTY AUTO - 200 MILE RANGE"/>
    <s v="TEXAS"/>
    <x v="19"/>
    <x v="27"/>
    <s v="LIQUID HYDROGEN"/>
    <x v="10"/>
    <n v="0"/>
  </r>
  <r>
    <s v="REFERENCE ELECTRIFICATION - MODERATE TECHNOLOGY ADVANCEMENT"/>
    <x v="2"/>
    <s v="ELECTRIC LIGHT-DUTY AUTO - 200 MILE RANGE"/>
    <s v="TEXAS"/>
    <x v="19"/>
    <x v="27"/>
    <n v="9999"/>
    <x v="10"/>
    <n v="0"/>
  </r>
  <r>
    <s v="REFERENCE ELECTRIFICATION - MODERATE TECHNOLOGY ADVANCEMENT"/>
    <x v="2"/>
    <s v="ELECTRIC LIGHT-DUTY AUTO - 200 MILE RANGE"/>
    <s v="TEXAS"/>
    <x v="19"/>
    <x v="28"/>
    <s v="GASOLINE FUEL"/>
    <x v="10"/>
    <n v="0"/>
  </r>
  <r>
    <s v="REFERENCE ELECTRIFICATION - MODERATE TECHNOLOGY ADVANCEMENT"/>
    <x v="2"/>
    <s v="ELECTRIC LIGHT-DUTY AUTO - 200 MILE RANGE"/>
    <s v="TEXAS"/>
    <x v="19"/>
    <x v="28"/>
    <s v="ELECTRICITY"/>
    <x v="10"/>
    <n v="8654623872.2731094"/>
  </r>
  <r>
    <s v="REFERENCE ELECTRIFICATION - MODERATE TECHNOLOGY ADVANCEMENT"/>
    <x v="2"/>
    <s v="ELECTRIC LIGHT-DUTY AUTO - 200 MILE RANGE"/>
    <s v="TEXAS"/>
    <x v="19"/>
    <x v="28"/>
    <s v="DIESEL FUEL"/>
    <x v="10"/>
    <n v="0"/>
  </r>
  <r>
    <s v="REFERENCE ELECTRIFICATION - MODERATE TECHNOLOGY ADVANCEMENT"/>
    <x v="2"/>
    <s v="ELECTRIC LIGHT-DUTY AUTO - 200 MILE RANGE"/>
    <s v="TEXAS"/>
    <x v="19"/>
    <x v="28"/>
    <s v="COMPRESSED PIPELINE GAS"/>
    <x v="10"/>
    <n v="0"/>
  </r>
  <r>
    <s v="REFERENCE ELECTRIFICATION - MODERATE TECHNOLOGY ADVANCEMENT"/>
    <x v="2"/>
    <s v="ELECTRIC LIGHT-DUTY AUTO - 200 MILE RANGE"/>
    <s v="TEXAS"/>
    <x v="19"/>
    <x v="28"/>
    <s v="LIQUID HYDROGEN"/>
    <x v="10"/>
    <n v="0"/>
  </r>
  <r>
    <s v="REFERENCE ELECTRIFICATION - MODERATE TECHNOLOGY ADVANCEMENT"/>
    <x v="2"/>
    <s v="ELECTRIC LIGHT-DUTY AUTO - 200 MILE RANGE"/>
    <s v="TEXAS"/>
    <x v="19"/>
    <x v="28"/>
    <n v="9999"/>
    <x v="10"/>
    <n v="0"/>
  </r>
  <r>
    <s v="REFERENCE ELECTRIFICATION - MODERATE TECHNOLOGY ADVANCEMENT"/>
    <x v="2"/>
    <s v="ELECTRIC LIGHT-DUTY AUTO - 200 MILE RANGE"/>
    <s v="TEXAS"/>
    <x v="19"/>
    <x v="29"/>
    <s v="GASOLINE FUEL"/>
    <x v="10"/>
    <n v="0"/>
  </r>
  <r>
    <s v="REFERENCE ELECTRIFICATION - MODERATE TECHNOLOGY ADVANCEMENT"/>
    <x v="2"/>
    <s v="ELECTRIC LIGHT-DUTY AUTO - 200 MILE RANGE"/>
    <s v="TEXAS"/>
    <x v="19"/>
    <x v="29"/>
    <s v="ELECTRICITY"/>
    <x v="10"/>
    <n v="8816113211.2919598"/>
  </r>
  <r>
    <s v="REFERENCE ELECTRIFICATION - MODERATE TECHNOLOGY ADVANCEMENT"/>
    <x v="2"/>
    <s v="ELECTRIC LIGHT-DUTY AUTO - 200 MILE RANGE"/>
    <s v="TEXAS"/>
    <x v="19"/>
    <x v="29"/>
    <s v="DIESEL FUEL"/>
    <x v="10"/>
    <n v="0"/>
  </r>
  <r>
    <s v="REFERENCE ELECTRIFICATION - MODERATE TECHNOLOGY ADVANCEMENT"/>
    <x v="2"/>
    <s v="ELECTRIC LIGHT-DUTY AUTO - 200 MILE RANGE"/>
    <s v="TEXAS"/>
    <x v="19"/>
    <x v="29"/>
    <s v="COMPRESSED PIPELINE GAS"/>
    <x v="10"/>
    <n v="0"/>
  </r>
  <r>
    <s v="REFERENCE ELECTRIFICATION - MODERATE TECHNOLOGY ADVANCEMENT"/>
    <x v="2"/>
    <s v="ELECTRIC LIGHT-DUTY AUTO - 200 MILE RANGE"/>
    <s v="TEXAS"/>
    <x v="19"/>
    <x v="29"/>
    <s v="LIQUID HYDROGEN"/>
    <x v="10"/>
    <n v="0"/>
  </r>
  <r>
    <s v="REFERENCE ELECTRIFICATION - MODERATE TECHNOLOGY ADVANCEMENT"/>
    <x v="2"/>
    <s v="ELECTRIC LIGHT-DUTY AUTO - 200 MILE RANGE"/>
    <s v="TEXAS"/>
    <x v="19"/>
    <x v="29"/>
    <n v="9999"/>
    <x v="10"/>
    <n v="0"/>
  </r>
  <r>
    <s v="REFERENCE ELECTRIFICATION - MODERATE TECHNOLOGY ADVANCEMENT"/>
    <x v="2"/>
    <s v="ELECTRIC LIGHT-DUTY AUTO - 200 MILE RANGE"/>
    <s v="TEXAS"/>
    <x v="19"/>
    <x v="30"/>
    <s v="GASOLINE FUEL"/>
    <x v="10"/>
    <n v="0"/>
  </r>
  <r>
    <s v="REFERENCE ELECTRIFICATION - MODERATE TECHNOLOGY ADVANCEMENT"/>
    <x v="2"/>
    <s v="ELECTRIC LIGHT-DUTY AUTO - 200 MILE RANGE"/>
    <s v="TEXAS"/>
    <x v="19"/>
    <x v="30"/>
    <s v="ELECTRICITY"/>
    <x v="10"/>
    <n v="8984812728.8654099"/>
  </r>
  <r>
    <s v="REFERENCE ELECTRIFICATION - MODERATE TECHNOLOGY ADVANCEMENT"/>
    <x v="2"/>
    <s v="ELECTRIC LIGHT-DUTY AUTO - 200 MILE RANGE"/>
    <s v="TEXAS"/>
    <x v="19"/>
    <x v="30"/>
    <s v="DIESEL FUEL"/>
    <x v="10"/>
    <n v="0"/>
  </r>
  <r>
    <s v="REFERENCE ELECTRIFICATION - MODERATE TECHNOLOGY ADVANCEMENT"/>
    <x v="2"/>
    <s v="ELECTRIC LIGHT-DUTY AUTO - 200 MILE RANGE"/>
    <s v="TEXAS"/>
    <x v="19"/>
    <x v="30"/>
    <s v="COMPRESSED PIPELINE GAS"/>
    <x v="10"/>
    <n v="0"/>
  </r>
  <r>
    <s v="REFERENCE ELECTRIFICATION - MODERATE TECHNOLOGY ADVANCEMENT"/>
    <x v="2"/>
    <s v="ELECTRIC LIGHT-DUTY AUTO - 200 MILE RANGE"/>
    <s v="TEXAS"/>
    <x v="19"/>
    <x v="30"/>
    <s v="LIQUID HYDROGEN"/>
    <x v="10"/>
    <n v="0"/>
  </r>
  <r>
    <s v="REFERENCE ELECTRIFICATION - MODERATE TECHNOLOGY ADVANCEMENT"/>
    <x v="2"/>
    <s v="ELECTRIC LIGHT-DUTY AUTO - 200 MILE RANGE"/>
    <s v="TEXAS"/>
    <x v="19"/>
    <x v="30"/>
    <n v="9999"/>
    <x v="10"/>
    <n v="0"/>
  </r>
  <r>
    <s v="REFERENCE ELECTRIFICATION - MODERATE TECHNOLOGY ADVANCEMENT"/>
    <x v="2"/>
    <s v="ELECTRIC LIGHT-DUTY AUTO - 200 MILE RANGE"/>
    <s v="TEXAS"/>
    <x v="19"/>
    <x v="31"/>
    <s v="GASOLINE FUEL"/>
    <x v="10"/>
    <n v="0"/>
  </r>
  <r>
    <s v="REFERENCE ELECTRIFICATION - MODERATE TECHNOLOGY ADVANCEMENT"/>
    <x v="2"/>
    <s v="ELECTRIC LIGHT-DUTY AUTO - 200 MILE RANGE"/>
    <s v="TEXAS"/>
    <x v="19"/>
    <x v="31"/>
    <s v="ELECTRICITY"/>
    <x v="10"/>
    <n v="9153147066.1604595"/>
  </r>
  <r>
    <s v="REFERENCE ELECTRIFICATION - MODERATE TECHNOLOGY ADVANCEMENT"/>
    <x v="2"/>
    <s v="ELECTRIC LIGHT-DUTY AUTO - 200 MILE RANGE"/>
    <s v="TEXAS"/>
    <x v="19"/>
    <x v="31"/>
    <s v="DIESEL FUEL"/>
    <x v="10"/>
    <n v="0"/>
  </r>
  <r>
    <s v="REFERENCE ELECTRIFICATION - MODERATE TECHNOLOGY ADVANCEMENT"/>
    <x v="2"/>
    <s v="ELECTRIC LIGHT-DUTY AUTO - 200 MILE RANGE"/>
    <s v="TEXAS"/>
    <x v="19"/>
    <x v="31"/>
    <s v="COMPRESSED PIPELINE GAS"/>
    <x v="10"/>
    <n v="0"/>
  </r>
  <r>
    <s v="REFERENCE ELECTRIFICATION - MODERATE TECHNOLOGY ADVANCEMENT"/>
    <x v="2"/>
    <s v="ELECTRIC LIGHT-DUTY AUTO - 200 MILE RANGE"/>
    <s v="TEXAS"/>
    <x v="19"/>
    <x v="31"/>
    <s v="LIQUID HYDROGEN"/>
    <x v="10"/>
    <n v="0"/>
  </r>
  <r>
    <s v="REFERENCE ELECTRIFICATION - MODERATE TECHNOLOGY ADVANCEMENT"/>
    <x v="2"/>
    <s v="ELECTRIC LIGHT-DUTY AUTO - 200 MILE RANGE"/>
    <s v="TEXAS"/>
    <x v="19"/>
    <x v="31"/>
    <n v="9999"/>
    <x v="10"/>
    <n v="0"/>
  </r>
  <r>
    <s v="REFERENCE ELECTRIFICATION - MODERATE TECHNOLOGY ADVANCEMENT"/>
    <x v="2"/>
    <s v="ELECTRIC LIGHT-DUTY AUTO - 200 MILE RANGE"/>
    <s v="TEXAS"/>
    <x v="19"/>
    <x v="32"/>
    <s v="GASOLINE FUEL"/>
    <x v="10"/>
    <n v="0"/>
  </r>
  <r>
    <s v="REFERENCE ELECTRIFICATION - MODERATE TECHNOLOGY ADVANCEMENT"/>
    <x v="2"/>
    <s v="ELECTRIC LIGHT-DUTY AUTO - 200 MILE RANGE"/>
    <s v="TEXAS"/>
    <x v="19"/>
    <x v="32"/>
    <s v="ELECTRICITY"/>
    <x v="10"/>
    <n v="9321876553.9074402"/>
  </r>
  <r>
    <s v="REFERENCE ELECTRIFICATION - MODERATE TECHNOLOGY ADVANCEMENT"/>
    <x v="2"/>
    <s v="ELECTRIC LIGHT-DUTY AUTO - 200 MILE RANGE"/>
    <s v="TEXAS"/>
    <x v="19"/>
    <x v="32"/>
    <s v="DIESEL FUEL"/>
    <x v="10"/>
    <n v="0"/>
  </r>
  <r>
    <s v="REFERENCE ELECTRIFICATION - MODERATE TECHNOLOGY ADVANCEMENT"/>
    <x v="2"/>
    <s v="ELECTRIC LIGHT-DUTY AUTO - 200 MILE RANGE"/>
    <s v="TEXAS"/>
    <x v="19"/>
    <x v="32"/>
    <s v="COMPRESSED PIPELINE GAS"/>
    <x v="10"/>
    <n v="0"/>
  </r>
  <r>
    <s v="REFERENCE ELECTRIFICATION - MODERATE TECHNOLOGY ADVANCEMENT"/>
    <x v="2"/>
    <s v="ELECTRIC LIGHT-DUTY AUTO - 200 MILE RANGE"/>
    <s v="TEXAS"/>
    <x v="19"/>
    <x v="32"/>
    <s v="LIQUID HYDROGEN"/>
    <x v="10"/>
    <n v="0"/>
  </r>
  <r>
    <s v="REFERENCE ELECTRIFICATION - MODERATE TECHNOLOGY ADVANCEMENT"/>
    <x v="2"/>
    <s v="ELECTRIC LIGHT-DUTY AUTO - 200 MILE RANGE"/>
    <s v="TEXAS"/>
    <x v="19"/>
    <x v="32"/>
    <n v="9999"/>
    <x v="10"/>
    <n v="0"/>
  </r>
  <r>
    <s v="REFERENCE ELECTRIFICATION - MODERATE TECHNOLOGY ADVANCEMENT"/>
    <x v="2"/>
    <s v="ELECTRIC LIGHT-DUTY AUTO - 200 MILE RANGE"/>
    <s v="TEXAS"/>
    <x v="19"/>
    <x v="33"/>
    <s v="GASOLINE FUEL"/>
    <x v="10"/>
    <n v="0"/>
  </r>
  <r>
    <s v="REFERENCE ELECTRIFICATION - MODERATE TECHNOLOGY ADVANCEMENT"/>
    <x v="2"/>
    <s v="ELECTRIC LIGHT-DUTY AUTO - 200 MILE RANGE"/>
    <s v="TEXAS"/>
    <x v="19"/>
    <x v="33"/>
    <s v="ELECTRICITY"/>
    <x v="10"/>
    <n v="9499064686.2658691"/>
  </r>
  <r>
    <s v="REFERENCE ELECTRIFICATION - MODERATE TECHNOLOGY ADVANCEMENT"/>
    <x v="2"/>
    <s v="ELECTRIC LIGHT-DUTY AUTO - 200 MILE RANGE"/>
    <s v="TEXAS"/>
    <x v="19"/>
    <x v="33"/>
    <s v="DIESEL FUEL"/>
    <x v="10"/>
    <n v="0"/>
  </r>
  <r>
    <s v="REFERENCE ELECTRIFICATION - MODERATE TECHNOLOGY ADVANCEMENT"/>
    <x v="2"/>
    <s v="ELECTRIC LIGHT-DUTY AUTO - 200 MILE RANGE"/>
    <s v="TEXAS"/>
    <x v="19"/>
    <x v="33"/>
    <s v="COMPRESSED PIPELINE GAS"/>
    <x v="10"/>
    <n v="0"/>
  </r>
  <r>
    <s v="REFERENCE ELECTRIFICATION - MODERATE TECHNOLOGY ADVANCEMENT"/>
    <x v="2"/>
    <s v="ELECTRIC LIGHT-DUTY AUTO - 200 MILE RANGE"/>
    <s v="TEXAS"/>
    <x v="19"/>
    <x v="33"/>
    <s v="LIQUID HYDROGEN"/>
    <x v="10"/>
    <n v="0"/>
  </r>
  <r>
    <s v="REFERENCE ELECTRIFICATION - MODERATE TECHNOLOGY ADVANCEMENT"/>
    <x v="2"/>
    <s v="ELECTRIC LIGHT-DUTY AUTO - 200 MILE RANGE"/>
    <s v="TEXAS"/>
    <x v="19"/>
    <x v="33"/>
    <n v="9999"/>
    <x v="10"/>
    <n v="0"/>
  </r>
  <r>
    <s v="REFERENCE ELECTRIFICATION - MODERATE TECHNOLOGY ADVANCEMENT"/>
    <x v="2"/>
    <s v="PHEV - 50 MILE RANGE - LIGHT DUTY AUTO"/>
    <s v="TEXAS"/>
    <x v="19"/>
    <x v="0"/>
    <s v="GASOLINE FUEL"/>
    <x v="10"/>
    <n v="17437407.095880199"/>
  </r>
  <r>
    <s v="REFERENCE ELECTRIFICATION - MODERATE TECHNOLOGY ADVANCEMENT"/>
    <x v="2"/>
    <s v="PHEV - 50 MILE RANGE - LIGHT DUTY AUTO"/>
    <s v="TEXAS"/>
    <x v="19"/>
    <x v="0"/>
    <s v="ELECTRICITY"/>
    <x v="10"/>
    <n v="156936663.862921"/>
  </r>
  <r>
    <s v="REFERENCE ELECTRIFICATION - MODERATE TECHNOLOGY ADVANCEMENT"/>
    <x v="2"/>
    <s v="PHEV - 50 MILE RANGE - LIGHT DUTY AUTO"/>
    <s v="TEXAS"/>
    <x v="19"/>
    <x v="0"/>
    <s v="DIESEL FUEL"/>
    <x v="10"/>
    <n v="0"/>
  </r>
  <r>
    <s v="REFERENCE ELECTRIFICATION - MODERATE TECHNOLOGY ADVANCEMENT"/>
    <x v="2"/>
    <s v="PHEV - 50 MILE RANGE - LIGHT DUTY AUTO"/>
    <s v="TEXAS"/>
    <x v="19"/>
    <x v="0"/>
    <s v="COMPRESSED PIPELINE GAS"/>
    <x v="10"/>
    <n v="0"/>
  </r>
  <r>
    <s v="REFERENCE ELECTRIFICATION - MODERATE TECHNOLOGY ADVANCEMENT"/>
    <x v="2"/>
    <s v="PHEV - 50 MILE RANGE - LIGHT DUTY AUTO"/>
    <s v="TEXAS"/>
    <x v="19"/>
    <x v="0"/>
    <s v="LIQUID HYDROGEN"/>
    <x v="10"/>
    <n v="0"/>
  </r>
  <r>
    <s v="REFERENCE ELECTRIFICATION - MODERATE TECHNOLOGY ADVANCEMENT"/>
    <x v="2"/>
    <s v="PHEV - 50 MILE RANGE - LIGHT DUTY AUTO"/>
    <s v="TEXAS"/>
    <x v="19"/>
    <x v="1"/>
    <s v="GASOLINE FUEL"/>
    <x v="10"/>
    <n v="24241972.420476101"/>
  </r>
  <r>
    <s v="REFERENCE ELECTRIFICATION - MODERATE TECHNOLOGY ADVANCEMENT"/>
    <x v="2"/>
    <s v="PHEV - 50 MILE RANGE - LIGHT DUTY AUTO"/>
    <s v="TEXAS"/>
    <x v="19"/>
    <x v="1"/>
    <s v="ELECTRICITY"/>
    <x v="10"/>
    <n v="218177751.78428501"/>
  </r>
  <r>
    <s v="REFERENCE ELECTRIFICATION - MODERATE TECHNOLOGY ADVANCEMENT"/>
    <x v="2"/>
    <s v="PHEV - 50 MILE RANGE - LIGHT DUTY AUTO"/>
    <s v="TEXAS"/>
    <x v="19"/>
    <x v="1"/>
    <s v="DIESEL FUEL"/>
    <x v="10"/>
    <n v="0"/>
  </r>
  <r>
    <s v="REFERENCE ELECTRIFICATION - MODERATE TECHNOLOGY ADVANCEMENT"/>
    <x v="2"/>
    <s v="PHEV - 50 MILE RANGE - LIGHT DUTY AUTO"/>
    <s v="TEXAS"/>
    <x v="19"/>
    <x v="1"/>
    <s v="COMPRESSED PIPELINE GAS"/>
    <x v="10"/>
    <n v="0"/>
  </r>
  <r>
    <s v="REFERENCE ELECTRIFICATION - MODERATE TECHNOLOGY ADVANCEMENT"/>
    <x v="2"/>
    <s v="PHEV - 50 MILE RANGE - LIGHT DUTY AUTO"/>
    <s v="TEXAS"/>
    <x v="19"/>
    <x v="1"/>
    <s v="LIQUID HYDROGEN"/>
    <x v="10"/>
    <n v="0"/>
  </r>
  <r>
    <s v="REFERENCE ELECTRIFICATION - MODERATE TECHNOLOGY ADVANCEMENT"/>
    <x v="2"/>
    <s v="PHEV - 50 MILE RANGE - LIGHT DUTY AUTO"/>
    <s v="TEXAS"/>
    <x v="19"/>
    <x v="2"/>
    <s v="GASOLINE FUEL"/>
    <x v="10"/>
    <n v="33690345.678729802"/>
  </r>
  <r>
    <s v="REFERENCE ELECTRIFICATION - MODERATE TECHNOLOGY ADVANCEMENT"/>
    <x v="2"/>
    <s v="PHEV - 50 MILE RANGE - LIGHT DUTY AUTO"/>
    <s v="TEXAS"/>
    <x v="19"/>
    <x v="2"/>
    <s v="ELECTRICITY"/>
    <x v="10"/>
    <n v="303213111.10856903"/>
  </r>
  <r>
    <s v="REFERENCE ELECTRIFICATION - MODERATE TECHNOLOGY ADVANCEMENT"/>
    <x v="2"/>
    <s v="PHEV - 50 MILE RANGE - LIGHT DUTY AUTO"/>
    <s v="TEXAS"/>
    <x v="19"/>
    <x v="2"/>
    <s v="DIESEL FUEL"/>
    <x v="10"/>
    <n v="0"/>
  </r>
  <r>
    <s v="REFERENCE ELECTRIFICATION - MODERATE TECHNOLOGY ADVANCEMENT"/>
    <x v="2"/>
    <s v="PHEV - 50 MILE RANGE - LIGHT DUTY AUTO"/>
    <s v="TEXAS"/>
    <x v="19"/>
    <x v="2"/>
    <s v="COMPRESSED PIPELINE GAS"/>
    <x v="10"/>
    <n v="0"/>
  </r>
  <r>
    <s v="REFERENCE ELECTRIFICATION - MODERATE TECHNOLOGY ADVANCEMENT"/>
    <x v="2"/>
    <s v="PHEV - 50 MILE RANGE - LIGHT DUTY AUTO"/>
    <s v="TEXAS"/>
    <x v="19"/>
    <x v="2"/>
    <s v="LIQUID HYDROGEN"/>
    <x v="10"/>
    <n v="0"/>
  </r>
  <r>
    <s v="REFERENCE ELECTRIFICATION - MODERATE TECHNOLOGY ADVANCEMENT"/>
    <x v="2"/>
    <s v="PHEV - 50 MILE RANGE - LIGHT DUTY AUTO"/>
    <s v="TEXAS"/>
    <x v="19"/>
    <x v="3"/>
    <s v="GASOLINE FUEL"/>
    <x v="10"/>
    <n v="45544196.219068997"/>
  </r>
  <r>
    <s v="REFERENCE ELECTRIFICATION - MODERATE TECHNOLOGY ADVANCEMENT"/>
    <x v="2"/>
    <s v="PHEV - 50 MILE RANGE - LIGHT DUTY AUTO"/>
    <s v="TEXAS"/>
    <x v="19"/>
    <x v="3"/>
    <s v="ELECTRICITY"/>
    <x v="10"/>
    <n v="409897765.97162098"/>
  </r>
  <r>
    <s v="REFERENCE ELECTRIFICATION - MODERATE TECHNOLOGY ADVANCEMENT"/>
    <x v="2"/>
    <s v="PHEV - 50 MILE RANGE - LIGHT DUTY AUTO"/>
    <s v="TEXAS"/>
    <x v="19"/>
    <x v="3"/>
    <s v="DIESEL FUEL"/>
    <x v="10"/>
    <n v="0"/>
  </r>
  <r>
    <s v="REFERENCE ELECTRIFICATION - MODERATE TECHNOLOGY ADVANCEMENT"/>
    <x v="2"/>
    <s v="PHEV - 50 MILE RANGE - LIGHT DUTY AUTO"/>
    <s v="TEXAS"/>
    <x v="19"/>
    <x v="3"/>
    <s v="COMPRESSED PIPELINE GAS"/>
    <x v="10"/>
    <n v="0"/>
  </r>
  <r>
    <s v="REFERENCE ELECTRIFICATION - MODERATE TECHNOLOGY ADVANCEMENT"/>
    <x v="2"/>
    <s v="PHEV - 50 MILE RANGE - LIGHT DUTY AUTO"/>
    <s v="TEXAS"/>
    <x v="19"/>
    <x v="3"/>
    <s v="LIQUID HYDROGEN"/>
    <x v="10"/>
    <n v="0"/>
  </r>
  <r>
    <s v="REFERENCE ELECTRIFICATION - MODERATE TECHNOLOGY ADVANCEMENT"/>
    <x v="2"/>
    <s v="PHEV - 50 MILE RANGE - LIGHT DUTY AUTO"/>
    <s v="TEXAS"/>
    <x v="19"/>
    <x v="4"/>
    <s v="GASOLINE FUEL"/>
    <x v="10"/>
    <n v="61067331.598045804"/>
  </r>
  <r>
    <s v="REFERENCE ELECTRIFICATION - MODERATE TECHNOLOGY ADVANCEMENT"/>
    <x v="2"/>
    <s v="PHEV - 50 MILE RANGE - LIGHT DUTY AUTO"/>
    <s v="TEXAS"/>
    <x v="19"/>
    <x v="4"/>
    <s v="ELECTRICITY"/>
    <x v="10"/>
    <n v="549605984.38241196"/>
  </r>
  <r>
    <s v="REFERENCE ELECTRIFICATION - MODERATE TECHNOLOGY ADVANCEMENT"/>
    <x v="2"/>
    <s v="PHEV - 50 MILE RANGE - LIGHT DUTY AUTO"/>
    <s v="TEXAS"/>
    <x v="19"/>
    <x v="4"/>
    <s v="DIESEL FUEL"/>
    <x v="10"/>
    <n v="0"/>
  </r>
  <r>
    <s v="REFERENCE ELECTRIFICATION - MODERATE TECHNOLOGY ADVANCEMENT"/>
    <x v="2"/>
    <s v="PHEV - 50 MILE RANGE - LIGHT DUTY AUTO"/>
    <s v="TEXAS"/>
    <x v="19"/>
    <x v="4"/>
    <s v="COMPRESSED PIPELINE GAS"/>
    <x v="10"/>
    <n v="0"/>
  </r>
  <r>
    <s v="REFERENCE ELECTRIFICATION - MODERATE TECHNOLOGY ADVANCEMENT"/>
    <x v="2"/>
    <s v="PHEV - 50 MILE RANGE - LIGHT DUTY AUTO"/>
    <s v="TEXAS"/>
    <x v="19"/>
    <x v="4"/>
    <s v="LIQUID HYDROGEN"/>
    <x v="10"/>
    <n v="0"/>
  </r>
  <r>
    <s v="REFERENCE ELECTRIFICATION - MODERATE TECHNOLOGY ADVANCEMENT"/>
    <x v="2"/>
    <s v="PHEV - 50 MILE RANGE - LIGHT DUTY AUTO"/>
    <s v="TEXAS"/>
    <x v="19"/>
    <x v="5"/>
    <s v="GASOLINE FUEL"/>
    <x v="10"/>
    <n v="78836448.357466504"/>
  </r>
  <r>
    <s v="REFERENCE ELECTRIFICATION - MODERATE TECHNOLOGY ADVANCEMENT"/>
    <x v="2"/>
    <s v="PHEV - 50 MILE RANGE - LIGHT DUTY AUTO"/>
    <s v="TEXAS"/>
    <x v="19"/>
    <x v="5"/>
    <s v="ELECTRICITY"/>
    <x v="10"/>
    <n v="709528035.21719897"/>
  </r>
  <r>
    <s v="REFERENCE ELECTRIFICATION - MODERATE TECHNOLOGY ADVANCEMENT"/>
    <x v="2"/>
    <s v="PHEV - 50 MILE RANGE - LIGHT DUTY AUTO"/>
    <s v="TEXAS"/>
    <x v="19"/>
    <x v="5"/>
    <s v="DIESEL FUEL"/>
    <x v="10"/>
    <n v="0"/>
  </r>
  <r>
    <s v="REFERENCE ELECTRIFICATION - MODERATE TECHNOLOGY ADVANCEMENT"/>
    <x v="2"/>
    <s v="PHEV - 50 MILE RANGE - LIGHT DUTY AUTO"/>
    <s v="TEXAS"/>
    <x v="19"/>
    <x v="5"/>
    <s v="COMPRESSED PIPELINE GAS"/>
    <x v="10"/>
    <n v="0"/>
  </r>
  <r>
    <s v="REFERENCE ELECTRIFICATION - MODERATE TECHNOLOGY ADVANCEMENT"/>
    <x v="2"/>
    <s v="PHEV - 50 MILE RANGE - LIGHT DUTY AUTO"/>
    <s v="TEXAS"/>
    <x v="19"/>
    <x v="5"/>
    <s v="LIQUID HYDROGEN"/>
    <x v="10"/>
    <n v="0"/>
  </r>
  <r>
    <s v="REFERENCE ELECTRIFICATION - MODERATE TECHNOLOGY ADVANCEMENT"/>
    <x v="2"/>
    <s v="PHEV - 50 MILE RANGE - LIGHT DUTY AUTO"/>
    <s v="TEXAS"/>
    <x v="19"/>
    <x v="6"/>
    <s v="GASOLINE FUEL"/>
    <x v="10"/>
    <n v="97001646.854380906"/>
  </r>
  <r>
    <s v="REFERENCE ELECTRIFICATION - MODERATE TECHNOLOGY ADVANCEMENT"/>
    <x v="2"/>
    <s v="PHEV - 50 MILE RANGE - LIGHT DUTY AUTO"/>
    <s v="TEXAS"/>
    <x v="19"/>
    <x v="6"/>
    <s v="ELECTRICITY"/>
    <x v="10"/>
    <n v="873014821.68942797"/>
  </r>
  <r>
    <s v="REFERENCE ELECTRIFICATION - MODERATE TECHNOLOGY ADVANCEMENT"/>
    <x v="2"/>
    <s v="PHEV - 50 MILE RANGE - LIGHT DUTY AUTO"/>
    <s v="TEXAS"/>
    <x v="19"/>
    <x v="6"/>
    <s v="DIESEL FUEL"/>
    <x v="10"/>
    <n v="0"/>
  </r>
  <r>
    <s v="REFERENCE ELECTRIFICATION - MODERATE TECHNOLOGY ADVANCEMENT"/>
    <x v="2"/>
    <s v="PHEV - 50 MILE RANGE - LIGHT DUTY AUTO"/>
    <s v="TEXAS"/>
    <x v="19"/>
    <x v="6"/>
    <s v="COMPRESSED PIPELINE GAS"/>
    <x v="10"/>
    <n v="0"/>
  </r>
  <r>
    <s v="REFERENCE ELECTRIFICATION - MODERATE TECHNOLOGY ADVANCEMENT"/>
    <x v="2"/>
    <s v="PHEV - 50 MILE RANGE - LIGHT DUTY AUTO"/>
    <s v="TEXAS"/>
    <x v="19"/>
    <x v="6"/>
    <s v="LIQUID HYDROGEN"/>
    <x v="10"/>
    <n v="0"/>
  </r>
  <r>
    <s v="REFERENCE ELECTRIFICATION - MODERATE TECHNOLOGY ADVANCEMENT"/>
    <x v="2"/>
    <s v="PHEV - 50 MILE RANGE - LIGHT DUTY AUTO"/>
    <s v="TEXAS"/>
    <x v="19"/>
    <x v="7"/>
    <s v="GASOLINE FUEL"/>
    <x v="10"/>
    <n v="115367750.61455099"/>
  </r>
  <r>
    <s v="REFERENCE ELECTRIFICATION - MODERATE TECHNOLOGY ADVANCEMENT"/>
    <x v="2"/>
    <s v="PHEV - 50 MILE RANGE - LIGHT DUTY AUTO"/>
    <s v="TEXAS"/>
    <x v="19"/>
    <x v="7"/>
    <s v="ELECTRICITY"/>
    <x v="10"/>
    <n v="1038309755.53096"/>
  </r>
  <r>
    <s v="REFERENCE ELECTRIFICATION - MODERATE TECHNOLOGY ADVANCEMENT"/>
    <x v="2"/>
    <s v="PHEV - 50 MILE RANGE - LIGHT DUTY AUTO"/>
    <s v="TEXAS"/>
    <x v="19"/>
    <x v="7"/>
    <s v="DIESEL FUEL"/>
    <x v="10"/>
    <n v="0"/>
  </r>
  <r>
    <s v="REFERENCE ELECTRIFICATION - MODERATE TECHNOLOGY ADVANCEMENT"/>
    <x v="2"/>
    <s v="PHEV - 50 MILE RANGE - LIGHT DUTY AUTO"/>
    <s v="TEXAS"/>
    <x v="19"/>
    <x v="7"/>
    <s v="COMPRESSED PIPELINE GAS"/>
    <x v="10"/>
    <n v="0"/>
  </r>
  <r>
    <s v="REFERENCE ELECTRIFICATION - MODERATE TECHNOLOGY ADVANCEMENT"/>
    <x v="2"/>
    <s v="PHEV - 50 MILE RANGE - LIGHT DUTY AUTO"/>
    <s v="TEXAS"/>
    <x v="19"/>
    <x v="7"/>
    <s v="LIQUID HYDROGEN"/>
    <x v="10"/>
    <n v="0"/>
  </r>
  <r>
    <s v="REFERENCE ELECTRIFICATION - MODERATE TECHNOLOGY ADVANCEMENT"/>
    <x v="2"/>
    <s v="PHEV - 50 MILE RANGE - LIGHT DUTY AUTO"/>
    <s v="TEXAS"/>
    <x v="19"/>
    <x v="8"/>
    <s v="GASOLINE FUEL"/>
    <x v="10"/>
    <n v="135016688.285999"/>
  </r>
  <r>
    <s v="REFERENCE ELECTRIFICATION - MODERATE TECHNOLOGY ADVANCEMENT"/>
    <x v="2"/>
    <s v="PHEV - 50 MILE RANGE - LIGHT DUTY AUTO"/>
    <s v="TEXAS"/>
    <x v="19"/>
    <x v="8"/>
    <s v="ELECTRICITY"/>
    <x v="10"/>
    <n v="1215150194.5739901"/>
  </r>
  <r>
    <s v="REFERENCE ELECTRIFICATION - MODERATE TECHNOLOGY ADVANCEMENT"/>
    <x v="2"/>
    <s v="PHEV - 50 MILE RANGE - LIGHT DUTY AUTO"/>
    <s v="TEXAS"/>
    <x v="19"/>
    <x v="8"/>
    <s v="DIESEL FUEL"/>
    <x v="10"/>
    <n v="0"/>
  </r>
  <r>
    <s v="REFERENCE ELECTRIFICATION - MODERATE TECHNOLOGY ADVANCEMENT"/>
    <x v="2"/>
    <s v="PHEV - 50 MILE RANGE - LIGHT DUTY AUTO"/>
    <s v="TEXAS"/>
    <x v="19"/>
    <x v="8"/>
    <s v="COMPRESSED PIPELINE GAS"/>
    <x v="10"/>
    <n v="0"/>
  </r>
  <r>
    <s v="REFERENCE ELECTRIFICATION - MODERATE TECHNOLOGY ADVANCEMENT"/>
    <x v="2"/>
    <s v="PHEV - 50 MILE RANGE - LIGHT DUTY AUTO"/>
    <s v="TEXAS"/>
    <x v="19"/>
    <x v="8"/>
    <s v="LIQUID HYDROGEN"/>
    <x v="10"/>
    <n v="0"/>
  </r>
  <r>
    <s v="REFERENCE ELECTRIFICATION - MODERATE TECHNOLOGY ADVANCEMENT"/>
    <x v="2"/>
    <s v="PHEV - 50 MILE RANGE - LIGHT DUTY AUTO"/>
    <s v="TEXAS"/>
    <x v="19"/>
    <x v="9"/>
    <s v="GASOLINE FUEL"/>
    <x v="10"/>
    <n v="156828583.36156499"/>
  </r>
  <r>
    <s v="REFERENCE ELECTRIFICATION - MODERATE TECHNOLOGY ADVANCEMENT"/>
    <x v="2"/>
    <s v="PHEV - 50 MILE RANGE - LIGHT DUTY AUTO"/>
    <s v="TEXAS"/>
    <x v="19"/>
    <x v="9"/>
    <s v="ELECTRICITY"/>
    <x v="10"/>
    <n v="1411457250.2540801"/>
  </r>
  <r>
    <s v="REFERENCE ELECTRIFICATION - MODERATE TECHNOLOGY ADVANCEMENT"/>
    <x v="2"/>
    <s v="PHEV - 50 MILE RANGE - LIGHT DUTY AUTO"/>
    <s v="TEXAS"/>
    <x v="19"/>
    <x v="9"/>
    <s v="DIESEL FUEL"/>
    <x v="10"/>
    <n v="0"/>
  </r>
  <r>
    <s v="REFERENCE ELECTRIFICATION - MODERATE TECHNOLOGY ADVANCEMENT"/>
    <x v="2"/>
    <s v="PHEV - 50 MILE RANGE - LIGHT DUTY AUTO"/>
    <s v="TEXAS"/>
    <x v="19"/>
    <x v="9"/>
    <s v="COMPRESSED PIPELINE GAS"/>
    <x v="10"/>
    <n v="0"/>
  </r>
  <r>
    <s v="REFERENCE ELECTRIFICATION - MODERATE TECHNOLOGY ADVANCEMENT"/>
    <x v="2"/>
    <s v="PHEV - 50 MILE RANGE - LIGHT DUTY AUTO"/>
    <s v="TEXAS"/>
    <x v="19"/>
    <x v="9"/>
    <s v="LIQUID HYDROGEN"/>
    <x v="10"/>
    <n v="0"/>
  </r>
  <r>
    <s v="REFERENCE ELECTRIFICATION - MODERATE TECHNOLOGY ADVANCEMENT"/>
    <x v="2"/>
    <s v="PHEV - 50 MILE RANGE - LIGHT DUTY AUTO"/>
    <s v="TEXAS"/>
    <x v="19"/>
    <x v="10"/>
    <s v="GASOLINE FUEL"/>
    <x v="10"/>
    <n v="177567771.586983"/>
  </r>
  <r>
    <s v="REFERENCE ELECTRIFICATION - MODERATE TECHNOLOGY ADVANCEMENT"/>
    <x v="2"/>
    <s v="PHEV - 50 MILE RANGE - LIGHT DUTY AUTO"/>
    <s v="TEXAS"/>
    <x v="19"/>
    <x v="10"/>
    <s v="ELECTRICITY"/>
    <x v="10"/>
    <n v="1598109944.28284"/>
  </r>
  <r>
    <s v="REFERENCE ELECTRIFICATION - MODERATE TECHNOLOGY ADVANCEMENT"/>
    <x v="2"/>
    <s v="PHEV - 50 MILE RANGE - LIGHT DUTY AUTO"/>
    <s v="TEXAS"/>
    <x v="19"/>
    <x v="10"/>
    <s v="DIESEL FUEL"/>
    <x v="10"/>
    <n v="0"/>
  </r>
  <r>
    <s v="REFERENCE ELECTRIFICATION - MODERATE TECHNOLOGY ADVANCEMENT"/>
    <x v="2"/>
    <s v="PHEV - 50 MILE RANGE - LIGHT DUTY AUTO"/>
    <s v="TEXAS"/>
    <x v="19"/>
    <x v="10"/>
    <s v="COMPRESSED PIPELINE GAS"/>
    <x v="10"/>
    <n v="0"/>
  </r>
  <r>
    <s v="REFERENCE ELECTRIFICATION - MODERATE TECHNOLOGY ADVANCEMENT"/>
    <x v="2"/>
    <s v="PHEV - 50 MILE RANGE - LIGHT DUTY AUTO"/>
    <s v="TEXAS"/>
    <x v="19"/>
    <x v="10"/>
    <s v="LIQUID HYDROGEN"/>
    <x v="10"/>
    <n v="0"/>
  </r>
  <r>
    <s v="REFERENCE ELECTRIFICATION - MODERATE TECHNOLOGY ADVANCEMENT"/>
    <x v="2"/>
    <s v="PHEV - 50 MILE RANGE - LIGHT DUTY AUTO"/>
    <s v="TEXAS"/>
    <x v="19"/>
    <x v="11"/>
    <s v="GASOLINE FUEL"/>
    <x v="10"/>
    <n v="196527833.02271399"/>
  </r>
  <r>
    <s v="REFERENCE ELECTRIFICATION - MODERATE TECHNOLOGY ADVANCEMENT"/>
    <x v="2"/>
    <s v="PHEV - 50 MILE RANGE - LIGHT DUTY AUTO"/>
    <s v="TEXAS"/>
    <x v="19"/>
    <x v="11"/>
    <s v="ELECTRICITY"/>
    <x v="10"/>
    <n v="1768750497.2044301"/>
  </r>
  <r>
    <s v="REFERENCE ELECTRIFICATION - MODERATE TECHNOLOGY ADVANCEMENT"/>
    <x v="2"/>
    <s v="PHEV - 50 MILE RANGE - LIGHT DUTY AUTO"/>
    <s v="TEXAS"/>
    <x v="19"/>
    <x v="11"/>
    <s v="DIESEL FUEL"/>
    <x v="10"/>
    <n v="0"/>
  </r>
  <r>
    <s v="REFERENCE ELECTRIFICATION - MODERATE TECHNOLOGY ADVANCEMENT"/>
    <x v="2"/>
    <s v="PHEV - 50 MILE RANGE - LIGHT DUTY AUTO"/>
    <s v="TEXAS"/>
    <x v="19"/>
    <x v="11"/>
    <s v="COMPRESSED PIPELINE GAS"/>
    <x v="10"/>
    <n v="0"/>
  </r>
  <r>
    <s v="REFERENCE ELECTRIFICATION - MODERATE TECHNOLOGY ADVANCEMENT"/>
    <x v="2"/>
    <s v="PHEV - 50 MILE RANGE - LIGHT DUTY AUTO"/>
    <s v="TEXAS"/>
    <x v="19"/>
    <x v="11"/>
    <s v="LIQUID HYDROGEN"/>
    <x v="10"/>
    <n v="0"/>
  </r>
  <r>
    <s v="REFERENCE ELECTRIFICATION - MODERATE TECHNOLOGY ADVANCEMENT"/>
    <x v="2"/>
    <s v="PHEV - 50 MILE RANGE - LIGHT DUTY AUTO"/>
    <s v="TEXAS"/>
    <x v="19"/>
    <x v="12"/>
    <s v="GASOLINE FUEL"/>
    <x v="10"/>
    <n v="213899373.40057299"/>
  </r>
  <r>
    <s v="REFERENCE ELECTRIFICATION - MODERATE TECHNOLOGY ADVANCEMENT"/>
    <x v="2"/>
    <s v="PHEV - 50 MILE RANGE - LIGHT DUTY AUTO"/>
    <s v="TEXAS"/>
    <x v="19"/>
    <x v="12"/>
    <s v="ELECTRICITY"/>
    <x v="10"/>
    <n v="1925094360.60515"/>
  </r>
  <r>
    <s v="REFERENCE ELECTRIFICATION - MODERATE TECHNOLOGY ADVANCEMENT"/>
    <x v="2"/>
    <s v="PHEV - 50 MILE RANGE - LIGHT DUTY AUTO"/>
    <s v="TEXAS"/>
    <x v="19"/>
    <x v="12"/>
    <s v="DIESEL FUEL"/>
    <x v="10"/>
    <n v="0"/>
  </r>
  <r>
    <s v="REFERENCE ELECTRIFICATION - MODERATE TECHNOLOGY ADVANCEMENT"/>
    <x v="2"/>
    <s v="PHEV - 50 MILE RANGE - LIGHT DUTY AUTO"/>
    <s v="TEXAS"/>
    <x v="19"/>
    <x v="12"/>
    <s v="COMPRESSED PIPELINE GAS"/>
    <x v="10"/>
    <n v="0"/>
  </r>
  <r>
    <s v="REFERENCE ELECTRIFICATION - MODERATE TECHNOLOGY ADVANCEMENT"/>
    <x v="2"/>
    <s v="PHEV - 50 MILE RANGE - LIGHT DUTY AUTO"/>
    <s v="TEXAS"/>
    <x v="19"/>
    <x v="12"/>
    <s v="LIQUID HYDROGEN"/>
    <x v="10"/>
    <n v="0"/>
  </r>
  <r>
    <s v="REFERENCE ELECTRIFICATION - MODERATE TECHNOLOGY ADVANCEMENT"/>
    <x v="2"/>
    <s v="PHEV - 50 MILE RANGE - LIGHT DUTY AUTO"/>
    <s v="TEXAS"/>
    <x v="19"/>
    <x v="13"/>
    <s v="GASOLINE FUEL"/>
    <x v="10"/>
    <n v="230181178.11226201"/>
  </r>
  <r>
    <s v="REFERENCE ELECTRIFICATION - MODERATE TECHNOLOGY ADVANCEMENT"/>
    <x v="2"/>
    <s v="PHEV - 50 MILE RANGE - LIGHT DUTY AUTO"/>
    <s v="TEXAS"/>
    <x v="19"/>
    <x v="13"/>
    <s v="ELECTRICITY"/>
    <x v="10"/>
    <n v="2071630603.01036"/>
  </r>
  <r>
    <s v="REFERENCE ELECTRIFICATION - MODERATE TECHNOLOGY ADVANCEMENT"/>
    <x v="2"/>
    <s v="PHEV - 50 MILE RANGE - LIGHT DUTY AUTO"/>
    <s v="TEXAS"/>
    <x v="19"/>
    <x v="13"/>
    <s v="DIESEL FUEL"/>
    <x v="10"/>
    <n v="0"/>
  </r>
  <r>
    <s v="REFERENCE ELECTRIFICATION - MODERATE TECHNOLOGY ADVANCEMENT"/>
    <x v="2"/>
    <s v="PHEV - 50 MILE RANGE - LIGHT DUTY AUTO"/>
    <s v="TEXAS"/>
    <x v="19"/>
    <x v="13"/>
    <s v="COMPRESSED PIPELINE GAS"/>
    <x v="10"/>
    <n v="0"/>
  </r>
  <r>
    <s v="REFERENCE ELECTRIFICATION - MODERATE TECHNOLOGY ADVANCEMENT"/>
    <x v="2"/>
    <s v="PHEV - 50 MILE RANGE - LIGHT DUTY AUTO"/>
    <s v="TEXAS"/>
    <x v="19"/>
    <x v="13"/>
    <s v="LIQUID HYDROGEN"/>
    <x v="10"/>
    <n v="0"/>
  </r>
  <r>
    <s v="REFERENCE ELECTRIFICATION - MODERATE TECHNOLOGY ADVANCEMENT"/>
    <x v="2"/>
    <s v="PHEV - 50 MILE RANGE - LIGHT DUTY AUTO"/>
    <s v="TEXAS"/>
    <x v="19"/>
    <x v="14"/>
    <s v="GASOLINE FUEL"/>
    <x v="10"/>
    <n v="247083797.38001201"/>
  </r>
  <r>
    <s v="REFERENCE ELECTRIFICATION - MODERATE TECHNOLOGY ADVANCEMENT"/>
    <x v="2"/>
    <s v="PHEV - 50 MILE RANGE - LIGHT DUTY AUTO"/>
    <s v="TEXAS"/>
    <x v="19"/>
    <x v="14"/>
    <s v="ELECTRICITY"/>
    <x v="10"/>
    <n v="2223754176.4201002"/>
  </r>
  <r>
    <s v="REFERENCE ELECTRIFICATION - MODERATE TECHNOLOGY ADVANCEMENT"/>
    <x v="2"/>
    <s v="PHEV - 50 MILE RANGE - LIGHT DUTY AUTO"/>
    <s v="TEXAS"/>
    <x v="19"/>
    <x v="14"/>
    <s v="DIESEL FUEL"/>
    <x v="10"/>
    <n v="0"/>
  </r>
  <r>
    <s v="REFERENCE ELECTRIFICATION - MODERATE TECHNOLOGY ADVANCEMENT"/>
    <x v="2"/>
    <s v="PHEV - 50 MILE RANGE - LIGHT DUTY AUTO"/>
    <s v="TEXAS"/>
    <x v="19"/>
    <x v="14"/>
    <s v="COMPRESSED PIPELINE GAS"/>
    <x v="10"/>
    <n v="0"/>
  </r>
  <r>
    <s v="REFERENCE ELECTRIFICATION - MODERATE TECHNOLOGY ADVANCEMENT"/>
    <x v="2"/>
    <s v="PHEV - 50 MILE RANGE - LIGHT DUTY AUTO"/>
    <s v="TEXAS"/>
    <x v="19"/>
    <x v="14"/>
    <s v="LIQUID HYDROGEN"/>
    <x v="10"/>
    <n v="0"/>
  </r>
  <r>
    <s v="REFERENCE ELECTRIFICATION - MODERATE TECHNOLOGY ADVANCEMENT"/>
    <x v="2"/>
    <s v="PHEV - 50 MILE RANGE - LIGHT DUTY AUTO"/>
    <s v="TEXAS"/>
    <x v="19"/>
    <x v="15"/>
    <s v="GASOLINE FUEL"/>
    <x v="10"/>
    <n v="262353019.032516"/>
  </r>
  <r>
    <s v="REFERENCE ELECTRIFICATION - MODERATE TECHNOLOGY ADVANCEMENT"/>
    <x v="2"/>
    <s v="PHEV - 50 MILE RANGE - LIGHT DUTY AUTO"/>
    <s v="TEXAS"/>
    <x v="19"/>
    <x v="15"/>
    <s v="ELECTRICITY"/>
    <x v="10"/>
    <n v="2361177171.2926402"/>
  </r>
  <r>
    <s v="REFERENCE ELECTRIFICATION - MODERATE TECHNOLOGY ADVANCEMENT"/>
    <x v="2"/>
    <s v="PHEV - 50 MILE RANGE - LIGHT DUTY AUTO"/>
    <s v="TEXAS"/>
    <x v="19"/>
    <x v="15"/>
    <s v="DIESEL FUEL"/>
    <x v="10"/>
    <n v="0"/>
  </r>
  <r>
    <s v="REFERENCE ELECTRIFICATION - MODERATE TECHNOLOGY ADVANCEMENT"/>
    <x v="2"/>
    <s v="PHEV - 50 MILE RANGE - LIGHT DUTY AUTO"/>
    <s v="TEXAS"/>
    <x v="19"/>
    <x v="15"/>
    <s v="COMPRESSED PIPELINE GAS"/>
    <x v="10"/>
    <n v="0"/>
  </r>
  <r>
    <s v="REFERENCE ELECTRIFICATION - MODERATE TECHNOLOGY ADVANCEMENT"/>
    <x v="2"/>
    <s v="PHEV - 50 MILE RANGE - LIGHT DUTY AUTO"/>
    <s v="TEXAS"/>
    <x v="19"/>
    <x v="15"/>
    <s v="LIQUID HYDROGEN"/>
    <x v="10"/>
    <n v="0"/>
  </r>
  <r>
    <s v="REFERENCE ELECTRIFICATION - MODERATE TECHNOLOGY ADVANCEMENT"/>
    <x v="2"/>
    <s v="PHEV - 50 MILE RANGE - LIGHT DUTY AUTO"/>
    <s v="TEXAS"/>
    <x v="19"/>
    <x v="16"/>
    <s v="GASOLINE FUEL"/>
    <x v="10"/>
    <n v="276592986.09412003"/>
  </r>
  <r>
    <s v="REFERENCE ELECTRIFICATION - MODERATE TECHNOLOGY ADVANCEMENT"/>
    <x v="2"/>
    <s v="PHEV - 50 MILE RANGE - LIGHT DUTY AUTO"/>
    <s v="TEXAS"/>
    <x v="19"/>
    <x v="16"/>
    <s v="ELECTRICITY"/>
    <x v="10"/>
    <n v="2489336874.8470802"/>
  </r>
  <r>
    <s v="REFERENCE ELECTRIFICATION - MODERATE TECHNOLOGY ADVANCEMENT"/>
    <x v="2"/>
    <s v="PHEV - 50 MILE RANGE - LIGHT DUTY AUTO"/>
    <s v="TEXAS"/>
    <x v="19"/>
    <x v="16"/>
    <s v="DIESEL FUEL"/>
    <x v="10"/>
    <n v="0"/>
  </r>
  <r>
    <s v="REFERENCE ELECTRIFICATION - MODERATE TECHNOLOGY ADVANCEMENT"/>
    <x v="2"/>
    <s v="PHEV - 50 MILE RANGE - LIGHT DUTY AUTO"/>
    <s v="TEXAS"/>
    <x v="19"/>
    <x v="16"/>
    <s v="COMPRESSED PIPELINE GAS"/>
    <x v="10"/>
    <n v="0"/>
  </r>
  <r>
    <s v="REFERENCE ELECTRIFICATION - MODERATE TECHNOLOGY ADVANCEMENT"/>
    <x v="2"/>
    <s v="PHEV - 50 MILE RANGE - LIGHT DUTY AUTO"/>
    <s v="TEXAS"/>
    <x v="19"/>
    <x v="16"/>
    <s v="LIQUID HYDROGEN"/>
    <x v="10"/>
    <n v="0"/>
  </r>
  <r>
    <s v="REFERENCE ELECTRIFICATION - MODERATE TECHNOLOGY ADVANCEMENT"/>
    <x v="2"/>
    <s v="PHEV - 50 MILE RANGE - LIGHT DUTY AUTO"/>
    <s v="TEXAS"/>
    <x v="19"/>
    <x v="17"/>
    <s v="GASOLINE FUEL"/>
    <x v="10"/>
    <n v="289796759.275123"/>
  </r>
  <r>
    <s v="REFERENCE ELECTRIFICATION - MODERATE TECHNOLOGY ADVANCEMENT"/>
    <x v="2"/>
    <s v="PHEV - 50 MILE RANGE - LIGHT DUTY AUTO"/>
    <s v="TEXAS"/>
    <x v="19"/>
    <x v="17"/>
    <s v="ELECTRICITY"/>
    <x v="10"/>
    <n v="2608170833.47611"/>
  </r>
  <r>
    <s v="REFERENCE ELECTRIFICATION - MODERATE TECHNOLOGY ADVANCEMENT"/>
    <x v="2"/>
    <s v="PHEV - 50 MILE RANGE - LIGHT DUTY AUTO"/>
    <s v="TEXAS"/>
    <x v="19"/>
    <x v="17"/>
    <s v="DIESEL FUEL"/>
    <x v="10"/>
    <n v="0"/>
  </r>
  <r>
    <s v="REFERENCE ELECTRIFICATION - MODERATE TECHNOLOGY ADVANCEMENT"/>
    <x v="2"/>
    <s v="PHEV - 50 MILE RANGE - LIGHT DUTY AUTO"/>
    <s v="TEXAS"/>
    <x v="19"/>
    <x v="17"/>
    <s v="COMPRESSED PIPELINE GAS"/>
    <x v="10"/>
    <n v="0"/>
  </r>
  <r>
    <s v="REFERENCE ELECTRIFICATION - MODERATE TECHNOLOGY ADVANCEMENT"/>
    <x v="2"/>
    <s v="PHEV - 50 MILE RANGE - LIGHT DUTY AUTO"/>
    <s v="TEXAS"/>
    <x v="19"/>
    <x v="17"/>
    <s v="LIQUID HYDROGEN"/>
    <x v="10"/>
    <n v="0"/>
  </r>
  <r>
    <s v="REFERENCE ELECTRIFICATION - MODERATE TECHNOLOGY ADVANCEMENT"/>
    <x v="2"/>
    <s v="PHEV - 50 MILE RANGE - LIGHT DUTY AUTO"/>
    <s v="TEXAS"/>
    <x v="19"/>
    <x v="18"/>
    <s v="GASOLINE FUEL"/>
    <x v="10"/>
    <n v="301854995.222247"/>
  </r>
  <r>
    <s v="REFERENCE ELECTRIFICATION - MODERATE TECHNOLOGY ADVANCEMENT"/>
    <x v="2"/>
    <s v="PHEV - 50 MILE RANGE - LIGHT DUTY AUTO"/>
    <s v="TEXAS"/>
    <x v="19"/>
    <x v="18"/>
    <s v="ELECTRICITY"/>
    <x v="10"/>
    <n v="2716694957.0002198"/>
  </r>
  <r>
    <s v="REFERENCE ELECTRIFICATION - MODERATE TECHNOLOGY ADVANCEMENT"/>
    <x v="2"/>
    <s v="PHEV - 50 MILE RANGE - LIGHT DUTY AUTO"/>
    <s v="TEXAS"/>
    <x v="19"/>
    <x v="18"/>
    <s v="DIESEL FUEL"/>
    <x v="10"/>
    <n v="0"/>
  </r>
  <r>
    <s v="REFERENCE ELECTRIFICATION - MODERATE TECHNOLOGY ADVANCEMENT"/>
    <x v="2"/>
    <s v="PHEV - 50 MILE RANGE - LIGHT DUTY AUTO"/>
    <s v="TEXAS"/>
    <x v="19"/>
    <x v="18"/>
    <s v="COMPRESSED PIPELINE GAS"/>
    <x v="10"/>
    <n v="0"/>
  </r>
  <r>
    <s v="REFERENCE ELECTRIFICATION - MODERATE TECHNOLOGY ADVANCEMENT"/>
    <x v="2"/>
    <s v="PHEV - 50 MILE RANGE - LIGHT DUTY AUTO"/>
    <s v="TEXAS"/>
    <x v="19"/>
    <x v="18"/>
    <s v="LIQUID HYDROGEN"/>
    <x v="10"/>
    <n v="0"/>
  </r>
  <r>
    <s v="REFERENCE ELECTRIFICATION - MODERATE TECHNOLOGY ADVANCEMENT"/>
    <x v="2"/>
    <s v="PHEV - 50 MILE RANGE - LIGHT DUTY AUTO"/>
    <s v="TEXAS"/>
    <x v="19"/>
    <x v="19"/>
    <s v="GASOLINE FUEL"/>
    <x v="10"/>
    <n v="314801789.74878103"/>
  </r>
  <r>
    <s v="REFERENCE ELECTRIFICATION - MODERATE TECHNOLOGY ADVANCEMENT"/>
    <x v="2"/>
    <s v="PHEV - 50 MILE RANGE - LIGHT DUTY AUTO"/>
    <s v="TEXAS"/>
    <x v="19"/>
    <x v="19"/>
    <s v="ELECTRICITY"/>
    <x v="10"/>
    <n v="2833216107.7390299"/>
  </r>
  <r>
    <s v="REFERENCE ELECTRIFICATION - MODERATE TECHNOLOGY ADVANCEMENT"/>
    <x v="2"/>
    <s v="PHEV - 50 MILE RANGE - LIGHT DUTY AUTO"/>
    <s v="TEXAS"/>
    <x v="19"/>
    <x v="19"/>
    <s v="DIESEL FUEL"/>
    <x v="10"/>
    <n v="0"/>
  </r>
  <r>
    <s v="REFERENCE ELECTRIFICATION - MODERATE TECHNOLOGY ADVANCEMENT"/>
    <x v="2"/>
    <s v="PHEV - 50 MILE RANGE - LIGHT DUTY AUTO"/>
    <s v="TEXAS"/>
    <x v="19"/>
    <x v="19"/>
    <s v="COMPRESSED PIPELINE GAS"/>
    <x v="10"/>
    <n v="0"/>
  </r>
  <r>
    <s v="REFERENCE ELECTRIFICATION - MODERATE TECHNOLOGY ADVANCEMENT"/>
    <x v="2"/>
    <s v="PHEV - 50 MILE RANGE - LIGHT DUTY AUTO"/>
    <s v="TEXAS"/>
    <x v="19"/>
    <x v="19"/>
    <s v="LIQUID HYDROGEN"/>
    <x v="10"/>
    <n v="0"/>
  </r>
  <r>
    <s v="REFERENCE ELECTRIFICATION - MODERATE TECHNOLOGY ADVANCEMENT"/>
    <x v="2"/>
    <s v="PHEV - 50 MILE RANGE - LIGHT DUTY AUTO"/>
    <s v="TEXAS"/>
    <x v="19"/>
    <x v="20"/>
    <s v="GASOLINE FUEL"/>
    <x v="10"/>
    <n v="326689434.148606"/>
  </r>
  <r>
    <s v="REFERENCE ELECTRIFICATION - MODERATE TECHNOLOGY ADVANCEMENT"/>
    <x v="2"/>
    <s v="PHEV - 50 MILE RANGE - LIGHT DUTY AUTO"/>
    <s v="TEXAS"/>
    <x v="19"/>
    <x v="20"/>
    <s v="ELECTRICITY"/>
    <x v="10"/>
    <n v="2940204907.33745"/>
  </r>
  <r>
    <s v="REFERENCE ELECTRIFICATION - MODERATE TECHNOLOGY ADVANCEMENT"/>
    <x v="2"/>
    <s v="PHEV - 50 MILE RANGE - LIGHT DUTY AUTO"/>
    <s v="TEXAS"/>
    <x v="19"/>
    <x v="20"/>
    <s v="DIESEL FUEL"/>
    <x v="10"/>
    <n v="0"/>
  </r>
  <r>
    <s v="REFERENCE ELECTRIFICATION - MODERATE TECHNOLOGY ADVANCEMENT"/>
    <x v="2"/>
    <s v="PHEV - 50 MILE RANGE - LIGHT DUTY AUTO"/>
    <s v="TEXAS"/>
    <x v="19"/>
    <x v="20"/>
    <s v="COMPRESSED PIPELINE GAS"/>
    <x v="10"/>
    <n v="0"/>
  </r>
  <r>
    <s v="REFERENCE ELECTRIFICATION - MODERATE TECHNOLOGY ADVANCEMENT"/>
    <x v="2"/>
    <s v="PHEV - 50 MILE RANGE - LIGHT DUTY AUTO"/>
    <s v="TEXAS"/>
    <x v="19"/>
    <x v="20"/>
    <s v="LIQUID HYDROGEN"/>
    <x v="10"/>
    <n v="0"/>
  </r>
  <r>
    <s v="REFERENCE ELECTRIFICATION - MODERATE TECHNOLOGY ADVANCEMENT"/>
    <x v="2"/>
    <s v="PHEV - 50 MILE RANGE - LIGHT DUTY AUTO"/>
    <s v="TEXAS"/>
    <x v="19"/>
    <x v="21"/>
    <s v="GASOLINE FUEL"/>
    <x v="10"/>
    <n v="337585608.99200898"/>
  </r>
  <r>
    <s v="REFERENCE ELECTRIFICATION - MODERATE TECHNOLOGY ADVANCEMENT"/>
    <x v="2"/>
    <s v="PHEV - 50 MILE RANGE - LIGHT DUTY AUTO"/>
    <s v="TEXAS"/>
    <x v="19"/>
    <x v="21"/>
    <s v="ELECTRICITY"/>
    <x v="10"/>
    <n v="3038270480.9280801"/>
  </r>
  <r>
    <s v="REFERENCE ELECTRIFICATION - MODERATE TECHNOLOGY ADVANCEMENT"/>
    <x v="2"/>
    <s v="PHEV - 50 MILE RANGE - LIGHT DUTY AUTO"/>
    <s v="TEXAS"/>
    <x v="19"/>
    <x v="21"/>
    <s v="DIESEL FUEL"/>
    <x v="10"/>
    <n v="0"/>
  </r>
  <r>
    <s v="REFERENCE ELECTRIFICATION - MODERATE TECHNOLOGY ADVANCEMENT"/>
    <x v="2"/>
    <s v="PHEV - 50 MILE RANGE - LIGHT DUTY AUTO"/>
    <s v="TEXAS"/>
    <x v="19"/>
    <x v="21"/>
    <s v="COMPRESSED PIPELINE GAS"/>
    <x v="10"/>
    <n v="0"/>
  </r>
  <r>
    <s v="REFERENCE ELECTRIFICATION - MODERATE TECHNOLOGY ADVANCEMENT"/>
    <x v="2"/>
    <s v="PHEV - 50 MILE RANGE - LIGHT DUTY AUTO"/>
    <s v="TEXAS"/>
    <x v="19"/>
    <x v="21"/>
    <s v="LIQUID HYDROGEN"/>
    <x v="10"/>
    <n v="0"/>
  </r>
  <r>
    <s v="REFERENCE ELECTRIFICATION - MODERATE TECHNOLOGY ADVANCEMENT"/>
    <x v="2"/>
    <s v="PHEV - 50 MILE RANGE - LIGHT DUTY AUTO"/>
    <s v="TEXAS"/>
    <x v="19"/>
    <x v="22"/>
    <s v="GASOLINE FUEL"/>
    <x v="10"/>
    <n v="347993492.395266"/>
  </r>
  <r>
    <s v="REFERENCE ELECTRIFICATION - MODERATE TECHNOLOGY ADVANCEMENT"/>
    <x v="2"/>
    <s v="PHEV - 50 MILE RANGE - LIGHT DUTY AUTO"/>
    <s v="TEXAS"/>
    <x v="19"/>
    <x v="22"/>
    <s v="ELECTRICITY"/>
    <x v="10"/>
    <n v="3131941431.5573902"/>
  </r>
  <r>
    <s v="REFERENCE ELECTRIFICATION - MODERATE TECHNOLOGY ADVANCEMENT"/>
    <x v="2"/>
    <s v="PHEV - 50 MILE RANGE - LIGHT DUTY AUTO"/>
    <s v="TEXAS"/>
    <x v="19"/>
    <x v="22"/>
    <s v="DIESEL FUEL"/>
    <x v="10"/>
    <n v="0"/>
  </r>
  <r>
    <s v="REFERENCE ELECTRIFICATION - MODERATE TECHNOLOGY ADVANCEMENT"/>
    <x v="2"/>
    <s v="PHEV - 50 MILE RANGE - LIGHT DUTY AUTO"/>
    <s v="TEXAS"/>
    <x v="19"/>
    <x v="22"/>
    <s v="COMPRESSED PIPELINE GAS"/>
    <x v="10"/>
    <n v="0"/>
  </r>
  <r>
    <s v="REFERENCE ELECTRIFICATION - MODERATE TECHNOLOGY ADVANCEMENT"/>
    <x v="2"/>
    <s v="PHEV - 50 MILE RANGE - LIGHT DUTY AUTO"/>
    <s v="TEXAS"/>
    <x v="19"/>
    <x v="22"/>
    <s v="LIQUID HYDROGEN"/>
    <x v="10"/>
    <n v="0"/>
  </r>
  <r>
    <s v="REFERENCE ELECTRIFICATION - MODERATE TECHNOLOGY ADVANCEMENT"/>
    <x v="2"/>
    <s v="PHEV - 50 MILE RANGE - LIGHT DUTY AUTO"/>
    <s v="TEXAS"/>
    <x v="19"/>
    <x v="23"/>
    <s v="GASOLINE FUEL"/>
    <x v="10"/>
    <n v="357991384.17406499"/>
  </r>
  <r>
    <s v="REFERENCE ELECTRIFICATION - MODERATE TECHNOLOGY ADVANCEMENT"/>
    <x v="2"/>
    <s v="PHEV - 50 MILE RANGE - LIGHT DUTY AUTO"/>
    <s v="TEXAS"/>
    <x v="19"/>
    <x v="23"/>
    <s v="ELECTRICITY"/>
    <x v="10"/>
    <n v="3221922457.5665898"/>
  </r>
  <r>
    <s v="REFERENCE ELECTRIFICATION - MODERATE TECHNOLOGY ADVANCEMENT"/>
    <x v="2"/>
    <s v="PHEV - 50 MILE RANGE - LIGHT DUTY AUTO"/>
    <s v="TEXAS"/>
    <x v="19"/>
    <x v="23"/>
    <s v="DIESEL FUEL"/>
    <x v="10"/>
    <n v="0"/>
  </r>
  <r>
    <s v="REFERENCE ELECTRIFICATION - MODERATE TECHNOLOGY ADVANCEMENT"/>
    <x v="2"/>
    <s v="PHEV - 50 MILE RANGE - LIGHT DUTY AUTO"/>
    <s v="TEXAS"/>
    <x v="19"/>
    <x v="23"/>
    <s v="COMPRESSED PIPELINE GAS"/>
    <x v="10"/>
    <n v="0"/>
  </r>
  <r>
    <s v="REFERENCE ELECTRIFICATION - MODERATE TECHNOLOGY ADVANCEMENT"/>
    <x v="2"/>
    <s v="PHEV - 50 MILE RANGE - LIGHT DUTY AUTO"/>
    <s v="TEXAS"/>
    <x v="19"/>
    <x v="23"/>
    <s v="LIQUID HYDROGEN"/>
    <x v="10"/>
    <n v="0"/>
  </r>
  <r>
    <s v="REFERENCE ELECTRIFICATION - MODERATE TECHNOLOGY ADVANCEMENT"/>
    <x v="2"/>
    <s v="PHEV - 50 MILE RANGE - LIGHT DUTY AUTO"/>
    <s v="TEXAS"/>
    <x v="19"/>
    <x v="24"/>
    <s v="GASOLINE FUEL"/>
    <x v="10"/>
    <n v="367224872.44702601"/>
  </r>
  <r>
    <s v="REFERENCE ELECTRIFICATION - MODERATE TECHNOLOGY ADVANCEMENT"/>
    <x v="2"/>
    <s v="PHEV - 50 MILE RANGE - LIGHT DUTY AUTO"/>
    <s v="TEXAS"/>
    <x v="19"/>
    <x v="24"/>
    <s v="ELECTRICITY"/>
    <x v="10"/>
    <n v="3305023852.0232301"/>
  </r>
  <r>
    <s v="REFERENCE ELECTRIFICATION - MODERATE TECHNOLOGY ADVANCEMENT"/>
    <x v="2"/>
    <s v="PHEV - 50 MILE RANGE - LIGHT DUTY AUTO"/>
    <s v="TEXAS"/>
    <x v="19"/>
    <x v="24"/>
    <s v="DIESEL FUEL"/>
    <x v="10"/>
    <n v="0"/>
  </r>
  <r>
    <s v="REFERENCE ELECTRIFICATION - MODERATE TECHNOLOGY ADVANCEMENT"/>
    <x v="2"/>
    <s v="PHEV - 50 MILE RANGE - LIGHT DUTY AUTO"/>
    <s v="TEXAS"/>
    <x v="19"/>
    <x v="24"/>
    <s v="COMPRESSED PIPELINE GAS"/>
    <x v="10"/>
    <n v="0"/>
  </r>
  <r>
    <s v="REFERENCE ELECTRIFICATION - MODERATE TECHNOLOGY ADVANCEMENT"/>
    <x v="2"/>
    <s v="PHEV - 50 MILE RANGE - LIGHT DUTY AUTO"/>
    <s v="TEXAS"/>
    <x v="19"/>
    <x v="24"/>
    <s v="LIQUID HYDROGEN"/>
    <x v="10"/>
    <n v="0"/>
  </r>
  <r>
    <s v="REFERENCE ELECTRIFICATION - MODERATE TECHNOLOGY ADVANCEMENT"/>
    <x v="2"/>
    <s v="PHEV - 50 MILE RANGE - LIGHT DUTY AUTO"/>
    <s v="TEXAS"/>
    <x v="19"/>
    <x v="25"/>
    <s v="GASOLINE FUEL"/>
    <x v="10"/>
    <n v="375873295.08669698"/>
  </r>
  <r>
    <s v="REFERENCE ELECTRIFICATION - MODERATE TECHNOLOGY ADVANCEMENT"/>
    <x v="2"/>
    <s v="PHEV - 50 MILE RANGE - LIGHT DUTY AUTO"/>
    <s v="TEXAS"/>
    <x v="19"/>
    <x v="25"/>
    <s v="ELECTRICITY"/>
    <x v="10"/>
    <n v="3382859655.7802701"/>
  </r>
  <r>
    <s v="REFERENCE ELECTRIFICATION - MODERATE TECHNOLOGY ADVANCEMENT"/>
    <x v="2"/>
    <s v="PHEV - 50 MILE RANGE - LIGHT DUTY AUTO"/>
    <s v="TEXAS"/>
    <x v="19"/>
    <x v="25"/>
    <s v="DIESEL FUEL"/>
    <x v="10"/>
    <n v="0"/>
  </r>
  <r>
    <s v="REFERENCE ELECTRIFICATION - MODERATE TECHNOLOGY ADVANCEMENT"/>
    <x v="2"/>
    <s v="PHEV - 50 MILE RANGE - LIGHT DUTY AUTO"/>
    <s v="TEXAS"/>
    <x v="19"/>
    <x v="25"/>
    <s v="COMPRESSED PIPELINE GAS"/>
    <x v="10"/>
    <n v="0"/>
  </r>
  <r>
    <s v="REFERENCE ELECTRIFICATION - MODERATE TECHNOLOGY ADVANCEMENT"/>
    <x v="2"/>
    <s v="PHEV - 50 MILE RANGE - LIGHT DUTY AUTO"/>
    <s v="TEXAS"/>
    <x v="19"/>
    <x v="25"/>
    <s v="LIQUID HYDROGEN"/>
    <x v="10"/>
    <n v="0"/>
  </r>
  <r>
    <s v="REFERENCE ELECTRIFICATION - MODERATE TECHNOLOGY ADVANCEMENT"/>
    <x v="2"/>
    <s v="PHEV - 50 MILE RANGE - LIGHT DUTY AUTO"/>
    <s v="TEXAS"/>
    <x v="19"/>
    <x v="26"/>
    <s v="GASOLINE FUEL"/>
    <x v="10"/>
    <n v="384091010.97826302"/>
  </r>
  <r>
    <s v="REFERENCE ELECTRIFICATION - MODERATE TECHNOLOGY ADVANCEMENT"/>
    <x v="2"/>
    <s v="PHEV - 50 MILE RANGE - LIGHT DUTY AUTO"/>
    <s v="TEXAS"/>
    <x v="19"/>
    <x v="26"/>
    <s v="ELECTRICITY"/>
    <x v="10"/>
    <n v="3456819098.8043699"/>
  </r>
  <r>
    <s v="REFERENCE ELECTRIFICATION - MODERATE TECHNOLOGY ADVANCEMENT"/>
    <x v="2"/>
    <s v="PHEV - 50 MILE RANGE - LIGHT DUTY AUTO"/>
    <s v="TEXAS"/>
    <x v="19"/>
    <x v="26"/>
    <s v="DIESEL FUEL"/>
    <x v="10"/>
    <n v="0"/>
  </r>
  <r>
    <s v="REFERENCE ELECTRIFICATION - MODERATE TECHNOLOGY ADVANCEMENT"/>
    <x v="2"/>
    <s v="PHEV - 50 MILE RANGE - LIGHT DUTY AUTO"/>
    <s v="TEXAS"/>
    <x v="19"/>
    <x v="26"/>
    <s v="COMPRESSED PIPELINE GAS"/>
    <x v="10"/>
    <n v="0"/>
  </r>
  <r>
    <s v="REFERENCE ELECTRIFICATION - MODERATE TECHNOLOGY ADVANCEMENT"/>
    <x v="2"/>
    <s v="PHEV - 50 MILE RANGE - LIGHT DUTY AUTO"/>
    <s v="TEXAS"/>
    <x v="19"/>
    <x v="26"/>
    <s v="LIQUID HYDROGEN"/>
    <x v="10"/>
    <n v="0"/>
  </r>
  <r>
    <s v="REFERENCE ELECTRIFICATION - MODERATE TECHNOLOGY ADVANCEMENT"/>
    <x v="2"/>
    <s v="PHEV - 50 MILE RANGE - LIGHT DUTY AUTO"/>
    <s v="TEXAS"/>
    <x v="19"/>
    <x v="27"/>
    <s v="GASOLINE FUEL"/>
    <x v="10"/>
    <n v="391861860.18824899"/>
  </r>
  <r>
    <s v="REFERENCE ELECTRIFICATION - MODERATE TECHNOLOGY ADVANCEMENT"/>
    <x v="2"/>
    <s v="PHEV - 50 MILE RANGE - LIGHT DUTY AUTO"/>
    <s v="TEXAS"/>
    <x v="19"/>
    <x v="27"/>
    <s v="ELECTRICITY"/>
    <x v="10"/>
    <n v="3526756741.6942501"/>
  </r>
  <r>
    <s v="REFERENCE ELECTRIFICATION - MODERATE TECHNOLOGY ADVANCEMENT"/>
    <x v="2"/>
    <s v="PHEV - 50 MILE RANGE - LIGHT DUTY AUTO"/>
    <s v="TEXAS"/>
    <x v="19"/>
    <x v="27"/>
    <s v="DIESEL FUEL"/>
    <x v="10"/>
    <n v="0"/>
  </r>
  <r>
    <s v="REFERENCE ELECTRIFICATION - MODERATE TECHNOLOGY ADVANCEMENT"/>
    <x v="2"/>
    <s v="PHEV - 50 MILE RANGE - LIGHT DUTY AUTO"/>
    <s v="TEXAS"/>
    <x v="19"/>
    <x v="27"/>
    <s v="COMPRESSED PIPELINE GAS"/>
    <x v="10"/>
    <n v="0"/>
  </r>
  <r>
    <s v="REFERENCE ELECTRIFICATION - MODERATE TECHNOLOGY ADVANCEMENT"/>
    <x v="2"/>
    <s v="PHEV - 50 MILE RANGE - LIGHT DUTY AUTO"/>
    <s v="TEXAS"/>
    <x v="19"/>
    <x v="27"/>
    <s v="LIQUID HYDROGEN"/>
    <x v="10"/>
    <n v="0"/>
  </r>
  <r>
    <s v="REFERENCE ELECTRIFICATION - MODERATE TECHNOLOGY ADVANCEMENT"/>
    <x v="2"/>
    <s v="PHEV - 50 MILE RANGE - LIGHT DUTY AUTO"/>
    <s v="TEXAS"/>
    <x v="19"/>
    <x v="28"/>
    <s v="GASOLINE FUEL"/>
    <x v="10"/>
    <n v="398915698.77615601"/>
  </r>
  <r>
    <s v="REFERENCE ELECTRIFICATION - MODERATE TECHNOLOGY ADVANCEMENT"/>
    <x v="2"/>
    <s v="PHEV - 50 MILE RANGE - LIGHT DUTY AUTO"/>
    <s v="TEXAS"/>
    <x v="19"/>
    <x v="28"/>
    <s v="ELECTRICITY"/>
    <x v="10"/>
    <n v="3590241288.9854102"/>
  </r>
  <r>
    <s v="REFERENCE ELECTRIFICATION - MODERATE TECHNOLOGY ADVANCEMENT"/>
    <x v="2"/>
    <s v="PHEV - 50 MILE RANGE - LIGHT DUTY AUTO"/>
    <s v="TEXAS"/>
    <x v="19"/>
    <x v="28"/>
    <s v="DIESEL FUEL"/>
    <x v="10"/>
    <n v="0"/>
  </r>
  <r>
    <s v="REFERENCE ELECTRIFICATION - MODERATE TECHNOLOGY ADVANCEMENT"/>
    <x v="2"/>
    <s v="PHEV - 50 MILE RANGE - LIGHT DUTY AUTO"/>
    <s v="TEXAS"/>
    <x v="19"/>
    <x v="28"/>
    <s v="COMPRESSED PIPELINE GAS"/>
    <x v="10"/>
    <n v="0"/>
  </r>
  <r>
    <s v="REFERENCE ELECTRIFICATION - MODERATE TECHNOLOGY ADVANCEMENT"/>
    <x v="2"/>
    <s v="PHEV - 50 MILE RANGE - LIGHT DUTY AUTO"/>
    <s v="TEXAS"/>
    <x v="19"/>
    <x v="28"/>
    <s v="LIQUID HYDROGEN"/>
    <x v="10"/>
    <n v="0"/>
  </r>
  <r>
    <s v="REFERENCE ELECTRIFICATION - MODERATE TECHNOLOGY ADVANCEMENT"/>
    <x v="2"/>
    <s v="PHEV - 50 MILE RANGE - LIGHT DUTY AUTO"/>
    <s v="TEXAS"/>
    <x v="19"/>
    <x v="29"/>
    <s v="GASOLINE FUEL"/>
    <x v="10"/>
    <n v="405735549.16726601"/>
  </r>
  <r>
    <s v="REFERENCE ELECTRIFICATION - MODERATE TECHNOLOGY ADVANCEMENT"/>
    <x v="2"/>
    <s v="PHEV - 50 MILE RANGE - LIGHT DUTY AUTO"/>
    <s v="TEXAS"/>
    <x v="19"/>
    <x v="29"/>
    <s v="ELECTRICITY"/>
    <x v="10"/>
    <n v="3651619942.5054002"/>
  </r>
  <r>
    <s v="REFERENCE ELECTRIFICATION - MODERATE TECHNOLOGY ADVANCEMENT"/>
    <x v="2"/>
    <s v="PHEV - 50 MILE RANGE - LIGHT DUTY AUTO"/>
    <s v="TEXAS"/>
    <x v="19"/>
    <x v="29"/>
    <s v="DIESEL FUEL"/>
    <x v="10"/>
    <n v="0"/>
  </r>
  <r>
    <s v="REFERENCE ELECTRIFICATION - MODERATE TECHNOLOGY ADVANCEMENT"/>
    <x v="2"/>
    <s v="PHEV - 50 MILE RANGE - LIGHT DUTY AUTO"/>
    <s v="TEXAS"/>
    <x v="19"/>
    <x v="29"/>
    <s v="COMPRESSED PIPELINE GAS"/>
    <x v="10"/>
    <n v="0"/>
  </r>
  <r>
    <s v="REFERENCE ELECTRIFICATION - MODERATE TECHNOLOGY ADVANCEMENT"/>
    <x v="2"/>
    <s v="PHEV - 50 MILE RANGE - LIGHT DUTY AUTO"/>
    <s v="TEXAS"/>
    <x v="19"/>
    <x v="29"/>
    <s v="LIQUID HYDROGEN"/>
    <x v="10"/>
    <n v="0"/>
  </r>
  <r>
    <s v="REFERENCE ELECTRIFICATION - MODERATE TECHNOLOGY ADVANCEMENT"/>
    <x v="2"/>
    <s v="PHEV - 50 MILE RANGE - LIGHT DUTY AUTO"/>
    <s v="TEXAS"/>
    <x v="19"/>
    <x v="30"/>
    <s v="GASOLINE FUEL"/>
    <x v="10"/>
    <n v="412557096.15026897"/>
  </r>
  <r>
    <s v="REFERENCE ELECTRIFICATION - MODERATE TECHNOLOGY ADVANCEMENT"/>
    <x v="2"/>
    <s v="PHEV - 50 MILE RANGE - LIGHT DUTY AUTO"/>
    <s v="TEXAS"/>
    <x v="19"/>
    <x v="30"/>
    <s v="ELECTRICITY"/>
    <x v="10"/>
    <n v="3713013865.3524199"/>
  </r>
  <r>
    <s v="REFERENCE ELECTRIFICATION - MODERATE TECHNOLOGY ADVANCEMENT"/>
    <x v="2"/>
    <s v="PHEV - 50 MILE RANGE - LIGHT DUTY AUTO"/>
    <s v="TEXAS"/>
    <x v="19"/>
    <x v="30"/>
    <s v="DIESEL FUEL"/>
    <x v="10"/>
    <n v="0"/>
  </r>
  <r>
    <s v="REFERENCE ELECTRIFICATION - MODERATE TECHNOLOGY ADVANCEMENT"/>
    <x v="2"/>
    <s v="PHEV - 50 MILE RANGE - LIGHT DUTY AUTO"/>
    <s v="TEXAS"/>
    <x v="19"/>
    <x v="30"/>
    <s v="COMPRESSED PIPELINE GAS"/>
    <x v="10"/>
    <n v="0"/>
  </r>
  <r>
    <s v="REFERENCE ELECTRIFICATION - MODERATE TECHNOLOGY ADVANCEMENT"/>
    <x v="2"/>
    <s v="PHEV - 50 MILE RANGE - LIGHT DUTY AUTO"/>
    <s v="TEXAS"/>
    <x v="19"/>
    <x v="30"/>
    <s v="LIQUID HYDROGEN"/>
    <x v="10"/>
    <n v="0"/>
  </r>
  <r>
    <s v="REFERENCE ELECTRIFICATION - MODERATE TECHNOLOGY ADVANCEMENT"/>
    <x v="2"/>
    <s v="PHEV - 50 MILE RANGE - LIGHT DUTY AUTO"/>
    <s v="TEXAS"/>
    <x v="19"/>
    <x v="31"/>
    <s v="GASOLINE FUEL"/>
    <x v="10"/>
    <n v="418935334.12551397"/>
  </r>
  <r>
    <s v="REFERENCE ELECTRIFICATION - MODERATE TECHNOLOGY ADVANCEMENT"/>
    <x v="2"/>
    <s v="PHEV - 50 MILE RANGE - LIGHT DUTY AUTO"/>
    <s v="TEXAS"/>
    <x v="19"/>
    <x v="31"/>
    <s v="ELECTRICITY"/>
    <x v="10"/>
    <n v="3770418007.1296201"/>
  </r>
  <r>
    <s v="REFERENCE ELECTRIFICATION - MODERATE TECHNOLOGY ADVANCEMENT"/>
    <x v="2"/>
    <s v="PHEV - 50 MILE RANGE - LIGHT DUTY AUTO"/>
    <s v="TEXAS"/>
    <x v="19"/>
    <x v="31"/>
    <s v="DIESEL FUEL"/>
    <x v="10"/>
    <n v="0"/>
  </r>
  <r>
    <s v="REFERENCE ELECTRIFICATION - MODERATE TECHNOLOGY ADVANCEMENT"/>
    <x v="2"/>
    <s v="PHEV - 50 MILE RANGE - LIGHT DUTY AUTO"/>
    <s v="TEXAS"/>
    <x v="19"/>
    <x v="31"/>
    <s v="COMPRESSED PIPELINE GAS"/>
    <x v="10"/>
    <n v="0"/>
  </r>
  <r>
    <s v="REFERENCE ELECTRIFICATION - MODERATE TECHNOLOGY ADVANCEMENT"/>
    <x v="2"/>
    <s v="PHEV - 50 MILE RANGE - LIGHT DUTY AUTO"/>
    <s v="TEXAS"/>
    <x v="19"/>
    <x v="31"/>
    <s v="LIQUID HYDROGEN"/>
    <x v="10"/>
    <n v="0"/>
  </r>
  <r>
    <s v="REFERENCE ELECTRIFICATION - MODERATE TECHNOLOGY ADVANCEMENT"/>
    <x v="2"/>
    <s v="PHEV - 50 MILE RANGE - LIGHT DUTY AUTO"/>
    <s v="TEXAS"/>
    <x v="19"/>
    <x v="32"/>
    <s v="GASOLINE FUEL"/>
    <x v="10"/>
    <n v="424863702.24606401"/>
  </r>
  <r>
    <s v="REFERENCE ELECTRIFICATION - MODERATE TECHNOLOGY ADVANCEMENT"/>
    <x v="2"/>
    <s v="PHEV - 50 MILE RANGE - LIGHT DUTY AUTO"/>
    <s v="TEXAS"/>
    <x v="19"/>
    <x v="32"/>
    <s v="ELECTRICITY"/>
    <x v="10"/>
    <n v="3823773320.21457"/>
  </r>
  <r>
    <s v="REFERENCE ELECTRIFICATION - MODERATE TECHNOLOGY ADVANCEMENT"/>
    <x v="2"/>
    <s v="PHEV - 50 MILE RANGE - LIGHT DUTY AUTO"/>
    <s v="TEXAS"/>
    <x v="19"/>
    <x v="32"/>
    <s v="DIESEL FUEL"/>
    <x v="10"/>
    <n v="0"/>
  </r>
  <r>
    <s v="REFERENCE ELECTRIFICATION - MODERATE TECHNOLOGY ADVANCEMENT"/>
    <x v="2"/>
    <s v="PHEV - 50 MILE RANGE - LIGHT DUTY AUTO"/>
    <s v="TEXAS"/>
    <x v="19"/>
    <x v="32"/>
    <s v="COMPRESSED PIPELINE GAS"/>
    <x v="10"/>
    <n v="0"/>
  </r>
  <r>
    <s v="REFERENCE ELECTRIFICATION - MODERATE TECHNOLOGY ADVANCEMENT"/>
    <x v="2"/>
    <s v="PHEV - 50 MILE RANGE - LIGHT DUTY AUTO"/>
    <s v="TEXAS"/>
    <x v="19"/>
    <x v="32"/>
    <s v="LIQUID HYDROGEN"/>
    <x v="10"/>
    <n v="0"/>
  </r>
  <r>
    <s v="REFERENCE ELECTRIFICATION - MODERATE TECHNOLOGY ADVANCEMENT"/>
    <x v="2"/>
    <s v="PHEV - 50 MILE RANGE - LIGHT DUTY AUTO"/>
    <s v="TEXAS"/>
    <x v="19"/>
    <x v="33"/>
    <s v="GASOLINE FUEL"/>
    <x v="10"/>
    <n v="430777924.07620603"/>
  </r>
  <r>
    <s v="REFERENCE ELECTRIFICATION - MODERATE TECHNOLOGY ADVANCEMENT"/>
    <x v="2"/>
    <s v="PHEV - 50 MILE RANGE - LIGHT DUTY AUTO"/>
    <s v="TEXAS"/>
    <x v="19"/>
    <x v="33"/>
    <s v="ELECTRICITY"/>
    <x v="10"/>
    <n v="3877001316.6858501"/>
  </r>
  <r>
    <s v="REFERENCE ELECTRIFICATION - MODERATE TECHNOLOGY ADVANCEMENT"/>
    <x v="2"/>
    <s v="PHEV - 50 MILE RANGE - LIGHT DUTY AUTO"/>
    <s v="TEXAS"/>
    <x v="19"/>
    <x v="33"/>
    <s v="DIESEL FUEL"/>
    <x v="10"/>
    <n v="0"/>
  </r>
  <r>
    <s v="REFERENCE ELECTRIFICATION - MODERATE TECHNOLOGY ADVANCEMENT"/>
    <x v="2"/>
    <s v="PHEV - 50 MILE RANGE - LIGHT DUTY AUTO"/>
    <s v="TEXAS"/>
    <x v="19"/>
    <x v="33"/>
    <s v="COMPRESSED PIPELINE GAS"/>
    <x v="10"/>
    <n v="0"/>
  </r>
  <r>
    <s v="REFERENCE ELECTRIFICATION - MODERATE TECHNOLOGY ADVANCEMENT"/>
    <x v="2"/>
    <s v="PHEV - 50 MILE RANGE - LIGHT DUTY AUTO"/>
    <s v="TEXAS"/>
    <x v="19"/>
    <x v="33"/>
    <s v="LIQUID HYDROGEN"/>
    <x v="10"/>
    <n v="0"/>
  </r>
  <r>
    <s v="REFERENCE ELECTRIFICATION - MODERATE TECHNOLOGY ADVANCEMENT"/>
    <x v="2"/>
    <s v="PHEV - 25 MILE RANGE - LIGHT DUTY AUTO"/>
    <s v="TEXAS"/>
    <x v="19"/>
    <x v="0"/>
    <s v="GASOLINE FUEL"/>
    <x v="10"/>
    <n v="212363531.85846901"/>
  </r>
  <r>
    <s v="REFERENCE ELECTRIFICATION - MODERATE TECHNOLOGY ADVANCEMENT"/>
    <x v="2"/>
    <s v="PHEV - 25 MILE RANGE - LIGHT DUTY AUTO"/>
    <s v="TEXAS"/>
    <x v="19"/>
    <x v="0"/>
    <s v="ELECTRICITY"/>
    <x v="10"/>
    <n v="318545297.78770399"/>
  </r>
  <r>
    <s v="REFERENCE ELECTRIFICATION - MODERATE TECHNOLOGY ADVANCEMENT"/>
    <x v="2"/>
    <s v="PHEV - 25 MILE RANGE - LIGHT DUTY AUTO"/>
    <s v="TEXAS"/>
    <x v="19"/>
    <x v="0"/>
    <s v="DIESEL FUEL"/>
    <x v="10"/>
    <n v="0"/>
  </r>
  <r>
    <s v="REFERENCE ELECTRIFICATION - MODERATE TECHNOLOGY ADVANCEMENT"/>
    <x v="2"/>
    <s v="PHEV - 25 MILE RANGE - LIGHT DUTY AUTO"/>
    <s v="TEXAS"/>
    <x v="19"/>
    <x v="0"/>
    <s v="COMPRESSED PIPELINE GAS"/>
    <x v="10"/>
    <n v="0"/>
  </r>
  <r>
    <s v="REFERENCE ELECTRIFICATION - MODERATE TECHNOLOGY ADVANCEMENT"/>
    <x v="2"/>
    <s v="PHEV - 25 MILE RANGE - LIGHT DUTY AUTO"/>
    <s v="TEXAS"/>
    <x v="19"/>
    <x v="0"/>
    <s v="LIQUID HYDROGEN"/>
    <x v="10"/>
    <n v="0"/>
  </r>
  <r>
    <s v="REFERENCE ELECTRIFICATION - MODERATE TECHNOLOGY ADVANCEMENT"/>
    <x v="2"/>
    <s v="PHEV - 25 MILE RANGE - LIGHT DUTY AUTO"/>
    <s v="TEXAS"/>
    <x v="19"/>
    <x v="1"/>
    <s v="GASOLINE FUEL"/>
    <x v="10"/>
    <n v="217942776.65899599"/>
  </r>
  <r>
    <s v="REFERENCE ELECTRIFICATION - MODERATE TECHNOLOGY ADVANCEMENT"/>
    <x v="2"/>
    <s v="PHEV - 25 MILE RANGE - LIGHT DUTY AUTO"/>
    <s v="TEXAS"/>
    <x v="19"/>
    <x v="1"/>
    <s v="ELECTRICITY"/>
    <x v="10"/>
    <n v="326914164.98849398"/>
  </r>
  <r>
    <s v="REFERENCE ELECTRIFICATION - MODERATE TECHNOLOGY ADVANCEMENT"/>
    <x v="2"/>
    <s v="PHEV - 25 MILE RANGE - LIGHT DUTY AUTO"/>
    <s v="TEXAS"/>
    <x v="19"/>
    <x v="1"/>
    <s v="DIESEL FUEL"/>
    <x v="10"/>
    <n v="0"/>
  </r>
  <r>
    <s v="REFERENCE ELECTRIFICATION - MODERATE TECHNOLOGY ADVANCEMENT"/>
    <x v="2"/>
    <s v="PHEV - 25 MILE RANGE - LIGHT DUTY AUTO"/>
    <s v="TEXAS"/>
    <x v="19"/>
    <x v="1"/>
    <s v="COMPRESSED PIPELINE GAS"/>
    <x v="10"/>
    <n v="0"/>
  </r>
  <r>
    <s v="REFERENCE ELECTRIFICATION - MODERATE TECHNOLOGY ADVANCEMENT"/>
    <x v="2"/>
    <s v="PHEV - 25 MILE RANGE - LIGHT DUTY AUTO"/>
    <s v="TEXAS"/>
    <x v="19"/>
    <x v="1"/>
    <s v="LIQUID HYDROGEN"/>
    <x v="10"/>
    <n v="0"/>
  </r>
  <r>
    <s v="REFERENCE ELECTRIFICATION - MODERATE TECHNOLOGY ADVANCEMENT"/>
    <x v="2"/>
    <s v="PHEV - 25 MILE RANGE - LIGHT DUTY AUTO"/>
    <s v="TEXAS"/>
    <x v="19"/>
    <x v="2"/>
    <s v="GASOLINE FUEL"/>
    <x v="10"/>
    <n v="229603643.21336201"/>
  </r>
  <r>
    <s v="REFERENCE ELECTRIFICATION - MODERATE TECHNOLOGY ADVANCEMENT"/>
    <x v="2"/>
    <s v="PHEV - 25 MILE RANGE - LIGHT DUTY AUTO"/>
    <s v="TEXAS"/>
    <x v="19"/>
    <x v="2"/>
    <s v="ELECTRICITY"/>
    <x v="10"/>
    <n v="344405464.82004303"/>
  </r>
  <r>
    <s v="REFERENCE ELECTRIFICATION - MODERATE TECHNOLOGY ADVANCEMENT"/>
    <x v="2"/>
    <s v="PHEV - 25 MILE RANGE - LIGHT DUTY AUTO"/>
    <s v="TEXAS"/>
    <x v="19"/>
    <x v="2"/>
    <s v="DIESEL FUEL"/>
    <x v="10"/>
    <n v="0"/>
  </r>
  <r>
    <s v="REFERENCE ELECTRIFICATION - MODERATE TECHNOLOGY ADVANCEMENT"/>
    <x v="2"/>
    <s v="PHEV - 25 MILE RANGE - LIGHT DUTY AUTO"/>
    <s v="TEXAS"/>
    <x v="19"/>
    <x v="2"/>
    <s v="COMPRESSED PIPELINE GAS"/>
    <x v="10"/>
    <n v="0"/>
  </r>
  <r>
    <s v="REFERENCE ELECTRIFICATION - MODERATE TECHNOLOGY ADVANCEMENT"/>
    <x v="2"/>
    <s v="PHEV - 25 MILE RANGE - LIGHT DUTY AUTO"/>
    <s v="TEXAS"/>
    <x v="19"/>
    <x v="2"/>
    <s v="LIQUID HYDROGEN"/>
    <x v="10"/>
    <n v="0"/>
  </r>
  <r>
    <s v="REFERENCE ELECTRIFICATION - MODERATE TECHNOLOGY ADVANCEMENT"/>
    <x v="2"/>
    <s v="PHEV - 25 MILE RANGE - LIGHT DUTY AUTO"/>
    <s v="TEXAS"/>
    <x v="19"/>
    <x v="3"/>
    <s v="GASOLINE FUEL"/>
    <x v="10"/>
    <n v="246144346.50308201"/>
  </r>
  <r>
    <s v="REFERENCE ELECTRIFICATION - MODERATE TECHNOLOGY ADVANCEMENT"/>
    <x v="2"/>
    <s v="PHEV - 25 MILE RANGE - LIGHT DUTY AUTO"/>
    <s v="TEXAS"/>
    <x v="19"/>
    <x v="3"/>
    <s v="ELECTRICITY"/>
    <x v="10"/>
    <n v="369216519.75462401"/>
  </r>
  <r>
    <s v="REFERENCE ELECTRIFICATION - MODERATE TECHNOLOGY ADVANCEMENT"/>
    <x v="2"/>
    <s v="PHEV - 25 MILE RANGE - LIGHT DUTY AUTO"/>
    <s v="TEXAS"/>
    <x v="19"/>
    <x v="3"/>
    <s v="DIESEL FUEL"/>
    <x v="10"/>
    <n v="0"/>
  </r>
  <r>
    <s v="REFERENCE ELECTRIFICATION - MODERATE TECHNOLOGY ADVANCEMENT"/>
    <x v="2"/>
    <s v="PHEV - 25 MILE RANGE - LIGHT DUTY AUTO"/>
    <s v="TEXAS"/>
    <x v="19"/>
    <x v="3"/>
    <s v="COMPRESSED PIPELINE GAS"/>
    <x v="10"/>
    <n v="0"/>
  </r>
  <r>
    <s v="REFERENCE ELECTRIFICATION - MODERATE TECHNOLOGY ADVANCEMENT"/>
    <x v="2"/>
    <s v="PHEV - 25 MILE RANGE - LIGHT DUTY AUTO"/>
    <s v="TEXAS"/>
    <x v="19"/>
    <x v="3"/>
    <s v="LIQUID HYDROGEN"/>
    <x v="10"/>
    <n v="0"/>
  </r>
  <r>
    <s v="REFERENCE ELECTRIFICATION - MODERATE TECHNOLOGY ADVANCEMENT"/>
    <x v="2"/>
    <s v="PHEV - 25 MILE RANGE - LIGHT DUTY AUTO"/>
    <s v="TEXAS"/>
    <x v="19"/>
    <x v="4"/>
    <s v="GASOLINE FUEL"/>
    <x v="10"/>
    <n v="274707256.97708601"/>
  </r>
  <r>
    <s v="REFERENCE ELECTRIFICATION - MODERATE TECHNOLOGY ADVANCEMENT"/>
    <x v="2"/>
    <s v="PHEV - 25 MILE RANGE - LIGHT DUTY AUTO"/>
    <s v="TEXAS"/>
    <x v="19"/>
    <x v="4"/>
    <s v="ELECTRICITY"/>
    <x v="10"/>
    <n v="412060885.46562898"/>
  </r>
  <r>
    <s v="REFERENCE ELECTRIFICATION - MODERATE TECHNOLOGY ADVANCEMENT"/>
    <x v="2"/>
    <s v="PHEV - 25 MILE RANGE - LIGHT DUTY AUTO"/>
    <s v="TEXAS"/>
    <x v="19"/>
    <x v="4"/>
    <s v="DIESEL FUEL"/>
    <x v="10"/>
    <n v="0"/>
  </r>
  <r>
    <s v="REFERENCE ELECTRIFICATION - MODERATE TECHNOLOGY ADVANCEMENT"/>
    <x v="2"/>
    <s v="PHEV - 25 MILE RANGE - LIGHT DUTY AUTO"/>
    <s v="TEXAS"/>
    <x v="19"/>
    <x v="4"/>
    <s v="COMPRESSED PIPELINE GAS"/>
    <x v="10"/>
    <n v="0"/>
  </r>
  <r>
    <s v="REFERENCE ELECTRIFICATION - MODERATE TECHNOLOGY ADVANCEMENT"/>
    <x v="2"/>
    <s v="PHEV - 25 MILE RANGE - LIGHT DUTY AUTO"/>
    <s v="TEXAS"/>
    <x v="19"/>
    <x v="4"/>
    <s v="LIQUID HYDROGEN"/>
    <x v="10"/>
    <n v="0"/>
  </r>
  <r>
    <s v="REFERENCE ELECTRIFICATION - MODERATE TECHNOLOGY ADVANCEMENT"/>
    <x v="2"/>
    <s v="PHEV - 25 MILE RANGE - LIGHT DUTY AUTO"/>
    <s v="TEXAS"/>
    <x v="19"/>
    <x v="5"/>
    <s v="GASOLINE FUEL"/>
    <x v="10"/>
    <n v="311597569.75692701"/>
  </r>
  <r>
    <s v="REFERENCE ELECTRIFICATION - MODERATE TECHNOLOGY ADVANCEMENT"/>
    <x v="2"/>
    <s v="PHEV - 25 MILE RANGE - LIGHT DUTY AUTO"/>
    <s v="TEXAS"/>
    <x v="19"/>
    <x v="5"/>
    <s v="ELECTRICITY"/>
    <x v="10"/>
    <n v="467396354.635391"/>
  </r>
  <r>
    <s v="REFERENCE ELECTRIFICATION - MODERATE TECHNOLOGY ADVANCEMENT"/>
    <x v="2"/>
    <s v="PHEV - 25 MILE RANGE - LIGHT DUTY AUTO"/>
    <s v="TEXAS"/>
    <x v="19"/>
    <x v="5"/>
    <s v="DIESEL FUEL"/>
    <x v="10"/>
    <n v="0"/>
  </r>
  <r>
    <s v="REFERENCE ELECTRIFICATION - MODERATE TECHNOLOGY ADVANCEMENT"/>
    <x v="2"/>
    <s v="PHEV - 25 MILE RANGE - LIGHT DUTY AUTO"/>
    <s v="TEXAS"/>
    <x v="19"/>
    <x v="5"/>
    <s v="COMPRESSED PIPELINE GAS"/>
    <x v="10"/>
    <n v="0"/>
  </r>
  <r>
    <s v="REFERENCE ELECTRIFICATION - MODERATE TECHNOLOGY ADVANCEMENT"/>
    <x v="2"/>
    <s v="PHEV - 25 MILE RANGE - LIGHT DUTY AUTO"/>
    <s v="TEXAS"/>
    <x v="19"/>
    <x v="5"/>
    <s v="LIQUID HYDROGEN"/>
    <x v="10"/>
    <n v="0"/>
  </r>
  <r>
    <s v="REFERENCE ELECTRIFICATION - MODERATE TECHNOLOGY ADVANCEMENT"/>
    <x v="2"/>
    <s v="PHEV - 25 MILE RANGE - LIGHT DUTY AUTO"/>
    <s v="TEXAS"/>
    <x v="19"/>
    <x v="6"/>
    <s v="GASOLINE FUEL"/>
    <x v="10"/>
    <n v="353527659.44364297"/>
  </r>
  <r>
    <s v="REFERENCE ELECTRIFICATION - MODERATE TECHNOLOGY ADVANCEMENT"/>
    <x v="2"/>
    <s v="PHEV - 25 MILE RANGE - LIGHT DUTY AUTO"/>
    <s v="TEXAS"/>
    <x v="19"/>
    <x v="6"/>
    <s v="ELECTRICITY"/>
    <x v="10"/>
    <n v="530291489.16546398"/>
  </r>
  <r>
    <s v="REFERENCE ELECTRIFICATION - MODERATE TECHNOLOGY ADVANCEMENT"/>
    <x v="2"/>
    <s v="PHEV - 25 MILE RANGE - LIGHT DUTY AUTO"/>
    <s v="TEXAS"/>
    <x v="19"/>
    <x v="6"/>
    <s v="DIESEL FUEL"/>
    <x v="10"/>
    <n v="0"/>
  </r>
  <r>
    <s v="REFERENCE ELECTRIFICATION - MODERATE TECHNOLOGY ADVANCEMENT"/>
    <x v="2"/>
    <s v="PHEV - 25 MILE RANGE - LIGHT DUTY AUTO"/>
    <s v="TEXAS"/>
    <x v="19"/>
    <x v="6"/>
    <s v="COMPRESSED PIPELINE GAS"/>
    <x v="10"/>
    <n v="0"/>
  </r>
  <r>
    <s v="REFERENCE ELECTRIFICATION - MODERATE TECHNOLOGY ADVANCEMENT"/>
    <x v="2"/>
    <s v="PHEV - 25 MILE RANGE - LIGHT DUTY AUTO"/>
    <s v="TEXAS"/>
    <x v="19"/>
    <x v="6"/>
    <s v="LIQUID HYDROGEN"/>
    <x v="10"/>
    <n v="0"/>
  </r>
  <r>
    <s v="REFERENCE ELECTRIFICATION - MODERATE TECHNOLOGY ADVANCEMENT"/>
    <x v="2"/>
    <s v="PHEV - 25 MILE RANGE - LIGHT DUTY AUTO"/>
    <s v="TEXAS"/>
    <x v="19"/>
    <x v="7"/>
    <s v="GASOLINE FUEL"/>
    <x v="10"/>
    <n v="399086936.97270501"/>
  </r>
  <r>
    <s v="REFERENCE ELECTRIFICATION - MODERATE TECHNOLOGY ADVANCEMENT"/>
    <x v="2"/>
    <s v="PHEV - 25 MILE RANGE - LIGHT DUTY AUTO"/>
    <s v="TEXAS"/>
    <x v="19"/>
    <x v="7"/>
    <s v="ELECTRICITY"/>
    <x v="10"/>
    <n v="598630405.45905697"/>
  </r>
  <r>
    <s v="REFERENCE ELECTRIFICATION - MODERATE TECHNOLOGY ADVANCEMENT"/>
    <x v="2"/>
    <s v="PHEV - 25 MILE RANGE - LIGHT DUTY AUTO"/>
    <s v="TEXAS"/>
    <x v="19"/>
    <x v="7"/>
    <s v="DIESEL FUEL"/>
    <x v="10"/>
    <n v="0"/>
  </r>
  <r>
    <s v="REFERENCE ELECTRIFICATION - MODERATE TECHNOLOGY ADVANCEMENT"/>
    <x v="2"/>
    <s v="PHEV - 25 MILE RANGE - LIGHT DUTY AUTO"/>
    <s v="TEXAS"/>
    <x v="19"/>
    <x v="7"/>
    <s v="COMPRESSED PIPELINE GAS"/>
    <x v="10"/>
    <n v="0"/>
  </r>
  <r>
    <s v="REFERENCE ELECTRIFICATION - MODERATE TECHNOLOGY ADVANCEMENT"/>
    <x v="2"/>
    <s v="PHEV - 25 MILE RANGE - LIGHT DUTY AUTO"/>
    <s v="TEXAS"/>
    <x v="19"/>
    <x v="7"/>
    <s v="LIQUID HYDROGEN"/>
    <x v="10"/>
    <n v="0"/>
  </r>
  <r>
    <s v="REFERENCE ELECTRIFICATION - MODERATE TECHNOLOGY ADVANCEMENT"/>
    <x v="2"/>
    <s v="PHEV - 25 MILE RANGE - LIGHT DUTY AUTO"/>
    <s v="TEXAS"/>
    <x v="19"/>
    <x v="8"/>
    <s v="GASOLINE FUEL"/>
    <x v="10"/>
    <n v="445864866.81254202"/>
  </r>
  <r>
    <s v="REFERENCE ELECTRIFICATION - MODERATE TECHNOLOGY ADVANCEMENT"/>
    <x v="2"/>
    <s v="PHEV - 25 MILE RANGE - LIGHT DUTY AUTO"/>
    <s v="TEXAS"/>
    <x v="19"/>
    <x v="8"/>
    <s v="ELECTRICITY"/>
    <x v="10"/>
    <n v="668797300.21881294"/>
  </r>
  <r>
    <s v="REFERENCE ELECTRIFICATION - MODERATE TECHNOLOGY ADVANCEMENT"/>
    <x v="2"/>
    <s v="PHEV - 25 MILE RANGE - LIGHT DUTY AUTO"/>
    <s v="TEXAS"/>
    <x v="19"/>
    <x v="8"/>
    <s v="DIESEL FUEL"/>
    <x v="10"/>
    <n v="0"/>
  </r>
  <r>
    <s v="REFERENCE ELECTRIFICATION - MODERATE TECHNOLOGY ADVANCEMENT"/>
    <x v="2"/>
    <s v="PHEV - 25 MILE RANGE - LIGHT DUTY AUTO"/>
    <s v="TEXAS"/>
    <x v="19"/>
    <x v="8"/>
    <s v="COMPRESSED PIPELINE GAS"/>
    <x v="10"/>
    <n v="0"/>
  </r>
  <r>
    <s v="REFERENCE ELECTRIFICATION - MODERATE TECHNOLOGY ADVANCEMENT"/>
    <x v="2"/>
    <s v="PHEV - 25 MILE RANGE - LIGHT DUTY AUTO"/>
    <s v="TEXAS"/>
    <x v="19"/>
    <x v="8"/>
    <s v="LIQUID HYDROGEN"/>
    <x v="10"/>
    <n v="0"/>
  </r>
  <r>
    <s v="REFERENCE ELECTRIFICATION - MODERATE TECHNOLOGY ADVANCEMENT"/>
    <x v="2"/>
    <s v="PHEV - 25 MILE RANGE - LIGHT DUTY AUTO"/>
    <s v="TEXAS"/>
    <x v="19"/>
    <x v="9"/>
    <s v="GASOLINE FUEL"/>
    <x v="10"/>
    <n v="498294586.783948"/>
  </r>
  <r>
    <s v="REFERENCE ELECTRIFICATION - MODERATE TECHNOLOGY ADVANCEMENT"/>
    <x v="2"/>
    <s v="PHEV - 25 MILE RANGE - LIGHT DUTY AUTO"/>
    <s v="TEXAS"/>
    <x v="19"/>
    <x v="9"/>
    <s v="ELECTRICITY"/>
    <x v="10"/>
    <n v="747441880.17592204"/>
  </r>
  <r>
    <s v="REFERENCE ELECTRIFICATION - MODERATE TECHNOLOGY ADVANCEMENT"/>
    <x v="2"/>
    <s v="PHEV - 25 MILE RANGE - LIGHT DUTY AUTO"/>
    <s v="TEXAS"/>
    <x v="19"/>
    <x v="9"/>
    <s v="DIESEL FUEL"/>
    <x v="10"/>
    <n v="0"/>
  </r>
  <r>
    <s v="REFERENCE ELECTRIFICATION - MODERATE TECHNOLOGY ADVANCEMENT"/>
    <x v="2"/>
    <s v="PHEV - 25 MILE RANGE - LIGHT DUTY AUTO"/>
    <s v="TEXAS"/>
    <x v="19"/>
    <x v="9"/>
    <s v="COMPRESSED PIPELINE GAS"/>
    <x v="10"/>
    <n v="0"/>
  </r>
  <r>
    <s v="REFERENCE ELECTRIFICATION - MODERATE TECHNOLOGY ADVANCEMENT"/>
    <x v="2"/>
    <s v="PHEV - 25 MILE RANGE - LIGHT DUTY AUTO"/>
    <s v="TEXAS"/>
    <x v="19"/>
    <x v="9"/>
    <s v="LIQUID HYDROGEN"/>
    <x v="10"/>
    <n v="0"/>
  </r>
  <r>
    <s v="REFERENCE ELECTRIFICATION - MODERATE TECHNOLOGY ADVANCEMENT"/>
    <x v="2"/>
    <s v="PHEV - 25 MILE RANGE - LIGHT DUTY AUTO"/>
    <s v="TEXAS"/>
    <x v="19"/>
    <x v="10"/>
    <s v="GASOLINE FUEL"/>
    <x v="10"/>
    <n v="546480003.88506997"/>
  </r>
  <r>
    <s v="REFERENCE ELECTRIFICATION - MODERATE TECHNOLOGY ADVANCEMENT"/>
    <x v="2"/>
    <s v="PHEV - 25 MILE RANGE - LIGHT DUTY AUTO"/>
    <s v="TEXAS"/>
    <x v="19"/>
    <x v="10"/>
    <s v="ELECTRICITY"/>
    <x v="10"/>
    <n v="819720005.82760406"/>
  </r>
  <r>
    <s v="REFERENCE ELECTRIFICATION - MODERATE TECHNOLOGY ADVANCEMENT"/>
    <x v="2"/>
    <s v="PHEV - 25 MILE RANGE - LIGHT DUTY AUTO"/>
    <s v="TEXAS"/>
    <x v="19"/>
    <x v="10"/>
    <s v="DIESEL FUEL"/>
    <x v="10"/>
    <n v="0"/>
  </r>
  <r>
    <s v="REFERENCE ELECTRIFICATION - MODERATE TECHNOLOGY ADVANCEMENT"/>
    <x v="2"/>
    <s v="PHEV - 25 MILE RANGE - LIGHT DUTY AUTO"/>
    <s v="TEXAS"/>
    <x v="19"/>
    <x v="10"/>
    <s v="COMPRESSED PIPELINE GAS"/>
    <x v="10"/>
    <n v="0"/>
  </r>
  <r>
    <s v="REFERENCE ELECTRIFICATION - MODERATE TECHNOLOGY ADVANCEMENT"/>
    <x v="2"/>
    <s v="PHEV - 25 MILE RANGE - LIGHT DUTY AUTO"/>
    <s v="TEXAS"/>
    <x v="19"/>
    <x v="10"/>
    <s v="LIQUID HYDROGEN"/>
    <x v="10"/>
    <n v="0"/>
  </r>
  <r>
    <s v="REFERENCE ELECTRIFICATION - MODERATE TECHNOLOGY ADVANCEMENT"/>
    <x v="2"/>
    <s v="PHEV - 25 MILE RANGE - LIGHT DUTY AUTO"/>
    <s v="TEXAS"/>
    <x v="19"/>
    <x v="11"/>
    <s v="GASOLINE FUEL"/>
    <x v="10"/>
    <n v="588947516.19159698"/>
  </r>
  <r>
    <s v="REFERENCE ELECTRIFICATION - MODERATE TECHNOLOGY ADVANCEMENT"/>
    <x v="2"/>
    <s v="PHEV - 25 MILE RANGE - LIGHT DUTY AUTO"/>
    <s v="TEXAS"/>
    <x v="19"/>
    <x v="11"/>
    <s v="ELECTRICITY"/>
    <x v="10"/>
    <n v="883421274.28739595"/>
  </r>
  <r>
    <s v="REFERENCE ELECTRIFICATION - MODERATE TECHNOLOGY ADVANCEMENT"/>
    <x v="2"/>
    <s v="PHEV - 25 MILE RANGE - LIGHT DUTY AUTO"/>
    <s v="TEXAS"/>
    <x v="19"/>
    <x v="11"/>
    <s v="DIESEL FUEL"/>
    <x v="10"/>
    <n v="0"/>
  </r>
  <r>
    <s v="REFERENCE ELECTRIFICATION - MODERATE TECHNOLOGY ADVANCEMENT"/>
    <x v="2"/>
    <s v="PHEV - 25 MILE RANGE - LIGHT DUTY AUTO"/>
    <s v="TEXAS"/>
    <x v="19"/>
    <x v="11"/>
    <s v="COMPRESSED PIPELINE GAS"/>
    <x v="10"/>
    <n v="0"/>
  </r>
  <r>
    <s v="REFERENCE ELECTRIFICATION - MODERATE TECHNOLOGY ADVANCEMENT"/>
    <x v="2"/>
    <s v="PHEV - 25 MILE RANGE - LIGHT DUTY AUTO"/>
    <s v="TEXAS"/>
    <x v="19"/>
    <x v="11"/>
    <s v="LIQUID HYDROGEN"/>
    <x v="10"/>
    <n v="0"/>
  </r>
  <r>
    <s v="REFERENCE ELECTRIFICATION - MODERATE TECHNOLOGY ADVANCEMENT"/>
    <x v="2"/>
    <s v="PHEV - 25 MILE RANGE - LIGHT DUTY AUTO"/>
    <s v="TEXAS"/>
    <x v="19"/>
    <x v="12"/>
    <s v="GASOLINE FUEL"/>
    <x v="10"/>
    <n v="626554239.80107403"/>
  </r>
  <r>
    <s v="REFERENCE ELECTRIFICATION - MODERATE TECHNOLOGY ADVANCEMENT"/>
    <x v="2"/>
    <s v="PHEV - 25 MILE RANGE - LIGHT DUTY AUTO"/>
    <s v="TEXAS"/>
    <x v="19"/>
    <x v="12"/>
    <s v="ELECTRICITY"/>
    <x v="10"/>
    <n v="939831359.70161104"/>
  </r>
  <r>
    <s v="REFERENCE ELECTRIFICATION - MODERATE TECHNOLOGY ADVANCEMENT"/>
    <x v="2"/>
    <s v="PHEV - 25 MILE RANGE - LIGHT DUTY AUTO"/>
    <s v="TEXAS"/>
    <x v="19"/>
    <x v="12"/>
    <s v="DIESEL FUEL"/>
    <x v="10"/>
    <n v="0"/>
  </r>
  <r>
    <s v="REFERENCE ELECTRIFICATION - MODERATE TECHNOLOGY ADVANCEMENT"/>
    <x v="2"/>
    <s v="PHEV - 25 MILE RANGE - LIGHT DUTY AUTO"/>
    <s v="TEXAS"/>
    <x v="19"/>
    <x v="12"/>
    <s v="COMPRESSED PIPELINE GAS"/>
    <x v="10"/>
    <n v="0"/>
  </r>
  <r>
    <s v="REFERENCE ELECTRIFICATION - MODERATE TECHNOLOGY ADVANCEMENT"/>
    <x v="2"/>
    <s v="PHEV - 25 MILE RANGE - LIGHT DUTY AUTO"/>
    <s v="TEXAS"/>
    <x v="19"/>
    <x v="12"/>
    <s v="LIQUID HYDROGEN"/>
    <x v="10"/>
    <n v="0"/>
  </r>
  <r>
    <s v="REFERENCE ELECTRIFICATION - MODERATE TECHNOLOGY ADVANCEMENT"/>
    <x v="2"/>
    <s v="PHEV - 25 MILE RANGE - LIGHT DUTY AUTO"/>
    <s v="TEXAS"/>
    <x v="19"/>
    <x v="13"/>
    <s v="GASOLINE FUEL"/>
    <x v="10"/>
    <n v="663308340.00064099"/>
  </r>
  <r>
    <s v="REFERENCE ELECTRIFICATION - MODERATE TECHNOLOGY ADVANCEMENT"/>
    <x v="2"/>
    <s v="PHEV - 25 MILE RANGE - LIGHT DUTY AUTO"/>
    <s v="TEXAS"/>
    <x v="19"/>
    <x v="13"/>
    <s v="ELECTRICITY"/>
    <x v="10"/>
    <n v="994962510.00096095"/>
  </r>
  <r>
    <s v="REFERENCE ELECTRIFICATION - MODERATE TECHNOLOGY ADVANCEMENT"/>
    <x v="2"/>
    <s v="PHEV - 25 MILE RANGE - LIGHT DUTY AUTO"/>
    <s v="TEXAS"/>
    <x v="19"/>
    <x v="13"/>
    <s v="DIESEL FUEL"/>
    <x v="10"/>
    <n v="0"/>
  </r>
  <r>
    <s v="REFERENCE ELECTRIFICATION - MODERATE TECHNOLOGY ADVANCEMENT"/>
    <x v="2"/>
    <s v="PHEV - 25 MILE RANGE - LIGHT DUTY AUTO"/>
    <s v="TEXAS"/>
    <x v="19"/>
    <x v="13"/>
    <s v="COMPRESSED PIPELINE GAS"/>
    <x v="10"/>
    <n v="0"/>
  </r>
  <r>
    <s v="REFERENCE ELECTRIFICATION - MODERATE TECHNOLOGY ADVANCEMENT"/>
    <x v="2"/>
    <s v="PHEV - 25 MILE RANGE - LIGHT DUTY AUTO"/>
    <s v="TEXAS"/>
    <x v="19"/>
    <x v="13"/>
    <s v="LIQUID HYDROGEN"/>
    <x v="10"/>
    <n v="0"/>
  </r>
  <r>
    <s v="REFERENCE ELECTRIFICATION - MODERATE TECHNOLOGY ADVANCEMENT"/>
    <x v="2"/>
    <s v="PHEV - 25 MILE RANGE - LIGHT DUTY AUTO"/>
    <s v="TEXAS"/>
    <x v="19"/>
    <x v="14"/>
    <s v="GASOLINE FUEL"/>
    <x v="10"/>
    <n v="700582954.96060598"/>
  </r>
  <r>
    <s v="REFERENCE ELECTRIFICATION - MODERATE TECHNOLOGY ADVANCEMENT"/>
    <x v="2"/>
    <s v="PHEV - 25 MILE RANGE - LIGHT DUTY AUTO"/>
    <s v="TEXAS"/>
    <x v="19"/>
    <x v="14"/>
    <s v="ELECTRICITY"/>
    <x v="10"/>
    <n v="1050874432.44091"/>
  </r>
  <r>
    <s v="REFERENCE ELECTRIFICATION - MODERATE TECHNOLOGY ADVANCEMENT"/>
    <x v="2"/>
    <s v="PHEV - 25 MILE RANGE - LIGHT DUTY AUTO"/>
    <s v="TEXAS"/>
    <x v="19"/>
    <x v="14"/>
    <s v="DIESEL FUEL"/>
    <x v="10"/>
    <n v="0"/>
  </r>
  <r>
    <s v="REFERENCE ELECTRIFICATION - MODERATE TECHNOLOGY ADVANCEMENT"/>
    <x v="2"/>
    <s v="PHEV - 25 MILE RANGE - LIGHT DUTY AUTO"/>
    <s v="TEXAS"/>
    <x v="19"/>
    <x v="14"/>
    <s v="COMPRESSED PIPELINE GAS"/>
    <x v="10"/>
    <n v="0"/>
  </r>
  <r>
    <s v="REFERENCE ELECTRIFICATION - MODERATE TECHNOLOGY ADVANCEMENT"/>
    <x v="2"/>
    <s v="PHEV - 25 MILE RANGE - LIGHT DUTY AUTO"/>
    <s v="TEXAS"/>
    <x v="19"/>
    <x v="14"/>
    <s v="LIQUID HYDROGEN"/>
    <x v="10"/>
    <n v="0"/>
  </r>
  <r>
    <s v="REFERENCE ELECTRIFICATION - MODERATE TECHNOLOGY ADVANCEMENT"/>
    <x v="2"/>
    <s v="PHEV - 25 MILE RANGE - LIGHT DUTY AUTO"/>
    <s v="TEXAS"/>
    <x v="19"/>
    <x v="15"/>
    <s v="GASOLINE FUEL"/>
    <x v="10"/>
    <n v="734463803.80465996"/>
  </r>
  <r>
    <s v="REFERENCE ELECTRIFICATION - MODERATE TECHNOLOGY ADVANCEMENT"/>
    <x v="2"/>
    <s v="PHEV - 25 MILE RANGE - LIGHT DUTY AUTO"/>
    <s v="TEXAS"/>
    <x v="19"/>
    <x v="15"/>
    <s v="ELECTRICITY"/>
    <x v="10"/>
    <n v="1101695705.70699"/>
  </r>
  <r>
    <s v="REFERENCE ELECTRIFICATION - MODERATE TECHNOLOGY ADVANCEMENT"/>
    <x v="2"/>
    <s v="PHEV - 25 MILE RANGE - LIGHT DUTY AUTO"/>
    <s v="TEXAS"/>
    <x v="19"/>
    <x v="15"/>
    <s v="DIESEL FUEL"/>
    <x v="10"/>
    <n v="0"/>
  </r>
  <r>
    <s v="REFERENCE ELECTRIFICATION - MODERATE TECHNOLOGY ADVANCEMENT"/>
    <x v="2"/>
    <s v="PHEV - 25 MILE RANGE - LIGHT DUTY AUTO"/>
    <s v="TEXAS"/>
    <x v="19"/>
    <x v="15"/>
    <s v="COMPRESSED PIPELINE GAS"/>
    <x v="10"/>
    <n v="0"/>
  </r>
  <r>
    <s v="REFERENCE ELECTRIFICATION - MODERATE TECHNOLOGY ADVANCEMENT"/>
    <x v="2"/>
    <s v="PHEV - 25 MILE RANGE - LIGHT DUTY AUTO"/>
    <s v="TEXAS"/>
    <x v="19"/>
    <x v="15"/>
    <s v="LIQUID HYDROGEN"/>
    <x v="10"/>
    <n v="0"/>
  </r>
  <r>
    <s v="REFERENCE ELECTRIFICATION - MODERATE TECHNOLOGY ADVANCEMENT"/>
    <x v="2"/>
    <s v="PHEV - 25 MILE RANGE - LIGHT DUTY AUTO"/>
    <s v="TEXAS"/>
    <x v="19"/>
    <x v="16"/>
    <s v="GASOLINE FUEL"/>
    <x v="10"/>
    <n v="764514865.22404695"/>
  </r>
  <r>
    <s v="REFERENCE ELECTRIFICATION - MODERATE TECHNOLOGY ADVANCEMENT"/>
    <x v="2"/>
    <s v="PHEV - 25 MILE RANGE - LIGHT DUTY AUTO"/>
    <s v="TEXAS"/>
    <x v="19"/>
    <x v="16"/>
    <s v="ELECTRICITY"/>
    <x v="10"/>
    <n v="1146772297.8360701"/>
  </r>
  <r>
    <s v="REFERENCE ELECTRIFICATION - MODERATE TECHNOLOGY ADVANCEMENT"/>
    <x v="2"/>
    <s v="PHEV - 25 MILE RANGE - LIGHT DUTY AUTO"/>
    <s v="TEXAS"/>
    <x v="19"/>
    <x v="16"/>
    <s v="DIESEL FUEL"/>
    <x v="10"/>
    <n v="0"/>
  </r>
  <r>
    <s v="REFERENCE ELECTRIFICATION - MODERATE TECHNOLOGY ADVANCEMENT"/>
    <x v="2"/>
    <s v="PHEV - 25 MILE RANGE - LIGHT DUTY AUTO"/>
    <s v="TEXAS"/>
    <x v="19"/>
    <x v="16"/>
    <s v="COMPRESSED PIPELINE GAS"/>
    <x v="10"/>
    <n v="0"/>
  </r>
  <r>
    <s v="REFERENCE ELECTRIFICATION - MODERATE TECHNOLOGY ADVANCEMENT"/>
    <x v="2"/>
    <s v="PHEV - 25 MILE RANGE - LIGHT DUTY AUTO"/>
    <s v="TEXAS"/>
    <x v="19"/>
    <x v="16"/>
    <s v="LIQUID HYDROGEN"/>
    <x v="10"/>
    <n v="0"/>
  </r>
  <r>
    <s v="REFERENCE ELECTRIFICATION - MODERATE TECHNOLOGY ADVANCEMENT"/>
    <x v="2"/>
    <s v="PHEV - 25 MILE RANGE - LIGHT DUTY AUTO"/>
    <s v="TEXAS"/>
    <x v="19"/>
    <x v="17"/>
    <s v="GASOLINE FUEL"/>
    <x v="10"/>
    <n v="790310859.39809799"/>
  </r>
  <r>
    <s v="REFERENCE ELECTRIFICATION - MODERATE TECHNOLOGY ADVANCEMENT"/>
    <x v="2"/>
    <s v="PHEV - 25 MILE RANGE - LIGHT DUTY AUTO"/>
    <s v="TEXAS"/>
    <x v="19"/>
    <x v="17"/>
    <s v="ELECTRICITY"/>
    <x v="10"/>
    <n v="1185466289.0971401"/>
  </r>
  <r>
    <s v="REFERENCE ELECTRIFICATION - MODERATE TECHNOLOGY ADVANCEMENT"/>
    <x v="2"/>
    <s v="PHEV - 25 MILE RANGE - LIGHT DUTY AUTO"/>
    <s v="TEXAS"/>
    <x v="19"/>
    <x v="17"/>
    <s v="DIESEL FUEL"/>
    <x v="10"/>
    <n v="0"/>
  </r>
  <r>
    <s v="REFERENCE ELECTRIFICATION - MODERATE TECHNOLOGY ADVANCEMENT"/>
    <x v="2"/>
    <s v="PHEV - 25 MILE RANGE - LIGHT DUTY AUTO"/>
    <s v="TEXAS"/>
    <x v="19"/>
    <x v="17"/>
    <s v="COMPRESSED PIPELINE GAS"/>
    <x v="10"/>
    <n v="0"/>
  </r>
  <r>
    <s v="REFERENCE ELECTRIFICATION - MODERATE TECHNOLOGY ADVANCEMENT"/>
    <x v="2"/>
    <s v="PHEV - 25 MILE RANGE - LIGHT DUTY AUTO"/>
    <s v="TEXAS"/>
    <x v="19"/>
    <x v="17"/>
    <s v="LIQUID HYDROGEN"/>
    <x v="10"/>
    <n v="0"/>
  </r>
  <r>
    <s v="REFERENCE ELECTRIFICATION - MODERATE TECHNOLOGY ADVANCEMENT"/>
    <x v="2"/>
    <s v="PHEV - 25 MILE RANGE - LIGHT DUTY AUTO"/>
    <s v="TEXAS"/>
    <x v="19"/>
    <x v="18"/>
    <s v="GASOLINE FUEL"/>
    <x v="10"/>
    <n v="811353260.00337398"/>
  </r>
  <r>
    <s v="REFERENCE ELECTRIFICATION - MODERATE TECHNOLOGY ADVANCEMENT"/>
    <x v="2"/>
    <s v="PHEV - 25 MILE RANGE - LIGHT DUTY AUTO"/>
    <s v="TEXAS"/>
    <x v="19"/>
    <x v="18"/>
    <s v="ELECTRICITY"/>
    <x v="10"/>
    <n v="1217029890.00506"/>
  </r>
  <r>
    <s v="REFERENCE ELECTRIFICATION - MODERATE TECHNOLOGY ADVANCEMENT"/>
    <x v="2"/>
    <s v="PHEV - 25 MILE RANGE - LIGHT DUTY AUTO"/>
    <s v="TEXAS"/>
    <x v="19"/>
    <x v="18"/>
    <s v="DIESEL FUEL"/>
    <x v="10"/>
    <n v="0"/>
  </r>
  <r>
    <s v="REFERENCE ELECTRIFICATION - MODERATE TECHNOLOGY ADVANCEMENT"/>
    <x v="2"/>
    <s v="PHEV - 25 MILE RANGE - LIGHT DUTY AUTO"/>
    <s v="TEXAS"/>
    <x v="19"/>
    <x v="18"/>
    <s v="COMPRESSED PIPELINE GAS"/>
    <x v="10"/>
    <n v="0"/>
  </r>
  <r>
    <s v="REFERENCE ELECTRIFICATION - MODERATE TECHNOLOGY ADVANCEMENT"/>
    <x v="2"/>
    <s v="PHEV - 25 MILE RANGE - LIGHT DUTY AUTO"/>
    <s v="TEXAS"/>
    <x v="19"/>
    <x v="18"/>
    <s v="LIQUID HYDROGEN"/>
    <x v="10"/>
    <n v="0"/>
  </r>
  <r>
    <s v="REFERENCE ELECTRIFICATION - MODERATE TECHNOLOGY ADVANCEMENT"/>
    <x v="2"/>
    <s v="PHEV - 25 MILE RANGE - LIGHT DUTY AUTO"/>
    <s v="TEXAS"/>
    <x v="19"/>
    <x v="19"/>
    <s v="GASOLINE FUEL"/>
    <x v="10"/>
    <n v="831645123.70319402"/>
  </r>
  <r>
    <s v="REFERENCE ELECTRIFICATION - MODERATE TECHNOLOGY ADVANCEMENT"/>
    <x v="2"/>
    <s v="PHEV - 25 MILE RANGE - LIGHT DUTY AUTO"/>
    <s v="TEXAS"/>
    <x v="19"/>
    <x v="19"/>
    <s v="ELECTRICITY"/>
    <x v="10"/>
    <n v="1247467685.55479"/>
  </r>
  <r>
    <s v="REFERENCE ELECTRIFICATION - MODERATE TECHNOLOGY ADVANCEMENT"/>
    <x v="2"/>
    <s v="PHEV - 25 MILE RANGE - LIGHT DUTY AUTO"/>
    <s v="TEXAS"/>
    <x v="19"/>
    <x v="19"/>
    <s v="DIESEL FUEL"/>
    <x v="10"/>
    <n v="0"/>
  </r>
  <r>
    <s v="REFERENCE ELECTRIFICATION - MODERATE TECHNOLOGY ADVANCEMENT"/>
    <x v="2"/>
    <s v="PHEV - 25 MILE RANGE - LIGHT DUTY AUTO"/>
    <s v="TEXAS"/>
    <x v="19"/>
    <x v="19"/>
    <s v="COMPRESSED PIPELINE GAS"/>
    <x v="10"/>
    <n v="0"/>
  </r>
  <r>
    <s v="REFERENCE ELECTRIFICATION - MODERATE TECHNOLOGY ADVANCEMENT"/>
    <x v="2"/>
    <s v="PHEV - 25 MILE RANGE - LIGHT DUTY AUTO"/>
    <s v="TEXAS"/>
    <x v="19"/>
    <x v="19"/>
    <s v="LIQUID HYDROGEN"/>
    <x v="10"/>
    <n v="0"/>
  </r>
  <r>
    <s v="REFERENCE ELECTRIFICATION - MODERATE TECHNOLOGY ADVANCEMENT"/>
    <x v="2"/>
    <s v="PHEV - 25 MILE RANGE - LIGHT DUTY AUTO"/>
    <s v="TEXAS"/>
    <x v="19"/>
    <x v="20"/>
    <s v="GASOLINE FUEL"/>
    <x v="10"/>
    <n v="846823912.29921103"/>
  </r>
  <r>
    <s v="REFERENCE ELECTRIFICATION - MODERATE TECHNOLOGY ADVANCEMENT"/>
    <x v="2"/>
    <s v="PHEV - 25 MILE RANGE - LIGHT DUTY AUTO"/>
    <s v="TEXAS"/>
    <x v="19"/>
    <x v="20"/>
    <s v="ELECTRICITY"/>
    <x v="10"/>
    <n v="1270235868.4488101"/>
  </r>
  <r>
    <s v="REFERENCE ELECTRIFICATION - MODERATE TECHNOLOGY ADVANCEMENT"/>
    <x v="2"/>
    <s v="PHEV - 25 MILE RANGE - LIGHT DUTY AUTO"/>
    <s v="TEXAS"/>
    <x v="19"/>
    <x v="20"/>
    <s v="DIESEL FUEL"/>
    <x v="10"/>
    <n v="0"/>
  </r>
  <r>
    <s v="REFERENCE ELECTRIFICATION - MODERATE TECHNOLOGY ADVANCEMENT"/>
    <x v="2"/>
    <s v="PHEV - 25 MILE RANGE - LIGHT DUTY AUTO"/>
    <s v="TEXAS"/>
    <x v="19"/>
    <x v="20"/>
    <s v="COMPRESSED PIPELINE GAS"/>
    <x v="10"/>
    <n v="0"/>
  </r>
  <r>
    <s v="REFERENCE ELECTRIFICATION - MODERATE TECHNOLOGY ADVANCEMENT"/>
    <x v="2"/>
    <s v="PHEV - 25 MILE RANGE - LIGHT DUTY AUTO"/>
    <s v="TEXAS"/>
    <x v="19"/>
    <x v="20"/>
    <s v="LIQUID HYDROGEN"/>
    <x v="10"/>
    <n v="0"/>
  </r>
  <r>
    <s v="REFERENCE ELECTRIFICATION - MODERATE TECHNOLOGY ADVANCEMENT"/>
    <x v="2"/>
    <s v="PHEV - 25 MILE RANGE - LIGHT DUTY AUTO"/>
    <s v="TEXAS"/>
    <x v="19"/>
    <x v="21"/>
    <s v="GASOLINE FUEL"/>
    <x v="10"/>
    <n v="857305709.54027903"/>
  </r>
  <r>
    <s v="REFERENCE ELECTRIFICATION - MODERATE TECHNOLOGY ADVANCEMENT"/>
    <x v="2"/>
    <s v="PHEV - 25 MILE RANGE - LIGHT DUTY AUTO"/>
    <s v="TEXAS"/>
    <x v="19"/>
    <x v="21"/>
    <s v="ELECTRICITY"/>
    <x v="10"/>
    <n v="1285958564.31041"/>
  </r>
  <r>
    <s v="REFERENCE ELECTRIFICATION - MODERATE TECHNOLOGY ADVANCEMENT"/>
    <x v="2"/>
    <s v="PHEV - 25 MILE RANGE - LIGHT DUTY AUTO"/>
    <s v="TEXAS"/>
    <x v="19"/>
    <x v="21"/>
    <s v="DIESEL FUEL"/>
    <x v="10"/>
    <n v="0"/>
  </r>
  <r>
    <s v="REFERENCE ELECTRIFICATION - MODERATE TECHNOLOGY ADVANCEMENT"/>
    <x v="2"/>
    <s v="PHEV - 25 MILE RANGE - LIGHT DUTY AUTO"/>
    <s v="TEXAS"/>
    <x v="19"/>
    <x v="21"/>
    <s v="COMPRESSED PIPELINE GAS"/>
    <x v="10"/>
    <n v="0"/>
  </r>
  <r>
    <s v="REFERENCE ELECTRIFICATION - MODERATE TECHNOLOGY ADVANCEMENT"/>
    <x v="2"/>
    <s v="PHEV - 25 MILE RANGE - LIGHT DUTY AUTO"/>
    <s v="TEXAS"/>
    <x v="19"/>
    <x v="21"/>
    <s v="LIQUID HYDROGEN"/>
    <x v="10"/>
    <n v="0"/>
  </r>
  <r>
    <s v="REFERENCE ELECTRIFICATION - MODERATE TECHNOLOGY ADVANCEMENT"/>
    <x v="2"/>
    <s v="PHEV - 25 MILE RANGE - LIGHT DUTY AUTO"/>
    <s v="TEXAS"/>
    <x v="19"/>
    <x v="22"/>
    <s v="GASOLINE FUEL"/>
    <x v="10"/>
    <n v="864464694.39303899"/>
  </r>
  <r>
    <s v="REFERENCE ELECTRIFICATION - MODERATE TECHNOLOGY ADVANCEMENT"/>
    <x v="2"/>
    <s v="PHEV - 25 MILE RANGE - LIGHT DUTY AUTO"/>
    <s v="TEXAS"/>
    <x v="19"/>
    <x v="22"/>
    <s v="ELECTRICITY"/>
    <x v="10"/>
    <n v="1296697041.58955"/>
  </r>
  <r>
    <s v="REFERENCE ELECTRIFICATION - MODERATE TECHNOLOGY ADVANCEMENT"/>
    <x v="2"/>
    <s v="PHEV - 25 MILE RANGE - LIGHT DUTY AUTO"/>
    <s v="TEXAS"/>
    <x v="19"/>
    <x v="22"/>
    <s v="DIESEL FUEL"/>
    <x v="10"/>
    <n v="0"/>
  </r>
  <r>
    <s v="REFERENCE ELECTRIFICATION - MODERATE TECHNOLOGY ADVANCEMENT"/>
    <x v="2"/>
    <s v="PHEV - 25 MILE RANGE - LIGHT DUTY AUTO"/>
    <s v="TEXAS"/>
    <x v="19"/>
    <x v="22"/>
    <s v="COMPRESSED PIPELINE GAS"/>
    <x v="10"/>
    <n v="0"/>
  </r>
  <r>
    <s v="REFERENCE ELECTRIFICATION - MODERATE TECHNOLOGY ADVANCEMENT"/>
    <x v="2"/>
    <s v="PHEV - 25 MILE RANGE - LIGHT DUTY AUTO"/>
    <s v="TEXAS"/>
    <x v="19"/>
    <x v="22"/>
    <s v="LIQUID HYDROGEN"/>
    <x v="10"/>
    <n v="0"/>
  </r>
  <r>
    <s v="REFERENCE ELECTRIFICATION - MODERATE TECHNOLOGY ADVANCEMENT"/>
    <x v="2"/>
    <s v="PHEV - 25 MILE RANGE - LIGHT DUTY AUTO"/>
    <s v="TEXAS"/>
    <x v="19"/>
    <x v="23"/>
    <s v="GASOLINE FUEL"/>
    <x v="10"/>
    <n v="869048204.80692005"/>
  </r>
  <r>
    <s v="REFERENCE ELECTRIFICATION - MODERATE TECHNOLOGY ADVANCEMENT"/>
    <x v="2"/>
    <s v="PHEV - 25 MILE RANGE - LIGHT DUTY AUTO"/>
    <s v="TEXAS"/>
    <x v="19"/>
    <x v="23"/>
    <s v="ELECTRICITY"/>
    <x v="10"/>
    <n v="1303572307.2103801"/>
  </r>
  <r>
    <s v="REFERENCE ELECTRIFICATION - MODERATE TECHNOLOGY ADVANCEMENT"/>
    <x v="2"/>
    <s v="PHEV - 25 MILE RANGE - LIGHT DUTY AUTO"/>
    <s v="TEXAS"/>
    <x v="19"/>
    <x v="23"/>
    <s v="DIESEL FUEL"/>
    <x v="10"/>
    <n v="0"/>
  </r>
  <r>
    <s v="REFERENCE ELECTRIFICATION - MODERATE TECHNOLOGY ADVANCEMENT"/>
    <x v="2"/>
    <s v="PHEV - 25 MILE RANGE - LIGHT DUTY AUTO"/>
    <s v="TEXAS"/>
    <x v="19"/>
    <x v="23"/>
    <s v="COMPRESSED PIPELINE GAS"/>
    <x v="10"/>
    <n v="0"/>
  </r>
  <r>
    <s v="REFERENCE ELECTRIFICATION - MODERATE TECHNOLOGY ADVANCEMENT"/>
    <x v="2"/>
    <s v="PHEV - 25 MILE RANGE - LIGHT DUTY AUTO"/>
    <s v="TEXAS"/>
    <x v="19"/>
    <x v="23"/>
    <s v="LIQUID HYDROGEN"/>
    <x v="10"/>
    <n v="0"/>
  </r>
  <r>
    <s v="REFERENCE ELECTRIFICATION - MODERATE TECHNOLOGY ADVANCEMENT"/>
    <x v="2"/>
    <s v="PHEV - 25 MILE RANGE - LIGHT DUTY AUTO"/>
    <s v="TEXAS"/>
    <x v="19"/>
    <x v="24"/>
    <s v="GASOLINE FUEL"/>
    <x v="10"/>
    <n v="870904541.43647897"/>
  </r>
  <r>
    <s v="REFERENCE ELECTRIFICATION - MODERATE TECHNOLOGY ADVANCEMENT"/>
    <x v="2"/>
    <s v="PHEV - 25 MILE RANGE - LIGHT DUTY AUTO"/>
    <s v="TEXAS"/>
    <x v="19"/>
    <x v="24"/>
    <s v="ELECTRICITY"/>
    <x v="10"/>
    <n v="1306356812.1547101"/>
  </r>
  <r>
    <s v="REFERENCE ELECTRIFICATION - MODERATE TECHNOLOGY ADVANCEMENT"/>
    <x v="2"/>
    <s v="PHEV - 25 MILE RANGE - LIGHT DUTY AUTO"/>
    <s v="TEXAS"/>
    <x v="19"/>
    <x v="24"/>
    <s v="DIESEL FUEL"/>
    <x v="10"/>
    <n v="0"/>
  </r>
  <r>
    <s v="REFERENCE ELECTRIFICATION - MODERATE TECHNOLOGY ADVANCEMENT"/>
    <x v="2"/>
    <s v="PHEV - 25 MILE RANGE - LIGHT DUTY AUTO"/>
    <s v="TEXAS"/>
    <x v="19"/>
    <x v="24"/>
    <s v="COMPRESSED PIPELINE GAS"/>
    <x v="10"/>
    <n v="0"/>
  </r>
  <r>
    <s v="REFERENCE ELECTRIFICATION - MODERATE TECHNOLOGY ADVANCEMENT"/>
    <x v="2"/>
    <s v="PHEV - 25 MILE RANGE - LIGHT DUTY AUTO"/>
    <s v="TEXAS"/>
    <x v="19"/>
    <x v="24"/>
    <s v="LIQUID HYDROGEN"/>
    <x v="10"/>
    <n v="0"/>
  </r>
  <r>
    <s v="REFERENCE ELECTRIFICATION - MODERATE TECHNOLOGY ADVANCEMENT"/>
    <x v="2"/>
    <s v="PHEV - 25 MILE RANGE - LIGHT DUTY AUTO"/>
    <s v="TEXAS"/>
    <x v="19"/>
    <x v="25"/>
    <s v="GASOLINE FUEL"/>
    <x v="10"/>
    <n v="872055254.03913605"/>
  </r>
  <r>
    <s v="REFERENCE ELECTRIFICATION - MODERATE TECHNOLOGY ADVANCEMENT"/>
    <x v="2"/>
    <s v="PHEV - 25 MILE RANGE - LIGHT DUTY AUTO"/>
    <s v="TEXAS"/>
    <x v="19"/>
    <x v="25"/>
    <s v="ELECTRICITY"/>
    <x v="10"/>
    <n v="1308082881.0587001"/>
  </r>
  <r>
    <s v="REFERENCE ELECTRIFICATION - MODERATE TECHNOLOGY ADVANCEMENT"/>
    <x v="2"/>
    <s v="PHEV - 25 MILE RANGE - LIGHT DUTY AUTO"/>
    <s v="TEXAS"/>
    <x v="19"/>
    <x v="25"/>
    <s v="DIESEL FUEL"/>
    <x v="10"/>
    <n v="0"/>
  </r>
  <r>
    <s v="REFERENCE ELECTRIFICATION - MODERATE TECHNOLOGY ADVANCEMENT"/>
    <x v="2"/>
    <s v="PHEV - 25 MILE RANGE - LIGHT DUTY AUTO"/>
    <s v="TEXAS"/>
    <x v="19"/>
    <x v="25"/>
    <s v="COMPRESSED PIPELINE GAS"/>
    <x v="10"/>
    <n v="0"/>
  </r>
  <r>
    <s v="REFERENCE ELECTRIFICATION - MODERATE TECHNOLOGY ADVANCEMENT"/>
    <x v="2"/>
    <s v="PHEV - 25 MILE RANGE - LIGHT DUTY AUTO"/>
    <s v="TEXAS"/>
    <x v="19"/>
    <x v="25"/>
    <s v="LIQUID HYDROGEN"/>
    <x v="10"/>
    <n v="0"/>
  </r>
  <r>
    <s v="REFERENCE ELECTRIFICATION - MODERATE TECHNOLOGY ADVANCEMENT"/>
    <x v="2"/>
    <s v="PHEV - 25 MILE RANGE - LIGHT DUTY AUTO"/>
    <s v="TEXAS"/>
    <x v="19"/>
    <x v="26"/>
    <s v="GASOLINE FUEL"/>
    <x v="10"/>
    <n v="873299233.52781606"/>
  </r>
  <r>
    <s v="REFERENCE ELECTRIFICATION - MODERATE TECHNOLOGY ADVANCEMENT"/>
    <x v="2"/>
    <s v="PHEV - 25 MILE RANGE - LIGHT DUTY AUTO"/>
    <s v="TEXAS"/>
    <x v="19"/>
    <x v="26"/>
    <s v="ELECTRICITY"/>
    <x v="10"/>
    <n v="1309948850.2917199"/>
  </r>
  <r>
    <s v="REFERENCE ELECTRIFICATION - MODERATE TECHNOLOGY ADVANCEMENT"/>
    <x v="2"/>
    <s v="PHEV - 25 MILE RANGE - LIGHT DUTY AUTO"/>
    <s v="TEXAS"/>
    <x v="19"/>
    <x v="26"/>
    <s v="DIESEL FUEL"/>
    <x v="10"/>
    <n v="0"/>
  </r>
  <r>
    <s v="REFERENCE ELECTRIFICATION - MODERATE TECHNOLOGY ADVANCEMENT"/>
    <x v="2"/>
    <s v="PHEV - 25 MILE RANGE - LIGHT DUTY AUTO"/>
    <s v="TEXAS"/>
    <x v="19"/>
    <x v="26"/>
    <s v="COMPRESSED PIPELINE GAS"/>
    <x v="10"/>
    <n v="0"/>
  </r>
  <r>
    <s v="REFERENCE ELECTRIFICATION - MODERATE TECHNOLOGY ADVANCEMENT"/>
    <x v="2"/>
    <s v="PHEV - 25 MILE RANGE - LIGHT DUTY AUTO"/>
    <s v="TEXAS"/>
    <x v="19"/>
    <x v="26"/>
    <s v="LIQUID HYDROGEN"/>
    <x v="10"/>
    <n v="0"/>
  </r>
  <r>
    <s v="REFERENCE ELECTRIFICATION - MODERATE TECHNOLOGY ADVANCEMENT"/>
    <x v="2"/>
    <s v="PHEV - 25 MILE RANGE - LIGHT DUTY AUTO"/>
    <s v="TEXAS"/>
    <x v="19"/>
    <x v="27"/>
    <s v="GASOLINE FUEL"/>
    <x v="10"/>
    <n v="874741198.474473"/>
  </r>
  <r>
    <s v="REFERENCE ELECTRIFICATION - MODERATE TECHNOLOGY ADVANCEMENT"/>
    <x v="2"/>
    <s v="PHEV - 25 MILE RANGE - LIGHT DUTY AUTO"/>
    <s v="TEXAS"/>
    <x v="19"/>
    <x v="27"/>
    <s v="ELECTRICITY"/>
    <x v="10"/>
    <n v="1312111797.7117"/>
  </r>
  <r>
    <s v="REFERENCE ELECTRIFICATION - MODERATE TECHNOLOGY ADVANCEMENT"/>
    <x v="2"/>
    <s v="PHEV - 25 MILE RANGE - LIGHT DUTY AUTO"/>
    <s v="TEXAS"/>
    <x v="19"/>
    <x v="27"/>
    <s v="DIESEL FUEL"/>
    <x v="10"/>
    <n v="0"/>
  </r>
  <r>
    <s v="REFERENCE ELECTRIFICATION - MODERATE TECHNOLOGY ADVANCEMENT"/>
    <x v="2"/>
    <s v="PHEV - 25 MILE RANGE - LIGHT DUTY AUTO"/>
    <s v="TEXAS"/>
    <x v="19"/>
    <x v="27"/>
    <s v="COMPRESSED PIPELINE GAS"/>
    <x v="10"/>
    <n v="0"/>
  </r>
  <r>
    <s v="REFERENCE ELECTRIFICATION - MODERATE TECHNOLOGY ADVANCEMENT"/>
    <x v="2"/>
    <s v="PHEV - 25 MILE RANGE - LIGHT DUTY AUTO"/>
    <s v="TEXAS"/>
    <x v="19"/>
    <x v="27"/>
    <s v="LIQUID HYDROGEN"/>
    <x v="10"/>
    <n v="0"/>
  </r>
  <r>
    <s v="REFERENCE ELECTRIFICATION - MODERATE TECHNOLOGY ADVANCEMENT"/>
    <x v="2"/>
    <s v="PHEV - 25 MILE RANGE - LIGHT DUTY AUTO"/>
    <s v="TEXAS"/>
    <x v="19"/>
    <x v="28"/>
    <s v="GASOLINE FUEL"/>
    <x v="10"/>
    <n v="875763791.74596703"/>
  </r>
  <r>
    <s v="REFERENCE ELECTRIFICATION - MODERATE TECHNOLOGY ADVANCEMENT"/>
    <x v="2"/>
    <s v="PHEV - 25 MILE RANGE - LIGHT DUTY AUTO"/>
    <s v="TEXAS"/>
    <x v="19"/>
    <x v="28"/>
    <s v="ELECTRICITY"/>
    <x v="10"/>
    <n v="1313645687.6189499"/>
  </r>
  <r>
    <s v="REFERENCE ELECTRIFICATION - MODERATE TECHNOLOGY ADVANCEMENT"/>
    <x v="2"/>
    <s v="PHEV - 25 MILE RANGE - LIGHT DUTY AUTO"/>
    <s v="TEXAS"/>
    <x v="19"/>
    <x v="28"/>
    <s v="DIESEL FUEL"/>
    <x v="10"/>
    <n v="0"/>
  </r>
  <r>
    <s v="REFERENCE ELECTRIFICATION - MODERATE TECHNOLOGY ADVANCEMENT"/>
    <x v="2"/>
    <s v="PHEV - 25 MILE RANGE - LIGHT DUTY AUTO"/>
    <s v="TEXAS"/>
    <x v="19"/>
    <x v="28"/>
    <s v="COMPRESSED PIPELINE GAS"/>
    <x v="10"/>
    <n v="0"/>
  </r>
  <r>
    <s v="REFERENCE ELECTRIFICATION - MODERATE TECHNOLOGY ADVANCEMENT"/>
    <x v="2"/>
    <s v="PHEV - 25 MILE RANGE - LIGHT DUTY AUTO"/>
    <s v="TEXAS"/>
    <x v="19"/>
    <x v="28"/>
    <s v="LIQUID HYDROGEN"/>
    <x v="10"/>
    <n v="0"/>
  </r>
  <r>
    <s v="REFERENCE ELECTRIFICATION - MODERATE TECHNOLOGY ADVANCEMENT"/>
    <x v="2"/>
    <s v="PHEV - 25 MILE RANGE - LIGHT DUTY AUTO"/>
    <s v="TEXAS"/>
    <x v="19"/>
    <x v="29"/>
    <s v="GASOLINE FUEL"/>
    <x v="10"/>
    <n v="877383932.25417602"/>
  </r>
  <r>
    <s v="REFERENCE ELECTRIFICATION - MODERATE TECHNOLOGY ADVANCEMENT"/>
    <x v="2"/>
    <s v="PHEV - 25 MILE RANGE - LIGHT DUTY AUTO"/>
    <s v="TEXAS"/>
    <x v="19"/>
    <x v="29"/>
    <s v="ELECTRICITY"/>
    <x v="10"/>
    <n v="1316075898.3812599"/>
  </r>
  <r>
    <s v="REFERENCE ELECTRIFICATION - MODERATE TECHNOLOGY ADVANCEMENT"/>
    <x v="2"/>
    <s v="PHEV - 25 MILE RANGE - LIGHT DUTY AUTO"/>
    <s v="TEXAS"/>
    <x v="19"/>
    <x v="29"/>
    <s v="DIESEL FUEL"/>
    <x v="10"/>
    <n v="0"/>
  </r>
  <r>
    <s v="REFERENCE ELECTRIFICATION - MODERATE TECHNOLOGY ADVANCEMENT"/>
    <x v="2"/>
    <s v="PHEV - 25 MILE RANGE - LIGHT DUTY AUTO"/>
    <s v="TEXAS"/>
    <x v="19"/>
    <x v="29"/>
    <s v="COMPRESSED PIPELINE GAS"/>
    <x v="10"/>
    <n v="0"/>
  </r>
  <r>
    <s v="REFERENCE ELECTRIFICATION - MODERATE TECHNOLOGY ADVANCEMENT"/>
    <x v="2"/>
    <s v="PHEV - 25 MILE RANGE - LIGHT DUTY AUTO"/>
    <s v="TEXAS"/>
    <x v="19"/>
    <x v="29"/>
    <s v="LIQUID HYDROGEN"/>
    <x v="10"/>
    <n v="0"/>
  </r>
  <r>
    <s v="REFERENCE ELECTRIFICATION - MODERATE TECHNOLOGY ADVANCEMENT"/>
    <x v="2"/>
    <s v="PHEV - 25 MILE RANGE - LIGHT DUTY AUTO"/>
    <s v="TEXAS"/>
    <x v="19"/>
    <x v="30"/>
    <s v="GASOLINE FUEL"/>
    <x v="10"/>
    <n v="880115761.78230405"/>
  </r>
  <r>
    <s v="REFERENCE ELECTRIFICATION - MODERATE TECHNOLOGY ADVANCEMENT"/>
    <x v="2"/>
    <s v="PHEV - 25 MILE RANGE - LIGHT DUTY AUTO"/>
    <s v="TEXAS"/>
    <x v="19"/>
    <x v="30"/>
    <s v="ELECTRICITY"/>
    <x v="10"/>
    <n v="1320173642.67345"/>
  </r>
  <r>
    <s v="REFERENCE ELECTRIFICATION - MODERATE TECHNOLOGY ADVANCEMENT"/>
    <x v="2"/>
    <s v="PHEV - 25 MILE RANGE - LIGHT DUTY AUTO"/>
    <s v="TEXAS"/>
    <x v="19"/>
    <x v="30"/>
    <s v="DIESEL FUEL"/>
    <x v="10"/>
    <n v="0"/>
  </r>
  <r>
    <s v="REFERENCE ELECTRIFICATION - MODERATE TECHNOLOGY ADVANCEMENT"/>
    <x v="2"/>
    <s v="PHEV - 25 MILE RANGE - LIGHT DUTY AUTO"/>
    <s v="TEXAS"/>
    <x v="19"/>
    <x v="30"/>
    <s v="COMPRESSED PIPELINE GAS"/>
    <x v="10"/>
    <n v="0"/>
  </r>
  <r>
    <s v="REFERENCE ELECTRIFICATION - MODERATE TECHNOLOGY ADVANCEMENT"/>
    <x v="2"/>
    <s v="PHEV - 25 MILE RANGE - LIGHT DUTY AUTO"/>
    <s v="TEXAS"/>
    <x v="19"/>
    <x v="30"/>
    <s v="LIQUID HYDROGEN"/>
    <x v="10"/>
    <n v="0"/>
  </r>
  <r>
    <s v="REFERENCE ELECTRIFICATION - MODERATE TECHNOLOGY ADVANCEMENT"/>
    <x v="2"/>
    <s v="PHEV - 25 MILE RANGE - LIGHT DUTY AUTO"/>
    <s v="TEXAS"/>
    <x v="19"/>
    <x v="31"/>
    <s v="GASOLINE FUEL"/>
    <x v="10"/>
    <n v="883037932.07982695"/>
  </r>
  <r>
    <s v="REFERENCE ELECTRIFICATION - MODERATE TECHNOLOGY ADVANCEMENT"/>
    <x v="2"/>
    <s v="PHEV - 25 MILE RANGE - LIGHT DUTY AUTO"/>
    <s v="TEXAS"/>
    <x v="19"/>
    <x v="31"/>
    <s v="ELECTRICITY"/>
    <x v="10"/>
    <n v="1324556898.11974"/>
  </r>
  <r>
    <s v="REFERENCE ELECTRIFICATION - MODERATE TECHNOLOGY ADVANCEMENT"/>
    <x v="2"/>
    <s v="PHEV - 25 MILE RANGE - LIGHT DUTY AUTO"/>
    <s v="TEXAS"/>
    <x v="19"/>
    <x v="31"/>
    <s v="DIESEL FUEL"/>
    <x v="10"/>
    <n v="0"/>
  </r>
  <r>
    <s v="REFERENCE ELECTRIFICATION - MODERATE TECHNOLOGY ADVANCEMENT"/>
    <x v="2"/>
    <s v="PHEV - 25 MILE RANGE - LIGHT DUTY AUTO"/>
    <s v="TEXAS"/>
    <x v="19"/>
    <x v="31"/>
    <s v="COMPRESSED PIPELINE GAS"/>
    <x v="10"/>
    <n v="0"/>
  </r>
  <r>
    <s v="REFERENCE ELECTRIFICATION - MODERATE TECHNOLOGY ADVANCEMENT"/>
    <x v="2"/>
    <s v="PHEV - 25 MILE RANGE - LIGHT DUTY AUTO"/>
    <s v="TEXAS"/>
    <x v="19"/>
    <x v="31"/>
    <s v="LIQUID HYDROGEN"/>
    <x v="10"/>
    <n v="0"/>
  </r>
  <r>
    <s v="REFERENCE ELECTRIFICATION - MODERATE TECHNOLOGY ADVANCEMENT"/>
    <x v="2"/>
    <s v="PHEV - 25 MILE RANGE - LIGHT DUTY AUTO"/>
    <s v="TEXAS"/>
    <x v="19"/>
    <x v="32"/>
    <s v="GASOLINE FUEL"/>
    <x v="10"/>
    <n v="886003539.28242195"/>
  </r>
  <r>
    <s v="REFERENCE ELECTRIFICATION - MODERATE TECHNOLOGY ADVANCEMENT"/>
    <x v="2"/>
    <s v="PHEV - 25 MILE RANGE - LIGHT DUTY AUTO"/>
    <s v="TEXAS"/>
    <x v="19"/>
    <x v="32"/>
    <s v="ELECTRICITY"/>
    <x v="10"/>
    <n v="1329005308.92363"/>
  </r>
  <r>
    <s v="REFERENCE ELECTRIFICATION - MODERATE TECHNOLOGY ADVANCEMENT"/>
    <x v="2"/>
    <s v="PHEV - 25 MILE RANGE - LIGHT DUTY AUTO"/>
    <s v="TEXAS"/>
    <x v="19"/>
    <x v="32"/>
    <s v="DIESEL FUEL"/>
    <x v="10"/>
    <n v="0"/>
  </r>
  <r>
    <s v="REFERENCE ELECTRIFICATION - MODERATE TECHNOLOGY ADVANCEMENT"/>
    <x v="2"/>
    <s v="PHEV - 25 MILE RANGE - LIGHT DUTY AUTO"/>
    <s v="TEXAS"/>
    <x v="19"/>
    <x v="32"/>
    <s v="COMPRESSED PIPELINE GAS"/>
    <x v="10"/>
    <n v="0"/>
  </r>
  <r>
    <s v="REFERENCE ELECTRIFICATION - MODERATE TECHNOLOGY ADVANCEMENT"/>
    <x v="2"/>
    <s v="PHEV - 25 MILE RANGE - LIGHT DUTY AUTO"/>
    <s v="TEXAS"/>
    <x v="19"/>
    <x v="32"/>
    <s v="LIQUID HYDROGEN"/>
    <x v="10"/>
    <n v="0"/>
  </r>
  <r>
    <s v="REFERENCE ELECTRIFICATION - MODERATE TECHNOLOGY ADVANCEMENT"/>
    <x v="2"/>
    <s v="PHEV - 25 MILE RANGE - LIGHT DUTY AUTO"/>
    <s v="TEXAS"/>
    <x v="19"/>
    <x v="33"/>
    <s v="GASOLINE FUEL"/>
    <x v="10"/>
    <n v="889751945.22709405"/>
  </r>
  <r>
    <s v="REFERENCE ELECTRIFICATION - MODERATE TECHNOLOGY ADVANCEMENT"/>
    <x v="2"/>
    <s v="PHEV - 25 MILE RANGE - LIGHT DUTY AUTO"/>
    <s v="TEXAS"/>
    <x v="19"/>
    <x v="33"/>
    <s v="ELECTRICITY"/>
    <x v="10"/>
    <n v="1334627917.8406401"/>
  </r>
  <r>
    <s v="REFERENCE ELECTRIFICATION - MODERATE TECHNOLOGY ADVANCEMENT"/>
    <x v="2"/>
    <s v="PHEV - 25 MILE RANGE - LIGHT DUTY AUTO"/>
    <s v="TEXAS"/>
    <x v="19"/>
    <x v="33"/>
    <s v="DIESEL FUEL"/>
    <x v="10"/>
    <n v="0"/>
  </r>
  <r>
    <s v="REFERENCE ELECTRIFICATION - MODERATE TECHNOLOGY ADVANCEMENT"/>
    <x v="2"/>
    <s v="PHEV - 25 MILE RANGE - LIGHT DUTY AUTO"/>
    <s v="TEXAS"/>
    <x v="19"/>
    <x v="33"/>
    <s v="COMPRESSED PIPELINE GAS"/>
    <x v="10"/>
    <n v="0"/>
  </r>
  <r>
    <s v="REFERENCE ELECTRIFICATION - MODERATE TECHNOLOGY ADVANCEMENT"/>
    <x v="2"/>
    <s v="PHEV - 25 MILE RANGE - LIGHT DUTY AUTO"/>
    <s v="TEXAS"/>
    <x v="19"/>
    <x v="33"/>
    <s v="LIQUID HYDROGEN"/>
    <x v="10"/>
    <n v="0"/>
  </r>
  <r>
    <s v="REFERENCE ELECTRIFICATION - MODERATE TECHNOLOGY ADVANCEMENT"/>
    <x v="2"/>
    <s v="CNG LIGHT-DUTY AUTO"/>
    <s v="TEXAS"/>
    <x v="19"/>
    <x v="0"/>
    <s v="GASOLINE FUEL"/>
    <x v="10"/>
    <n v="0"/>
  </r>
  <r>
    <s v="REFERENCE ELECTRIFICATION - MODERATE TECHNOLOGY ADVANCEMENT"/>
    <x v="2"/>
    <s v="CNG LIGHT-DUTY AUTO"/>
    <s v="TEXAS"/>
    <x v="19"/>
    <x v="0"/>
    <s v="ELECTRICITY"/>
    <x v="10"/>
    <n v="0"/>
  </r>
  <r>
    <s v="REFERENCE ELECTRIFICATION - MODERATE TECHNOLOGY ADVANCEMENT"/>
    <x v="2"/>
    <s v="CNG LIGHT-DUTY AUTO"/>
    <s v="TEXAS"/>
    <x v="19"/>
    <x v="0"/>
    <s v="DIESEL FUEL"/>
    <x v="10"/>
    <n v="0"/>
  </r>
  <r>
    <s v="REFERENCE ELECTRIFICATION - MODERATE TECHNOLOGY ADVANCEMENT"/>
    <x v="2"/>
    <s v="CNG LIGHT-DUTY AUTO"/>
    <s v="TEXAS"/>
    <x v="19"/>
    <x v="0"/>
    <s v="COMPRESSED PIPELINE GAS"/>
    <x v="10"/>
    <n v="39585875.808439001"/>
  </r>
  <r>
    <s v="REFERENCE ELECTRIFICATION - MODERATE TECHNOLOGY ADVANCEMENT"/>
    <x v="2"/>
    <s v="CNG LIGHT-DUTY AUTO"/>
    <s v="TEXAS"/>
    <x v="19"/>
    <x v="0"/>
    <s v="LIQUID HYDROGEN"/>
    <x v="10"/>
    <n v="0"/>
  </r>
  <r>
    <s v="REFERENCE ELECTRIFICATION - MODERATE TECHNOLOGY ADVANCEMENT"/>
    <x v="2"/>
    <s v="CNG LIGHT-DUTY AUTO"/>
    <s v="TEXAS"/>
    <x v="19"/>
    <x v="0"/>
    <n v="9999"/>
    <x v="10"/>
    <n v="0"/>
  </r>
  <r>
    <s v="REFERENCE ELECTRIFICATION - MODERATE TECHNOLOGY ADVANCEMENT"/>
    <x v="2"/>
    <s v="CNG LIGHT-DUTY AUTO"/>
    <s v="TEXAS"/>
    <x v="19"/>
    <x v="1"/>
    <s v="GASOLINE FUEL"/>
    <x v="10"/>
    <n v="0"/>
  </r>
  <r>
    <s v="REFERENCE ELECTRIFICATION - MODERATE TECHNOLOGY ADVANCEMENT"/>
    <x v="2"/>
    <s v="CNG LIGHT-DUTY AUTO"/>
    <s v="TEXAS"/>
    <x v="19"/>
    <x v="1"/>
    <s v="ELECTRICITY"/>
    <x v="10"/>
    <n v="0"/>
  </r>
  <r>
    <s v="REFERENCE ELECTRIFICATION - MODERATE TECHNOLOGY ADVANCEMENT"/>
    <x v="2"/>
    <s v="CNG LIGHT-DUTY AUTO"/>
    <s v="TEXAS"/>
    <x v="19"/>
    <x v="1"/>
    <s v="DIESEL FUEL"/>
    <x v="10"/>
    <n v="0"/>
  </r>
  <r>
    <s v="REFERENCE ELECTRIFICATION - MODERATE TECHNOLOGY ADVANCEMENT"/>
    <x v="2"/>
    <s v="CNG LIGHT-DUTY AUTO"/>
    <s v="TEXAS"/>
    <x v="19"/>
    <x v="1"/>
    <s v="COMPRESSED PIPELINE GAS"/>
    <x v="10"/>
    <n v="39497348.751318403"/>
  </r>
  <r>
    <s v="REFERENCE ELECTRIFICATION - MODERATE TECHNOLOGY ADVANCEMENT"/>
    <x v="2"/>
    <s v="CNG LIGHT-DUTY AUTO"/>
    <s v="TEXAS"/>
    <x v="19"/>
    <x v="1"/>
    <s v="LIQUID HYDROGEN"/>
    <x v="10"/>
    <n v="0"/>
  </r>
  <r>
    <s v="REFERENCE ELECTRIFICATION - MODERATE TECHNOLOGY ADVANCEMENT"/>
    <x v="2"/>
    <s v="CNG LIGHT-DUTY AUTO"/>
    <s v="TEXAS"/>
    <x v="19"/>
    <x v="1"/>
    <n v="9999"/>
    <x v="10"/>
    <n v="0"/>
  </r>
  <r>
    <s v="REFERENCE ELECTRIFICATION - MODERATE TECHNOLOGY ADVANCEMENT"/>
    <x v="2"/>
    <s v="CNG LIGHT-DUTY AUTO"/>
    <s v="TEXAS"/>
    <x v="19"/>
    <x v="2"/>
    <s v="GASOLINE FUEL"/>
    <x v="10"/>
    <n v="0"/>
  </r>
  <r>
    <s v="REFERENCE ELECTRIFICATION - MODERATE TECHNOLOGY ADVANCEMENT"/>
    <x v="2"/>
    <s v="CNG LIGHT-DUTY AUTO"/>
    <s v="TEXAS"/>
    <x v="19"/>
    <x v="2"/>
    <s v="ELECTRICITY"/>
    <x v="10"/>
    <n v="0"/>
  </r>
  <r>
    <s v="REFERENCE ELECTRIFICATION - MODERATE TECHNOLOGY ADVANCEMENT"/>
    <x v="2"/>
    <s v="CNG LIGHT-DUTY AUTO"/>
    <s v="TEXAS"/>
    <x v="19"/>
    <x v="2"/>
    <s v="DIESEL FUEL"/>
    <x v="10"/>
    <n v="0"/>
  </r>
  <r>
    <s v="REFERENCE ELECTRIFICATION - MODERATE TECHNOLOGY ADVANCEMENT"/>
    <x v="2"/>
    <s v="CNG LIGHT-DUTY AUTO"/>
    <s v="TEXAS"/>
    <x v="19"/>
    <x v="2"/>
    <s v="COMPRESSED PIPELINE GAS"/>
    <x v="10"/>
    <n v="39335336.347222902"/>
  </r>
  <r>
    <s v="REFERENCE ELECTRIFICATION - MODERATE TECHNOLOGY ADVANCEMENT"/>
    <x v="2"/>
    <s v="CNG LIGHT-DUTY AUTO"/>
    <s v="TEXAS"/>
    <x v="19"/>
    <x v="2"/>
    <s v="LIQUID HYDROGEN"/>
    <x v="10"/>
    <n v="0"/>
  </r>
  <r>
    <s v="REFERENCE ELECTRIFICATION - MODERATE TECHNOLOGY ADVANCEMENT"/>
    <x v="2"/>
    <s v="CNG LIGHT-DUTY AUTO"/>
    <s v="TEXAS"/>
    <x v="19"/>
    <x v="2"/>
    <n v="9999"/>
    <x v="10"/>
    <n v="0"/>
  </r>
  <r>
    <s v="REFERENCE ELECTRIFICATION - MODERATE TECHNOLOGY ADVANCEMENT"/>
    <x v="2"/>
    <s v="CNG LIGHT-DUTY AUTO"/>
    <s v="TEXAS"/>
    <x v="19"/>
    <x v="3"/>
    <s v="GASOLINE FUEL"/>
    <x v="10"/>
    <n v="0"/>
  </r>
  <r>
    <s v="REFERENCE ELECTRIFICATION - MODERATE TECHNOLOGY ADVANCEMENT"/>
    <x v="2"/>
    <s v="CNG LIGHT-DUTY AUTO"/>
    <s v="TEXAS"/>
    <x v="19"/>
    <x v="3"/>
    <s v="ELECTRICITY"/>
    <x v="10"/>
    <n v="0"/>
  </r>
  <r>
    <s v="REFERENCE ELECTRIFICATION - MODERATE TECHNOLOGY ADVANCEMENT"/>
    <x v="2"/>
    <s v="CNG LIGHT-DUTY AUTO"/>
    <s v="TEXAS"/>
    <x v="19"/>
    <x v="3"/>
    <s v="DIESEL FUEL"/>
    <x v="10"/>
    <n v="0"/>
  </r>
  <r>
    <s v="REFERENCE ELECTRIFICATION - MODERATE TECHNOLOGY ADVANCEMENT"/>
    <x v="2"/>
    <s v="CNG LIGHT-DUTY AUTO"/>
    <s v="TEXAS"/>
    <x v="19"/>
    <x v="3"/>
    <s v="COMPRESSED PIPELINE GAS"/>
    <x v="10"/>
    <n v="39082855.897524998"/>
  </r>
  <r>
    <s v="REFERENCE ELECTRIFICATION - MODERATE TECHNOLOGY ADVANCEMENT"/>
    <x v="2"/>
    <s v="CNG LIGHT-DUTY AUTO"/>
    <s v="TEXAS"/>
    <x v="19"/>
    <x v="3"/>
    <s v="LIQUID HYDROGEN"/>
    <x v="10"/>
    <n v="0"/>
  </r>
  <r>
    <s v="REFERENCE ELECTRIFICATION - MODERATE TECHNOLOGY ADVANCEMENT"/>
    <x v="2"/>
    <s v="CNG LIGHT-DUTY AUTO"/>
    <s v="TEXAS"/>
    <x v="19"/>
    <x v="3"/>
    <n v="9999"/>
    <x v="10"/>
    <n v="0"/>
  </r>
  <r>
    <s v="REFERENCE ELECTRIFICATION - MODERATE TECHNOLOGY ADVANCEMENT"/>
    <x v="2"/>
    <s v="CNG LIGHT-DUTY AUTO"/>
    <s v="TEXAS"/>
    <x v="19"/>
    <x v="4"/>
    <s v="GASOLINE FUEL"/>
    <x v="10"/>
    <n v="0"/>
  </r>
  <r>
    <s v="REFERENCE ELECTRIFICATION - MODERATE TECHNOLOGY ADVANCEMENT"/>
    <x v="2"/>
    <s v="CNG LIGHT-DUTY AUTO"/>
    <s v="TEXAS"/>
    <x v="19"/>
    <x v="4"/>
    <s v="ELECTRICITY"/>
    <x v="10"/>
    <n v="0"/>
  </r>
  <r>
    <s v="REFERENCE ELECTRIFICATION - MODERATE TECHNOLOGY ADVANCEMENT"/>
    <x v="2"/>
    <s v="CNG LIGHT-DUTY AUTO"/>
    <s v="TEXAS"/>
    <x v="19"/>
    <x v="4"/>
    <s v="DIESEL FUEL"/>
    <x v="10"/>
    <n v="0"/>
  </r>
  <r>
    <s v="REFERENCE ELECTRIFICATION - MODERATE TECHNOLOGY ADVANCEMENT"/>
    <x v="2"/>
    <s v="CNG LIGHT-DUTY AUTO"/>
    <s v="TEXAS"/>
    <x v="19"/>
    <x v="4"/>
    <s v="COMPRESSED PIPELINE GAS"/>
    <x v="10"/>
    <n v="38480431.942888699"/>
  </r>
  <r>
    <s v="REFERENCE ELECTRIFICATION - MODERATE TECHNOLOGY ADVANCEMENT"/>
    <x v="2"/>
    <s v="CNG LIGHT-DUTY AUTO"/>
    <s v="TEXAS"/>
    <x v="19"/>
    <x v="4"/>
    <s v="LIQUID HYDROGEN"/>
    <x v="10"/>
    <n v="0"/>
  </r>
  <r>
    <s v="REFERENCE ELECTRIFICATION - MODERATE TECHNOLOGY ADVANCEMENT"/>
    <x v="2"/>
    <s v="CNG LIGHT-DUTY AUTO"/>
    <s v="TEXAS"/>
    <x v="19"/>
    <x v="4"/>
    <n v="9999"/>
    <x v="10"/>
    <n v="0"/>
  </r>
  <r>
    <s v="REFERENCE ELECTRIFICATION - MODERATE TECHNOLOGY ADVANCEMENT"/>
    <x v="2"/>
    <s v="CNG LIGHT-DUTY AUTO"/>
    <s v="TEXAS"/>
    <x v="19"/>
    <x v="5"/>
    <s v="GASOLINE FUEL"/>
    <x v="10"/>
    <n v="0"/>
  </r>
  <r>
    <s v="REFERENCE ELECTRIFICATION - MODERATE TECHNOLOGY ADVANCEMENT"/>
    <x v="2"/>
    <s v="CNG LIGHT-DUTY AUTO"/>
    <s v="TEXAS"/>
    <x v="19"/>
    <x v="5"/>
    <s v="ELECTRICITY"/>
    <x v="10"/>
    <n v="0"/>
  </r>
  <r>
    <s v="REFERENCE ELECTRIFICATION - MODERATE TECHNOLOGY ADVANCEMENT"/>
    <x v="2"/>
    <s v="CNG LIGHT-DUTY AUTO"/>
    <s v="TEXAS"/>
    <x v="19"/>
    <x v="5"/>
    <s v="DIESEL FUEL"/>
    <x v="10"/>
    <n v="0"/>
  </r>
  <r>
    <s v="REFERENCE ELECTRIFICATION - MODERATE TECHNOLOGY ADVANCEMENT"/>
    <x v="2"/>
    <s v="CNG LIGHT-DUTY AUTO"/>
    <s v="TEXAS"/>
    <x v="19"/>
    <x v="5"/>
    <s v="COMPRESSED PIPELINE GAS"/>
    <x v="10"/>
    <n v="37806444.166391097"/>
  </r>
  <r>
    <s v="REFERENCE ELECTRIFICATION - MODERATE TECHNOLOGY ADVANCEMENT"/>
    <x v="2"/>
    <s v="CNG LIGHT-DUTY AUTO"/>
    <s v="TEXAS"/>
    <x v="19"/>
    <x v="5"/>
    <s v="LIQUID HYDROGEN"/>
    <x v="10"/>
    <n v="0"/>
  </r>
  <r>
    <s v="REFERENCE ELECTRIFICATION - MODERATE TECHNOLOGY ADVANCEMENT"/>
    <x v="2"/>
    <s v="CNG LIGHT-DUTY AUTO"/>
    <s v="TEXAS"/>
    <x v="19"/>
    <x v="5"/>
    <n v="9999"/>
    <x v="10"/>
    <n v="0"/>
  </r>
  <r>
    <s v="REFERENCE ELECTRIFICATION - MODERATE TECHNOLOGY ADVANCEMENT"/>
    <x v="2"/>
    <s v="CNG LIGHT-DUTY AUTO"/>
    <s v="TEXAS"/>
    <x v="19"/>
    <x v="6"/>
    <s v="GASOLINE FUEL"/>
    <x v="10"/>
    <n v="0"/>
  </r>
  <r>
    <s v="REFERENCE ELECTRIFICATION - MODERATE TECHNOLOGY ADVANCEMENT"/>
    <x v="2"/>
    <s v="CNG LIGHT-DUTY AUTO"/>
    <s v="TEXAS"/>
    <x v="19"/>
    <x v="6"/>
    <s v="ELECTRICITY"/>
    <x v="10"/>
    <n v="0"/>
  </r>
  <r>
    <s v="REFERENCE ELECTRIFICATION - MODERATE TECHNOLOGY ADVANCEMENT"/>
    <x v="2"/>
    <s v="CNG LIGHT-DUTY AUTO"/>
    <s v="TEXAS"/>
    <x v="19"/>
    <x v="6"/>
    <s v="DIESEL FUEL"/>
    <x v="10"/>
    <n v="0"/>
  </r>
  <r>
    <s v="REFERENCE ELECTRIFICATION - MODERATE TECHNOLOGY ADVANCEMENT"/>
    <x v="2"/>
    <s v="CNG LIGHT-DUTY AUTO"/>
    <s v="TEXAS"/>
    <x v="19"/>
    <x v="6"/>
    <s v="COMPRESSED PIPELINE GAS"/>
    <x v="10"/>
    <n v="37116840.612463601"/>
  </r>
  <r>
    <s v="REFERENCE ELECTRIFICATION - MODERATE TECHNOLOGY ADVANCEMENT"/>
    <x v="2"/>
    <s v="CNG LIGHT-DUTY AUTO"/>
    <s v="TEXAS"/>
    <x v="19"/>
    <x v="6"/>
    <s v="LIQUID HYDROGEN"/>
    <x v="10"/>
    <n v="0"/>
  </r>
  <r>
    <s v="REFERENCE ELECTRIFICATION - MODERATE TECHNOLOGY ADVANCEMENT"/>
    <x v="2"/>
    <s v="CNG LIGHT-DUTY AUTO"/>
    <s v="TEXAS"/>
    <x v="19"/>
    <x v="6"/>
    <n v="9999"/>
    <x v="10"/>
    <n v="0"/>
  </r>
  <r>
    <s v="REFERENCE ELECTRIFICATION - MODERATE TECHNOLOGY ADVANCEMENT"/>
    <x v="2"/>
    <s v="CNG LIGHT-DUTY AUTO"/>
    <s v="TEXAS"/>
    <x v="19"/>
    <x v="7"/>
    <s v="GASOLINE FUEL"/>
    <x v="10"/>
    <n v="0"/>
  </r>
  <r>
    <s v="REFERENCE ELECTRIFICATION - MODERATE TECHNOLOGY ADVANCEMENT"/>
    <x v="2"/>
    <s v="CNG LIGHT-DUTY AUTO"/>
    <s v="TEXAS"/>
    <x v="19"/>
    <x v="7"/>
    <s v="ELECTRICITY"/>
    <x v="10"/>
    <n v="0"/>
  </r>
  <r>
    <s v="REFERENCE ELECTRIFICATION - MODERATE TECHNOLOGY ADVANCEMENT"/>
    <x v="2"/>
    <s v="CNG LIGHT-DUTY AUTO"/>
    <s v="TEXAS"/>
    <x v="19"/>
    <x v="7"/>
    <s v="DIESEL FUEL"/>
    <x v="10"/>
    <n v="0"/>
  </r>
  <r>
    <s v="REFERENCE ELECTRIFICATION - MODERATE TECHNOLOGY ADVANCEMENT"/>
    <x v="2"/>
    <s v="CNG LIGHT-DUTY AUTO"/>
    <s v="TEXAS"/>
    <x v="19"/>
    <x v="7"/>
    <s v="COMPRESSED PIPELINE GAS"/>
    <x v="10"/>
    <n v="36359984.069821604"/>
  </r>
  <r>
    <s v="REFERENCE ELECTRIFICATION - MODERATE TECHNOLOGY ADVANCEMENT"/>
    <x v="2"/>
    <s v="CNG LIGHT-DUTY AUTO"/>
    <s v="TEXAS"/>
    <x v="19"/>
    <x v="7"/>
    <s v="LIQUID HYDROGEN"/>
    <x v="10"/>
    <n v="0"/>
  </r>
  <r>
    <s v="REFERENCE ELECTRIFICATION - MODERATE TECHNOLOGY ADVANCEMENT"/>
    <x v="2"/>
    <s v="CNG LIGHT-DUTY AUTO"/>
    <s v="TEXAS"/>
    <x v="19"/>
    <x v="7"/>
    <n v="9999"/>
    <x v="10"/>
    <n v="0"/>
  </r>
  <r>
    <s v="REFERENCE ELECTRIFICATION - MODERATE TECHNOLOGY ADVANCEMENT"/>
    <x v="2"/>
    <s v="CNG LIGHT-DUTY AUTO"/>
    <s v="TEXAS"/>
    <x v="19"/>
    <x v="8"/>
    <s v="GASOLINE FUEL"/>
    <x v="10"/>
    <n v="0"/>
  </r>
  <r>
    <s v="REFERENCE ELECTRIFICATION - MODERATE TECHNOLOGY ADVANCEMENT"/>
    <x v="2"/>
    <s v="CNG LIGHT-DUTY AUTO"/>
    <s v="TEXAS"/>
    <x v="19"/>
    <x v="8"/>
    <s v="ELECTRICITY"/>
    <x v="10"/>
    <n v="0"/>
  </r>
  <r>
    <s v="REFERENCE ELECTRIFICATION - MODERATE TECHNOLOGY ADVANCEMENT"/>
    <x v="2"/>
    <s v="CNG LIGHT-DUTY AUTO"/>
    <s v="TEXAS"/>
    <x v="19"/>
    <x v="8"/>
    <s v="DIESEL FUEL"/>
    <x v="10"/>
    <n v="0"/>
  </r>
  <r>
    <s v="REFERENCE ELECTRIFICATION - MODERATE TECHNOLOGY ADVANCEMENT"/>
    <x v="2"/>
    <s v="CNG LIGHT-DUTY AUTO"/>
    <s v="TEXAS"/>
    <x v="19"/>
    <x v="8"/>
    <s v="COMPRESSED PIPELINE GAS"/>
    <x v="10"/>
    <n v="35633190.770736098"/>
  </r>
  <r>
    <s v="REFERENCE ELECTRIFICATION - MODERATE TECHNOLOGY ADVANCEMENT"/>
    <x v="2"/>
    <s v="CNG LIGHT-DUTY AUTO"/>
    <s v="TEXAS"/>
    <x v="19"/>
    <x v="8"/>
    <s v="LIQUID HYDROGEN"/>
    <x v="10"/>
    <n v="0"/>
  </r>
  <r>
    <s v="REFERENCE ELECTRIFICATION - MODERATE TECHNOLOGY ADVANCEMENT"/>
    <x v="2"/>
    <s v="CNG LIGHT-DUTY AUTO"/>
    <s v="TEXAS"/>
    <x v="19"/>
    <x v="8"/>
    <n v="9999"/>
    <x v="10"/>
    <n v="0"/>
  </r>
  <r>
    <s v="REFERENCE ELECTRIFICATION - MODERATE TECHNOLOGY ADVANCEMENT"/>
    <x v="2"/>
    <s v="CNG LIGHT-DUTY AUTO"/>
    <s v="TEXAS"/>
    <x v="19"/>
    <x v="9"/>
    <s v="GASOLINE FUEL"/>
    <x v="10"/>
    <n v="0"/>
  </r>
  <r>
    <s v="REFERENCE ELECTRIFICATION - MODERATE TECHNOLOGY ADVANCEMENT"/>
    <x v="2"/>
    <s v="CNG LIGHT-DUTY AUTO"/>
    <s v="TEXAS"/>
    <x v="19"/>
    <x v="9"/>
    <s v="ELECTRICITY"/>
    <x v="10"/>
    <n v="0"/>
  </r>
  <r>
    <s v="REFERENCE ELECTRIFICATION - MODERATE TECHNOLOGY ADVANCEMENT"/>
    <x v="2"/>
    <s v="CNG LIGHT-DUTY AUTO"/>
    <s v="TEXAS"/>
    <x v="19"/>
    <x v="9"/>
    <s v="DIESEL FUEL"/>
    <x v="10"/>
    <n v="0"/>
  </r>
  <r>
    <s v="REFERENCE ELECTRIFICATION - MODERATE TECHNOLOGY ADVANCEMENT"/>
    <x v="2"/>
    <s v="CNG LIGHT-DUTY AUTO"/>
    <s v="TEXAS"/>
    <x v="19"/>
    <x v="9"/>
    <s v="COMPRESSED PIPELINE GAS"/>
    <x v="10"/>
    <n v="35126983.189877197"/>
  </r>
  <r>
    <s v="REFERENCE ELECTRIFICATION - MODERATE TECHNOLOGY ADVANCEMENT"/>
    <x v="2"/>
    <s v="CNG LIGHT-DUTY AUTO"/>
    <s v="TEXAS"/>
    <x v="19"/>
    <x v="9"/>
    <s v="LIQUID HYDROGEN"/>
    <x v="10"/>
    <n v="0"/>
  </r>
  <r>
    <s v="REFERENCE ELECTRIFICATION - MODERATE TECHNOLOGY ADVANCEMENT"/>
    <x v="2"/>
    <s v="CNG LIGHT-DUTY AUTO"/>
    <s v="TEXAS"/>
    <x v="19"/>
    <x v="9"/>
    <n v="9999"/>
    <x v="10"/>
    <n v="0"/>
  </r>
  <r>
    <s v="REFERENCE ELECTRIFICATION - MODERATE TECHNOLOGY ADVANCEMENT"/>
    <x v="2"/>
    <s v="CNG LIGHT-DUTY AUTO"/>
    <s v="TEXAS"/>
    <x v="19"/>
    <x v="10"/>
    <s v="GASOLINE FUEL"/>
    <x v="10"/>
    <n v="0"/>
  </r>
  <r>
    <s v="REFERENCE ELECTRIFICATION - MODERATE TECHNOLOGY ADVANCEMENT"/>
    <x v="2"/>
    <s v="CNG LIGHT-DUTY AUTO"/>
    <s v="TEXAS"/>
    <x v="19"/>
    <x v="10"/>
    <s v="ELECTRICITY"/>
    <x v="10"/>
    <n v="0"/>
  </r>
  <r>
    <s v="REFERENCE ELECTRIFICATION - MODERATE TECHNOLOGY ADVANCEMENT"/>
    <x v="2"/>
    <s v="CNG LIGHT-DUTY AUTO"/>
    <s v="TEXAS"/>
    <x v="19"/>
    <x v="10"/>
    <s v="DIESEL FUEL"/>
    <x v="10"/>
    <n v="0"/>
  </r>
  <r>
    <s v="REFERENCE ELECTRIFICATION - MODERATE TECHNOLOGY ADVANCEMENT"/>
    <x v="2"/>
    <s v="CNG LIGHT-DUTY AUTO"/>
    <s v="TEXAS"/>
    <x v="19"/>
    <x v="10"/>
    <s v="COMPRESSED PIPELINE GAS"/>
    <x v="10"/>
    <n v="34651176.687279999"/>
  </r>
  <r>
    <s v="REFERENCE ELECTRIFICATION - MODERATE TECHNOLOGY ADVANCEMENT"/>
    <x v="2"/>
    <s v="CNG LIGHT-DUTY AUTO"/>
    <s v="TEXAS"/>
    <x v="19"/>
    <x v="10"/>
    <s v="LIQUID HYDROGEN"/>
    <x v="10"/>
    <n v="0"/>
  </r>
  <r>
    <s v="REFERENCE ELECTRIFICATION - MODERATE TECHNOLOGY ADVANCEMENT"/>
    <x v="2"/>
    <s v="CNG LIGHT-DUTY AUTO"/>
    <s v="TEXAS"/>
    <x v="19"/>
    <x v="10"/>
    <n v="9999"/>
    <x v="10"/>
    <n v="0"/>
  </r>
  <r>
    <s v="REFERENCE ELECTRIFICATION - MODERATE TECHNOLOGY ADVANCEMENT"/>
    <x v="2"/>
    <s v="CNG LIGHT-DUTY AUTO"/>
    <s v="TEXAS"/>
    <x v="19"/>
    <x v="11"/>
    <s v="GASOLINE FUEL"/>
    <x v="10"/>
    <n v="0"/>
  </r>
  <r>
    <s v="REFERENCE ELECTRIFICATION - MODERATE TECHNOLOGY ADVANCEMENT"/>
    <x v="2"/>
    <s v="CNG LIGHT-DUTY AUTO"/>
    <s v="TEXAS"/>
    <x v="19"/>
    <x v="11"/>
    <s v="ELECTRICITY"/>
    <x v="10"/>
    <n v="0"/>
  </r>
  <r>
    <s v="REFERENCE ELECTRIFICATION - MODERATE TECHNOLOGY ADVANCEMENT"/>
    <x v="2"/>
    <s v="CNG LIGHT-DUTY AUTO"/>
    <s v="TEXAS"/>
    <x v="19"/>
    <x v="11"/>
    <s v="DIESEL FUEL"/>
    <x v="10"/>
    <n v="0"/>
  </r>
  <r>
    <s v="REFERENCE ELECTRIFICATION - MODERATE TECHNOLOGY ADVANCEMENT"/>
    <x v="2"/>
    <s v="CNG LIGHT-DUTY AUTO"/>
    <s v="TEXAS"/>
    <x v="19"/>
    <x v="11"/>
    <s v="COMPRESSED PIPELINE GAS"/>
    <x v="10"/>
    <n v="34239282.702161297"/>
  </r>
  <r>
    <s v="REFERENCE ELECTRIFICATION - MODERATE TECHNOLOGY ADVANCEMENT"/>
    <x v="2"/>
    <s v="CNG LIGHT-DUTY AUTO"/>
    <s v="TEXAS"/>
    <x v="19"/>
    <x v="11"/>
    <s v="LIQUID HYDROGEN"/>
    <x v="10"/>
    <n v="0"/>
  </r>
  <r>
    <s v="REFERENCE ELECTRIFICATION - MODERATE TECHNOLOGY ADVANCEMENT"/>
    <x v="2"/>
    <s v="CNG LIGHT-DUTY AUTO"/>
    <s v="TEXAS"/>
    <x v="19"/>
    <x v="11"/>
    <n v="9999"/>
    <x v="10"/>
    <n v="0"/>
  </r>
  <r>
    <s v="REFERENCE ELECTRIFICATION - MODERATE TECHNOLOGY ADVANCEMENT"/>
    <x v="2"/>
    <s v="CNG LIGHT-DUTY AUTO"/>
    <s v="TEXAS"/>
    <x v="19"/>
    <x v="12"/>
    <s v="GASOLINE FUEL"/>
    <x v="10"/>
    <n v="0"/>
  </r>
  <r>
    <s v="REFERENCE ELECTRIFICATION - MODERATE TECHNOLOGY ADVANCEMENT"/>
    <x v="2"/>
    <s v="CNG LIGHT-DUTY AUTO"/>
    <s v="TEXAS"/>
    <x v="19"/>
    <x v="12"/>
    <s v="ELECTRICITY"/>
    <x v="10"/>
    <n v="0"/>
  </r>
  <r>
    <s v="REFERENCE ELECTRIFICATION - MODERATE TECHNOLOGY ADVANCEMENT"/>
    <x v="2"/>
    <s v="CNG LIGHT-DUTY AUTO"/>
    <s v="TEXAS"/>
    <x v="19"/>
    <x v="12"/>
    <s v="DIESEL FUEL"/>
    <x v="10"/>
    <n v="0"/>
  </r>
  <r>
    <s v="REFERENCE ELECTRIFICATION - MODERATE TECHNOLOGY ADVANCEMENT"/>
    <x v="2"/>
    <s v="CNG LIGHT-DUTY AUTO"/>
    <s v="TEXAS"/>
    <x v="19"/>
    <x v="12"/>
    <s v="COMPRESSED PIPELINE GAS"/>
    <x v="10"/>
    <n v="33838220.603791296"/>
  </r>
  <r>
    <s v="REFERENCE ELECTRIFICATION - MODERATE TECHNOLOGY ADVANCEMENT"/>
    <x v="2"/>
    <s v="CNG LIGHT-DUTY AUTO"/>
    <s v="TEXAS"/>
    <x v="19"/>
    <x v="12"/>
    <s v="LIQUID HYDROGEN"/>
    <x v="10"/>
    <n v="0"/>
  </r>
  <r>
    <s v="REFERENCE ELECTRIFICATION - MODERATE TECHNOLOGY ADVANCEMENT"/>
    <x v="2"/>
    <s v="CNG LIGHT-DUTY AUTO"/>
    <s v="TEXAS"/>
    <x v="19"/>
    <x v="12"/>
    <n v="9999"/>
    <x v="10"/>
    <n v="0"/>
  </r>
  <r>
    <s v="REFERENCE ELECTRIFICATION - MODERATE TECHNOLOGY ADVANCEMENT"/>
    <x v="2"/>
    <s v="CNG LIGHT-DUTY AUTO"/>
    <s v="TEXAS"/>
    <x v="19"/>
    <x v="13"/>
    <s v="GASOLINE FUEL"/>
    <x v="10"/>
    <n v="0"/>
  </r>
  <r>
    <s v="REFERENCE ELECTRIFICATION - MODERATE TECHNOLOGY ADVANCEMENT"/>
    <x v="2"/>
    <s v="CNG LIGHT-DUTY AUTO"/>
    <s v="TEXAS"/>
    <x v="19"/>
    <x v="13"/>
    <s v="ELECTRICITY"/>
    <x v="10"/>
    <n v="0"/>
  </r>
  <r>
    <s v="REFERENCE ELECTRIFICATION - MODERATE TECHNOLOGY ADVANCEMENT"/>
    <x v="2"/>
    <s v="CNG LIGHT-DUTY AUTO"/>
    <s v="TEXAS"/>
    <x v="19"/>
    <x v="13"/>
    <s v="DIESEL FUEL"/>
    <x v="10"/>
    <n v="0"/>
  </r>
  <r>
    <s v="REFERENCE ELECTRIFICATION - MODERATE TECHNOLOGY ADVANCEMENT"/>
    <x v="2"/>
    <s v="CNG LIGHT-DUTY AUTO"/>
    <s v="TEXAS"/>
    <x v="19"/>
    <x v="13"/>
    <s v="COMPRESSED PIPELINE GAS"/>
    <x v="10"/>
    <n v="33498652.7726194"/>
  </r>
  <r>
    <s v="REFERENCE ELECTRIFICATION - MODERATE TECHNOLOGY ADVANCEMENT"/>
    <x v="2"/>
    <s v="CNG LIGHT-DUTY AUTO"/>
    <s v="TEXAS"/>
    <x v="19"/>
    <x v="13"/>
    <s v="LIQUID HYDROGEN"/>
    <x v="10"/>
    <n v="0"/>
  </r>
  <r>
    <s v="REFERENCE ELECTRIFICATION - MODERATE TECHNOLOGY ADVANCEMENT"/>
    <x v="2"/>
    <s v="CNG LIGHT-DUTY AUTO"/>
    <s v="TEXAS"/>
    <x v="19"/>
    <x v="13"/>
    <n v="9999"/>
    <x v="10"/>
    <n v="0"/>
  </r>
  <r>
    <s v="REFERENCE ELECTRIFICATION - MODERATE TECHNOLOGY ADVANCEMENT"/>
    <x v="2"/>
    <s v="CNG LIGHT-DUTY AUTO"/>
    <s v="TEXAS"/>
    <x v="19"/>
    <x v="14"/>
    <s v="GASOLINE FUEL"/>
    <x v="10"/>
    <n v="0"/>
  </r>
  <r>
    <s v="REFERENCE ELECTRIFICATION - MODERATE TECHNOLOGY ADVANCEMENT"/>
    <x v="2"/>
    <s v="CNG LIGHT-DUTY AUTO"/>
    <s v="TEXAS"/>
    <x v="19"/>
    <x v="14"/>
    <s v="ELECTRICITY"/>
    <x v="10"/>
    <n v="0"/>
  </r>
  <r>
    <s v="REFERENCE ELECTRIFICATION - MODERATE TECHNOLOGY ADVANCEMENT"/>
    <x v="2"/>
    <s v="CNG LIGHT-DUTY AUTO"/>
    <s v="TEXAS"/>
    <x v="19"/>
    <x v="14"/>
    <s v="DIESEL FUEL"/>
    <x v="10"/>
    <n v="0"/>
  </r>
  <r>
    <s v="REFERENCE ELECTRIFICATION - MODERATE TECHNOLOGY ADVANCEMENT"/>
    <x v="2"/>
    <s v="CNG LIGHT-DUTY AUTO"/>
    <s v="TEXAS"/>
    <x v="19"/>
    <x v="14"/>
    <s v="COMPRESSED PIPELINE GAS"/>
    <x v="10"/>
    <n v="33381118.632520001"/>
  </r>
  <r>
    <s v="REFERENCE ELECTRIFICATION - MODERATE TECHNOLOGY ADVANCEMENT"/>
    <x v="2"/>
    <s v="CNG LIGHT-DUTY AUTO"/>
    <s v="TEXAS"/>
    <x v="19"/>
    <x v="14"/>
    <s v="LIQUID HYDROGEN"/>
    <x v="10"/>
    <n v="0"/>
  </r>
  <r>
    <s v="REFERENCE ELECTRIFICATION - MODERATE TECHNOLOGY ADVANCEMENT"/>
    <x v="2"/>
    <s v="CNG LIGHT-DUTY AUTO"/>
    <s v="TEXAS"/>
    <x v="19"/>
    <x v="14"/>
    <n v="9999"/>
    <x v="10"/>
    <n v="0"/>
  </r>
  <r>
    <s v="REFERENCE ELECTRIFICATION - MODERATE TECHNOLOGY ADVANCEMENT"/>
    <x v="2"/>
    <s v="CNG LIGHT-DUTY AUTO"/>
    <s v="TEXAS"/>
    <x v="19"/>
    <x v="15"/>
    <s v="GASOLINE FUEL"/>
    <x v="10"/>
    <n v="0"/>
  </r>
  <r>
    <s v="REFERENCE ELECTRIFICATION - MODERATE TECHNOLOGY ADVANCEMENT"/>
    <x v="2"/>
    <s v="CNG LIGHT-DUTY AUTO"/>
    <s v="TEXAS"/>
    <x v="19"/>
    <x v="15"/>
    <s v="ELECTRICITY"/>
    <x v="10"/>
    <n v="0"/>
  </r>
  <r>
    <s v="REFERENCE ELECTRIFICATION - MODERATE TECHNOLOGY ADVANCEMENT"/>
    <x v="2"/>
    <s v="CNG LIGHT-DUTY AUTO"/>
    <s v="TEXAS"/>
    <x v="19"/>
    <x v="15"/>
    <s v="DIESEL FUEL"/>
    <x v="10"/>
    <n v="0"/>
  </r>
  <r>
    <s v="REFERENCE ELECTRIFICATION - MODERATE TECHNOLOGY ADVANCEMENT"/>
    <x v="2"/>
    <s v="CNG LIGHT-DUTY AUTO"/>
    <s v="TEXAS"/>
    <x v="19"/>
    <x v="15"/>
    <s v="COMPRESSED PIPELINE GAS"/>
    <x v="10"/>
    <n v="33270376.046249401"/>
  </r>
  <r>
    <s v="REFERENCE ELECTRIFICATION - MODERATE TECHNOLOGY ADVANCEMENT"/>
    <x v="2"/>
    <s v="CNG LIGHT-DUTY AUTO"/>
    <s v="TEXAS"/>
    <x v="19"/>
    <x v="15"/>
    <s v="LIQUID HYDROGEN"/>
    <x v="10"/>
    <n v="0"/>
  </r>
  <r>
    <s v="REFERENCE ELECTRIFICATION - MODERATE TECHNOLOGY ADVANCEMENT"/>
    <x v="2"/>
    <s v="CNG LIGHT-DUTY AUTO"/>
    <s v="TEXAS"/>
    <x v="19"/>
    <x v="15"/>
    <n v="9999"/>
    <x v="10"/>
    <n v="0"/>
  </r>
  <r>
    <s v="REFERENCE ELECTRIFICATION - MODERATE TECHNOLOGY ADVANCEMENT"/>
    <x v="2"/>
    <s v="CNG LIGHT-DUTY AUTO"/>
    <s v="TEXAS"/>
    <x v="19"/>
    <x v="16"/>
    <s v="GASOLINE FUEL"/>
    <x v="10"/>
    <n v="0"/>
  </r>
  <r>
    <s v="REFERENCE ELECTRIFICATION - MODERATE TECHNOLOGY ADVANCEMENT"/>
    <x v="2"/>
    <s v="CNG LIGHT-DUTY AUTO"/>
    <s v="TEXAS"/>
    <x v="19"/>
    <x v="16"/>
    <s v="ELECTRICITY"/>
    <x v="10"/>
    <n v="0"/>
  </r>
  <r>
    <s v="REFERENCE ELECTRIFICATION - MODERATE TECHNOLOGY ADVANCEMENT"/>
    <x v="2"/>
    <s v="CNG LIGHT-DUTY AUTO"/>
    <s v="TEXAS"/>
    <x v="19"/>
    <x v="16"/>
    <s v="DIESEL FUEL"/>
    <x v="10"/>
    <n v="0"/>
  </r>
  <r>
    <s v="REFERENCE ELECTRIFICATION - MODERATE TECHNOLOGY ADVANCEMENT"/>
    <x v="2"/>
    <s v="CNG LIGHT-DUTY AUTO"/>
    <s v="TEXAS"/>
    <x v="19"/>
    <x v="16"/>
    <s v="COMPRESSED PIPELINE GAS"/>
    <x v="10"/>
    <n v="33206149.4714454"/>
  </r>
  <r>
    <s v="REFERENCE ELECTRIFICATION - MODERATE TECHNOLOGY ADVANCEMENT"/>
    <x v="2"/>
    <s v="CNG LIGHT-DUTY AUTO"/>
    <s v="TEXAS"/>
    <x v="19"/>
    <x v="16"/>
    <s v="LIQUID HYDROGEN"/>
    <x v="10"/>
    <n v="0"/>
  </r>
  <r>
    <s v="REFERENCE ELECTRIFICATION - MODERATE TECHNOLOGY ADVANCEMENT"/>
    <x v="2"/>
    <s v="CNG LIGHT-DUTY AUTO"/>
    <s v="TEXAS"/>
    <x v="19"/>
    <x v="16"/>
    <n v="9999"/>
    <x v="10"/>
    <n v="0"/>
  </r>
  <r>
    <s v="REFERENCE ELECTRIFICATION - MODERATE TECHNOLOGY ADVANCEMENT"/>
    <x v="2"/>
    <s v="CNG LIGHT-DUTY AUTO"/>
    <s v="TEXAS"/>
    <x v="19"/>
    <x v="17"/>
    <s v="GASOLINE FUEL"/>
    <x v="10"/>
    <n v="0"/>
  </r>
  <r>
    <s v="REFERENCE ELECTRIFICATION - MODERATE TECHNOLOGY ADVANCEMENT"/>
    <x v="2"/>
    <s v="CNG LIGHT-DUTY AUTO"/>
    <s v="TEXAS"/>
    <x v="19"/>
    <x v="17"/>
    <s v="ELECTRICITY"/>
    <x v="10"/>
    <n v="0"/>
  </r>
  <r>
    <s v="REFERENCE ELECTRIFICATION - MODERATE TECHNOLOGY ADVANCEMENT"/>
    <x v="2"/>
    <s v="CNG LIGHT-DUTY AUTO"/>
    <s v="TEXAS"/>
    <x v="19"/>
    <x v="17"/>
    <s v="DIESEL FUEL"/>
    <x v="10"/>
    <n v="0"/>
  </r>
  <r>
    <s v="REFERENCE ELECTRIFICATION - MODERATE TECHNOLOGY ADVANCEMENT"/>
    <x v="2"/>
    <s v="CNG LIGHT-DUTY AUTO"/>
    <s v="TEXAS"/>
    <x v="19"/>
    <x v="17"/>
    <s v="COMPRESSED PIPELINE GAS"/>
    <x v="10"/>
    <n v="33125068.783456199"/>
  </r>
  <r>
    <s v="REFERENCE ELECTRIFICATION - MODERATE TECHNOLOGY ADVANCEMENT"/>
    <x v="2"/>
    <s v="CNG LIGHT-DUTY AUTO"/>
    <s v="TEXAS"/>
    <x v="19"/>
    <x v="17"/>
    <s v="LIQUID HYDROGEN"/>
    <x v="10"/>
    <n v="0"/>
  </r>
  <r>
    <s v="REFERENCE ELECTRIFICATION - MODERATE TECHNOLOGY ADVANCEMENT"/>
    <x v="2"/>
    <s v="CNG LIGHT-DUTY AUTO"/>
    <s v="TEXAS"/>
    <x v="19"/>
    <x v="17"/>
    <n v="9999"/>
    <x v="10"/>
    <n v="0"/>
  </r>
  <r>
    <s v="REFERENCE ELECTRIFICATION - MODERATE TECHNOLOGY ADVANCEMENT"/>
    <x v="2"/>
    <s v="CNG LIGHT-DUTY AUTO"/>
    <s v="TEXAS"/>
    <x v="19"/>
    <x v="18"/>
    <s v="GASOLINE FUEL"/>
    <x v="10"/>
    <n v="0"/>
  </r>
  <r>
    <s v="REFERENCE ELECTRIFICATION - MODERATE TECHNOLOGY ADVANCEMENT"/>
    <x v="2"/>
    <s v="CNG LIGHT-DUTY AUTO"/>
    <s v="TEXAS"/>
    <x v="19"/>
    <x v="18"/>
    <s v="ELECTRICITY"/>
    <x v="10"/>
    <n v="0"/>
  </r>
  <r>
    <s v="REFERENCE ELECTRIFICATION - MODERATE TECHNOLOGY ADVANCEMENT"/>
    <x v="2"/>
    <s v="CNG LIGHT-DUTY AUTO"/>
    <s v="TEXAS"/>
    <x v="19"/>
    <x v="18"/>
    <s v="DIESEL FUEL"/>
    <x v="10"/>
    <n v="0"/>
  </r>
  <r>
    <s v="REFERENCE ELECTRIFICATION - MODERATE TECHNOLOGY ADVANCEMENT"/>
    <x v="2"/>
    <s v="CNG LIGHT-DUTY AUTO"/>
    <s v="TEXAS"/>
    <x v="19"/>
    <x v="18"/>
    <s v="COMPRESSED PIPELINE GAS"/>
    <x v="10"/>
    <n v="33084784.166018002"/>
  </r>
  <r>
    <s v="REFERENCE ELECTRIFICATION - MODERATE TECHNOLOGY ADVANCEMENT"/>
    <x v="2"/>
    <s v="CNG LIGHT-DUTY AUTO"/>
    <s v="TEXAS"/>
    <x v="19"/>
    <x v="18"/>
    <s v="LIQUID HYDROGEN"/>
    <x v="10"/>
    <n v="0"/>
  </r>
  <r>
    <s v="REFERENCE ELECTRIFICATION - MODERATE TECHNOLOGY ADVANCEMENT"/>
    <x v="2"/>
    <s v="CNG LIGHT-DUTY AUTO"/>
    <s v="TEXAS"/>
    <x v="19"/>
    <x v="18"/>
    <n v="9999"/>
    <x v="10"/>
    <n v="0"/>
  </r>
  <r>
    <s v="REFERENCE ELECTRIFICATION - MODERATE TECHNOLOGY ADVANCEMENT"/>
    <x v="2"/>
    <s v="CNG LIGHT-DUTY AUTO"/>
    <s v="TEXAS"/>
    <x v="19"/>
    <x v="19"/>
    <s v="GASOLINE FUEL"/>
    <x v="10"/>
    <n v="0"/>
  </r>
  <r>
    <s v="REFERENCE ELECTRIFICATION - MODERATE TECHNOLOGY ADVANCEMENT"/>
    <x v="2"/>
    <s v="CNG LIGHT-DUTY AUTO"/>
    <s v="TEXAS"/>
    <x v="19"/>
    <x v="19"/>
    <s v="ELECTRICITY"/>
    <x v="10"/>
    <n v="0"/>
  </r>
  <r>
    <s v="REFERENCE ELECTRIFICATION - MODERATE TECHNOLOGY ADVANCEMENT"/>
    <x v="2"/>
    <s v="CNG LIGHT-DUTY AUTO"/>
    <s v="TEXAS"/>
    <x v="19"/>
    <x v="19"/>
    <s v="DIESEL FUEL"/>
    <x v="10"/>
    <n v="0"/>
  </r>
  <r>
    <s v="REFERENCE ELECTRIFICATION - MODERATE TECHNOLOGY ADVANCEMENT"/>
    <x v="2"/>
    <s v="CNG LIGHT-DUTY AUTO"/>
    <s v="TEXAS"/>
    <x v="19"/>
    <x v="19"/>
    <s v="COMPRESSED PIPELINE GAS"/>
    <x v="10"/>
    <n v="33281782.463405501"/>
  </r>
  <r>
    <s v="REFERENCE ELECTRIFICATION - MODERATE TECHNOLOGY ADVANCEMENT"/>
    <x v="2"/>
    <s v="CNG LIGHT-DUTY AUTO"/>
    <s v="TEXAS"/>
    <x v="19"/>
    <x v="19"/>
    <s v="LIQUID HYDROGEN"/>
    <x v="10"/>
    <n v="0"/>
  </r>
  <r>
    <s v="REFERENCE ELECTRIFICATION - MODERATE TECHNOLOGY ADVANCEMENT"/>
    <x v="2"/>
    <s v="CNG LIGHT-DUTY AUTO"/>
    <s v="TEXAS"/>
    <x v="19"/>
    <x v="19"/>
    <n v="9999"/>
    <x v="10"/>
    <n v="0"/>
  </r>
  <r>
    <s v="REFERENCE ELECTRIFICATION - MODERATE TECHNOLOGY ADVANCEMENT"/>
    <x v="2"/>
    <s v="CNG LIGHT-DUTY AUTO"/>
    <s v="TEXAS"/>
    <x v="19"/>
    <x v="20"/>
    <s v="GASOLINE FUEL"/>
    <x v="10"/>
    <n v="0"/>
  </r>
  <r>
    <s v="REFERENCE ELECTRIFICATION - MODERATE TECHNOLOGY ADVANCEMENT"/>
    <x v="2"/>
    <s v="CNG LIGHT-DUTY AUTO"/>
    <s v="TEXAS"/>
    <x v="19"/>
    <x v="20"/>
    <s v="ELECTRICITY"/>
    <x v="10"/>
    <n v="0"/>
  </r>
  <r>
    <s v="REFERENCE ELECTRIFICATION - MODERATE TECHNOLOGY ADVANCEMENT"/>
    <x v="2"/>
    <s v="CNG LIGHT-DUTY AUTO"/>
    <s v="TEXAS"/>
    <x v="19"/>
    <x v="20"/>
    <s v="DIESEL FUEL"/>
    <x v="10"/>
    <n v="0"/>
  </r>
  <r>
    <s v="REFERENCE ELECTRIFICATION - MODERATE TECHNOLOGY ADVANCEMENT"/>
    <x v="2"/>
    <s v="CNG LIGHT-DUTY AUTO"/>
    <s v="TEXAS"/>
    <x v="19"/>
    <x v="20"/>
    <s v="COMPRESSED PIPELINE GAS"/>
    <x v="10"/>
    <n v="33480410.4033003"/>
  </r>
  <r>
    <s v="REFERENCE ELECTRIFICATION - MODERATE TECHNOLOGY ADVANCEMENT"/>
    <x v="2"/>
    <s v="CNG LIGHT-DUTY AUTO"/>
    <s v="TEXAS"/>
    <x v="19"/>
    <x v="20"/>
    <s v="LIQUID HYDROGEN"/>
    <x v="10"/>
    <n v="0"/>
  </r>
  <r>
    <s v="REFERENCE ELECTRIFICATION - MODERATE TECHNOLOGY ADVANCEMENT"/>
    <x v="2"/>
    <s v="CNG LIGHT-DUTY AUTO"/>
    <s v="TEXAS"/>
    <x v="19"/>
    <x v="20"/>
    <n v="9999"/>
    <x v="10"/>
    <n v="0"/>
  </r>
  <r>
    <s v="REFERENCE ELECTRIFICATION - MODERATE TECHNOLOGY ADVANCEMENT"/>
    <x v="2"/>
    <s v="CNG LIGHT-DUTY AUTO"/>
    <s v="TEXAS"/>
    <x v="19"/>
    <x v="21"/>
    <s v="GASOLINE FUEL"/>
    <x v="10"/>
    <n v="0"/>
  </r>
  <r>
    <s v="REFERENCE ELECTRIFICATION - MODERATE TECHNOLOGY ADVANCEMENT"/>
    <x v="2"/>
    <s v="CNG LIGHT-DUTY AUTO"/>
    <s v="TEXAS"/>
    <x v="19"/>
    <x v="21"/>
    <s v="ELECTRICITY"/>
    <x v="10"/>
    <n v="0"/>
  </r>
  <r>
    <s v="REFERENCE ELECTRIFICATION - MODERATE TECHNOLOGY ADVANCEMENT"/>
    <x v="2"/>
    <s v="CNG LIGHT-DUTY AUTO"/>
    <s v="TEXAS"/>
    <x v="19"/>
    <x v="21"/>
    <s v="DIESEL FUEL"/>
    <x v="10"/>
    <n v="0"/>
  </r>
  <r>
    <s v="REFERENCE ELECTRIFICATION - MODERATE TECHNOLOGY ADVANCEMENT"/>
    <x v="2"/>
    <s v="CNG LIGHT-DUTY AUTO"/>
    <s v="TEXAS"/>
    <x v="19"/>
    <x v="21"/>
    <s v="COMPRESSED PIPELINE GAS"/>
    <x v="10"/>
    <n v="33737234.633845299"/>
  </r>
  <r>
    <s v="REFERENCE ELECTRIFICATION - MODERATE TECHNOLOGY ADVANCEMENT"/>
    <x v="2"/>
    <s v="CNG LIGHT-DUTY AUTO"/>
    <s v="TEXAS"/>
    <x v="19"/>
    <x v="21"/>
    <s v="LIQUID HYDROGEN"/>
    <x v="10"/>
    <n v="0"/>
  </r>
  <r>
    <s v="REFERENCE ELECTRIFICATION - MODERATE TECHNOLOGY ADVANCEMENT"/>
    <x v="2"/>
    <s v="CNG LIGHT-DUTY AUTO"/>
    <s v="TEXAS"/>
    <x v="19"/>
    <x v="21"/>
    <n v="9999"/>
    <x v="10"/>
    <n v="0"/>
  </r>
  <r>
    <s v="REFERENCE ELECTRIFICATION - MODERATE TECHNOLOGY ADVANCEMENT"/>
    <x v="2"/>
    <s v="CNG LIGHT-DUTY AUTO"/>
    <s v="TEXAS"/>
    <x v="19"/>
    <x v="22"/>
    <s v="GASOLINE FUEL"/>
    <x v="10"/>
    <n v="0"/>
  </r>
  <r>
    <s v="REFERENCE ELECTRIFICATION - MODERATE TECHNOLOGY ADVANCEMENT"/>
    <x v="2"/>
    <s v="CNG LIGHT-DUTY AUTO"/>
    <s v="TEXAS"/>
    <x v="19"/>
    <x v="22"/>
    <s v="ELECTRICITY"/>
    <x v="10"/>
    <n v="0"/>
  </r>
  <r>
    <s v="REFERENCE ELECTRIFICATION - MODERATE TECHNOLOGY ADVANCEMENT"/>
    <x v="2"/>
    <s v="CNG LIGHT-DUTY AUTO"/>
    <s v="TEXAS"/>
    <x v="19"/>
    <x v="22"/>
    <s v="DIESEL FUEL"/>
    <x v="10"/>
    <n v="0"/>
  </r>
  <r>
    <s v="REFERENCE ELECTRIFICATION - MODERATE TECHNOLOGY ADVANCEMENT"/>
    <x v="2"/>
    <s v="CNG LIGHT-DUTY AUTO"/>
    <s v="TEXAS"/>
    <x v="19"/>
    <x v="22"/>
    <s v="COMPRESSED PIPELINE GAS"/>
    <x v="10"/>
    <n v="33978334.302538604"/>
  </r>
  <r>
    <s v="REFERENCE ELECTRIFICATION - MODERATE TECHNOLOGY ADVANCEMENT"/>
    <x v="2"/>
    <s v="CNG LIGHT-DUTY AUTO"/>
    <s v="TEXAS"/>
    <x v="19"/>
    <x v="22"/>
    <s v="LIQUID HYDROGEN"/>
    <x v="10"/>
    <n v="0"/>
  </r>
  <r>
    <s v="REFERENCE ELECTRIFICATION - MODERATE TECHNOLOGY ADVANCEMENT"/>
    <x v="2"/>
    <s v="CNG LIGHT-DUTY AUTO"/>
    <s v="TEXAS"/>
    <x v="19"/>
    <x v="22"/>
    <n v="9999"/>
    <x v="10"/>
    <n v="0"/>
  </r>
  <r>
    <s v="REFERENCE ELECTRIFICATION - MODERATE TECHNOLOGY ADVANCEMENT"/>
    <x v="2"/>
    <s v="CNG LIGHT-DUTY AUTO"/>
    <s v="TEXAS"/>
    <x v="19"/>
    <x v="23"/>
    <s v="GASOLINE FUEL"/>
    <x v="10"/>
    <n v="0"/>
  </r>
  <r>
    <s v="REFERENCE ELECTRIFICATION - MODERATE TECHNOLOGY ADVANCEMENT"/>
    <x v="2"/>
    <s v="CNG LIGHT-DUTY AUTO"/>
    <s v="TEXAS"/>
    <x v="19"/>
    <x v="23"/>
    <s v="ELECTRICITY"/>
    <x v="10"/>
    <n v="0"/>
  </r>
  <r>
    <s v="REFERENCE ELECTRIFICATION - MODERATE TECHNOLOGY ADVANCEMENT"/>
    <x v="2"/>
    <s v="CNG LIGHT-DUTY AUTO"/>
    <s v="TEXAS"/>
    <x v="19"/>
    <x v="23"/>
    <s v="DIESEL FUEL"/>
    <x v="10"/>
    <n v="0"/>
  </r>
  <r>
    <s v="REFERENCE ELECTRIFICATION - MODERATE TECHNOLOGY ADVANCEMENT"/>
    <x v="2"/>
    <s v="CNG LIGHT-DUTY AUTO"/>
    <s v="TEXAS"/>
    <x v="19"/>
    <x v="23"/>
    <s v="COMPRESSED PIPELINE GAS"/>
    <x v="10"/>
    <n v="34262797.321612298"/>
  </r>
  <r>
    <s v="REFERENCE ELECTRIFICATION - MODERATE TECHNOLOGY ADVANCEMENT"/>
    <x v="2"/>
    <s v="CNG LIGHT-DUTY AUTO"/>
    <s v="TEXAS"/>
    <x v="19"/>
    <x v="23"/>
    <s v="LIQUID HYDROGEN"/>
    <x v="10"/>
    <n v="0"/>
  </r>
  <r>
    <s v="REFERENCE ELECTRIFICATION - MODERATE TECHNOLOGY ADVANCEMENT"/>
    <x v="2"/>
    <s v="CNG LIGHT-DUTY AUTO"/>
    <s v="TEXAS"/>
    <x v="19"/>
    <x v="23"/>
    <n v="9999"/>
    <x v="10"/>
    <n v="0"/>
  </r>
  <r>
    <s v="REFERENCE ELECTRIFICATION - MODERATE TECHNOLOGY ADVANCEMENT"/>
    <x v="2"/>
    <s v="CNG LIGHT-DUTY AUTO"/>
    <s v="TEXAS"/>
    <x v="19"/>
    <x v="24"/>
    <s v="GASOLINE FUEL"/>
    <x v="10"/>
    <n v="0"/>
  </r>
  <r>
    <s v="REFERENCE ELECTRIFICATION - MODERATE TECHNOLOGY ADVANCEMENT"/>
    <x v="2"/>
    <s v="CNG LIGHT-DUTY AUTO"/>
    <s v="TEXAS"/>
    <x v="19"/>
    <x v="24"/>
    <s v="ELECTRICITY"/>
    <x v="10"/>
    <n v="0"/>
  </r>
  <r>
    <s v="REFERENCE ELECTRIFICATION - MODERATE TECHNOLOGY ADVANCEMENT"/>
    <x v="2"/>
    <s v="CNG LIGHT-DUTY AUTO"/>
    <s v="TEXAS"/>
    <x v="19"/>
    <x v="24"/>
    <s v="DIESEL FUEL"/>
    <x v="10"/>
    <n v="0"/>
  </r>
  <r>
    <s v="REFERENCE ELECTRIFICATION - MODERATE TECHNOLOGY ADVANCEMENT"/>
    <x v="2"/>
    <s v="CNG LIGHT-DUTY AUTO"/>
    <s v="TEXAS"/>
    <x v="19"/>
    <x v="24"/>
    <s v="COMPRESSED PIPELINE GAS"/>
    <x v="10"/>
    <n v="34548945.534457803"/>
  </r>
  <r>
    <s v="REFERENCE ELECTRIFICATION - MODERATE TECHNOLOGY ADVANCEMENT"/>
    <x v="2"/>
    <s v="CNG LIGHT-DUTY AUTO"/>
    <s v="TEXAS"/>
    <x v="19"/>
    <x v="24"/>
    <s v="LIQUID HYDROGEN"/>
    <x v="10"/>
    <n v="0"/>
  </r>
  <r>
    <s v="REFERENCE ELECTRIFICATION - MODERATE TECHNOLOGY ADVANCEMENT"/>
    <x v="2"/>
    <s v="CNG LIGHT-DUTY AUTO"/>
    <s v="TEXAS"/>
    <x v="19"/>
    <x v="24"/>
    <n v="9999"/>
    <x v="10"/>
    <n v="0"/>
  </r>
  <r>
    <s v="REFERENCE ELECTRIFICATION - MODERATE TECHNOLOGY ADVANCEMENT"/>
    <x v="2"/>
    <s v="CNG LIGHT-DUTY AUTO"/>
    <s v="TEXAS"/>
    <x v="19"/>
    <x v="25"/>
    <s v="GASOLINE FUEL"/>
    <x v="10"/>
    <n v="0"/>
  </r>
  <r>
    <s v="REFERENCE ELECTRIFICATION - MODERATE TECHNOLOGY ADVANCEMENT"/>
    <x v="2"/>
    <s v="CNG LIGHT-DUTY AUTO"/>
    <s v="TEXAS"/>
    <x v="19"/>
    <x v="25"/>
    <s v="ELECTRICITY"/>
    <x v="10"/>
    <n v="0"/>
  </r>
  <r>
    <s v="REFERENCE ELECTRIFICATION - MODERATE TECHNOLOGY ADVANCEMENT"/>
    <x v="2"/>
    <s v="CNG LIGHT-DUTY AUTO"/>
    <s v="TEXAS"/>
    <x v="19"/>
    <x v="25"/>
    <s v="DIESEL FUEL"/>
    <x v="10"/>
    <n v="0"/>
  </r>
  <r>
    <s v="REFERENCE ELECTRIFICATION - MODERATE TECHNOLOGY ADVANCEMENT"/>
    <x v="2"/>
    <s v="CNG LIGHT-DUTY AUTO"/>
    <s v="TEXAS"/>
    <x v="19"/>
    <x v="25"/>
    <s v="COMPRESSED PIPELINE GAS"/>
    <x v="10"/>
    <n v="34839596.488469101"/>
  </r>
  <r>
    <s v="REFERENCE ELECTRIFICATION - MODERATE TECHNOLOGY ADVANCEMENT"/>
    <x v="2"/>
    <s v="CNG LIGHT-DUTY AUTO"/>
    <s v="TEXAS"/>
    <x v="19"/>
    <x v="25"/>
    <s v="LIQUID HYDROGEN"/>
    <x v="10"/>
    <n v="0"/>
  </r>
  <r>
    <s v="REFERENCE ELECTRIFICATION - MODERATE TECHNOLOGY ADVANCEMENT"/>
    <x v="2"/>
    <s v="CNG LIGHT-DUTY AUTO"/>
    <s v="TEXAS"/>
    <x v="19"/>
    <x v="25"/>
    <n v="9999"/>
    <x v="10"/>
    <n v="0"/>
  </r>
  <r>
    <s v="REFERENCE ELECTRIFICATION - MODERATE TECHNOLOGY ADVANCEMENT"/>
    <x v="2"/>
    <s v="CNG LIGHT-DUTY AUTO"/>
    <s v="TEXAS"/>
    <x v="19"/>
    <x v="26"/>
    <s v="GASOLINE FUEL"/>
    <x v="10"/>
    <n v="0"/>
  </r>
  <r>
    <s v="REFERENCE ELECTRIFICATION - MODERATE TECHNOLOGY ADVANCEMENT"/>
    <x v="2"/>
    <s v="CNG LIGHT-DUTY AUTO"/>
    <s v="TEXAS"/>
    <x v="19"/>
    <x v="26"/>
    <s v="ELECTRICITY"/>
    <x v="10"/>
    <n v="0"/>
  </r>
  <r>
    <s v="REFERENCE ELECTRIFICATION - MODERATE TECHNOLOGY ADVANCEMENT"/>
    <x v="2"/>
    <s v="CNG LIGHT-DUTY AUTO"/>
    <s v="TEXAS"/>
    <x v="19"/>
    <x v="26"/>
    <s v="DIESEL FUEL"/>
    <x v="10"/>
    <n v="0"/>
  </r>
  <r>
    <s v="REFERENCE ELECTRIFICATION - MODERATE TECHNOLOGY ADVANCEMENT"/>
    <x v="2"/>
    <s v="CNG LIGHT-DUTY AUTO"/>
    <s v="TEXAS"/>
    <x v="19"/>
    <x v="26"/>
    <s v="COMPRESSED PIPELINE GAS"/>
    <x v="10"/>
    <n v="35130192.638706498"/>
  </r>
  <r>
    <s v="REFERENCE ELECTRIFICATION - MODERATE TECHNOLOGY ADVANCEMENT"/>
    <x v="2"/>
    <s v="CNG LIGHT-DUTY AUTO"/>
    <s v="TEXAS"/>
    <x v="19"/>
    <x v="26"/>
    <s v="LIQUID HYDROGEN"/>
    <x v="10"/>
    <n v="0"/>
  </r>
  <r>
    <s v="REFERENCE ELECTRIFICATION - MODERATE TECHNOLOGY ADVANCEMENT"/>
    <x v="2"/>
    <s v="CNG LIGHT-DUTY AUTO"/>
    <s v="TEXAS"/>
    <x v="19"/>
    <x v="26"/>
    <n v="9999"/>
    <x v="10"/>
    <n v="0"/>
  </r>
  <r>
    <s v="REFERENCE ELECTRIFICATION - MODERATE TECHNOLOGY ADVANCEMENT"/>
    <x v="2"/>
    <s v="CNG LIGHT-DUTY AUTO"/>
    <s v="TEXAS"/>
    <x v="19"/>
    <x v="27"/>
    <s v="GASOLINE FUEL"/>
    <x v="10"/>
    <n v="0"/>
  </r>
  <r>
    <s v="REFERENCE ELECTRIFICATION - MODERATE TECHNOLOGY ADVANCEMENT"/>
    <x v="2"/>
    <s v="CNG LIGHT-DUTY AUTO"/>
    <s v="TEXAS"/>
    <x v="19"/>
    <x v="27"/>
    <s v="ELECTRICITY"/>
    <x v="10"/>
    <n v="0"/>
  </r>
  <r>
    <s v="REFERENCE ELECTRIFICATION - MODERATE TECHNOLOGY ADVANCEMENT"/>
    <x v="2"/>
    <s v="CNG LIGHT-DUTY AUTO"/>
    <s v="TEXAS"/>
    <x v="19"/>
    <x v="27"/>
    <s v="DIESEL FUEL"/>
    <x v="10"/>
    <n v="0"/>
  </r>
  <r>
    <s v="REFERENCE ELECTRIFICATION - MODERATE TECHNOLOGY ADVANCEMENT"/>
    <x v="2"/>
    <s v="CNG LIGHT-DUTY AUTO"/>
    <s v="TEXAS"/>
    <x v="19"/>
    <x v="27"/>
    <s v="COMPRESSED PIPELINE GAS"/>
    <x v="10"/>
    <n v="35420266.029834397"/>
  </r>
  <r>
    <s v="REFERENCE ELECTRIFICATION - MODERATE TECHNOLOGY ADVANCEMENT"/>
    <x v="2"/>
    <s v="CNG LIGHT-DUTY AUTO"/>
    <s v="TEXAS"/>
    <x v="19"/>
    <x v="27"/>
    <s v="LIQUID HYDROGEN"/>
    <x v="10"/>
    <n v="0"/>
  </r>
  <r>
    <s v="REFERENCE ELECTRIFICATION - MODERATE TECHNOLOGY ADVANCEMENT"/>
    <x v="2"/>
    <s v="CNG LIGHT-DUTY AUTO"/>
    <s v="TEXAS"/>
    <x v="19"/>
    <x v="27"/>
    <n v="9999"/>
    <x v="10"/>
    <n v="0"/>
  </r>
  <r>
    <s v="REFERENCE ELECTRIFICATION - MODERATE TECHNOLOGY ADVANCEMENT"/>
    <x v="2"/>
    <s v="CNG LIGHT-DUTY AUTO"/>
    <s v="TEXAS"/>
    <x v="19"/>
    <x v="28"/>
    <s v="GASOLINE FUEL"/>
    <x v="10"/>
    <n v="0"/>
  </r>
  <r>
    <s v="REFERENCE ELECTRIFICATION - MODERATE TECHNOLOGY ADVANCEMENT"/>
    <x v="2"/>
    <s v="CNG LIGHT-DUTY AUTO"/>
    <s v="TEXAS"/>
    <x v="19"/>
    <x v="28"/>
    <s v="ELECTRICITY"/>
    <x v="10"/>
    <n v="0"/>
  </r>
  <r>
    <s v="REFERENCE ELECTRIFICATION - MODERATE TECHNOLOGY ADVANCEMENT"/>
    <x v="2"/>
    <s v="CNG LIGHT-DUTY AUTO"/>
    <s v="TEXAS"/>
    <x v="19"/>
    <x v="28"/>
    <s v="DIESEL FUEL"/>
    <x v="10"/>
    <n v="0"/>
  </r>
  <r>
    <s v="REFERENCE ELECTRIFICATION - MODERATE TECHNOLOGY ADVANCEMENT"/>
    <x v="2"/>
    <s v="CNG LIGHT-DUTY AUTO"/>
    <s v="TEXAS"/>
    <x v="19"/>
    <x v="28"/>
    <s v="COMPRESSED PIPELINE GAS"/>
    <x v="10"/>
    <n v="35714229.051112399"/>
  </r>
  <r>
    <s v="REFERENCE ELECTRIFICATION - MODERATE TECHNOLOGY ADVANCEMENT"/>
    <x v="2"/>
    <s v="CNG LIGHT-DUTY AUTO"/>
    <s v="TEXAS"/>
    <x v="19"/>
    <x v="28"/>
    <s v="LIQUID HYDROGEN"/>
    <x v="10"/>
    <n v="0"/>
  </r>
  <r>
    <s v="REFERENCE ELECTRIFICATION - MODERATE TECHNOLOGY ADVANCEMENT"/>
    <x v="2"/>
    <s v="CNG LIGHT-DUTY AUTO"/>
    <s v="TEXAS"/>
    <x v="19"/>
    <x v="28"/>
    <n v="9999"/>
    <x v="10"/>
    <n v="0"/>
  </r>
  <r>
    <s v="REFERENCE ELECTRIFICATION - MODERATE TECHNOLOGY ADVANCEMENT"/>
    <x v="2"/>
    <s v="CNG LIGHT-DUTY AUTO"/>
    <s v="TEXAS"/>
    <x v="19"/>
    <x v="29"/>
    <s v="GASOLINE FUEL"/>
    <x v="10"/>
    <n v="0"/>
  </r>
  <r>
    <s v="REFERENCE ELECTRIFICATION - MODERATE TECHNOLOGY ADVANCEMENT"/>
    <x v="2"/>
    <s v="CNG LIGHT-DUTY AUTO"/>
    <s v="TEXAS"/>
    <x v="19"/>
    <x v="29"/>
    <s v="ELECTRICITY"/>
    <x v="10"/>
    <n v="0"/>
  </r>
  <r>
    <s v="REFERENCE ELECTRIFICATION - MODERATE TECHNOLOGY ADVANCEMENT"/>
    <x v="2"/>
    <s v="CNG LIGHT-DUTY AUTO"/>
    <s v="TEXAS"/>
    <x v="19"/>
    <x v="29"/>
    <s v="DIESEL FUEL"/>
    <x v="10"/>
    <n v="0"/>
  </r>
  <r>
    <s v="REFERENCE ELECTRIFICATION - MODERATE TECHNOLOGY ADVANCEMENT"/>
    <x v="2"/>
    <s v="CNG LIGHT-DUTY AUTO"/>
    <s v="TEXAS"/>
    <x v="19"/>
    <x v="29"/>
    <s v="COMPRESSED PIPELINE GAS"/>
    <x v="10"/>
    <n v="36019807.795373604"/>
  </r>
  <r>
    <s v="REFERENCE ELECTRIFICATION - MODERATE TECHNOLOGY ADVANCEMENT"/>
    <x v="2"/>
    <s v="CNG LIGHT-DUTY AUTO"/>
    <s v="TEXAS"/>
    <x v="19"/>
    <x v="29"/>
    <s v="LIQUID HYDROGEN"/>
    <x v="10"/>
    <n v="0"/>
  </r>
  <r>
    <s v="REFERENCE ELECTRIFICATION - MODERATE TECHNOLOGY ADVANCEMENT"/>
    <x v="2"/>
    <s v="CNG LIGHT-DUTY AUTO"/>
    <s v="TEXAS"/>
    <x v="19"/>
    <x v="29"/>
    <n v="9999"/>
    <x v="10"/>
    <n v="0"/>
  </r>
  <r>
    <s v="REFERENCE ELECTRIFICATION - MODERATE TECHNOLOGY ADVANCEMENT"/>
    <x v="2"/>
    <s v="CNG LIGHT-DUTY AUTO"/>
    <s v="TEXAS"/>
    <x v="19"/>
    <x v="30"/>
    <s v="GASOLINE FUEL"/>
    <x v="10"/>
    <n v="0"/>
  </r>
  <r>
    <s v="REFERENCE ELECTRIFICATION - MODERATE TECHNOLOGY ADVANCEMENT"/>
    <x v="2"/>
    <s v="CNG LIGHT-DUTY AUTO"/>
    <s v="TEXAS"/>
    <x v="19"/>
    <x v="30"/>
    <s v="ELECTRICITY"/>
    <x v="10"/>
    <n v="0"/>
  </r>
  <r>
    <s v="REFERENCE ELECTRIFICATION - MODERATE TECHNOLOGY ADVANCEMENT"/>
    <x v="2"/>
    <s v="CNG LIGHT-DUTY AUTO"/>
    <s v="TEXAS"/>
    <x v="19"/>
    <x v="30"/>
    <s v="DIESEL FUEL"/>
    <x v="10"/>
    <n v="0"/>
  </r>
  <r>
    <s v="REFERENCE ELECTRIFICATION - MODERATE TECHNOLOGY ADVANCEMENT"/>
    <x v="2"/>
    <s v="CNG LIGHT-DUTY AUTO"/>
    <s v="TEXAS"/>
    <x v="19"/>
    <x v="30"/>
    <s v="COMPRESSED PIPELINE GAS"/>
    <x v="10"/>
    <n v="36318146.217918202"/>
  </r>
  <r>
    <s v="REFERENCE ELECTRIFICATION - MODERATE TECHNOLOGY ADVANCEMENT"/>
    <x v="2"/>
    <s v="CNG LIGHT-DUTY AUTO"/>
    <s v="TEXAS"/>
    <x v="19"/>
    <x v="30"/>
    <s v="LIQUID HYDROGEN"/>
    <x v="10"/>
    <n v="0"/>
  </r>
  <r>
    <s v="REFERENCE ELECTRIFICATION - MODERATE TECHNOLOGY ADVANCEMENT"/>
    <x v="2"/>
    <s v="CNG LIGHT-DUTY AUTO"/>
    <s v="TEXAS"/>
    <x v="19"/>
    <x v="30"/>
    <n v="9999"/>
    <x v="10"/>
    <n v="0"/>
  </r>
  <r>
    <s v="REFERENCE ELECTRIFICATION - MODERATE TECHNOLOGY ADVANCEMENT"/>
    <x v="2"/>
    <s v="CNG LIGHT-DUTY AUTO"/>
    <s v="TEXAS"/>
    <x v="19"/>
    <x v="31"/>
    <s v="GASOLINE FUEL"/>
    <x v="10"/>
    <n v="0"/>
  </r>
  <r>
    <s v="REFERENCE ELECTRIFICATION - MODERATE TECHNOLOGY ADVANCEMENT"/>
    <x v="2"/>
    <s v="CNG LIGHT-DUTY AUTO"/>
    <s v="TEXAS"/>
    <x v="19"/>
    <x v="31"/>
    <s v="ELECTRICITY"/>
    <x v="10"/>
    <n v="0"/>
  </r>
  <r>
    <s v="REFERENCE ELECTRIFICATION - MODERATE TECHNOLOGY ADVANCEMENT"/>
    <x v="2"/>
    <s v="CNG LIGHT-DUTY AUTO"/>
    <s v="TEXAS"/>
    <x v="19"/>
    <x v="31"/>
    <s v="DIESEL FUEL"/>
    <x v="10"/>
    <n v="0"/>
  </r>
  <r>
    <s v="REFERENCE ELECTRIFICATION - MODERATE TECHNOLOGY ADVANCEMENT"/>
    <x v="2"/>
    <s v="CNG LIGHT-DUTY AUTO"/>
    <s v="TEXAS"/>
    <x v="19"/>
    <x v="31"/>
    <s v="COMPRESSED PIPELINE GAS"/>
    <x v="10"/>
    <n v="36618417.3636005"/>
  </r>
  <r>
    <s v="REFERENCE ELECTRIFICATION - MODERATE TECHNOLOGY ADVANCEMENT"/>
    <x v="2"/>
    <s v="CNG LIGHT-DUTY AUTO"/>
    <s v="TEXAS"/>
    <x v="19"/>
    <x v="31"/>
    <s v="LIQUID HYDROGEN"/>
    <x v="10"/>
    <n v="0"/>
  </r>
  <r>
    <s v="REFERENCE ELECTRIFICATION - MODERATE TECHNOLOGY ADVANCEMENT"/>
    <x v="2"/>
    <s v="CNG LIGHT-DUTY AUTO"/>
    <s v="TEXAS"/>
    <x v="19"/>
    <x v="31"/>
    <n v="9999"/>
    <x v="10"/>
    <n v="0"/>
  </r>
  <r>
    <s v="REFERENCE ELECTRIFICATION - MODERATE TECHNOLOGY ADVANCEMENT"/>
    <x v="2"/>
    <s v="CNG LIGHT-DUTY AUTO"/>
    <s v="TEXAS"/>
    <x v="19"/>
    <x v="32"/>
    <s v="GASOLINE FUEL"/>
    <x v="10"/>
    <n v="0"/>
  </r>
  <r>
    <s v="REFERENCE ELECTRIFICATION - MODERATE TECHNOLOGY ADVANCEMENT"/>
    <x v="2"/>
    <s v="CNG LIGHT-DUTY AUTO"/>
    <s v="TEXAS"/>
    <x v="19"/>
    <x v="32"/>
    <s v="ELECTRICITY"/>
    <x v="10"/>
    <n v="0"/>
  </r>
  <r>
    <s v="REFERENCE ELECTRIFICATION - MODERATE TECHNOLOGY ADVANCEMENT"/>
    <x v="2"/>
    <s v="CNG LIGHT-DUTY AUTO"/>
    <s v="TEXAS"/>
    <x v="19"/>
    <x v="32"/>
    <s v="DIESEL FUEL"/>
    <x v="10"/>
    <n v="0"/>
  </r>
  <r>
    <s v="REFERENCE ELECTRIFICATION - MODERATE TECHNOLOGY ADVANCEMENT"/>
    <x v="2"/>
    <s v="CNG LIGHT-DUTY AUTO"/>
    <s v="TEXAS"/>
    <x v="19"/>
    <x v="32"/>
    <s v="COMPRESSED PIPELINE GAS"/>
    <x v="10"/>
    <n v="36920934.053171299"/>
  </r>
  <r>
    <s v="REFERENCE ELECTRIFICATION - MODERATE TECHNOLOGY ADVANCEMENT"/>
    <x v="2"/>
    <s v="CNG LIGHT-DUTY AUTO"/>
    <s v="TEXAS"/>
    <x v="19"/>
    <x v="32"/>
    <s v="LIQUID HYDROGEN"/>
    <x v="10"/>
    <n v="0"/>
  </r>
  <r>
    <s v="REFERENCE ELECTRIFICATION - MODERATE TECHNOLOGY ADVANCEMENT"/>
    <x v="2"/>
    <s v="CNG LIGHT-DUTY AUTO"/>
    <s v="TEXAS"/>
    <x v="19"/>
    <x v="32"/>
    <n v="9999"/>
    <x v="10"/>
    <n v="0"/>
  </r>
  <r>
    <s v="REFERENCE ELECTRIFICATION - MODERATE TECHNOLOGY ADVANCEMENT"/>
    <x v="2"/>
    <s v="CNG LIGHT-DUTY AUTO"/>
    <s v="TEXAS"/>
    <x v="19"/>
    <x v="33"/>
    <s v="GASOLINE FUEL"/>
    <x v="10"/>
    <n v="0"/>
  </r>
  <r>
    <s v="REFERENCE ELECTRIFICATION - MODERATE TECHNOLOGY ADVANCEMENT"/>
    <x v="2"/>
    <s v="CNG LIGHT-DUTY AUTO"/>
    <s v="TEXAS"/>
    <x v="19"/>
    <x v="33"/>
    <s v="ELECTRICITY"/>
    <x v="10"/>
    <n v="0"/>
  </r>
  <r>
    <s v="REFERENCE ELECTRIFICATION - MODERATE TECHNOLOGY ADVANCEMENT"/>
    <x v="2"/>
    <s v="CNG LIGHT-DUTY AUTO"/>
    <s v="TEXAS"/>
    <x v="19"/>
    <x v="33"/>
    <s v="DIESEL FUEL"/>
    <x v="10"/>
    <n v="0"/>
  </r>
  <r>
    <s v="REFERENCE ELECTRIFICATION - MODERATE TECHNOLOGY ADVANCEMENT"/>
    <x v="2"/>
    <s v="CNG LIGHT-DUTY AUTO"/>
    <s v="TEXAS"/>
    <x v="19"/>
    <x v="33"/>
    <s v="COMPRESSED PIPELINE GAS"/>
    <x v="10"/>
    <n v="37218233.689692602"/>
  </r>
  <r>
    <s v="REFERENCE ELECTRIFICATION - MODERATE TECHNOLOGY ADVANCEMENT"/>
    <x v="2"/>
    <s v="CNG LIGHT-DUTY AUTO"/>
    <s v="TEXAS"/>
    <x v="19"/>
    <x v="33"/>
    <s v="LIQUID HYDROGEN"/>
    <x v="10"/>
    <n v="0"/>
  </r>
  <r>
    <s v="REFERENCE ELECTRIFICATION - MODERATE TECHNOLOGY ADVANCEMENT"/>
    <x v="2"/>
    <s v="CNG LIGHT-DUTY AUTO"/>
    <s v="TEXAS"/>
    <x v="19"/>
    <x v="33"/>
    <n v="9999"/>
    <x v="10"/>
    <n v="0"/>
  </r>
  <r>
    <s v="REFERENCE ELECTRIFICATION - MODERATE TECHNOLOGY ADVANCEMENT"/>
    <x v="2"/>
    <s v="PROPANE ICE LIGHT-DUTY AUTO"/>
    <s v="TEXAS"/>
    <x v="19"/>
    <x v="0"/>
    <s v="GASOLINE FUEL"/>
    <x v="10"/>
    <n v="0"/>
  </r>
  <r>
    <s v="REFERENCE ELECTRIFICATION - MODERATE TECHNOLOGY ADVANCEMENT"/>
    <x v="2"/>
    <s v="PROPANE ICE LIGHT-DUTY AUTO"/>
    <s v="TEXAS"/>
    <x v="19"/>
    <x v="0"/>
    <s v="ELECTRICITY"/>
    <x v="10"/>
    <n v="0"/>
  </r>
  <r>
    <s v="REFERENCE ELECTRIFICATION - MODERATE TECHNOLOGY ADVANCEMENT"/>
    <x v="2"/>
    <s v="PROPANE ICE LIGHT-DUTY AUTO"/>
    <s v="TEXAS"/>
    <x v="19"/>
    <x v="0"/>
    <s v="DIESEL FUEL"/>
    <x v="10"/>
    <n v="38420672.864060402"/>
  </r>
  <r>
    <s v="REFERENCE ELECTRIFICATION - MODERATE TECHNOLOGY ADVANCEMENT"/>
    <x v="2"/>
    <s v="PROPANE ICE LIGHT-DUTY AUTO"/>
    <s v="TEXAS"/>
    <x v="19"/>
    <x v="0"/>
    <s v="COMPRESSED PIPELINE GAS"/>
    <x v="10"/>
    <n v="0"/>
  </r>
  <r>
    <s v="REFERENCE ELECTRIFICATION - MODERATE TECHNOLOGY ADVANCEMENT"/>
    <x v="2"/>
    <s v="PROPANE ICE LIGHT-DUTY AUTO"/>
    <s v="TEXAS"/>
    <x v="19"/>
    <x v="0"/>
    <s v="LIQUID HYDROGEN"/>
    <x v="10"/>
    <n v="0"/>
  </r>
  <r>
    <s v="REFERENCE ELECTRIFICATION - MODERATE TECHNOLOGY ADVANCEMENT"/>
    <x v="2"/>
    <s v="PROPANE ICE LIGHT-DUTY AUTO"/>
    <s v="TEXAS"/>
    <x v="19"/>
    <x v="0"/>
    <n v="9999"/>
    <x v="10"/>
    <n v="0"/>
  </r>
  <r>
    <s v="REFERENCE ELECTRIFICATION - MODERATE TECHNOLOGY ADVANCEMENT"/>
    <x v="2"/>
    <s v="PROPANE ICE LIGHT-DUTY AUTO"/>
    <s v="TEXAS"/>
    <x v="19"/>
    <x v="1"/>
    <s v="GASOLINE FUEL"/>
    <x v="10"/>
    <n v="0"/>
  </r>
  <r>
    <s v="REFERENCE ELECTRIFICATION - MODERATE TECHNOLOGY ADVANCEMENT"/>
    <x v="2"/>
    <s v="PROPANE ICE LIGHT-DUTY AUTO"/>
    <s v="TEXAS"/>
    <x v="19"/>
    <x v="1"/>
    <s v="ELECTRICITY"/>
    <x v="10"/>
    <n v="0"/>
  </r>
  <r>
    <s v="REFERENCE ELECTRIFICATION - MODERATE TECHNOLOGY ADVANCEMENT"/>
    <x v="2"/>
    <s v="PROPANE ICE LIGHT-DUTY AUTO"/>
    <s v="TEXAS"/>
    <x v="19"/>
    <x v="1"/>
    <s v="DIESEL FUEL"/>
    <x v="10"/>
    <n v="40960502.2628868"/>
  </r>
  <r>
    <s v="REFERENCE ELECTRIFICATION - MODERATE TECHNOLOGY ADVANCEMENT"/>
    <x v="2"/>
    <s v="PROPANE ICE LIGHT-DUTY AUTO"/>
    <s v="TEXAS"/>
    <x v="19"/>
    <x v="1"/>
    <s v="COMPRESSED PIPELINE GAS"/>
    <x v="10"/>
    <n v="0"/>
  </r>
  <r>
    <s v="REFERENCE ELECTRIFICATION - MODERATE TECHNOLOGY ADVANCEMENT"/>
    <x v="2"/>
    <s v="PROPANE ICE LIGHT-DUTY AUTO"/>
    <s v="TEXAS"/>
    <x v="19"/>
    <x v="1"/>
    <s v="LIQUID HYDROGEN"/>
    <x v="10"/>
    <n v="0"/>
  </r>
  <r>
    <s v="REFERENCE ELECTRIFICATION - MODERATE TECHNOLOGY ADVANCEMENT"/>
    <x v="2"/>
    <s v="PROPANE ICE LIGHT-DUTY AUTO"/>
    <s v="TEXAS"/>
    <x v="19"/>
    <x v="1"/>
    <n v="9999"/>
    <x v="10"/>
    <n v="0"/>
  </r>
  <r>
    <s v="REFERENCE ELECTRIFICATION - MODERATE TECHNOLOGY ADVANCEMENT"/>
    <x v="2"/>
    <s v="PROPANE ICE LIGHT-DUTY AUTO"/>
    <s v="TEXAS"/>
    <x v="19"/>
    <x v="2"/>
    <s v="GASOLINE FUEL"/>
    <x v="10"/>
    <n v="0"/>
  </r>
  <r>
    <s v="REFERENCE ELECTRIFICATION - MODERATE TECHNOLOGY ADVANCEMENT"/>
    <x v="2"/>
    <s v="PROPANE ICE LIGHT-DUTY AUTO"/>
    <s v="TEXAS"/>
    <x v="19"/>
    <x v="2"/>
    <s v="ELECTRICITY"/>
    <x v="10"/>
    <n v="0"/>
  </r>
  <r>
    <s v="REFERENCE ELECTRIFICATION - MODERATE TECHNOLOGY ADVANCEMENT"/>
    <x v="2"/>
    <s v="PROPANE ICE LIGHT-DUTY AUTO"/>
    <s v="TEXAS"/>
    <x v="19"/>
    <x v="2"/>
    <s v="DIESEL FUEL"/>
    <x v="10"/>
    <n v="43413018.492580399"/>
  </r>
  <r>
    <s v="REFERENCE ELECTRIFICATION - MODERATE TECHNOLOGY ADVANCEMENT"/>
    <x v="2"/>
    <s v="PROPANE ICE LIGHT-DUTY AUTO"/>
    <s v="TEXAS"/>
    <x v="19"/>
    <x v="2"/>
    <s v="COMPRESSED PIPELINE GAS"/>
    <x v="10"/>
    <n v="0"/>
  </r>
  <r>
    <s v="REFERENCE ELECTRIFICATION - MODERATE TECHNOLOGY ADVANCEMENT"/>
    <x v="2"/>
    <s v="PROPANE ICE LIGHT-DUTY AUTO"/>
    <s v="TEXAS"/>
    <x v="19"/>
    <x v="2"/>
    <s v="LIQUID HYDROGEN"/>
    <x v="10"/>
    <n v="0"/>
  </r>
  <r>
    <s v="REFERENCE ELECTRIFICATION - MODERATE TECHNOLOGY ADVANCEMENT"/>
    <x v="2"/>
    <s v="PROPANE ICE LIGHT-DUTY AUTO"/>
    <s v="TEXAS"/>
    <x v="19"/>
    <x v="2"/>
    <n v="9999"/>
    <x v="10"/>
    <n v="0"/>
  </r>
  <r>
    <s v="REFERENCE ELECTRIFICATION - MODERATE TECHNOLOGY ADVANCEMENT"/>
    <x v="2"/>
    <s v="PROPANE ICE LIGHT-DUTY AUTO"/>
    <s v="TEXAS"/>
    <x v="19"/>
    <x v="3"/>
    <s v="GASOLINE FUEL"/>
    <x v="10"/>
    <n v="0"/>
  </r>
  <r>
    <s v="REFERENCE ELECTRIFICATION - MODERATE TECHNOLOGY ADVANCEMENT"/>
    <x v="2"/>
    <s v="PROPANE ICE LIGHT-DUTY AUTO"/>
    <s v="TEXAS"/>
    <x v="19"/>
    <x v="3"/>
    <s v="ELECTRICITY"/>
    <x v="10"/>
    <n v="0"/>
  </r>
  <r>
    <s v="REFERENCE ELECTRIFICATION - MODERATE TECHNOLOGY ADVANCEMENT"/>
    <x v="2"/>
    <s v="PROPANE ICE LIGHT-DUTY AUTO"/>
    <s v="TEXAS"/>
    <x v="19"/>
    <x v="3"/>
    <s v="DIESEL FUEL"/>
    <x v="10"/>
    <n v="45797161.404575199"/>
  </r>
  <r>
    <s v="REFERENCE ELECTRIFICATION - MODERATE TECHNOLOGY ADVANCEMENT"/>
    <x v="2"/>
    <s v="PROPANE ICE LIGHT-DUTY AUTO"/>
    <s v="TEXAS"/>
    <x v="19"/>
    <x v="3"/>
    <s v="COMPRESSED PIPELINE GAS"/>
    <x v="10"/>
    <n v="0"/>
  </r>
  <r>
    <s v="REFERENCE ELECTRIFICATION - MODERATE TECHNOLOGY ADVANCEMENT"/>
    <x v="2"/>
    <s v="PROPANE ICE LIGHT-DUTY AUTO"/>
    <s v="TEXAS"/>
    <x v="19"/>
    <x v="3"/>
    <s v="LIQUID HYDROGEN"/>
    <x v="10"/>
    <n v="0"/>
  </r>
  <r>
    <s v="REFERENCE ELECTRIFICATION - MODERATE TECHNOLOGY ADVANCEMENT"/>
    <x v="2"/>
    <s v="PROPANE ICE LIGHT-DUTY AUTO"/>
    <s v="TEXAS"/>
    <x v="19"/>
    <x v="3"/>
    <n v="9999"/>
    <x v="10"/>
    <n v="0"/>
  </r>
  <r>
    <s v="REFERENCE ELECTRIFICATION - MODERATE TECHNOLOGY ADVANCEMENT"/>
    <x v="2"/>
    <s v="PROPANE ICE LIGHT-DUTY AUTO"/>
    <s v="TEXAS"/>
    <x v="19"/>
    <x v="4"/>
    <s v="GASOLINE FUEL"/>
    <x v="10"/>
    <n v="0"/>
  </r>
  <r>
    <s v="REFERENCE ELECTRIFICATION - MODERATE TECHNOLOGY ADVANCEMENT"/>
    <x v="2"/>
    <s v="PROPANE ICE LIGHT-DUTY AUTO"/>
    <s v="TEXAS"/>
    <x v="19"/>
    <x v="4"/>
    <s v="ELECTRICITY"/>
    <x v="10"/>
    <n v="0"/>
  </r>
  <r>
    <s v="REFERENCE ELECTRIFICATION - MODERATE TECHNOLOGY ADVANCEMENT"/>
    <x v="2"/>
    <s v="PROPANE ICE LIGHT-DUTY AUTO"/>
    <s v="TEXAS"/>
    <x v="19"/>
    <x v="4"/>
    <s v="DIESEL FUEL"/>
    <x v="10"/>
    <n v="47907051.878674001"/>
  </r>
  <r>
    <s v="REFERENCE ELECTRIFICATION - MODERATE TECHNOLOGY ADVANCEMENT"/>
    <x v="2"/>
    <s v="PROPANE ICE LIGHT-DUTY AUTO"/>
    <s v="TEXAS"/>
    <x v="19"/>
    <x v="4"/>
    <s v="COMPRESSED PIPELINE GAS"/>
    <x v="10"/>
    <n v="0"/>
  </r>
  <r>
    <s v="REFERENCE ELECTRIFICATION - MODERATE TECHNOLOGY ADVANCEMENT"/>
    <x v="2"/>
    <s v="PROPANE ICE LIGHT-DUTY AUTO"/>
    <s v="TEXAS"/>
    <x v="19"/>
    <x v="4"/>
    <s v="LIQUID HYDROGEN"/>
    <x v="10"/>
    <n v="0"/>
  </r>
  <r>
    <s v="REFERENCE ELECTRIFICATION - MODERATE TECHNOLOGY ADVANCEMENT"/>
    <x v="2"/>
    <s v="PROPANE ICE LIGHT-DUTY AUTO"/>
    <s v="TEXAS"/>
    <x v="19"/>
    <x v="4"/>
    <n v="9999"/>
    <x v="10"/>
    <n v="0"/>
  </r>
  <r>
    <s v="REFERENCE ELECTRIFICATION - MODERATE TECHNOLOGY ADVANCEMENT"/>
    <x v="2"/>
    <s v="PROPANE ICE LIGHT-DUTY AUTO"/>
    <s v="TEXAS"/>
    <x v="19"/>
    <x v="5"/>
    <s v="GASOLINE FUEL"/>
    <x v="10"/>
    <n v="0"/>
  </r>
  <r>
    <s v="REFERENCE ELECTRIFICATION - MODERATE TECHNOLOGY ADVANCEMENT"/>
    <x v="2"/>
    <s v="PROPANE ICE LIGHT-DUTY AUTO"/>
    <s v="TEXAS"/>
    <x v="19"/>
    <x v="5"/>
    <s v="ELECTRICITY"/>
    <x v="10"/>
    <n v="0"/>
  </r>
  <r>
    <s v="REFERENCE ELECTRIFICATION - MODERATE TECHNOLOGY ADVANCEMENT"/>
    <x v="2"/>
    <s v="PROPANE ICE LIGHT-DUTY AUTO"/>
    <s v="TEXAS"/>
    <x v="19"/>
    <x v="5"/>
    <s v="DIESEL FUEL"/>
    <x v="10"/>
    <n v="49844313.621307202"/>
  </r>
  <r>
    <s v="REFERENCE ELECTRIFICATION - MODERATE TECHNOLOGY ADVANCEMENT"/>
    <x v="2"/>
    <s v="PROPANE ICE LIGHT-DUTY AUTO"/>
    <s v="TEXAS"/>
    <x v="19"/>
    <x v="5"/>
    <s v="COMPRESSED PIPELINE GAS"/>
    <x v="10"/>
    <n v="0"/>
  </r>
  <r>
    <s v="REFERENCE ELECTRIFICATION - MODERATE TECHNOLOGY ADVANCEMENT"/>
    <x v="2"/>
    <s v="PROPANE ICE LIGHT-DUTY AUTO"/>
    <s v="TEXAS"/>
    <x v="19"/>
    <x v="5"/>
    <s v="LIQUID HYDROGEN"/>
    <x v="10"/>
    <n v="0"/>
  </r>
  <r>
    <s v="REFERENCE ELECTRIFICATION - MODERATE TECHNOLOGY ADVANCEMENT"/>
    <x v="2"/>
    <s v="PROPANE ICE LIGHT-DUTY AUTO"/>
    <s v="TEXAS"/>
    <x v="19"/>
    <x v="5"/>
    <n v="9999"/>
    <x v="10"/>
    <n v="0"/>
  </r>
  <r>
    <s v="REFERENCE ELECTRIFICATION - MODERATE TECHNOLOGY ADVANCEMENT"/>
    <x v="2"/>
    <s v="PROPANE ICE LIGHT-DUTY AUTO"/>
    <s v="TEXAS"/>
    <x v="19"/>
    <x v="6"/>
    <s v="GASOLINE FUEL"/>
    <x v="10"/>
    <n v="0"/>
  </r>
  <r>
    <s v="REFERENCE ELECTRIFICATION - MODERATE TECHNOLOGY ADVANCEMENT"/>
    <x v="2"/>
    <s v="PROPANE ICE LIGHT-DUTY AUTO"/>
    <s v="TEXAS"/>
    <x v="19"/>
    <x v="6"/>
    <s v="ELECTRICITY"/>
    <x v="10"/>
    <n v="0"/>
  </r>
  <r>
    <s v="REFERENCE ELECTRIFICATION - MODERATE TECHNOLOGY ADVANCEMENT"/>
    <x v="2"/>
    <s v="PROPANE ICE LIGHT-DUTY AUTO"/>
    <s v="TEXAS"/>
    <x v="19"/>
    <x v="6"/>
    <s v="DIESEL FUEL"/>
    <x v="10"/>
    <n v="51614029.361809097"/>
  </r>
  <r>
    <s v="REFERENCE ELECTRIFICATION - MODERATE TECHNOLOGY ADVANCEMENT"/>
    <x v="2"/>
    <s v="PROPANE ICE LIGHT-DUTY AUTO"/>
    <s v="TEXAS"/>
    <x v="19"/>
    <x v="6"/>
    <s v="COMPRESSED PIPELINE GAS"/>
    <x v="10"/>
    <n v="0"/>
  </r>
  <r>
    <s v="REFERENCE ELECTRIFICATION - MODERATE TECHNOLOGY ADVANCEMENT"/>
    <x v="2"/>
    <s v="PROPANE ICE LIGHT-DUTY AUTO"/>
    <s v="TEXAS"/>
    <x v="19"/>
    <x v="6"/>
    <s v="LIQUID HYDROGEN"/>
    <x v="10"/>
    <n v="0"/>
  </r>
  <r>
    <s v="REFERENCE ELECTRIFICATION - MODERATE TECHNOLOGY ADVANCEMENT"/>
    <x v="2"/>
    <s v="PROPANE ICE LIGHT-DUTY AUTO"/>
    <s v="TEXAS"/>
    <x v="19"/>
    <x v="6"/>
    <n v="9999"/>
    <x v="10"/>
    <n v="0"/>
  </r>
  <r>
    <s v="REFERENCE ELECTRIFICATION - MODERATE TECHNOLOGY ADVANCEMENT"/>
    <x v="2"/>
    <s v="PROPANE ICE LIGHT-DUTY AUTO"/>
    <s v="TEXAS"/>
    <x v="19"/>
    <x v="7"/>
    <s v="GASOLINE FUEL"/>
    <x v="10"/>
    <n v="0"/>
  </r>
  <r>
    <s v="REFERENCE ELECTRIFICATION - MODERATE TECHNOLOGY ADVANCEMENT"/>
    <x v="2"/>
    <s v="PROPANE ICE LIGHT-DUTY AUTO"/>
    <s v="TEXAS"/>
    <x v="19"/>
    <x v="7"/>
    <s v="ELECTRICITY"/>
    <x v="10"/>
    <n v="0"/>
  </r>
  <r>
    <s v="REFERENCE ELECTRIFICATION - MODERATE TECHNOLOGY ADVANCEMENT"/>
    <x v="2"/>
    <s v="PROPANE ICE LIGHT-DUTY AUTO"/>
    <s v="TEXAS"/>
    <x v="19"/>
    <x v="7"/>
    <s v="DIESEL FUEL"/>
    <x v="10"/>
    <n v="53193405.851326697"/>
  </r>
  <r>
    <s v="REFERENCE ELECTRIFICATION - MODERATE TECHNOLOGY ADVANCEMENT"/>
    <x v="2"/>
    <s v="PROPANE ICE LIGHT-DUTY AUTO"/>
    <s v="TEXAS"/>
    <x v="19"/>
    <x v="7"/>
    <s v="COMPRESSED PIPELINE GAS"/>
    <x v="10"/>
    <n v="0"/>
  </r>
  <r>
    <s v="REFERENCE ELECTRIFICATION - MODERATE TECHNOLOGY ADVANCEMENT"/>
    <x v="2"/>
    <s v="PROPANE ICE LIGHT-DUTY AUTO"/>
    <s v="TEXAS"/>
    <x v="19"/>
    <x v="7"/>
    <s v="LIQUID HYDROGEN"/>
    <x v="10"/>
    <n v="0"/>
  </r>
  <r>
    <s v="REFERENCE ELECTRIFICATION - MODERATE TECHNOLOGY ADVANCEMENT"/>
    <x v="2"/>
    <s v="PROPANE ICE LIGHT-DUTY AUTO"/>
    <s v="TEXAS"/>
    <x v="19"/>
    <x v="7"/>
    <n v="9999"/>
    <x v="10"/>
    <n v="0"/>
  </r>
  <r>
    <s v="REFERENCE ELECTRIFICATION - MODERATE TECHNOLOGY ADVANCEMENT"/>
    <x v="2"/>
    <s v="PROPANE ICE LIGHT-DUTY AUTO"/>
    <s v="TEXAS"/>
    <x v="19"/>
    <x v="8"/>
    <s v="GASOLINE FUEL"/>
    <x v="10"/>
    <n v="0"/>
  </r>
  <r>
    <s v="REFERENCE ELECTRIFICATION - MODERATE TECHNOLOGY ADVANCEMENT"/>
    <x v="2"/>
    <s v="PROPANE ICE LIGHT-DUTY AUTO"/>
    <s v="TEXAS"/>
    <x v="19"/>
    <x v="8"/>
    <s v="ELECTRICITY"/>
    <x v="10"/>
    <n v="0"/>
  </r>
  <r>
    <s v="REFERENCE ELECTRIFICATION - MODERATE TECHNOLOGY ADVANCEMENT"/>
    <x v="2"/>
    <s v="PROPANE ICE LIGHT-DUTY AUTO"/>
    <s v="TEXAS"/>
    <x v="19"/>
    <x v="8"/>
    <s v="DIESEL FUEL"/>
    <x v="10"/>
    <n v="54462095.842381902"/>
  </r>
  <r>
    <s v="REFERENCE ELECTRIFICATION - MODERATE TECHNOLOGY ADVANCEMENT"/>
    <x v="2"/>
    <s v="PROPANE ICE LIGHT-DUTY AUTO"/>
    <s v="TEXAS"/>
    <x v="19"/>
    <x v="8"/>
    <s v="COMPRESSED PIPELINE GAS"/>
    <x v="10"/>
    <n v="0"/>
  </r>
  <r>
    <s v="REFERENCE ELECTRIFICATION - MODERATE TECHNOLOGY ADVANCEMENT"/>
    <x v="2"/>
    <s v="PROPANE ICE LIGHT-DUTY AUTO"/>
    <s v="TEXAS"/>
    <x v="19"/>
    <x v="8"/>
    <s v="LIQUID HYDROGEN"/>
    <x v="10"/>
    <n v="0"/>
  </r>
  <r>
    <s v="REFERENCE ELECTRIFICATION - MODERATE TECHNOLOGY ADVANCEMENT"/>
    <x v="2"/>
    <s v="PROPANE ICE LIGHT-DUTY AUTO"/>
    <s v="TEXAS"/>
    <x v="19"/>
    <x v="8"/>
    <n v="9999"/>
    <x v="10"/>
    <n v="0"/>
  </r>
  <r>
    <s v="REFERENCE ELECTRIFICATION - MODERATE TECHNOLOGY ADVANCEMENT"/>
    <x v="2"/>
    <s v="PROPANE ICE LIGHT-DUTY AUTO"/>
    <s v="TEXAS"/>
    <x v="19"/>
    <x v="9"/>
    <s v="GASOLINE FUEL"/>
    <x v="10"/>
    <n v="0"/>
  </r>
  <r>
    <s v="REFERENCE ELECTRIFICATION - MODERATE TECHNOLOGY ADVANCEMENT"/>
    <x v="2"/>
    <s v="PROPANE ICE LIGHT-DUTY AUTO"/>
    <s v="TEXAS"/>
    <x v="19"/>
    <x v="9"/>
    <s v="ELECTRICITY"/>
    <x v="10"/>
    <n v="0"/>
  </r>
  <r>
    <s v="REFERENCE ELECTRIFICATION - MODERATE TECHNOLOGY ADVANCEMENT"/>
    <x v="2"/>
    <s v="PROPANE ICE LIGHT-DUTY AUTO"/>
    <s v="TEXAS"/>
    <x v="19"/>
    <x v="9"/>
    <s v="DIESEL FUEL"/>
    <x v="10"/>
    <n v="55939202.452669598"/>
  </r>
  <r>
    <s v="REFERENCE ELECTRIFICATION - MODERATE TECHNOLOGY ADVANCEMENT"/>
    <x v="2"/>
    <s v="PROPANE ICE LIGHT-DUTY AUTO"/>
    <s v="TEXAS"/>
    <x v="19"/>
    <x v="9"/>
    <s v="COMPRESSED PIPELINE GAS"/>
    <x v="10"/>
    <n v="0"/>
  </r>
  <r>
    <s v="REFERENCE ELECTRIFICATION - MODERATE TECHNOLOGY ADVANCEMENT"/>
    <x v="2"/>
    <s v="PROPANE ICE LIGHT-DUTY AUTO"/>
    <s v="TEXAS"/>
    <x v="19"/>
    <x v="9"/>
    <s v="LIQUID HYDROGEN"/>
    <x v="10"/>
    <n v="0"/>
  </r>
  <r>
    <s v="REFERENCE ELECTRIFICATION - MODERATE TECHNOLOGY ADVANCEMENT"/>
    <x v="2"/>
    <s v="PROPANE ICE LIGHT-DUTY AUTO"/>
    <s v="TEXAS"/>
    <x v="19"/>
    <x v="9"/>
    <n v="9999"/>
    <x v="10"/>
    <n v="0"/>
  </r>
  <r>
    <s v="REFERENCE ELECTRIFICATION - MODERATE TECHNOLOGY ADVANCEMENT"/>
    <x v="2"/>
    <s v="PROPANE ICE LIGHT-DUTY AUTO"/>
    <s v="TEXAS"/>
    <x v="19"/>
    <x v="10"/>
    <s v="GASOLINE FUEL"/>
    <x v="10"/>
    <n v="0"/>
  </r>
  <r>
    <s v="REFERENCE ELECTRIFICATION - MODERATE TECHNOLOGY ADVANCEMENT"/>
    <x v="2"/>
    <s v="PROPANE ICE LIGHT-DUTY AUTO"/>
    <s v="TEXAS"/>
    <x v="19"/>
    <x v="10"/>
    <s v="ELECTRICITY"/>
    <x v="10"/>
    <n v="0"/>
  </r>
  <r>
    <s v="REFERENCE ELECTRIFICATION - MODERATE TECHNOLOGY ADVANCEMENT"/>
    <x v="2"/>
    <s v="PROPANE ICE LIGHT-DUTY AUTO"/>
    <s v="TEXAS"/>
    <x v="19"/>
    <x v="10"/>
    <s v="DIESEL FUEL"/>
    <x v="10"/>
    <n v="57078838.0515512"/>
  </r>
  <r>
    <s v="REFERENCE ELECTRIFICATION - MODERATE TECHNOLOGY ADVANCEMENT"/>
    <x v="2"/>
    <s v="PROPANE ICE LIGHT-DUTY AUTO"/>
    <s v="TEXAS"/>
    <x v="19"/>
    <x v="10"/>
    <s v="COMPRESSED PIPELINE GAS"/>
    <x v="10"/>
    <n v="0"/>
  </r>
  <r>
    <s v="REFERENCE ELECTRIFICATION - MODERATE TECHNOLOGY ADVANCEMENT"/>
    <x v="2"/>
    <s v="PROPANE ICE LIGHT-DUTY AUTO"/>
    <s v="TEXAS"/>
    <x v="19"/>
    <x v="10"/>
    <s v="LIQUID HYDROGEN"/>
    <x v="10"/>
    <n v="0"/>
  </r>
  <r>
    <s v="REFERENCE ELECTRIFICATION - MODERATE TECHNOLOGY ADVANCEMENT"/>
    <x v="2"/>
    <s v="PROPANE ICE LIGHT-DUTY AUTO"/>
    <s v="TEXAS"/>
    <x v="19"/>
    <x v="10"/>
    <n v="9999"/>
    <x v="10"/>
    <n v="0"/>
  </r>
  <r>
    <s v="REFERENCE ELECTRIFICATION - MODERATE TECHNOLOGY ADVANCEMENT"/>
    <x v="2"/>
    <s v="PROPANE ICE LIGHT-DUTY AUTO"/>
    <s v="TEXAS"/>
    <x v="19"/>
    <x v="11"/>
    <s v="GASOLINE FUEL"/>
    <x v="10"/>
    <n v="0"/>
  </r>
  <r>
    <s v="REFERENCE ELECTRIFICATION - MODERATE TECHNOLOGY ADVANCEMENT"/>
    <x v="2"/>
    <s v="PROPANE ICE LIGHT-DUTY AUTO"/>
    <s v="TEXAS"/>
    <x v="19"/>
    <x v="11"/>
    <s v="ELECTRICITY"/>
    <x v="10"/>
    <n v="0"/>
  </r>
  <r>
    <s v="REFERENCE ELECTRIFICATION - MODERATE TECHNOLOGY ADVANCEMENT"/>
    <x v="2"/>
    <s v="PROPANE ICE LIGHT-DUTY AUTO"/>
    <s v="TEXAS"/>
    <x v="19"/>
    <x v="11"/>
    <s v="DIESEL FUEL"/>
    <x v="10"/>
    <n v="57898109.033305198"/>
  </r>
  <r>
    <s v="REFERENCE ELECTRIFICATION - MODERATE TECHNOLOGY ADVANCEMENT"/>
    <x v="2"/>
    <s v="PROPANE ICE LIGHT-DUTY AUTO"/>
    <s v="TEXAS"/>
    <x v="19"/>
    <x v="11"/>
    <s v="COMPRESSED PIPELINE GAS"/>
    <x v="10"/>
    <n v="0"/>
  </r>
  <r>
    <s v="REFERENCE ELECTRIFICATION - MODERATE TECHNOLOGY ADVANCEMENT"/>
    <x v="2"/>
    <s v="PROPANE ICE LIGHT-DUTY AUTO"/>
    <s v="TEXAS"/>
    <x v="19"/>
    <x v="11"/>
    <s v="LIQUID HYDROGEN"/>
    <x v="10"/>
    <n v="0"/>
  </r>
  <r>
    <s v="REFERENCE ELECTRIFICATION - MODERATE TECHNOLOGY ADVANCEMENT"/>
    <x v="2"/>
    <s v="PROPANE ICE LIGHT-DUTY AUTO"/>
    <s v="TEXAS"/>
    <x v="19"/>
    <x v="11"/>
    <n v="9999"/>
    <x v="10"/>
    <n v="0"/>
  </r>
  <r>
    <s v="REFERENCE ELECTRIFICATION - MODERATE TECHNOLOGY ADVANCEMENT"/>
    <x v="2"/>
    <s v="PROPANE ICE LIGHT-DUTY AUTO"/>
    <s v="TEXAS"/>
    <x v="19"/>
    <x v="12"/>
    <s v="GASOLINE FUEL"/>
    <x v="10"/>
    <n v="0"/>
  </r>
  <r>
    <s v="REFERENCE ELECTRIFICATION - MODERATE TECHNOLOGY ADVANCEMENT"/>
    <x v="2"/>
    <s v="PROPANE ICE LIGHT-DUTY AUTO"/>
    <s v="TEXAS"/>
    <x v="19"/>
    <x v="12"/>
    <s v="ELECTRICITY"/>
    <x v="10"/>
    <n v="0"/>
  </r>
  <r>
    <s v="REFERENCE ELECTRIFICATION - MODERATE TECHNOLOGY ADVANCEMENT"/>
    <x v="2"/>
    <s v="PROPANE ICE LIGHT-DUTY AUTO"/>
    <s v="TEXAS"/>
    <x v="19"/>
    <x v="12"/>
    <s v="DIESEL FUEL"/>
    <x v="10"/>
    <n v="58410059.469334103"/>
  </r>
  <r>
    <s v="REFERENCE ELECTRIFICATION - MODERATE TECHNOLOGY ADVANCEMENT"/>
    <x v="2"/>
    <s v="PROPANE ICE LIGHT-DUTY AUTO"/>
    <s v="TEXAS"/>
    <x v="19"/>
    <x v="12"/>
    <s v="COMPRESSED PIPELINE GAS"/>
    <x v="10"/>
    <n v="0"/>
  </r>
  <r>
    <s v="REFERENCE ELECTRIFICATION - MODERATE TECHNOLOGY ADVANCEMENT"/>
    <x v="2"/>
    <s v="PROPANE ICE LIGHT-DUTY AUTO"/>
    <s v="TEXAS"/>
    <x v="19"/>
    <x v="12"/>
    <s v="LIQUID HYDROGEN"/>
    <x v="10"/>
    <n v="0"/>
  </r>
  <r>
    <s v="REFERENCE ELECTRIFICATION - MODERATE TECHNOLOGY ADVANCEMENT"/>
    <x v="2"/>
    <s v="PROPANE ICE LIGHT-DUTY AUTO"/>
    <s v="TEXAS"/>
    <x v="19"/>
    <x v="12"/>
    <n v="9999"/>
    <x v="10"/>
    <n v="0"/>
  </r>
  <r>
    <s v="REFERENCE ELECTRIFICATION - MODERATE TECHNOLOGY ADVANCEMENT"/>
    <x v="2"/>
    <s v="PROPANE ICE LIGHT-DUTY AUTO"/>
    <s v="TEXAS"/>
    <x v="19"/>
    <x v="13"/>
    <s v="GASOLINE FUEL"/>
    <x v="10"/>
    <n v="0"/>
  </r>
  <r>
    <s v="REFERENCE ELECTRIFICATION - MODERATE TECHNOLOGY ADVANCEMENT"/>
    <x v="2"/>
    <s v="PROPANE ICE LIGHT-DUTY AUTO"/>
    <s v="TEXAS"/>
    <x v="19"/>
    <x v="13"/>
    <s v="ELECTRICITY"/>
    <x v="10"/>
    <n v="0"/>
  </r>
  <r>
    <s v="REFERENCE ELECTRIFICATION - MODERATE TECHNOLOGY ADVANCEMENT"/>
    <x v="2"/>
    <s v="PROPANE ICE LIGHT-DUTY AUTO"/>
    <s v="TEXAS"/>
    <x v="19"/>
    <x v="13"/>
    <s v="DIESEL FUEL"/>
    <x v="10"/>
    <n v="58588816.636718698"/>
  </r>
  <r>
    <s v="REFERENCE ELECTRIFICATION - MODERATE TECHNOLOGY ADVANCEMENT"/>
    <x v="2"/>
    <s v="PROPANE ICE LIGHT-DUTY AUTO"/>
    <s v="TEXAS"/>
    <x v="19"/>
    <x v="13"/>
    <s v="COMPRESSED PIPELINE GAS"/>
    <x v="10"/>
    <n v="0"/>
  </r>
  <r>
    <s v="REFERENCE ELECTRIFICATION - MODERATE TECHNOLOGY ADVANCEMENT"/>
    <x v="2"/>
    <s v="PROPANE ICE LIGHT-DUTY AUTO"/>
    <s v="TEXAS"/>
    <x v="19"/>
    <x v="13"/>
    <s v="LIQUID HYDROGEN"/>
    <x v="10"/>
    <n v="0"/>
  </r>
  <r>
    <s v="REFERENCE ELECTRIFICATION - MODERATE TECHNOLOGY ADVANCEMENT"/>
    <x v="2"/>
    <s v="PROPANE ICE LIGHT-DUTY AUTO"/>
    <s v="TEXAS"/>
    <x v="19"/>
    <x v="13"/>
    <n v="9999"/>
    <x v="10"/>
    <n v="0"/>
  </r>
  <r>
    <s v="REFERENCE ELECTRIFICATION - MODERATE TECHNOLOGY ADVANCEMENT"/>
    <x v="2"/>
    <s v="PROPANE ICE LIGHT-DUTY AUTO"/>
    <s v="TEXAS"/>
    <x v="19"/>
    <x v="14"/>
    <s v="GASOLINE FUEL"/>
    <x v="10"/>
    <n v="0"/>
  </r>
  <r>
    <s v="REFERENCE ELECTRIFICATION - MODERATE TECHNOLOGY ADVANCEMENT"/>
    <x v="2"/>
    <s v="PROPANE ICE LIGHT-DUTY AUTO"/>
    <s v="TEXAS"/>
    <x v="19"/>
    <x v="14"/>
    <s v="ELECTRICITY"/>
    <x v="10"/>
    <n v="0"/>
  </r>
  <r>
    <s v="REFERENCE ELECTRIFICATION - MODERATE TECHNOLOGY ADVANCEMENT"/>
    <x v="2"/>
    <s v="PROPANE ICE LIGHT-DUTY AUTO"/>
    <s v="TEXAS"/>
    <x v="19"/>
    <x v="14"/>
    <s v="DIESEL FUEL"/>
    <x v="10"/>
    <n v="58947714.763746902"/>
  </r>
  <r>
    <s v="REFERENCE ELECTRIFICATION - MODERATE TECHNOLOGY ADVANCEMENT"/>
    <x v="2"/>
    <s v="PROPANE ICE LIGHT-DUTY AUTO"/>
    <s v="TEXAS"/>
    <x v="19"/>
    <x v="14"/>
    <s v="COMPRESSED PIPELINE GAS"/>
    <x v="10"/>
    <n v="0"/>
  </r>
  <r>
    <s v="REFERENCE ELECTRIFICATION - MODERATE TECHNOLOGY ADVANCEMENT"/>
    <x v="2"/>
    <s v="PROPANE ICE LIGHT-DUTY AUTO"/>
    <s v="TEXAS"/>
    <x v="19"/>
    <x v="14"/>
    <s v="LIQUID HYDROGEN"/>
    <x v="10"/>
    <n v="0"/>
  </r>
  <r>
    <s v="REFERENCE ELECTRIFICATION - MODERATE TECHNOLOGY ADVANCEMENT"/>
    <x v="2"/>
    <s v="PROPANE ICE LIGHT-DUTY AUTO"/>
    <s v="TEXAS"/>
    <x v="19"/>
    <x v="14"/>
    <n v="9999"/>
    <x v="10"/>
    <n v="0"/>
  </r>
  <r>
    <s v="REFERENCE ELECTRIFICATION - MODERATE TECHNOLOGY ADVANCEMENT"/>
    <x v="2"/>
    <s v="PROPANE ICE LIGHT-DUTY AUTO"/>
    <s v="TEXAS"/>
    <x v="19"/>
    <x v="15"/>
    <s v="GASOLINE FUEL"/>
    <x v="10"/>
    <n v="0"/>
  </r>
  <r>
    <s v="REFERENCE ELECTRIFICATION - MODERATE TECHNOLOGY ADVANCEMENT"/>
    <x v="2"/>
    <s v="PROPANE ICE LIGHT-DUTY AUTO"/>
    <s v="TEXAS"/>
    <x v="19"/>
    <x v="15"/>
    <s v="ELECTRICITY"/>
    <x v="10"/>
    <n v="0"/>
  </r>
  <r>
    <s v="REFERENCE ELECTRIFICATION - MODERATE TECHNOLOGY ADVANCEMENT"/>
    <x v="2"/>
    <s v="PROPANE ICE LIGHT-DUTY AUTO"/>
    <s v="TEXAS"/>
    <x v="19"/>
    <x v="15"/>
    <s v="DIESEL FUEL"/>
    <x v="10"/>
    <n v="59289621.667500898"/>
  </r>
  <r>
    <s v="REFERENCE ELECTRIFICATION - MODERATE TECHNOLOGY ADVANCEMENT"/>
    <x v="2"/>
    <s v="PROPANE ICE LIGHT-DUTY AUTO"/>
    <s v="TEXAS"/>
    <x v="19"/>
    <x v="15"/>
    <s v="COMPRESSED PIPELINE GAS"/>
    <x v="10"/>
    <n v="0"/>
  </r>
  <r>
    <s v="REFERENCE ELECTRIFICATION - MODERATE TECHNOLOGY ADVANCEMENT"/>
    <x v="2"/>
    <s v="PROPANE ICE LIGHT-DUTY AUTO"/>
    <s v="TEXAS"/>
    <x v="19"/>
    <x v="15"/>
    <s v="LIQUID HYDROGEN"/>
    <x v="10"/>
    <n v="0"/>
  </r>
  <r>
    <s v="REFERENCE ELECTRIFICATION - MODERATE TECHNOLOGY ADVANCEMENT"/>
    <x v="2"/>
    <s v="PROPANE ICE LIGHT-DUTY AUTO"/>
    <s v="TEXAS"/>
    <x v="19"/>
    <x v="15"/>
    <n v="9999"/>
    <x v="10"/>
    <n v="0"/>
  </r>
  <r>
    <s v="REFERENCE ELECTRIFICATION - MODERATE TECHNOLOGY ADVANCEMENT"/>
    <x v="2"/>
    <s v="PROPANE ICE LIGHT-DUTY AUTO"/>
    <s v="TEXAS"/>
    <x v="19"/>
    <x v="16"/>
    <s v="GASOLINE FUEL"/>
    <x v="10"/>
    <n v="0"/>
  </r>
  <r>
    <s v="REFERENCE ELECTRIFICATION - MODERATE TECHNOLOGY ADVANCEMENT"/>
    <x v="2"/>
    <s v="PROPANE ICE LIGHT-DUTY AUTO"/>
    <s v="TEXAS"/>
    <x v="19"/>
    <x v="16"/>
    <s v="ELECTRICITY"/>
    <x v="10"/>
    <n v="0"/>
  </r>
  <r>
    <s v="REFERENCE ELECTRIFICATION - MODERATE TECHNOLOGY ADVANCEMENT"/>
    <x v="2"/>
    <s v="PROPANE ICE LIGHT-DUTY AUTO"/>
    <s v="TEXAS"/>
    <x v="19"/>
    <x v="16"/>
    <s v="DIESEL FUEL"/>
    <x v="10"/>
    <n v="59671213.188851297"/>
  </r>
  <r>
    <s v="REFERENCE ELECTRIFICATION - MODERATE TECHNOLOGY ADVANCEMENT"/>
    <x v="2"/>
    <s v="PROPANE ICE LIGHT-DUTY AUTO"/>
    <s v="TEXAS"/>
    <x v="19"/>
    <x v="16"/>
    <s v="COMPRESSED PIPELINE GAS"/>
    <x v="10"/>
    <n v="0"/>
  </r>
  <r>
    <s v="REFERENCE ELECTRIFICATION - MODERATE TECHNOLOGY ADVANCEMENT"/>
    <x v="2"/>
    <s v="PROPANE ICE LIGHT-DUTY AUTO"/>
    <s v="TEXAS"/>
    <x v="19"/>
    <x v="16"/>
    <s v="LIQUID HYDROGEN"/>
    <x v="10"/>
    <n v="0"/>
  </r>
  <r>
    <s v="REFERENCE ELECTRIFICATION - MODERATE TECHNOLOGY ADVANCEMENT"/>
    <x v="2"/>
    <s v="PROPANE ICE LIGHT-DUTY AUTO"/>
    <s v="TEXAS"/>
    <x v="19"/>
    <x v="16"/>
    <n v="9999"/>
    <x v="10"/>
    <n v="0"/>
  </r>
  <r>
    <s v="REFERENCE ELECTRIFICATION - MODERATE TECHNOLOGY ADVANCEMENT"/>
    <x v="2"/>
    <s v="PROPANE ICE LIGHT-DUTY AUTO"/>
    <s v="TEXAS"/>
    <x v="19"/>
    <x v="17"/>
    <s v="GASOLINE FUEL"/>
    <x v="10"/>
    <n v="0"/>
  </r>
  <r>
    <s v="REFERENCE ELECTRIFICATION - MODERATE TECHNOLOGY ADVANCEMENT"/>
    <x v="2"/>
    <s v="PROPANE ICE LIGHT-DUTY AUTO"/>
    <s v="TEXAS"/>
    <x v="19"/>
    <x v="17"/>
    <s v="ELECTRICITY"/>
    <x v="10"/>
    <n v="0"/>
  </r>
  <r>
    <s v="REFERENCE ELECTRIFICATION - MODERATE TECHNOLOGY ADVANCEMENT"/>
    <x v="2"/>
    <s v="PROPANE ICE LIGHT-DUTY AUTO"/>
    <s v="TEXAS"/>
    <x v="19"/>
    <x v="17"/>
    <s v="DIESEL FUEL"/>
    <x v="10"/>
    <n v="60168053.092769898"/>
  </r>
  <r>
    <s v="REFERENCE ELECTRIFICATION - MODERATE TECHNOLOGY ADVANCEMENT"/>
    <x v="2"/>
    <s v="PROPANE ICE LIGHT-DUTY AUTO"/>
    <s v="TEXAS"/>
    <x v="19"/>
    <x v="17"/>
    <s v="COMPRESSED PIPELINE GAS"/>
    <x v="10"/>
    <n v="0"/>
  </r>
  <r>
    <s v="REFERENCE ELECTRIFICATION - MODERATE TECHNOLOGY ADVANCEMENT"/>
    <x v="2"/>
    <s v="PROPANE ICE LIGHT-DUTY AUTO"/>
    <s v="TEXAS"/>
    <x v="19"/>
    <x v="17"/>
    <s v="LIQUID HYDROGEN"/>
    <x v="10"/>
    <n v="0"/>
  </r>
  <r>
    <s v="REFERENCE ELECTRIFICATION - MODERATE TECHNOLOGY ADVANCEMENT"/>
    <x v="2"/>
    <s v="PROPANE ICE LIGHT-DUTY AUTO"/>
    <s v="TEXAS"/>
    <x v="19"/>
    <x v="17"/>
    <n v="9999"/>
    <x v="10"/>
    <n v="0"/>
  </r>
  <r>
    <s v="REFERENCE ELECTRIFICATION - MODERATE TECHNOLOGY ADVANCEMENT"/>
    <x v="2"/>
    <s v="PROPANE ICE LIGHT-DUTY AUTO"/>
    <s v="TEXAS"/>
    <x v="19"/>
    <x v="18"/>
    <s v="GASOLINE FUEL"/>
    <x v="10"/>
    <n v="0"/>
  </r>
  <r>
    <s v="REFERENCE ELECTRIFICATION - MODERATE TECHNOLOGY ADVANCEMENT"/>
    <x v="2"/>
    <s v="PROPANE ICE LIGHT-DUTY AUTO"/>
    <s v="TEXAS"/>
    <x v="19"/>
    <x v="18"/>
    <s v="ELECTRICITY"/>
    <x v="10"/>
    <n v="0"/>
  </r>
  <r>
    <s v="REFERENCE ELECTRIFICATION - MODERATE TECHNOLOGY ADVANCEMENT"/>
    <x v="2"/>
    <s v="PROPANE ICE LIGHT-DUTY AUTO"/>
    <s v="TEXAS"/>
    <x v="19"/>
    <x v="18"/>
    <s v="DIESEL FUEL"/>
    <x v="10"/>
    <n v="60719219.768830098"/>
  </r>
  <r>
    <s v="REFERENCE ELECTRIFICATION - MODERATE TECHNOLOGY ADVANCEMENT"/>
    <x v="2"/>
    <s v="PROPANE ICE LIGHT-DUTY AUTO"/>
    <s v="TEXAS"/>
    <x v="19"/>
    <x v="18"/>
    <s v="COMPRESSED PIPELINE GAS"/>
    <x v="10"/>
    <n v="0"/>
  </r>
  <r>
    <s v="REFERENCE ELECTRIFICATION - MODERATE TECHNOLOGY ADVANCEMENT"/>
    <x v="2"/>
    <s v="PROPANE ICE LIGHT-DUTY AUTO"/>
    <s v="TEXAS"/>
    <x v="19"/>
    <x v="18"/>
    <s v="LIQUID HYDROGEN"/>
    <x v="10"/>
    <n v="0"/>
  </r>
  <r>
    <s v="REFERENCE ELECTRIFICATION - MODERATE TECHNOLOGY ADVANCEMENT"/>
    <x v="2"/>
    <s v="PROPANE ICE LIGHT-DUTY AUTO"/>
    <s v="TEXAS"/>
    <x v="19"/>
    <x v="18"/>
    <n v="9999"/>
    <x v="10"/>
    <n v="0"/>
  </r>
  <r>
    <s v="REFERENCE ELECTRIFICATION - MODERATE TECHNOLOGY ADVANCEMENT"/>
    <x v="2"/>
    <s v="PROPANE ICE LIGHT-DUTY AUTO"/>
    <s v="TEXAS"/>
    <x v="19"/>
    <x v="19"/>
    <s v="GASOLINE FUEL"/>
    <x v="10"/>
    <n v="0"/>
  </r>
  <r>
    <s v="REFERENCE ELECTRIFICATION - MODERATE TECHNOLOGY ADVANCEMENT"/>
    <x v="2"/>
    <s v="PROPANE ICE LIGHT-DUTY AUTO"/>
    <s v="TEXAS"/>
    <x v="19"/>
    <x v="19"/>
    <s v="ELECTRICITY"/>
    <x v="10"/>
    <n v="0"/>
  </r>
  <r>
    <s v="REFERENCE ELECTRIFICATION - MODERATE TECHNOLOGY ADVANCEMENT"/>
    <x v="2"/>
    <s v="PROPANE ICE LIGHT-DUTY AUTO"/>
    <s v="TEXAS"/>
    <x v="19"/>
    <x v="19"/>
    <s v="DIESEL FUEL"/>
    <x v="10"/>
    <n v="61766199.3630208"/>
  </r>
  <r>
    <s v="REFERENCE ELECTRIFICATION - MODERATE TECHNOLOGY ADVANCEMENT"/>
    <x v="2"/>
    <s v="PROPANE ICE LIGHT-DUTY AUTO"/>
    <s v="TEXAS"/>
    <x v="19"/>
    <x v="19"/>
    <s v="COMPRESSED PIPELINE GAS"/>
    <x v="10"/>
    <n v="0"/>
  </r>
  <r>
    <s v="REFERENCE ELECTRIFICATION - MODERATE TECHNOLOGY ADVANCEMENT"/>
    <x v="2"/>
    <s v="PROPANE ICE LIGHT-DUTY AUTO"/>
    <s v="TEXAS"/>
    <x v="19"/>
    <x v="19"/>
    <s v="LIQUID HYDROGEN"/>
    <x v="10"/>
    <n v="0"/>
  </r>
  <r>
    <s v="REFERENCE ELECTRIFICATION - MODERATE TECHNOLOGY ADVANCEMENT"/>
    <x v="2"/>
    <s v="PROPANE ICE LIGHT-DUTY AUTO"/>
    <s v="TEXAS"/>
    <x v="19"/>
    <x v="19"/>
    <n v="9999"/>
    <x v="10"/>
    <n v="0"/>
  </r>
  <r>
    <s v="REFERENCE ELECTRIFICATION - MODERATE TECHNOLOGY ADVANCEMENT"/>
    <x v="2"/>
    <s v="PROPANE ICE LIGHT-DUTY AUTO"/>
    <s v="TEXAS"/>
    <x v="19"/>
    <x v="20"/>
    <s v="GASOLINE FUEL"/>
    <x v="10"/>
    <n v="0"/>
  </r>
  <r>
    <s v="REFERENCE ELECTRIFICATION - MODERATE TECHNOLOGY ADVANCEMENT"/>
    <x v="2"/>
    <s v="PROPANE ICE LIGHT-DUTY AUTO"/>
    <s v="TEXAS"/>
    <x v="19"/>
    <x v="20"/>
    <s v="ELECTRICITY"/>
    <x v="10"/>
    <n v="0"/>
  </r>
  <r>
    <s v="REFERENCE ELECTRIFICATION - MODERATE TECHNOLOGY ADVANCEMENT"/>
    <x v="2"/>
    <s v="PROPANE ICE LIGHT-DUTY AUTO"/>
    <s v="TEXAS"/>
    <x v="19"/>
    <x v="20"/>
    <s v="DIESEL FUEL"/>
    <x v="10"/>
    <n v="62886599.518109001"/>
  </r>
  <r>
    <s v="REFERENCE ELECTRIFICATION - MODERATE TECHNOLOGY ADVANCEMENT"/>
    <x v="2"/>
    <s v="PROPANE ICE LIGHT-DUTY AUTO"/>
    <s v="TEXAS"/>
    <x v="19"/>
    <x v="20"/>
    <s v="COMPRESSED PIPELINE GAS"/>
    <x v="10"/>
    <n v="0"/>
  </r>
  <r>
    <s v="REFERENCE ELECTRIFICATION - MODERATE TECHNOLOGY ADVANCEMENT"/>
    <x v="2"/>
    <s v="PROPANE ICE LIGHT-DUTY AUTO"/>
    <s v="TEXAS"/>
    <x v="19"/>
    <x v="20"/>
    <s v="LIQUID HYDROGEN"/>
    <x v="10"/>
    <n v="0"/>
  </r>
  <r>
    <s v="REFERENCE ELECTRIFICATION - MODERATE TECHNOLOGY ADVANCEMENT"/>
    <x v="2"/>
    <s v="PROPANE ICE LIGHT-DUTY AUTO"/>
    <s v="TEXAS"/>
    <x v="19"/>
    <x v="20"/>
    <n v="9999"/>
    <x v="10"/>
    <n v="0"/>
  </r>
  <r>
    <s v="REFERENCE ELECTRIFICATION - MODERATE TECHNOLOGY ADVANCEMENT"/>
    <x v="2"/>
    <s v="PROPANE ICE LIGHT-DUTY AUTO"/>
    <s v="TEXAS"/>
    <x v="19"/>
    <x v="21"/>
    <s v="GASOLINE FUEL"/>
    <x v="10"/>
    <n v="0"/>
  </r>
  <r>
    <s v="REFERENCE ELECTRIFICATION - MODERATE TECHNOLOGY ADVANCEMENT"/>
    <x v="2"/>
    <s v="PROPANE ICE LIGHT-DUTY AUTO"/>
    <s v="TEXAS"/>
    <x v="19"/>
    <x v="21"/>
    <s v="ELECTRICITY"/>
    <x v="10"/>
    <n v="0"/>
  </r>
  <r>
    <s v="REFERENCE ELECTRIFICATION - MODERATE TECHNOLOGY ADVANCEMENT"/>
    <x v="2"/>
    <s v="PROPANE ICE LIGHT-DUTY AUTO"/>
    <s v="TEXAS"/>
    <x v="19"/>
    <x v="21"/>
    <s v="DIESEL FUEL"/>
    <x v="10"/>
    <n v="64132866.647540599"/>
  </r>
  <r>
    <s v="REFERENCE ELECTRIFICATION - MODERATE TECHNOLOGY ADVANCEMENT"/>
    <x v="2"/>
    <s v="PROPANE ICE LIGHT-DUTY AUTO"/>
    <s v="TEXAS"/>
    <x v="19"/>
    <x v="21"/>
    <s v="COMPRESSED PIPELINE GAS"/>
    <x v="10"/>
    <n v="0"/>
  </r>
  <r>
    <s v="REFERENCE ELECTRIFICATION - MODERATE TECHNOLOGY ADVANCEMENT"/>
    <x v="2"/>
    <s v="PROPANE ICE LIGHT-DUTY AUTO"/>
    <s v="TEXAS"/>
    <x v="19"/>
    <x v="21"/>
    <s v="LIQUID HYDROGEN"/>
    <x v="10"/>
    <n v="0"/>
  </r>
  <r>
    <s v="REFERENCE ELECTRIFICATION - MODERATE TECHNOLOGY ADVANCEMENT"/>
    <x v="2"/>
    <s v="PROPANE ICE LIGHT-DUTY AUTO"/>
    <s v="TEXAS"/>
    <x v="19"/>
    <x v="21"/>
    <n v="9999"/>
    <x v="10"/>
    <n v="0"/>
  </r>
  <r>
    <s v="REFERENCE ELECTRIFICATION - MODERATE TECHNOLOGY ADVANCEMENT"/>
    <x v="2"/>
    <s v="PROPANE ICE LIGHT-DUTY AUTO"/>
    <s v="TEXAS"/>
    <x v="19"/>
    <x v="22"/>
    <s v="GASOLINE FUEL"/>
    <x v="10"/>
    <n v="0"/>
  </r>
  <r>
    <s v="REFERENCE ELECTRIFICATION - MODERATE TECHNOLOGY ADVANCEMENT"/>
    <x v="2"/>
    <s v="PROPANE ICE LIGHT-DUTY AUTO"/>
    <s v="TEXAS"/>
    <x v="19"/>
    <x v="22"/>
    <s v="ELECTRICITY"/>
    <x v="10"/>
    <n v="0"/>
  </r>
  <r>
    <s v="REFERENCE ELECTRIFICATION - MODERATE TECHNOLOGY ADVANCEMENT"/>
    <x v="2"/>
    <s v="PROPANE ICE LIGHT-DUTY AUTO"/>
    <s v="TEXAS"/>
    <x v="19"/>
    <x v="22"/>
    <s v="DIESEL FUEL"/>
    <x v="10"/>
    <n v="65417305.719080001"/>
  </r>
  <r>
    <s v="REFERENCE ELECTRIFICATION - MODERATE TECHNOLOGY ADVANCEMENT"/>
    <x v="2"/>
    <s v="PROPANE ICE LIGHT-DUTY AUTO"/>
    <s v="TEXAS"/>
    <x v="19"/>
    <x v="22"/>
    <s v="COMPRESSED PIPELINE GAS"/>
    <x v="10"/>
    <n v="0"/>
  </r>
  <r>
    <s v="REFERENCE ELECTRIFICATION - MODERATE TECHNOLOGY ADVANCEMENT"/>
    <x v="2"/>
    <s v="PROPANE ICE LIGHT-DUTY AUTO"/>
    <s v="TEXAS"/>
    <x v="19"/>
    <x v="22"/>
    <s v="LIQUID HYDROGEN"/>
    <x v="10"/>
    <n v="0"/>
  </r>
  <r>
    <s v="REFERENCE ELECTRIFICATION - MODERATE TECHNOLOGY ADVANCEMENT"/>
    <x v="2"/>
    <s v="PROPANE ICE LIGHT-DUTY AUTO"/>
    <s v="TEXAS"/>
    <x v="19"/>
    <x v="22"/>
    <n v="9999"/>
    <x v="10"/>
    <n v="0"/>
  </r>
  <r>
    <s v="REFERENCE ELECTRIFICATION - MODERATE TECHNOLOGY ADVANCEMENT"/>
    <x v="2"/>
    <s v="PROPANE ICE LIGHT-DUTY AUTO"/>
    <s v="TEXAS"/>
    <x v="19"/>
    <x v="23"/>
    <s v="GASOLINE FUEL"/>
    <x v="10"/>
    <n v="0"/>
  </r>
  <r>
    <s v="REFERENCE ELECTRIFICATION - MODERATE TECHNOLOGY ADVANCEMENT"/>
    <x v="2"/>
    <s v="PROPANE ICE LIGHT-DUTY AUTO"/>
    <s v="TEXAS"/>
    <x v="19"/>
    <x v="23"/>
    <s v="ELECTRICITY"/>
    <x v="10"/>
    <n v="0"/>
  </r>
  <r>
    <s v="REFERENCE ELECTRIFICATION - MODERATE TECHNOLOGY ADVANCEMENT"/>
    <x v="2"/>
    <s v="PROPANE ICE LIGHT-DUTY AUTO"/>
    <s v="TEXAS"/>
    <x v="19"/>
    <x v="23"/>
    <s v="DIESEL FUEL"/>
    <x v="10"/>
    <n v="66797933.728055999"/>
  </r>
  <r>
    <s v="REFERENCE ELECTRIFICATION - MODERATE TECHNOLOGY ADVANCEMENT"/>
    <x v="2"/>
    <s v="PROPANE ICE LIGHT-DUTY AUTO"/>
    <s v="TEXAS"/>
    <x v="19"/>
    <x v="23"/>
    <s v="COMPRESSED PIPELINE GAS"/>
    <x v="10"/>
    <n v="0"/>
  </r>
  <r>
    <s v="REFERENCE ELECTRIFICATION - MODERATE TECHNOLOGY ADVANCEMENT"/>
    <x v="2"/>
    <s v="PROPANE ICE LIGHT-DUTY AUTO"/>
    <s v="TEXAS"/>
    <x v="19"/>
    <x v="23"/>
    <s v="LIQUID HYDROGEN"/>
    <x v="10"/>
    <n v="0"/>
  </r>
  <r>
    <s v="REFERENCE ELECTRIFICATION - MODERATE TECHNOLOGY ADVANCEMENT"/>
    <x v="2"/>
    <s v="PROPANE ICE LIGHT-DUTY AUTO"/>
    <s v="TEXAS"/>
    <x v="19"/>
    <x v="23"/>
    <n v="9999"/>
    <x v="10"/>
    <n v="0"/>
  </r>
  <r>
    <s v="REFERENCE ELECTRIFICATION - MODERATE TECHNOLOGY ADVANCEMENT"/>
    <x v="2"/>
    <s v="PROPANE ICE LIGHT-DUTY AUTO"/>
    <s v="TEXAS"/>
    <x v="19"/>
    <x v="24"/>
    <s v="GASOLINE FUEL"/>
    <x v="10"/>
    <n v="0"/>
  </r>
  <r>
    <s v="REFERENCE ELECTRIFICATION - MODERATE TECHNOLOGY ADVANCEMENT"/>
    <x v="2"/>
    <s v="PROPANE ICE LIGHT-DUTY AUTO"/>
    <s v="TEXAS"/>
    <x v="19"/>
    <x v="24"/>
    <s v="ELECTRICITY"/>
    <x v="10"/>
    <n v="0"/>
  </r>
  <r>
    <s v="REFERENCE ELECTRIFICATION - MODERATE TECHNOLOGY ADVANCEMENT"/>
    <x v="2"/>
    <s v="PROPANE ICE LIGHT-DUTY AUTO"/>
    <s v="TEXAS"/>
    <x v="19"/>
    <x v="24"/>
    <s v="DIESEL FUEL"/>
    <x v="10"/>
    <n v="68160427.588682398"/>
  </r>
  <r>
    <s v="REFERENCE ELECTRIFICATION - MODERATE TECHNOLOGY ADVANCEMENT"/>
    <x v="2"/>
    <s v="PROPANE ICE LIGHT-DUTY AUTO"/>
    <s v="TEXAS"/>
    <x v="19"/>
    <x v="24"/>
    <s v="COMPRESSED PIPELINE GAS"/>
    <x v="10"/>
    <n v="0"/>
  </r>
  <r>
    <s v="REFERENCE ELECTRIFICATION - MODERATE TECHNOLOGY ADVANCEMENT"/>
    <x v="2"/>
    <s v="PROPANE ICE LIGHT-DUTY AUTO"/>
    <s v="TEXAS"/>
    <x v="19"/>
    <x v="24"/>
    <s v="LIQUID HYDROGEN"/>
    <x v="10"/>
    <n v="0"/>
  </r>
  <r>
    <s v="REFERENCE ELECTRIFICATION - MODERATE TECHNOLOGY ADVANCEMENT"/>
    <x v="2"/>
    <s v="PROPANE ICE LIGHT-DUTY AUTO"/>
    <s v="TEXAS"/>
    <x v="19"/>
    <x v="24"/>
    <n v="9999"/>
    <x v="10"/>
    <n v="0"/>
  </r>
  <r>
    <s v="REFERENCE ELECTRIFICATION - MODERATE TECHNOLOGY ADVANCEMENT"/>
    <x v="2"/>
    <s v="PROPANE ICE LIGHT-DUTY AUTO"/>
    <s v="TEXAS"/>
    <x v="19"/>
    <x v="25"/>
    <s v="GASOLINE FUEL"/>
    <x v="10"/>
    <n v="0"/>
  </r>
  <r>
    <s v="REFERENCE ELECTRIFICATION - MODERATE TECHNOLOGY ADVANCEMENT"/>
    <x v="2"/>
    <s v="PROPANE ICE LIGHT-DUTY AUTO"/>
    <s v="TEXAS"/>
    <x v="19"/>
    <x v="25"/>
    <s v="ELECTRICITY"/>
    <x v="10"/>
    <n v="0"/>
  </r>
  <r>
    <s v="REFERENCE ELECTRIFICATION - MODERATE TECHNOLOGY ADVANCEMENT"/>
    <x v="2"/>
    <s v="PROPANE ICE LIGHT-DUTY AUTO"/>
    <s v="TEXAS"/>
    <x v="19"/>
    <x v="25"/>
    <s v="DIESEL FUEL"/>
    <x v="10"/>
    <n v="69481522.318758905"/>
  </r>
  <r>
    <s v="REFERENCE ELECTRIFICATION - MODERATE TECHNOLOGY ADVANCEMENT"/>
    <x v="2"/>
    <s v="PROPANE ICE LIGHT-DUTY AUTO"/>
    <s v="TEXAS"/>
    <x v="19"/>
    <x v="25"/>
    <s v="COMPRESSED PIPELINE GAS"/>
    <x v="10"/>
    <n v="0"/>
  </r>
  <r>
    <s v="REFERENCE ELECTRIFICATION - MODERATE TECHNOLOGY ADVANCEMENT"/>
    <x v="2"/>
    <s v="PROPANE ICE LIGHT-DUTY AUTO"/>
    <s v="TEXAS"/>
    <x v="19"/>
    <x v="25"/>
    <s v="LIQUID HYDROGEN"/>
    <x v="10"/>
    <n v="0"/>
  </r>
  <r>
    <s v="REFERENCE ELECTRIFICATION - MODERATE TECHNOLOGY ADVANCEMENT"/>
    <x v="2"/>
    <s v="PROPANE ICE LIGHT-DUTY AUTO"/>
    <s v="TEXAS"/>
    <x v="19"/>
    <x v="25"/>
    <n v="9999"/>
    <x v="10"/>
    <n v="0"/>
  </r>
  <r>
    <s v="REFERENCE ELECTRIFICATION - MODERATE TECHNOLOGY ADVANCEMENT"/>
    <x v="2"/>
    <s v="PROPANE ICE LIGHT-DUTY AUTO"/>
    <s v="TEXAS"/>
    <x v="19"/>
    <x v="26"/>
    <s v="GASOLINE FUEL"/>
    <x v="10"/>
    <n v="0"/>
  </r>
  <r>
    <s v="REFERENCE ELECTRIFICATION - MODERATE TECHNOLOGY ADVANCEMENT"/>
    <x v="2"/>
    <s v="PROPANE ICE LIGHT-DUTY AUTO"/>
    <s v="TEXAS"/>
    <x v="19"/>
    <x v="26"/>
    <s v="ELECTRICITY"/>
    <x v="10"/>
    <n v="0"/>
  </r>
  <r>
    <s v="REFERENCE ELECTRIFICATION - MODERATE TECHNOLOGY ADVANCEMENT"/>
    <x v="2"/>
    <s v="PROPANE ICE LIGHT-DUTY AUTO"/>
    <s v="TEXAS"/>
    <x v="19"/>
    <x v="26"/>
    <s v="DIESEL FUEL"/>
    <x v="10"/>
    <n v="70752632.734922901"/>
  </r>
  <r>
    <s v="REFERENCE ELECTRIFICATION - MODERATE TECHNOLOGY ADVANCEMENT"/>
    <x v="2"/>
    <s v="PROPANE ICE LIGHT-DUTY AUTO"/>
    <s v="TEXAS"/>
    <x v="19"/>
    <x v="26"/>
    <s v="COMPRESSED PIPELINE GAS"/>
    <x v="10"/>
    <n v="0"/>
  </r>
  <r>
    <s v="REFERENCE ELECTRIFICATION - MODERATE TECHNOLOGY ADVANCEMENT"/>
    <x v="2"/>
    <s v="PROPANE ICE LIGHT-DUTY AUTO"/>
    <s v="TEXAS"/>
    <x v="19"/>
    <x v="26"/>
    <s v="LIQUID HYDROGEN"/>
    <x v="10"/>
    <n v="0"/>
  </r>
  <r>
    <s v="REFERENCE ELECTRIFICATION - MODERATE TECHNOLOGY ADVANCEMENT"/>
    <x v="2"/>
    <s v="PROPANE ICE LIGHT-DUTY AUTO"/>
    <s v="TEXAS"/>
    <x v="19"/>
    <x v="26"/>
    <n v="9999"/>
    <x v="10"/>
    <n v="0"/>
  </r>
  <r>
    <s v="REFERENCE ELECTRIFICATION - MODERATE TECHNOLOGY ADVANCEMENT"/>
    <x v="2"/>
    <s v="PROPANE ICE LIGHT-DUTY AUTO"/>
    <s v="TEXAS"/>
    <x v="19"/>
    <x v="27"/>
    <s v="GASOLINE FUEL"/>
    <x v="10"/>
    <n v="0"/>
  </r>
  <r>
    <s v="REFERENCE ELECTRIFICATION - MODERATE TECHNOLOGY ADVANCEMENT"/>
    <x v="2"/>
    <s v="PROPANE ICE LIGHT-DUTY AUTO"/>
    <s v="TEXAS"/>
    <x v="19"/>
    <x v="27"/>
    <s v="ELECTRICITY"/>
    <x v="10"/>
    <n v="0"/>
  </r>
  <r>
    <s v="REFERENCE ELECTRIFICATION - MODERATE TECHNOLOGY ADVANCEMENT"/>
    <x v="2"/>
    <s v="PROPANE ICE LIGHT-DUTY AUTO"/>
    <s v="TEXAS"/>
    <x v="19"/>
    <x v="27"/>
    <s v="DIESEL FUEL"/>
    <x v="10"/>
    <n v="71971231.245623693"/>
  </r>
  <r>
    <s v="REFERENCE ELECTRIFICATION - MODERATE TECHNOLOGY ADVANCEMENT"/>
    <x v="2"/>
    <s v="PROPANE ICE LIGHT-DUTY AUTO"/>
    <s v="TEXAS"/>
    <x v="19"/>
    <x v="27"/>
    <s v="COMPRESSED PIPELINE GAS"/>
    <x v="10"/>
    <n v="0"/>
  </r>
  <r>
    <s v="REFERENCE ELECTRIFICATION - MODERATE TECHNOLOGY ADVANCEMENT"/>
    <x v="2"/>
    <s v="PROPANE ICE LIGHT-DUTY AUTO"/>
    <s v="TEXAS"/>
    <x v="19"/>
    <x v="27"/>
    <s v="LIQUID HYDROGEN"/>
    <x v="10"/>
    <n v="0"/>
  </r>
  <r>
    <s v="REFERENCE ELECTRIFICATION - MODERATE TECHNOLOGY ADVANCEMENT"/>
    <x v="2"/>
    <s v="PROPANE ICE LIGHT-DUTY AUTO"/>
    <s v="TEXAS"/>
    <x v="19"/>
    <x v="27"/>
    <n v="9999"/>
    <x v="10"/>
    <n v="0"/>
  </r>
  <r>
    <s v="REFERENCE ELECTRIFICATION - MODERATE TECHNOLOGY ADVANCEMENT"/>
    <x v="2"/>
    <s v="PROPANE ICE LIGHT-DUTY AUTO"/>
    <s v="TEXAS"/>
    <x v="19"/>
    <x v="28"/>
    <s v="GASOLINE FUEL"/>
    <x v="10"/>
    <n v="0"/>
  </r>
  <r>
    <s v="REFERENCE ELECTRIFICATION - MODERATE TECHNOLOGY ADVANCEMENT"/>
    <x v="2"/>
    <s v="PROPANE ICE LIGHT-DUTY AUTO"/>
    <s v="TEXAS"/>
    <x v="19"/>
    <x v="28"/>
    <s v="ELECTRICITY"/>
    <x v="10"/>
    <n v="0"/>
  </r>
  <r>
    <s v="REFERENCE ELECTRIFICATION - MODERATE TECHNOLOGY ADVANCEMENT"/>
    <x v="2"/>
    <s v="PROPANE ICE LIGHT-DUTY AUTO"/>
    <s v="TEXAS"/>
    <x v="19"/>
    <x v="28"/>
    <s v="DIESEL FUEL"/>
    <x v="10"/>
    <n v="73144247.978073403"/>
  </r>
  <r>
    <s v="REFERENCE ELECTRIFICATION - MODERATE TECHNOLOGY ADVANCEMENT"/>
    <x v="2"/>
    <s v="PROPANE ICE LIGHT-DUTY AUTO"/>
    <s v="TEXAS"/>
    <x v="19"/>
    <x v="28"/>
    <s v="COMPRESSED PIPELINE GAS"/>
    <x v="10"/>
    <n v="0"/>
  </r>
  <r>
    <s v="REFERENCE ELECTRIFICATION - MODERATE TECHNOLOGY ADVANCEMENT"/>
    <x v="2"/>
    <s v="PROPANE ICE LIGHT-DUTY AUTO"/>
    <s v="TEXAS"/>
    <x v="19"/>
    <x v="28"/>
    <s v="LIQUID HYDROGEN"/>
    <x v="10"/>
    <n v="0"/>
  </r>
  <r>
    <s v="REFERENCE ELECTRIFICATION - MODERATE TECHNOLOGY ADVANCEMENT"/>
    <x v="2"/>
    <s v="PROPANE ICE LIGHT-DUTY AUTO"/>
    <s v="TEXAS"/>
    <x v="19"/>
    <x v="28"/>
    <n v="9999"/>
    <x v="10"/>
    <n v="0"/>
  </r>
  <r>
    <s v="REFERENCE ELECTRIFICATION - MODERATE TECHNOLOGY ADVANCEMENT"/>
    <x v="2"/>
    <s v="PROPANE ICE LIGHT-DUTY AUTO"/>
    <s v="TEXAS"/>
    <x v="19"/>
    <x v="29"/>
    <s v="GASOLINE FUEL"/>
    <x v="10"/>
    <n v="0"/>
  </r>
  <r>
    <s v="REFERENCE ELECTRIFICATION - MODERATE TECHNOLOGY ADVANCEMENT"/>
    <x v="2"/>
    <s v="PROPANE ICE LIGHT-DUTY AUTO"/>
    <s v="TEXAS"/>
    <x v="19"/>
    <x v="29"/>
    <s v="ELECTRICITY"/>
    <x v="10"/>
    <n v="0"/>
  </r>
  <r>
    <s v="REFERENCE ELECTRIFICATION - MODERATE TECHNOLOGY ADVANCEMENT"/>
    <x v="2"/>
    <s v="PROPANE ICE LIGHT-DUTY AUTO"/>
    <s v="TEXAS"/>
    <x v="19"/>
    <x v="29"/>
    <s v="DIESEL FUEL"/>
    <x v="10"/>
    <n v="74286665.933192298"/>
  </r>
  <r>
    <s v="REFERENCE ELECTRIFICATION - MODERATE TECHNOLOGY ADVANCEMENT"/>
    <x v="2"/>
    <s v="PROPANE ICE LIGHT-DUTY AUTO"/>
    <s v="TEXAS"/>
    <x v="19"/>
    <x v="29"/>
    <s v="COMPRESSED PIPELINE GAS"/>
    <x v="10"/>
    <n v="0"/>
  </r>
  <r>
    <s v="REFERENCE ELECTRIFICATION - MODERATE TECHNOLOGY ADVANCEMENT"/>
    <x v="2"/>
    <s v="PROPANE ICE LIGHT-DUTY AUTO"/>
    <s v="TEXAS"/>
    <x v="19"/>
    <x v="29"/>
    <s v="LIQUID HYDROGEN"/>
    <x v="10"/>
    <n v="0"/>
  </r>
  <r>
    <s v="REFERENCE ELECTRIFICATION - MODERATE TECHNOLOGY ADVANCEMENT"/>
    <x v="2"/>
    <s v="PROPANE ICE LIGHT-DUTY AUTO"/>
    <s v="TEXAS"/>
    <x v="19"/>
    <x v="29"/>
    <n v="9999"/>
    <x v="10"/>
    <n v="0"/>
  </r>
  <r>
    <s v="REFERENCE ELECTRIFICATION - MODERATE TECHNOLOGY ADVANCEMENT"/>
    <x v="2"/>
    <s v="PROPANE ICE LIGHT-DUTY AUTO"/>
    <s v="TEXAS"/>
    <x v="19"/>
    <x v="30"/>
    <s v="GASOLINE FUEL"/>
    <x v="10"/>
    <n v="0"/>
  </r>
  <r>
    <s v="REFERENCE ELECTRIFICATION - MODERATE TECHNOLOGY ADVANCEMENT"/>
    <x v="2"/>
    <s v="PROPANE ICE LIGHT-DUTY AUTO"/>
    <s v="TEXAS"/>
    <x v="19"/>
    <x v="30"/>
    <s v="ELECTRICITY"/>
    <x v="10"/>
    <n v="0"/>
  </r>
  <r>
    <s v="REFERENCE ELECTRIFICATION - MODERATE TECHNOLOGY ADVANCEMENT"/>
    <x v="2"/>
    <s v="PROPANE ICE LIGHT-DUTY AUTO"/>
    <s v="TEXAS"/>
    <x v="19"/>
    <x v="30"/>
    <s v="DIESEL FUEL"/>
    <x v="10"/>
    <n v="75357721.093355507"/>
  </r>
  <r>
    <s v="REFERENCE ELECTRIFICATION - MODERATE TECHNOLOGY ADVANCEMENT"/>
    <x v="2"/>
    <s v="PROPANE ICE LIGHT-DUTY AUTO"/>
    <s v="TEXAS"/>
    <x v="19"/>
    <x v="30"/>
    <s v="COMPRESSED PIPELINE GAS"/>
    <x v="10"/>
    <n v="0"/>
  </r>
  <r>
    <s v="REFERENCE ELECTRIFICATION - MODERATE TECHNOLOGY ADVANCEMENT"/>
    <x v="2"/>
    <s v="PROPANE ICE LIGHT-DUTY AUTO"/>
    <s v="TEXAS"/>
    <x v="19"/>
    <x v="30"/>
    <s v="LIQUID HYDROGEN"/>
    <x v="10"/>
    <n v="0"/>
  </r>
  <r>
    <s v="REFERENCE ELECTRIFICATION - MODERATE TECHNOLOGY ADVANCEMENT"/>
    <x v="2"/>
    <s v="PROPANE ICE LIGHT-DUTY AUTO"/>
    <s v="TEXAS"/>
    <x v="19"/>
    <x v="30"/>
    <n v="9999"/>
    <x v="10"/>
    <n v="0"/>
  </r>
  <r>
    <s v="REFERENCE ELECTRIFICATION - MODERATE TECHNOLOGY ADVANCEMENT"/>
    <x v="2"/>
    <s v="PROPANE ICE LIGHT-DUTY AUTO"/>
    <s v="TEXAS"/>
    <x v="19"/>
    <x v="31"/>
    <s v="GASOLINE FUEL"/>
    <x v="10"/>
    <n v="0"/>
  </r>
  <r>
    <s v="REFERENCE ELECTRIFICATION - MODERATE TECHNOLOGY ADVANCEMENT"/>
    <x v="2"/>
    <s v="PROPANE ICE LIGHT-DUTY AUTO"/>
    <s v="TEXAS"/>
    <x v="19"/>
    <x v="31"/>
    <s v="ELECTRICITY"/>
    <x v="10"/>
    <n v="0"/>
  </r>
  <r>
    <s v="REFERENCE ELECTRIFICATION - MODERATE TECHNOLOGY ADVANCEMENT"/>
    <x v="2"/>
    <s v="PROPANE ICE LIGHT-DUTY AUTO"/>
    <s v="TEXAS"/>
    <x v="19"/>
    <x v="31"/>
    <s v="DIESEL FUEL"/>
    <x v="10"/>
    <n v="76377062.278087497"/>
  </r>
  <r>
    <s v="REFERENCE ELECTRIFICATION - MODERATE TECHNOLOGY ADVANCEMENT"/>
    <x v="2"/>
    <s v="PROPANE ICE LIGHT-DUTY AUTO"/>
    <s v="TEXAS"/>
    <x v="19"/>
    <x v="31"/>
    <s v="COMPRESSED PIPELINE GAS"/>
    <x v="10"/>
    <n v="0"/>
  </r>
  <r>
    <s v="REFERENCE ELECTRIFICATION - MODERATE TECHNOLOGY ADVANCEMENT"/>
    <x v="2"/>
    <s v="PROPANE ICE LIGHT-DUTY AUTO"/>
    <s v="TEXAS"/>
    <x v="19"/>
    <x v="31"/>
    <s v="LIQUID HYDROGEN"/>
    <x v="10"/>
    <n v="0"/>
  </r>
  <r>
    <s v="REFERENCE ELECTRIFICATION - MODERATE TECHNOLOGY ADVANCEMENT"/>
    <x v="2"/>
    <s v="PROPANE ICE LIGHT-DUTY AUTO"/>
    <s v="TEXAS"/>
    <x v="19"/>
    <x v="31"/>
    <n v="9999"/>
    <x v="10"/>
    <n v="0"/>
  </r>
  <r>
    <s v="REFERENCE ELECTRIFICATION - MODERATE TECHNOLOGY ADVANCEMENT"/>
    <x v="2"/>
    <s v="PROPANE ICE LIGHT-DUTY AUTO"/>
    <s v="TEXAS"/>
    <x v="19"/>
    <x v="32"/>
    <s v="GASOLINE FUEL"/>
    <x v="10"/>
    <n v="0"/>
  </r>
  <r>
    <s v="REFERENCE ELECTRIFICATION - MODERATE TECHNOLOGY ADVANCEMENT"/>
    <x v="2"/>
    <s v="PROPANE ICE LIGHT-DUTY AUTO"/>
    <s v="TEXAS"/>
    <x v="19"/>
    <x v="32"/>
    <s v="ELECTRICITY"/>
    <x v="10"/>
    <n v="0"/>
  </r>
  <r>
    <s v="REFERENCE ELECTRIFICATION - MODERATE TECHNOLOGY ADVANCEMENT"/>
    <x v="2"/>
    <s v="PROPANE ICE LIGHT-DUTY AUTO"/>
    <s v="TEXAS"/>
    <x v="19"/>
    <x v="32"/>
    <s v="DIESEL FUEL"/>
    <x v="10"/>
    <n v="77346048.128725693"/>
  </r>
  <r>
    <s v="REFERENCE ELECTRIFICATION - MODERATE TECHNOLOGY ADVANCEMENT"/>
    <x v="2"/>
    <s v="PROPANE ICE LIGHT-DUTY AUTO"/>
    <s v="TEXAS"/>
    <x v="19"/>
    <x v="32"/>
    <s v="COMPRESSED PIPELINE GAS"/>
    <x v="10"/>
    <n v="0"/>
  </r>
  <r>
    <s v="REFERENCE ELECTRIFICATION - MODERATE TECHNOLOGY ADVANCEMENT"/>
    <x v="2"/>
    <s v="PROPANE ICE LIGHT-DUTY AUTO"/>
    <s v="TEXAS"/>
    <x v="19"/>
    <x v="32"/>
    <s v="LIQUID HYDROGEN"/>
    <x v="10"/>
    <n v="0"/>
  </r>
  <r>
    <s v="REFERENCE ELECTRIFICATION - MODERATE TECHNOLOGY ADVANCEMENT"/>
    <x v="2"/>
    <s v="PROPANE ICE LIGHT-DUTY AUTO"/>
    <s v="TEXAS"/>
    <x v="19"/>
    <x v="32"/>
    <n v="9999"/>
    <x v="10"/>
    <n v="0"/>
  </r>
  <r>
    <s v="REFERENCE ELECTRIFICATION - MODERATE TECHNOLOGY ADVANCEMENT"/>
    <x v="2"/>
    <s v="PROPANE ICE LIGHT-DUTY AUTO"/>
    <s v="TEXAS"/>
    <x v="19"/>
    <x v="33"/>
    <s v="GASOLINE FUEL"/>
    <x v="10"/>
    <n v="0"/>
  </r>
  <r>
    <s v="REFERENCE ELECTRIFICATION - MODERATE TECHNOLOGY ADVANCEMENT"/>
    <x v="2"/>
    <s v="PROPANE ICE LIGHT-DUTY AUTO"/>
    <s v="TEXAS"/>
    <x v="19"/>
    <x v="33"/>
    <s v="ELECTRICITY"/>
    <x v="10"/>
    <n v="0"/>
  </r>
  <r>
    <s v="REFERENCE ELECTRIFICATION - MODERATE TECHNOLOGY ADVANCEMENT"/>
    <x v="2"/>
    <s v="PROPANE ICE LIGHT-DUTY AUTO"/>
    <s v="TEXAS"/>
    <x v="19"/>
    <x v="33"/>
    <s v="DIESEL FUEL"/>
    <x v="10"/>
    <n v="78250586.1566585"/>
  </r>
  <r>
    <s v="REFERENCE ELECTRIFICATION - MODERATE TECHNOLOGY ADVANCEMENT"/>
    <x v="2"/>
    <s v="PROPANE ICE LIGHT-DUTY AUTO"/>
    <s v="TEXAS"/>
    <x v="19"/>
    <x v="33"/>
    <s v="COMPRESSED PIPELINE GAS"/>
    <x v="10"/>
    <n v="0"/>
  </r>
  <r>
    <s v="REFERENCE ELECTRIFICATION - MODERATE TECHNOLOGY ADVANCEMENT"/>
    <x v="2"/>
    <s v="PROPANE ICE LIGHT-DUTY AUTO"/>
    <s v="TEXAS"/>
    <x v="19"/>
    <x v="33"/>
    <s v="LIQUID HYDROGEN"/>
    <x v="10"/>
    <n v="0"/>
  </r>
  <r>
    <s v="REFERENCE ELECTRIFICATION - MODERATE TECHNOLOGY ADVANCEMENT"/>
    <x v="2"/>
    <s v="PROPANE ICE LIGHT-DUTY AUTO"/>
    <s v="TEXAS"/>
    <x v="19"/>
    <x v="33"/>
    <n v="9999"/>
    <x v="10"/>
    <n v="0"/>
  </r>
  <r>
    <s v="REFERENCE ELECTRIFICATION - MODERATE TECHNOLOGY ADVANCEMENT"/>
    <x v="2"/>
    <s v="HYDROGEN FUEL-CELL LIGHT-DUTY AUTO"/>
    <s v="TEXAS"/>
    <x v="19"/>
    <x v="0"/>
    <s v="GASOLINE FUEL"/>
    <x v="10"/>
    <n v="0"/>
  </r>
  <r>
    <s v="REFERENCE ELECTRIFICATION - MODERATE TECHNOLOGY ADVANCEMENT"/>
    <x v="2"/>
    <s v="HYDROGEN FUEL-CELL LIGHT-DUTY AUTO"/>
    <s v="TEXAS"/>
    <x v="19"/>
    <x v="0"/>
    <s v="ELECTRICITY"/>
    <x v="10"/>
    <n v="0"/>
  </r>
  <r>
    <s v="REFERENCE ELECTRIFICATION - MODERATE TECHNOLOGY ADVANCEMENT"/>
    <x v="2"/>
    <s v="HYDROGEN FUEL-CELL LIGHT-DUTY AUTO"/>
    <s v="TEXAS"/>
    <x v="19"/>
    <x v="0"/>
    <s v="DIESEL FUEL"/>
    <x v="10"/>
    <n v="0"/>
  </r>
  <r>
    <s v="REFERENCE ELECTRIFICATION - MODERATE TECHNOLOGY ADVANCEMENT"/>
    <x v="2"/>
    <s v="HYDROGEN FUEL-CELL LIGHT-DUTY AUTO"/>
    <s v="TEXAS"/>
    <x v="19"/>
    <x v="0"/>
    <s v="COMPRESSED PIPELINE GAS"/>
    <x v="10"/>
    <n v="0"/>
  </r>
  <r>
    <s v="REFERENCE ELECTRIFICATION - MODERATE TECHNOLOGY ADVANCEMENT"/>
    <x v="2"/>
    <s v="HYDROGEN FUEL-CELL LIGHT-DUTY AUTO"/>
    <s v="TEXAS"/>
    <x v="19"/>
    <x v="0"/>
    <s v="LIQUID HYDROGEN"/>
    <x v="10"/>
    <n v="0"/>
  </r>
  <r>
    <s v="REFERENCE ELECTRIFICATION - MODERATE TECHNOLOGY ADVANCEMENT"/>
    <x v="2"/>
    <s v="HYDROGEN FUEL-CELL LIGHT-DUTY AUTO"/>
    <s v="TEXAS"/>
    <x v="19"/>
    <x v="0"/>
    <n v="9999"/>
    <x v="10"/>
    <n v="0"/>
  </r>
  <r>
    <s v="REFERENCE ELECTRIFICATION - MODERATE TECHNOLOGY ADVANCEMENT"/>
    <x v="2"/>
    <s v="HYDROGEN FUEL-CELL LIGHT-DUTY AUTO"/>
    <s v="TEXAS"/>
    <x v="19"/>
    <x v="1"/>
    <s v="GASOLINE FUEL"/>
    <x v="10"/>
    <n v="0"/>
  </r>
  <r>
    <s v="REFERENCE ELECTRIFICATION - MODERATE TECHNOLOGY ADVANCEMENT"/>
    <x v="2"/>
    <s v="HYDROGEN FUEL-CELL LIGHT-DUTY AUTO"/>
    <s v="TEXAS"/>
    <x v="19"/>
    <x v="1"/>
    <s v="ELECTRICITY"/>
    <x v="10"/>
    <n v="0"/>
  </r>
  <r>
    <s v="REFERENCE ELECTRIFICATION - MODERATE TECHNOLOGY ADVANCEMENT"/>
    <x v="2"/>
    <s v="HYDROGEN FUEL-CELL LIGHT-DUTY AUTO"/>
    <s v="TEXAS"/>
    <x v="19"/>
    <x v="1"/>
    <s v="DIESEL FUEL"/>
    <x v="10"/>
    <n v="0"/>
  </r>
  <r>
    <s v="REFERENCE ELECTRIFICATION - MODERATE TECHNOLOGY ADVANCEMENT"/>
    <x v="2"/>
    <s v="HYDROGEN FUEL-CELL LIGHT-DUTY AUTO"/>
    <s v="TEXAS"/>
    <x v="19"/>
    <x v="1"/>
    <s v="COMPRESSED PIPELINE GAS"/>
    <x v="10"/>
    <n v="0"/>
  </r>
  <r>
    <s v="REFERENCE ELECTRIFICATION - MODERATE TECHNOLOGY ADVANCEMENT"/>
    <x v="2"/>
    <s v="HYDROGEN FUEL-CELL LIGHT-DUTY AUTO"/>
    <s v="TEXAS"/>
    <x v="19"/>
    <x v="1"/>
    <s v="LIQUID HYDROGEN"/>
    <x v="10"/>
    <n v="0"/>
  </r>
  <r>
    <s v="REFERENCE ELECTRIFICATION - MODERATE TECHNOLOGY ADVANCEMENT"/>
    <x v="2"/>
    <s v="HYDROGEN FUEL-CELL LIGHT-DUTY AUTO"/>
    <s v="TEXAS"/>
    <x v="19"/>
    <x v="1"/>
    <n v="9999"/>
    <x v="10"/>
    <n v="0"/>
  </r>
  <r>
    <s v="REFERENCE ELECTRIFICATION - MODERATE TECHNOLOGY ADVANCEMENT"/>
    <x v="2"/>
    <s v="HYDROGEN FUEL-CELL LIGHT-DUTY AUTO"/>
    <s v="TEXAS"/>
    <x v="19"/>
    <x v="2"/>
    <s v="GASOLINE FUEL"/>
    <x v="10"/>
    <n v="0"/>
  </r>
  <r>
    <s v="REFERENCE ELECTRIFICATION - MODERATE TECHNOLOGY ADVANCEMENT"/>
    <x v="2"/>
    <s v="HYDROGEN FUEL-CELL LIGHT-DUTY AUTO"/>
    <s v="TEXAS"/>
    <x v="19"/>
    <x v="2"/>
    <s v="ELECTRICITY"/>
    <x v="10"/>
    <n v="0"/>
  </r>
  <r>
    <s v="REFERENCE ELECTRIFICATION - MODERATE TECHNOLOGY ADVANCEMENT"/>
    <x v="2"/>
    <s v="HYDROGEN FUEL-CELL LIGHT-DUTY AUTO"/>
    <s v="TEXAS"/>
    <x v="19"/>
    <x v="2"/>
    <s v="DIESEL FUEL"/>
    <x v="10"/>
    <n v="0"/>
  </r>
  <r>
    <s v="REFERENCE ELECTRIFICATION - MODERATE TECHNOLOGY ADVANCEMENT"/>
    <x v="2"/>
    <s v="HYDROGEN FUEL-CELL LIGHT-DUTY AUTO"/>
    <s v="TEXAS"/>
    <x v="19"/>
    <x v="2"/>
    <s v="COMPRESSED PIPELINE GAS"/>
    <x v="10"/>
    <n v="0"/>
  </r>
  <r>
    <s v="REFERENCE ELECTRIFICATION - MODERATE TECHNOLOGY ADVANCEMENT"/>
    <x v="2"/>
    <s v="HYDROGEN FUEL-CELL LIGHT-DUTY AUTO"/>
    <s v="TEXAS"/>
    <x v="19"/>
    <x v="2"/>
    <s v="LIQUID HYDROGEN"/>
    <x v="10"/>
    <n v="0"/>
  </r>
  <r>
    <s v="REFERENCE ELECTRIFICATION - MODERATE TECHNOLOGY ADVANCEMENT"/>
    <x v="2"/>
    <s v="HYDROGEN FUEL-CELL LIGHT-DUTY AUTO"/>
    <s v="TEXAS"/>
    <x v="19"/>
    <x v="2"/>
    <n v="9999"/>
    <x v="10"/>
    <n v="0"/>
  </r>
  <r>
    <s v="REFERENCE ELECTRIFICATION - MODERATE TECHNOLOGY ADVANCEMENT"/>
    <x v="2"/>
    <s v="HYDROGEN FUEL-CELL LIGHT-DUTY AUTO"/>
    <s v="TEXAS"/>
    <x v="19"/>
    <x v="3"/>
    <s v="GASOLINE FUEL"/>
    <x v="10"/>
    <n v="0"/>
  </r>
  <r>
    <s v="REFERENCE ELECTRIFICATION - MODERATE TECHNOLOGY ADVANCEMENT"/>
    <x v="2"/>
    <s v="HYDROGEN FUEL-CELL LIGHT-DUTY AUTO"/>
    <s v="TEXAS"/>
    <x v="19"/>
    <x v="3"/>
    <s v="ELECTRICITY"/>
    <x v="10"/>
    <n v="0"/>
  </r>
  <r>
    <s v="REFERENCE ELECTRIFICATION - MODERATE TECHNOLOGY ADVANCEMENT"/>
    <x v="2"/>
    <s v="HYDROGEN FUEL-CELL LIGHT-DUTY AUTO"/>
    <s v="TEXAS"/>
    <x v="19"/>
    <x v="3"/>
    <s v="DIESEL FUEL"/>
    <x v="10"/>
    <n v="0"/>
  </r>
  <r>
    <s v="REFERENCE ELECTRIFICATION - MODERATE TECHNOLOGY ADVANCEMENT"/>
    <x v="2"/>
    <s v="HYDROGEN FUEL-CELL LIGHT-DUTY AUTO"/>
    <s v="TEXAS"/>
    <x v="19"/>
    <x v="3"/>
    <s v="COMPRESSED PIPELINE GAS"/>
    <x v="10"/>
    <n v="0"/>
  </r>
  <r>
    <s v="REFERENCE ELECTRIFICATION - MODERATE TECHNOLOGY ADVANCEMENT"/>
    <x v="2"/>
    <s v="HYDROGEN FUEL-CELL LIGHT-DUTY AUTO"/>
    <s v="TEXAS"/>
    <x v="19"/>
    <x v="3"/>
    <s v="LIQUID HYDROGEN"/>
    <x v="10"/>
    <n v="0"/>
  </r>
  <r>
    <s v="REFERENCE ELECTRIFICATION - MODERATE TECHNOLOGY ADVANCEMENT"/>
    <x v="2"/>
    <s v="HYDROGEN FUEL-CELL LIGHT-DUTY AUTO"/>
    <s v="TEXAS"/>
    <x v="19"/>
    <x v="3"/>
    <n v="9999"/>
    <x v="10"/>
    <n v="0"/>
  </r>
  <r>
    <s v="REFERENCE ELECTRIFICATION - MODERATE TECHNOLOGY ADVANCEMENT"/>
    <x v="2"/>
    <s v="HYDROGEN FUEL-CELL LIGHT-DUTY AUTO"/>
    <s v="TEXAS"/>
    <x v="19"/>
    <x v="4"/>
    <s v="GASOLINE FUEL"/>
    <x v="10"/>
    <n v="0"/>
  </r>
  <r>
    <s v="REFERENCE ELECTRIFICATION - MODERATE TECHNOLOGY ADVANCEMENT"/>
    <x v="2"/>
    <s v="HYDROGEN FUEL-CELL LIGHT-DUTY AUTO"/>
    <s v="TEXAS"/>
    <x v="19"/>
    <x v="4"/>
    <s v="ELECTRICITY"/>
    <x v="10"/>
    <n v="0"/>
  </r>
  <r>
    <s v="REFERENCE ELECTRIFICATION - MODERATE TECHNOLOGY ADVANCEMENT"/>
    <x v="2"/>
    <s v="HYDROGEN FUEL-CELL LIGHT-DUTY AUTO"/>
    <s v="TEXAS"/>
    <x v="19"/>
    <x v="4"/>
    <s v="DIESEL FUEL"/>
    <x v="10"/>
    <n v="0"/>
  </r>
  <r>
    <s v="REFERENCE ELECTRIFICATION - MODERATE TECHNOLOGY ADVANCEMENT"/>
    <x v="2"/>
    <s v="HYDROGEN FUEL-CELL LIGHT-DUTY AUTO"/>
    <s v="TEXAS"/>
    <x v="19"/>
    <x v="4"/>
    <s v="COMPRESSED PIPELINE GAS"/>
    <x v="10"/>
    <n v="0"/>
  </r>
  <r>
    <s v="REFERENCE ELECTRIFICATION - MODERATE TECHNOLOGY ADVANCEMENT"/>
    <x v="2"/>
    <s v="HYDROGEN FUEL-CELL LIGHT-DUTY AUTO"/>
    <s v="TEXAS"/>
    <x v="19"/>
    <x v="4"/>
    <s v="LIQUID HYDROGEN"/>
    <x v="10"/>
    <n v="0"/>
  </r>
  <r>
    <s v="REFERENCE ELECTRIFICATION - MODERATE TECHNOLOGY ADVANCEMENT"/>
    <x v="2"/>
    <s v="HYDROGEN FUEL-CELL LIGHT-DUTY AUTO"/>
    <s v="TEXAS"/>
    <x v="19"/>
    <x v="4"/>
    <n v="9999"/>
    <x v="10"/>
    <n v="0"/>
  </r>
  <r>
    <s v="REFERENCE ELECTRIFICATION - MODERATE TECHNOLOGY ADVANCEMENT"/>
    <x v="2"/>
    <s v="HYDROGEN FUEL-CELL LIGHT-DUTY AUTO"/>
    <s v="TEXAS"/>
    <x v="19"/>
    <x v="5"/>
    <s v="GASOLINE FUEL"/>
    <x v="10"/>
    <n v="0"/>
  </r>
  <r>
    <s v="REFERENCE ELECTRIFICATION - MODERATE TECHNOLOGY ADVANCEMENT"/>
    <x v="2"/>
    <s v="HYDROGEN FUEL-CELL LIGHT-DUTY AUTO"/>
    <s v="TEXAS"/>
    <x v="19"/>
    <x v="5"/>
    <s v="ELECTRICITY"/>
    <x v="10"/>
    <n v="0"/>
  </r>
  <r>
    <s v="REFERENCE ELECTRIFICATION - MODERATE TECHNOLOGY ADVANCEMENT"/>
    <x v="2"/>
    <s v="HYDROGEN FUEL-CELL LIGHT-DUTY AUTO"/>
    <s v="TEXAS"/>
    <x v="19"/>
    <x v="5"/>
    <s v="DIESEL FUEL"/>
    <x v="10"/>
    <n v="0"/>
  </r>
  <r>
    <s v="REFERENCE ELECTRIFICATION - MODERATE TECHNOLOGY ADVANCEMENT"/>
    <x v="2"/>
    <s v="HYDROGEN FUEL-CELL LIGHT-DUTY AUTO"/>
    <s v="TEXAS"/>
    <x v="19"/>
    <x v="5"/>
    <s v="COMPRESSED PIPELINE GAS"/>
    <x v="10"/>
    <n v="0"/>
  </r>
  <r>
    <s v="REFERENCE ELECTRIFICATION - MODERATE TECHNOLOGY ADVANCEMENT"/>
    <x v="2"/>
    <s v="HYDROGEN FUEL-CELL LIGHT-DUTY AUTO"/>
    <s v="TEXAS"/>
    <x v="19"/>
    <x v="5"/>
    <s v="LIQUID HYDROGEN"/>
    <x v="10"/>
    <n v="0"/>
  </r>
  <r>
    <s v="REFERENCE ELECTRIFICATION - MODERATE TECHNOLOGY ADVANCEMENT"/>
    <x v="2"/>
    <s v="HYDROGEN FUEL-CELL LIGHT-DUTY AUTO"/>
    <s v="TEXAS"/>
    <x v="19"/>
    <x v="5"/>
    <n v="9999"/>
    <x v="10"/>
    <n v="0"/>
  </r>
  <r>
    <s v="REFERENCE ELECTRIFICATION - MODERATE TECHNOLOGY ADVANCEMENT"/>
    <x v="2"/>
    <s v="HYDROGEN FUEL-CELL LIGHT-DUTY AUTO"/>
    <s v="TEXAS"/>
    <x v="19"/>
    <x v="6"/>
    <s v="GASOLINE FUEL"/>
    <x v="10"/>
    <n v="0"/>
  </r>
  <r>
    <s v="REFERENCE ELECTRIFICATION - MODERATE TECHNOLOGY ADVANCEMENT"/>
    <x v="2"/>
    <s v="HYDROGEN FUEL-CELL LIGHT-DUTY AUTO"/>
    <s v="TEXAS"/>
    <x v="19"/>
    <x v="6"/>
    <s v="ELECTRICITY"/>
    <x v="10"/>
    <n v="0"/>
  </r>
  <r>
    <s v="REFERENCE ELECTRIFICATION - MODERATE TECHNOLOGY ADVANCEMENT"/>
    <x v="2"/>
    <s v="HYDROGEN FUEL-CELL LIGHT-DUTY AUTO"/>
    <s v="TEXAS"/>
    <x v="19"/>
    <x v="6"/>
    <s v="DIESEL FUEL"/>
    <x v="10"/>
    <n v="0"/>
  </r>
  <r>
    <s v="REFERENCE ELECTRIFICATION - MODERATE TECHNOLOGY ADVANCEMENT"/>
    <x v="2"/>
    <s v="HYDROGEN FUEL-CELL LIGHT-DUTY AUTO"/>
    <s v="TEXAS"/>
    <x v="19"/>
    <x v="6"/>
    <s v="COMPRESSED PIPELINE GAS"/>
    <x v="10"/>
    <n v="0"/>
  </r>
  <r>
    <s v="REFERENCE ELECTRIFICATION - MODERATE TECHNOLOGY ADVANCEMENT"/>
    <x v="2"/>
    <s v="HYDROGEN FUEL-CELL LIGHT-DUTY AUTO"/>
    <s v="TEXAS"/>
    <x v="19"/>
    <x v="6"/>
    <s v="LIQUID HYDROGEN"/>
    <x v="10"/>
    <n v="0"/>
  </r>
  <r>
    <s v="REFERENCE ELECTRIFICATION - MODERATE TECHNOLOGY ADVANCEMENT"/>
    <x v="2"/>
    <s v="HYDROGEN FUEL-CELL LIGHT-DUTY AUTO"/>
    <s v="TEXAS"/>
    <x v="19"/>
    <x v="6"/>
    <n v="9999"/>
    <x v="10"/>
    <n v="0"/>
  </r>
  <r>
    <s v="REFERENCE ELECTRIFICATION - MODERATE TECHNOLOGY ADVANCEMENT"/>
    <x v="2"/>
    <s v="HYDROGEN FUEL-CELL LIGHT-DUTY AUTO"/>
    <s v="TEXAS"/>
    <x v="19"/>
    <x v="7"/>
    <s v="GASOLINE FUEL"/>
    <x v="10"/>
    <n v="0"/>
  </r>
  <r>
    <s v="REFERENCE ELECTRIFICATION - MODERATE TECHNOLOGY ADVANCEMENT"/>
    <x v="2"/>
    <s v="HYDROGEN FUEL-CELL LIGHT-DUTY AUTO"/>
    <s v="TEXAS"/>
    <x v="19"/>
    <x v="7"/>
    <s v="ELECTRICITY"/>
    <x v="10"/>
    <n v="0"/>
  </r>
  <r>
    <s v="REFERENCE ELECTRIFICATION - MODERATE TECHNOLOGY ADVANCEMENT"/>
    <x v="2"/>
    <s v="HYDROGEN FUEL-CELL LIGHT-DUTY AUTO"/>
    <s v="TEXAS"/>
    <x v="19"/>
    <x v="7"/>
    <s v="DIESEL FUEL"/>
    <x v="10"/>
    <n v="0"/>
  </r>
  <r>
    <s v="REFERENCE ELECTRIFICATION - MODERATE TECHNOLOGY ADVANCEMENT"/>
    <x v="2"/>
    <s v="HYDROGEN FUEL-CELL LIGHT-DUTY AUTO"/>
    <s v="TEXAS"/>
    <x v="19"/>
    <x v="7"/>
    <s v="COMPRESSED PIPELINE GAS"/>
    <x v="10"/>
    <n v="0"/>
  </r>
  <r>
    <s v="REFERENCE ELECTRIFICATION - MODERATE TECHNOLOGY ADVANCEMENT"/>
    <x v="2"/>
    <s v="HYDROGEN FUEL-CELL LIGHT-DUTY AUTO"/>
    <s v="TEXAS"/>
    <x v="19"/>
    <x v="7"/>
    <s v="LIQUID HYDROGEN"/>
    <x v="10"/>
    <n v="0"/>
  </r>
  <r>
    <s v="REFERENCE ELECTRIFICATION - MODERATE TECHNOLOGY ADVANCEMENT"/>
    <x v="2"/>
    <s v="HYDROGEN FUEL-CELL LIGHT-DUTY AUTO"/>
    <s v="TEXAS"/>
    <x v="19"/>
    <x v="7"/>
    <n v="9999"/>
    <x v="10"/>
    <n v="0"/>
  </r>
  <r>
    <s v="REFERENCE ELECTRIFICATION - MODERATE TECHNOLOGY ADVANCEMENT"/>
    <x v="2"/>
    <s v="HYDROGEN FUEL-CELL LIGHT-DUTY AUTO"/>
    <s v="TEXAS"/>
    <x v="19"/>
    <x v="8"/>
    <s v="GASOLINE FUEL"/>
    <x v="10"/>
    <n v="0"/>
  </r>
  <r>
    <s v="REFERENCE ELECTRIFICATION - MODERATE TECHNOLOGY ADVANCEMENT"/>
    <x v="2"/>
    <s v="HYDROGEN FUEL-CELL LIGHT-DUTY AUTO"/>
    <s v="TEXAS"/>
    <x v="19"/>
    <x v="8"/>
    <s v="ELECTRICITY"/>
    <x v="10"/>
    <n v="0"/>
  </r>
  <r>
    <s v="REFERENCE ELECTRIFICATION - MODERATE TECHNOLOGY ADVANCEMENT"/>
    <x v="2"/>
    <s v="HYDROGEN FUEL-CELL LIGHT-DUTY AUTO"/>
    <s v="TEXAS"/>
    <x v="19"/>
    <x v="8"/>
    <s v="DIESEL FUEL"/>
    <x v="10"/>
    <n v="0"/>
  </r>
  <r>
    <s v="REFERENCE ELECTRIFICATION - MODERATE TECHNOLOGY ADVANCEMENT"/>
    <x v="2"/>
    <s v="HYDROGEN FUEL-CELL LIGHT-DUTY AUTO"/>
    <s v="TEXAS"/>
    <x v="19"/>
    <x v="8"/>
    <s v="COMPRESSED PIPELINE GAS"/>
    <x v="10"/>
    <n v="0"/>
  </r>
  <r>
    <s v="REFERENCE ELECTRIFICATION - MODERATE TECHNOLOGY ADVANCEMENT"/>
    <x v="2"/>
    <s v="HYDROGEN FUEL-CELL LIGHT-DUTY AUTO"/>
    <s v="TEXAS"/>
    <x v="19"/>
    <x v="8"/>
    <s v="LIQUID HYDROGEN"/>
    <x v="10"/>
    <n v="0"/>
  </r>
  <r>
    <s v="REFERENCE ELECTRIFICATION - MODERATE TECHNOLOGY ADVANCEMENT"/>
    <x v="2"/>
    <s v="HYDROGEN FUEL-CELL LIGHT-DUTY AUTO"/>
    <s v="TEXAS"/>
    <x v="19"/>
    <x v="8"/>
    <n v="9999"/>
    <x v="10"/>
    <n v="0"/>
  </r>
  <r>
    <s v="REFERENCE ELECTRIFICATION - MODERATE TECHNOLOGY ADVANCEMENT"/>
    <x v="2"/>
    <s v="HYDROGEN FUEL-CELL LIGHT-DUTY AUTO"/>
    <s v="TEXAS"/>
    <x v="19"/>
    <x v="9"/>
    <s v="GASOLINE FUEL"/>
    <x v="10"/>
    <n v="0"/>
  </r>
  <r>
    <s v="REFERENCE ELECTRIFICATION - MODERATE TECHNOLOGY ADVANCEMENT"/>
    <x v="2"/>
    <s v="HYDROGEN FUEL-CELL LIGHT-DUTY AUTO"/>
    <s v="TEXAS"/>
    <x v="19"/>
    <x v="9"/>
    <s v="ELECTRICITY"/>
    <x v="10"/>
    <n v="0"/>
  </r>
  <r>
    <s v="REFERENCE ELECTRIFICATION - MODERATE TECHNOLOGY ADVANCEMENT"/>
    <x v="2"/>
    <s v="HYDROGEN FUEL-CELL LIGHT-DUTY AUTO"/>
    <s v="TEXAS"/>
    <x v="19"/>
    <x v="9"/>
    <s v="DIESEL FUEL"/>
    <x v="10"/>
    <n v="0"/>
  </r>
  <r>
    <s v="REFERENCE ELECTRIFICATION - MODERATE TECHNOLOGY ADVANCEMENT"/>
    <x v="2"/>
    <s v="HYDROGEN FUEL-CELL LIGHT-DUTY AUTO"/>
    <s v="TEXAS"/>
    <x v="19"/>
    <x v="9"/>
    <s v="COMPRESSED PIPELINE GAS"/>
    <x v="10"/>
    <n v="0"/>
  </r>
  <r>
    <s v="REFERENCE ELECTRIFICATION - MODERATE TECHNOLOGY ADVANCEMENT"/>
    <x v="2"/>
    <s v="HYDROGEN FUEL-CELL LIGHT-DUTY AUTO"/>
    <s v="TEXAS"/>
    <x v="19"/>
    <x v="9"/>
    <s v="LIQUID HYDROGEN"/>
    <x v="10"/>
    <n v="0"/>
  </r>
  <r>
    <s v="REFERENCE ELECTRIFICATION - MODERATE TECHNOLOGY ADVANCEMENT"/>
    <x v="2"/>
    <s v="HYDROGEN FUEL-CELL LIGHT-DUTY AUTO"/>
    <s v="TEXAS"/>
    <x v="19"/>
    <x v="9"/>
    <n v="9999"/>
    <x v="10"/>
    <n v="0"/>
  </r>
  <r>
    <s v="REFERENCE ELECTRIFICATION - MODERATE TECHNOLOGY ADVANCEMENT"/>
    <x v="2"/>
    <s v="HYDROGEN FUEL-CELL LIGHT-DUTY AUTO"/>
    <s v="TEXAS"/>
    <x v="19"/>
    <x v="10"/>
    <s v="GASOLINE FUEL"/>
    <x v="10"/>
    <n v="0"/>
  </r>
  <r>
    <s v="REFERENCE ELECTRIFICATION - MODERATE TECHNOLOGY ADVANCEMENT"/>
    <x v="2"/>
    <s v="HYDROGEN FUEL-CELL LIGHT-DUTY AUTO"/>
    <s v="TEXAS"/>
    <x v="19"/>
    <x v="10"/>
    <s v="ELECTRICITY"/>
    <x v="10"/>
    <n v="0"/>
  </r>
  <r>
    <s v="REFERENCE ELECTRIFICATION - MODERATE TECHNOLOGY ADVANCEMENT"/>
    <x v="2"/>
    <s v="HYDROGEN FUEL-CELL LIGHT-DUTY AUTO"/>
    <s v="TEXAS"/>
    <x v="19"/>
    <x v="10"/>
    <s v="DIESEL FUEL"/>
    <x v="10"/>
    <n v="0"/>
  </r>
  <r>
    <s v="REFERENCE ELECTRIFICATION - MODERATE TECHNOLOGY ADVANCEMENT"/>
    <x v="2"/>
    <s v="HYDROGEN FUEL-CELL LIGHT-DUTY AUTO"/>
    <s v="TEXAS"/>
    <x v="19"/>
    <x v="10"/>
    <s v="COMPRESSED PIPELINE GAS"/>
    <x v="10"/>
    <n v="0"/>
  </r>
  <r>
    <s v="REFERENCE ELECTRIFICATION - MODERATE TECHNOLOGY ADVANCEMENT"/>
    <x v="2"/>
    <s v="HYDROGEN FUEL-CELL LIGHT-DUTY AUTO"/>
    <s v="TEXAS"/>
    <x v="19"/>
    <x v="10"/>
    <s v="LIQUID HYDROGEN"/>
    <x v="10"/>
    <n v="0"/>
  </r>
  <r>
    <s v="REFERENCE ELECTRIFICATION - MODERATE TECHNOLOGY ADVANCEMENT"/>
    <x v="2"/>
    <s v="HYDROGEN FUEL-CELL LIGHT-DUTY AUTO"/>
    <s v="TEXAS"/>
    <x v="19"/>
    <x v="10"/>
    <n v="9999"/>
    <x v="10"/>
    <n v="0"/>
  </r>
  <r>
    <s v="REFERENCE ELECTRIFICATION - MODERATE TECHNOLOGY ADVANCEMENT"/>
    <x v="2"/>
    <s v="HYDROGEN FUEL-CELL LIGHT-DUTY AUTO"/>
    <s v="TEXAS"/>
    <x v="19"/>
    <x v="11"/>
    <s v="GASOLINE FUEL"/>
    <x v="10"/>
    <n v="0"/>
  </r>
  <r>
    <s v="REFERENCE ELECTRIFICATION - MODERATE TECHNOLOGY ADVANCEMENT"/>
    <x v="2"/>
    <s v="HYDROGEN FUEL-CELL LIGHT-DUTY AUTO"/>
    <s v="TEXAS"/>
    <x v="19"/>
    <x v="11"/>
    <s v="ELECTRICITY"/>
    <x v="10"/>
    <n v="0"/>
  </r>
  <r>
    <s v="REFERENCE ELECTRIFICATION - MODERATE TECHNOLOGY ADVANCEMENT"/>
    <x v="2"/>
    <s v="HYDROGEN FUEL-CELL LIGHT-DUTY AUTO"/>
    <s v="TEXAS"/>
    <x v="19"/>
    <x v="11"/>
    <s v="DIESEL FUEL"/>
    <x v="10"/>
    <n v="0"/>
  </r>
  <r>
    <s v="REFERENCE ELECTRIFICATION - MODERATE TECHNOLOGY ADVANCEMENT"/>
    <x v="2"/>
    <s v="HYDROGEN FUEL-CELL LIGHT-DUTY AUTO"/>
    <s v="TEXAS"/>
    <x v="19"/>
    <x v="11"/>
    <s v="COMPRESSED PIPELINE GAS"/>
    <x v="10"/>
    <n v="0"/>
  </r>
  <r>
    <s v="REFERENCE ELECTRIFICATION - MODERATE TECHNOLOGY ADVANCEMENT"/>
    <x v="2"/>
    <s v="HYDROGEN FUEL-CELL LIGHT-DUTY AUTO"/>
    <s v="TEXAS"/>
    <x v="19"/>
    <x v="11"/>
    <s v="LIQUID HYDROGEN"/>
    <x v="10"/>
    <n v="63294.193390585096"/>
  </r>
  <r>
    <s v="REFERENCE ELECTRIFICATION - MODERATE TECHNOLOGY ADVANCEMENT"/>
    <x v="2"/>
    <s v="HYDROGEN FUEL-CELL LIGHT-DUTY AUTO"/>
    <s v="TEXAS"/>
    <x v="19"/>
    <x v="11"/>
    <n v="9999"/>
    <x v="10"/>
    <n v="0"/>
  </r>
  <r>
    <s v="REFERENCE ELECTRIFICATION - MODERATE TECHNOLOGY ADVANCEMENT"/>
    <x v="2"/>
    <s v="HYDROGEN FUEL-CELL LIGHT-DUTY AUTO"/>
    <s v="TEXAS"/>
    <x v="19"/>
    <x v="12"/>
    <s v="GASOLINE FUEL"/>
    <x v="10"/>
    <n v="0"/>
  </r>
  <r>
    <s v="REFERENCE ELECTRIFICATION - MODERATE TECHNOLOGY ADVANCEMENT"/>
    <x v="2"/>
    <s v="HYDROGEN FUEL-CELL LIGHT-DUTY AUTO"/>
    <s v="TEXAS"/>
    <x v="19"/>
    <x v="12"/>
    <s v="ELECTRICITY"/>
    <x v="10"/>
    <n v="0"/>
  </r>
  <r>
    <s v="REFERENCE ELECTRIFICATION - MODERATE TECHNOLOGY ADVANCEMENT"/>
    <x v="2"/>
    <s v="HYDROGEN FUEL-CELL LIGHT-DUTY AUTO"/>
    <s v="TEXAS"/>
    <x v="19"/>
    <x v="12"/>
    <s v="DIESEL FUEL"/>
    <x v="10"/>
    <n v="0"/>
  </r>
  <r>
    <s v="REFERENCE ELECTRIFICATION - MODERATE TECHNOLOGY ADVANCEMENT"/>
    <x v="2"/>
    <s v="HYDROGEN FUEL-CELL LIGHT-DUTY AUTO"/>
    <s v="TEXAS"/>
    <x v="19"/>
    <x v="12"/>
    <s v="COMPRESSED PIPELINE GAS"/>
    <x v="10"/>
    <n v="0"/>
  </r>
  <r>
    <s v="REFERENCE ELECTRIFICATION - MODERATE TECHNOLOGY ADVANCEMENT"/>
    <x v="2"/>
    <s v="HYDROGEN FUEL-CELL LIGHT-DUTY AUTO"/>
    <s v="TEXAS"/>
    <x v="19"/>
    <x v="12"/>
    <s v="LIQUID HYDROGEN"/>
    <x v="10"/>
    <n v="122100.876127047"/>
  </r>
  <r>
    <s v="REFERENCE ELECTRIFICATION - MODERATE TECHNOLOGY ADVANCEMENT"/>
    <x v="2"/>
    <s v="HYDROGEN FUEL-CELL LIGHT-DUTY AUTO"/>
    <s v="TEXAS"/>
    <x v="19"/>
    <x v="12"/>
    <n v="9999"/>
    <x v="10"/>
    <n v="0"/>
  </r>
  <r>
    <s v="REFERENCE ELECTRIFICATION - MODERATE TECHNOLOGY ADVANCEMENT"/>
    <x v="2"/>
    <s v="HYDROGEN FUEL-CELL LIGHT-DUTY AUTO"/>
    <s v="TEXAS"/>
    <x v="19"/>
    <x v="13"/>
    <s v="GASOLINE FUEL"/>
    <x v="10"/>
    <n v="0"/>
  </r>
  <r>
    <s v="REFERENCE ELECTRIFICATION - MODERATE TECHNOLOGY ADVANCEMENT"/>
    <x v="2"/>
    <s v="HYDROGEN FUEL-CELL LIGHT-DUTY AUTO"/>
    <s v="TEXAS"/>
    <x v="19"/>
    <x v="13"/>
    <s v="ELECTRICITY"/>
    <x v="10"/>
    <n v="0"/>
  </r>
  <r>
    <s v="REFERENCE ELECTRIFICATION - MODERATE TECHNOLOGY ADVANCEMENT"/>
    <x v="2"/>
    <s v="HYDROGEN FUEL-CELL LIGHT-DUTY AUTO"/>
    <s v="TEXAS"/>
    <x v="19"/>
    <x v="13"/>
    <s v="DIESEL FUEL"/>
    <x v="10"/>
    <n v="0"/>
  </r>
  <r>
    <s v="REFERENCE ELECTRIFICATION - MODERATE TECHNOLOGY ADVANCEMENT"/>
    <x v="2"/>
    <s v="HYDROGEN FUEL-CELL LIGHT-DUTY AUTO"/>
    <s v="TEXAS"/>
    <x v="19"/>
    <x v="13"/>
    <s v="COMPRESSED PIPELINE GAS"/>
    <x v="10"/>
    <n v="0"/>
  </r>
  <r>
    <s v="REFERENCE ELECTRIFICATION - MODERATE TECHNOLOGY ADVANCEMENT"/>
    <x v="2"/>
    <s v="HYDROGEN FUEL-CELL LIGHT-DUTY AUTO"/>
    <s v="TEXAS"/>
    <x v="19"/>
    <x v="13"/>
    <s v="LIQUID HYDROGEN"/>
    <x v="10"/>
    <n v="177283.77571790901"/>
  </r>
  <r>
    <s v="REFERENCE ELECTRIFICATION - MODERATE TECHNOLOGY ADVANCEMENT"/>
    <x v="2"/>
    <s v="HYDROGEN FUEL-CELL LIGHT-DUTY AUTO"/>
    <s v="TEXAS"/>
    <x v="19"/>
    <x v="13"/>
    <n v="9999"/>
    <x v="10"/>
    <n v="0"/>
  </r>
  <r>
    <s v="REFERENCE ELECTRIFICATION - MODERATE TECHNOLOGY ADVANCEMENT"/>
    <x v="2"/>
    <s v="HYDROGEN FUEL-CELL LIGHT-DUTY AUTO"/>
    <s v="TEXAS"/>
    <x v="19"/>
    <x v="14"/>
    <s v="GASOLINE FUEL"/>
    <x v="10"/>
    <n v="0"/>
  </r>
  <r>
    <s v="REFERENCE ELECTRIFICATION - MODERATE TECHNOLOGY ADVANCEMENT"/>
    <x v="2"/>
    <s v="HYDROGEN FUEL-CELL LIGHT-DUTY AUTO"/>
    <s v="TEXAS"/>
    <x v="19"/>
    <x v="14"/>
    <s v="ELECTRICITY"/>
    <x v="10"/>
    <n v="0"/>
  </r>
  <r>
    <s v="REFERENCE ELECTRIFICATION - MODERATE TECHNOLOGY ADVANCEMENT"/>
    <x v="2"/>
    <s v="HYDROGEN FUEL-CELL LIGHT-DUTY AUTO"/>
    <s v="TEXAS"/>
    <x v="19"/>
    <x v="14"/>
    <s v="DIESEL FUEL"/>
    <x v="10"/>
    <n v="0"/>
  </r>
  <r>
    <s v="REFERENCE ELECTRIFICATION - MODERATE TECHNOLOGY ADVANCEMENT"/>
    <x v="2"/>
    <s v="HYDROGEN FUEL-CELL LIGHT-DUTY AUTO"/>
    <s v="TEXAS"/>
    <x v="19"/>
    <x v="14"/>
    <s v="COMPRESSED PIPELINE GAS"/>
    <x v="10"/>
    <n v="0"/>
  </r>
  <r>
    <s v="REFERENCE ELECTRIFICATION - MODERATE TECHNOLOGY ADVANCEMENT"/>
    <x v="2"/>
    <s v="HYDROGEN FUEL-CELL LIGHT-DUTY AUTO"/>
    <s v="TEXAS"/>
    <x v="19"/>
    <x v="14"/>
    <s v="LIQUID HYDROGEN"/>
    <x v="10"/>
    <n v="231405.80685355901"/>
  </r>
  <r>
    <s v="REFERENCE ELECTRIFICATION - MODERATE TECHNOLOGY ADVANCEMENT"/>
    <x v="2"/>
    <s v="HYDROGEN FUEL-CELL LIGHT-DUTY AUTO"/>
    <s v="TEXAS"/>
    <x v="19"/>
    <x v="14"/>
    <n v="9999"/>
    <x v="10"/>
    <n v="0"/>
  </r>
  <r>
    <s v="REFERENCE ELECTRIFICATION - MODERATE TECHNOLOGY ADVANCEMENT"/>
    <x v="2"/>
    <s v="HYDROGEN FUEL-CELL LIGHT-DUTY AUTO"/>
    <s v="TEXAS"/>
    <x v="19"/>
    <x v="15"/>
    <s v="GASOLINE FUEL"/>
    <x v="10"/>
    <n v="0"/>
  </r>
  <r>
    <s v="REFERENCE ELECTRIFICATION - MODERATE TECHNOLOGY ADVANCEMENT"/>
    <x v="2"/>
    <s v="HYDROGEN FUEL-CELL LIGHT-DUTY AUTO"/>
    <s v="TEXAS"/>
    <x v="19"/>
    <x v="15"/>
    <s v="ELECTRICITY"/>
    <x v="10"/>
    <n v="0"/>
  </r>
  <r>
    <s v="REFERENCE ELECTRIFICATION - MODERATE TECHNOLOGY ADVANCEMENT"/>
    <x v="2"/>
    <s v="HYDROGEN FUEL-CELL LIGHT-DUTY AUTO"/>
    <s v="TEXAS"/>
    <x v="19"/>
    <x v="15"/>
    <s v="DIESEL FUEL"/>
    <x v="10"/>
    <n v="0"/>
  </r>
  <r>
    <s v="REFERENCE ELECTRIFICATION - MODERATE TECHNOLOGY ADVANCEMENT"/>
    <x v="2"/>
    <s v="HYDROGEN FUEL-CELL LIGHT-DUTY AUTO"/>
    <s v="TEXAS"/>
    <x v="19"/>
    <x v="15"/>
    <s v="COMPRESSED PIPELINE GAS"/>
    <x v="10"/>
    <n v="0"/>
  </r>
  <r>
    <s v="REFERENCE ELECTRIFICATION - MODERATE TECHNOLOGY ADVANCEMENT"/>
    <x v="2"/>
    <s v="HYDROGEN FUEL-CELL LIGHT-DUTY AUTO"/>
    <s v="TEXAS"/>
    <x v="19"/>
    <x v="15"/>
    <s v="LIQUID HYDROGEN"/>
    <x v="10"/>
    <n v="340781.71876973798"/>
  </r>
  <r>
    <s v="REFERENCE ELECTRIFICATION - MODERATE TECHNOLOGY ADVANCEMENT"/>
    <x v="2"/>
    <s v="HYDROGEN FUEL-CELL LIGHT-DUTY AUTO"/>
    <s v="TEXAS"/>
    <x v="19"/>
    <x v="15"/>
    <n v="9999"/>
    <x v="10"/>
    <n v="0"/>
  </r>
  <r>
    <s v="REFERENCE ELECTRIFICATION - MODERATE TECHNOLOGY ADVANCEMENT"/>
    <x v="2"/>
    <s v="HYDROGEN FUEL-CELL LIGHT-DUTY AUTO"/>
    <s v="TEXAS"/>
    <x v="19"/>
    <x v="16"/>
    <s v="GASOLINE FUEL"/>
    <x v="10"/>
    <n v="0"/>
  </r>
  <r>
    <s v="REFERENCE ELECTRIFICATION - MODERATE TECHNOLOGY ADVANCEMENT"/>
    <x v="2"/>
    <s v="HYDROGEN FUEL-CELL LIGHT-DUTY AUTO"/>
    <s v="TEXAS"/>
    <x v="19"/>
    <x v="16"/>
    <s v="ELECTRICITY"/>
    <x v="10"/>
    <n v="0"/>
  </r>
  <r>
    <s v="REFERENCE ELECTRIFICATION - MODERATE TECHNOLOGY ADVANCEMENT"/>
    <x v="2"/>
    <s v="HYDROGEN FUEL-CELL LIGHT-DUTY AUTO"/>
    <s v="TEXAS"/>
    <x v="19"/>
    <x v="16"/>
    <s v="DIESEL FUEL"/>
    <x v="10"/>
    <n v="0"/>
  </r>
  <r>
    <s v="REFERENCE ELECTRIFICATION - MODERATE TECHNOLOGY ADVANCEMENT"/>
    <x v="2"/>
    <s v="HYDROGEN FUEL-CELL LIGHT-DUTY AUTO"/>
    <s v="TEXAS"/>
    <x v="19"/>
    <x v="16"/>
    <s v="COMPRESSED PIPELINE GAS"/>
    <x v="10"/>
    <n v="0"/>
  </r>
  <r>
    <s v="REFERENCE ELECTRIFICATION - MODERATE TECHNOLOGY ADVANCEMENT"/>
    <x v="2"/>
    <s v="HYDROGEN FUEL-CELL LIGHT-DUTY AUTO"/>
    <s v="TEXAS"/>
    <x v="19"/>
    <x v="16"/>
    <s v="LIQUID HYDROGEN"/>
    <x v="10"/>
    <n v="444370.35128411098"/>
  </r>
  <r>
    <s v="REFERENCE ELECTRIFICATION - MODERATE TECHNOLOGY ADVANCEMENT"/>
    <x v="2"/>
    <s v="HYDROGEN FUEL-CELL LIGHT-DUTY AUTO"/>
    <s v="TEXAS"/>
    <x v="19"/>
    <x v="16"/>
    <n v="9999"/>
    <x v="10"/>
    <n v="0"/>
  </r>
  <r>
    <s v="REFERENCE ELECTRIFICATION - MODERATE TECHNOLOGY ADVANCEMENT"/>
    <x v="2"/>
    <s v="HYDROGEN FUEL-CELL LIGHT-DUTY AUTO"/>
    <s v="TEXAS"/>
    <x v="19"/>
    <x v="17"/>
    <s v="GASOLINE FUEL"/>
    <x v="10"/>
    <n v="0"/>
  </r>
  <r>
    <s v="REFERENCE ELECTRIFICATION - MODERATE TECHNOLOGY ADVANCEMENT"/>
    <x v="2"/>
    <s v="HYDROGEN FUEL-CELL LIGHT-DUTY AUTO"/>
    <s v="TEXAS"/>
    <x v="19"/>
    <x v="17"/>
    <s v="ELECTRICITY"/>
    <x v="10"/>
    <n v="0"/>
  </r>
  <r>
    <s v="REFERENCE ELECTRIFICATION - MODERATE TECHNOLOGY ADVANCEMENT"/>
    <x v="2"/>
    <s v="HYDROGEN FUEL-CELL LIGHT-DUTY AUTO"/>
    <s v="TEXAS"/>
    <x v="19"/>
    <x v="17"/>
    <s v="DIESEL FUEL"/>
    <x v="10"/>
    <n v="0"/>
  </r>
  <r>
    <s v="REFERENCE ELECTRIFICATION - MODERATE TECHNOLOGY ADVANCEMENT"/>
    <x v="2"/>
    <s v="HYDROGEN FUEL-CELL LIGHT-DUTY AUTO"/>
    <s v="TEXAS"/>
    <x v="19"/>
    <x v="17"/>
    <s v="COMPRESSED PIPELINE GAS"/>
    <x v="10"/>
    <n v="0"/>
  </r>
  <r>
    <s v="REFERENCE ELECTRIFICATION - MODERATE TECHNOLOGY ADVANCEMENT"/>
    <x v="2"/>
    <s v="HYDROGEN FUEL-CELL LIGHT-DUTY AUTO"/>
    <s v="TEXAS"/>
    <x v="19"/>
    <x v="17"/>
    <s v="LIQUID HYDROGEN"/>
    <x v="10"/>
    <n v="598395.41649238497"/>
  </r>
  <r>
    <s v="REFERENCE ELECTRIFICATION - MODERATE TECHNOLOGY ADVANCEMENT"/>
    <x v="2"/>
    <s v="HYDROGEN FUEL-CELL LIGHT-DUTY AUTO"/>
    <s v="TEXAS"/>
    <x v="19"/>
    <x v="17"/>
    <n v="9999"/>
    <x v="10"/>
    <n v="0"/>
  </r>
  <r>
    <s v="REFERENCE ELECTRIFICATION - MODERATE TECHNOLOGY ADVANCEMENT"/>
    <x v="2"/>
    <s v="HYDROGEN FUEL-CELL LIGHT-DUTY AUTO"/>
    <s v="TEXAS"/>
    <x v="19"/>
    <x v="18"/>
    <s v="GASOLINE FUEL"/>
    <x v="10"/>
    <n v="0"/>
  </r>
  <r>
    <s v="REFERENCE ELECTRIFICATION - MODERATE TECHNOLOGY ADVANCEMENT"/>
    <x v="2"/>
    <s v="HYDROGEN FUEL-CELL LIGHT-DUTY AUTO"/>
    <s v="TEXAS"/>
    <x v="19"/>
    <x v="18"/>
    <s v="ELECTRICITY"/>
    <x v="10"/>
    <n v="0"/>
  </r>
  <r>
    <s v="REFERENCE ELECTRIFICATION - MODERATE TECHNOLOGY ADVANCEMENT"/>
    <x v="2"/>
    <s v="HYDROGEN FUEL-CELL LIGHT-DUTY AUTO"/>
    <s v="TEXAS"/>
    <x v="19"/>
    <x v="18"/>
    <s v="DIESEL FUEL"/>
    <x v="10"/>
    <n v="0"/>
  </r>
  <r>
    <s v="REFERENCE ELECTRIFICATION - MODERATE TECHNOLOGY ADVANCEMENT"/>
    <x v="2"/>
    <s v="HYDROGEN FUEL-CELL LIGHT-DUTY AUTO"/>
    <s v="TEXAS"/>
    <x v="19"/>
    <x v="18"/>
    <s v="COMPRESSED PIPELINE GAS"/>
    <x v="10"/>
    <n v="0"/>
  </r>
  <r>
    <s v="REFERENCE ELECTRIFICATION - MODERATE TECHNOLOGY ADVANCEMENT"/>
    <x v="2"/>
    <s v="HYDROGEN FUEL-CELL LIGHT-DUTY AUTO"/>
    <s v="TEXAS"/>
    <x v="19"/>
    <x v="18"/>
    <s v="LIQUID HYDROGEN"/>
    <x v="10"/>
    <n v="800736.87888743205"/>
  </r>
  <r>
    <s v="REFERENCE ELECTRIFICATION - MODERATE TECHNOLOGY ADVANCEMENT"/>
    <x v="2"/>
    <s v="HYDROGEN FUEL-CELL LIGHT-DUTY AUTO"/>
    <s v="TEXAS"/>
    <x v="19"/>
    <x v="18"/>
    <n v="9999"/>
    <x v="10"/>
    <n v="0"/>
  </r>
  <r>
    <s v="REFERENCE ELECTRIFICATION - MODERATE TECHNOLOGY ADVANCEMENT"/>
    <x v="2"/>
    <s v="HYDROGEN FUEL-CELL LIGHT-DUTY AUTO"/>
    <s v="TEXAS"/>
    <x v="19"/>
    <x v="19"/>
    <s v="GASOLINE FUEL"/>
    <x v="10"/>
    <n v="0"/>
  </r>
  <r>
    <s v="REFERENCE ELECTRIFICATION - MODERATE TECHNOLOGY ADVANCEMENT"/>
    <x v="2"/>
    <s v="HYDROGEN FUEL-CELL LIGHT-DUTY AUTO"/>
    <s v="TEXAS"/>
    <x v="19"/>
    <x v="19"/>
    <s v="ELECTRICITY"/>
    <x v="10"/>
    <n v="0"/>
  </r>
  <r>
    <s v="REFERENCE ELECTRIFICATION - MODERATE TECHNOLOGY ADVANCEMENT"/>
    <x v="2"/>
    <s v="HYDROGEN FUEL-CELL LIGHT-DUTY AUTO"/>
    <s v="TEXAS"/>
    <x v="19"/>
    <x v="19"/>
    <s v="DIESEL FUEL"/>
    <x v="10"/>
    <n v="0"/>
  </r>
  <r>
    <s v="REFERENCE ELECTRIFICATION - MODERATE TECHNOLOGY ADVANCEMENT"/>
    <x v="2"/>
    <s v="HYDROGEN FUEL-CELL LIGHT-DUTY AUTO"/>
    <s v="TEXAS"/>
    <x v="19"/>
    <x v="19"/>
    <s v="COMPRESSED PIPELINE GAS"/>
    <x v="10"/>
    <n v="0"/>
  </r>
  <r>
    <s v="REFERENCE ELECTRIFICATION - MODERATE TECHNOLOGY ADVANCEMENT"/>
    <x v="2"/>
    <s v="HYDROGEN FUEL-CELL LIGHT-DUTY AUTO"/>
    <s v="TEXAS"/>
    <x v="19"/>
    <x v="19"/>
    <s v="LIQUID HYDROGEN"/>
    <x v="10"/>
    <n v="1075380.87342687"/>
  </r>
  <r>
    <s v="REFERENCE ELECTRIFICATION - MODERATE TECHNOLOGY ADVANCEMENT"/>
    <x v="2"/>
    <s v="HYDROGEN FUEL-CELL LIGHT-DUTY AUTO"/>
    <s v="TEXAS"/>
    <x v="19"/>
    <x v="19"/>
    <n v="9999"/>
    <x v="10"/>
    <n v="0"/>
  </r>
  <r>
    <s v="REFERENCE ELECTRIFICATION - MODERATE TECHNOLOGY ADVANCEMENT"/>
    <x v="2"/>
    <s v="HYDROGEN FUEL-CELL LIGHT-DUTY AUTO"/>
    <s v="TEXAS"/>
    <x v="19"/>
    <x v="20"/>
    <s v="GASOLINE FUEL"/>
    <x v="10"/>
    <n v="0"/>
  </r>
  <r>
    <s v="REFERENCE ELECTRIFICATION - MODERATE TECHNOLOGY ADVANCEMENT"/>
    <x v="2"/>
    <s v="HYDROGEN FUEL-CELL LIGHT-DUTY AUTO"/>
    <s v="TEXAS"/>
    <x v="19"/>
    <x v="20"/>
    <s v="ELECTRICITY"/>
    <x v="10"/>
    <n v="0"/>
  </r>
  <r>
    <s v="REFERENCE ELECTRIFICATION - MODERATE TECHNOLOGY ADVANCEMENT"/>
    <x v="2"/>
    <s v="HYDROGEN FUEL-CELL LIGHT-DUTY AUTO"/>
    <s v="TEXAS"/>
    <x v="19"/>
    <x v="20"/>
    <s v="DIESEL FUEL"/>
    <x v="10"/>
    <n v="0"/>
  </r>
  <r>
    <s v="REFERENCE ELECTRIFICATION - MODERATE TECHNOLOGY ADVANCEMENT"/>
    <x v="2"/>
    <s v="HYDROGEN FUEL-CELL LIGHT-DUTY AUTO"/>
    <s v="TEXAS"/>
    <x v="19"/>
    <x v="20"/>
    <s v="COMPRESSED PIPELINE GAS"/>
    <x v="10"/>
    <n v="0"/>
  </r>
  <r>
    <s v="REFERENCE ELECTRIFICATION - MODERATE TECHNOLOGY ADVANCEMENT"/>
    <x v="2"/>
    <s v="HYDROGEN FUEL-CELL LIGHT-DUTY AUTO"/>
    <s v="TEXAS"/>
    <x v="19"/>
    <x v="20"/>
    <s v="LIQUID HYDROGEN"/>
    <x v="10"/>
    <n v="1402393.9552334"/>
  </r>
  <r>
    <s v="REFERENCE ELECTRIFICATION - MODERATE TECHNOLOGY ADVANCEMENT"/>
    <x v="2"/>
    <s v="HYDROGEN FUEL-CELL LIGHT-DUTY AUTO"/>
    <s v="TEXAS"/>
    <x v="19"/>
    <x v="20"/>
    <n v="9999"/>
    <x v="10"/>
    <n v="0"/>
  </r>
  <r>
    <s v="REFERENCE ELECTRIFICATION - MODERATE TECHNOLOGY ADVANCEMENT"/>
    <x v="2"/>
    <s v="HYDROGEN FUEL-CELL LIGHT-DUTY AUTO"/>
    <s v="TEXAS"/>
    <x v="19"/>
    <x v="21"/>
    <s v="GASOLINE FUEL"/>
    <x v="10"/>
    <n v="0"/>
  </r>
  <r>
    <s v="REFERENCE ELECTRIFICATION - MODERATE TECHNOLOGY ADVANCEMENT"/>
    <x v="2"/>
    <s v="HYDROGEN FUEL-CELL LIGHT-DUTY AUTO"/>
    <s v="TEXAS"/>
    <x v="19"/>
    <x v="21"/>
    <s v="ELECTRICITY"/>
    <x v="10"/>
    <n v="0"/>
  </r>
  <r>
    <s v="REFERENCE ELECTRIFICATION - MODERATE TECHNOLOGY ADVANCEMENT"/>
    <x v="2"/>
    <s v="HYDROGEN FUEL-CELL LIGHT-DUTY AUTO"/>
    <s v="TEXAS"/>
    <x v="19"/>
    <x v="21"/>
    <s v="DIESEL FUEL"/>
    <x v="10"/>
    <n v="0"/>
  </r>
  <r>
    <s v="REFERENCE ELECTRIFICATION - MODERATE TECHNOLOGY ADVANCEMENT"/>
    <x v="2"/>
    <s v="HYDROGEN FUEL-CELL LIGHT-DUTY AUTO"/>
    <s v="TEXAS"/>
    <x v="19"/>
    <x v="21"/>
    <s v="COMPRESSED PIPELINE GAS"/>
    <x v="10"/>
    <n v="0"/>
  </r>
  <r>
    <s v="REFERENCE ELECTRIFICATION - MODERATE TECHNOLOGY ADVANCEMENT"/>
    <x v="2"/>
    <s v="HYDROGEN FUEL-CELL LIGHT-DUTY AUTO"/>
    <s v="TEXAS"/>
    <x v="19"/>
    <x v="21"/>
    <s v="LIQUID HYDROGEN"/>
    <x v="10"/>
    <n v="1840581.67471841"/>
  </r>
  <r>
    <s v="REFERENCE ELECTRIFICATION - MODERATE TECHNOLOGY ADVANCEMENT"/>
    <x v="2"/>
    <s v="HYDROGEN FUEL-CELL LIGHT-DUTY AUTO"/>
    <s v="TEXAS"/>
    <x v="19"/>
    <x v="21"/>
    <n v="9999"/>
    <x v="10"/>
    <n v="0"/>
  </r>
  <r>
    <s v="REFERENCE ELECTRIFICATION - MODERATE TECHNOLOGY ADVANCEMENT"/>
    <x v="2"/>
    <s v="HYDROGEN FUEL-CELL LIGHT-DUTY AUTO"/>
    <s v="TEXAS"/>
    <x v="19"/>
    <x v="22"/>
    <s v="GASOLINE FUEL"/>
    <x v="10"/>
    <n v="0"/>
  </r>
  <r>
    <s v="REFERENCE ELECTRIFICATION - MODERATE TECHNOLOGY ADVANCEMENT"/>
    <x v="2"/>
    <s v="HYDROGEN FUEL-CELL LIGHT-DUTY AUTO"/>
    <s v="TEXAS"/>
    <x v="19"/>
    <x v="22"/>
    <s v="ELECTRICITY"/>
    <x v="10"/>
    <n v="0"/>
  </r>
  <r>
    <s v="REFERENCE ELECTRIFICATION - MODERATE TECHNOLOGY ADVANCEMENT"/>
    <x v="2"/>
    <s v="HYDROGEN FUEL-CELL LIGHT-DUTY AUTO"/>
    <s v="TEXAS"/>
    <x v="19"/>
    <x v="22"/>
    <s v="DIESEL FUEL"/>
    <x v="10"/>
    <n v="0"/>
  </r>
  <r>
    <s v="REFERENCE ELECTRIFICATION - MODERATE TECHNOLOGY ADVANCEMENT"/>
    <x v="2"/>
    <s v="HYDROGEN FUEL-CELL LIGHT-DUTY AUTO"/>
    <s v="TEXAS"/>
    <x v="19"/>
    <x v="22"/>
    <s v="COMPRESSED PIPELINE GAS"/>
    <x v="10"/>
    <n v="0"/>
  </r>
  <r>
    <s v="REFERENCE ELECTRIFICATION - MODERATE TECHNOLOGY ADVANCEMENT"/>
    <x v="2"/>
    <s v="HYDROGEN FUEL-CELL LIGHT-DUTY AUTO"/>
    <s v="TEXAS"/>
    <x v="19"/>
    <x v="22"/>
    <s v="LIQUID HYDROGEN"/>
    <x v="10"/>
    <n v="2384264.8421729198"/>
  </r>
  <r>
    <s v="REFERENCE ELECTRIFICATION - MODERATE TECHNOLOGY ADVANCEMENT"/>
    <x v="2"/>
    <s v="HYDROGEN FUEL-CELL LIGHT-DUTY AUTO"/>
    <s v="TEXAS"/>
    <x v="19"/>
    <x v="22"/>
    <n v="9999"/>
    <x v="10"/>
    <n v="0"/>
  </r>
  <r>
    <s v="REFERENCE ELECTRIFICATION - MODERATE TECHNOLOGY ADVANCEMENT"/>
    <x v="2"/>
    <s v="HYDROGEN FUEL-CELL LIGHT-DUTY AUTO"/>
    <s v="TEXAS"/>
    <x v="19"/>
    <x v="23"/>
    <s v="GASOLINE FUEL"/>
    <x v="10"/>
    <n v="0"/>
  </r>
  <r>
    <s v="REFERENCE ELECTRIFICATION - MODERATE TECHNOLOGY ADVANCEMENT"/>
    <x v="2"/>
    <s v="HYDROGEN FUEL-CELL LIGHT-DUTY AUTO"/>
    <s v="TEXAS"/>
    <x v="19"/>
    <x v="23"/>
    <s v="ELECTRICITY"/>
    <x v="10"/>
    <n v="0"/>
  </r>
  <r>
    <s v="REFERENCE ELECTRIFICATION - MODERATE TECHNOLOGY ADVANCEMENT"/>
    <x v="2"/>
    <s v="HYDROGEN FUEL-CELL LIGHT-DUTY AUTO"/>
    <s v="TEXAS"/>
    <x v="19"/>
    <x v="23"/>
    <s v="DIESEL FUEL"/>
    <x v="10"/>
    <n v="0"/>
  </r>
  <r>
    <s v="REFERENCE ELECTRIFICATION - MODERATE TECHNOLOGY ADVANCEMENT"/>
    <x v="2"/>
    <s v="HYDROGEN FUEL-CELL LIGHT-DUTY AUTO"/>
    <s v="TEXAS"/>
    <x v="19"/>
    <x v="23"/>
    <s v="COMPRESSED PIPELINE GAS"/>
    <x v="10"/>
    <n v="0"/>
  </r>
  <r>
    <s v="REFERENCE ELECTRIFICATION - MODERATE TECHNOLOGY ADVANCEMENT"/>
    <x v="2"/>
    <s v="HYDROGEN FUEL-CELL LIGHT-DUTY AUTO"/>
    <s v="TEXAS"/>
    <x v="19"/>
    <x v="23"/>
    <s v="LIQUID HYDROGEN"/>
    <x v="10"/>
    <n v="3029338.6652916502"/>
  </r>
  <r>
    <s v="REFERENCE ELECTRIFICATION - MODERATE TECHNOLOGY ADVANCEMENT"/>
    <x v="2"/>
    <s v="HYDROGEN FUEL-CELL LIGHT-DUTY AUTO"/>
    <s v="TEXAS"/>
    <x v="19"/>
    <x v="23"/>
    <n v="9999"/>
    <x v="10"/>
    <n v="0"/>
  </r>
  <r>
    <s v="REFERENCE ELECTRIFICATION - MODERATE TECHNOLOGY ADVANCEMENT"/>
    <x v="2"/>
    <s v="HYDROGEN FUEL-CELL LIGHT-DUTY AUTO"/>
    <s v="TEXAS"/>
    <x v="19"/>
    <x v="24"/>
    <s v="GASOLINE FUEL"/>
    <x v="10"/>
    <n v="0"/>
  </r>
  <r>
    <s v="REFERENCE ELECTRIFICATION - MODERATE TECHNOLOGY ADVANCEMENT"/>
    <x v="2"/>
    <s v="HYDROGEN FUEL-CELL LIGHT-DUTY AUTO"/>
    <s v="TEXAS"/>
    <x v="19"/>
    <x v="24"/>
    <s v="ELECTRICITY"/>
    <x v="10"/>
    <n v="0"/>
  </r>
  <r>
    <s v="REFERENCE ELECTRIFICATION - MODERATE TECHNOLOGY ADVANCEMENT"/>
    <x v="2"/>
    <s v="HYDROGEN FUEL-CELL LIGHT-DUTY AUTO"/>
    <s v="TEXAS"/>
    <x v="19"/>
    <x v="24"/>
    <s v="DIESEL FUEL"/>
    <x v="10"/>
    <n v="0"/>
  </r>
  <r>
    <s v="REFERENCE ELECTRIFICATION - MODERATE TECHNOLOGY ADVANCEMENT"/>
    <x v="2"/>
    <s v="HYDROGEN FUEL-CELL LIGHT-DUTY AUTO"/>
    <s v="TEXAS"/>
    <x v="19"/>
    <x v="24"/>
    <s v="COMPRESSED PIPELINE GAS"/>
    <x v="10"/>
    <n v="0"/>
  </r>
  <r>
    <s v="REFERENCE ELECTRIFICATION - MODERATE TECHNOLOGY ADVANCEMENT"/>
    <x v="2"/>
    <s v="HYDROGEN FUEL-CELL LIGHT-DUTY AUTO"/>
    <s v="TEXAS"/>
    <x v="19"/>
    <x v="24"/>
    <s v="LIQUID HYDROGEN"/>
    <x v="10"/>
    <n v="3679453.2641862002"/>
  </r>
  <r>
    <s v="REFERENCE ELECTRIFICATION - MODERATE TECHNOLOGY ADVANCEMENT"/>
    <x v="2"/>
    <s v="HYDROGEN FUEL-CELL LIGHT-DUTY AUTO"/>
    <s v="TEXAS"/>
    <x v="19"/>
    <x v="24"/>
    <n v="9999"/>
    <x v="10"/>
    <n v="0"/>
  </r>
  <r>
    <s v="REFERENCE ELECTRIFICATION - MODERATE TECHNOLOGY ADVANCEMENT"/>
    <x v="2"/>
    <s v="HYDROGEN FUEL-CELL LIGHT-DUTY AUTO"/>
    <s v="TEXAS"/>
    <x v="19"/>
    <x v="25"/>
    <s v="GASOLINE FUEL"/>
    <x v="10"/>
    <n v="0"/>
  </r>
  <r>
    <s v="REFERENCE ELECTRIFICATION - MODERATE TECHNOLOGY ADVANCEMENT"/>
    <x v="2"/>
    <s v="HYDROGEN FUEL-CELL LIGHT-DUTY AUTO"/>
    <s v="TEXAS"/>
    <x v="19"/>
    <x v="25"/>
    <s v="ELECTRICITY"/>
    <x v="10"/>
    <n v="0"/>
  </r>
  <r>
    <s v="REFERENCE ELECTRIFICATION - MODERATE TECHNOLOGY ADVANCEMENT"/>
    <x v="2"/>
    <s v="HYDROGEN FUEL-CELL LIGHT-DUTY AUTO"/>
    <s v="TEXAS"/>
    <x v="19"/>
    <x v="25"/>
    <s v="DIESEL FUEL"/>
    <x v="10"/>
    <n v="0"/>
  </r>
  <r>
    <s v="REFERENCE ELECTRIFICATION - MODERATE TECHNOLOGY ADVANCEMENT"/>
    <x v="2"/>
    <s v="HYDROGEN FUEL-CELL LIGHT-DUTY AUTO"/>
    <s v="TEXAS"/>
    <x v="19"/>
    <x v="25"/>
    <s v="COMPRESSED PIPELINE GAS"/>
    <x v="10"/>
    <n v="0"/>
  </r>
  <r>
    <s v="REFERENCE ELECTRIFICATION - MODERATE TECHNOLOGY ADVANCEMENT"/>
    <x v="2"/>
    <s v="HYDROGEN FUEL-CELL LIGHT-DUTY AUTO"/>
    <s v="TEXAS"/>
    <x v="19"/>
    <x v="25"/>
    <s v="LIQUID HYDROGEN"/>
    <x v="10"/>
    <n v="4305627.76951792"/>
  </r>
  <r>
    <s v="REFERENCE ELECTRIFICATION - MODERATE TECHNOLOGY ADVANCEMENT"/>
    <x v="2"/>
    <s v="HYDROGEN FUEL-CELL LIGHT-DUTY AUTO"/>
    <s v="TEXAS"/>
    <x v="19"/>
    <x v="25"/>
    <n v="9999"/>
    <x v="10"/>
    <n v="0"/>
  </r>
  <r>
    <s v="REFERENCE ELECTRIFICATION - MODERATE TECHNOLOGY ADVANCEMENT"/>
    <x v="2"/>
    <s v="HYDROGEN FUEL-CELL LIGHT-DUTY AUTO"/>
    <s v="TEXAS"/>
    <x v="19"/>
    <x v="26"/>
    <s v="GASOLINE FUEL"/>
    <x v="10"/>
    <n v="0"/>
  </r>
  <r>
    <s v="REFERENCE ELECTRIFICATION - MODERATE TECHNOLOGY ADVANCEMENT"/>
    <x v="2"/>
    <s v="HYDROGEN FUEL-CELL LIGHT-DUTY AUTO"/>
    <s v="TEXAS"/>
    <x v="19"/>
    <x v="26"/>
    <s v="ELECTRICITY"/>
    <x v="10"/>
    <n v="0"/>
  </r>
  <r>
    <s v="REFERENCE ELECTRIFICATION - MODERATE TECHNOLOGY ADVANCEMENT"/>
    <x v="2"/>
    <s v="HYDROGEN FUEL-CELL LIGHT-DUTY AUTO"/>
    <s v="TEXAS"/>
    <x v="19"/>
    <x v="26"/>
    <s v="DIESEL FUEL"/>
    <x v="10"/>
    <n v="0"/>
  </r>
  <r>
    <s v="REFERENCE ELECTRIFICATION - MODERATE TECHNOLOGY ADVANCEMENT"/>
    <x v="2"/>
    <s v="HYDROGEN FUEL-CELL LIGHT-DUTY AUTO"/>
    <s v="TEXAS"/>
    <x v="19"/>
    <x v="26"/>
    <s v="COMPRESSED PIPELINE GAS"/>
    <x v="10"/>
    <n v="0"/>
  </r>
  <r>
    <s v="REFERENCE ELECTRIFICATION - MODERATE TECHNOLOGY ADVANCEMENT"/>
    <x v="2"/>
    <s v="HYDROGEN FUEL-CELL LIGHT-DUTY AUTO"/>
    <s v="TEXAS"/>
    <x v="19"/>
    <x v="26"/>
    <s v="LIQUID HYDROGEN"/>
    <x v="10"/>
    <n v="4905166.6714581996"/>
  </r>
  <r>
    <s v="REFERENCE ELECTRIFICATION - MODERATE TECHNOLOGY ADVANCEMENT"/>
    <x v="2"/>
    <s v="HYDROGEN FUEL-CELL LIGHT-DUTY AUTO"/>
    <s v="TEXAS"/>
    <x v="19"/>
    <x v="26"/>
    <n v="9999"/>
    <x v="10"/>
    <n v="0"/>
  </r>
  <r>
    <s v="REFERENCE ELECTRIFICATION - MODERATE TECHNOLOGY ADVANCEMENT"/>
    <x v="2"/>
    <s v="HYDROGEN FUEL-CELL LIGHT-DUTY AUTO"/>
    <s v="TEXAS"/>
    <x v="19"/>
    <x v="27"/>
    <s v="GASOLINE FUEL"/>
    <x v="10"/>
    <n v="0"/>
  </r>
  <r>
    <s v="REFERENCE ELECTRIFICATION - MODERATE TECHNOLOGY ADVANCEMENT"/>
    <x v="2"/>
    <s v="HYDROGEN FUEL-CELL LIGHT-DUTY AUTO"/>
    <s v="TEXAS"/>
    <x v="19"/>
    <x v="27"/>
    <s v="ELECTRICITY"/>
    <x v="10"/>
    <n v="0"/>
  </r>
  <r>
    <s v="REFERENCE ELECTRIFICATION - MODERATE TECHNOLOGY ADVANCEMENT"/>
    <x v="2"/>
    <s v="HYDROGEN FUEL-CELL LIGHT-DUTY AUTO"/>
    <s v="TEXAS"/>
    <x v="19"/>
    <x v="27"/>
    <s v="DIESEL FUEL"/>
    <x v="10"/>
    <n v="0"/>
  </r>
  <r>
    <s v="REFERENCE ELECTRIFICATION - MODERATE TECHNOLOGY ADVANCEMENT"/>
    <x v="2"/>
    <s v="HYDROGEN FUEL-CELL LIGHT-DUTY AUTO"/>
    <s v="TEXAS"/>
    <x v="19"/>
    <x v="27"/>
    <s v="COMPRESSED PIPELINE GAS"/>
    <x v="10"/>
    <n v="0"/>
  </r>
  <r>
    <s v="REFERENCE ELECTRIFICATION - MODERATE TECHNOLOGY ADVANCEMENT"/>
    <x v="2"/>
    <s v="HYDROGEN FUEL-CELL LIGHT-DUTY AUTO"/>
    <s v="TEXAS"/>
    <x v="19"/>
    <x v="27"/>
    <s v="LIQUID HYDROGEN"/>
    <x v="10"/>
    <n v="5475361.8272607801"/>
  </r>
  <r>
    <s v="REFERENCE ELECTRIFICATION - MODERATE TECHNOLOGY ADVANCEMENT"/>
    <x v="2"/>
    <s v="HYDROGEN FUEL-CELL LIGHT-DUTY AUTO"/>
    <s v="TEXAS"/>
    <x v="19"/>
    <x v="27"/>
    <n v="9999"/>
    <x v="10"/>
    <n v="0"/>
  </r>
  <r>
    <s v="REFERENCE ELECTRIFICATION - MODERATE TECHNOLOGY ADVANCEMENT"/>
    <x v="2"/>
    <s v="HYDROGEN FUEL-CELL LIGHT-DUTY AUTO"/>
    <s v="TEXAS"/>
    <x v="19"/>
    <x v="28"/>
    <s v="GASOLINE FUEL"/>
    <x v="10"/>
    <n v="0"/>
  </r>
  <r>
    <s v="REFERENCE ELECTRIFICATION - MODERATE TECHNOLOGY ADVANCEMENT"/>
    <x v="2"/>
    <s v="HYDROGEN FUEL-CELL LIGHT-DUTY AUTO"/>
    <s v="TEXAS"/>
    <x v="19"/>
    <x v="28"/>
    <s v="ELECTRICITY"/>
    <x v="10"/>
    <n v="0"/>
  </r>
  <r>
    <s v="REFERENCE ELECTRIFICATION - MODERATE TECHNOLOGY ADVANCEMENT"/>
    <x v="2"/>
    <s v="HYDROGEN FUEL-CELL LIGHT-DUTY AUTO"/>
    <s v="TEXAS"/>
    <x v="19"/>
    <x v="28"/>
    <s v="DIESEL FUEL"/>
    <x v="10"/>
    <n v="0"/>
  </r>
  <r>
    <s v="REFERENCE ELECTRIFICATION - MODERATE TECHNOLOGY ADVANCEMENT"/>
    <x v="2"/>
    <s v="HYDROGEN FUEL-CELL LIGHT-DUTY AUTO"/>
    <s v="TEXAS"/>
    <x v="19"/>
    <x v="28"/>
    <s v="COMPRESSED PIPELINE GAS"/>
    <x v="10"/>
    <n v="0"/>
  </r>
  <r>
    <s v="REFERENCE ELECTRIFICATION - MODERATE TECHNOLOGY ADVANCEMENT"/>
    <x v="2"/>
    <s v="HYDROGEN FUEL-CELL LIGHT-DUTY AUTO"/>
    <s v="TEXAS"/>
    <x v="19"/>
    <x v="28"/>
    <s v="LIQUID HYDROGEN"/>
    <x v="10"/>
    <n v="6014798.1411247998"/>
  </r>
  <r>
    <s v="REFERENCE ELECTRIFICATION - MODERATE TECHNOLOGY ADVANCEMENT"/>
    <x v="2"/>
    <s v="HYDROGEN FUEL-CELL LIGHT-DUTY AUTO"/>
    <s v="TEXAS"/>
    <x v="19"/>
    <x v="28"/>
    <n v="9999"/>
    <x v="10"/>
    <n v="0"/>
  </r>
  <r>
    <s v="REFERENCE ELECTRIFICATION - MODERATE TECHNOLOGY ADVANCEMENT"/>
    <x v="2"/>
    <s v="HYDROGEN FUEL-CELL LIGHT-DUTY AUTO"/>
    <s v="TEXAS"/>
    <x v="19"/>
    <x v="29"/>
    <s v="GASOLINE FUEL"/>
    <x v="10"/>
    <n v="0"/>
  </r>
  <r>
    <s v="REFERENCE ELECTRIFICATION - MODERATE TECHNOLOGY ADVANCEMENT"/>
    <x v="2"/>
    <s v="HYDROGEN FUEL-CELL LIGHT-DUTY AUTO"/>
    <s v="TEXAS"/>
    <x v="19"/>
    <x v="29"/>
    <s v="ELECTRICITY"/>
    <x v="10"/>
    <n v="0"/>
  </r>
  <r>
    <s v="REFERENCE ELECTRIFICATION - MODERATE TECHNOLOGY ADVANCEMENT"/>
    <x v="2"/>
    <s v="HYDROGEN FUEL-CELL LIGHT-DUTY AUTO"/>
    <s v="TEXAS"/>
    <x v="19"/>
    <x v="29"/>
    <s v="DIESEL FUEL"/>
    <x v="10"/>
    <n v="0"/>
  </r>
  <r>
    <s v="REFERENCE ELECTRIFICATION - MODERATE TECHNOLOGY ADVANCEMENT"/>
    <x v="2"/>
    <s v="HYDROGEN FUEL-CELL LIGHT-DUTY AUTO"/>
    <s v="TEXAS"/>
    <x v="19"/>
    <x v="29"/>
    <s v="COMPRESSED PIPELINE GAS"/>
    <x v="10"/>
    <n v="0"/>
  </r>
  <r>
    <s v="REFERENCE ELECTRIFICATION - MODERATE TECHNOLOGY ADVANCEMENT"/>
    <x v="2"/>
    <s v="HYDROGEN FUEL-CELL LIGHT-DUTY AUTO"/>
    <s v="TEXAS"/>
    <x v="19"/>
    <x v="29"/>
    <s v="LIQUID HYDROGEN"/>
    <x v="10"/>
    <n v="6524162.6843587495"/>
  </r>
  <r>
    <s v="REFERENCE ELECTRIFICATION - MODERATE TECHNOLOGY ADVANCEMENT"/>
    <x v="2"/>
    <s v="HYDROGEN FUEL-CELL LIGHT-DUTY AUTO"/>
    <s v="TEXAS"/>
    <x v="19"/>
    <x v="29"/>
    <n v="9999"/>
    <x v="10"/>
    <n v="0"/>
  </r>
  <r>
    <s v="REFERENCE ELECTRIFICATION - MODERATE TECHNOLOGY ADVANCEMENT"/>
    <x v="2"/>
    <s v="HYDROGEN FUEL-CELL LIGHT-DUTY AUTO"/>
    <s v="TEXAS"/>
    <x v="19"/>
    <x v="30"/>
    <s v="GASOLINE FUEL"/>
    <x v="10"/>
    <n v="0"/>
  </r>
  <r>
    <s v="REFERENCE ELECTRIFICATION - MODERATE TECHNOLOGY ADVANCEMENT"/>
    <x v="2"/>
    <s v="HYDROGEN FUEL-CELL LIGHT-DUTY AUTO"/>
    <s v="TEXAS"/>
    <x v="19"/>
    <x v="30"/>
    <s v="ELECTRICITY"/>
    <x v="10"/>
    <n v="0"/>
  </r>
  <r>
    <s v="REFERENCE ELECTRIFICATION - MODERATE TECHNOLOGY ADVANCEMENT"/>
    <x v="2"/>
    <s v="HYDROGEN FUEL-CELL LIGHT-DUTY AUTO"/>
    <s v="TEXAS"/>
    <x v="19"/>
    <x v="30"/>
    <s v="DIESEL FUEL"/>
    <x v="10"/>
    <n v="0"/>
  </r>
  <r>
    <s v="REFERENCE ELECTRIFICATION - MODERATE TECHNOLOGY ADVANCEMENT"/>
    <x v="2"/>
    <s v="HYDROGEN FUEL-CELL LIGHT-DUTY AUTO"/>
    <s v="TEXAS"/>
    <x v="19"/>
    <x v="30"/>
    <s v="COMPRESSED PIPELINE GAS"/>
    <x v="10"/>
    <n v="0"/>
  </r>
  <r>
    <s v="REFERENCE ELECTRIFICATION - MODERATE TECHNOLOGY ADVANCEMENT"/>
    <x v="2"/>
    <s v="HYDROGEN FUEL-CELL LIGHT-DUTY AUTO"/>
    <s v="TEXAS"/>
    <x v="19"/>
    <x v="30"/>
    <s v="LIQUID HYDROGEN"/>
    <x v="10"/>
    <n v="6997952.7234895704"/>
  </r>
  <r>
    <s v="REFERENCE ELECTRIFICATION - MODERATE TECHNOLOGY ADVANCEMENT"/>
    <x v="2"/>
    <s v="HYDROGEN FUEL-CELL LIGHT-DUTY AUTO"/>
    <s v="TEXAS"/>
    <x v="19"/>
    <x v="30"/>
    <n v="9999"/>
    <x v="10"/>
    <n v="0"/>
  </r>
  <r>
    <s v="REFERENCE ELECTRIFICATION - MODERATE TECHNOLOGY ADVANCEMENT"/>
    <x v="2"/>
    <s v="HYDROGEN FUEL-CELL LIGHT-DUTY AUTO"/>
    <s v="TEXAS"/>
    <x v="19"/>
    <x v="31"/>
    <s v="GASOLINE FUEL"/>
    <x v="10"/>
    <n v="0"/>
  </r>
  <r>
    <s v="REFERENCE ELECTRIFICATION - MODERATE TECHNOLOGY ADVANCEMENT"/>
    <x v="2"/>
    <s v="HYDROGEN FUEL-CELL LIGHT-DUTY AUTO"/>
    <s v="TEXAS"/>
    <x v="19"/>
    <x v="31"/>
    <s v="ELECTRICITY"/>
    <x v="10"/>
    <n v="0"/>
  </r>
  <r>
    <s v="REFERENCE ELECTRIFICATION - MODERATE TECHNOLOGY ADVANCEMENT"/>
    <x v="2"/>
    <s v="HYDROGEN FUEL-CELL LIGHT-DUTY AUTO"/>
    <s v="TEXAS"/>
    <x v="19"/>
    <x v="31"/>
    <s v="DIESEL FUEL"/>
    <x v="10"/>
    <n v="0"/>
  </r>
  <r>
    <s v="REFERENCE ELECTRIFICATION - MODERATE TECHNOLOGY ADVANCEMENT"/>
    <x v="2"/>
    <s v="HYDROGEN FUEL-CELL LIGHT-DUTY AUTO"/>
    <s v="TEXAS"/>
    <x v="19"/>
    <x v="31"/>
    <s v="COMPRESSED PIPELINE GAS"/>
    <x v="10"/>
    <n v="0"/>
  </r>
  <r>
    <s v="REFERENCE ELECTRIFICATION - MODERATE TECHNOLOGY ADVANCEMENT"/>
    <x v="2"/>
    <s v="HYDROGEN FUEL-CELL LIGHT-DUTY AUTO"/>
    <s v="TEXAS"/>
    <x v="19"/>
    <x v="31"/>
    <s v="LIQUID HYDROGEN"/>
    <x v="10"/>
    <n v="7437540.68909101"/>
  </r>
  <r>
    <s v="REFERENCE ELECTRIFICATION - MODERATE TECHNOLOGY ADVANCEMENT"/>
    <x v="2"/>
    <s v="HYDROGEN FUEL-CELL LIGHT-DUTY AUTO"/>
    <s v="TEXAS"/>
    <x v="19"/>
    <x v="31"/>
    <n v="9999"/>
    <x v="10"/>
    <n v="0"/>
  </r>
  <r>
    <s v="REFERENCE ELECTRIFICATION - MODERATE TECHNOLOGY ADVANCEMENT"/>
    <x v="2"/>
    <s v="HYDROGEN FUEL-CELL LIGHT-DUTY AUTO"/>
    <s v="TEXAS"/>
    <x v="19"/>
    <x v="32"/>
    <s v="GASOLINE FUEL"/>
    <x v="10"/>
    <n v="0"/>
  </r>
  <r>
    <s v="REFERENCE ELECTRIFICATION - MODERATE TECHNOLOGY ADVANCEMENT"/>
    <x v="2"/>
    <s v="HYDROGEN FUEL-CELL LIGHT-DUTY AUTO"/>
    <s v="TEXAS"/>
    <x v="19"/>
    <x v="32"/>
    <s v="ELECTRICITY"/>
    <x v="10"/>
    <n v="0"/>
  </r>
  <r>
    <s v="REFERENCE ELECTRIFICATION - MODERATE TECHNOLOGY ADVANCEMENT"/>
    <x v="2"/>
    <s v="HYDROGEN FUEL-CELL LIGHT-DUTY AUTO"/>
    <s v="TEXAS"/>
    <x v="19"/>
    <x v="32"/>
    <s v="DIESEL FUEL"/>
    <x v="10"/>
    <n v="0"/>
  </r>
  <r>
    <s v="REFERENCE ELECTRIFICATION - MODERATE TECHNOLOGY ADVANCEMENT"/>
    <x v="2"/>
    <s v="HYDROGEN FUEL-CELL LIGHT-DUTY AUTO"/>
    <s v="TEXAS"/>
    <x v="19"/>
    <x v="32"/>
    <s v="COMPRESSED PIPELINE GAS"/>
    <x v="10"/>
    <n v="0"/>
  </r>
  <r>
    <s v="REFERENCE ELECTRIFICATION - MODERATE TECHNOLOGY ADVANCEMENT"/>
    <x v="2"/>
    <s v="HYDROGEN FUEL-CELL LIGHT-DUTY AUTO"/>
    <s v="TEXAS"/>
    <x v="19"/>
    <x v="32"/>
    <s v="LIQUID HYDROGEN"/>
    <x v="10"/>
    <n v="7841319.7479165401"/>
  </r>
  <r>
    <s v="REFERENCE ELECTRIFICATION - MODERATE TECHNOLOGY ADVANCEMENT"/>
    <x v="2"/>
    <s v="HYDROGEN FUEL-CELL LIGHT-DUTY AUTO"/>
    <s v="TEXAS"/>
    <x v="19"/>
    <x v="32"/>
    <n v="9999"/>
    <x v="10"/>
    <n v="0"/>
  </r>
  <r>
    <s v="REFERENCE ELECTRIFICATION - MODERATE TECHNOLOGY ADVANCEMENT"/>
    <x v="2"/>
    <s v="HYDROGEN FUEL-CELL LIGHT-DUTY AUTO"/>
    <s v="TEXAS"/>
    <x v="19"/>
    <x v="33"/>
    <s v="GASOLINE FUEL"/>
    <x v="10"/>
    <n v="0"/>
  </r>
  <r>
    <s v="REFERENCE ELECTRIFICATION - MODERATE TECHNOLOGY ADVANCEMENT"/>
    <x v="2"/>
    <s v="HYDROGEN FUEL-CELL LIGHT-DUTY AUTO"/>
    <s v="TEXAS"/>
    <x v="19"/>
    <x v="33"/>
    <s v="ELECTRICITY"/>
    <x v="10"/>
    <n v="0"/>
  </r>
  <r>
    <s v="REFERENCE ELECTRIFICATION - MODERATE TECHNOLOGY ADVANCEMENT"/>
    <x v="2"/>
    <s v="HYDROGEN FUEL-CELL LIGHT-DUTY AUTO"/>
    <s v="TEXAS"/>
    <x v="19"/>
    <x v="33"/>
    <s v="DIESEL FUEL"/>
    <x v="10"/>
    <n v="0"/>
  </r>
  <r>
    <s v="REFERENCE ELECTRIFICATION - MODERATE TECHNOLOGY ADVANCEMENT"/>
    <x v="2"/>
    <s v="HYDROGEN FUEL-CELL LIGHT-DUTY AUTO"/>
    <s v="TEXAS"/>
    <x v="19"/>
    <x v="33"/>
    <s v="COMPRESSED PIPELINE GAS"/>
    <x v="10"/>
    <n v="0"/>
  </r>
  <r>
    <s v="REFERENCE ELECTRIFICATION - MODERATE TECHNOLOGY ADVANCEMENT"/>
    <x v="2"/>
    <s v="HYDROGEN FUEL-CELL LIGHT-DUTY AUTO"/>
    <s v="TEXAS"/>
    <x v="19"/>
    <x v="33"/>
    <s v="LIQUID HYDROGEN"/>
    <x v="10"/>
    <n v="8205366.25018874"/>
  </r>
  <r>
    <s v="REFERENCE ELECTRIFICATION - MODERATE TECHNOLOGY ADVANCEMENT"/>
    <x v="2"/>
    <s v="HYDROGEN FUEL-CELL LIGHT-DUTY AUTO"/>
    <s v="TEXAS"/>
    <x v="19"/>
    <x v="33"/>
    <n v="9999"/>
    <x v="10"/>
    <n v="0"/>
  </r>
  <r>
    <s v="REFERENCE ELECTRIFICATION - MODERATE TECHNOLOGY ADVANCEMENT"/>
    <x v="2"/>
    <s v="DIESEL - ELECTRIC HYBRID LIGHT-DUTY AUTO"/>
    <s v="TEXAS"/>
    <x v="19"/>
    <x v="0"/>
    <s v="GASOLINE FUEL"/>
    <x v="10"/>
    <n v="0"/>
  </r>
  <r>
    <s v="REFERENCE ELECTRIFICATION - MODERATE TECHNOLOGY ADVANCEMENT"/>
    <x v="2"/>
    <s v="DIESEL - ELECTRIC HYBRID LIGHT-DUTY AUTO"/>
    <s v="TEXAS"/>
    <x v="19"/>
    <x v="0"/>
    <s v="ELECTRICITY"/>
    <x v="10"/>
    <n v="0"/>
  </r>
  <r>
    <s v="REFERENCE ELECTRIFICATION - MODERATE TECHNOLOGY ADVANCEMENT"/>
    <x v="2"/>
    <s v="DIESEL - ELECTRIC HYBRID LIGHT-DUTY AUTO"/>
    <s v="TEXAS"/>
    <x v="19"/>
    <x v="0"/>
    <s v="DIESEL FUEL"/>
    <x v="10"/>
    <n v="65693.983466830396"/>
  </r>
  <r>
    <s v="REFERENCE ELECTRIFICATION - MODERATE TECHNOLOGY ADVANCEMENT"/>
    <x v="2"/>
    <s v="DIESEL - ELECTRIC HYBRID LIGHT-DUTY AUTO"/>
    <s v="TEXAS"/>
    <x v="19"/>
    <x v="0"/>
    <s v="COMPRESSED PIPELINE GAS"/>
    <x v="10"/>
    <n v="0"/>
  </r>
  <r>
    <s v="REFERENCE ELECTRIFICATION - MODERATE TECHNOLOGY ADVANCEMENT"/>
    <x v="2"/>
    <s v="DIESEL - ELECTRIC HYBRID LIGHT-DUTY AUTO"/>
    <s v="TEXAS"/>
    <x v="19"/>
    <x v="0"/>
    <s v="LIQUID HYDROGEN"/>
    <x v="10"/>
    <n v="0"/>
  </r>
  <r>
    <s v="REFERENCE ELECTRIFICATION - MODERATE TECHNOLOGY ADVANCEMENT"/>
    <x v="2"/>
    <s v="DIESEL - ELECTRIC HYBRID LIGHT-DUTY AUTO"/>
    <s v="TEXAS"/>
    <x v="19"/>
    <x v="0"/>
    <n v="9999"/>
    <x v="10"/>
    <n v="0"/>
  </r>
  <r>
    <s v="REFERENCE ELECTRIFICATION - MODERATE TECHNOLOGY ADVANCEMENT"/>
    <x v="2"/>
    <s v="DIESEL - ELECTRIC HYBRID LIGHT-DUTY AUTO"/>
    <s v="TEXAS"/>
    <x v="19"/>
    <x v="1"/>
    <s v="GASOLINE FUEL"/>
    <x v="10"/>
    <n v="0"/>
  </r>
  <r>
    <s v="REFERENCE ELECTRIFICATION - MODERATE TECHNOLOGY ADVANCEMENT"/>
    <x v="2"/>
    <s v="DIESEL - ELECTRIC HYBRID LIGHT-DUTY AUTO"/>
    <s v="TEXAS"/>
    <x v="19"/>
    <x v="1"/>
    <s v="ELECTRICITY"/>
    <x v="10"/>
    <n v="0"/>
  </r>
  <r>
    <s v="REFERENCE ELECTRIFICATION - MODERATE TECHNOLOGY ADVANCEMENT"/>
    <x v="2"/>
    <s v="DIESEL - ELECTRIC HYBRID LIGHT-DUTY AUTO"/>
    <s v="TEXAS"/>
    <x v="19"/>
    <x v="1"/>
    <s v="DIESEL FUEL"/>
    <x v="10"/>
    <n v="266090.97523420298"/>
  </r>
  <r>
    <s v="REFERENCE ELECTRIFICATION - MODERATE TECHNOLOGY ADVANCEMENT"/>
    <x v="2"/>
    <s v="DIESEL - ELECTRIC HYBRID LIGHT-DUTY AUTO"/>
    <s v="TEXAS"/>
    <x v="19"/>
    <x v="1"/>
    <s v="COMPRESSED PIPELINE GAS"/>
    <x v="10"/>
    <n v="0"/>
  </r>
  <r>
    <s v="REFERENCE ELECTRIFICATION - MODERATE TECHNOLOGY ADVANCEMENT"/>
    <x v="2"/>
    <s v="DIESEL - ELECTRIC HYBRID LIGHT-DUTY AUTO"/>
    <s v="TEXAS"/>
    <x v="19"/>
    <x v="1"/>
    <s v="LIQUID HYDROGEN"/>
    <x v="10"/>
    <n v="0"/>
  </r>
  <r>
    <s v="REFERENCE ELECTRIFICATION - MODERATE TECHNOLOGY ADVANCEMENT"/>
    <x v="2"/>
    <s v="DIESEL - ELECTRIC HYBRID LIGHT-DUTY AUTO"/>
    <s v="TEXAS"/>
    <x v="19"/>
    <x v="1"/>
    <n v="9999"/>
    <x v="10"/>
    <n v="0"/>
  </r>
  <r>
    <s v="REFERENCE ELECTRIFICATION - MODERATE TECHNOLOGY ADVANCEMENT"/>
    <x v="2"/>
    <s v="DIESEL - ELECTRIC HYBRID LIGHT-DUTY AUTO"/>
    <s v="TEXAS"/>
    <x v="19"/>
    <x v="2"/>
    <s v="GASOLINE FUEL"/>
    <x v="10"/>
    <n v="0"/>
  </r>
  <r>
    <s v="REFERENCE ELECTRIFICATION - MODERATE TECHNOLOGY ADVANCEMENT"/>
    <x v="2"/>
    <s v="DIESEL - ELECTRIC HYBRID LIGHT-DUTY AUTO"/>
    <s v="TEXAS"/>
    <x v="19"/>
    <x v="2"/>
    <s v="ELECTRICITY"/>
    <x v="10"/>
    <n v="0"/>
  </r>
  <r>
    <s v="REFERENCE ELECTRIFICATION - MODERATE TECHNOLOGY ADVANCEMENT"/>
    <x v="2"/>
    <s v="DIESEL - ELECTRIC HYBRID LIGHT-DUTY AUTO"/>
    <s v="TEXAS"/>
    <x v="19"/>
    <x v="2"/>
    <s v="DIESEL FUEL"/>
    <x v="10"/>
    <n v="598897.77782480803"/>
  </r>
  <r>
    <s v="REFERENCE ELECTRIFICATION - MODERATE TECHNOLOGY ADVANCEMENT"/>
    <x v="2"/>
    <s v="DIESEL - ELECTRIC HYBRID LIGHT-DUTY AUTO"/>
    <s v="TEXAS"/>
    <x v="19"/>
    <x v="2"/>
    <s v="COMPRESSED PIPELINE GAS"/>
    <x v="10"/>
    <n v="0"/>
  </r>
  <r>
    <s v="REFERENCE ELECTRIFICATION - MODERATE TECHNOLOGY ADVANCEMENT"/>
    <x v="2"/>
    <s v="DIESEL - ELECTRIC HYBRID LIGHT-DUTY AUTO"/>
    <s v="TEXAS"/>
    <x v="19"/>
    <x v="2"/>
    <s v="LIQUID HYDROGEN"/>
    <x v="10"/>
    <n v="0"/>
  </r>
  <r>
    <s v="REFERENCE ELECTRIFICATION - MODERATE TECHNOLOGY ADVANCEMENT"/>
    <x v="2"/>
    <s v="DIESEL - ELECTRIC HYBRID LIGHT-DUTY AUTO"/>
    <s v="TEXAS"/>
    <x v="19"/>
    <x v="2"/>
    <n v="9999"/>
    <x v="10"/>
    <n v="0"/>
  </r>
  <r>
    <s v="REFERENCE ELECTRIFICATION - MODERATE TECHNOLOGY ADVANCEMENT"/>
    <x v="2"/>
    <s v="DIESEL - ELECTRIC HYBRID LIGHT-DUTY AUTO"/>
    <s v="TEXAS"/>
    <x v="19"/>
    <x v="3"/>
    <s v="GASOLINE FUEL"/>
    <x v="10"/>
    <n v="0"/>
  </r>
  <r>
    <s v="REFERENCE ELECTRIFICATION - MODERATE TECHNOLOGY ADVANCEMENT"/>
    <x v="2"/>
    <s v="DIESEL - ELECTRIC HYBRID LIGHT-DUTY AUTO"/>
    <s v="TEXAS"/>
    <x v="19"/>
    <x v="3"/>
    <s v="ELECTRICITY"/>
    <x v="10"/>
    <n v="0"/>
  </r>
  <r>
    <s v="REFERENCE ELECTRIFICATION - MODERATE TECHNOLOGY ADVANCEMENT"/>
    <x v="2"/>
    <s v="DIESEL - ELECTRIC HYBRID LIGHT-DUTY AUTO"/>
    <s v="TEXAS"/>
    <x v="19"/>
    <x v="3"/>
    <s v="DIESEL FUEL"/>
    <x v="10"/>
    <n v="1057633.19655994"/>
  </r>
  <r>
    <s v="REFERENCE ELECTRIFICATION - MODERATE TECHNOLOGY ADVANCEMENT"/>
    <x v="2"/>
    <s v="DIESEL - ELECTRIC HYBRID LIGHT-DUTY AUTO"/>
    <s v="TEXAS"/>
    <x v="19"/>
    <x v="3"/>
    <s v="COMPRESSED PIPELINE GAS"/>
    <x v="10"/>
    <n v="0"/>
  </r>
  <r>
    <s v="REFERENCE ELECTRIFICATION - MODERATE TECHNOLOGY ADVANCEMENT"/>
    <x v="2"/>
    <s v="DIESEL - ELECTRIC HYBRID LIGHT-DUTY AUTO"/>
    <s v="TEXAS"/>
    <x v="19"/>
    <x v="3"/>
    <s v="LIQUID HYDROGEN"/>
    <x v="10"/>
    <n v="0"/>
  </r>
  <r>
    <s v="REFERENCE ELECTRIFICATION - MODERATE TECHNOLOGY ADVANCEMENT"/>
    <x v="2"/>
    <s v="DIESEL - ELECTRIC HYBRID LIGHT-DUTY AUTO"/>
    <s v="TEXAS"/>
    <x v="19"/>
    <x v="3"/>
    <n v="9999"/>
    <x v="10"/>
    <n v="0"/>
  </r>
  <r>
    <s v="REFERENCE ELECTRIFICATION - MODERATE TECHNOLOGY ADVANCEMENT"/>
    <x v="2"/>
    <s v="DIESEL - ELECTRIC HYBRID LIGHT-DUTY AUTO"/>
    <s v="TEXAS"/>
    <x v="19"/>
    <x v="4"/>
    <s v="GASOLINE FUEL"/>
    <x v="10"/>
    <n v="0"/>
  </r>
  <r>
    <s v="REFERENCE ELECTRIFICATION - MODERATE TECHNOLOGY ADVANCEMENT"/>
    <x v="2"/>
    <s v="DIESEL - ELECTRIC HYBRID LIGHT-DUTY AUTO"/>
    <s v="TEXAS"/>
    <x v="19"/>
    <x v="4"/>
    <s v="ELECTRICITY"/>
    <x v="10"/>
    <n v="0"/>
  </r>
  <r>
    <s v="REFERENCE ELECTRIFICATION - MODERATE TECHNOLOGY ADVANCEMENT"/>
    <x v="2"/>
    <s v="DIESEL - ELECTRIC HYBRID LIGHT-DUTY AUTO"/>
    <s v="TEXAS"/>
    <x v="19"/>
    <x v="4"/>
    <s v="DIESEL FUEL"/>
    <x v="10"/>
    <n v="2116776.9437681902"/>
  </r>
  <r>
    <s v="REFERENCE ELECTRIFICATION - MODERATE TECHNOLOGY ADVANCEMENT"/>
    <x v="2"/>
    <s v="DIESEL - ELECTRIC HYBRID LIGHT-DUTY AUTO"/>
    <s v="TEXAS"/>
    <x v="19"/>
    <x v="4"/>
    <s v="COMPRESSED PIPELINE GAS"/>
    <x v="10"/>
    <n v="0"/>
  </r>
  <r>
    <s v="REFERENCE ELECTRIFICATION - MODERATE TECHNOLOGY ADVANCEMENT"/>
    <x v="2"/>
    <s v="DIESEL - ELECTRIC HYBRID LIGHT-DUTY AUTO"/>
    <s v="TEXAS"/>
    <x v="19"/>
    <x v="4"/>
    <s v="LIQUID HYDROGEN"/>
    <x v="10"/>
    <n v="0"/>
  </r>
  <r>
    <s v="REFERENCE ELECTRIFICATION - MODERATE TECHNOLOGY ADVANCEMENT"/>
    <x v="2"/>
    <s v="DIESEL - ELECTRIC HYBRID LIGHT-DUTY AUTO"/>
    <s v="TEXAS"/>
    <x v="19"/>
    <x v="4"/>
    <n v="9999"/>
    <x v="10"/>
    <n v="0"/>
  </r>
  <r>
    <s v="REFERENCE ELECTRIFICATION - MODERATE TECHNOLOGY ADVANCEMENT"/>
    <x v="2"/>
    <s v="DIESEL - ELECTRIC HYBRID LIGHT-DUTY AUTO"/>
    <s v="TEXAS"/>
    <x v="19"/>
    <x v="5"/>
    <s v="GASOLINE FUEL"/>
    <x v="10"/>
    <n v="0"/>
  </r>
  <r>
    <s v="REFERENCE ELECTRIFICATION - MODERATE TECHNOLOGY ADVANCEMENT"/>
    <x v="2"/>
    <s v="DIESEL - ELECTRIC HYBRID LIGHT-DUTY AUTO"/>
    <s v="TEXAS"/>
    <x v="19"/>
    <x v="5"/>
    <s v="ELECTRICITY"/>
    <x v="10"/>
    <n v="0"/>
  </r>
  <r>
    <s v="REFERENCE ELECTRIFICATION - MODERATE TECHNOLOGY ADVANCEMENT"/>
    <x v="2"/>
    <s v="DIESEL - ELECTRIC HYBRID LIGHT-DUTY AUTO"/>
    <s v="TEXAS"/>
    <x v="19"/>
    <x v="5"/>
    <s v="DIESEL FUEL"/>
    <x v="10"/>
    <n v="5090939.3730209796"/>
  </r>
  <r>
    <s v="REFERENCE ELECTRIFICATION - MODERATE TECHNOLOGY ADVANCEMENT"/>
    <x v="2"/>
    <s v="DIESEL - ELECTRIC HYBRID LIGHT-DUTY AUTO"/>
    <s v="TEXAS"/>
    <x v="19"/>
    <x v="5"/>
    <s v="COMPRESSED PIPELINE GAS"/>
    <x v="10"/>
    <n v="0"/>
  </r>
  <r>
    <s v="REFERENCE ELECTRIFICATION - MODERATE TECHNOLOGY ADVANCEMENT"/>
    <x v="2"/>
    <s v="DIESEL - ELECTRIC HYBRID LIGHT-DUTY AUTO"/>
    <s v="TEXAS"/>
    <x v="19"/>
    <x v="5"/>
    <s v="LIQUID HYDROGEN"/>
    <x v="10"/>
    <n v="0"/>
  </r>
  <r>
    <s v="REFERENCE ELECTRIFICATION - MODERATE TECHNOLOGY ADVANCEMENT"/>
    <x v="2"/>
    <s v="DIESEL - ELECTRIC HYBRID LIGHT-DUTY AUTO"/>
    <s v="TEXAS"/>
    <x v="19"/>
    <x v="5"/>
    <n v="9999"/>
    <x v="10"/>
    <n v="0"/>
  </r>
  <r>
    <s v="REFERENCE ELECTRIFICATION - MODERATE TECHNOLOGY ADVANCEMENT"/>
    <x v="2"/>
    <s v="DIESEL - ELECTRIC HYBRID LIGHT-DUTY AUTO"/>
    <s v="TEXAS"/>
    <x v="19"/>
    <x v="6"/>
    <s v="GASOLINE FUEL"/>
    <x v="10"/>
    <n v="0"/>
  </r>
  <r>
    <s v="REFERENCE ELECTRIFICATION - MODERATE TECHNOLOGY ADVANCEMENT"/>
    <x v="2"/>
    <s v="DIESEL - ELECTRIC HYBRID LIGHT-DUTY AUTO"/>
    <s v="TEXAS"/>
    <x v="19"/>
    <x v="6"/>
    <s v="ELECTRICITY"/>
    <x v="10"/>
    <n v="0"/>
  </r>
  <r>
    <s v="REFERENCE ELECTRIFICATION - MODERATE TECHNOLOGY ADVANCEMENT"/>
    <x v="2"/>
    <s v="DIESEL - ELECTRIC HYBRID LIGHT-DUTY AUTO"/>
    <s v="TEXAS"/>
    <x v="19"/>
    <x v="6"/>
    <s v="DIESEL FUEL"/>
    <x v="10"/>
    <n v="10052633.7791334"/>
  </r>
  <r>
    <s v="REFERENCE ELECTRIFICATION - MODERATE TECHNOLOGY ADVANCEMENT"/>
    <x v="2"/>
    <s v="DIESEL - ELECTRIC HYBRID LIGHT-DUTY AUTO"/>
    <s v="TEXAS"/>
    <x v="19"/>
    <x v="6"/>
    <s v="COMPRESSED PIPELINE GAS"/>
    <x v="10"/>
    <n v="0"/>
  </r>
  <r>
    <s v="REFERENCE ELECTRIFICATION - MODERATE TECHNOLOGY ADVANCEMENT"/>
    <x v="2"/>
    <s v="DIESEL - ELECTRIC HYBRID LIGHT-DUTY AUTO"/>
    <s v="TEXAS"/>
    <x v="19"/>
    <x v="6"/>
    <s v="LIQUID HYDROGEN"/>
    <x v="10"/>
    <n v="0"/>
  </r>
  <r>
    <s v="REFERENCE ELECTRIFICATION - MODERATE TECHNOLOGY ADVANCEMENT"/>
    <x v="2"/>
    <s v="DIESEL - ELECTRIC HYBRID LIGHT-DUTY AUTO"/>
    <s v="TEXAS"/>
    <x v="19"/>
    <x v="6"/>
    <n v="9999"/>
    <x v="10"/>
    <n v="0"/>
  </r>
  <r>
    <s v="REFERENCE ELECTRIFICATION - MODERATE TECHNOLOGY ADVANCEMENT"/>
    <x v="2"/>
    <s v="DIESEL - ELECTRIC HYBRID LIGHT-DUTY AUTO"/>
    <s v="TEXAS"/>
    <x v="19"/>
    <x v="7"/>
    <s v="GASOLINE FUEL"/>
    <x v="10"/>
    <n v="0"/>
  </r>
  <r>
    <s v="REFERENCE ELECTRIFICATION - MODERATE TECHNOLOGY ADVANCEMENT"/>
    <x v="2"/>
    <s v="DIESEL - ELECTRIC HYBRID LIGHT-DUTY AUTO"/>
    <s v="TEXAS"/>
    <x v="19"/>
    <x v="7"/>
    <s v="ELECTRICITY"/>
    <x v="10"/>
    <n v="0"/>
  </r>
  <r>
    <s v="REFERENCE ELECTRIFICATION - MODERATE TECHNOLOGY ADVANCEMENT"/>
    <x v="2"/>
    <s v="DIESEL - ELECTRIC HYBRID LIGHT-DUTY AUTO"/>
    <s v="TEXAS"/>
    <x v="19"/>
    <x v="7"/>
    <s v="DIESEL FUEL"/>
    <x v="10"/>
    <n v="16470749.7100036"/>
  </r>
  <r>
    <s v="REFERENCE ELECTRIFICATION - MODERATE TECHNOLOGY ADVANCEMENT"/>
    <x v="2"/>
    <s v="DIESEL - ELECTRIC HYBRID LIGHT-DUTY AUTO"/>
    <s v="TEXAS"/>
    <x v="19"/>
    <x v="7"/>
    <s v="COMPRESSED PIPELINE GAS"/>
    <x v="10"/>
    <n v="0"/>
  </r>
  <r>
    <s v="REFERENCE ELECTRIFICATION - MODERATE TECHNOLOGY ADVANCEMENT"/>
    <x v="2"/>
    <s v="DIESEL - ELECTRIC HYBRID LIGHT-DUTY AUTO"/>
    <s v="TEXAS"/>
    <x v="19"/>
    <x v="7"/>
    <s v="LIQUID HYDROGEN"/>
    <x v="10"/>
    <n v="0"/>
  </r>
  <r>
    <s v="REFERENCE ELECTRIFICATION - MODERATE TECHNOLOGY ADVANCEMENT"/>
    <x v="2"/>
    <s v="DIESEL - ELECTRIC HYBRID LIGHT-DUTY AUTO"/>
    <s v="TEXAS"/>
    <x v="19"/>
    <x v="7"/>
    <n v="9999"/>
    <x v="10"/>
    <n v="0"/>
  </r>
  <r>
    <s v="REFERENCE ELECTRIFICATION - MODERATE TECHNOLOGY ADVANCEMENT"/>
    <x v="2"/>
    <s v="DIESEL - ELECTRIC HYBRID LIGHT-DUTY AUTO"/>
    <s v="TEXAS"/>
    <x v="19"/>
    <x v="8"/>
    <s v="GASOLINE FUEL"/>
    <x v="10"/>
    <n v="0"/>
  </r>
  <r>
    <s v="REFERENCE ELECTRIFICATION - MODERATE TECHNOLOGY ADVANCEMENT"/>
    <x v="2"/>
    <s v="DIESEL - ELECTRIC HYBRID LIGHT-DUTY AUTO"/>
    <s v="TEXAS"/>
    <x v="19"/>
    <x v="8"/>
    <s v="ELECTRICITY"/>
    <x v="10"/>
    <n v="0"/>
  </r>
  <r>
    <s v="REFERENCE ELECTRIFICATION - MODERATE TECHNOLOGY ADVANCEMENT"/>
    <x v="2"/>
    <s v="DIESEL - ELECTRIC HYBRID LIGHT-DUTY AUTO"/>
    <s v="TEXAS"/>
    <x v="19"/>
    <x v="8"/>
    <s v="DIESEL FUEL"/>
    <x v="10"/>
    <n v="24833763.2134763"/>
  </r>
  <r>
    <s v="REFERENCE ELECTRIFICATION - MODERATE TECHNOLOGY ADVANCEMENT"/>
    <x v="2"/>
    <s v="DIESEL - ELECTRIC HYBRID LIGHT-DUTY AUTO"/>
    <s v="TEXAS"/>
    <x v="19"/>
    <x v="8"/>
    <s v="COMPRESSED PIPELINE GAS"/>
    <x v="10"/>
    <n v="0"/>
  </r>
  <r>
    <s v="REFERENCE ELECTRIFICATION - MODERATE TECHNOLOGY ADVANCEMENT"/>
    <x v="2"/>
    <s v="DIESEL - ELECTRIC HYBRID LIGHT-DUTY AUTO"/>
    <s v="TEXAS"/>
    <x v="19"/>
    <x v="8"/>
    <s v="LIQUID HYDROGEN"/>
    <x v="10"/>
    <n v="0"/>
  </r>
  <r>
    <s v="REFERENCE ELECTRIFICATION - MODERATE TECHNOLOGY ADVANCEMENT"/>
    <x v="2"/>
    <s v="DIESEL - ELECTRIC HYBRID LIGHT-DUTY AUTO"/>
    <s v="TEXAS"/>
    <x v="19"/>
    <x v="8"/>
    <n v="9999"/>
    <x v="10"/>
    <n v="0"/>
  </r>
  <r>
    <s v="REFERENCE ELECTRIFICATION - MODERATE TECHNOLOGY ADVANCEMENT"/>
    <x v="2"/>
    <s v="DIESEL - ELECTRIC HYBRID LIGHT-DUTY AUTO"/>
    <s v="TEXAS"/>
    <x v="19"/>
    <x v="9"/>
    <s v="GASOLINE FUEL"/>
    <x v="10"/>
    <n v="0"/>
  </r>
  <r>
    <s v="REFERENCE ELECTRIFICATION - MODERATE TECHNOLOGY ADVANCEMENT"/>
    <x v="2"/>
    <s v="DIESEL - ELECTRIC HYBRID LIGHT-DUTY AUTO"/>
    <s v="TEXAS"/>
    <x v="19"/>
    <x v="9"/>
    <s v="ELECTRICITY"/>
    <x v="10"/>
    <n v="0"/>
  </r>
  <r>
    <s v="REFERENCE ELECTRIFICATION - MODERATE TECHNOLOGY ADVANCEMENT"/>
    <x v="2"/>
    <s v="DIESEL - ELECTRIC HYBRID LIGHT-DUTY AUTO"/>
    <s v="TEXAS"/>
    <x v="19"/>
    <x v="9"/>
    <s v="DIESEL FUEL"/>
    <x v="10"/>
    <n v="35982366.081907399"/>
  </r>
  <r>
    <s v="REFERENCE ELECTRIFICATION - MODERATE TECHNOLOGY ADVANCEMENT"/>
    <x v="2"/>
    <s v="DIESEL - ELECTRIC HYBRID LIGHT-DUTY AUTO"/>
    <s v="TEXAS"/>
    <x v="19"/>
    <x v="9"/>
    <s v="COMPRESSED PIPELINE GAS"/>
    <x v="10"/>
    <n v="0"/>
  </r>
  <r>
    <s v="REFERENCE ELECTRIFICATION - MODERATE TECHNOLOGY ADVANCEMENT"/>
    <x v="2"/>
    <s v="DIESEL - ELECTRIC HYBRID LIGHT-DUTY AUTO"/>
    <s v="TEXAS"/>
    <x v="19"/>
    <x v="9"/>
    <s v="LIQUID HYDROGEN"/>
    <x v="10"/>
    <n v="0"/>
  </r>
  <r>
    <s v="REFERENCE ELECTRIFICATION - MODERATE TECHNOLOGY ADVANCEMENT"/>
    <x v="2"/>
    <s v="DIESEL - ELECTRIC HYBRID LIGHT-DUTY AUTO"/>
    <s v="TEXAS"/>
    <x v="19"/>
    <x v="9"/>
    <n v="9999"/>
    <x v="10"/>
    <n v="0"/>
  </r>
  <r>
    <s v="REFERENCE ELECTRIFICATION - MODERATE TECHNOLOGY ADVANCEMENT"/>
    <x v="2"/>
    <s v="DIESEL - ELECTRIC HYBRID LIGHT-DUTY AUTO"/>
    <s v="TEXAS"/>
    <x v="19"/>
    <x v="10"/>
    <s v="GASOLINE FUEL"/>
    <x v="10"/>
    <n v="0"/>
  </r>
  <r>
    <s v="REFERENCE ELECTRIFICATION - MODERATE TECHNOLOGY ADVANCEMENT"/>
    <x v="2"/>
    <s v="DIESEL - ELECTRIC HYBRID LIGHT-DUTY AUTO"/>
    <s v="TEXAS"/>
    <x v="19"/>
    <x v="10"/>
    <s v="ELECTRICITY"/>
    <x v="10"/>
    <n v="0"/>
  </r>
  <r>
    <s v="REFERENCE ELECTRIFICATION - MODERATE TECHNOLOGY ADVANCEMENT"/>
    <x v="2"/>
    <s v="DIESEL - ELECTRIC HYBRID LIGHT-DUTY AUTO"/>
    <s v="TEXAS"/>
    <x v="19"/>
    <x v="10"/>
    <s v="DIESEL FUEL"/>
    <x v="10"/>
    <n v="48240767.470291004"/>
  </r>
  <r>
    <s v="REFERENCE ELECTRIFICATION - MODERATE TECHNOLOGY ADVANCEMENT"/>
    <x v="2"/>
    <s v="DIESEL - ELECTRIC HYBRID LIGHT-DUTY AUTO"/>
    <s v="TEXAS"/>
    <x v="19"/>
    <x v="10"/>
    <s v="COMPRESSED PIPELINE GAS"/>
    <x v="10"/>
    <n v="0"/>
  </r>
  <r>
    <s v="REFERENCE ELECTRIFICATION - MODERATE TECHNOLOGY ADVANCEMENT"/>
    <x v="2"/>
    <s v="DIESEL - ELECTRIC HYBRID LIGHT-DUTY AUTO"/>
    <s v="TEXAS"/>
    <x v="19"/>
    <x v="10"/>
    <s v="LIQUID HYDROGEN"/>
    <x v="10"/>
    <n v="0"/>
  </r>
  <r>
    <s v="REFERENCE ELECTRIFICATION - MODERATE TECHNOLOGY ADVANCEMENT"/>
    <x v="2"/>
    <s v="DIESEL - ELECTRIC HYBRID LIGHT-DUTY AUTO"/>
    <s v="TEXAS"/>
    <x v="19"/>
    <x v="10"/>
    <n v="9999"/>
    <x v="10"/>
    <n v="0"/>
  </r>
  <r>
    <s v="REFERENCE ELECTRIFICATION - MODERATE TECHNOLOGY ADVANCEMENT"/>
    <x v="2"/>
    <s v="DIESEL - ELECTRIC HYBRID LIGHT-DUTY AUTO"/>
    <s v="TEXAS"/>
    <x v="19"/>
    <x v="11"/>
    <s v="GASOLINE FUEL"/>
    <x v="10"/>
    <n v="0"/>
  </r>
  <r>
    <s v="REFERENCE ELECTRIFICATION - MODERATE TECHNOLOGY ADVANCEMENT"/>
    <x v="2"/>
    <s v="DIESEL - ELECTRIC HYBRID LIGHT-DUTY AUTO"/>
    <s v="TEXAS"/>
    <x v="19"/>
    <x v="11"/>
    <s v="ELECTRICITY"/>
    <x v="10"/>
    <n v="0"/>
  </r>
  <r>
    <s v="REFERENCE ELECTRIFICATION - MODERATE TECHNOLOGY ADVANCEMENT"/>
    <x v="2"/>
    <s v="DIESEL - ELECTRIC HYBRID LIGHT-DUTY AUTO"/>
    <s v="TEXAS"/>
    <x v="19"/>
    <x v="11"/>
    <s v="DIESEL FUEL"/>
    <x v="10"/>
    <n v="61118389.232379101"/>
  </r>
  <r>
    <s v="REFERENCE ELECTRIFICATION - MODERATE TECHNOLOGY ADVANCEMENT"/>
    <x v="2"/>
    <s v="DIESEL - ELECTRIC HYBRID LIGHT-DUTY AUTO"/>
    <s v="TEXAS"/>
    <x v="19"/>
    <x v="11"/>
    <s v="COMPRESSED PIPELINE GAS"/>
    <x v="10"/>
    <n v="0"/>
  </r>
  <r>
    <s v="REFERENCE ELECTRIFICATION - MODERATE TECHNOLOGY ADVANCEMENT"/>
    <x v="2"/>
    <s v="DIESEL - ELECTRIC HYBRID LIGHT-DUTY AUTO"/>
    <s v="TEXAS"/>
    <x v="19"/>
    <x v="11"/>
    <s v="LIQUID HYDROGEN"/>
    <x v="10"/>
    <n v="0"/>
  </r>
  <r>
    <s v="REFERENCE ELECTRIFICATION - MODERATE TECHNOLOGY ADVANCEMENT"/>
    <x v="2"/>
    <s v="DIESEL - ELECTRIC HYBRID LIGHT-DUTY AUTO"/>
    <s v="TEXAS"/>
    <x v="19"/>
    <x v="11"/>
    <n v="9999"/>
    <x v="10"/>
    <n v="0"/>
  </r>
  <r>
    <s v="REFERENCE ELECTRIFICATION - MODERATE TECHNOLOGY ADVANCEMENT"/>
    <x v="2"/>
    <s v="DIESEL - ELECTRIC HYBRID LIGHT-DUTY AUTO"/>
    <s v="TEXAS"/>
    <x v="19"/>
    <x v="12"/>
    <s v="GASOLINE FUEL"/>
    <x v="10"/>
    <n v="0"/>
  </r>
  <r>
    <s v="REFERENCE ELECTRIFICATION - MODERATE TECHNOLOGY ADVANCEMENT"/>
    <x v="2"/>
    <s v="DIESEL - ELECTRIC HYBRID LIGHT-DUTY AUTO"/>
    <s v="TEXAS"/>
    <x v="19"/>
    <x v="12"/>
    <s v="ELECTRICITY"/>
    <x v="10"/>
    <n v="0"/>
  </r>
  <r>
    <s v="REFERENCE ELECTRIFICATION - MODERATE TECHNOLOGY ADVANCEMENT"/>
    <x v="2"/>
    <s v="DIESEL - ELECTRIC HYBRID LIGHT-DUTY AUTO"/>
    <s v="TEXAS"/>
    <x v="19"/>
    <x v="12"/>
    <s v="DIESEL FUEL"/>
    <x v="10"/>
    <n v="74172485.353383005"/>
  </r>
  <r>
    <s v="REFERENCE ELECTRIFICATION - MODERATE TECHNOLOGY ADVANCEMENT"/>
    <x v="2"/>
    <s v="DIESEL - ELECTRIC HYBRID LIGHT-DUTY AUTO"/>
    <s v="TEXAS"/>
    <x v="19"/>
    <x v="12"/>
    <s v="COMPRESSED PIPELINE GAS"/>
    <x v="10"/>
    <n v="0"/>
  </r>
  <r>
    <s v="REFERENCE ELECTRIFICATION - MODERATE TECHNOLOGY ADVANCEMENT"/>
    <x v="2"/>
    <s v="DIESEL - ELECTRIC HYBRID LIGHT-DUTY AUTO"/>
    <s v="TEXAS"/>
    <x v="19"/>
    <x v="12"/>
    <s v="LIQUID HYDROGEN"/>
    <x v="10"/>
    <n v="0"/>
  </r>
  <r>
    <s v="REFERENCE ELECTRIFICATION - MODERATE TECHNOLOGY ADVANCEMENT"/>
    <x v="2"/>
    <s v="DIESEL - ELECTRIC HYBRID LIGHT-DUTY AUTO"/>
    <s v="TEXAS"/>
    <x v="19"/>
    <x v="12"/>
    <n v="9999"/>
    <x v="10"/>
    <n v="0"/>
  </r>
  <r>
    <s v="REFERENCE ELECTRIFICATION - MODERATE TECHNOLOGY ADVANCEMENT"/>
    <x v="2"/>
    <s v="DIESEL - ELECTRIC HYBRID LIGHT-DUTY AUTO"/>
    <s v="TEXAS"/>
    <x v="19"/>
    <x v="13"/>
    <s v="GASOLINE FUEL"/>
    <x v="10"/>
    <n v="0"/>
  </r>
  <r>
    <s v="REFERENCE ELECTRIFICATION - MODERATE TECHNOLOGY ADVANCEMENT"/>
    <x v="2"/>
    <s v="DIESEL - ELECTRIC HYBRID LIGHT-DUTY AUTO"/>
    <s v="TEXAS"/>
    <x v="19"/>
    <x v="13"/>
    <s v="ELECTRICITY"/>
    <x v="10"/>
    <n v="0"/>
  </r>
  <r>
    <s v="REFERENCE ELECTRIFICATION - MODERATE TECHNOLOGY ADVANCEMENT"/>
    <x v="2"/>
    <s v="DIESEL - ELECTRIC HYBRID LIGHT-DUTY AUTO"/>
    <s v="TEXAS"/>
    <x v="19"/>
    <x v="13"/>
    <s v="DIESEL FUEL"/>
    <x v="10"/>
    <n v="87043696.333594501"/>
  </r>
  <r>
    <s v="REFERENCE ELECTRIFICATION - MODERATE TECHNOLOGY ADVANCEMENT"/>
    <x v="2"/>
    <s v="DIESEL - ELECTRIC HYBRID LIGHT-DUTY AUTO"/>
    <s v="TEXAS"/>
    <x v="19"/>
    <x v="13"/>
    <s v="COMPRESSED PIPELINE GAS"/>
    <x v="10"/>
    <n v="0"/>
  </r>
  <r>
    <s v="REFERENCE ELECTRIFICATION - MODERATE TECHNOLOGY ADVANCEMENT"/>
    <x v="2"/>
    <s v="DIESEL - ELECTRIC HYBRID LIGHT-DUTY AUTO"/>
    <s v="TEXAS"/>
    <x v="19"/>
    <x v="13"/>
    <s v="LIQUID HYDROGEN"/>
    <x v="10"/>
    <n v="0"/>
  </r>
  <r>
    <s v="REFERENCE ELECTRIFICATION - MODERATE TECHNOLOGY ADVANCEMENT"/>
    <x v="2"/>
    <s v="DIESEL - ELECTRIC HYBRID LIGHT-DUTY AUTO"/>
    <s v="TEXAS"/>
    <x v="19"/>
    <x v="13"/>
    <n v="9999"/>
    <x v="10"/>
    <n v="0"/>
  </r>
  <r>
    <s v="REFERENCE ELECTRIFICATION - MODERATE TECHNOLOGY ADVANCEMENT"/>
    <x v="2"/>
    <s v="DIESEL - ELECTRIC HYBRID LIGHT-DUTY AUTO"/>
    <s v="TEXAS"/>
    <x v="19"/>
    <x v="14"/>
    <s v="GASOLINE FUEL"/>
    <x v="10"/>
    <n v="0"/>
  </r>
  <r>
    <s v="REFERENCE ELECTRIFICATION - MODERATE TECHNOLOGY ADVANCEMENT"/>
    <x v="2"/>
    <s v="DIESEL - ELECTRIC HYBRID LIGHT-DUTY AUTO"/>
    <s v="TEXAS"/>
    <x v="19"/>
    <x v="14"/>
    <s v="ELECTRICITY"/>
    <x v="10"/>
    <n v="0"/>
  </r>
  <r>
    <s v="REFERENCE ELECTRIFICATION - MODERATE TECHNOLOGY ADVANCEMENT"/>
    <x v="2"/>
    <s v="DIESEL - ELECTRIC HYBRID LIGHT-DUTY AUTO"/>
    <s v="TEXAS"/>
    <x v="19"/>
    <x v="14"/>
    <s v="DIESEL FUEL"/>
    <x v="10"/>
    <n v="100485892.981359"/>
  </r>
  <r>
    <s v="REFERENCE ELECTRIFICATION - MODERATE TECHNOLOGY ADVANCEMENT"/>
    <x v="2"/>
    <s v="DIESEL - ELECTRIC HYBRID LIGHT-DUTY AUTO"/>
    <s v="TEXAS"/>
    <x v="19"/>
    <x v="14"/>
    <s v="COMPRESSED PIPELINE GAS"/>
    <x v="10"/>
    <n v="0"/>
  </r>
  <r>
    <s v="REFERENCE ELECTRIFICATION - MODERATE TECHNOLOGY ADVANCEMENT"/>
    <x v="2"/>
    <s v="DIESEL - ELECTRIC HYBRID LIGHT-DUTY AUTO"/>
    <s v="TEXAS"/>
    <x v="19"/>
    <x v="14"/>
    <s v="LIQUID HYDROGEN"/>
    <x v="10"/>
    <n v="0"/>
  </r>
  <r>
    <s v="REFERENCE ELECTRIFICATION - MODERATE TECHNOLOGY ADVANCEMENT"/>
    <x v="2"/>
    <s v="DIESEL - ELECTRIC HYBRID LIGHT-DUTY AUTO"/>
    <s v="TEXAS"/>
    <x v="19"/>
    <x v="14"/>
    <n v="9999"/>
    <x v="10"/>
    <n v="0"/>
  </r>
  <r>
    <s v="REFERENCE ELECTRIFICATION - MODERATE TECHNOLOGY ADVANCEMENT"/>
    <x v="2"/>
    <s v="DIESEL - ELECTRIC HYBRID LIGHT-DUTY AUTO"/>
    <s v="TEXAS"/>
    <x v="19"/>
    <x v="15"/>
    <s v="GASOLINE FUEL"/>
    <x v="10"/>
    <n v="0"/>
  </r>
  <r>
    <s v="REFERENCE ELECTRIFICATION - MODERATE TECHNOLOGY ADVANCEMENT"/>
    <x v="2"/>
    <s v="DIESEL - ELECTRIC HYBRID LIGHT-DUTY AUTO"/>
    <s v="TEXAS"/>
    <x v="19"/>
    <x v="15"/>
    <s v="ELECTRICITY"/>
    <x v="10"/>
    <n v="0"/>
  </r>
  <r>
    <s v="REFERENCE ELECTRIFICATION - MODERATE TECHNOLOGY ADVANCEMENT"/>
    <x v="2"/>
    <s v="DIESEL - ELECTRIC HYBRID LIGHT-DUTY AUTO"/>
    <s v="TEXAS"/>
    <x v="19"/>
    <x v="15"/>
    <s v="DIESEL FUEL"/>
    <x v="10"/>
    <n v="113808550.085528"/>
  </r>
  <r>
    <s v="REFERENCE ELECTRIFICATION - MODERATE TECHNOLOGY ADVANCEMENT"/>
    <x v="2"/>
    <s v="DIESEL - ELECTRIC HYBRID LIGHT-DUTY AUTO"/>
    <s v="TEXAS"/>
    <x v="19"/>
    <x v="15"/>
    <s v="COMPRESSED PIPELINE GAS"/>
    <x v="10"/>
    <n v="0"/>
  </r>
  <r>
    <s v="REFERENCE ELECTRIFICATION - MODERATE TECHNOLOGY ADVANCEMENT"/>
    <x v="2"/>
    <s v="DIESEL - ELECTRIC HYBRID LIGHT-DUTY AUTO"/>
    <s v="TEXAS"/>
    <x v="19"/>
    <x v="15"/>
    <s v="LIQUID HYDROGEN"/>
    <x v="10"/>
    <n v="0"/>
  </r>
  <r>
    <s v="REFERENCE ELECTRIFICATION - MODERATE TECHNOLOGY ADVANCEMENT"/>
    <x v="2"/>
    <s v="DIESEL - ELECTRIC HYBRID LIGHT-DUTY AUTO"/>
    <s v="TEXAS"/>
    <x v="19"/>
    <x v="15"/>
    <n v="9999"/>
    <x v="10"/>
    <n v="0"/>
  </r>
  <r>
    <s v="REFERENCE ELECTRIFICATION - MODERATE TECHNOLOGY ADVANCEMENT"/>
    <x v="2"/>
    <s v="DIESEL - ELECTRIC HYBRID LIGHT-DUTY AUTO"/>
    <s v="TEXAS"/>
    <x v="19"/>
    <x v="16"/>
    <s v="GASOLINE FUEL"/>
    <x v="10"/>
    <n v="0"/>
  </r>
  <r>
    <s v="REFERENCE ELECTRIFICATION - MODERATE TECHNOLOGY ADVANCEMENT"/>
    <x v="2"/>
    <s v="DIESEL - ELECTRIC HYBRID LIGHT-DUTY AUTO"/>
    <s v="TEXAS"/>
    <x v="19"/>
    <x v="16"/>
    <s v="ELECTRICITY"/>
    <x v="10"/>
    <n v="0"/>
  </r>
  <r>
    <s v="REFERENCE ELECTRIFICATION - MODERATE TECHNOLOGY ADVANCEMENT"/>
    <x v="2"/>
    <s v="DIESEL - ELECTRIC HYBRID LIGHT-DUTY AUTO"/>
    <s v="TEXAS"/>
    <x v="19"/>
    <x v="16"/>
    <s v="DIESEL FUEL"/>
    <x v="10"/>
    <n v="126856629.89188901"/>
  </r>
  <r>
    <s v="REFERENCE ELECTRIFICATION - MODERATE TECHNOLOGY ADVANCEMENT"/>
    <x v="2"/>
    <s v="DIESEL - ELECTRIC HYBRID LIGHT-DUTY AUTO"/>
    <s v="TEXAS"/>
    <x v="19"/>
    <x v="16"/>
    <s v="COMPRESSED PIPELINE GAS"/>
    <x v="10"/>
    <n v="0"/>
  </r>
  <r>
    <s v="REFERENCE ELECTRIFICATION - MODERATE TECHNOLOGY ADVANCEMENT"/>
    <x v="2"/>
    <s v="DIESEL - ELECTRIC HYBRID LIGHT-DUTY AUTO"/>
    <s v="TEXAS"/>
    <x v="19"/>
    <x v="16"/>
    <s v="LIQUID HYDROGEN"/>
    <x v="10"/>
    <n v="0"/>
  </r>
  <r>
    <s v="REFERENCE ELECTRIFICATION - MODERATE TECHNOLOGY ADVANCEMENT"/>
    <x v="2"/>
    <s v="DIESEL - ELECTRIC HYBRID LIGHT-DUTY AUTO"/>
    <s v="TEXAS"/>
    <x v="19"/>
    <x v="16"/>
    <n v="9999"/>
    <x v="10"/>
    <n v="0"/>
  </r>
  <r>
    <s v="REFERENCE ELECTRIFICATION - MODERATE TECHNOLOGY ADVANCEMENT"/>
    <x v="2"/>
    <s v="DIESEL - ELECTRIC HYBRID LIGHT-DUTY AUTO"/>
    <s v="TEXAS"/>
    <x v="19"/>
    <x v="17"/>
    <s v="GASOLINE FUEL"/>
    <x v="10"/>
    <n v="0"/>
  </r>
  <r>
    <s v="REFERENCE ELECTRIFICATION - MODERATE TECHNOLOGY ADVANCEMENT"/>
    <x v="2"/>
    <s v="DIESEL - ELECTRIC HYBRID LIGHT-DUTY AUTO"/>
    <s v="TEXAS"/>
    <x v="19"/>
    <x v="17"/>
    <s v="ELECTRICITY"/>
    <x v="10"/>
    <n v="0"/>
  </r>
  <r>
    <s v="REFERENCE ELECTRIFICATION - MODERATE TECHNOLOGY ADVANCEMENT"/>
    <x v="2"/>
    <s v="DIESEL - ELECTRIC HYBRID LIGHT-DUTY AUTO"/>
    <s v="TEXAS"/>
    <x v="19"/>
    <x v="17"/>
    <s v="DIESEL FUEL"/>
    <x v="10"/>
    <n v="139530203.86972299"/>
  </r>
  <r>
    <s v="REFERENCE ELECTRIFICATION - MODERATE TECHNOLOGY ADVANCEMENT"/>
    <x v="2"/>
    <s v="DIESEL - ELECTRIC HYBRID LIGHT-DUTY AUTO"/>
    <s v="TEXAS"/>
    <x v="19"/>
    <x v="17"/>
    <s v="COMPRESSED PIPELINE GAS"/>
    <x v="10"/>
    <n v="0"/>
  </r>
  <r>
    <s v="REFERENCE ELECTRIFICATION - MODERATE TECHNOLOGY ADVANCEMENT"/>
    <x v="2"/>
    <s v="DIESEL - ELECTRIC HYBRID LIGHT-DUTY AUTO"/>
    <s v="TEXAS"/>
    <x v="19"/>
    <x v="17"/>
    <s v="LIQUID HYDROGEN"/>
    <x v="10"/>
    <n v="0"/>
  </r>
  <r>
    <s v="REFERENCE ELECTRIFICATION - MODERATE TECHNOLOGY ADVANCEMENT"/>
    <x v="2"/>
    <s v="DIESEL - ELECTRIC HYBRID LIGHT-DUTY AUTO"/>
    <s v="TEXAS"/>
    <x v="19"/>
    <x v="17"/>
    <n v="9999"/>
    <x v="10"/>
    <n v="0"/>
  </r>
  <r>
    <s v="REFERENCE ELECTRIFICATION - MODERATE TECHNOLOGY ADVANCEMENT"/>
    <x v="2"/>
    <s v="DIESEL - ELECTRIC HYBRID LIGHT-DUTY AUTO"/>
    <s v="TEXAS"/>
    <x v="19"/>
    <x v="18"/>
    <s v="GASOLINE FUEL"/>
    <x v="10"/>
    <n v="0"/>
  </r>
  <r>
    <s v="REFERENCE ELECTRIFICATION - MODERATE TECHNOLOGY ADVANCEMENT"/>
    <x v="2"/>
    <s v="DIESEL - ELECTRIC HYBRID LIGHT-DUTY AUTO"/>
    <s v="TEXAS"/>
    <x v="19"/>
    <x v="18"/>
    <s v="ELECTRICITY"/>
    <x v="10"/>
    <n v="0"/>
  </r>
  <r>
    <s v="REFERENCE ELECTRIFICATION - MODERATE TECHNOLOGY ADVANCEMENT"/>
    <x v="2"/>
    <s v="DIESEL - ELECTRIC HYBRID LIGHT-DUTY AUTO"/>
    <s v="TEXAS"/>
    <x v="19"/>
    <x v="18"/>
    <s v="DIESEL FUEL"/>
    <x v="10"/>
    <n v="151861323.425744"/>
  </r>
  <r>
    <s v="REFERENCE ELECTRIFICATION - MODERATE TECHNOLOGY ADVANCEMENT"/>
    <x v="2"/>
    <s v="DIESEL - ELECTRIC HYBRID LIGHT-DUTY AUTO"/>
    <s v="TEXAS"/>
    <x v="19"/>
    <x v="18"/>
    <s v="COMPRESSED PIPELINE GAS"/>
    <x v="10"/>
    <n v="0"/>
  </r>
  <r>
    <s v="REFERENCE ELECTRIFICATION - MODERATE TECHNOLOGY ADVANCEMENT"/>
    <x v="2"/>
    <s v="DIESEL - ELECTRIC HYBRID LIGHT-DUTY AUTO"/>
    <s v="TEXAS"/>
    <x v="19"/>
    <x v="18"/>
    <s v="LIQUID HYDROGEN"/>
    <x v="10"/>
    <n v="0"/>
  </r>
  <r>
    <s v="REFERENCE ELECTRIFICATION - MODERATE TECHNOLOGY ADVANCEMENT"/>
    <x v="2"/>
    <s v="DIESEL - ELECTRIC HYBRID LIGHT-DUTY AUTO"/>
    <s v="TEXAS"/>
    <x v="19"/>
    <x v="18"/>
    <n v="9999"/>
    <x v="10"/>
    <n v="0"/>
  </r>
  <r>
    <s v="REFERENCE ELECTRIFICATION - MODERATE TECHNOLOGY ADVANCEMENT"/>
    <x v="2"/>
    <s v="DIESEL - ELECTRIC HYBRID LIGHT-DUTY AUTO"/>
    <s v="TEXAS"/>
    <x v="19"/>
    <x v="19"/>
    <s v="GASOLINE FUEL"/>
    <x v="10"/>
    <n v="0"/>
  </r>
  <r>
    <s v="REFERENCE ELECTRIFICATION - MODERATE TECHNOLOGY ADVANCEMENT"/>
    <x v="2"/>
    <s v="DIESEL - ELECTRIC HYBRID LIGHT-DUTY AUTO"/>
    <s v="TEXAS"/>
    <x v="19"/>
    <x v="19"/>
    <s v="ELECTRICITY"/>
    <x v="10"/>
    <n v="0"/>
  </r>
  <r>
    <s v="REFERENCE ELECTRIFICATION - MODERATE TECHNOLOGY ADVANCEMENT"/>
    <x v="2"/>
    <s v="DIESEL - ELECTRIC HYBRID LIGHT-DUTY AUTO"/>
    <s v="TEXAS"/>
    <x v="19"/>
    <x v="19"/>
    <s v="DIESEL FUEL"/>
    <x v="10"/>
    <n v="165074447.21636301"/>
  </r>
  <r>
    <s v="REFERENCE ELECTRIFICATION - MODERATE TECHNOLOGY ADVANCEMENT"/>
    <x v="2"/>
    <s v="DIESEL - ELECTRIC HYBRID LIGHT-DUTY AUTO"/>
    <s v="TEXAS"/>
    <x v="19"/>
    <x v="19"/>
    <s v="COMPRESSED PIPELINE GAS"/>
    <x v="10"/>
    <n v="0"/>
  </r>
  <r>
    <s v="REFERENCE ELECTRIFICATION - MODERATE TECHNOLOGY ADVANCEMENT"/>
    <x v="2"/>
    <s v="DIESEL - ELECTRIC HYBRID LIGHT-DUTY AUTO"/>
    <s v="TEXAS"/>
    <x v="19"/>
    <x v="19"/>
    <s v="LIQUID HYDROGEN"/>
    <x v="10"/>
    <n v="0"/>
  </r>
  <r>
    <s v="REFERENCE ELECTRIFICATION - MODERATE TECHNOLOGY ADVANCEMENT"/>
    <x v="2"/>
    <s v="DIESEL - ELECTRIC HYBRID LIGHT-DUTY AUTO"/>
    <s v="TEXAS"/>
    <x v="19"/>
    <x v="19"/>
    <n v="9999"/>
    <x v="10"/>
    <n v="0"/>
  </r>
  <r>
    <s v="REFERENCE ELECTRIFICATION - MODERATE TECHNOLOGY ADVANCEMENT"/>
    <x v="2"/>
    <s v="DIESEL - ELECTRIC HYBRID LIGHT-DUTY AUTO"/>
    <s v="TEXAS"/>
    <x v="19"/>
    <x v="20"/>
    <s v="GASOLINE FUEL"/>
    <x v="10"/>
    <n v="0"/>
  </r>
  <r>
    <s v="REFERENCE ELECTRIFICATION - MODERATE TECHNOLOGY ADVANCEMENT"/>
    <x v="2"/>
    <s v="DIESEL - ELECTRIC HYBRID LIGHT-DUTY AUTO"/>
    <s v="TEXAS"/>
    <x v="19"/>
    <x v="20"/>
    <s v="ELECTRICITY"/>
    <x v="10"/>
    <n v="0"/>
  </r>
  <r>
    <s v="REFERENCE ELECTRIFICATION - MODERATE TECHNOLOGY ADVANCEMENT"/>
    <x v="2"/>
    <s v="DIESEL - ELECTRIC HYBRID LIGHT-DUTY AUTO"/>
    <s v="TEXAS"/>
    <x v="19"/>
    <x v="20"/>
    <s v="DIESEL FUEL"/>
    <x v="10"/>
    <n v="177684493.13510701"/>
  </r>
  <r>
    <s v="REFERENCE ELECTRIFICATION - MODERATE TECHNOLOGY ADVANCEMENT"/>
    <x v="2"/>
    <s v="DIESEL - ELECTRIC HYBRID LIGHT-DUTY AUTO"/>
    <s v="TEXAS"/>
    <x v="19"/>
    <x v="20"/>
    <s v="COMPRESSED PIPELINE GAS"/>
    <x v="10"/>
    <n v="0"/>
  </r>
  <r>
    <s v="REFERENCE ELECTRIFICATION - MODERATE TECHNOLOGY ADVANCEMENT"/>
    <x v="2"/>
    <s v="DIESEL - ELECTRIC HYBRID LIGHT-DUTY AUTO"/>
    <s v="TEXAS"/>
    <x v="19"/>
    <x v="20"/>
    <s v="LIQUID HYDROGEN"/>
    <x v="10"/>
    <n v="0"/>
  </r>
  <r>
    <s v="REFERENCE ELECTRIFICATION - MODERATE TECHNOLOGY ADVANCEMENT"/>
    <x v="2"/>
    <s v="DIESEL - ELECTRIC HYBRID LIGHT-DUTY AUTO"/>
    <s v="TEXAS"/>
    <x v="19"/>
    <x v="20"/>
    <n v="9999"/>
    <x v="10"/>
    <n v="0"/>
  </r>
  <r>
    <s v="REFERENCE ELECTRIFICATION - MODERATE TECHNOLOGY ADVANCEMENT"/>
    <x v="2"/>
    <s v="DIESEL - ELECTRIC HYBRID LIGHT-DUTY AUTO"/>
    <s v="TEXAS"/>
    <x v="19"/>
    <x v="21"/>
    <s v="GASOLINE FUEL"/>
    <x v="10"/>
    <n v="0"/>
  </r>
  <r>
    <s v="REFERENCE ELECTRIFICATION - MODERATE TECHNOLOGY ADVANCEMENT"/>
    <x v="2"/>
    <s v="DIESEL - ELECTRIC HYBRID LIGHT-DUTY AUTO"/>
    <s v="TEXAS"/>
    <x v="19"/>
    <x v="21"/>
    <s v="ELECTRICITY"/>
    <x v="10"/>
    <n v="0"/>
  </r>
  <r>
    <s v="REFERENCE ELECTRIFICATION - MODERATE TECHNOLOGY ADVANCEMENT"/>
    <x v="2"/>
    <s v="DIESEL - ELECTRIC HYBRID LIGHT-DUTY AUTO"/>
    <s v="TEXAS"/>
    <x v="19"/>
    <x v="21"/>
    <s v="DIESEL FUEL"/>
    <x v="10"/>
    <n v="189469045.83081099"/>
  </r>
  <r>
    <s v="REFERENCE ELECTRIFICATION - MODERATE TECHNOLOGY ADVANCEMENT"/>
    <x v="2"/>
    <s v="DIESEL - ELECTRIC HYBRID LIGHT-DUTY AUTO"/>
    <s v="TEXAS"/>
    <x v="19"/>
    <x v="21"/>
    <s v="COMPRESSED PIPELINE GAS"/>
    <x v="10"/>
    <n v="0"/>
  </r>
  <r>
    <s v="REFERENCE ELECTRIFICATION - MODERATE TECHNOLOGY ADVANCEMENT"/>
    <x v="2"/>
    <s v="DIESEL - ELECTRIC HYBRID LIGHT-DUTY AUTO"/>
    <s v="TEXAS"/>
    <x v="19"/>
    <x v="21"/>
    <s v="LIQUID HYDROGEN"/>
    <x v="10"/>
    <n v="0"/>
  </r>
  <r>
    <s v="REFERENCE ELECTRIFICATION - MODERATE TECHNOLOGY ADVANCEMENT"/>
    <x v="2"/>
    <s v="DIESEL - ELECTRIC HYBRID LIGHT-DUTY AUTO"/>
    <s v="TEXAS"/>
    <x v="19"/>
    <x v="21"/>
    <n v="9999"/>
    <x v="10"/>
    <n v="0"/>
  </r>
  <r>
    <s v="REFERENCE ELECTRIFICATION - MODERATE TECHNOLOGY ADVANCEMENT"/>
    <x v="2"/>
    <s v="DIESEL - ELECTRIC HYBRID LIGHT-DUTY AUTO"/>
    <s v="TEXAS"/>
    <x v="19"/>
    <x v="22"/>
    <s v="GASOLINE FUEL"/>
    <x v="10"/>
    <n v="0"/>
  </r>
  <r>
    <s v="REFERENCE ELECTRIFICATION - MODERATE TECHNOLOGY ADVANCEMENT"/>
    <x v="2"/>
    <s v="DIESEL - ELECTRIC HYBRID LIGHT-DUTY AUTO"/>
    <s v="TEXAS"/>
    <x v="19"/>
    <x v="22"/>
    <s v="ELECTRICITY"/>
    <x v="10"/>
    <n v="0"/>
  </r>
  <r>
    <s v="REFERENCE ELECTRIFICATION - MODERATE TECHNOLOGY ADVANCEMENT"/>
    <x v="2"/>
    <s v="DIESEL - ELECTRIC HYBRID LIGHT-DUTY AUTO"/>
    <s v="TEXAS"/>
    <x v="19"/>
    <x v="22"/>
    <s v="DIESEL FUEL"/>
    <x v="10"/>
    <n v="200335521.612578"/>
  </r>
  <r>
    <s v="REFERENCE ELECTRIFICATION - MODERATE TECHNOLOGY ADVANCEMENT"/>
    <x v="2"/>
    <s v="DIESEL - ELECTRIC HYBRID LIGHT-DUTY AUTO"/>
    <s v="TEXAS"/>
    <x v="19"/>
    <x v="22"/>
    <s v="COMPRESSED PIPELINE GAS"/>
    <x v="10"/>
    <n v="0"/>
  </r>
  <r>
    <s v="REFERENCE ELECTRIFICATION - MODERATE TECHNOLOGY ADVANCEMENT"/>
    <x v="2"/>
    <s v="DIESEL - ELECTRIC HYBRID LIGHT-DUTY AUTO"/>
    <s v="TEXAS"/>
    <x v="19"/>
    <x v="22"/>
    <s v="LIQUID HYDROGEN"/>
    <x v="10"/>
    <n v="0"/>
  </r>
  <r>
    <s v="REFERENCE ELECTRIFICATION - MODERATE TECHNOLOGY ADVANCEMENT"/>
    <x v="2"/>
    <s v="DIESEL - ELECTRIC HYBRID LIGHT-DUTY AUTO"/>
    <s v="TEXAS"/>
    <x v="19"/>
    <x v="22"/>
    <n v="9999"/>
    <x v="10"/>
    <n v="0"/>
  </r>
  <r>
    <s v="REFERENCE ELECTRIFICATION - MODERATE TECHNOLOGY ADVANCEMENT"/>
    <x v="2"/>
    <s v="DIESEL - ELECTRIC HYBRID LIGHT-DUTY AUTO"/>
    <s v="TEXAS"/>
    <x v="19"/>
    <x v="23"/>
    <s v="GASOLINE FUEL"/>
    <x v="10"/>
    <n v="0"/>
  </r>
  <r>
    <s v="REFERENCE ELECTRIFICATION - MODERATE TECHNOLOGY ADVANCEMENT"/>
    <x v="2"/>
    <s v="DIESEL - ELECTRIC HYBRID LIGHT-DUTY AUTO"/>
    <s v="TEXAS"/>
    <x v="19"/>
    <x v="23"/>
    <s v="ELECTRICITY"/>
    <x v="10"/>
    <n v="0"/>
  </r>
  <r>
    <s v="REFERENCE ELECTRIFICATION - MODERATE TECHNOLOGY ADVANCEMENT"/>
    <x v="2"/>
    <s v="DIESEL - ELECTRIC HYBRID LIGHT-DUTY AUTO"/>
    <s v="TEXAS"/>
    <x v="19"/>
    <x v="23"/>
    <s v="DIESEL FUEL"/>
    <x v="10"/>
    <n v="210216493.70429701"/>
  </r>
  <r>
    <s v="REFERENCE ELECTRIFICATION - MODERATE TECHNOLOGY ADVANCEMENT"/>
    <x v="2"/>
    <s v="DIESEL - ELECTRIC HYBRID LIGHT-DUTY AUTO"/>
    <s v="TEXAS"/>
    <x v="19"/>
    <x v="23"/>
    <s v="COMPRESSED PIPELINE GAS"/>
    <x v="10"/>
    <n v="0"/>
  </r>
  <r>
    <s v="REFERENCE ELECTRIFICATION - MODERATE TECHNOLOGY ADVANCEMENT"/>
    <x v="2"/>
    <s v="DIESEL - ELECTRIC HYBRID LIGHT-DUTY AUTO"/>
    <s v="TEXAS"/>
    <x v="19"/>
    <x v="23"/>
    <s v="LIQUID HYDROGEN"/>
    <x v="10"/>
    <n v="0"/>
  </r>
  <r>
    <s v="REFERENCE ELECTRIFICATION - MODERATE TECHNOLOGY ADVANCEMENT"/>
    <x v="2"/>
    <s v="DIESEL - ELECTRIC HYBRID LIGHT-DUTY AUTO"/>
    <s v="TEXAS"/>
    <x v="19"/>
    <x v="23"/>
    <n v="9999"/>
    <x v="10"/>
    <n v="0"/>
  </r>
  <r>
    <s v="REFERENCE ELECTRIFICATION - MODERATE TECHNOLOGY ADVANCEMENT"/>
    <x v="2"/>
    <s v="DIESEL - ELECTRIC HYBRID LIGHT-DUTY AUTO"/>
    <s v="TEXAS"/>
    <x v="19"/>
    <x v="24"/>
    <s v="GASOLINE FUEL"/>
    <x v="10"/>
    <n v="0"/>
  </r>
  <r>
    <s v="REFERENCE ELECTRIFICATION - MODERATE TECHNOLOGY ADVANCEMENT"/>
    <x v="2"/>
    <s v="DIESEL - ELECTRIC HYBRID LIGHT-DUTY AUTO"/>
    <s v="TEXAS"/>
    <x v="19"/>
    <x v="24"/>
    <s v="ELECTRICITY"/>
    <x v="10"/>
    <n v="0"/>
  </r>
  <r>
    <s v="REFERENCE ELECTRIFICATION - MODERATE TECHNOLOGY ADVANCEMENT"/>
    <x v="2"/>
    <s v="DIESEL - ELECTRIC HYBRID LIGHT-DUTY AUTO"/>
    <s v="TEXAS"/>
    <x v="19"/>
    <x v="24"/>
    <s v="DIESEL FUEL"/>
    <x v="10"/>
    <n v="218920897.19529799"/>
  </r>
  <r>
    <s v="REFERENCE ELECTRIFICATION - MODERATE TECHNOLOGY ADVANCEMENT"/>
    <x v="2"/>
    <s v="DIESEL - ELECTRIC HYBRID LIGHT-DUTY AUTO"/>
    <s v="TEXAS"/>
    <x v="19"/>
    <x v="24"/>
    <s v="COMPRESSED PIPELINE GAS"/>
    <x v="10"/>
    <n v="0"/>
  </r>
  <r>
    <s v="REFERENCE ELECTRIFICATION - MODERATE TECHNOLOGY ADVANCEMENT"/>
    <x v="2"/>
    <s v="DIESEL - ELECTRIC HYBRID LIGHT-DUTY AUTO"/>
    <s v="TEXAS"/>
    <x v="19"/>
    <x v="24"/>
    <s v="LIQUID HYDROGEN"/>
    <x v="10"/>
    <n v="0"/>
  </r>
  <r>
    <s v="REFERENCE ELECTRIFICATION - MODERATE TECHNOLOGY ADVANCEMENT"/>
    <x v="2"/>
    <s v="DIESEL - ELECTRIC HYBRID LIGHT-DUTY AUTO"/>
    <s v="TEXAS"/>
    <x v="19"/>
    <x v="24"/>
    <n v="9999"/>
    <x v="10"/>
    <n v="0"/>
  </r>
  <r>
    <s v="REFERENCE ELECTRIFICATION - MODERATE TECHNOLOGY ADVANCEMENT"/>
    <x v="2"/>
    <s v="DIESEL - ELECTRIC HYBRID LIGHT-DUTY AUTO"/>
    <s v="TEXAS"/>
    <x v="19"/>
    <x v="25"/>
    <s v="GASOLINE FUEL"/>
    <x v="10"/>
    <n v="0"/>
  </r>
  <r>
    <s v="REFERENCE ELECTRIFICATION - MODERATE TECHNOLOGY ADVANCEMENT"/>
    <x v="2"/>
    <s v="DIESEL - ELECTRIC HYBRID LIGHT-DUTY AUTO"/>
    <s v="TEXAS"/>
    <x v="19"/>
    <x v="25"/>
    <s v="ELECTRICITY"/>
    <x v="10"/>
    <n v="0"/>
  </r>
  <r>
    <s v="REFERENCE ELECTRIFICATION - MODERATE TECHNOLOGY ADVANCEMENT"/>
    <x v="2"/>
    <s v="DIESEL - ELECTRIC HYBRID LIGHT-DUTY AUTO"/>
    <s v="TEXAS"/>
    <x v="19"/>
    <x v="25"/>
    <s v="DIESEL FUEL"/>
    <x v="10"/>
    <n v="226414168.468474"/>
  </r>
  <r>
    <s v="REFERENCE ELECTRIFICATION - MODERATE TECHNOLOGY ADVANCEMENT"/>
    <x v="2"/>
    <s v="DIESEL - ELECTRIC HYBRID LIGHT-DUTY AUTO"/>
    <s v="TEXAS"/>
    <x v="19"/>
    <x v="25"/>
    <s v="COMPRESSED PIPELINE GAS"/>
    <x v="10"/>
    <n v="0"/>
  </r>
  <r>
    <s v="REFERENCE ELECTRIFICATION - MODERATE TECHNOLOGY ADVANCEMENT"/>
    <x v="2"/>
    <s v="DIESEL - ELECTRIC HYBRID LIGHT-DUTY AUTO"/>
    <s v="TEXAS"/>
    <x v="19"/>
    <x v="25"/>
    <s v="LIQUID HYDROGEN"/>
    <x v="10"/>
    <n v="0"/>
  </r>
  <r>
    <s v="REFERENCE ELECTRIFICATION - MODERATE TECHNOLOGY ADVANCEMENT"/>
    <x v="2"/>
    <s v="DIESEL - ELECTRIC HYBRID LIGHT-DUTY AUTO"/>
    <s v="TEXAS"/>
    <x v="19"/>
    <x v="25"/>
    <n v="9999"/>
    <x v="10"/>
    <n v="0"/>
  </r>
  <r>
    <s v="REFERENCE ELECTRIFICATION - MODERATE TECHNOLOGY ADVANCEMENT"/>
    <x v="2"/>
    <s v="DIESEL - ELECTRIC HYBRID LIGHT-DUTY AUTO"/>
    <s v="TEXAS"/>
    <x v="19"/>
    <x v="26"/>
    <s v="GASOLINE FUEL"/>
    <x v="10"/>
    <n v="0"/>
  </r>
  <r>
    <s v="REFERENCE ELECTRIFICATION - MODERATE TECHNOLOGY ADVANCEMENT"/>
    <x v="2"/>
    <s v="DIESEL - ELECTRIC HYBRID LIGHT-DUTY AUTO"/>
    <s v="TEXAS"/>
    <x v="19"/>
    <x v="26"/>
    <s v="ELECTRICITY"/>
    <x v="10"/>
    <n v="0"/>
  </r>
  <r>
    <s v="REFERENCE ELECTRIFICATION - MODERATE TECHNOLOGY ADVANCEMENT"/>
    <x v="2"/>
    <s v="DIESEL - ELECTRIC HYBRID LIGHT-DUTY AUTO"/>
    <s v="TEXAS"/>
    <x v="19"/>
    <x v="26"/>
    <s v="DIESEL FUEL"/>
    <x v="10"/>
    <n v="232838221.136657"/>
  </r>
  <r>
    <s v="REFERENCE ELECTRIFICATION - MODERATE TECHNOLOGY ADVANCEMENT"/>
    <x v="2"/>
    <s v="DIESEL - ELECTRIC HYBRID LIGHT-DUTY AUTO"/>
    <s v="TEXAS"/>
    <x v="19"/>
    <x v="26"/>
    <s v="COMPRESSED PIPELINE GAS"/>
    <x v="10"/>
    <n v="0"/>
  </r>
  <r>
    <s v="REFERENCE ELECTRIFICATION - MODERATE TECHNOLOGY ADVANCEMENT"/>
    <x v="2"/>
    <s v="DIESEL - ELECTRIC HYBRID LIGHT-DUTY AUTO"/>
    <s v="TEXAS"/>
    <x v="19"/>
    <x v="26"/>
    <s v="LIQUID HYDROGEN"/>
    <x v="10"/>
    <n v="0"/>
  </r>
  <r>
    <s v="REFERENCE ELECTRIFICATION - MODERATE TECHNOLOGY ADVANCEMENT"/>
    <x v="2"/>
    <s v="DIESEL - ELECTRIC HYBRID LIGHT-DUTY AUTO"/>
    <s v="TEXAS"/>
    <x v="19"/>
    <x v="26"/>
    <n v="9999"/>
    <x v="10"/>
    <n v="0"/>
  </r>
  <r>
    <s v="REFERENCE ELECTRIFICATION - MODERATE TECHNOLOGY ADVANCEMENT"/>
    <x v="2"/>
    <s v="DIESEL - ELECTRIC HYBRID LIGHT-DUTY AUTO"/>
    <s v="TEXAS"/>
    <x v="19"/>
    <x v="27"/>
    <s v="GASOLINE FUEL"/>
    <x v="10"/>
    <n v="0"/>
  </r>
  <r>
    <s v="REFERENCE ELECTRIFICATION - MODERATE TECHNOLOGY ADVANCEMENT"/>
    <x v="2"/>
    <s v="DIESEL - ELECTRIC HYBRID LIGHT-DUTY AUTO"/>
    <s v="TEXAS"/>
    <x v="19"/>
    <x v="27"/>
    <s v="ELECTRICITY"/>
    <x v="10"/>
    <n v="0"/>
  </r>
  <r>
    <s v="REFERENCE ELECTRIFICATION - MODERATE TECHNOLOGY ADVANCEMENT"/>
    <x v="2"/>
    <s v="DIESEL - ELECTRIC HYBRID LIGHT-DUTY AUTO"/>
    <s v="TEXAS"/>
    <x v="19"/>
    <x v="27"/>
    <s v="DIESEL FUEL"/>
    <x v="10"/>
    <n v="238366158.84580201"/>
  </r>
  <r>
    <s v="REFERENCE ELECTRIFICATION - MODERATE TECHNOLOGY ADVANCEMENT"/>
    <x v="2"/>
    <s v="DIESEL - ELECTRIC HYBRID LIGHT-DUTY AUTO"/>
    <s v="TEXAS"/>
    <x v="19"/>
    <x v="27"/>
    <s v="COMPRESSED PIPELINE GAS"/>
    <x v="10"/>
    <n v="0"/>
  </r>
  <r>
    <s v="REFERENCE ELECTRIFICATION - MODERATE TECHNOLOGY ADVANCEMENT"/>
    <x v="2"/>
    <s v="DIESEL - ELECTRIC HYBRID LIGHT-DUTY AUTO"/>
    <s v="TEXAS"/>
    <x v="19"/>
    <x v="27"/>
    <s v="LIQUID HYDROGEN"/>
    <x v="10"/>
    <n v="0"/>
  </r>
  <r>
    <s v="REFERENCE ELECTRIFICATION - MODERATE TECHNOLOGY ADVANCEMENT"/>
    <x v="2"/>
    <s v="DIESEL - ELECTRIC HYBRID LIGHT-DUTY AUTO"/>
    <s v="TEXAS"/>
    <x v="19"/>
    <x v="27"/>
    <n v="9999"/>
    <x v="10"/>
    <n v="0"/>
  </r>
  <r>
    <s v="REFERENCE ELECTRIFICATION - MODERATE TECHNOLOGY ADVANCEMENT"/>
    <x v="2"/>
    <s v="DIESEL - ELECTRIC HYBRID LIGHT-DUTY AUTO"/>
    <s v="TEXAS"/>
    <x v="19"/>
    <x v="28"/>
    <s v="GASOLINE FUEL"/>
    <x v="10"/>
    <n v="0"/>
  </r>
  <r>
    <s v="REFERENCE ELECTRIFICATION - MODERATE TECHNOLOGY ADVANCEMENT"/>
    <x v="2"/>
    <s v="DIESEL - ELECTRIC HYBRID LIGHT-DUTY AUTO"/>
    <s v="TEXAS"/>
    <x v="19"/>
    <x v="28"/>
    <s v="ELECTRICITY"/>
    <x v="10"/>
    <n v="0"/>
  </r>
  <r>
    <s v="REFERENCE ELECTRIFICATION - MODERATE TECHNOLOGY ADVANCEMENT"/>
    <x v="2"/>
    <s v="DIESEL - ELECTRIC HYBRID LIGHT-DUTY AUTO"/>
    <s v="TEXAS"/>
    <x v="19"/>
    <x v="28"/>
    <s v="DIESEL FUEL"/>
    <x v="10"/>
    <n v="243193015.66282699"/>
  </r>
  <r>
    <s v="REFERENCE ELECTRIFICATION - MODERATE TECHNOLOGY ADVANCEMENT"/>
    <x v="2"/>
    <s v="DIESEL - ELECTRIC HYBRID LIGHT-DUTY AUTO"/>
    <s v="TEXAS"/>
    <x v="19"/>
    <x v="28"/>
    <s v="COMPRESSED PIPELINE GAS"/>
    <x v="10"/>
    <n v="0"/>
  </r>
  <r>
    <s v="REFERENCE ELECTRIFICATION - MODERATE TECHNOLOGY ADVANCEMENT"/>
    <x v="2"/>
    <s v="DIESEL - ELECTRIC HYBRID LIGHT-DUTY AUTO"/>
    <s v="TEXAS"/>
    <x v="19"/>
    <x v="28"/>
    <s v="LIQUID HYDROGEN"/>
    <x v="10"/>
    <n v="0"/>
  </r>
  <r>
    <s v="REFERENCE ELECTRIFICATION - MODERATE TECHNOLOGY ADVANCEMENT"/>
    <x v="2"/>
    <s v="DIESEL - ELECTRIC HYBRID LIGHT-DUTY AUTO"/>
    <s v="TEXAS"/>
    <x v="19"/>
    <x v="28"/>
    <n v="9999"/>
    <x v="10"/>
    <n v="0"/>
  </r>
  <r>
    <s v="REFERENCE ELECTRIFICATION - MODERATE TECHNOLOGY ADVANCEMENT"/>
    <x v="2"/>
    <s v="DIESEL - ELECTRIC HYBRID LIGHT-DUTY AUTO"/>
    <s v="TEXAS"/>
    <x v="19"/>
    <x v="29"/>
    <s v="GASOLINE FUEL"/>
    <x v="10"/>
    <n v="0"/>
  </r>
  <r>
    <s v="REFERENCE ELECTRIFICATION - MODERATE TECHNOLOGY ADVANCEMENT"/>
    <x v="2"/>
    <s v="DIESEL - ELECTRIC HYBRID LIGHT-DUTY AUTO"/>
    <s v="TEXAS"/>
    <x v="19"/>
    <x v="29"/>
    <s v="ELECTRICITY"/>
    <x v="10"/>
    <n v="0"/>
  </r>
  <r>
    <s v="REFERENCE ELECTRIFICATION - MODERATE TECHNOLOGY ADVANCEMENT"/>
    <x v="2"/>
    <s v="DIESEL - ELECTRIC HYBRID LIGHT-DUTY AUTO"/>
    <s v="TEXAS"/>
    <x v="19"/>
    <x v="29"/>
    <s v="DIESEL FUEL"/>
    <x v="10"/>
    <n v="247518756.10949299"/>
  </r>
  <r>
    <s v="REFERENCE ELECTRIFICATION - MODERATE TECHNOLOGY ADVANCEMENT"/>
    <x v="2"/>
    <s v="DIESEL - ELECTRIC HYBRID LIGHT-DUTY AUTO"/>
    <s v="TEXAS"/>
    <x v="19"/>
    <x v="29"/>
    <s v="COMPRESSED PIPELINE GAS"/>
    <x v="10"/>
    <n v="0"/>
  </r>
  <r>
    <s v="REFERENCE ELECTRIFICATION - MODERATE TECHNOLOGY ADVANCEMENT"/>
    <x v="2"/>
    <s v="DIESEL - ELECTRIC HYBRID LIGHT-DUTY AUTO"/>
    <s v="TEXAS"/>
    <x v="19"/>
    <x v="29"/>
    <s v="LIQUID HYDROGEN"/>
    <x v="10"/>
    <n v="0"/>
  </r>
  <r>
    <s v="REFERENCE ELECTRIFICATION - MODERATE TECHNOLOGY ADVANCEMENT"/>
    <x v="2"/>
    <s v="DIESEL - ELECTRIC HYBRID LIGHT-DUTY AUTO"/>
    <s v="TEXAS"/>
    <x v="19"/>
    <x v="29"/>
    <n v="9999"/>
    <x v="10"/>
    <n v="0"/>
  </r>
  <r>
    <s v="REFERENCE ELECTRIFICATION - MODERATE TECHNOLOGY ADVANCEMENT"/>
    <x v="2"/>
    <s v="DIESEL - ELECTRIC HYBRID LIGHT-DUTY AUTO"/>
    <s v="TEXAS"/>
    <x v="19"/>
    <x v="30"/>
    <s v="GASOLINE FUEL"/>
    <x v="10"/>
    <n v="0"/>
  </r>
  <r>
    <s v="REFERENCE ELECTRIFICATION - MODERATE TECHNOLOGY ADVANCEMENT"/>
    <x v="2"/>
    <s v="DIESEL - ELECTRIC HYBRID LIGHT-DUTY AUTO"/>
    <s v="TEXAS"/>
    <x v="19"/>
    <x v="30"/>
    <s v="ELECTRICITY"/>
    <x v="10"/>
    <n v="0"/>
  </r>
  <r>
    <s v="REFERENCE ELECTRIFICATION - MODERATE TECHNOLOGY ADVANCEMENT"/>
    <x v="2"/>
    <s v="DIESEL - ELECTRIC HYBRID LIGHT-DUTY AUTO"/>
    <s v="TEXAS"/>
    <x v="19"/>
    <x v="30"/>
    <s v="DIESEL FUEL"/>
    <x v="10"/>
    <n v="251330329.911681"/>
  </r>
  <r>
    <s v="REFERENCE ELECTRIFICATION - MODERATE TECHNOLOGY ADVANCEMENT"/>
    <x v="2"/>
    <s v="DIESEL - ELECTRIC HYBRID LIGHT-DUTY AUTO"/>
    <s v="TEXAS"/>
    <x v="19"/>
    <x v="30"/>
    <s v="COMPRESSED PIPELINE GAS"/>
    <x v="10"/>
    <n v="0"/>
  </r>
  <r>
    <s v="REFERENCE ELECTRIFICATION - MODERATE TECHNOLOGY ADVANCEMENT"/>
    <x v="2"/>
    <s v="DIESEL - ELECTRIC HYBRID LIGHT-DUTY AUTO"/>
    <s v="TEXAS"/>
    <x v="19"/>
    <x v="30"/>
    <s v="LIQUID HYDROGEN"/>
    <x v="10"/>
    <n v="0"/>
  </r>
  <r>
    <s v="REFERENCE ELECTRIFICATION - MODERATE TECHNOLOGY ADVANCEMENT"/>
    <x v="2"/>
    <s v="DIESEL - ELECTRIC HYBRID LIGHT-DUTY AUTO"/>
    <s v="TEXAS"/>
    <x v="19"/>
    <x v="30"/>
    <n v="9999"/>
    <x v="10"/>
    <n v="0"/>
  </r>
  <r>
    <s v="REFERENCE ELECTRIFICATION - MODERATE TECHNOLOGY ADVANCEMENT"/>
    <x v="2"/>
    <s v="DIESEL - ELECTRIC HYBRID LIGHT-DUTY AUTO"/>
    <s v="TEXAS"/>
    <x v="19"/>
    <x v="31"/>
    <s v="GASOLINE FUEL"/>
    <x v="10"/>
    <n v="0"/>
  </r>
  <r>
    <s v="REFERENCE ELECTRIFICATION - MODERATE TECHNOLOGY ADVANCEMENT"/>
    <x v="2"/>
    <s v="DIESEL - ELECTRIC HYBRID LIGHT-DUTY AUTO"/>
    <s v="TEXAS"/>
    <x v="19"/>
    <x v="31"/>
    <s v="ELECTRICITY"/>
    <x v="10"/>
    <n v="0"/>
  </r>
  <r>
    <s v="REFERENCE ELECTRIFICATION - MODERATE TECHNOLOGY ADVANCEMENT"/>
    <x v="2"/>
    <s v="DIESEL - ELECTRIC HYBRID LIGHT-DUTY AUTO"/>
    <s v="TEXAS"/>
    <x v="19"/>
    <x v="31"/>
    <s v="DIESEL FUEL"/>
    <x v="10"/>
    <n v="254787995.473019"/>
  </r>
  <r>
    <s v="REFERENCE ELECTRIFICATION - MODERATE TECHNOLOGY ADVANCEMENT"/>
    <x v="2"/>
    <s v="DIESEL - ELECTRIC HYBRID LIGHT-DUTY AUTO"/>
    <s v="TEXAS"/>
    <x v="19"/>
    <x v="31"/>
    <s v="COMPRESSED PIPELINE GAS"/>
    <x v="10"/>
    <n v="0"/>
  </r>
  <r>
    <s v="REFERENCE ELECTRIFICATION - MODERATE TECHNOLOGY ADVANCEMENT"/>
    <x v="2"/>
    <s v="DIESEL - ELECTRIC HYBRID LIGHT-DUTY AUTO"/>
    <s v="TEXAS"/>
    <x v="19"/>
    <x v="31"/>
    <s v="LIQUID HYDROGEN"/>
    <x v="10"/>
    <n v="0"/>
  </r>
  <r>
    <s v="REFERENCE ELECTRIFICATION - MODERATE TECHNOLOGY ADVANCEMENT"/>
    <x v="2"/>
    <s v="DIESEL - ELECTRIC HYBRID LIGHT-DUTY AUTO"/>
    <s v="TEXAS"/>
    <x v="19"/>
    <x v="31"/>
    <n v="9999"/>
    <x v="10"/>
    <n v="0"/>
  </r>
  <r>
    <s v="REFERENCE ELECTRIFICATION - MODERATE TECHNOLOGY ADVANCEMENT"/>
    <x v="2"/>
    <s v="DIESEL - ELECTRIC HYBRID LIGHT-DUTY AUTO"/>
    <s v="TEXAS"/>
    <x v="19"/>
    <x v="32"/>
    <s v="GASOLINE FUEL"/>
    <x v="10"/>
    <n v="0"/>
  </r>
  <r>
    <s v="REFERENCE ELECTRIFICATION - MODERATE TECHNOLOGY ADVANCEMENT"/>
    <x v="2"/>
    <s v="DIESEL - ELECTRIC HYBRID LIGHT-DUTY AUTO"/>
    <s v="TEXAS"/>
    <x v="19"/>
    <x v="32"/>
    <s v="ELECTRICITY"/>
    <x v="10"/>
    <n v="0"/>
  </r>
  <r>
    <s v="REFERENCE ELECTRIFICATION - MODERATE TECHNOLOGY ADVANCEMENT"/>
    <x v="2"/>
    <s v="DIESEL - ELECTRIC HYBRID LIGHT-DUTY AUTO"/>
    <s v="TEXAS"/>
    <x v="19"/>
    <x v="32"/>
    <s v="DIESEL FUEL"/>
    <x v="10"/>
    <n v="257967279.72938401"/>
  </r>
  <r>
    <s v="REFERENCE ELECTRIFICATION - MODERATE TECHNOLOGY ADVANCEMENT"/>
    <x v="2"/>
    <s v="DIESEL - ELECTRIC HYBRID LIGHT-DUTY AUTO"/>
    <s v="TEXAS"/>
    <x v="19"/>
    <x v="32"/>
    <s v="COMPRESSED PIPELINE GAS"/>
    <x v="10"/>
    <n v="0"/>
  </r>
  <r>
    <s v="REFERENCE ELECTRIFICATION - MODERATE TECHNOLOGY ADVANCEMENT"/>
    <x v="2"/>
    <s v="DIESEL - ELECTRIC HYBRID LIGHT-DUTY AUTO"/>
    <s v="TEXAS"/>
    <x v="19"/>
    <x v="32"/>
    <s v="LIQUID HYDROGEN"/>
    <x v="10"/>
    <n v="0"/>
  </r>
  <r>
    <s v="REFERENCE ELECTRIFICATION - MODERATE TECHNOLOGY ADVANCEMENT"/>
    <x v="2"/>
    <s v="DIESEL - ELECTRIC HYBRID LIGHT-DUTY AUTO"/>
    <s v="TEXAS"/>
    <x v="19"/>
    <x v="32"/>
    <n v="9999"/>
    <x v="10"/>
    <n v="0"/>
  </r>
  <r>
    <s v="REFERENCE ELECTRIFICATION - MODERATE TECHNOLOGY ADVANCEMENT"/>
    <x v="2"/>
    <s v="DIESEL - ELECTRIC HYBRID LIGHT-DUTY AUTO"/>
    <s v="TEXAS"/>
    <x v="19"/>
    <x v="33"/>
    <s v="GASOLINE FUEL"/>
    <x v="10"/>
    <n v="0"/>
  </r>
  <r>
    <s v="REFERENCE ELECTRIFICATION - MODERATE TECHNOLOGY ADVANCEMENT"/>
    <x v="2"/>
    <s v="DIESEL - ELECTRIC HYBRID LIGHT-DUTY AUTO"/>
    <s v="TEXAS"/>
    <x v="19"/>
    <x v="33"/>
    <s v="ELECTRICITY"/>
    <x v="10"/>
    <n v="0"/>
  </r>
  <r>
    <s v="REFERENCE ELECTRIFICATION - MODERATE TECHNOLOGY ADVANCEMENT"/>
    <x v="2"/>
    <s v="DIESEL - ELECTRIC HYBRID LIGHT-DUTY AUTO"/>
    <s v="TEXAS"/>
    <x v="19"/>
    <x v="33"/>
    <s v="DIESEL FUEL"/>
    <x v="10"/>
    <n v="260873324.69212899"/>
  </r>
  <r>
    <s v="REFERENCE ELECTRIFICATION - MODERATE TECHNOLOGY ADVANCEMENT"/>
    <x v="2"/>
    <s v="DIESEL - ELECTRIC HYBRID LIGHT-DUTY AUTO"/>
    <s v="TEXAS"/>
    <x v="19"/>
    <x v="33"/>
    <s v="COMPRESSED PIPELINE GAS"/>
    <x v="10"/>
    <n v="0"/>
  </r>
  <r>
    <s v="REFERENCE ELECTRIFICATION - MODERATE TECHNOLOGY ADVANCEMENT"/>
    <x v="2"/>
    <s v="DIESEL - ELECTRIC HYBRID LIGHT-DUTY AUTO"/>
    <s v="TEXAS"/>
    <x v="19"/>
    <x v="33"/>
    <s v="LIQUID HYDROGEN"/>
    <x v="10"/>
    <n v="0"/>
  </r>
  <r>
    <s v="REFERENCE ELECTRIFICATION - MODERATE TECHNOLOGY ADVANCEMENT"/>
    <x v="2"/>
    <s v="DIESEL - ELECTRIC HYBRID LIGHT-DUTY AUTO"/>
    <s v="TEXAS"/>
    <x v="19"/>
    <x v="33"/>
    <n v="9999"/>
    <x v="10"/>
    <n v="0"/>
  </r>
  <r>
    <s v="REFERENCE ELECTRIFICATION - MODERATE TECHNOLOGY ADVANCEMENT"/>
    <x v="2"/>
    <s v="GASOLINE-ELECTRIC HYBRID LIGHT-DUTY AUTO"/>
    <s v="TEXAS"/>
    <x v="19"/>
    <x v="0"/>
    <s v="GASOLINE FUEL"/>
    <x v="10"/>
    <n v="3946460391.3691201"/>
  </r>
  <r>
    <s v="REFERENCE ELECTRIFICATION - MODERATE TECHNOLOGY ADVANCEMENT"/>
    <x v="2"/>
    <s v="GASOLINE-ELECTRIC HYBRID LIGHT-DUTY AUTO"/>
    <s v="TEXAS"/>
    <x v="19"/>
    <x v="0"/>
    <s v="ELECTRICITY"/>
    <x v="10"/>
    <n v="0"/>
  </r>
  <r>
    <s v="REFERENCE ELECTRIFICATION - MODERATE TECHNOLOGY ADVANCEMENT"/>
    <x v="2"/>
    <s v="GASOLINE-ELECTRIC HYBRID LIGHT-DUTY AUTO"/>
    <s v="TEXAS"/>
    <x v="19"/>
    <x v="0"/>
    <s v="DIESEL FUEL"/>
    <x v="10"/>
    <n v="0"/>
  </r>
  <r>
    <s v="REFERENCE ELECTRIFICATION - MODERATE TECHNOLOGY ADVANCEMENT"/>
    <x v="2"/>
    <s v="GASOLINE-ELECTRIC HYBRID LIGHT-DUTY AUTO"/>
    <s v="TEXAS"/>
    <x v="19"/>
    <x v="0"/>
    <s v="COMPRESSED PIPELINE GAS"/>
    <x v="10"/>
    <n v="0"/>
  </r>
  <r>
    <s v="REFERENCE ELECTRIFICATION - MODERATE TECHNOLOGY ADVANCEMENT"/>
    <x v="2"/>
    <s v="GASOLINE-ELECTRIC HYBRID LIGHT-DUTY AUTO"/>
    <s v="TEXAS"/>
    <x v="19"/>
    <x v="0"/>
    <s v="LIQUID HYDROGEN"/>
    <x v="10"/>
    <n v="0"/>
  </r>
  <r>
    <s v="REFERENCE ELECTRIFICATION - MODERATE TECHNOLOGY ADVANCEMENT"/>
    <x v="2"/>
    <s v="GASOLINE-ELECTRIC HYBRID LIGHT-DUTY AUTO"/>
    <s v="TEXAS"/>
    <x v="19"/>
    <x v="0"/>
    <n v="9999"/>
    <x v="10"/>
    <n v="0"/>
  </r>
  <r>
    <s v="REFERENCE ELECTRIFICATION - MODERATE TECHNOLOGY ADVANCEMENT"/>
    <x v="2"/>
    <s v="GASOLINE-ELECTRIC HYBRID LIGHT-DUTY AUTO"/>
    <s v="TEXAS"/>
    <x v="19"/>
    <x v="1"/>
    <s v="GASOLINE FUEL"/>
    <x v="10"/>
    <n v="3919832668.7455301"/>
  </r>
  <r>
    <s v="REFERENCE ELECTRIFICATION - MODERATE TECHNOLOGY ADVANCEMENT"/>
    <x v="2"/>
    <s v="GASOLINE-ELECTRIC HYBRID LIGHT-DUTY AUTO"/>
    <s v="TEXAS"/>
    <x v="19"/>
    <x v="1"/>
    <s v="ELECTRICITY"/>
    <x v="10"/>
    <n v="0"/>
  </r>
  <r>
    <s v="REFERENCE ELECTRIFICATION - MODERATE TECHNOLOGY ADVANCEMENT"/>
    <x v="2"/>
    <s v="GASOLINE-ELECTRIC HYBRID LIGHT-DUTY AUTO"/>
    <s v="TEXAS"/>
    <x v="19"/>
    <x v="1"/>
    <s v="DIESEL FUEL"/>
    <x v="10"/>
    <n v="0"/>
  </r>
  <r>
    <s v="REFERENCE ELECTRIFICATION - MODERATE TECHNOLOGY ADVANCEMENT"/>
    <x v="2"/>
    <s v="GASOLINE-ELECTRIC HYBRID LIGHT-DUTY AUTO"/>
    <s v="TEXAS"/>
    <x v="19"/>
    <x v="1"/>
    <s v="COMPRESSED PIPELINE GAS"/>
    <x v="10"/>
    <n v="0"/>
  </r>
  <r>
    <s v="REFERENCE ELECTRIFICATION - MODERATE TECHNOLOGY ADVANCEMENT"/>
    <x v="2"/>
    <s v="GASOLINE-ELECTRIC HYBRID LIGHT-DUTY AUTO"/>
    <s v="TEXAS"/>
    <x v="19"/>
    <x v="1"/>
    <s v="LIQUID HYDROGEN"/>
    <x v="10"/>
    <n v="0"/>
  </r>
  <r>
    <s v="REFERENCE ELECTRIFICATION - MODERATE TECHNOLOGY ADVANCEMENT"/>
    <x v="2"/>
    <s v="GASOLINE-ELECTRIC HYBRID LIGHT-DUTY AUTO"/>
    <s v="TEXAS"/>
    <x v="19"/>
    <x v="1"/>
    <n v="9999"/>
    <x v="10"/>
    <n v="0"/>
  </r>
  <r>
    <s v="REFERENCE ELECTRIFICATION - MODERATE TECHNOLOGY ADVANCEMENT"/>
    <x v="2"/>
    <s v="GASOLINE-ELECTRIC HYBRID LIGHT-DUTY AUTO"/>
    <s v="TEXAS"/>
    <x v="19"/>
    <x v="2"/>
    <s v="GASOLINE FUEL"/>
    <x v="10"/>
    <n v="3892907038.1947498"/>
  </r>
  <r>
    <s v="REFERENCE ELECTRIFICATION - MODERATE TECHNOLOGY ADVANCEMENT"/>
    <x v="2"/>
    <s v="GASOLINE-ELECTRIC HYBRID LIGHT-DUTY AUTO"/>
    <s v="TEXAS"/>
    <x v="19"/>
    <x v="2"/>
    <s v="ELECTRICITY"/>
    <x v="10"/>
    <n v="0"/>
  </r>
  <r>
    <s v="REFERENCE ELECTRIFICATION - MODERATE TECHNOLOGY ADVANCEMENT"/>
    <x v="2"/>
    <s v="GASOLINE-ELECTRIC HYBRID LIGHT-DUTY AUTO"/>
    <s v="TEXAS"/>
    <x v="19"/>
    <x v="2"/>
    <s v="DIESEL FUEL"/>
    <x v="10"/>
    <n v="0"/>
  </r>
  <r>
    <s v="REFERENCE ELECTRIFICATION - MODERATE TECHNOLOGY ADVANCEMENT"/>
    <x v="2"/>
    <s v="GASOLINE-ELECTRIC HYBRID LIGHT-DUTY AUTO"/>
    <s v="TEXAS"/>
    <x v="19"/>
    <x v="2"/>
    <s v="COMPRESSED PIPELINE GAS"/>
    <x v="10"/>
    <n v="0"/>
  </r>
  <r>
    <s v="REFERENCE ELECTRIFICATION - MODERATE TECHNOLOGY ADVANCEMENT"/>
    <x v="2"/>
    <s v="GASOLINE-ELECTRIC HYBRID LIGHT-DUTY AUTO"/>
    <s v="TEXAS"/>
    <x v="19"/>
    <x v="2"/>
    <s v="LIQUID HYDROGEN"/>
    <x v="10"/>
    <n v="0"/>
  </r>
  <r>
    <s v="REFERENCE ELECTRIFICATION - MODERATE TECHNOLOGY ADVANCEMENT"/>
    <x v="2"/>
    <s v="GASOLINE-ELECTRIC HYBRID LIGHT-DUTY AUTO"/>
    <s v="TEXAS"/>
    <x v="19"/>
    <x v="2"/>
    <n v="9999"/>
    <x v="10"/>
    <n v="0"/>
  </r>
  <r>
    <s v="REFERENCE ELECTRIFICATION - MODERATE TECHNOLOGY ADVANCEMENT"/>
    <x v="2"/>
    <s v="GASOLINE-ELECTRIC HYBRID LIGHT-DUTY AUTO"/>
    <s v="TEXAS"/>
    <x v="19"/>
    <x v="3"/>
    <s v="GASOLINE FUEL"/>
    <x v="10"/>
    <n v="3862430541.7918901"/>
  </r>
  <r>
    <s v="REFERENCE ELECTRIFICATION - MODERATE TECHNOLOGY ADVANCEMENT"/>
    <x v="2"/>
    <s v="GASOLINE-ELECTRIC HYBRID LIGHT-DUTY AUTO"/>
    <s v="TEXAS"/>
    <x v="19"/>
    <x v="3"/>
    <s v="ELECTRICITY"/>
    <x v="10"/>
    <n v="0"/>
  </r>
  <r>
    <s v="REFERENCE ELECTRIFICATION - MODERATE TECHNOLOGY ADVANCEMENT"/>
    <x v="2"/>
    <s v="GASOLINE-ELECTRIC HYBRID LIGHT-DUTY AUTO"/>
    <s v="TEXAS"/>
    <x v="19"/>
    <x v="3"/>
    <s v="DIESEL FUEL"/>
    <x v="10"/>
    <n v="0"/>
  </r>
  <r>
    <s v="REFERENCE ELECTRIFICATION - MODERATE TECHNOLOGY ADVANCEMENT"/>
    <x v="2"/>
    <s v="GASOLINE-ELECTRIC HYBRID LIGHT-DUTY AUTO"/>
    <s v="TEXAS"/>
    <x v="19"/>
    <x v="3"/>
    <s v="COMPRESSED PIPELINE GAS"/>
    <x v="10"/>
    <n v="0"/>
  </r>
  <r>
    <s v="REFERENCE ELECTRIFICATION - MODERATE TECHNOLOGY ADVANCEMENT"/>
    <x v="2"/>
    <s v="GASOLINE-ELECTRIC HYBRID LIGHT-DUTY AUTO"/>
    <s v="TEXAS"/>
    <x v="19"/>
    <x v="3"/>
    <s v="LIQUID HYDROGEN"/>
    <x v="10"/>
    <n v="0"/>
  </r>
  <r>
    <s v="REFERENCE ELECTRIFICATION - MODERATE TECHNOLOGY ADVANCEMENT"/>
    <x v="2"/>
    <s v="GASOLINE-ELECTRIC HYBRID LIGHT-DUTY AUTO"/>
    <s v="TEXAS"/>
    <x v="19"/>
    <x v="3"/>
    <n v="9999"/>
    <x v="10"/>
    <n v="0"/>
  </r>
  <r>
    <s v="REFERENCE ELECTRIFICATION - MODERATE TECHNOLOGY ADVANCEMENT"/>
    <x v="2"/>
    <s v="GASOLINE-ELECTRIC HYBRID LIGHT-DUTY AUTO"/>
    <s v="TEXAS"/>
    <x v="19"/>
    <x v="4"/>
    <s v="GASOLINE FUEL"/>
    <x v="10"/>
    <n v="3803271963.81317"/>
  </r>
  <r>
    <s v="REFERENCE ELECTRIFICATION - MODERATE TECHNOLOGY ADVANCEMENT"/>
    <x v="2"/>
    <s v="GASOLINE-ELECTRIC HYBRID LIGHT-DUTY AUTO"/>
    <s v="TEXAS"/>
    <x v="19"/>
    <x v="4"/>
    <s v="ELECTRICITY"/>
    <x v="10"/>
    <n v="0"/>
  </r>
  <r>
    <s v="REFERENCE ELECTRIFICATION - MODERATE TECHNOLOGY ADVANCEMENT"/>
    <x v="2"/>
    <s v="GASOLINE-ELECTRIC HYBRID LIGHT-DUTY AUTO"/>
    <s v="TEXAS"/>
    <x v="19"/>
    <x v="4"/>
    <s v="DIESEL FUEL"/>
    <x v="10"/>
    <n v="0"/>
  </r>
  <r>
    <s v="REFERENCE ELECTRIFICATION - MODERATE TECHNOLOGY ADVANCEMENT"/>
    <x v="2"/>
    <s v="GASOLINE-ELECTRIC HYBRID LIGHT-DUTY AUTO"/>
    <s v="TEXAS"/>
    <x v="19"/>
    <x v="4"/>
    <s v="COMPRESSED PIPELINE GAS"/>
    <x v="10"/>
    <n v="0"/>
  </r>
  <r>
    <s v="REFERENCE ELECTRIFICATION - MODERATE TECHNOLOGY ADVANCEMENT"/>
    <x v="2"/>
    <s v="GASOLINE-ELECTRIC HYBRID LIGHT-DUTY AUTO"/>
    <s v="TEXAS"/>
    <x v="19"/>
    <x v="4"/>
    <s v="LIQUID HYDROGEN"/>
    <x v="10"/>
    <n v="0"/>
  </r>
  <r>
    <s v="REFERENCE ELECTRIFICATION - MODERATE TECHNOLOGY ADVANCEMENT"/>
    <x v="2"/>
    <s v="GASOLINE-ELECTRIC HYBRID LIGHT-DUTY AUTO"/>
    <s v="TEXAS"/>
    <x v="19"/>
    <x v="4"/>
    <n v="9999"/>
    <x v="10"/>
    <n v="0"/>
  </r>
  <r>
    <s v="REFERENCE ELECTRIFICATION - MODERATE TECHNOLOGY ADVANCEMENT"/>
    <x v="2"/>
    <s v="GASOLINE-ELECTRIC HYBRID LIGHT-DUTY AUTO"/>
    <s v="TEXAS"/>
    <x v="19"/>
    <x v="5"/>
    <s v="GASOLINE FUEL"/>
    <x v="10"/>
    <n v="3749615054.44139"/>
  </r>
  <r>
    <s v="REFERENCE ELECTRIFICATION - MODERATE TECHNOLOGY ADVANCEMENT"/>
    <x v="2"/>
    <s v="GASOLINE-ELECTRIC HYBRID LIGHT-DUTY AUTO"/>
    <s v="TEXAS"/>
    <x v="19"/>
    <x v="5"/>
    <s v="ELECTRICITY"/>
    <x v="10"/>
    <n v="0"/>
  </r>
  <r>
    <s v="REFERENCE ELECTRIFICATION - MODERATE TECHNOLOGY ADVANCEMENT"/>
    <x v="2"/>
    <s v="GASOLINE-ELECTRIC HYBRID LIGHT-DUTY AUTO"/>
    <s v="TEXAS"/>
    <x v="19"/>
    <x v="5"/>
    <s v="DIESEL FUEL"/>
    <x v="10"/>
    <n v="0"/>
  </r>
  <r>
    <s v="REFERENCE ELECTRIFICATION - MODERATE TECHNOLOGY ADVANCEMENT"/>
    <x v="2"/>
    <s v="GASOLINE-ELECTRIC HYBRID LIGHT-DUTY AUTO"/>
    <s v="TEXAS"/>
    <x v="19"/>
    <x v="5"/>
    <s v="COMPRESSED PIPELINE GAS"/>
    <x v="10"/>
    <n v="0"/>
  </r>
  <r>
    <s v="REFERENCE ELECTRIFICATION - MODERATE TECHNOLOGY ADVANCEMENT"/>
    <x v="2"/>
    <s v="GASOLINE-ELECTRIC HYBRID LIGHT-DUTY AUTO"/>
    <s v="TEXAS"/>
    <x v="19"/>
    <x v="5"/>
    <s v="LIQUID HYDROGEN"/>
    <x v="10"/>
    <n v="0"/>
  </r>
  <r>
    <s v="REFERENCE ELECTRIFICATION - MODERATE TECHNOLOGY ADVANCEMENT"/>
    <x v="2"/>
    <s v="GASOLINE-ELECTRIC HYBRID LIGHT-DUTY AUTO"/>
    <s v="TEXAS"/>
    <x v="19"/>
    <x v="5"/>
    <n v="9999"/>
    <x v="10"/>
    <n v="0"/>
  </r>
  <r>
    <s v="REFERENCE ELECTRIFICATION - MODERATE TECHNOLOGY ADVANCEMENT"/>
    <x v="2"/>
    <s v="GASOLINE-ELECTRIC HYBRID LIGHT-DUTY AUTO"/>
    <s v="TEXAS"/>
    <x v="19"/>
    <x v="6"/>
    <s v="GASOLINE FUEL"/>
    <x v="10"/>
    <n v="3708569658.3278399"/>
  </r>
  <r>
    <s v="REFERENCE ELECTRIFICATION - MODERATE TECHNOLOGY ADVANCEMENT"/>
    <x v="2"/>
    <s v="GASOLINE-ELECTRIC HYBRID LIGHT-DUTY AUTO"/>
    <s v="TEXAS"/>
    <x v="19"/>
    <x v="6"/>
    <s v="ELECTRICITY"/>
    <x v="10"/>
    <n v="0"/>
  </r>
  <r>
    <s v="REFERENCE ELECTRIFICATION - MODERATE TECHNOLOGY ADVANCEMENT"/>
    <x v="2"/>
    <s v="GASOLINE-ELECTRIC HYBRID LIGHT-DUTY AUTO"/>
    <s v="TEXAS"/>
    <x v="19"/>
    <x v="6"/>
    <s v="DIESEL FUEL"/>
    <x v="10"/>
    <n v="0"/>
  </r>
  <r>
    <s v="REFERENCE ELECTRIFICATION - MODERATE TECHNOLOGY ADVANCEMENT"/>
    <x v="2"/>
    <s v="GASOLINE-ELECTRIC HYBRID LIGHT-DUTY AUTO"/>
    <s v="TEXAS"/>
    <x v="19"/>
    <x v="6"/>
    <s v="COMPRESSED PIPELINE GAS"/>
    <x v="10"/>
    <n v="0"/>
  </r>
  <r>
    <s v="REFERENCE ELECTRIFICATION - MODERATE TECHNOLOGY ADVANCEMENT"/>
    <x v="2"/>
    <s v="GASOLINE-ELECTRIC HYBRID LIGHT-DUTY AUTO"/>
    <s v="TEXAS"/>
    <x v="19"/>
    <x v="6"/>
    <s v="LIQUID HYDROGEN"/>
    <x v="10"/>
    <n v="0"/>
  </r>
  <r>
    <s v="REFERENCE ELECTRIFICATION - MODERATE TECHNOLOGY ADVANCEMENT"/>
    <x v="2"/>
    <s v="GASOLINE-ELECTRIC HYBRID LIGHT-DUTY AUTO"/>
    <s v="TEXAS"/>
    <x v="19"/>
    <x v="6"/>
    <n v="9999"/>
    <x v="10"/>
    <n v="0"/>
  </r>
  <r>
    <s v="REFERENCE ELECTRIFICATION - MODERATE TECHNOLOGY ADVANCEMENT"/>
    <x v="2"/>
    <s v="GASOLINE-ELECTRIC HYBRID LIGHT-DUTY AUTO"/>
    <s v="TEXAS"/>
    <x v="19"/>
    <x v="7"/>
    <s v="GASOLINE FUEL"/>
    <x v="10"/>
    <n v="3674273414.9772601"/>
  </r>
  <r>
    <s v="REFERENCE ELECTRIFICATION - MODERATE TECHNOLOGY ADVANCEMENT"/>
    <x v="2"/>
    <s v="GASOLINE-ELECTRIC HYBRID LIGHT-DUTY AUTO"/>
    <s v="TEXAS"/>
    <x v="19"/>
    <x v="7"/>
    <s v="ELECTRICITY"/>
    <x v="10"/>
    <n v="0"/>
  </r>
  <r>
    <s v="REFERENCE ELECTRIFICATION - MODERATE TECHNOLOGY ADVANCEMENT"/>
    <x v="2"/>
    <s v="GASOLINE-ELECTRIC HYBRID LIGHT-DUTY AUTO"/>
    <s v="TEXAS"/>
    <x v="19"/>
    <x v="7"/>
    <s v="DIESEL FUEL"/>
    <x v="10"/>
    <n v="0"/>
  </r>
  <r>
    <s v="REFERENCE ELECTRIFICATION - MODERATE TECHNOLOGY ADVANCEMENT"/>
    <x v="2"/>
    <s v="GASOLINE-ELECTRIC HYBRID LIGHT-DUTY AUTO"/>
    <s v="TEXAS"/>
    <x v="19"/>
    <x v="7"/>
    <s v="COMPRESSED PIPELINE GAS"/>
    <x v="10"/>
    <n v="0"/>
  </r>
  <r>
    <s v="REFERENCE ELECTRIFICATION - MODERATE TECHNOLOGY ADVANCEMENT"/>
    <x v="2"/>
    <s v="GASOLINE-ELECTRIC HYBRID LIGHT-DUTY AUTO"/>
    <s v="TEXAS"/>
    <x v="19"/>
    <x v="7"/>
    <s v="LIQUID HYDROGEN"/>
    <x v="10"/>
    <n v="0"/>
  </r>
  <r>
    <s v="REFERENCE ELECTRIFICATION - MODERATE TECHNOLOGY ADVANCEMENT"/>
    <x v="2"/>
    <s v="GASOLINE-ELECTRIC HYBRID LIGHT-DUTY AUTO"/>
    <s v="TEXAS"/>
    <x v="19"/>
    <x v="7"/>
    <n v="9999"/>
    <x v="10"/>
    <n v="0"/>
  </r>
  <r>
    <s v="REFERENCE ELECTRIFICATION - MODERATE TECHNOLOGY ADVANCEMENT"/>
    <x v="2"/>
    <s v="GASOLINE-ELECTRIC HYBRID LIGHT-DUTY AUTO"/>
    <s v="TEXAS"/>
    <x v="19"/>
    <x v="8"/>
    <s v="GASOLINE FUEL"/>
    <x v="10"/>
    <n v="3653808255.9781899"/>
  </r>
  <r>
    <s v="REFERENCE ELECTRIFICATION - MODERATE TECHNOLOGY ADVANCEMENT"/>
    <x v="2"/>
    <s v="GASOLINE-ELECTRIC HYBRID LIGHT-DUTY AUTO"/>
    <s v="TEXAS"/>
    <x v="19"/>
    <x v="8"/>
    <s v="ELECTRICITY"/>
    <x v="10"/>
    <n v="0"/>
  </r>
  <r>
    <s v="REFERENCE ELECTRIFICATION - MODERATE TECHNOLOGY ADVANCEMENT"/>
    <x v="2"/>
    <s v="GASOLINE-ELECTRIC HYBRID LIGHT-DUTY AUTO"/>
    <s v="TEXAS"/>
    <x v="19"/>
    <x v="8"/>
    <s v="DIESEL FUEL"/>
    <x v="10"/>
    <n v="0"/>
  </r>
  <r>
    <s v="REFERENCE ELECTRIFICATION - MODERATE TECHNOLOGY ADVANCEMENT"/>
    <x v="2"/>
    <s v="GASOLINE-ELECTRIC HYBRID LIGHT-DUTY AUTO"/>
    <s v="TEXAS"/>
    <x v="19"/>
    <x v="8"/>
    <s v="COMPRESSED PIPELINE GAS"/>
    <x v="10"/>
    <n v="0"/>
  </r>
  <r>
    <s v="REFERENCE ELECTRIFICATION - MODERATE TECHNOLOGY ADVANCEMENT"/>
    <x v="2"/>
    <s v="GASOLINE-ELECTRIC HYBRID LIGHT-DUTY AUTO"/>
    <s v="TEXAS"/>
    <x v="19"/>
    <x v="8"/>
    <s v="LIQUID HYDROGEN"/>
    <x v="10"/>
    <n v="0"/>
  </r>
  <r>
    <s v="REFERENCE ELECTRIFICATION - MODERATE TECHNOLOGY ADVANCEMENT"/>
    <x v="2"/>
    <s v="GASOLINE-ELECTRIC HYBRID LIGHT-DUTY AUTO"/>
    <s v="TEXAS"/>
    <x v="19"/>
    <x v="8"/>
    <n v="9999"/>
    <x v="10"/>
    <n v="0"/>
  </r>
  <r>
    <s v="REFERENCE ELECTRIFICATION - MODERATE TECHNOLOGY ADVANCEMENT"/>
    <x v="2"/>
    <s v="GASOLINE-ELECTRIC HYBRID LIGHT-DUTY AUTO"/>
    <s v="TEXAS"/>
    <x v="19"/>
    <x v="9"/>
    <s v="GASOLINE FUEL"/>
    <x v="10"/>
    <n v="3678580432.76337"/>
  </r>
  <r>
    <s v="REFERENCE ELECTRIFICATION - MODERATE TECHNOLOGY ADVANCEMENT"/>
    <x v="2"/>
    <s v="GASOLINE-ELECTRIC HYBRID LIGHT-DUTY AUTO"/>
    <s v="TEXAS"/>
    <x v="19"/>
    <x v="9"/>
    <s v="ELECTRICITY"/>
    <x v="10"/>
    <n v="0"/>
  </r>
  <r>
    <s v="REFERENCE ELECTRIFICATION - MODERATE TECHNOLOGY ADVANCEMENT"/>
    <x v="2"/>
    <s v="GASOLINE-ELECTRIC HYBRID LIGHT-DUTY AUTO"/>
    <s v="TEXAS"/>
    <x v="19"/>
    <x v="9"/>
    <s v="DIESEL FUEL"/>
    <x v="10"/>
    <n v="0"/>
  </r>
  <r>
    <s v="REFERENCE ELECTRIFICATION - MODERATE TECHNOLOGY ADVANCEMENT"/>
    <x v="2"/>
    <s v="GASOLINE-ELECTRIC HYBRID LIGHT-DUTY AUTO"/>
    <s v="TEXAS"/>
    <x v="19"/>
    <x v="9"/>
    <s v="COMPRESSED PIPELINE GAS"/>
    <x v="10"/>
    <n v="0"/>
  </r>
  <r>
    <s v="REFERENCE ELECTRIFICATION - MODERATE TECHNOLOGY ADVANCEMENT"/>
    <x v="2"/>
    <s v="GASOLINE-ELECTRIC HYBRID LIGHT-DUTY AUTO"/>
    <s v="TEXAS"/>
    <x v="19"/>
    <x v="9"/>
    <s v="LIQUID HYDROGEN"/>
    <x v="10"/>
    <n v="0"/>
  </r>
  <r>
    <s v="REFERENCE ELECTRIFICATION - MODERATE TECHNOLOGY ADVANCEMENT"/>
    <x v="2"/>
    <s v="GASOLINE-ELECTRIC HYBRID LIGHT-DUTY AUTO"/>
    <s v="TEXAS"/>
    <x v="19"/>
    <x v="9"/>
    <n v="9999"/>
    <x v="10"/>
    <n v="0"/>
  </r>
  <r>
    <s v="REFERENCE ELECTRIFICATION - MODERATE TECHNOLOGY ADVANCEMENT"/>
    <x v="2"/>
    <s v="GASOLINE-ELECTRIC HYBRID LIGHT-DUTY AUTO"/>
    <s v="TEXAS"/>
    <x v="19"/>
    <x v="10"/>
    <s v="GASOLINE FUEL"/>
    <x v="10"/>
    <n v="3718019939.1554699"/>
  </r>
  <r>
    <s v="REFERENCE ELECTRIFICATION - MODERATE TECHNOLOGY ADVANCEMENT"/>
    <x v="2"/>
    <s v="GASOLINE-ELECTRIC HYBRID LIGHT-DUTY AUTO"/>
    <s v="TEXAS"/>
    <x v="19"/>
    <x v="10"/>
    <s v="ELECTRICITY"/>
    <x v="10"/>
    <n v="0"/>
  </r>
  <r>
    <s v="REFERENCE ELECTRIFICATION - MODERATE TECHNOLOGY ADVANCEMENT"/>
    <x v="2"/>
    <s v="GASOLINE-ELECTRIC HYBRID LIGHT-DUTY AUTO"/>
    <s v="TEXAS"/>
    <x v="19"/>
    <x v="10"/>
    <s v="DIESEL FUEL"/>
    <x v="10"/>
    <n v="0"/>
  </r>
  <r>
    <s v="REFERENCE ELECTRIFICATION - MODERATE TECHNOLOGY ADVANCEMENT"/>
    <x v="2"/>
    <s v="GASOLINE-ELECTRIC HYBRID LIGHT-DUTY AUTO"/>
    <s v="TEXAS"/>
    <x v="19"/>
    <x v="10"/>
    <s v="COMPRESSED PIPELINE GAS"/>
    <x v="10"/>
    <n v="0"/>
  </r>
  <r>
    <s v="REFERENCE ELECTRIFICATION - MODERATE TECHNOLOGY ADVANCEMENT"/>
    <x v="2"/>
    <s v="GASOLINE-ELECTRIC HYBRID LIGHT-DUTY AUTO"/>
    <s v="TEXAS"/>
    <x v="19"/>
    <x v="10"/>
    <s v="LIQUID HYDROGEN"/>
    <x v="10"/>
    <n v="0"/>
  </r>
  <r>
    <s v="REFERENCE ELECTRIFICATION - MODERATE TECHNOLOGY ADVANCEMENT"/>
    <x v="2"/>
    <s v="GASOLINE-ELECTRIC HYBRID LIGHT-DUTY AUTO"/>
    <s v="TEXAS"/>
    <x v="19"/>
    <x v="10"/>
    <n v="9999"/>
    <x v="10"/>
    <n v="0"/>
  </r>
  <r>
    <s v="REFERENCE ELECTRIFICATION - MODERATE TECHNOLOGY ADVANCEMENT"/>
    <x v="2"/>
    <s v="GASOLINE-ELECTRIC HYBRID LIGHT-DUTY AUTO"/>
    <s v="TEXAS"/>
    <x v="19"/>
    <x v="11"/>
    <s v="GASOLINE FUEL"/>
    <x v="10"/>
    <n v="3771555591.74543"/>
  </r>
  <r>
    <s v="REFERENCE ELECTRIFICATION - MODERATE TECHNOLOGY ADVANCEMENT"/>
    <x v="2"/>
    <s v="GASOLINE-ELECTRIC HYBRID LIGHT-DUTY AUTO"/>
    <s v="TEXAS"/>
    <x v="19"/>
    <x v="11"/>
    <s v="ELECTRICITY"/>
    <x v="10"/>
    <n v="0"/>
  </r>
  <r>
    <s v="REFERENCE ELECTRIFICATION - MODERATE TECHNOLOGY ADVANCEMENT"/>
    <x v="2"/>
    <s v="GASOLINE-ELECTRIC HYBRID LIGHT-DUTY AUTO"/>
    <s v="TEXAS"/>
    <x v="19"/>
    <x v="11"/>
    <s v="DIESEL FUEL"/>
    <x v="10"/>
    <n v="0"/>
  </r>
  <r>
    <s v="REFERENCE ELECTRIFICATION - MODERATE TECHNOLOGY ADVANCEMENT"/>
    <x v="2"/>
    <s v="GASOLINE-ELECTRIC HYBRID LIGHT-DUTY AUTO"/>
    <s v="TEXAS"/>
    <x v="19"/>
    <x v="11"/>
    <s v="COMPRESSED PIPELINE GAS"/>
    <x v="10"/>
    <n v="0"/>
  </r>
  <r>
    <s v="REFERENCE ELECTRIFICATION - MODERATE TECHNOLOGY ADVANCEMENT"/>
    <x v="2"/>
    <s v="GASOLINE-ELECTRIC HYBRID LIGHT-DUTY AUTO"/>
    <s v="TEXAS"/>
    <x v="19"/>
    <x v="11"/>
    <s v="LIQUID HYDROGEN"/>
    <x v="10"/>
    <n v="0"/>
  </r>
  <r>
    <s v="REFERENCE ELECTRIFICATION - MODERATE TECHNOLOGY ADVANCEMENT"/>
    <x v="2"/>
    <s v="GASOLINE-ELECTRIC HYBRID LIGHT-DUTY AUTO"/>
    <s v="TEXAS"/>
    <x v="19"/>
    <x v="11"/>
    <n v="9999"/>
    <x v="10"/>
    <n v="0"/>
  </r>
  <r>
    <s v="REFERENCE ELECTRIFICATION - MODERATE TECHNOLOGY ADVANCEMENT"/>
    <x v="2"/>
    <s v="GASOLINE-ELECTRIC HYBRID LIGHT-DUTY AUTO"/>
    <s v="TEXAS"/>
    <x v="19"/>
    <x v="12"/>
    <s v="GASOLINE FUEL"/>
    <x v="10"/>
    <n v="3835709282.6638298"/>
  </r>
  <r>
    <s v="REFERENCE ELECTRIFICATION - MODERATE TECHNOLOGY ADVANCEMENT"/>
    <x v="2"/>
    <s v="GASOLINE-ELECTRIC HYBRID LIGHT-DUTY AUTO"/>
    <s v="TEXAS"/>
    <x v="19"/>
    <x v="12"/>
    <s v="ELECTRICITY"/>
    <x v="10"/>
    <n v="0"/>
  </r>
  <r>
    <s v="REFERENCE ELECTRIFICATION - MODERATE TECHNOLOGY ADVANCEMENT"/>
    <x v="2"/>
    <s v="GASOLINE-ELECTRIC HYBRID LIGHT-DUTY AUTO"/>
    <s v="TEXAS"/>
    <x v="19"/>
    <x v="12"/>
    <s v="DIESEL FUEL"/>
    <x v="10"/>
    <n v="0"/>
  </r>
  <r>
    <s v="REFERENCE ELECTRIFICATION - MODERATE TECHNOLOGY ADVANCEMENT"/>
    <x v="2"/>
    <s v="GASOLINE-ELECTRIC HYBRID LIGHT-DUTY AUTO"/>
    <s v="TEXAS"/>
    <x v="19"/>
    <x v="12"/>
    <s v="COMPRESSED PIPELINE GAS"/>
    <x v="10"/>
    <n v="0"/>
  </r>
  <r>
    <s v="REFERENCE ELECTRIFICATION - MODERATE TECHNOLOGY ADVANCEMENT"/>
    <x v="2"/>
    <s v="GASOLINE-ELECTRIC HYBRID LIGHT-DUTY AUTO"/>
    <s v="TEXAS"/>
    <x v="19"/>
    <x v="12"/>
    <s v="LIQUID HYDROGEN"/>
    <x v="10"/>
    <n v="0"/>
  </r>
  <r>
    <s v="REFERENCE ELECTRIFICATION - MODERATE TECHNOLOGY ADVANCEMENT"/>
    <x v="2"/>
    <s v="GASOLINE-ELECTRIC HYBRID LIGHT-DUTY AUTO"/>
    <s v="TEXAS"/>
    <x v="19"/>
    <x v="12"/>
    <n v="9999"/>
    <x v="10"/>
    <n v="0"/>
  </r>
  <r>
    <s v="REFERENCE ELECTRIFICATION - MODERATE TECHNOLOGY ADVANCEMENT"/>
    <x v="2"/>
    <s v="GASOLINE-ELECTRIC HYBRID LIGHT-DUTY AUTO"/>
    <s v="TEXAS"/>
    <x v="19"/>
    <x v="13"/>
    <s v="GASOLINE FUEL"/>
    <x v="10"/>
    <n v="3905004533.1703"/>
  </r>
  <r>
    <s v="REFERENCE ELECTRIFICATION - MODERATE TECHNOLOGY ADVANCEMENT"/>
    <x v="2"/>
    <s v="GASOLINE-ELECTRIC HYBRID LIGHT-DUTY AUTO"/>
    <s v="TEXAS"/>
    <x v="19"/>
    <x v="13"/>
    <s v="ELECTRICITY"/>
    <x v="10"/>
    <n v="0"/>
  </r>
  <r>
    <s v="REFERENCE ELECTRIFICATION - MODERATE TECHNOLOGY ADVANCEMENT"/>
    <x v="2"/>
    <s v="GASOLINE-ELECTRIC HYBRID LIGHT-DUTY AUTO"/>
    <s v="TEXAS"/>
    <x v="19"/>
    <x v="13"/>
    <s v="DIESEL FUEL"/>
    <x v="10"/>
    <n v="0"/>
  </r>
  <r>
    <s v="REFERENCE ELECTRIFICATION - MODERATE TECHNOLOGY ADVANCEMENT"/>
    <x v="2"/>
    <s v="GASOLINE-ELECTRIC HYBRID LIGHT-DUTY AUTO"/>
    <s v="TEXAS"/>
    <x v="19"/>
    <x v="13"/>
    <s v="COMPRESSED PIPELINE GAS"/>
    <x v="10"/>
    <n v="0"/>
  </r>
  <r>
    <s v="REFERENCE ELECTRIFICATION - MODERATE TECHNOLOGY ADVANCEMENT"/>
    <x v="2"/>
    <s v="GASOLINE-ELECTRIC HYBRID LIGHT-DUTY AUTO"/>
    <s v="TEXAS"/>
    <x v="19"/>
    <x v="13"/>
    <s v="LIQUID HYDROGEN"/>
    <x v="10"/>
    <n v="0"/>
  </r>
  <r>
    <s v="REFERENCE ELECTRIFICATION - MODERATE TECHNOLOGY ADVANCEMENT"/>
    <x v="2"/>
    <s v="GASOLINE-ELECTRIC HYBRID LIGHT-DUTY AUTO"/>
    <s v="TEXAS"/>
    <x v="19"/>
    <x v="13"/>
    <n v="9999"/>
    <x v="10"/>
    <n v="0"/>
  </r>
  <r>
    <s v="REFERENCE ELECTRIFICATION - MODERATE TECHNOLOGY ADVANCEMENT"/>
    <x v="2"/>
    <s v="GASOLINE-ELECTRIC HYBRID LIGHT-DUTY AUTO"/>
    <s v="TEXAS"/>
    <x v="19"/>
    <x v="14"/>
    <s v="GASOLINE FUEL"/>
    <x v="10"/>
    <n v="4006424025.0455799"/>
  </r>
  <r>
    <s v="REFERENCE ELECTRIFICATION - MODERATE TECHNOLOGY ADVANCEMENT"/>
    <x v="2"/>
    <s v="GASOLINE-ELECTRIC HYBRID LIGHT-DUTY AUTO"/>
    <s v="TEXAS"/>
    <x v="19"/>
    <x v="14"/>
    <s v="ELECTRICITY"/>
    <x v="10"/>
    <n v="0"/>
  </r>
  <r>
    <s v="REFERENCE ELECTRIFICATION - MODERATE TECHNOLOGY ADVANCEMENT"/>
    <x v="2"/>
    <s v="GASOLINE-ELECTRIC HYBRID LIGHT-DUTY AUTO"/>
    <s v="TEXAS"/>
    <x v="19"/>
    <x v="14"/>
    <s v="DIESEL FUEL"/>
    <x v="10"/>
    <n v="0"/>
  </r>
  <r>
    <s v="REFERENCE ELECTRIFICATION - MODERATE TECHNOLOGY ADVANCEMENT"/>
    <x v="2"/>
    <s v="GASOLINE-ELECTRIC HYBRID LIGHT-DUTY AUTO"/>
    <s v="TEXAS"/>
    <x v="19"/>
    <x v="14"/>
    <s v="COMPRESSED PIPELINE GAS"/>
    <x v="10"/>
    <n v="0"/>
  </r>
  <r>
    <s v="REFERENCE ELECTRIFICATION - MODERATE TECHNOLOGY ADVANCEMENT"/>
    <x v="2"/>
    <s v="GASOLINE-ELECTRIC HYBRID LIGHT-DUTY AUTO"/>
    <s v="TEXAS"/>
    <x v="19"/>
    <x v="14"/>
    <s v="LIQUID HYDROGEN"/>
    <x v="10"/>
    <n v="0"/>
  </r>
  <r>
    <s v="REFERENCE ELECTRIFICATION - MODERATE TECHNOLOGY ADVANCEMENT"/>
    <x v="2"/>
    <s v="GASOLINE-ELECTRIC HYBRID LIGHT-DUTY AUTO"/>
    <s v="TEXAS"/>
    <x v="19"/>
    <x v="14"/>
    <n v="9999"/>
    <x v="10"/>
    <n v="0"/>
  </r>
  <r>
    <s v="REFERENCE ELECTRIFICATION - MODERATE TECHNOLOGY ADVANCEMENT"/>
    <x v="2"/>
    <s v="GASOLINE-ELECTRIC HYBRID LIGHT-DUTY AUTO"/>
    <s v="TEXAS"/>
    <x v="19"/>
    <x v="15"/>
    <s v="GASOLINE FUEL"/>
    <x v="10"/>
    <n v="4113013452.91149"/>
  </r>
  <r>
    <s v="REFERENCE ELECTRIFICATION - MODERATE TECHNOLOGY ADVANCEMENT"/>
    <x v="2"/>
    <s v="GASOLINE-ELECTRIC HYBRID LIGHT-DUTY AUTO"/>
    <s v="TEXAS"/>
    <x v="19"/>
    <x v="15"/>
    <s v="ELECTRICITY"/>
    <x v="10"/>
    <n v="0"/>
  </r>
  <r>
    <s v="REFERENCE ELECTRIFICATION - MODERATE TECHNOLOGY ADVANCEMENT"/>
    <x v="2"/>
    <s v="GASOLINE-ELECTRIC HYBRID LIGHT-DUTY AUTO"/>
    <s v="TEXAS"/>
    <x v="19"/>
    <x v="15"/>
    <s v="DIESEL FUEL"/>
    <x v="10"/>
    <n v="0"/>
  </r>
  <r>
    <s v="REFERENCE ELECTRIFICATION - MODERATE TECHNOLOGY ADVANCEMENT"/>
    <x v="2"/>
    <s v="GASOLINE-ELECTRIC HYBRID LIGHT-DUTY AUTO"/>
    <s v="TEXAS"/>
    <x v="19"/>
    <x v="15"/>
    <s v="COMPRESSED PIPELINE GAS"/>
    <x v="10"/>
    <n v="0"/>
  </r>
  <r>
    <s v="REFERENCE ELECTRIFICATION - MODERATE TECHNOLOGY ADVANCEMENT"/>
    <x v="2"/>
    <s v="GASOLINE-ELECTRIC HYBRID LIGHT-DUTY AUTO"/>
    <s v="TEXAS"/>
    <x v="19"/>
    <x v="15"/>
    <s v="LIQUID HYDROGEN"/>
    <x v="10"/>
    <n v="0"/>
  </r>
  <r>
    <s v="REFERENCE ELECTRIFICATION - MODERATE TECHNOLOGY ADVANCEMENT"/>
    <x v="2"/>
    <s v="GASOLINE-ELECTRIC HYBRID LIGHT-DUTY AUTO"/>
    <s v="TEXAS"/>
    <x v="19"/>
    <x v="15"/>
    <n v="9999"/>
    <x v="10"/>
    <n v="0"/>
  </r>
  <r>
    <s v="REFERENCE ELECTRIFICATION - MODERATE TECHNOLOGY ADVANCEMENT"/>
    <x v="2"/>
    <s v="GASOLINE-ELECTRIC HYBRID LIGHT-DUTY AUTO"/>
    <s v="TEXAS"/>
    <x v="19"/>
    <x v="16"/>
    <s v="GASOLINE FUEL"/>
    <x v="10"/>
    <n v="4221478021.37463"/>
  </r>
  <r>
    <s v="REFERENCE ELECTRIFICATION - MODERATE TECHNOLOGY ADVANCEMENT"/>
    <x v="2"/>
    <s v="GASOLINE-ELECTRIC HYBRID LIGHT-DUTY AUTO"/>
    <s v="TEXAS"/>
    <x v="19"/>
    <x v="16"/>
    <s v="ELECTRICITY"/>
    <x v="10"/>
    <n v="0"/>
  </r>
  <r>
    <s v="REFERENCE ELECTRIFICATION - MODERATE TECHNOLOGY ADVANCEMENT"/>
    <x v="2"/>
    <s v="GASOLINE-ELECTRIC HYBRID LIGHT-DUTY AUTO"/>
    <s v="TEXAS"/>
    <x v="19"/>
    <x v="16"/>
    <s v="DIESEL FUEL"/>
    <x v="10"/>
    <n v="0"/>
  </r>
  <r>
    <s v="REFERENCE ELECTRIFICATION - MODERATE TECHNOLOGY ADVANCEMENT"/>
    <x v="2"/>
    <s v="GASOLINE-ELECTRIC HYBRID LIGHT-DUTY AUTO"/>
    <s v="TEXAS"/>
    <x v="19"/>
    <x v="16"/>
    <s v="COMPRESSED PIPELINE GAS"/>
    <x v="10"/>
    <n v="0"/>
  </r>
  <r>
    <s v="REFERENCE ELECTRIFICATION - MODERATE TECHNOLOGY ADVANCEMENT"/>
    <x v="2"/>
    <s v="GASOLINE-ELECTRIC HYBRID LIGHT-DUTY AUTO"/>
    <s v="TEXAS"/>
    <x v="19"/>
    <x v="16"/>
    <s v="LIQUID HYDROGEN"/>
    <x v="10"/>
    <n v="0"/>
  </r>
  <r>
    <s v="REFERENCE ELECTRIFICATION - MODERATE TECHNOLOGY ADVANCEMENT"/>
    <x v="2"/>
    <s v="GASOLINE-ELECTRIC HYBRID LIGHT-DUTY AUTO"/>
    <s v="TEXAS"/>
    <x v="19"/>
    <x v="16"/>
    <n v="9999"/>
    <x v="10"/>
    <n v="0"/>
  </r>
  <r>
    <s v="REFERENCE ELECTRIFICATION - MODERATE TECHNOLOGY ADVANCEMENT"/>
    <x v="2"/>
    <s v="GASOLINE-ELECTRIC HYBRID LIGHT-DUTY AUTO"/>
    <s v="TEXAS"/>
    <x v="19"/>
    <x v="17"/>
    <s v="GASOLINE FUEL"/>
    <x v="10"/>
    <n v="4330110541.7828903"/>
  </r>
  <r>
    <s v="REFERENCE ELECTRIFICATION - MODERATE TECHNOLOGY ADVANCEMENT"/>
    <x v="2"/>
    <s v="GASOLINE-ELECTRIC HYBRID LIGHT-DUTY AUTO"/>
    <s v="TEXAS"/>
    <x v="19"/>
    <x v="17"/>
    <s v="ELECTRICITY"/>
    <x v="10"/>
    <n v="0"/>
  </r>
  <r>
    <s v="REFERENCE ELECTRIFICATION - MODERATE TECHNOLOGY ADVANCEMENT"/>
    <x v="2"/>
    <s v="GASOLINE-ELECTRIC HYBRID LIGHT-DUTY AUTO"/>
    <s v="TEXAS"/>
    <x v="19"/>
    <x v="17"/>
    <s v="DIESEL FUEL"/>
    <x v="10"/>
    <n v="0"/>
  </r>
  <r>
    <s v="REFERENCE ELECTRIFICATION - MODERATE TECHNOLOGY ADVANCEMENT"/>
    <x v="2"/>
    <s v="GASOLINE-ELECTRIC HYBRID LIGHT-DUTY AUTO"/>
    <s v="TEXAS"/>
    <x v="19"/>
    <x v="17"/>
    <s v="COMPRESSED PIPELINE GAS"/>
    <x v="10"/>
    <n v="0"/>
  </r>
  <r>
    <s v="REFERENCE ELECTRIFICATION - MODERATE TECHNOLOGY ADVANCEMENT"/>
    <x v="2"/>
    <s v="GASOLINE-ELECTRIC HYBRID LIGHT-DUTY AUTO"/>
    <s v="TEXAS"/>
    <x v="19"/>
    <x v="17"/>
    <s v="LIQUID HYDROGEN"/>
    <x v="10"/>
    <n v="0"/>
  </r>
  <r>
    <s v="REFERENCE ELECTRIFICATION - MODERATE TECHNOLOGY ADVANCEMENT"/>
    <x v="2"/>
    <s v="GASOLINE-ELECTRIC HYBRID LIGHT-DUTY AUTO"/>
    <s v="TEXAS"/>
    <x v="19"/>
    <x v="17"/>
    <n v="9999"/>
    <x v="10"/>
    <n v="0"/>
  </r>
  <r>
    <s v="REFERENCE ELECTRIFICATION - MODERATE TECHNOLOGY ADVANCEMENT"/>
    <x v="2"/>
    <s v="GASOLINE-ELECTRIC HYBRID LIGHT-DUTY AUTO"/>
    <s v="TEXAS"/>
    <x v="19"/>
    <x v="18"/>
    <s v="GASOLINE FUEL"/>
    <x v="10"/>
    <n v="4438229942.7649698"/>
  </r>
  <r>
    <s v="REFERENCE ELECTRIFICATION - MODERATE TECHNOLOGY ADVANCEMENT"/>
    <x v="2"/>
    <s v="GASOLINE-ELECTRIC HYBRID LIGHT-DUTY AUTO"/>
    <s v="TEXAS"/>
    <x v="19"/>
    <x v="18"/>
    <s v="ELECTRICITY"/>
    <x v="10"/>
    <n v="0"/>
  </r>
  <r>
    <s v="REFERENCE ELECTRIFICATION - MODERATE TECHNOLOGY ADVANCEMENT"/>
    <x v="2"/>
    <s v="GASOLINE-ELECTRIC HYBRID LIGHT-DUTY AUTO"/>
    <s v="TEXAS"/>
    <x v="19"/>
    <x v="18"/>
    <s v="DIESEL FUEL"/>
    <x v="10"/>
    <n v="0"/>
  </r>
  <r>
    <s v="REFERENCE ELECTRIFICATION - MODERATE TECHNOLOGY ADVANCEMENT"/>
    <x v="2"/>
    <s v="GASOLINE-ELECTRIC HYBRID LIGHT-DUTY AUTO"/>
    <s v="TEXAS"/>
    <x v="19"/>
    <x v="18"/>
    <s v="COMPRESSED PIPELINE GAS"/>
    <x v="10"/>
    <n v="0"/>
  </r>
  <r>
    <s v="REFERENCE ELECTRIFICATION - MODERATE TECHNOLOGY ADVANCEMENT"/>
    <x v="2"/>
    <s v="GASOLINE-ELECTRIC HYBRID LIGHT-DUTY AUTO"/>
    <s v="TEXAS"/>
    <x v="19"/>
    <x v="18"/>
    <s v="LIQUID HYDROGEN"/>
    <x v="10"/>
    <n v="0"/>
  </r>
  <r>
    <s v="REFERENCE ELECTRIFICATION - MODERATE TECHNOLOGY ADVANCEMENT"/>
    <x v="2"/>
    <s v="GASOLINE-ELECTRIC HYBRID LIGHT-DUTY AUTO"/>
    <s v="TEXAS"/>
    <x v="19"/>
    <x v="18"/>
    <n v="9999"/>
    <x v="10"/>
    <n v="0"/>
  </r>
  <r>
    <s v="REFERENCE ELECTRIFICATION - MODERATE TECHNOLOGY ADVANCEMENT"/>
    <x v="2"/>
    <s v="GASOLINE-ELECTRIC HYBRID LIGHT-DUTY AUTO"/>
    <s v="TEXAS"/>
    <x v="19"/>
    <x v="19"/>
    <s v="GASOLINE FUEL"/>
    <x v="10"/>
    <n v="4575583362.6479902"/>
  </r>
  <r>
    <s v="REFERENCE ELECTRIFICATION - MODERATE TECHNOLOGY ADVANCEMENT"/>
    <x v="2"/>
    <s v="GASOLINE-ELECTRIC HYBRID LIGHT-DUTY AUTO"/>
    <s v="TEXAS"/>
    <x v="19"/>
    <x v="19"/>
    <s v="ELECTRICITY"/>
    <x v="10"/>
    <n v="0"/>
  </r>
  <r>
    <s v="REFERENCE ELECTRIFICATION - MODERATE TECHNOLOGY ADVANCEMENT"/>
    <x v="2"/>
    <s v="GASOLINE-ELECTRIC HYBRID LIGHT-DUTY AUTO"/>
    <s v="TEXAS"/>
    <x v="19"/>
    <x v="19"/>
    <s v="DIESEL FUEL"/>
    <x v="10"/>
    <n v="0"/>
  </r>
  <r>
    <s v="REFERENCE ELECTRIFICATION - MODERATE TECHNOLOGY ADVANCEMENT"/>
    <x v="2"/>
    <s v="GASOLINE-ELECTRIC HYBRID LIGHT-DUTY AUTO"/>
    <s v="TEXAS"/>
    <x v="19"/>
    <x v="19"/>
    <s v="COMPRESSED PIPELINE GAS"/>
    <x v="10"/>
    <n v="0"/>
  </r>
  <r>
    <s v="REFERENCE ELECTRIFICATION - MODERATE TECHNOLOGY ADVANCEMENT"/>
    <x v="2"/>
    <s v="GASOLINE-ELECTRIC HYBRID LIGHT-DUTY AUTO"/>
    <s v="TEXAS"/>
    <x v="19"/>
    <x v="19"/>
    <s v="LIQUID HYDROGEN"/>
    <x v="10"/>
    <n v="0"/>
  </r>
  <r>
    <s v="REFERENCE ELECTRIFICATION - MODERATE TECHNOLOGY ADVANCEMENT"/>
    <x v="2"/>
    <s v="GASOLINE-ELECTRIC HYBRID LIGHT-DUTY AUTO"/>
    <s v="TEXAS"/>
    <x v="19"/>
    <x v="19"/>
    <n v="9999"/>
    <x v="10"/>
    <n v="0"/>
  </r>
  <r>
    <s v="REFERENCE ELECTRIFICATION - MODERATE TECHNOLOGY ADVANCEMENT"/>
    <x v="2"/>
    <s v="GASOLINE-ELECTRIC HYBRID LIGHT-DUTY AUTO"/>
    <s v="TEXAS"/>
    <x v="19"/>
    <x v="20"/>
    <s v="GASOLINE FUEL"/>
    <x v="10"/>
    <n v="4711601577.0139904"/>
  </r>
  <r>
    <s v="REFERENCE ELECTRIFICATION - MODERATE TECHNOLOGY ADVANCEMENT"/>
    <x v="2"/>
    <s v="GASOLINE-ELECTRIC HYBRID LIGHT-DUTY AUTO"/>
    <s v="TEXAS"/>
    <x v="19"/>
    <x v="20"/>
    <s v="ELECTRICITY"/>
    <x v="10"/>
    <n v="0"/>
  </r>
  <r>
    <s v="REFERENCE ELECTRIFICATION - MODERATE TECHNOLOGY ADVANCEMENT"/>
    <x v="2"/>
    <s v="GASOLINE-ELECTRIC HYBRID LIGHT-DUTY AUTO"/>
    <s v="TEXAS"/>
    <x v="19"/>
    <x v="20"/>
    <s v="DIESEL FUEL"/>
    <x v="10"/>
    <n v="0"/>
  </r>
  <r>
    <s v="REFERENCE ELECTRIFICATION - MODERATE TECHNOLOGY ADVANCEMENT"/>
    <x v="2"/>
    <s v="GASOLINE-ELECTRIC HYBRID LIGHT-DUTY AUTO"/>
    <s v="TEXAS"/>
    <x v="19"/>
    <x v="20"/>
    <s v="COMPRESSED PIPELINE GAS"/>
    <x v="10"/>
    <n v="0"/>
  </r>
  <r>
    <s v="REFERENCE ELECTRIFICATION - MODERATE TECHNOLOGY ADVANCEMENT"/>
    <x v="2"/>
    <s v="GASOLINE-ELECTRIC HYBRID LIGHT-DUTY AUTO"/>
    <s v="TEXAS"/>
    <x v="19"/>
    <x v="20"/>
    <s v="LIQUID HYDROGEN"/>
    <x v="10"/>
    <n v="0"/>
  </r>
  <r>
    <s v="REFERENCE ELECTRIFICATION - MODERATE TECHNOLOGY ADVANCEMENT"/>
    <x v="2"/>
    <s v="GASOLINE-ELECTRIC HYBRID LIGHT-DUTY AUTO"/>
    <s v="TEXAS"/>
    <x v="19"/>
    <x v="20"/>
    <n v="9999"/>
    <x v="10"/>
    <n v="0"/>
  </r>
  <r>
    <s v="REFERENCE ELECTRIFICATION - MODERATE TECHNOLOGY ADVANCEMENT"/>
    <x v="2"/>
    <s v="GASOLINE-ELECTRIC HYBRID LIGHT-DUTY AUTO"/>
    <s v="TEXAS"/>
    <x v="19"/>
    <x v="21"/>
    <s v="GASOLINE FUEL"/>
    <x v="10"/>
    <n v="4845445515.9550304"/>
  </r>
  <r>
    <s v="REFERENCE ELECTRIFICATION - MODERATE TECHNOLOGY ADVANCEMENT"/>
    <x v="2"/>
    <s v="GASOLINE-ELECTRIC HYBRID LIGHT-DUTY AUTO"/>
    <s v="TEXAS"/>
    <x v="19"/>
    <x v="21"/>
    <s v="ELECTRICITY"/>
    <x v="10"/>
    <n v="0"/>
  </r>
  <r>
    <s v="REFERENCE ELECTRIFICATION - MODERATE TECHNOLOGY ADVANCEMENT"/>
    <x v="2"/>
    <s v="GASOLINE-ELECTRIC HYBRID LIGHT-DUTY AUTO"/>
    <s v="TEXAS"/>
    <x v="19"/>
    <x v="21"/>
    <s v="DIESEL FUEL"/>
    <x v="10"/>
    <n v="0"/>
  </r>
  <r>
    <s v="REFERENCE ELECTRIFICATION - MODERATE TECHNOLOGY ADVANCEMENT"/>
    <x v="2"/>
    <s v="GASOLINE-ELECTRIC HYBRID LIGHT-DUTY AUTO"/>
    <s v="TEXAS"/>
    <x v="19"/>
    <x v="21"/>
    <s v="COMPRESSED PIPELINE GAS"/>
    <x v="10"/>
    <n v="0"/>
  </r>
  <r>
    <s v="REFERENCE ELECTRIFICATION - MODERATE TECHNOLOGY ADVANCEMENT"/>
    <x v="2"/>
    <s v="GASOLINE-ELECTRIC HYBRID LIGHT-DUTY AUTO"/>
    <s v="TEXAS"/>
    <x v="19"/>
    <x v="21"/>
    <s v="LIQUID HYDROGEN"/>
    <x v="10"/>
    <n v="0"/>
  </r>
  <r>
    <s v="REFERENCE ELECTRIFICATION - MODERATE TECHNOLOGY ADVANCEMENT"/>
    <x v="2"/>
    <s v="GASOLINE-ELECTRIC HYBRID LIGHT-DUTY AUTO"/>
    <s v="TEXAS"/>
    <x v="19"/>
    <x v="21"/>
    <n v="9999"/>
    <x v="10"/>
    <n v="0"/>
  </r>
  <r>
    <s v="REFERENCE ELECTRIFICATION - MODERATE TECHNOLOGY ADVANCEMENT"/>
    <x v="2"/>
    <s v="GASOLINE-ELECTRIC HYBRID LIGHT-DUTY AUTO"/>
    <s v="TEXAS"/>
    <x v="19"/>
    <x v="22"/>
    <s v="GASOLINE FUEL"/>
    <x v="10"/>
    <n v="4974133604.0709295"/>
  </r>
  <r>
    <s v="REFERENCE ELECTRIFICATION - MODERATE TECHNOLOGY ADVANCEMENT"/>
    <x v="2"/>
    <s v="GASOLINE-ELECTRIC HYBRID LIGHT-DUTY AUTO"/>
    <s v="TEXAS"/>
    <x v="19"/>
    <x v="22"/>
    <s v="ELECTRICITY"/>
    <x v="10"/>
    <n v="0"/>
  </r>
  <r>
    <s v="REFERENCE ELECTRIFICATION - MODERATE TECHNOLOGY ADVANCEMENT"/>
    <x v="2"/>
    <s v="GASOLINE-ELECTRIC HYBRID LIGHT-DUTY AUTO"/>
    <s v="TEXAS"/>
    <x v="19"/>
    <x v="22"/>
    <s v="DIESEL FUEL"/>
    <x v="10"/>
    <n v="0"/>
  </r>
  <r>
    <s v="REFERENCE ELECTRIFICATION - MODERATE TECHNOLOGY ADVANCEMENT"/>
    <x v="2"/>
    <s v="GASOLINE-ELECTRIC HYBRID LIGHT-DUTY AUTO"/>
    <s v="TEXAS"/>
    <x v="19"/>
    <x v="22"/>
    <s v="COMPRESSED PIPELINE GAS"/>
    <x v="10"/>
    <n v="0"/>
  </r>
  <r>
    <s v="REFERENCE ELECTRIFICATION - MODERATE TECHNOLOGY ADVANCEMENT"/>
    <x v="2"/>
    <s v="GASOLINE-ELECTRIC HYBRID LIGHT-DUTY AUTO"/>
    <s v="TEXAS"/>
    <x v="19"/>
    <x v="22"/>
    <s v="LIQUID HYDROGEN"/>
    <x v="10"/>
    <n v="0"/>
  </r>
  <r>
    <s v="REFERENCE ELECTRIFICATION - MODERATE TECHNOLOGY ADVANCEMENT"/>
    <x v="2"/>
    <s v="GASOLINE-ELECTRIC HYBRID LIGHT-DUTY AUTO"/>
    <s v="TEXAS"/>
    <x v="19"/>
    <x v="22"/>
    <n v="9999"/>
    <x v="10"/>
    <n v="0"/>
  </r>
  <r>
    <s v="REFERENCE ELECTRIFICATION - MODERATE TECHNOLOGY ADVANCEMENT"/>
    <x v="2"/>
    <s v="GASOLINE-ELECTRIC HYBRID LIGHT-DUTY AUTO"/>
    <s v="TEXAS"/>
    <x v="19"/>
    <x v="23"/>
    <s v="GASOLINE FUEL"/>
    <x v="10"/>
    <n v="5096310521.2739296"/>
  </r>
  <r>
    <s v="REFERENCE ELECTRIFICATION - MODERATE TECHNOLOGY ADVANCEMENT"/>
    <x v="2"/>
    <s v="GASOLINE-ELECTRIC HYBRID LIGHT-DUTY AUTO"/>
    <s v="TEXAS"/>
    <x v="19"/>
    <x v="23"/>
    <s v="ELECTRICITY"/>
    <x v="10"/>
    <n v="0"/>
  </r>
  <r>
    <s v="REFERENCE ELECTRIFICATION - MODERATE TECHNOLOGY ADVANCEMENT"/>
    <x v="2"/>
    <s v="GASOLINE-ELECTRIC HYBRID LIGHT-DUTY AUTO"/>
    <s v="TEXAS"/>
    <x v="19"/>
    <x v="23"/>
    <s v="DIESEL FUEL"/>
    <x v="10"/>
    <n v="0"/>
  </r>
  <r>
    <s v="REFERENCE ELECTRIFICATION - MODERATE TECHNOLOGY ADVANCEMENT"/>
    <x v="2"/>
    <s v="GASOLINE-ELECTRIC HYBRID LIGHT-DUTY AUTO"/>
    <s v="TEXAS"/>
    <x v="19"/>
    <x v="23"/>
    <s v="COMPRESSED PIPELINE GAS"/>
    <x v="10"/>
    <n v="0"/>
  </r>
  <r>
    <s v="REFERENCE ELECTRIFICATION - MODERATE TECHNOLOGY ADVANCEMENT"/>
    <x v="2"/>
    <s v="GASOLINE-ELECTRIC HYBRID LIGHT-DUTY AUTO"/>
    <s v="TEXAS"/>
    <x v="19"/>
    <x v="23"/>
    <s v="LIQUID HYDROGEN"/>
    <x v="10"/>
    <n v="0"/>
  </r>
  <r>
    <s v="REFERENCE ELECTRIFICATION - MODERATE TECHNOLOGY ADVANCEMENT"/>
    <x v="2"/>
    <s v="GASOLINE-ELECTRIC HYBRID LIGHT-DUTY AUTO"/>
    <s v="TEXAS"/>
    <x v="19"/>
    <x v="23"/>
    <n v="9999"/>
    <x v="10"/>
    <n v="0"/>
  </r>
  <r>
    <s v="REFERENCE ELECTRIFICATION - MODERATE TECHNOLOGY ADVANCEMENT"/>
    <x v="2"/>
    <s v="GASOLINE-ELECTRIC HYBRID LIGHT-DUTY AUTO"/>
    <s v="TEXAS"/>
    <x v="19"/>
    <x v="24"/>
    <s v="GASOLINE FUEL"/>
    <x v="10"/>
    <n v="5209432557.7651997"/>
  </r>
  <r>
    <s v="REFERENCE ELECTRIFICATION - MODERATE TECHNOLOGY ADVANCEMENT"/>
    <x v="2"/>
    <s v="GASOLINE-ELECTRIC HYBRID LIGHT-DUTY AUTO"/>
    <s v="TEXAS"/>
    <x v="19"/>
    <x v="24"/>
    <s v="ELECTRICITY"/>
    <x v="10"/>
    <n v="0"/>
  </r>
  <r>
    <s v="REFERENCE ELECTRIFICATION - MODERATE TECHNOLOGY ADVANCEMENT"/>
    <x v="2"/>
    <s v="GASOLINE-ELECTRIC HYBRID LIGHT-DUTY AUTO"/>
    <s v="TEXAS"/>
    <x v="19"/>
    <x v="24"/>
    <s v="DIESEL FUEL"/>
    <x v="10"/>
    <n v="0"/>
  </r>
  <r>
    <s v="REFERENCE ELECTRIFICATION - MODERATE TECHNOLOGY ADVANCEMENT"/>
    <x v="2"/>
    <s v="GASOLINE-ELECTRIC HYBRID LIGHT-DUTY AUTO"/>
    <s v="TEXAS"/>
    <x v="19"/>
    <x v="24"/>
    <s v="COMPRESSED PIPELINE GAS"/>
    <x v="10"/>
    <n v="0"/>
  </r>
  <r>
    <s v="REFERENCE ELECTRIFICATION - MODERATE TECHNOLOGY ADVANCEMENT"/>
    <x v="2"/>
    <s v="GASOLINE-ELECTRIC HYBRID LIGHT-DUTY AUTO"/>
    <s v="TEXAS"/>
    <x v="19"/>
    <x v="24"/>
    <s v="LIQUID HYDROGEN"/>
    <x v="10"/>
    <n v="0"/>
  </r>
  <r>
    <s v="REFERENCE ELECTRIFICATION - MODERATE TECHNOLOGY ADVANCEMENT"/>
    <x v="2"/>
    <s v="GASOLINE-ELECTRIC HYBRID LIGHT-DUTY AUTO"/>
    <s v="TEXAS"/>
    <x v="19"/>
    <x v="24"/>
    <n v="9999"/>
    <x v="10"/>
    <n v="0"/>
  </r>
  <r>
    <s v="REFERENCE ELECTRIFICATION - MODERATE TECHNOLOGY ADVANCEMENT"/>
    <x v="2"/>
    <s v="GASOLINE-ELECTRIC HYBRID LIGHT-DUTY AUTO"/>
    <s v="TEXAS"/>
    <x v="19"/>
    <x v="25"/>
    <s v="GASOLINE FUEL"/>
    <x v="10"/>
    <n v="5312675379.0708599"/>
  </r>
  <r>
    <s v="REFERENCE ELECTRIFICATION - MODERATE TECHNOLOGY ADVANCEMENT"/>
    <x v="2"/>
    <s v="GASOLINE-ELECTRIC HYBRID LIGHT-DUTY AUTO"/>
    <s v="TEXAS"/>
    <x v="19"/>
    <x v="25"/>
    <s v="ELECTRICITY"/>
    <x v="10"/>
    <n v="0"/>
  </r>
  <r>
    <s v="REFERENCE ELECTRIFICATION - MODERATE TECHNOLOGY ADVANCEMENT"/>
    <x v="2"/>
    <s v="GASOLINE-ELECTRIC HYBRID LIGHT-DUTY AUTO"/>
    <s v="TEXAS"/>
    <x v="19"/>
    <x v="25"/>
    <s v="DIESEL FUEL"/>
    <x v="10"/>
    <n v="0"/>
  </r>
  <r>
    <s v="REFERENCE ELECTRIFICATION - MODERATE TECHNOLOGY ADVANCEMENT"/>
    <x v="2"/>
    <s v="GASOLINE-ELECTRIC HYBRID LIGHT-DUTY AUTO"/>
    <s v="TEXAS"/>
    <x v="19"/>
    <x v="25"/>
    <s v="COMPRESSED PIPELINE GAS"/>
    <x v="10"/>
    <n v="0"/>
  </r>
  <r>
    <s v="REFERENCE ELECTRIFICATION - MODERATE TECHNOLOGY ADVANCEMENT"/>
    <x v="2"/>
    <s v="GASOLINE-ELECTRIC HYBRID LIGHT-DUTY AUTO"/>
    <s v="TEXAS"/>
    <x v="19"/>
    <x v="25"/>
    <s v="LIQUID HYDROGEN"/>
    <x v="10"/>
    <n v="0"/>
  </r>
  <r>
    <s v="REFERENCE ELECTRIFICATION - MODERATE TECHNOLOGY ADVANCEMENT"/>
    <x v="2"/>
    <s v="GASOLINE-ELECTRIC HYBRID LIGHT-DUTY AUTO"/>
    <s v="TEXAS"/>
    <x v="19"/>
    <x v="25"/>
    <n v="9999"/>
    <x v="10"/>
    <n v="0"/>
  </r>
  <r>
    <s v="REFERENCE ELECTRIFICATION - MODERATE TECHNOLOGY ADVANCEMENT"/>
    <x v="2"/>
    <s v="GASOLINE-ELECTRIC HYBRID LIGHT-DUTY AUTO"/>
    <s v="TEXAS"/>
    <x v="19"/>
    <x v="26"/>
    <s v="GASOLINE FUEL"/>
    <x v="10"/>
    <n v="5406298360.2704"/>
  </r>
  <r>
    <s v="REFERENCE ELECTRIFICATION - MODERATE TECHNOLOGY ADVANCEMENT"/>
    <x v="2"/>
    <s v="GASOLINE-ELECTRIC HYBRID LIGHT-DUTY AUTO"/>
    <s v="TEXAS"/>
    <x v="19"/>
    <x v="26"/>
    <s v="ELECTRICITY"/>
    <x v="10"/>
    <n v="0"/>
  </r>
  <r>
    <s v="REFERENCE ELECTRIFICATION - MODERATE TECHNOLOGY ADVANCEMENT"/>
    <x v="2"/>
    <s v="GASOLINE-ELECTRIC HYBRID LIGHT-DUTY AUTO"/>
    <s v="TEXAS"/>
    <x v="19"/>
    <x v="26"/>
    <s v="DIESEL FUEL"/>
    <x v="10"/>
    <n v="0"/>
  </r>
  <r>
    <s v="REFERENCE ELECTRIFICATION - MODERATE TECHNOLOGY ADVANCEMENT"/>
    <x v="2"/>
    <s v="GASOLINE-ELECTRIC HYBRID LIGHT-DUTY AUTO"/>
    <s v="TEXAS"/>
    <x v="19"/>
    <x v="26"/>
    <s v="COMPRESSED PIPELINE GAS"/>
    <x v="10"/>
    <n v="0"/>
  </r>
  <r>
    <s v="REFERENCE ELECTRIFICATION - MODERATE TECHNOLOGY ADVANCEMENT"/>
    <x v="2"/>
    <s v="GASOLINE-ELECTRIC HYBRID LIGHT-DUTY AUTO"/>
    <s v="TEXAS"/>
    <x v="19"/>
    <x v="26"/>
    <s v="LIQUID HYDROGEN"/>
    <x v="10"/>
    <n v="0"/>
  </r>
  <r>
    <s v="REFERENCE ELECTRIFICATION - MODERATE TECHNOLOGY ADVANCEMENT"/>
    <x v="2"/>
    <s v="GASOLINE-ELECTRIC HYBRID LIGHT-DUTY AUTO"/>
    <s v="TEXAS"/>
    <x v="19"/>
    <x v="26"/>
    <n v="9999"/>
    <x v="10"/>
    <n v="0"/>
  </r>
  <r>
    <s v="REFERENCE ELECTRIFICATION - MODERATE TECHNOLOGY ADVANCEMENT"/>
    <x v="2"/>
    <s v="GASOLINE-ELECTRIC HYBRID LIGHT-DUTY AUTO"/>
    <s v="TEXAS"/>
    <x v="19"/>
    <x v="27"/>
    <s v="GASOLINE FUEL"/>
    <x v="10"/>
    <n v="5491255147.5963497"/>
  </r>
  <r>
    <s v="REFERENCE ELECTRIFICATION - MODERATE TECHNOLOGY ADVANCEMENT"/>
    <x v="2"/>
    <s v="GASOLINE-ELECTRIC HYBRID LIGHT-DUTY AUTO"/>
    <s v="TEXAS"/>
    <x v="19"/>
    <x v="27"/>
    <s v="ELECTRICITY"/>
    <x v="10"/>
    <n v="0"/>
  </r>
  <r>
    <s v="REFERENCE ELECTRIFICATION - MODERATE TECHNOLOGY ADVANCEMENT"/>
    <x v="2"/>
    <s v="GASOLINE-ELECTRIC HYBRID LIGHT-DUTY AUTO"/>
    <s v="TEXAS"/>
    <x v="19"/>
    <x v="27"/>
    <s v="DIESEL FUEL"/>
    <x v="10"/>
    <n v="0"/>
  </r>
  <r>
    <s v="REFERENCE ELECTRIFICATION - MODERATE TECHNOLOGY ADVANCEMENT"/>
    <x v="2"/>
    <s v="GASOLINE-ELECTRIC HYBRID LIGHT-DUTY AUTO"/>
    <s v="TEXAS"/>
    <x v="19"/>
    <x v="27"/>
    <s v="COMPRESSED PIPELINE GAS"/>
    <x v="10"/>
    <n v="0"/>
  </r>
  <r>
    <s v="REFERENCE ELECTRIFICATION - MODERATE TECHNOLOGY ADVANCEMENT"/>
    <x v="2"/>
    <s v="GASOLINE-ELECTRIC HYBRID LIGHT-DUTY AUTO"/>
    <s v="TEXAS"/>
    <x v="19"/>
    <x v="27"/>
    <s v="LIQUID HYDROGEN"/>
    <x v="10"/>
    <n v="0"/>
  </r>
  <r>
    <s v="REFERENCE ELECTRIFICATION - MODERATE TECHNOLOGY ADVANCEMENT"/>
    <x v="2"/>
    <s v="GASOLINE-ELECTRIC HYBRID LIGHT-DUTY AUTO"/>
    <s v="TEXAS"/>
    <x v="19"/>
    <x v="27"/>
    <n v="9999"/>
    <x v="10"/>
    <n v="0"/>
  </r>
  <r>
    <s v="REFERENCE ELECTRIFICATION - MODERATE TECHNOLOGY ADVANCEMENT"/>
    <x v="2"/>
    <s v="GASOLINE-ELECTRIC HYBRID LIGHT-DUTY AUTO"/>
    <s v="TEXAS"/>
    <x v="19"/>
    <x v="28"/>
    <s v="GASOLINE FUEL"/>
    <x v="10"/>
    <n v="5569304862.71945"/>
  </r>
  <r>
    <s v="REFERENCE ELECTRIFICATION - MODERATE TECHNOLOGY ADVANCEMENT"/>
    <x v="2"/>
    <s v="GASOLINE-ELECTRIC HYBRID LIGHT-DUTY AUTO"/>
    <s v="TEXAS"/>
    <x v="19"/>
    <x v="28"/>
    <s v="ELECTRICITY"/>
    <x v="10"/>
    <n v="0"/>
  </r>
  <r>
    <s v="REFERENCE ELECTRIFICATION - MODERATE TECHNOLOGY ADVANCEMENT"/>
    <x v="2"/>
    <s v="GASOLINE-ELECTRIC HYBRID LIGHT-DUTY AUTO"/>
    <s v="TEXAS"/>
    <x v="19"/>
    <x v="28"/>
    <s v="DIESEL FUEL"/>
    <x v="10"/>
    <n v="0"/>
  </r>
  <r>
    <s v="REFERENCE ELECTRIFICATION - MODERATE TECHNOLOGY ADVANCEMENT"/>
    <x v="2"/>
    <s v="GASOLINE-ELECTRIC HYBRID LIGHT-DUTY AUTO"/>
    <s v="TEXAS"/>
    <x v="19"/>
    <x v="28"/>
    <s v="COMPRESSED PIPELINE GAS"/>
    <x v="10"/>
    <n v="0"/>
  </r>
  <r>
    <s v="REFERENCE ELECTRIFICATION - MODERATE TECHNOLOGY ADVANCEMENT"/>
    <x v="2"/>
    <s v="GASOLINE-ELECTRIC HYBRID LIGHT-DUTY AUTO"/>
    <s v="TEXAS"/>
    <x v="19"/>
    <x v="28"/>
    <s v="LIQUID HYDROGEN"/>
    <x v="10"/>
    <n v="0"/>
  </r>
  <r>
    <s v="REFERENCE ELECTRIFICATION - MODERATE TECHNOLOGY ADVANCEMENT"/>
    <x v="2"/>
    <s v="GASOLINE-ELECTRIC HYBRID LIGHT-DUTY AUTO"/>
    <s v="TEXAS"/>
    <x v="19"/>
    <x v="28"/>
    <n v="9999"/>
    <x v="10"/>
    <n v="0"/>
  </r>
  <r>
    <s v="REFERENCE ELECTRIFICATION - MODERATE TECHNOLOGY ADVANCEMENT"/>
    <x v="2"/>
    <s v="GASOLINE-ELECTRIC HYBRID LIGHT-DUTY AUTO"/>
    <s v="TEXAS"/>
    <x v="19"/>
    <x v="29"/>
    <s v="GASOLINE FUEL"/>
    <x v="10"/>
    <n v="5642777590.6774302"/>
  </r>
  <r>
    <s v="REFERENCE ELECTRIFICATION - MODERATE TECHNOLOGY ADVANCEMENT"/>
    <x v="2"/>
    <s v="GASOLINE-ELECTRIC HYBRID LIGHT-DUTY AUTO"/>
    <s v="TEXAS"/>
    <x v="19"/>
    <x v="29"/>
    <s v="ELECTRICITY"/>
    <x v="10"/>
    <n v="0"/>
  </r>
  <r>
    <s v="REFERENCE ELECTRIFICATION - MODERATE TECHNOLOGY ADVANCEMENT"/>
    <x v="2"/>
    <s v="GASOLINE-ELECTRIC HYBRID LIGHT-DUTY AUTO"/>
    <s v="TEXAS"/>
    <x v="19"/>
    <x v="29"/>
    <s v="DIESEL FUEL"/>
    <x v="10"/>
    <n v="0"/>
  </r>
  <r>
    <s v="REFERENCE ELECTRIFICATION - MODERATE TECHNOLOGY ADVANCEMENT"/>
    <x v="2"/>
    <s v="GASOLINE-ELECTRIC HYBRID LIGHT-DUTY AUTO"/>
    <s v="TEXAS"/>
    <x v="19"/>
    <x v="29"/>
    <s v="COMPRESSED PIPELINE GAS"/>
    <x v="10"/>
    <n v="0"/>
  </r>
  <r>
    <s v="REFERENCE ELECTRIFICATION - MODERATE TECHNOLOGY ADVANCEMENT"/>
    <x v="2"/>
    <s v="GASOLINE-ELECTRIC HYBRID LIGHT-DUTY AUTO"/>
    <s v="TEXAS"/>
    <x v="19"/>
    <x v="29"/>
    <s v="LIQUID HYDROGEN"/>
    <x v="10"/>
    <n v="0"/>
  </r>
  <r>
    <s v="REFERENCE ELECTRIFICATION - MODERATE TECHNOLOGY ADVANCEMENT"/>
    <x v="2"/>
    <s v="GASOLINE-ELECTRIC HYBRID LIGHT-DUTY AUTO"/>
    <s v="TEXAS"/>
    <x v="19"/>
    <x v="29"/>
    <n v="9999"/>
    <x v="10"/>
    <n v="0"/>
  </r>
  <r>
    <s v="REFERENCE ELECTRIFICATION - MODERATE TECHNOLOGY ADVANCEMENT"/>
    <x v="2"/>
    <s v="GASOLINE-ELECTRIC HYBRID LIGHT-DUTY AUTO"/>
    <s v="TEXAS"/>
    <x v="19"/>
    <x v="30"/>
    <s v="GASOLINE FUEL"/>
    <x v="10"/>
    <n v="5709744569.3081503"/>
  </r>
  <r>
    <s v="REFERENCE ELECTRIFICATION - MODERATE TECHNOLOGY ADVANCEMENT"/>
    <x v="2"/>
    <s v="GASOLINE-ELECTRIC HYBRID LIGHT-DUTY AUTO"/>
    <s v="TEXAS"/>
    <x v="19"/>
    <x v="30"/>
    <s v="ELECTRICITY"/>
    <x v="10"/>
    <n v="0"/>
  </r>
  <r>
    <s v="REFERENCE ELECTRIFICATION - MODERATE TECHNOLOGY ADVANCEMENT"/>
    <x v="2"/>
    <s v="GASOLINE-ELECTRIC HYBRID LIGHT-DUTY AUTO"/>
    <s v="TEXAS"/>
    <x v="19"/>
    <x v="30"/>
    <s v="DIESEL FUEL"/>
    <x v="10"/>
    <n v="0"/>
  </r>
  <r>
    <s v="REFERENCE ELECTRIFICATION - MODERATE TECHNOLOGY ADVANCEMENT"/>
    <x v="2"/>
    <s v="GASOLINE-ELECTRIC HYBRID LIGHT-DUTY AUTO"/>
    <s v="TEXAS"/>
    <x v="19"/>
    <x v="30"/>
    <s v="COMPRESSED PIPELINE GAS"/>
    <x v="10"/>
    <n v="0"/>
  </r>
  <r>
    <s v="REFERENCE ELECTRIFICATION - MODERATE TECHNOLOGY ADVANCEMENT"/>
    <x v="2"/>
    <s v="GASOLINE-ELECTRIC HYBRID LIGHT-DUTY AUTO"/>
    <s v="TEXAS"/>
    <x v="19"/>
    <x v="30"/>
    <s v="LIQUID HYDROGEN"/>
    <x v="10"/>
    <n v="0"/>
  </r>
  <r>
    <s v="REFERENCE ELECTRIFICATION - MODERATE TECHNOLOGY ADVANCEMENT"/>
    <x v="2"/>
    <s v="GASOLINE-ELECTRIC HYBRID LIGHT-DUTY AUTO"/>
    <s v="TEXAS"/>
    <x v="19"/>
    <x v="30"/>
    <n v="9999"/>
    <x v="10"/>
    <n v="0"/>
  </r>
  <r>
    <s v="REFERENCE ELECTRIFICATION - MODERATE TECHNOLOGY ADVANCEMENT"/>
    <x v="2"/>
    <s v="GASOLINE-ELECTRIC HYBRID LIGHT-DUTY AUTO"/>
    <s v="TEXAS"/>
    <x v="19"/>
    <x v="31"/>
    <s v="GASOLINE FUEL"/>
    <x v="10"/>
    <n v="5772624899.4157104"/>
  </r>
  <r>
    <s v="REFERENCE ELECTRIFICATION - MODERATE TECHNOLOGY ADVANCEMENT"/>
    <x v="2"/>
    <s v="GASOLINE-ELECTRIC HYBRID LIGHT-DUTY AUTO"/>
    <s v="TEXAS"/>
    <x v="19"/>
    <x v="31"/>
    <s v="ELECTRICITY"/>
    <x v="10"/>
    <n v="0"/>
  </r>
  <r>
    <s v="REFERENCE ELECTRIFICATION - MODERATE TECHNOLOGY ADVANCEMENT"/>
    <x v="2"/>
    <s v="GASOLINE-ELECTRIC HYBRID LIGHT-DUTY AUTO"/>
    <s v="TEXAS"/>
    <x v="19"/>
    <x v="31"/>
    <s v="DIESEL FUEL"/>
    <x v="10"/>
    <n v="0"/>
  </r>
  <r>
    <s v="REFERENCE ELECTRIFICATION - MODERATE TECHNOLOGY ADVANCEMENT"/>
    <x v="2"/>
    <s v="GASOLINE-ELECTRIC HYBRID LIGHT-DUTY AUTO"/>
    <s v="TEXAS"/>
    <x v="19"/>
    <x v="31"/>
    <s v="COMPRESSED PIPELINE GAS"/>
    <x v="10"/>
    <n v="0"/>
  </r>
  <r>
    <s v="REFERENCE ELECTRIFICATION - MODERATE TECHNOLOGY ADVANCEMENT"/>
    <x v="2"/>
    <s v="GASOLINE-ELECTRIC HYBRID LIGHT-DUTY AUTO"/>
    <s v="TEXAS"/>
    <x v="19"/>
    <x v="31"/>
    <s v="LIQUID HYDROGEN"/>
    <x v="10"/>
    <n v="0"/>
  </r>
  <r>
    <s v="REFERENCE ELECTRIFICATION - MODERATE TECHNOLOGY ADVANCEMENT"/>
    <x v="2"/>
    <s v="GASOLINE-ELECTRIC HYBRID LIGHT-DUTY AUTO"/>
    <s v="TEXAS"/>
    <x v="19"/>
    <x v="31"/>
    <n v="9999"/>
    <x v="10"/>
    <n v="0"/>
  </r>
  <r>
    <s v="REFERENCE ELECTRIFICATION - MODERATE TECHNOLOGY ADVANCEMENT"/>
    <x v="2"/>
    <s v="GASOLINE-ELECTRIC HYBRID LIGHT-DUTY AUTO"/>
    <s v="TEXAS"/>
    <x v="19"/>
    <x v="32"/>
    <s v="GASOLINE FUEL"/>
    <x v="10"/>
    <n v="5832287044.7550402"/>
  </r>
  <r>
    <s v="REFERENCE ELECTRIFICATION - MODERATE TECHNOLOGY ADVANCEMENT"/>
    <x v="2"/>
    <s v="GASOLINE-ELECTRIC HYBRID LIGHT-DUTY AUTO"/>
    <s v="TEXAS"/>
    <x v="19"/>
    <x v="32"/>
    <s v="ELECTRICITY"/>
    <x v="10"/>
    <n v="0"/>
  </r>
  <r>
    <s v="REFERENCE ELECTRIFICATION - MODERATE TECHNOLOGY ADVANCEMENT"/>
    <x v="2"/>
    <s v="GASOLINE-ELECTRIC HYBRID LIGHT-DUTY AUTO"/>
    <s v="TEXAS"/>
    <x v="19"/>
    <x v="32"/>
    <s v="DIESEL FUEL"/>
    <x v="10"/>
    <n v="0"/>
  </r>
  <r>
    <s v="REFERENCE ELECTRIFICATION - MODERATE TECHNOLOGY ADVANCEMENT"/>
    <x v="2"/>
    <s v="GASOLINE-ELECTRIC HYBRID LIGHT-DUTY AUTO"/>
    <s v="TEXAS"/>
    <x v="19"/>
    <x v="32"/>
    <s v="COMPRESSED PIPELINE GAS"/>
    <x v="10"/>
    <n v="0"/>
  </r>
  <r>
    <s v="REFERENCE ELECTRIFICATION - MODERATE TECHNOLOGY ADVANCEMENT"/>
    <x v="2"/>
    <s v="GASOLINE-ELECTRIC HYBRID LIGHT-DUTY AUTO"/>
    <s v="TEXAS"/>
    <x v="19"/>
    <x v="32"/>
    <s v="LIQUID HYDROGEN"/>
    <x v="10"/>
    <n v="0"/>
  </r>
  <r>
    <s v="REFERENCE ELECTRIFICATION - MODERATE TECHNOLOGY ADVANCEMENT"/>
    <x v="2"/>
    <s v="GASOLINE-ELECTRIC HYBRID LIGHT-DUTY AUTO"/>
    <s v="TEXAS"/>
    <x v="19"/>
    <x v="32"/>
    <n v="9999"/>
    <x v="10"/>
    <n v="0"/>
  </r>
  <r>
    <s v="REFERENCE ELECTRIFICATION - MODERATE TECHNOLOGY ADVANCEMENT"/>
    <x v="2"/>
    <s v="GASOLINE-ELECTRIC HYBRID LIGHT-DUTY AUTO"/>
    <s v="TEXAS"/>
    <x v="19"/>
    <x v="33"/>
    <s v="GASOLINE FUEL"/>
    <x v="10"/>
    <n v="5888244656.3499098"/>
  </r>
  <r>
    <s v="REFERENCE ELECTRIFICATION - MODERATE TECHNOLOGY ADVANCEMENT"/>
    <x v="2"/>
    <s v="GASOLINE-ELECTRIC HYBRID LIGHT-DUTY AUTO"/>
    <s v="TEXAS"/>
    <x v="19"/>
    <x v="33"/>
    <s v="ELECTRICITY"/>
    <x v="10"/>
    <n v="0"/>
  </r>
  <r>
    <s v="REFERENCE ELECTRIFICATION - MODERATE TECHNOLOGY ADVANCEMENT"/>
    <x v="2"/>
    <s v="GASOLINE-ELECTRIC HYBRID LIGHT-DUTY AUTO"/>
    <s v="TEXAS"/>
    <x v="19"/>
    <x v="33"/>
    <s v="DIESEL FUEL"/>
    <x v="10"/>
    <n v="0"/>
  </r>
  <r>
    <s v="REFERENCE ELECTRIFICATION - MODERATE TECHNOLOGY ADVANCEMENT"/>
    <x v="2"/>
    <s v="GASOLINE-ELECTRIC HYBRID LIGHT-DUTY AUTO"/>
    <s v="TEXAS"/>
    <x v="19"/>
    <x v="33"/>
    <s v="COMPRESSED PIPELINE GAS"/>
    <x v="10"/>
    <n v="0"/>
  </r>
  <r>
    <s v="REFERENCE ELECTRIFICATION - MODERATE TECHNOLOGY ADVANCEMENT"/>
    <x v="2"/>
    <s v="GASOLINE-ELECTRIC HYBRID LIGHT-DUTY AUTO"/>
    <s v="TEXAS"/>
    <x v="19"/>
    <x v="33"/>
    <s v="LIQUID HYDROGEN"/>
    <x v="10"/>
    <n v="0"/>
  </r>
  <r>
    <s v="REFERENCE ELECTRIFICATION - MODERATE TECHNOLOGY ADVANCEMENT"/>
    <x v="2"/>
    <s v="GASOLINE-ELECTRIC HYBRID LIGHT-DUTY AUTO"/>
    <s v="TEXAS"/>
    <x v="19"/>
    <x v="33"/>
    <n v="9999"/>
    <x v="10"/>
    <n v="0"/>
  </r>
  <r>
    <s v="REFERENCE ELECTRIFICATION - MODERATE TECHNOLOGY ADVANCEMENT"/>
    <x v="2"/>
    <s v="REFERENCE TDI LIGHT-DUTY AUTO"/>
    <s v="TEXAS"/>
    <x v="19"/>
    <x v="0"/>
    <s v="GASOLINE FUEL"/>
    <x v="10"/>
    <n v="0"/>
  </r>
  <r>
    <s v="REFERENCE ELECTRIFICATION - MODERATE TECHNOLOGY ADVANCEMENT"/>
    <x v="2"/>
    <s v="REFERENCE TDI LIGHT-DUTY AUTO"/>
    <s v="TEXAS"/>
    <x v="19"/>
    <x v="0"/>
    <s v="ELECTRICITY"/>
    <x v="10"/>
    <n v="0"/>
  </r>
  <r>
    <s v="REFERENCE ELECTRIFICATION - MODERATE TECHNOLOGY ADVANCEMENT"/>
    <x v="2"/>
    <s v="REFERENCE TDI LIGHT-DUTY AUTO"/>
    <s v="TEXAS"/>
    <x v="19"/>
    <x v="0"/>
    <s v="DIESEL FUEL"/>
    <x v="10"/>
    <n v="2031899677.9363999"/>
  </r>
  <r>
    <s v="REFERENCE ELECTRIFICATION - MODERATE TECHNOLOGY ADVANCEMENT"/>
    <x v="2"/>
    <s v="REFERENCE TDI LIGHT-DUTY AUTO"/>
    <s v="TEXAS"/>
    <x v="19"/>
    <x v="0"/>
    <s v="COMPRESSED PIPELINE GAS"/>
    <x v="10"/>
    <n v="0"/>
  </r>
  <r>
    <s v="REFERENCE ELECTRIFICATION - MODERATE TECHNOLOGY ADVANCEMENT"/>
    <x v="2"/>
    <s v="REFERENCE TDI LIGHT-DUTY AUTO"/>
    <s v="TEXAS"/>
    <x v="19"/>
    <x v="0"/>
    <s v="LIQUID HYDROGEN"/>
    <x v="10"/>
    <n v="0"/>
  </r>
  <r>
    <s v="REFERENCE ELECTRIFICATION - MODERATE TECHNOLOGY ADVANCEMENT"/>
    <x v="2"/>
    <s v="REFERENCE TDI LIGHT-DUTY AUTO"/>
    <s v="TEXAS"/>
    <x v="19"/>
    <x v="0"/>
    <n v="9999"/>
    <x v="10"/>
    <n v="0"/>
  </r>
  <r>
    <s v="REFERENCE ELECTRIFICATION - MODERATE TECHNOLOGY ADVANCEMENT"/>
    <x v="2"/>
    <s v="REFERENCE TDI LIGHT-DUTY AUTO"/>
    <s v="TEXAS"/>
    <x v="19"/>
    <x v="1"/>
    <s v="GASOLINE FUEL"/>
    <x v="10"/>
    <n v="0"/>
  </r>
  <r>
    <s v="REFERENCE ELECTRIFICATION - MODERATE TECHNOLOGY ADVANCEMENT"/>
    <x v="2"/>
    <s v="REFERENCE TDI LIGHT-DUTY AUTO"/>
    <s v="TEXAS"/>
    <x v="19"/>
    <x v="1"/>
    <s v="ELECTRICITY"/>
    <x v="10"/>
    <n v="0"/>
  </r>
  <r>
    <s v="REFERENCE ELECTRIFICATION - MODERATE TECHNOLOGY ADVANCEMENT"/>
    <x v="2"/>
    <s v="REFERENCE TDI LIGHT-DUTY AUTO"/>
    <s v="TEXAS"/>
    <x v="19"/>
    <x v="1"/>
    <s v="DIESEL FUEL"/>
    <x v="10"/>
    <n v="2086001627.0963299"/>
  </r>
  <r>
    <s v="REFERENCE ELECTRIFICATION - MODERATE TECHNOLOGY ADVANCEMENT"/>
    <x v="2"/>
    <s v="REFERENCE TDI LIGHT-DUTY AUTO"/>
    <s v="TEXAS"/>
    <x v="19"/>
    <x v="1"/>
    <s v="COMPRESSED PIPELINE GAS"/>
    <x v="10"/>
    <n v="0"/>
  </r>
  <r>
    <s v="REFERENCE ELECTRIFICATION - MODERATE TECHNOLOGY ADVANCEMENT"/>
    <x v="2"/>
    <s v="REFERENCE TDI LIGHT-DUTY AUTO"/>
    <s v="TEXAS"/>
    <x v="19"/>
    <x v="1"/>
    <s v="LIQUID HYDROGEN"/>
    <x v="10"/>
    <n v="0"/>
  </r>
  <r>
    <s v="REFERENCE ELECTRIFICATION - MODERATE TECHNOLOGY ADVANCEMENT"/>
    <x v="2"/>
    <s v="REFERENCE TDI LIGHT-DUTY AUTO"/>
    <s v="TEXAS"/>
    <x v="19"/>
    <x v="1"/>
    <n v="9999"/>
    <x v="10"/>
    <n v="0"/>
  </r>
  <r>
    <s v="REFERENCE ELECTRIFICATION - MODERATE TECHNOLOGY ADVANCEMENT"/>
    <x v="2"/>
    <s v="REFERENCE TDI LIGHT-DUTY AUTO"/>
    <s v="TEXAS"/>
    <x v="19"/>
    <x v="2"/>
    <s v="GASOLINE FUEL"/>
    <x v="10"/>
    <n v="0"/>
  </r>
  <r>
    <s v="REFERENCE ELECTRIFICATION - MODERATE TECHNOLOGY ADVANCEMENT"/>
    <x v="2"/>
    <s v="REFERENCE TDI LIGHT-DUTY AUTO"/>
    <s v="TEXAS"/>
    <x v="19"/>
    <x v="2"/>
    <s v="ELECTRICITY"/>
    <x v="10"/>
    <n v="0"/>
  </r>
  <r>
    <s v="REFERENCE ELECTRIFICATION - MODERATE TECHNOLOGY ADVANCEMENT"/>
    <x v="2"/>
    <s v="REFERENCE TDI LIGHT-DUTY AUTO"/>
    <s v="TEXAS"/>
    <x v="19"/>
    <x v="2"/>
    <s v="DIESEL FUEL"/>
    <x v="10"/>
    <n v="2148843270.5559602"/>
  </r>
  <r>
    <s v="REFERENCE ELECTRIFICATION - MODERATE TECHNOLOGY ADVANCEMENT"/>
    <x v="2"/>
    <s v="REFERENCE TDI LIGHT-DUTY AUTO"/>
    <s v="TEXAS"/>
    <x v="19"/>
    <x v="2"/>
    <s v="COMPRESSED PIPELINE GAS"/>
    <x v="10"/>
    <n v="0"/>
  </r>
  <r>
    <s v="REFERENCE ELECTRIFICATION - MODERATE TECHNOLOGY ADVANCEMENT"/>
    <x v="2"/>
    <s v="REFERENCE TDI LIGHT-DUTY AUTO"/>
    <s v="TEXAS"/>
    <x v="19"/>
    <x v="2"/>
    <s v="LIQUID HYDROGEN"/>
    <x v="10"/>
    <n v="0"/>
  </r>
  <r>
    <s v="REFERENCE ELECTRIFICATION - MODERATE TECHNOLOGY ADVANCEMENT"/>
    <x v="2"/>
    <s v="REFERENCE TDI LIGHT-DUTY AUTO"/>
    <s v="TEXAS"/>
    <x v="19"/>
    <x v="2"/>
    <n v="9999"/>
    <x v="10"/>
    <n v="0"/>
  </r>
  <r>
    <s v="REFERENCE ELECTRIFICATION - MODERATE TECHNOLOGY ADVANCEMENT"/>
    <x v="2"/>
    <s v="REFERENCE TDI LIGHT-DUTY AUTO"/>
    <s v="TEXAS"/>
    <x v="19"/>
    <x v="3"/>
    <s v="GASOLINE FUEL"/>
    <x v="10"/>
    <n v="0"/>
  </r>
  <r>
    <s v="REFERENCE ELECTRIFICATION - MODERATE TECHNOLOGY ADVANCEMENT"/>
    <x v="2"/>
    <s v="REFERENCE TDI LIGHT-DUTY AUTO"/>
    <s v="TEXAS"/>
    <x v="19"/>
    <x v="3"/>
    <s v="ELECTRICITY"/>
    <x v="10"/>
    <n v="0"/>
  </r>
  <r>
    <s v="REFERENCE ELECTRIFICATION - MODERATE TECHNOLOGY ADVANCEMENT"/>
    <x v="2"/>
    <s v="REFERENCE TDI LIGHT-DUTY AUTO"/>
    <s v="TEXAS"/>
    <x v="19"/>
    <x v="3"/>
    <s v="DIESEL FUEL"/>
    <x v="10"/>
    <n v="2223838490.74687"/>
  </r>
  <r>
    <s v="REFERENCE ELECTRIFICATION - MODERATE TECHNOLOGY ADVANCEMENT"/>
    <x v="2"/>
    <s v="REFERENCE TDI LIGHT-DUTY AUTO"/>
    <s v="TEXAS"/>
    <x v="19"/>
    <x v="3"/>
    <s v="COMPRESSED PIPELINE GAS"/>
    <x v="10"/>
    <n v="0"/>
  </r>
  <r>
    <s v="REFERENCE ELECTRIFICATION - MODERATE TECHNOLOGY ADVANCEMENT"/>
    <x v="2"/>
    <s v="REFERENCE TDI LIGHT-DUTY AUTO"/>
    <s v="TEXAS"/>
    <x v="19"/>
    <x v="3"/>
    <s v="LIQUID HYDROGEN"/>
    <x v="10"/>
    <n v="0"/>
  </r>
  <r>
    <s v="REFERENCE ELECTRIFICATION - MODERATE TECHNOLOGY ADVANCEMENT"/>
    <x v="2"/>
    <s v="REFERENCE TDI LIGHT-DUTY AUTO"/>
    <s v="TEXAS"/>
    <x v="19"/>
    <x v="3"/>
    <n v="9999"/>
    <x v="10"/>
    <n v="0"/>
  </r>
  <r>
    <s v="REFERENCE ELECTRIFICATION - MODERATE TECHNOLOGY ADVANCEMENT"/>
    <x v="2"/>
    <s v="REFERENCE TDI LIGHT-DUTY AUTO"/>
    <s v="TEXAS"/>
    <x v="19"/>
    <x v="4"/>
    <s v="GASOLINE FUEL"/>
    <x v="10"/>
    <n v="0"/>
  </r>
  <r>
    <s v="REFERENCE ELECTRIFICATION - MODERATE TECHNOLOGY ADVANCEMENT"/>
    <x v="2"/>
    <s v="REFERENCE TDI LIGHT-DUTY AUTO"/>
    <s v="TEXAS"/>
    <x v="19"/>
    <x v="4"/>
    <s v="ELECTRICITY"/>
    <x v="10"/>
    <n v="0"/>
  </r>
  <r>
    <s v="REFERENCE ELECTRIFICATION - MODERATE TECHNOLOGY ADVANCEMENT"/>
    <x v="2"/>
    <s v="REFERENCE TDI LIGHT-DUTY AUTO"/>
    <s v="TEXAS"/>
    <x v="19"/>
    <x v="4"/>
    <s v="DIESEL FUEL"/>
    <x v="10"/>
    <n v="2307792661.6634302"/>
  </r>
  <r>
    <s v="REFERENCE ELECTRIFICATION - MODERATE TECHNOLOGY ADVANCEMENT"/>
    <x v="2"/>
    <s v="REFERENCE TDI LIGHT-DUTY AUTO"/>
    <s v="TEXAS"/>
    <x v="19"/>
    <x v="4"/>
    <s v="COMPRESSED PIPELINE GAS"/>
    <x v="10"/>
    <n v="0"/>
  </r>
  <r>
    <s v="REFERENCE ELECTRIFICATION - MODERATE TECHNOLOGY ADVANCEMENT"/>
    <x v="2"/>
    <s v="REFERENCE TDI LIGHT-DUTY AUTO"/>
    <s v="TEXAS"/>
    <x v="19"/>
    <x v="4"/>
    <s v="LIQUID HYDROGEN"/>
    <x v="10"/>
    <n v="0"/>
  </r>
  <r>
    <s v="REFERENCE ELECTRIFICATION - MODERATE TECHNOLOGY ADVANCEMENT"/>
    <x v="2"/>
    <s v="REFERENCE TDI LIGHT-DUTY AUTO"/>
    <s v="TEXAS"/>
    <x v="19"/>
    <x v="4"/>
    <n v="9999"/>
    <x v="10"/>
    <n v="0"/>
  </r>
  <r>
    <s v="REFERENCE ELECTRIFICATION - MODERATE TECHNOLOGY ADVANCEMENT"/>
    <x v="2"/>
    <s v="REFERENCE TDI LIGHT-DUTY AUTO"/>
    <s v="TEXAS"/>
    <x v="19"/>
    <x v="5"/>
    <s v="GASOLINE FUEL"/>
    <x v="10"/>
    <n v="0"/>
  </r>
  <r>
    <s v="REFERENCE ELECTRIFICATION - MODERATE TECHNOLOGY ADVANCEMENT"/>
    <x v="2"/>
    <s v="REFERENCE TDI LIGHT-DUTY AUTO"/>
    <s v="TEXAS"/>
    <x v="19"/>
    <x v="5"/>
    <s v="ELECTRICITY"/>
    <x v="10"/>
    <n v="0"/>
  </r>
  <r>
    <s v="REFERENCE ELECTRIFICATION - MODERATE TECHNOLOGY ADVANCEMENT"/>
    <x v="2"/>
    <s v="REFERENCE TDI LIGHT-DUTY AUTO"/>
    <s v="TEXAS"/>
    <x v="19"/>
    <x v="5"/>
    <s v="DIESEL FUEL"/>
    <x v="10"/>
    <n v="2413598585.47089"/>
  </r>
  <r>
    <s v="REFERENCE ELECTRIFICATION - MODERATE TECHNOLOGY ADVANCEMENT"/>
    <x v="2"/>
    <s v="REFERENCE TDI LIGHT-DUTY AUTO"/>
    <s v="TEXAS"/>
    <x v="19"/>
    <x v="5"/>
    <s v="COMPRESSED PIPELINE GAS"/>
    <x v="10"/>
    <n v="0"/>
  </r>
  <r>
    <s v="REFERENCE ELECTRIFICATION - MODERATE TECHNOLOGY ADVANCEMENT"/>
    <x v="2"/>
    <s v="REFERENCE TDI LIGHT-DUTY AUTO"/>
    <s v="TEXAS"/>
    <x v="19"/>
    <x v="5"/>
    <s v="LIQUID HYDROGEN"/>
    <x v="10"/>
    <n v="0"/>
  </r>
  <r>
    <s v="REFERENCE ELECTRIFICATION - MODERATE TECHNOLOGY ADVANCEMENT"/>
    <x v="2"/>
    <s v="REFERENCE TDI LIGHT-DUTY AUTO"/>
    <s v="TEXAS"/>
    <x v="19"/>
    <x v="5"/>
    <n v="9999"/>
    <x v="10"/>
    <n v="0"/>
  </r>
  <r>
    <s v="REFERENCE ELECTRIFICATION - MODERATE TECHNOLOGY ADVANCEMENT"/>
    <x v="2"/>
    <s v="REFERENCE TDI LIGHT-DUTY AUTO"/>
    <s v="TEXAS"/>
    <x v="19"/>
    <x v="6"/>
    <s v="GASOLINE FUEL"/>
    <x v="10"/>
    <n v="0"/>
  </r>
  <r>
    <s v="REFERENCE ELECTRIFICATION - MODERATE TECHNOLOGY ADVANCEMENT"/>
    <x v="2"/>
    <s v="REFERENCE TDI LIGHT-DUTY AUTO"/>
    <s v="TEXAS"/>
    <x v="19"/>
    <x v="6"/>
    <s v="ELECTRICITY"/>
    <x v="10"/>
    <n v="0"/>
  </r>
  <r>
    <s v="REFERENCE ELECTRIFICATION - MODERATE TECHNOLOGY ADVANCEMENT"/>
    <x v="2"/>
    <s v="REFERENCE TDI LIGHT-DUTY AUTO"/>
    <s v="TEXAS"/>
    <x v="19"/>
    <x v="6"/>
    <s v="DIESEL FUEL"/>
    <x v="10"/>
    <n v="2541108654.4699898"/>
  </r>
  <r>
    <s v="REFERENCE ELECTRIFICATION - MODERATE TECHNOLOGY ADVANCEMENT"/>
    <x v="2"/>
    <s v="REFERENCE TDI LIGHT-DUTY AUTO"/>
    <s v="TEXAS"/>
    <x v="19"/>
    <x v="6"/>
    <s v="COMPRESSED PIPELINE GAS"/>
    <x v="10"/>
    <n v="0"/>
  </r>
  <r>
    <s v="REFERENCE ELECTRIFICATION - MODERATE TECHNOLOGY ADVANCEMENT"/>
    <x v="2"/>
    <s v="REFERENCE TDI LIGHT-DUTY AUTO"/>
    <s v="TEXAS"/>
    <x v="19"/>
    <x v="6"/>
    <s v="LIQUID HYDROGEN"/>
    <x v="10"/>
    <n v="0"/>
  </r>
  <r>
    <s v="REFERENCE ELECTRIFICATION - MODERATE TECHNOLOGY ADVANCEMENT"/>
    <x v="2"/>
    <s v="REFERENCE TDI LIGHT-DUTY AUTO"/>
    <s v="TEXAS"/>
    <x v="19"/>
    <x v="6"/>
    <n v="9999"/>
    <x v="10"/>
    <n v="0"/>
  </r>
  <r>
    <s v="REFERENCE ELECTRIFICATION - MODERATE TECHNOLOGY ADVANCEMENT"/>
    <x v="2"/>
    <s v="REFERENCE TDI LIGHT-DUTY AUTO"/>
    <s v="TEXAS"/>
    <x v="19"/>
    <x v="7"/>
    <s v="GASOLINE FUEL"/>
    <x v="10"/>
    <n v="0"/>
  </r>
  <r>
    <s v="REFERENCE ELECTRIFICATION - MODERATE TECHNOLOGY ADVANCEMENT"/>
    <x v="2"/>
    <s v="REFERENCE TDI LIGHT-DUTY AUTO"/>
    <s v="TEXAS"/>
    <x v="19"/>
    <x v="7"/>
    <s v="ELECTRICITY"/>
    <x v="10"/>
    <n v="0"/>
  </r>
  <r>
    <s v="REFERENCE ELECTRIFICATION - MODERATE TECHNOLOGY ADVANCEMENT"/>
    <x v="2"/>
    <s v="REFERENCE TDI LIGHT-DUTY AUTO"/>
    <s v="TEXAS"/>
    <x v="19"/>
    <x v="7"/>
    <s v="DIESEL FUEL"/>
    <x v="10"/>
    <n v="2684050130.9646502"/>
  </r>
  <r>
    <s v="REFERENCE ELECTRIFICATION - MODERATE TECHNOLOGY ADVANCEMENT"/>
    <x v="2"/>
    <s v="REFERENCE TDI LIGHT-DUTY AUTO"/>
    <s v="TEXAS"/>
    <x v="19"/>
    <x v="7"/>
    <s v="COMPRESSED PIPELINE GAS"/>
    <x v="10"/>
    <n v="0"/>
  </r>
  <r>
    <s v="REFERENCE ELECTRIFICATION - MODERATE TECHNOLOGY ADVANCEMENT"/>
    <x v="2"/>
    <s v="REFERENCE TDI LIGHT-DUTY AUTO"/>
    <s v="TEXAS"/>
    <x v="19"/>
    <x v="7"/>
    <s v="LIQUID HYDROGEN"/>
    <x v="10"/>
    <n v="0"/>
  </r>
  <r>
    <s v="REFERENCE ELECTRIFICATION - MODERATE TECHNOLOGY ADVANCEMENT"/>
    <x v="2"/>
    <s v="REFERENCE TDI LIGHT-DUTY AUTO"/>
    <s v="TEXAS"/>
    <x v="19"/>
    <x v="7"/>
    <n v="9999"/>
    <x v="10"/>
    <n v="0"/>
  </r>
  <r>
    <s v="REFERENCE ELECTRIFICATION - MODERATE TECHNOLOGY ADVANCEMENT"/>
    <x v="2"/>
    <s v="REFERENCE TDI LIGHT-DUTY AUTO"/>
    <s v="TEXAS"/>
    <x v="19"/>
    <x v="8"/>
    <s v="GASOLINE FUEL"/>
    <x v="10"/>
    <n v="0"/>
  </r>
  <r>
    <s v="REFERENCE ELECTRIFICATION - MODERATE TECHNOLOGY ADVANCEMENT"/>
    <x v="2"/>
    <s v="REFERENCE TDI LIGHT-DUTY AUTO"/>
    <s v="TEXAS"/>
    <x v="19"/>
    <x v="8"/>
    <s v="ELECTRICITY"/>
    <x v="10"/>
    <n v="0"/>
  </r>
  <r>
    <s v="REFERENCE ELECTRIFICATION - MODERATE TECHNOLOGY ADVANCEMENT"/>
    <x v="2"/>
    <s v="REFERENCE TDI LIGHT-DUTY AUTO"/>
    <s v="TEXAS"/>
    <x v="19"/>
    <x v="8"/>
    <s v="DIESEL FUEL"/>
    <x v="10"/>
    <n v="2842293131.03828"/>
  </r>
  <r>
    <s v="REFERENCE ELECTRIFICATION - MODERATE TECHNOLOGY ADVANCEMENT"/>
    <x v="2"/>
    <s v="REFERENCE TDI LIGHT-DUTY AUTO"/>
    <s v="TEXAS"/>
    <x v="19"/>
    <x v="8"/>
    <s v="COMPRESSED PIPELINE GAS"/>
    <x v="10"/>
    <n v="0"/>
  </r>
  <r>
    <s v="REFERENCE ELECTRIFICATION - MODERATE TECHNOLOGY ADVANCEMENT"/>
    <x v="2"/>
    <s v="REFERENCE TDI LIGHT-DUTY AUTO"/>
    <s v="TEXAS"/>
    <x v="19"/>
    <x v="8"/>
    <s v="LIQUID HYDROGEN"/>
    <x v="10"/>
    <n v="0"/>
  </r>
  <r>
    <s v="REFERENCE ELECTRIFICATION - MODERATE TECHNOLOGY ADVANCEMENT"/>
    <x v="2"/>
    <s v="REFERENCE TDI LIGHT-DUTY AUTO"/>
    <s v="TEXAS"/>
    <x v="19"/>
    <x v="8"/>
    <n v="9999"/>
    <x v="10"/>
    <n v="0"/>
  </r>
  <r>
    <s v="REFERENCE ELECTRIFICATION - MODERATE TECHNOLOGY ADVANCEMENT"/>
    <x v="2"/>
    <s v="REFERENCE TDI LIGHT-DUTY AUTO"/>
    <s v="TEXAS"/>
    <x v="19"/>
    <x v="9"/>
    <s v="GASOLINE FUEL"/>
    <x v="10"/>
    <n v="0"/>
  </r>
  <r>
    <s v="REFERENCE ELECTRIFICATION - MODERATE TECHNOLOGY ADVANCEMENT"/>
    <x v="2"/>
    <s v="REFERENCE TDI LIGHT-DUTY AUTO"/>
    <s v="TEXAS"/>
    <x v="19"/>
    <x v="9"/>
    <s v="ELECTRICITY"/>
    <x v="10"/>
    <n v="0"/>
  </r>
  <r>
    <s v="REFERENCE ELECTRIFICATION - MODERATE TECHNOLOGY ADVANCEMENT"/>
    <x v="2"/>
    <s v="REFERENCE TDI LIGHT-DUTY AUTO"/>
    <s v="TEXAS"/>
    <x v="19"/>
    <x v="9"/>
    <s v="DIESEL FUEL"/>
    <x v="10"/>
    <n v="3035600406.1525998"/>
  </r>
  <r>
    <s v="REFERENCE ELECTRIFICATION - MODERATE TECHNOLOGY ADVANCEMENT"/>
    <x v="2"/>
    <s v="REFERENCE TDI LIGHT-DUTY AUTO"/>
    <s v="TEXAS"/>
    <x v="19"/>
    <x v="9"/>
    <s v="COMPRESSED PIPELINE GAS"/>
    <x v="10"/>
    <n v="0"/>
  </r>
  <r>
    <s v="REFERENCE ELECTRIFICATION - MODERATE TECHNOLOGY ADVANCEMENT"/>
    <x v="2"/>
    <s v="REFERENCE TDI LIGHT-DUTY AUTO"/>
    <s v="TEXAS"/>
    <x v="19"/>
    <x v="9"/>
    <s v="LIQUID HYDROGEN"/>
    <x v="10"/>
    <n v="0"/>
  </r>
  <r>
    <s v="REFERENCE ELECTRIFICATION - MODERATE TECHNOLOGY ADVANCEMENT"/>
    <x v="2"/>
    <s v="REFERENCE TDI LIGHT-DUTY AUTO"/>
    <s v="TEXAS"/>
    <x v="19"/>
    <x v="9"/>
    <n v="9999"/>
    <x v="10"/>
    <n v="0"/>
  </r>
  <r>
    <s v="REFERENCE ELECTRIFICATION - MODERATE TECHNOLOGY ADVANCEMENT"/>
    <x v="2"/>
    <s v="REFERENCE TDI LIGHT-DUTY AUTO"/>
    <s v="TEXAS"/>
    <x v="19"/>
    <x v="10"/>
    <s v="GASOLINE FUEL"/>
    <x v="10"/>
    <n v="0"/>
  </r>
  <r>
    <s v="REFERENCE ELECTRIFICATION - MODERATE TECHNOLOGY ADVANCEMENT"/>
    <x v="2"/>
    <s v="REFERENCE TDI LIGHT-DUTY AUTO"/>
    <s v="TEXAS"/>
    <x v="19"/>
    <x v="10"/>
    <s v="ELECTRICITY"/>
    <x v="10"/>
    <n v="0"/>
  </r>
  <r>
    <s v="REFERENCE ELECTRIFICATION - MODERATE TECHNOLOGY ADVANCEMENT"/>
    <x v="2"/>
    <s v="REFERENCE TDI LIGHT-DUTY AUTO"/>
    <s v="TEXAS"/>
    <x v="19"/>
    <x v="10"/>
    <s v="DIESEL FUEL"/>
    <x v="10"/>
    <n v="3216950845.2961898"/>
  </r>
  <r>
    <s v="REFERENCE ELECTRIFICATION - MODERATE TECHNOLOGY ADVANCEMENT"/>
    <x v="2"/>
    <s v="REFERENCE TDI LIGHT-DUTY AUTO"/>
    <s v="TEXAS"/>
    <x v="19"/>
    <x v="10"/>
    <s v="COMPRESSED PIPELINE GAS"/>
    <x v="10"/>
    <n v="0"/>
  </r>
  <r>
    <s v="REFERENCE ELECTRIFICATION - MODERATE TECHNOLOGY ADVANCEMENT"/>
    <x v="2"/>
    <s v="REFERENCE TDI LIGHT-DUTY AUTO"/>
    <s v="TEXAS"/>
    <x v="19"/>
    <x v="10"/>
    <s v="LIQUID HYDROGEN"/>
    <x v="10"/>
    <n v="0"/>
  </r>
  <r>
    <s v="REFERENCE ELECTRIFICATION - MODERATE TECHNOLOGY ADVANCEMENT"/>
    <x v="2"/>
    <s v="REFERENCE TDI LIGHT-DUTY AUTO"/>
    <s v="TEXAS"/>
    <x v="19"/>
    <x v="10"/>
    <n v="9999"/>
    <x v="10"/>
    <n v="0"/>
  </r>
  <r>
    <s v="REFERENCE ELECTRIFICATION - MODERATE TECHNOLOGY ADVANCEMENT"/>
    <x v="2"/>
    <s v="REFERENCE TDI LIGHT-DUTY AUTO"/>
    <s v="TEXAS"/>
    <x v="19"/>
    <x v="11"/>
    <s v="GASOLINE FUEL"/>
    <x v="10"/>
    <n v="0"/>
  </r>
  <r>
    <s v="REFERENCE ELECTRIFICATION - MODERATE TECHNOLOGY ADVANCEMENT"/>
    <x v="2"/>
    <s v="REFERENCE TDI LIGHT-DUTY AUTO"/>
    <s v="TEXAS"/>
    <x v="19"/>
    <x v="11"/>
    <s v="ELECTRICITY"/>
    <x v="10"/>
    <n v="0"/>
  </r>
  <r>
    <s v="REFERENCE ELECTRIFICATION - MODERATE TECHNOLOGY ADVANCEMENT"/>
    <x v="2"/>
    <s v="REFERENCE TDI LIGHT-DUTY AUTO"/>
    <s v="TEXAS"/>
    <x v="19"/>
    <x v="11"/>
    <s v="DIESEL FUEL"/>
    <x v="10"/>
    <n v="3385831696.0471802"/>
  </r>
  <r>
    <s v="REFERENCE ELECTRIFICATION - MODERATE TECHNOLOGY ADVANCEMENT"/>
    <x v="2"/>
    <s v="REFERENCE TDI LIGHT-DUTY AUTO"/>
    <s v="TEXAS"/>
    <x v="19"/>
    <x v="11"/>
    <s v="COMPRESSED PIPELINE GAS"/>
    <x v="10"/>
    <n v="0"/>
  </r>
  <r>
    <s v="REFERENCE ELECTRIFICATION - MODERATE TECHNOLOGY ADVANCEMENT"/>
    <x v="2"/>
    <s v="REFERENCE TDI LIGHT-DUTY AUTO"/>
    <s v="TEXAS"/>
    <x v="19"/>
    <x v="11"/>
    <s v="LIQUID HYDROGEN"/>
    <x v="10"/>
    <n v="0"/>
  </r>
  <r>
    <s v="REFERENCE ELECTRIFICATION - MODERATE TECHNOLOGY ADVANCEMENT"/>
    <x v="2"/>
    <s v="REFERENCE TDI LIGHT-DUTY AUTO"/>
    <s v="TEXAS"/>
    <x v="19"/>
    <x v="11"/>
    <n v="9999"/>
    <x v="10"/>
    <n v="0"/>
  </r>
  <r>
    <s v="REFERENCE ELECTRIFICATION - MODERATE TECHNOLOGY ADVANCEMENT"/>
    <x v="2"/>
    <s v="REFERENCE TDI LIGHT-DUTY AUTO"/>
    <s v="TEXAS"/>
    <x v="19"/>
    <x v="12"/>
    <s v="GASOLINE FUEL"/>
    <x v="10"/>
    <n v="0"/>
  </r>
  <r>
    <s v="REFERENCE ELECTRIFICATION - MODERATE TECHNOLOGY ADVANCEMENT"/>
    <x v="2"/>
    <s v="REFERENCE TDI LIGHT-DUTY AUTO"/>
    <s v="TEXAS"/>
    <x v="19"/>
    <x v="12"/>
    <s v="ELECTRICITY"/>
    <x v="10"/>
    <n v="0"/>
  </r>
  <r>
    <s v="REFERENCE ELECTRIFICATION - MODERATE TECHNOLOGY ADVANCEMENT"/>
    <x v="2"/>
    <s v="REFERENCE TDI LIGHT-DUTY AUTO"/>
    <s v="TEXAS"/>
    <x v="19"/>
    <x v="12"/>
    <s v="DIESEL FUEL"/>
    <x v="10"/>
    <n v="3539524483.7031798"/>
  </r>
  <r>
    <s v="REFERENCE ELECTRIFICATION - MODERATE TECHNOLOGY ADVANCEMENT"/>
    <x v="2"/>
    <s v="REFERENCE TDI LIGHT-DUTY AUTO"/>
    <s v="TEXAS"/>
    <x v="19"/>
    <x v="12"/>
    <s v="COMPRESSED PIPELINE GAS"/>
    <x v="10"/>
    <n v="0"/>
  </r>
  <r>
    <s v="REFERENCE ELECTRIFICATION - MODERATE TECHNOLOGY ADVANCEMENT"/>
    <x v="2"/>
    <s v="REFERENCE TDI LIGHT-DUTY AUTO"/>
    <s v="TEXAS"/>
    <x v="19"/>
    <x v="12"/>
    <s v="LIQUID HYDROGEN"/>
    <x v="10"/>
    <n v="0"/>
  </r>
  <r>
    <s v="REFERENCE ELECTRIFICATION - MODERATE TECHNOLOGY ADVANCEMENT"/>
    <x v="2"/>
    <s v="REFERENCE TDI LIGHT-DUTY AUTO"/>
    <s v="TEXAS"/>
    <x v="19"/>
    <x v="12"/>
    <n v="9999"/>
    <x v="10"/>
    <n v="0"/>
  </r>
  <r>
    <s v="REFERENCE ELECTRIFICATION - MODERATE TECHNOLOGY ADVANCEMENT"/>
    <x v="2"/>
    <s v="REFERENCE TDI LIGHT-DUTY AUTO"/>
    <s v="TEXAS"/>
    <x v="19"/>
    <x v="13"/>
    <s v="GASOLINE FUEL"/>
    <x v="10"/>
    <n v="0"/>
  </r>
  <r>
    <s v="REFERENCE ELECTRIFICATION - MODERATE TECHNOLOGY ADVANCEMENT"/>
    <x v="2"/>
    <s v="REFERENCE TDI LIGHT-DUTY AUTO"/>
    <s v="TEXAS"/>
    <x v="19"/>
    <x v="13"/>
    <s v="ELECTRICITY"/>
    <x v="10"/>
    <n v="0"/>
  </r>
  <r>
    <s v="REFERENCE ELECTRIFICATION - MODERATE TECHNOLOGY ADVANCEMENT"/>
    <x v="2"/>
    <s v="REFERENCE TDI LIGHT-DUTY AUTO"/>
    <s v="TEXAS"/>
    <x v="19"/>
    <x v="13"/>
    <s v="DIESEL FUEL"/>
    <x v="10"/>
    <n v="3675733641.4106998"/>
  </r>
  <r>
    <s v="REFERENCE ELECTRIFICATION - MODERATE TECHNOLOGY ADVANCEMENT"/>
    <x v="2"/>
    <s v="REFERENCE TDI LIGHT-DUTY AUTO"/>
    <s v="TEXAS"/>
    <x v="19"/>
    <x v="13"/>
    <s v="COMPRESSED PIPELINE GAS"/>
    <x v="10"/>
    <n v="0"/>
  </r>
  <r>
    <s v="REFERENCE ELECTRIFICATION - MODERATE TECHNOLOGY ADVANCEMENT"/>
    <x v="2"/>
    <s v="REFERENCE TDI LIGHT-DUTY AUTO"/>
    <s v="TEXAS"/>
    <x v="19"/>
    <x v="13"/>
    <s v="LIQUID HYDROGEN"/>
    <x v="10"/>
    <n v="0"/>
  </r>
  <r>
    <s v="REFERENCE ELECTRIFICATION - MODERATE TECHNOLOGY ADVANCEMENT"/>
    <x v="2"/>
    <s v="REFERENCE TDI LIGHT-DUTY AUTO"/>
    <s v="TEXAS"/>
    <x v="19"/>
    <x v="13"/>
    <n v="9999"/>
    <x v="10"/>
    <n v="0"/>
  </r>
  <r>
    <s v="REFERENCE ELECTRIFICATION - MODERATE TECHNOLOGY ADVANCEMENT"/>
    <x v="2"/>
    <s v="REFERENCE TDI LIGHT-DUTY AUTO"/>
    <s v="TEXAS"/>
    <x v="19"/>
    <x v="14"/>
    <s v="GASOLINE FUEL"/>
    <x v="10"/>
    <n v="0"/>
  </r>
  <r>
    <s v="REFERENCE ELECTRIFICATION - MODERATE TECHNOLOGY ADVANCEMENT"/>
    <x v="2"/>
    <s v="REFERENCE TDI LIGHT-DUTY AUTO"/>
    <s v="TEXAS"/>
    <x v="19"/>
    <x v="14"/>
    <s v="ELECTRICITY"/>
    <x v="10"/>
    <n v="0"/>
  </r>
  <r>
    <s v="REFERENCE ELECTRIFICATION - MODERATE TECHNOLOGY ADVANCEMENT"/>
    <x v="2"/>
    <s v="REFERENCE TDI LIGHT-DUTY AUTO"/>
    <s v="TEXAS"/>
    <x v="19"/>
    <x v="14"/>
    <s v="DIESEL FUEL"/>
    <x v="10"/>
    <n v="3820343045.8786602"/>
  </r>
  <r>
    <s v="REFERENCE ELECTRIFICATION - MODERATE TECHNOLOGY ADVANCEMENT"/>
    <x v="2"/>
    <s v="REFERENCE TDI LIGHT-DUTY AUTO"/>
    <s v="TEXAS"/>
    <x v="19"/>
    <x v="14"/>
    <s v="COMPRESSED PIPELINE GAS"/>
    <x v="10"/>
    <n v="0"/>
  </r>
  <r>
    <s v="REFERENCE ELECTRIFICATION - MODERATE TECHNOLOGY ADVANCEMENT"/>
    <x v="2"/>
    <s v="REFERENCE TDI LIGHT-DUTY AUTO"/>
    <s v="TEXAS"/>
    <x v="19"/>
    <x v="14"/>
    <s v="LIQUID HYDROGEN"/>
    <x v="10"/>
    <n v="0"/>
  </r>
  <r>
    <s v="REFERENCE ELECTRIFICATION - MODERATE TECHNOLOGY ADVANCEMENT"/>
    <x v="2"/>
    <s v="REFERENCE TDI LIGHT-DUTY AUTO"/>
    <s v="TEXAS"/>
    <x v="19"/>
    <x v="14"/>
    <n v="9999"/>
    <x v="10"/>
    <n v="0"/>
  </r>
  <r>
    <s v="REFERENCE ELECTRIFICATION - MODERATE TECHNOLOGY ADVANCEMENT"/>
    <x v="2"/>
    <s v="REFERENCE TDI LIGHT-DUTY AUTO"/>
    <s v="TEXAS"/>
    <x v="19"/>
    <x v="15"/>
    <s v="GASOLINE FUEL"/>
    <x v="10"/>
    <n v="0"/>
  </r>
  <r>
    <s v="REFERENCE ELECTRIFICATION - MODERATE TECHNOLOGY ADVANCEMENT"/>
    <x v="2"/>
    <s v="REFERENCE TDI LIGHT-DUTY AUTO"/>
    <s v="TEXAS"/>
    <x v="19"/>
    <x v="15"/>
    <s v="ELECTRICITY"/>
    <x v="10"/>
    <n v="0"/>
  </r>
  <r>
    <s v="REFERENCE ELECTRIFICATION - MODERATE TECHNOLOGY ADVANCEMENT"/>
    <x v="2"/>
    <s v="REFERENCE TDI LIGHT-DUTY AUTO"/>
    <s v="TEXAS"/>
    <x v="19"/>
    <x v="15"/>
    <s v="DIESEL FUEL"/>
    <x v="10"/>
    <n v="3951553784.97756"/>
  </r>
  <r>
    <s v="REFERENCE ELECTRIFICATION - MODERATE TECHNOLOGY ADVANCEMENT"/>
    <x v="2"/>
    <s v="REFERENCE TDI LIGHT-DUTY AUTO"/>
    <s v="TEXAS"/>
    <x v="19"/>
    <x v="15"/>
    <s v="COMPRESSED PIPELINE GAS"/>
    <x v="10"/>
    <n v="0"/>
  </r>
  <r>
    <s v="REFERENCE ELECTRIFICATION - MODERATE TECHNOLOGY ADVANCEMENT"/>
    <x v="2"/>
    <s v="REFERENCE TDI LIGHT-DUTY AUTO"/>
    <s v="TEXAS"/>
    <x v="19"/>
    <x v="15"/>
    <s v="LIQUID HYDROGEN"/>
    <x v="10"/>
    <n v="0"/>
  </r>
  <r>
    <s v="REFERENCE ELECTRIFICATION - MODERATE TECHNOLOGY ADVANCEMENT"/>
    <x v="2"/>
    <s v="REFERENCE TDI LIGHT-DUTY AUTO"/>
    <s v="TEXAS"/>
    <x v="19"/>
    <x v="15"/>
    <n v="9999"/>
    <x v="10"/>
    <n v="0"/>
  </r>
  <r>
    <s v="REFERENCE ELECTRIFICATION - MODERATE TECHNOLOGY ADVANCEMENT"/>
    <x v="2"/>
    <s v="REFERENCE TDI LIGHT-DUTY AUTO"/>
    <s v="TEXAS"/>
    <x v="19"/>
    <x v="16"/>
    <s v="GASOLINE FUEL"/>
    <x v="10"/>
    <n v="0"/>
  </r>
  <r>
    <s v="REFERENCE ELECTRIFICATION - MODERATE TECHNOLOGY ADVANCEMENT"/>
    <x v="2"/>
    <s v="REFERENCE TDI LIGHT-DUTY AUTO"/>
    <s v="TEXAS"/>
    <x v="19"/>
    <x v="16"/>
    <s v="ELECTRICITY"/>
    <x v="10"/>
    <n v="0"/>
  </r>
  <r>
    <s v="REFERENCE ELECTRIFICATION - MODERATE TECHNOLOGY ADVANCEMENT"/>
    <x v="2"/>
    <s v="REFERENCE TDI LIGHT-DUTY AUTO"/>
    <s v="TEXAS"/>
    <x v="19"/>
    <x v="16"/>
    <s v="DIESEL FUEL"/>
    <x v="10"/>
    <n v="4066589529.09899"/>
  </r>
  <r>
    <s v="REFERENCE ELECTRIFICATION - MODERATE TECHNOLOGY ADVANCEMENT"/>
    <x v="2"/>
    <s v="REFERENCE TDI LIGHT-DUTY AUTO"/>
    <s v="TEXAS"/>
    <x v="19"/>
    <x v="16"/>
    <s v="COMPRESSED PIPELINE GAS"/>
    <x v="10"/>
    <n v="0"/>
  </r>
  <r>
    <s v="REFERENCE ELECTRIFICATION - MODERATE TECHNOLOGY ADVANCEMENT"/>
    <x v="2"/>
    <s v="REFERENCE TDI LIGHT-DUTY AUTO"/>
    <s v="TEXAS"/>
    <x v="19"/>
    <x v="16"/>
    <s v="LIQUID HYDROGEN"/>
    <x v="10"/>
    <n v="0"/>
  </r>
  <r>
    <s v="REFERENCE ELECTRIFICATION - MODERATE TECHNOLOGY ADVANCEMENT"/>
    <x v="2"/>
    <s v="REFERENCE TDI LIGHT-DUTY AUTO"/>
    <s v="TEXAS"/>
    <x v="19"/>
    <x v="16"/>
    <n v="9999"/>
    <x v="10"/>
    <n v="0"/>
  </r>
  <r>
    <s v="REFERENCE ELECTRIFICATION - MODERATE TECHNOLOGY ADVANCEMENT"/>
    <x v="2"/>
    <s v="REFERENCE TDI LIGHT-DUTY AUTO"/>
    <s v="TEXAS"/>
    <x v="19"/>
    <x v="17"/>
    <s v="GASOLINE FUEL"/>
    <x v="10"/>
    <n v="0"/>
  </r>
  <r>
    <s v="REFERENCE ELECTRIFICATION - MODERATE TECHNOLOGY ADVANCEMENT"/>
    <x v="2"/>
    <s v="REFERENCE TDI LIGHT-DUTY AUTO"/>
    <s v="TEXAS"/>
    <x v="19"/>
    <x v="17"/>
    <s v="ELECTRICITY"/>
    <x v="10"/>
    <n v="0"/>
  </r>
  <r>
    <s v="REFERENCE ELECTRIFICATION - MODERATE TECHNOLOGY ADVANCEMENT"/>
    <x v="2"/>
    <s v="REFERENCE TDI LIGHT-DUTY AUTO"/>
    <s v="TEXAS"/>
    <x v="19"/>
    <x v="17"/>
    <s v="DIESEL FUEL"/>
    <x v="10"/>
    <n v="4165029363.29211"/>
  </r>
  <r>
    <s v="REFERENCE ELECTRIFICATION - MODERATE TECHNOLOGY ADVANCEMENT"/>
    <x v="2"/>
    <s v="REFERENCE TDI LIGHT-DUTY AUTO"/>
    <s v="TEXAS"/>
    <x v="19"/>
    <x v="17"/>
    <s v="COMPRESSED PIPELINE GAS"/>
    <x v="10"/>
    <n v="0"/>
  </r>
  <r>
    <s v="REFERENCE ELECTRIFICATION - MODERATE TECHNOLOGY ADVANCEMENT"/>
    <x v="2"/>
    <s v="REFERENCE TDI LIGHT-DUTY AUTO"/>
    <s v="TEXAS"/>
    <x v="19"/>
    <x v="17"/>
    <s v="LIQUID HYDROGEN"/>
    <x v="10"/>
    <n v="0"/>
  </r>
  <r>
    <s v="REFERENCE ELECTRIFICATION - MODERATE TECHNOLOGY ADVANCEMENT"/>
    <x v="2"/>
    <s v="REFERENCE TDI LIGHT-DUTY AUTO"/>
    <s v="TEXAS"/>
    <x v="19"/>
    <x v="17"/>
    <n v="9999"/>
    <x v="10"/>
    <n v="0"/>
  </r>
  <r>
    <s v="REFERENCE ELECTRIFICATION - MODERATE TECHNOLOGY ADVANCEMENT"/>
    <x v="2"/>
    <s v="REFERENCE TDI LIGHT-DUTY AUTO"/>
    <s v="TEXAS"/>
    <x v="19"/>
    <x v="18"/>
    <s v="GASOLINE FUEL"/>
    <x v="10"/>
    <n v="0"/>
  </r>
  <r>
    <s v="REFERENCE ELECTRIFICATION - MODERATE TECHNOLOGY ADVANCEMENT"/>
    <x v="2"/>
    <s v="REFERENCE TDI LIGHT-DUTY AUTO"/>
    <s v="TEXAS"/>
    <x v="19"/>
    <x v="18"/>
    <s v="ELECTRICITY"/>
    <x v="10"/>
    <n v="0"/>
  </r>
  <r>
    <s v="REFERENCE ELECTRIFICATION - MODERATE TECHNOLOGY ADVANCEMENT"/>
    <x v="2"/>
    <s v="REFERENCE TDI LIGHT-DUTY AUTO"/>
    <s v="TEXAS"/>
    <x v="19"/>
    <x v="18"/>
    <s v="DIESEL FUEL"/>
    <x v="10"/>
    <n v="4248113461.11974"/>
  </r>
  <r>
    <s v="REFERENCE ELECTRIFICATION - MODERATE TECHNOLOGY ADVANCEMENT"/>
    <x v="2"/>
    <s v="REFERENCE TDI LIGHT-DUTY AUTO"/>
    <s v="TEXAS"/>
    <x v="19"/>
    <x v="18"/>
    <s v="COMPRESSED PIPELINE GAS"/>
    <x v="10"/>
    <n v="0"/>
  </r>
  <r>
    <s v="REFERENCE ELECTRIFICATION - MODERATE TECHNOLOGY ADVANCEMENT"/>
    <x v="2"/>
    <s v="REFERENCE TDI LIGHT-DUTY AUTO"/>
    <s v="TEXAS"/>
    <x v="19"/>
    <x v="18"/>
    <s v="LIQUID HYDROGEN"/>
    <x v="10"/>
    <n v="0"/>
  </r>
  <r>
    <s v="REFERENCE ELECTRIFICATION - MODERATE TECHNOLOGY ADVANCEMENT"/>
    <x v="2"/>
    <s v="REFERENCE TDI LIGHT-DUTY AUTO"/>
    <s v="TEXAS"/>
    <x v="19"/>
    <x v="18"/>
    <n v="9999"/>
    <x v="10"/>
    <n v="0"/>
  </r>
  <r>
    <s v="REFERENCE ELECTRIFICATION - MODERATE TECHNOLOGY ADVANCEMENT"/>
    <x v="2"/>
    <s v="REFERENCE TDI LIGHT-DUTY AUTO"/>
    <s v="TEXAS"/>
    <x v="19"/>
    <x v="19"/>
    <s v="GASOLINE FUEL"/>
    <x v="10"/>
    <n v="0"/>
  </r>
  <r>
    <s v="REFERENCE ELECTRIFICATION - MODERATE TECHNOLOGY ADVANCEMENT"/>
    <x v="2"/>
    <s v="REFERENCE TDI LIGHT-DUTY AUTO"/>
    <s v="TEXAS"/>
    <x v="19"/>
    <x v="19"/>
    <s v="ELECTRICITY"/>
    <x v="10"/>
    <n v="0"/>
  </r>
  <r>
    <s v="REFERENCE ELECTRIFICATION - MODERATE TECHNOLOGY ADVANCEMENT"/>
    <x v="2"/>
    <s v="REFERENCE TDI LIGHT-DUTY AUTO"/>
    <s v="TEXAS"/>
    <x v="19"/>
    <x v="19"/>
    <s v="DIESEL FUEL"/>
    <x v="10"/>
    <n v="4340908594.2116203"/>
  </r>
  <r>
    <s v="REFERENCE ELECTRIFICATION - MODERATE TECHNOLOGY ADVANCEMENT"/>
    <x v="2"/>
    <s v="REFERENCE TDI LIGHT-DUTY AUTO"/>
    <s v="TEXAS"/>
    <x v="19"/>
    <x v="19"/>
    <s v="COMPRESSED PIPELINE GAS"/>
    <x v="10"/>
    <n v="0"/>
  </r>
  <r>
    <s v="REFERENCE ELECTRIFICATION - MODERATE TECHNOLOGY ADVANCEMENT"/>
    <x v="2"/>
    <s v="REFERENCE TDI LIGHT-DUTY AUTO"/>
    <s v="TEXAS"/>
    <x v="19"/>
    <x v="19"/>
    <s v="LIQUID HYDROGEN"/>
    <x v="10"/>
    <n v="0"/>
  </r>
  <r>
    <s v="REFERENCE ELECTRIFICATION - MODERATE TECHNOLOGY ADVANCEMENT"/>
    <x v="2"/>
    <s v="REFERENCE TDI LIGHT-DUTY AUTO"/>
    <s v="TEXAS"/>
    <x v="19"/>
    <x v="19"/>
    <n v="9999"/>
    <x v="10"/>
    <n v="0"/>
  </r>
  <r>
    <s v="REFERENCE ELECTRIFICATION - MODERATE TECHNOLOGY ADVANCEMENT"/>
    <x v="2"/>
    <s v="REFERENCE TDI LIGHT-DUTY AUTO"/>
    <s v="TEXAS"/>
    <x v="19"/>
    <x v="20"/>
    <s v="GASOLINE FUEL"/>
    <x v="10"/>
    <n v="0"/>
  </r>
  <r>
    <s v="REFERENCE ELECTRIFICATION - MODERATE TECHNOLOGY ADVANCEMENT"/>
    <x v="2"/>
    <s v="REFERENCE TDI LIGHT-DUTY AUTO"/>
    <s v="TEXAS"/>
    <x v="19"/>
    <x v="20"/>
    <s v="ELECTRICITY"/>
    <x v="10"/>
    <n v="0"/>
  </r>
  <r>
    <s v="REFERENCE ELECTRIFICATION - MODERATE TECHNOLOGY ADVANCEMENT"/>
    <x v="2"/>
    <s v="REFERENCE TDI LIGHT-DUTY AUTO"/>
    <s v="TEXAS"/>
    <x v="19"/>
    <x v="20"/>
    <s v="DIESEL FUEL"/>
    <x v="10"/>
    <n v="4418950552.2812004"/>
  </r>
  <r>
    <s v="REFERENCE ELECTRIFICATION - MODERATE TECHNOLOGY ADVANCEMENT"/>
    <x v="2"/>
    <s v="REFERENCE TDI LIGHT-DUTY AUTO"/>
    <s v="TEXAS"/>
    <x v="19"/>
    <x v="20"/>
    <s v="COMPRESSED PIPELINE GAS"/>
    <x v="10"/>
    <n v="0"/>
  </r>
  <r>
    <s v="REFERENCE ELECTRIFICATION - MODERATE TECHNOLOGY ADVANCEMENT"/>
    <x v="2"/>
    <s v="REFERENCE TDI LIGHT-DUTY AUTO"/>
    <s v="TEXAS"/>
    <x v="19"/>
    <x v="20"/>
    <s v="LIQUID HYDROGEN"/>
    <x v="10"/>
    <n v="0"/>
  </r>
  <r>
    <s v="REFERENCE ELECTRIFICATION - MODERATE TECHNOLOGY ADVANCEMENT"/>
    <x v="2"/>
    <s v="REFERENCE TDI LIGHT-DUTY AUTO"/>
    <s v="TEXAS"/>
    <x v="19"/>
    <x v="20"/>
    <n v="9999"/>
    <x v="10"/>
    <n v="0"/>
  </r>
  <r>
    <s v="REFERENCE ELECTRIFICATION - MODERATE TECHNOLOGY ADVANCEMENT"/>
    <x v="2"/>
    <s v="REFERENCE TDI LIGHT-DUTY AUTO"/>
    <s v="TEXAS"/>
    <x v="19"/>
    <x v="21"/>
    <s v="GASOLINE FUEL"/>
    <x v="10"/>
    <n v="0"/>
  </r>
  <r>
    <s v="REFERENCE ELECTRIFICATION - MODERATE TECHNOLOGY ADVANCEMENT"/>
    <x v="2"/>
    <s v="REFERENCE TDI LIGHT-DUTY AUTO"/>
    <s v="TEXAS"/>
    <x v="19"/>
    <x v="21"/>
    <s v="ELECTRICITY"/>
    <x v="10"/>
    <n v="0"/>
  </r>
  <r>
    <s v="REFERENCE ELECTRIFICATION - MODERATE TECHNOLOGY ADVANCEMENT"/>
    <x v="2"/>
    <s v="REFERENCE TDI LIGHT-DUTY AUTO"/>
    <s v="TEXAS"/>
    <x v="19"/>
    <x v="21"/>
    <s v="DIESEL FUEL"/>
    <x v="10"/>
    <n v="4482107341.9226704"/>
  </r>
  <r>
    <s v="REFERENCE ELECTRIFICATION - MODERATE TECHNOLOGY ADVANCEMENT"/>
    <x v="2"/>
    <s v="REFERENCE TDI LIGHT-DUTY AUTO"/>
    <s v="TEXAS"/>
    <x v="19"/>
    <x v="21"/>
    <s v="COMPRESSED PIPELINE GAS"/>
    <x v="10"/>
    <n v="0"/>
  </r>
  <r>
    <s v="REFERENCE ELECTRIFICATION - MODERATE TECHNOLOGY ADVANCEMENT"/>
    <x v="2"/>
    <s v="REFERENCE TDI LIGHT-DUTY AUTO"/>
    <s v="TEXAS"/>
    <x v="19"/>
    <x v="21"/>
    <s v="LIQUID HYDROGEN"/>
    <x v="10"/>
    <n v="0"/>
  </r>
  <r>
    <s v="REFERENCE ELECTRIFICATION - MODERATE TECHNOLOGY ADVANCEMENT"/>
    <x v="2"/>
    <s v="REFERENCE TDI LIGHT-DUTY AUTO"/>
    <s v="TEXAS"/>
    <x v="19"/>
    <x v="21"/>
    <n v="9999"/>
    <x v="10"/>
    <n v="0"/>
  </r>
  <r>
    <s v="REFERENCE ELECTRIFICATION - MODERATE TECHNOLOGY ADVANCEMENT"/>
    <x v="2"/>
    <s v="REFERENCE TDI LIGHT-DUTY AUTO"/>
    <s v="TEXAS"/>
    <x v="19"/>
    <x v="22"/>
    <s v="GASOLINE FUEL"/>
    <x v="10"/>
    <n v="0"/>
  </r>
  <r>
    <s v="REFERENCE ELECTRIFICATION - MODERATE TECHNOLOGY ADVANCEMENT"/>
    <x v="2"/>
    <s v="REFERENCE TDI LIGHT-DUTY AUTO"/>
    <s v="TEXAS"/>
    <x v="19"/>
    <x v="22"/>
    <s v="ELECTRICITY"/>
    <x v="10"/>
    <n v="0"/>
  </r>
  <r>
    <s v="REFERENCE ELECTRIFICATION - MODERATE TECHNOLOGY ADVANCEMENT"/>
    <x v="2"/>
    <s v="REFERENCE TDI LIGHT-DUTY AUTO"/>
    <s v="TEXAS"/>
    <x v="19"/>
    <x v="22"/>
    <s v="DIESEL FUEL"/>
    <x v="10"/>
    <n v="4532699587.05233"/>
  </r>
  <r>
    <s v="REFERENCE ELECTRIFICATION - MODERATE TECHNOLOGY ADVANCEMENT"/>
    <x v="2"/>
    <s v="REFERENCE TDI LIGHT-DUTY AUTO"/>
    <s v="TEXAS"/>
    <x v="19"/>
    <x v="22"/>
    <s v="COMPRESSED PIPELINE GAS"/>
    <x v="10"/>
    <n v="0"/>
  </r>
  <r>
    <s v="REFERENCE ELECTRIFICATION - MODERATE TECHNOLOGY ADVANCEMENT"/>
    <x v="2"/>
    <s v="REFERENCE TDI LIGHT-DUTY AUTO"/>
    <s v="TEXAS"/>
    <x v="19"/>
    <x v="22"/>
    <s v="LIQUID HYDROGEN"/>
    <x v="10"/>
    <n v="0"/>
  </r>
  <r>
    <s v="REFERENCE ELECTRIFICATION - MODERATE TECHNOLOGY ADVANCEMENT"/>
    <x v="2"/>
    <s v="REFERENCE TDI LIGHT-DUTY AUTO"/>
    <s v="TEXAS"/>
    <x v="19"/>
    <x v="22"/>
    <n v="9999"/>
    <x v="10"/>
    <n v="0"/>
  </r>
  <r>
    <s v="REFERENCE ELECTRIFICATION - MODERATE TECHNOLOGY ADVANCEMENT"/>
    <x v="2"/>
    <s v="REFERENCE TDI LIGHT-DUTY AUTO"/>
    <s v="TEXAS"/>
    <x v="19"/>
    <x v="23"/>
    <s v="GASOLINE FUEL"/>
    <x v="10"/>
    <n v="0"/>
  </r>
  <r>
    <s v="REFERENCE ELECTRIFICATION - MODERATE TECHNOLOGY ADVANCEMENT"/>
    <x v="2"/>
    <s v="REFERENCE TDI LIGHT-DUTY AUTO"/>
    <s v="TEXAS"/>
    <x v="19"/>
    <x v="23"/>
    <s v="ELECTRICITY"/>
    <x v="10"/>
    <n v="0"/>
  </r>
  <r>
    <s v="REFERENCE ELECTRIFICATION - MODERATE TECHNOLOGY ADVANCEMENT"/>
    <x v="2"/>
    <s v="REFERENCE TDI LIGHT-DUTY AUTO"/>
    <s v="TEXAS"/>
    <x v="19"/>
    <x v="23"/>
    <s v="DIESEL FUEL"/>
    <x v="10"/>
    <n v="4570542396.9996405"/>
  </r>
  <r>
    <s v="REFERENCE ELECTRIFICATION - MODERATE TECHNOLOGY ADVANCEMENT"/>
    <x v="2"/>
    <s v="REFERENCE TDI LIGHT-DUTY AUTO"/>
    <s v="TEXAS"/>
    <x v="19"/>
    <x v="23"/>
    <s v="COMPRESSED PIPELINE GAS"/>
    <x v="10"/>
    <n v="0"/>
  </r>
  <r>
    <s v="REFERENCE ELECTRIFICATION - MODERATE TECHNOLOGY ADVANCEMENT"/>
    <x v="2"/>
    <s v="REFERENCE TDI LIGHT-DUTY AUTO"/>
    <s v="TEXAS"/>
    <x v="19"/>
    <x v="23"/>
    <s v="LIQUID HYDROGEN"/>
    <x v="10"/>
    <n v="0"/>
  </r>
  <r>
    <s v="REFERENCE ELECTRIFICATION - MODERATE TECHNOLOGY ADVANCEMENT"/>
    <x v="2"/>
    <s v="REFERENCE TDI LIGHT-DUTY AUTO"/>
    <s v="TEXAS"/>
    <x v="19"/>
    <x v="23"/>
    <n v="9999"/>
    <x v="10"/>
    <n v="0"/>
  </r>
  <r>
    <s v="REFERENCE ELECTRIFICATION - MODERATE TECHNOLOGY ADVANCEMENT"/>
    <x v="2"/>
    <s v="REFERENCE TDI LIGHT-DUTY AUTO"/>
    <s v="TEXAS"/>
    <x v="19"/>
    <x v="24"/>
    <s v="GASOLINE FUEL"/>
    <x v="10"/>
    <n v="0"/>
  </r>
  <r>
    <s v="REFERENCE ELECTRIFICATION - MODERATE TECHNOLOGY ADVANCEMENT"/>
    <x v="2"/>
    <s v="REFERENCE TDI LIGHT-DUTY AUTO"/>
    <s v="TEXAS"/>
    <x v="19"/>
    <x v="24"/>
    <s v="ELECTRICITY"/>
    <x v="10"/>
    <n v="0"/>
  </r>
  <r>
    <s v="REFERENCE ELECTRIFICATION - MODERATE TECHNOLOGY ADVANCEMENT"/>
    <x v="2"/>
    <s v="REFERENCE TDI LIGHT-DUTY AUTO"/>
    <s v="TEXAS"/>
    <x v="19"/>
    <x v="24"/>
    <s v="DIESEL FUEL"/>
    <x v="10"/>
    <n v="4598143167.5145798"/>
  </r>
  <r>
    <s v="REFERENCE ELECTRIFICATION - MODERATE TECHNOLOGY ADVANCEMENT"/>
    <x v="2"/>
    <s v="REFERENCE TDI LIGHT-DUTY AUTO"/>
    <s v="TEXAS"/>
    <x v="19"/>
    <x v="24"/>
    <s v="COMPRESSED PIPELINE GAS"/>
    <x v="10"/>
    <n v="0"/>
  </r>
  <r>
    <s v="REFERENCE ELECTRIFICATION - MODERATE TECHNOLOGY ADVANCEMENT"/>
    <x v="2"/>
    <s v="REFERENCE TDI LIGHT-DUTY AUTO"/>
    <s v="TEXAS"/>
    <x v="19"/>
    <x v="24"/>
    <s v="LIQUID HYDROGEN"/>
    <x v="10"/>
    <n v="0"/>
  </r>
  <r>
    <s v="REFERENCE ELECTRIFICATION - MODERATE TECHNOLOGY ADVANCEMENT"/>
    <x v="2"/>
    <s v="REFERENCE TDI LIGHT-DUTY AUTO"/>
    <s v="TEXAS"/>
    <x v="19"/>
    <x v="24"/>
    <n v="9999"/>
    <x v="10"/>
    <n v="0"/>
  </r>
  <r>
    <s v="REFERENCE ELECTRIFICATION - MODERATE TECHNOLOGY ADVANCEMENT"/>
    <x v="2"/>
    <s v="REFERENCE TDI LIGHT-DUTY AUTO"/>
    <s v="TEXAS"/>
    <x v="19"/>
    <x v="25"/>
    <s v="GASOLINE FUEL"/>
    <x v="10"/>
    <n v="0"/>
  </r>
  <r>
    <s v="REFERENCE ELECTRIFICATION - MODERATE TECHNOLOGY ADVANCEMENT"/>
    <x v="2"/>
    <s v="REFERENCE TDI LIGHT-DUTY AUTO"/>
    <s v="TEXAS"/>
    <x v="19"/>
    <x v="25"/>
    <s v="ELECTRICITY"/>
    <x v="10"/>
    <n v="0"/>
  </r>
  <r>
    <s v="REFERENCE ELECTRIFICATION - MODERATE TECHNOLOGY ADVANCEMENT"/>
    <x v="2"/>
    <s v="REFERENCE TDI LIGHT-DUTY AUTO"/>
    <s v="TEXAS"/>
    <x v="19"/>
    <x v="25"/>
    <s v="DIESEL FUEL"/>
    <x v="10"/>
    <n v="4620076784.83389"/>
  </r>
  <r>
    <s v="REFERENCE ELECTRIFICATION - MODERATE TECHNOLOGY ADVANCEMENT"/>
    <x v="2"/>
    <s v="REFERENCE TDI LIGHT-DUTY AUTO"/>
    <s v="TEXAS"/>
    <x v="19"/>
    <x v="25"/>
    <s v="COMPRESSED PIPELINE GAS"/>
    <x v="10"/>
    <n v="0"/>
  </r>
  <r>
    <s v="REFERENCE ELECTRIFICATION - MODERATE TECHNOLOGY ADVANCEMENT"/>
    <x v="2"/>
    <s v="REFERENCE TDI LIGHT-DUTY AUTO"/>
    <s v="TEXAS"/>
    <x v="19"/>
    <x v="25"/>
    <s v="LIQUID HYDROGEN"/>
    <x v="10"/>
    <n v="0"/>
  </r>
  <r>
    <s v="REFERENCE ELECTRIFICATION - MODERATE TECHNOLOGY ADVANCEMENT"/>
    <x v="2"/>
    <s v="REFERENCE TDI LIGHT-DUTY AUTO"/>
    <s v="TEXAS"/>
    <x v="19"/>
    <x v="25"/>
    <n v="9999"/>
    <x v="10"/>
    <n v="0"/>
  </r>
  <r>
    <s v="REFERENCE ELECTRIFICATION - MODERATE TECHNOLOGY ADVANCEMENT"/>
    <x v="2"/>
    <s v="REFERENCE TDI LIGHT-DUTY AUTO"/>
    <s v="TEXAS"/>
    <x v="19"/>
    <x v="26"/>
    <s v="GASOLINE FUEL"/>
    <x v="10"/>
    <n v="0"/>
  </r>
  <r>
    <s v="REFERENCE ELECTRIFICATION - MODERATE TECHNOLOGY ADVANCEMENT"/>
    <x v="2"/>
    <s v="REFERENCE TDI LIGHT-DUTY AUTO"/>
    <s v="TEXAS"/>
    <x v="19"/>
    <x v="26"/>
    <s v="ELECTRICITY"/>
    <x v="10"/>
    <n v="0"/>
  </r>
  <r>
    <s v="REFERENCE ELECTRIFICATION - MODERATE TECHNOLOGY ADVANCEMENT"/>
    <x v="2"/>
    <s v="REFERENCE TDI LIGHT-DUTY AUTO"/>
    <s v="TEXAS"/>
    <x v="19"/>
    <x v="26"/>
    <s v="DIESEL FUEL"/>
    <x v="10"/>
    <n v="4639064610.9760303"/>
  </r>
  <r>
    <s v="REFERENCE ELECTRIFICATION - MODERATE TECHNOLOGY ADVANCEMENT"/>
    <x v="2"/>
    <s v="REFERENCE TDI LIGHT-DUTY AUTO"/>
    <s v="TEXAS"/>
    <x v="19"/>
    <x v="26"/>
    <s v="COMPRESSED PIPELINE GAS"/>
    <x v="10"/>
    <n v="0"/>
  </r>
  <r>
    <s v="REFERENCE ELECTRIFICATION - MODERATE TECHNOLOGY ADVANCEMENT"/>
    <x v="2"/>
    <s v="REFERENCE TDI LIGHT-DUTY AUTO"/>
    <s v="TEXAS"/>
    <x v="19"/>
    <x v="26"/>
    <s v="LIQUID HYDROGEN"/>
    <x v="10"/>
    <n v="0"/>
  </r>
  <r>
    <s v="REFERENCE ELECTRIFICATION - MODERATE TECHNOLOGY ADVANCEMENT"/>
    <x v="2"/>
    <s v="REFERENCE TDI LIGHT-DUTY AUTO"/>
    <s v="TEXAS"/>
    <x v="19"/>
    <x v="26"/>
    <n v="9999"/>
    <x v="10"/>
    <n v="0"/>
  </r>
  <r>
    <s v="REFERENCE ELECTRIFICATION - MODERATE TECHNOLOGY ADVANCEMENT"/>
    <x v="2"/>
    <s v="REFERENCE TDI LIGHT-DUTY AUTO"/>
    <s v="TEXAS"/>
    <x v="19"/>
    <x v="27"/>
    <s v="GASOLINE FUEL"/>
    <x v="10"/>
    <n v="0"/>
  </r>
  <r>
    <s v="REFERENCE ELECTRIFICATION - MODERATE TECHNOLOGY ADVANCEMENT"/>
    <x v="2"/>
    <s v="REFERENCE TDI LIGHT-DUTY AUTO"/>
    <s v="TEXAS"/>
    <x v="19"/>
    <x v="27"/>
    <s v="ELECTRICITY"/>
    <x v="10"/>
    <n v="0"/>
  </r>
  <r>
    <s v="REFERENCE ELECTRIFICATION - MODERATE TECHNOLOGY ADVANCEMENT"/>
    <x v="2"/>
    <s v="REFERENCE TDI LIGHT-DUTY AUTO"/>
    <s v="TEXAS"/>
    <x v="19"/>
    <x v="27"/>
    <s v="DIESEL FUEL"/>
    <x v="10"/>
    <n v="4657679273.47752"/>
  </r>
  <r>
    <s v="REFERENCE ELECTRIFICATION - MODERATE TECHNOLOGY ADVANCEMENT"/>
    <x v="2"/>
    <s v="REFERENCE TDI LIGHT-DUTY AUTO"/>
    <s v="TEXAS"/>
    <x v="19"/>
    <x v="27"/>
    <s v="COMPRESSED PIPELINE GAS"/>
    <x v="10"/>
    <n v="0"/>
  </r>
  <r>
    <s v="REFERENCE ELECTRIFICATION - MODERATE TECHNOLOGY ADVANCEMENT"/>
    <x v="2"/>
    <s v="REFERENCE TDI LIGHT-DUTY AUTO"/>
    <s v="TEXAS"/>
    <x v="19"/>
    <x v="27"/>
    <s v="LIQUID HYDROGEN"/>
    <x v="10"/>
    <n v="0"/>
  </r>
  <r>
    <s v="REFERENCE ELECTRIFICATION - MODERATE TECHNOLOGY ADVANCEMENT"/>
    <x v="2"/>
    <s v="REFERENCE TDI LIGHT-DUTY AUTO"/>
    <s v="TEXAS"/>
    <x v="19"/>
    <x v="27"/>
    <n v="9999"/>
    <x v="10"/>
    <n v="0"/>
  </r>
  <r>
    <s v="REFERENCE ELECTRIFICATION - MODERATE TECHNOLOGY ADVANCEMENT"/>
    <x v="2"/>
    <s v="REFERENCE TDI LIGHT-DUTY AUTO"/>
    <s v="TEXAS"/>
    <x v="19"/>
    <x v="28"/>
    <s v="GASOLINE FUEL"/>
    <x v="10"/>
    <n v="0"/>
  </r>
  <r>
    <s v="REFERENCE ELECTRIFICATION - MODERATE TECHNOLOGY ADVANCEMENT"/>
    <x v="2"/>
    <s v="REFERENCE TDI LIGHT-DUTY AUTO"/>
    <s v="TEXAS"/>
    <x v="19"/>
    <x v="28"/>
    <s v="ELECTRICITY"/>
    <x v="10"/>
    <n v="0"/>
  </r>
  <r>
    <s v="REFERENCE ELECTRIFICATION - MODERATE TECHNOLOGY ADVANCEMENT"/>
    <x v="2"/>
    <s v="REFERENCE TDI LIGHT-DUTY AUTO"/>
    <s v="TEXAS"/>
    <x v="19"/>
    <x v="28"/>
    <s v="DIESEL FUEL"/>
    <x v="10"/>
    <n v="4678157743.6784601"/>
  </r>
  <r>
    <s v="REFERENCE ELECTRIFICATION - MODERATE TECHNOLOGY ADVANCEMENT"/>
    <x v="2"/>
    <s v="REFERENCE TDI LIGHT-DUTY AUTO"/>
    <s v="TEXAS"/>
    <x v="19"/>
    <x v="28"/>
    <s v="COMPRESSED PIPELINE GAS"/>
    <x v="10"/>
    <n v="0"/>
  </r>
  <r>
    <s v="REFERENCE ELECTRIFICATION - MODERATE TECHNOLOGY ADVANCEMENT"/>
    <x v="2"/>
    <s v="REFERENCE TDI LIGHT-DUTY AUTO"/>
    <s v="TEXAS"/>
    <x v="19"/>
    <x v="28"/>
    <s v="LIQUID HYDROGEN"/>
    <x v="10"/>
    <n v="0"/>
  </r>
  <r>
    <s v="REFERENCE ELECTRIFICATION - MODERATE TECHNOLOGY ADVANCEMENT"/>
    <x v="2"/>
    <s v="REFERENCE TDI LIGHT-DUTY AUTO"/>
    <s v="TEXAS"/>
    <x v="19"/>
    <x v="28"/>
    <n v="9999"/>
    <x v="10"/>
    <n v="0"/>
  </r>
  <r>
    <s v="REFERENCE ELECTRIFICATION - MODERATE TECHNOLOGY ADVANCEMENT"/>
    <x v="2"/>
    <s v="REFERENCE TDI LIGHT-DUTY AUTO"/>
    <s v="TEXAS"/>
    <x v="19"/>
    <x v="29"/>
    <s v="GASOLINE FUEL"/>
    <x v="10"/>
    <n v="0"/>
  </r>
  <r>
    <s v="REFERENCE ELECTRIFICATION - MODERATE TECHNOLOGY ADVANCEMENT"/>
    <x v="2"/>
    <s v="REFERENCE TDI LIGHT-DUTY AUTO"/>
    <s v="TEXAS"/>
    <x v="19"/>
    <x v="29"/>
    <s v="ELECTRICITY"/>
    <x v="10"/>
    <n v="0"/>
  </r>
  <r>
    <s v="REFERENCE ELECTRIFICATION - MODERATE TECHNOLOGY ADVANCEMENT"/>
    <x v="2"/>
    <s v="REFERENCE TDI LIGHT-DUTY AUTO"/>
    <s v="TEXAS"/>
    <x v="19"/>
    <x v="29"/>
    <s v="DIESEL FUEL"/>
    <x v="10"/>
    <n v="4702231981.6999798"/>
  </r>
  <r>
    <s v="REFERENCE ELECTRIFICATION - MODERATE TECHNOLOGY ADVANCEMENT"/>
    <x v="2"/>
    <s v="REFERENCE TDI LIGHT-DUTY AUTO"/>
    <s v="TEXAS"/>
    <x v="19"/>
    <x v="29"/>
    <s v="COMPRESSED PIPELINE GAS"/>
    <x v="10"/>
    <n v="0"/>
  </r>
  <r>
    <s v="REFERENCE ELECTRIFICATION - MODERATE TECHNOLOGY ADVANCEMENT"/>
    <x v="2"/>
    <s v="REFERENCE TDI LIGHT-DUTY AUTO"/>
    <s v="TEXAS"/>
    <x v="19"/>
    <x v="29"/>
    <s v="LIQUID HYDROGEN"/>
    <x v="10"/>
    <n v="0"/>
  </r>
  <r>
    <s v="REFERENCE ELECTRIFICATION - MODERATE TECHNOLOGY ADVANCEMENT"/>
    <x v="2"/>
    <s v="REFERENCE TDI LIGHT-DUTY AUTO"/>
    <s v="TEXAS"/>
    <x v="19"/>
    <x v="29"/>
    <n v="9999"/>
    <x v="10"/>
    <n v="0"/>
  </r>
  <r>
    <s v="REFERENCE ELECTRIFICATION - MODERATE TECHNOLOGY ADVANCEMENT"/>
    <x v="2"/>
    <s v="REFERENCE TDI LIGHT-DUTY AUTO"/>
    <s v="TEXAS"/>
    <x v="19"/>
    <x v="30"/>
    <s v="GASOLINE FUEL"/>
    <x v="10"/>
    <n v="0"/>
  </r>
  <r>
    <s v="REFERENCE ELECTRIFICATION - MODERATE TECHNOLOGY ADVANCEMENT"/>
    <x v="2"/>
    <s v="REFERENCE TDI LIGHT-DUTY AUTO"/>
    <s v="TEXAS"/>
    <x v="19"/>
    <x v="30"/>
    <s v="ELECTRICITY"/>
    <x v="10"/>
    <n v="0"/>
  </r>
  <r>
    <s v="REFERENCE ELECTRIFICATION - MODERATE TECHNOLOGY ADVANCEMENT"/>
    <x v="2"/>
    <s v="REFERENCE TDI LIGHT-DUTY AUTO"/>
    <s v="TEXAS"/>
    <x v="19"/>
    <x v="30"/>
    <s v="DIESEL FUEL"/>
    <x v="10"/>
    <n v="4727582042.9895296"/>
  </r>
  <r>
    <s v="REFERENCE ELECTRIFICATION - MODERATE TECHNOLOGY ADVANCEMENT"/>
    <x v="2"/>
    <s v="REFERENCE TDI LIGHT-DUTY AUTO"/>
    <s v="TEXAS"/>
    <x v="19"/>
    <x v="30"/>
    <s v="COMPRESSED PIPELINE GAS"/>
    <x v="10"/>
    <n v="0"/>
  </r>
  <r>
    <s v="REFERENCE ELECTRIFICATION - MODERATE TECHNOLOGY ADVANCEMENT"/>
    <x v="2"/>
    <s v="REFERENCE TDI LIGHT-DUTY AUTO"/>
    <s v="TEXAS"/>
    <x v="19"/>
    <x v="30"/>
    <s v="LIQUID HYDROGEN"/>
    <x v="10"/>
    <n v="0"/>
  </r>
  <r>
    <s v="REFERENCE ELECTRIFICATION - MODERATE TECHNOLOGY ADVANCEMENT"/>
    <x v="2"/>
    <s v="REFERENCE TDI LIGHT-DUTY AUTO"/>
    <s v="TEXAS"/>
    <x v="19"/>
    <x v="30"/>
    <n v="9999"/>
    <x v="10"/>
    <n v="0"/>
  </r>
  <r>
    <s v="REFERENCE ELECTRIFICATION - MODERATE TECHNOLOGY ADVANCEMENT"/>
    <x v="2"/>
    <s v="REFERENCE TDI LIGHT-DUTY AUTO"/>
    <s v="TEXAS"/>
    <x v="19"/>
    <x v="31"/>
    <s v="GASOLINE FUEL"/>
    <x v="10"/>
    <n v="0"/>
  </r>
  <r>
    <s v="REFERENCE ELECTRIFICATION - MODERATE TECHNOLOGY ADVANCEMENT"/>
    <x v="2"/>
    <s v="REFERENCE TDI LIGHT-DUTY AUTO"/>
    <s v="TEXAS"/>
    <x v="19"/>
    <x v="31"/>
    <s v="ELECTRICITY"/>
    <x v="10"/>
    <n v="0"/>
  </r>
  <r>
    <s v="REFERENCE ELECTRIFICATION - MODERATE TECHNOLOGY ADVANCEMENT"/>
    <x v="2"/>
    <s v="REFERENCE TDI LIGHT-DUTY AUTO"/>
    <s v="TEXAS"/>
    <x v="19"/>
    <x v="31"/>
    <s v="DIESEL FUEL"/>
    <x v="10"/>
    <n v="4755188076.7401199"/>
  </r>
  <r>
    <s v="REFERENCE ELECTRIFICATION - MODERATE TECHNOLOGY ADVANCEMENT"/>
    <x v="2"/>
    <s v="REFERENCE TDI LIGHT-DUTY AUTO"/>
    <s v="TEXAS"/>
    <x v="19"/>
    <x v="31"/>
    <s v="COMPRESSED PIPELINE GAS"/>
    <x v="10"/>
    <n v="0"/>
  </r>
  <r>
    <s v="REFERENCE ELECTRIFICATION - MODERATE TECHNOLOGY ADVANCEMENT"/>
    <x v="2"/>
    <s v="REFERENCE TDI LIGHT-DUTY AUTO"/>
    <s v="TEXAS"/>
    <x v="19"/>
    <x v="31"/>
    <s v="LIQUID HYDROGEN"/>
    <x v="10"/>
    <n v="0"/>
  </r>
  <r>
    <s v="REFERENCE ELECTRIFICATION - MODERATE TECHNOLOGY ADVANCEMENT"/>
    <x v="2"/>
    <s v="REFERENCE TDI LIGHT-DUTY AUTO"/>
    <s v="TEXAS"/>
    <x v="19"/>
    <x v="31"/>
    <n v="9999"/>
    <x v="10"/>
    <n v="0"/>
  </r>
  <r>
    <s v="REFERENCE ELECTRIFICATION - MODERATE TECHNOLOGY ADVANCEMENT"/>
    <x v="2"/>
    <s v="REFERENCE TDI LIGHT-DUTY AUTO"/>
    <s v="TEXAS"/>
    <x v="19"/>
    <x v="32"/>
    <s v="GASOLINE FUEL"/>
    <x v="10"/>
    <n v="0"/>
  </r>
  <r>
    <s v="REFERENCE ELECTRIFICATION - MODERATE TECHNOLOGY ADVANCEMENT"/>
    <x v="2"/>
    <s v="REFERENCE TDI LIGHT-DUTY AUTO"/>
    <s v="TEXAS"/>
    <x v="19"/>
    <x v="32"/>
    <s v="ELECTRICITY"/>
    <x v="10"/>
    <n v="0"/>
  </r>
  <r>
    <s v="REFERENCE ELECTRIFICATION - MODERATE TECHNOLOGY ADVANCEMENT"/>
    <x v="2"/>
    <s v="REFERENCE TDI LIGHT-DUTY AUTO"/>
    <s v="TEXAS"/>
    <x v="19"/>
    <x v="32"/>
    <s v="DIESEL FUEL"/>
    <x v="10"/>
    <n v="4784833893.8869495"/>
  </r>
  <r>
    <s v="REFERENCE ELECTRIFICATION - MODERATE TECHNOLOGY ADVANCEMENT"/>
    <x v="2"/>
    <s v="REFERENCE TDI LIGHT-DUTY AUTO"/>
    <s v="TEXAS"/>
    <x v="19"/>
    <x v="32"/>
    <s v="COMPRESSED PIPELINE GAS"/>
    <x v="10"/>
    <n v="0"/>
  </r>
  <r>
    <s v="REFERENCE ELECTRIFICATION - MODERATE TECHNOLOGY ADVANCEMENT"/>
    <x v="2"/>
    <s v="REFERENCE TDI LIGHT-DUTY AUTO"/>
    <s v="TEXAS"/>
    <x v="19"/>
    <x v="32"/>
    <s v="LIQUID HYDROGEN"/>
    <x v="10"/>
    <n v="0"/>
  </r>
  <r>
    <s v="REFERENCE ELECTRIFICATION - MODERATE TECHNOLOGY ADVANCEMENT"/>
    <x v="2"/>
    <s v="REFERENCE TDI LIGHT-DUTY AUTO"/>
    <s v="TEXAS"/>
    <x v="19"/>
    <x v="32"/>
    <n v="9999"/>
    <x v="10"/>
    <n v="0"/>
  </r>
  <r>
    <s v="REFERENCE ELECTRIFICATION - MODERATE TECHNOLOGY ADVANCEMENT"/>
    <x v="2"/>
    <s v="REFERENCE TDI LIGHT-DUTY AUTO"/>
    <s v="TEXAS"/>
    <x v="19"/>
    <x v="33"/>
    <s v="GASOLINE FUEL"/>
    <x v="10"/>
    <n v="0"/>
  </r>
  <r>
    <s v="REFERENCE ELECTRIFICATION - MODERATE TECHNOLOGY ADVANCEMENT"/>
    <x v="2"/>
    <s v="REFERENCE TDI LIGHT-DUTY AUTO"/>
    <s v="TEXAS"/>
    <x v="19"/>
    <x v="33"/>
    <s v="ELECTRICITY"/>
    <x v="10"/>
    <n v="0"/>
  </r>
  <r>
    <s v="REFERENCE ELECTRIFICATION - MODERATE TECHNOLOGY ADVANCEMENT"/>
    <x v="2"/>
    <s v="REFERENCE TDI LIGHT-DUTY AUTO"/>
    <s v="TEXAS"/>
    <x v="19"/>
    <x v="33"/>
    <s v="DIESEL FUEL"/>
    <x v="10"/>
    <n v="4815362803.4344101"/>
  </r>
  <r>
    <s v="REFERENCE ELECTRIFICATION - MODERATE TECHNOLOGY ADVANCEMENT"/>
    <x v="2"/>
    <s v="REFERENCE TDI LIGHT-DUTY AUTO"/>
    <s v="TEXAS"/>
    <x v="19"/>
    <x v="33"/>
    <s v="COMPRESSED PIPELINE GAS"/>
    <x v="10"/>
    <n v="0"/>
  </r>
  <r>
    <s v="REFERENCE ELECTRIFICATION - MODERATE TECHNOLOGY ADVANCEMENT"/>
    <x v="2"/>
    <s v="REFERENCE TDI LIGHT-DUTY AUTO"/>
    <s v="TEXAS"/>
    <x v="19"/>
    <x v="33"/>
    <s v="LIQUID HYDROGEN"/>
    <x v="10"/>
    <n v="0"/>
  </r>
  <r>
    <s v="REFERENCE ELECTRIFICATION - MODERATE TECHNOLOGY ADVANCEMENT"/>
    <x v="2"/>
    <s v="REFERENCE TDI LIGHT-DUTY AUTO"/>
    <s v="TEXAS"/>
    <x v="19"/>
    <x v="33"/>
    <n v="9999"/>
    <x v="10"/>
    <n v="0"/>
  </r>
  <r>
    <s v="REFERENCE ELECTRIFICATION - MODERATE TECHNOLOGY ADVANCEMENT"/>
    <x v="2"/>
    <s v="REFERENCE GASOLINE LIGHT-DUTY TRUCK"/>
    <s v="TEXAS"/>
    <x v="20"/>
    <x v="0"/>
    <s v="GASOLINE FUEL"/>
    <x v="10"/>
    <n v="127281689616.47"/>
  </r>
  <r>
    <s v="REFERENCE ELECTRIFICATION - MODERATE TECHNOLOGY ADVANCEMENT"/>
    <x v="2"/>
    <s v="REFERENCE GASOLINE LIGHT-DUTY TRUCK"/>
    <s v="TEXAS"/>
    <x v="20"/>
    <x v="0"/>
    <s v="ELECTRICITY"/>
    <x v="10"/>
    <n v="0"/>
  </r>
  <r>
    <s v="REFERENCE ELECTRIFICATION - MODERATE TECHNOLOGY ADVANCEMENT"/>
    <x v="2"/>
    <s v="REFERENCE GASOLINE LIGHT-DUTY TRUCK"/>
    <s v="TEXAS"/>
    <x v="20"/>
    <x v="0"/>
    <s v="DIESEL FUEL"/>
    <x v="10"/>
    <n v="0"/>
  </r>
  <r>
    <s v="REFERENCE ELECTRIFICATION - MODERATE TECHNOLOGY ADVANCEMENT"/>
    <x v="2"/>
    <s v="REFERENCE GASOLINE LIGHT-DUTY TRUCK"/>
    <s v="TEXAS"/>
    <x v="20"/>
    <x v="0"/>
    <s v="COMPRESSED PIPELINE GAS"/>
    <x v="10"/>
    <n v="0"/>
  </r>
  <r>
    <s v="REFERENCE ELECTRIFICATION - MODERATE TECHNOLOGY ADVANCEMENT"/>
    <x v="2"/>
    <s v="REFERENCE GASOLINE LIGHT-DUTY TRUCK"/>
    <s v="TEXAS"/>
    <x v="20"/>
    <x v="0"/>
    <s v="LIQUID HYDROGEN"/>
    <x v="10"/>
    <n v="0"/>
  </r>
  <r>
    <s v="REFERENCE ELECTRIFICATION - MODERATE TECHNOLOGY ADVANCEMENT"/>
    <x v="2"/>
    <s v="REFERENCE GASOLINE LIGHT-DUTY TRUCK"/>
    <s v="TEXAS"/>
    <x v="20"/>
    <x v="0"/>
    <n v="9999"/>
    <x v="10"/>
    <n v="0"/>
  </r>
  <r>
    <s v="REFERENCE ELECTRIFICATION - MODERATE TECHNOLOGY ADVANCEMENT"/>
    <x v="2"/>
    <s v="REFERENCE GASOLINE LIGHT-DUTY TRUCK"/>
    <s v="TEXAS"/>
    <x v="20"/>
    <x v="1"/>
    <s v="GASOLINE FUEL"/>
    <x v="10"/>
    <n v="130829729855.457"/>
  </r>
  <r>
    <s v="REFERENCE ELECTRIFICATION - MODERATE TECHNOLOGY ADVANCEMENT"/>
    <x v="2"/>
    <s v="REFERENCE GASOLINE LIGHT-DUTY TRUCK"/>
    <s v="TEXAS"/>
    <x v="20"/>
    <x v="1"/>
    <s v="ELECTRICITY"/>
    <x v="10"/>
    <n v="0"/>
  </r>
  <r>
    <s v="REFERENCE ELECTRIFICATION - MODERATE TECHNOLOGY ADVANCEMENT"/>
    <x v="2"/>
    <s v="REFERENCE GASOLINE LIGHT-DUTY TRUCK"/>
    <s v="TEXAS"/>
    <x v="20"/>
    <x v="1"/>
    <s v="DIESEL FUEL"/>
    <x v="10"/>
    <n v="0"/>
  </r>
  <r>
    <s v="REFERENCE ELECTRIFICATION - MODERATE TECHNOLOGY ADVANCEMENT"/>
    <x v="2"/>
    <s v="REFERENCE GASOLINE LIGHT-DUTY TRUCK"/>
    <s v="TEXAS"/>
    <x v="20"/>
    <x v="1"/>
    <s v="COMPRESSED PIPELINE GAS"/>
    <x v="10"/>
    <n v="0"/>
  </r>
  <r>
    <s v="REFERENCE ELECTRIFICATION - MODERATE TECHNOLOGY ADVANCEMENT"/>
    <x v="2"/>
    <s v="REFERENCE GASOLINE LIGHT-DUTY TRUCK"/>
    <s v="TEXAS"/>
    <x v="20"/>
    <x v="1"/>
    <s v="LIQUID HYDROGEN"/>
    <x v="10"/>
    <n v="0"/>
  </r>
  <r>
    <s v="REFERENCE ELECTRIFICATION - MODERATE TECHNOLOGY ADVANCEMENT"/>
    <x v="2"/>
    <s v="REFERENCE GASOLINE LIGHT-DUTY TRUCK"/>
    <s v="TEXAS"/>
    <x v="20"/>
    <x v="1"/>
    <n v="9999"/>
    <x v="10"/>
    <n v="0"/>
  </r>
  <r>
    <s v="REFERENCE ELECTRIFICATION - MODERATE TECHNOLOGY ADVANCEMENT"/>
    <x v="2"/>
    <s v="REFERENCE GASOLINE LIGHT-DUTY TRUCK"/>
    <s v="TEXAS"/>
    <x v="20"/>
    <x v="2"/>
    <s v="GASOLINE FUEL"/>
    <x v="10"/>
    <n v="134381488913.67"/>
  </r>
  <r>
    <s v="REFERENCE ELECTRIFICATION - MODERATE TECHNOLOGY ADVANCEMENT"/>
    <x v="2"/>
    <s v="REFERENCE GASOLINE LIGHT-DUTY TRUCK"/>
    <s v="TEXAS"/>
    <x v="20"/>
    <x v="2"/>
    <s v="ELECTRICITY"/>
    <x v="10"/>
    <n v="0"/>
  </r>
  <r>
    <s v="REFERENCE ELECTRIFICATION - MODERATE TECHNOLOGY ADVANCEMENT"/>
    <x v="2"/>
    <s v="REFERENCE GASOLINE LIGHT-DUTY TRUCK"/>
    <s v="TEXAS"/>
    <x v="20"/>
    <x v="2"/>
    <s v="DIESEL FUEL"/>
    <x v="10"/>
    <n v="0"/>
  </r>
  <r>
    <s v="REFERENCE ELECTRIFICATION - MODERATE TECHNOLOGY ADVANCEMENT"/>
    <x v="2"/>
    <s v="REFERENCE GASOLINE LIGHT-DUTY TRUCK"/>
    <s v="TEXAS"/>
    <x v="20"/>
    <x v="2"/>
    <s v="COMPRESSED PIPELINE GAS"/>
    <x v="10"/>
    <n v="0"/>
  </r>
  <r>
    <s v="REFERENCE ELECTRIFICATION - MODERATE TECHNOLOGY ADVANCEMENT"/>
    <x v="2"/>
    <s v="REFERENCE GASOLINE LIGHT-DUTY TRUCK"/>
    <s v="TEXAS"/>
    <x v="20"/>
    <x v="2"/>
    <s v="LIQUID HYDROGEN"/>
    <x v="10"/>
    <n v="0"/>
  </r>
  <r>
    <s v="REFERENCE ELECTRIFICATION - MODERATE TECHNOLOGY ADVANCEMENT"/>
    <x v="2"/>
    <s v="REFERENCE GASOLINE LIGHT-DUTY TRUCK"/>
    <s v="TEXAS"/>
    <x v="20"/>
    <x v="2"/>
    <n v="9999"/>
    <x v="10"/>
    <n v="0"/>
  </r>
  <r>
    <s v="REFERENCE ELECTRIFICATION - MODERATE TECHNOLOGY ADVANCEMENT"/>
    <x v="2"/>
    <s v="REFERENCE GASOLINE LIGHT-DUTY TRUCK"/>
    <s v="TEXAS"/>
    <x v="20"/>
    <x v="3"/>
    <s v="GASOLINE FUEL"/>
    <x v="10"/>
    <n v="137926364904.061"/>
  </r>
  <r>
    <s v="REFERENCE ELECTRIFICATION - MODERATE TECHNOLOGY ADVANCEMENT"/>
    <x v="2"/>
    <s v="REFERENCE GASOLINE LIGHT-DUTY TRUCK"/>
    <s v="TEXAS"/>
    <x v="20"/>
    <x v="3"/>
    <s v="ELECTRICITY"/>
    <x v="10"/>
    <n v="0"/>
  </r>
  <r>
    <s v="REFERENCE ELECTRIFICATION - MODERATE TECHNOLOGY ADVANCEMENT"/>
    <x v="2"/>
    <s v="REFERENCE GASOLINE LIGHT-DUTY TRUCK"/>
    <s v="TEXAS"/>
    <x v="20"/>
    <x v="3"/>
    <s v="DIESEL FUEL"/>
    <x v="10"/>
    <n v="0"/>
  </r>
  <r>
    <s v="REFERENCE ELECTRIFICATION - MODERATE TECHNOLOGY ADVANCEMENT"/>
    <x v="2"/>
    <s v="REFERENCE GASOLINE LIGHT-DUTY TRUCK"/>
    <s v="TEXAS"/>
    <x v="20"/>
    <x v="3"/>
    <s v="COMPRESSED PIPELINE GAS"/>
    <x v="10"/>
    <n v="0"/>
  </r>
  <r>
    <s v="REFERENCE ELECTRIFICATION - MODERATE TECHNOLOGY ADVANCEMENT"/>
    <x v="2"/>
    <s v="REFERENCE GASOLINE LIGHT-DUTY TRUCK"/>
    <s v="TEXAS"/>
    <x v="20"/>
    <x v="3"/>
    <s v="LIQUID HYDROGEN"/>
    <x v="10"/>
    <n v="0"/>
  </r>
  <r>
    <s v="REFERENCE ELECTRIFICATION - MODERATE TECHNOLOGY ADVANCEMENT"/>
    <x v="2"/>
    <s v="REFERENCE GASOLINE LIGHT-DUTY TRUCK"/>
    <s v="TEXAS"/>
    <x v="20"/>
    <x v="3"/>
    <n v="9999"/>
    <x v="10"/>
    <n v="0"/>
  </r>
  <r>
    <s v="REFERENCE ELECTRIFICATION - MODERATE TECHNOLOGY ADVANCEMENT"/>
    <x v="2"/>
    <s v="REFERENCE GASOLINE LIGHT-DUTY TRUCK"/>
    <s v="TEXAS"/>
    <x v="20"/>
    <x v="4"/>
    <s v="GASOLINE FUEL"/>
    <x v="10"/>
    <n v="138893391539.246"/>
  </r>
  <r>
    <s v="REFERENCE ELECTRIFICATION - MODERATE TECHNOLOGY ADVANCEMENT"/>
    <x v="2"/>
    <s v="REFERENCE GASOLINE LIGHT-DUTY TRUCK"/>
    <s v="TEXAS"/>
    <x v="20"/>
    <x v="4"/>
    <s v="ELECTRICITY"/>
    <x v="10"/>
    <n v="0"/>
  </r>
  <r>
    <s v="REFERENCE ELECTRIFICATION - MODERATE TECHNOLOGY ADVANCEMENT"/>
    <x v="2"/>
    <s v="REFERENCE GASOLINE LIGHT-DUTY TRUCK"/>
    <s v="TEXAS"/>
    <x v="20"/>
    <x v="4"/>
    <s v="DIESEL FUEL"/>
    <x v="10"/>
    <n v="0"/>
  </r>
  <r>
    <s v="REFERENCE ELECTRIFICATION - MODERATE TECHNOLOGY ADVANCEMENT"/>
    <x v="2"/>
    <s v="REFERENCE GASOLINE LIGHT-DUTY TRUCK"/>
    <s v="TEXAS"/>
    <x v="20"/>
    <x v="4"/>
    <s v="COMPRESSED PIPELINE GAS"/>
    <x v="10"/>
    <n v="0"/>
  </r>
  <r>
    <s v="REFERENCE ELECTRIFICATION - MODERATE TECHNOLOGY ADVANCEMENT"/>
    <x v="2"/>
    <s v="REFERENCE GASOLINE LIGHT-DUTY TRUCK"/>
    <s v="TEXAS"/>
    <x v="20"/>
    <x v="4"/>
    <s v="LIQUID HYDROGEN"/>
    <x v="10"/>
    <n v="0"/>
  </r>
  <r>
    <s v="REFERENCE ELECTRIFICATION - MODERATE TECHNOLOGY ADVANCEMENT"/>
    <x v="2"/>
    <s v="REFERENCE GASOLINE LIGHT-DUTY TRUCK"/>
    <s v="TEXAS"/>
    <x v="20"/>
    <x v="4"/>
    <n v="9999"/>
    <x v="10"/>
    <n v="0"/>
  </r>
  <r>
    <s v="REFERENCE ELECTRIFICATION - MODERATE TECHNOLOGY ADVANCEMENT"/>
    <x v="2"/>
    <s v="REFERENCE GASOLINE LIGHT-DUTY TRUCK"/>
    <s v="TEXAS"/>
    <x v="20"/>
    <x v="5"/>
    <s v="GASOLINE FUEL"/>
    <x v="10"/>
    <n v="139831510391.36499"/>
  </r>
  <r>
    <s v="REFERENCE ELECTRIFICATION - MODERATE TECHNOLOGY ADVANCEMENT"/>
    <x v="2"/>
    <s v="REFERENCE GASOLINE LIGHT-DUTY TRUCK"/>
    <s v="TEXAS"/>
    <x v="20"/>
    <x v="5"/>
    <s v="ELECTRICITY"/>
    <x v="10"/>
    <n v="0"/>
  </r>
  <r>
    <s v="REFERENCE ELECTRIFICATION - MODERATE TECHNOLOGY ADVANCEMENT"/>
    <x v="2"/>
    <s v="REFERENCE GASOLINE LIGHT-DUTY TRUCK"/>
    <s v="TEXAS"/>
    <x v="20"/>
    <x v="5"/>
    <s v="DIESEL FUEL"/>
    <x v="10"/>
    <n v="0"/>
  </r>
  <r>
    <s v="REFERENCE ELECTRIFICATION - MODERATE TECHNOLOGY ADVANCEMENT"/>
    <x v="2"/>
    <s v="REFERENCE GASOLINE LIGHT-DUTY TRUCK"/>
    <s v="TEXAS"/>
    <x v="20"/>
    <x v="5"/>
    <s v="COMPRESSED PIPELINE GAS"/>
    <x v="10"/>
    <n v="0"/>
  </r>
  <r>
    <s v="REFERENCE ELECTRIFICATION - MODERATE TECHNOLOGY ADVANCEMENT"/>
    <x v="2"/>
    <s v="REFERENCE GASOLINE LIGHT-DUTY TRUCK"/>
    <s v="TEXAS"/>
    <x v="20"/>
    <x v="5"/>
    <s v="LIQUID HYDROGEN"/>
    <x v="10"/>
    <n v="0"/>
  </r>
  <r>
    <s v="REFERENCE ELECTRIFICATION - MODERATE TECHNOLOGY ADVANCEMENT"/>
    <x v="2"/>
    <s v="REFERENCE GASOLINE LIGHT-DUTY TRUCK"/>
    <s v="TEXAS"/>
    <x v="20"/>
    <x v="5"/>
    <n v="9999"/>
    <x v="10"/>
    <n v="0"/>
  </r>
  <r>
    <s v="REFERENCE ELECTRIFICATION - MODERATE TECHNOLOGY ADVANCEMENT"/>
    <x v="2"/>
    <s v="REFERENCE GASOLINE LIGHT-DUTY TRUCK"/>
    <s v="TEXAS"/>
    <x v="20"/>
    <x v="6"/>
    <s v="GASOLINE FUEL"/>
    <x v="10"/>
    <n v="140743424501.35101"/>
  </r>
  <r>
    <s v="REFERENCE ELECTRIFICATION - MODERATE TECHNOLOGY ADVANCEMENT"/>
    <x v="2"/>
    <s v="REFERENCE GASOLINE LIGHT-DUTY TRUCK"/>
    <s v="TEXAS"/>
    <x v="20"/>
    <x v="6"/>
    <s v="ELECTRICITY"/>
    <x v="10"/>
    <n v="0"/>
  </r>
  <r>
    <s v="REFERENCE ELECTRIFICATION - MODERATE TECHNOLOGY ADVANCEMENT"/>
    <x v="2"/>
    <s v="REFERENCE GASOLINE LIGHT-DUTY TRUCK"/>
    <s v="TEXAS"/>
    <x v="20"/>
    <x v="6"/>
    <s v="DIESEL FUEL"/>
    <x v="10"/>
    <n v="0"/>
  </r>
  <r>
    <s v="REFERENCE ELECTRIFICATION - MODERATE TECHNOLOGY ADVANCEMENT"/>
    <x v="2"/>
    <s v="REFERENCE GASOLINE LIGHT-DUTY TRUCK"/>
    <s v="TEXAS"/>
    <x v="20"/>
    <x v="6"/>
    <s v="COMPRESSED PIPELINE GAS"/>
    <x v="10"/>
    <n v="0"/>
  </r>
  <r>
    <s v="REFERENCE ELECTRIFICATION - MODERATE TECHNOLOGY ADVANCEMENT"/>
    <x v="2"/>
    <s v="REFERENCE GASOLINE LIGHT-DUTY TRUCK"/>
    <s v="TEXAS"/>
    <x v="20"/>
    <x v="6"/>
    <s v="LIQUID HYDROGEN"/>
    <x v="10"/>
    <n v="0"/>
  </r>
  <r>
    <s v="REFERENCE ELECTRIFICATION - MODERATE TECHNOLOGY ADVANCEMENT"/>
    <x v="2"/>
    <s v="REFERENCE GASOLINE LIGHT-DUTY TRUCK"/>
    <s v="TEXAS"/>
    <x v="20"/>
    <x v="6"/>
    <n v="9999"/>
    <x v="10"/>
    <n v="0"/>
  </r>
  <r>
    <s v="REFERENCE ELECTRIFICATION - MODERATE TECHNOLOGY ADVANCEMENT"/>
    <x v="2"/>
    <s v="REFERENCE GASOLINE LIGHT-DUTY TRUCK"/>
    <s v="TEXAS"/>
    <x v="20"/>
    <x v="7"/>
    <s v="GASOLINE FUEL"/>
    <x v="10"/>
    <n v="141629478824.728"/>
  </r>
  <r>
    <s v="REFERENCE ELECTRIFICATION - MODERATE TECHNOLOGY ADVANCEMENT"/>
    <x v="2"/>
    <s v="REFERENCE GASOLINE LIGHT-DUTY TRUCK"/>
    <s v="TEXAS"/>
    <x v="20"/>
    <x v="7"/>
    <s v="ELECTRICITY"/>
    <x v="10"/>
    <n v="0"/>
  </r>
  <r>
    <s v="REFERENCE ELECTRIFICATION - MODERATE TECHNOLOGY ADVANCEMENT"/>
    <x v="2"/>
    <s v="REFERENCE GASOLINE LIGHT-DUTY TRUCK"/>
    <s v="TEXAS"/>
    <x v="20"/>
    <x v="7"/>
    <s v="DIESEL FUEL"/>
    <x v="10"/>
    <n v="0"/>
  </r>
  <r>
    <s v="REFERENCE ELECTRIFICATION - MODERATE TECHNOLOGY ADVANCEMENT"/>
    <x v="2"/>
    <s v="REFERENCE GASOLINE LIGHT-DUTY TRUCK"/>
    <s v="TEXAS"/>
    <x v="20"/>
    <x v="7"/>
    <s v="COMPRESSED PIPELINE GAS"/>
    <x v="10"/>
    <n v="0"/>
  </r>
  <r>
    <s v="REFERENCE ELECTRIFICATION - MODERATE TECHNOLOGY ADVANCEMENT"/>
    <x v="2"/>
    <s v="REFERENCE GASOLINE LIGHT-DUTY TRUCK"/>
    <s v="TEXAS"/>
    <x v="20"/>
    <x v="7"/>
    <s v="LIQUID HYDROGEN"/>
    <x v="10"/>
    <n v="0"/>
  </r>
  <r>
    <s v="REFERENCE ELECTRIFICATION - MODERATE TECHNOLOGY ADVANCEMENT"/>
    <x v="2"/>
    <s v="REFERENCE GASOLINE LIGHT-DUTY TRUCK"/>
    <s v="TEXAS"/>
    <x v="20"/>
    <x v="7"/>
    <n v="9999"/>
    <x v="10"/>
    <n v="0"/>
  </r>
  <r>
    <s v="REFERENCE ELECTRIFICATION - MODERATE TECHNOLOGY ADVANCEMENT"/>
    <x v="2"/>
    <s v="REFERENCE GASOLINE LIGHT-DUTY TRUCK"/>
    <s v="TEXAS"/>
    <x v="20"/>
    <x v="8"/>
    <s v="GASOLINE FUEL"/>
    <x v="10"/>
    <n v="142514597170.526"/>
  </r>
  <r>
    <s v="REFERENCE ELECTRIFICATION - MODERATE TECHNOLOGY ADVANCEMENT"/>
    <x v="2"/>
    <s v="REFERENCE GASOLINE LIGHT-DUTY TRUCK"/>
    <s v="TEXAS"/>
    <x v="20"/>
    <x v="8"/>
    <s v="ELECTRICITY"/>
    <x v="10"/>
    <n v="0"/>
  </r>
  <r>
    <s v="REFERENCE ELECTRIFICATION - MODERATE TECHNOLOGY ADVANCEMENT"/>
    <x v="2"/>
    <s v="REFERENCE GASOLINE LIGHT-DUTY TRUCK"/>
    <s v="TEXAS"/>
    <x v="20"/>
    <x v="8"/>
    <s v="DIESEL FUEL"/>
    <x v="10"/>
    <n v="0"/>
  </r>
  <r>
    <s v="REFERENCE ELECTRIFICATION - MODERATE TECHNOLOGY ADVANCEMENT"/>
    <x v="2"/>
    <s v="REFERENCE GASOLINE LIGHT-DUTY TRUCK"/>
    <s v="TEXAS"/>
    <x v="20"/>
    <x v="8"/>
    <s v="COMPRESSED PIPELINE GAS"/>
    <x v="10"/>
    <n v="0"/>
  </r>
  <r>
    <s v="REFERENCE ELECTRIFICATION - MODERATE TECHNOLOGY ADVANCEMENT"/>
    <x v="2"/>
    <s v="REFERENCE GASOLINE LIGHT-DUTY TRUCK"/>
    <s v="TEXAS"/>
    <x v="20"/>
    <x v="8"/>
    <s v="LIQUID HYDROGEN"/>
    <x v="10"/>
    <n v="0"/>
  </r>
  <r>
    <s v="REFERENCE ELECTRIFICATION - MODERATE TECHNOLOGY ADVANCEMENT"/>
    <x v="2"/>
    <s v="REFERENCE GASOLINE LIGHT-DUTY TRUCK"/>
    <s v="TEXAS"/>
    <x v="20"/>
    <x v="8"/>
    <n v="9999"/>
    <x v="10"/>
    <n v="0"/>
  </r>
  <r>
    <s v="REFERENCE ELECTRIFICATION - MODERATE TECHNOLOGY ADVANCEMENT"/>
    <x v="2"/>
    <s v="REFERENCE GASOLINE LIGHT-DUTY TRUCK"/>
    <s v="TEXAS"/>
    <x v="20"/>
    <x v="9"/>
    <s v="GASOLINE FUEL"/>
    <x v="10"/>
    <n v="143376519957.89301"/>
  </r>
  <r>
    <s v="REFERENCE ELECTRIFICATION - MODERATE TECHNOLOGY ADVANCEMENT"/>
    <x v="2"/>
    <s v="REFERENCE GASOLINE LIGHT-DUTY TRUCK"/>
    <s v="TEXAS"/>
    <x v="20"/>
    <x v="9"/>
    <s v="ELECTRICITY"/>
    <x v="10"/>
    <n v="0"/>
  </r>
  <r>
    <s v="REFERENCE ELECTRIFICATION - MODERATE TECHNOLOGY ADVANCEMENT"/>
    <x v="2"/>
    <s v="REFERENCE GASOLINE LIGHT-DUTY TRUCK"/>
    <s v="TEXAS"/>
    <x v="20"/>
    <x v="9"/>
    <s v="DIESEL FUEL"/>
    <x v="10"/>
    <n v="0"/>
  </r>
  <r>
    <s v="REFERENCE ELECTRIFICATION - MODERATE TECHNOLOGY ADVANCEMENT"/>
    <x v="2"/>
    <s v="REFERENCE GASOLINE LIGHT-DUTY TRUCK"/>
    <s v="TEXAS"/>
    <x v="20"/>
    <x v="9"/>
    <s v="COMPRESSED PIPELINE GAS"/>
    <x v="10"/>
    <n v="0"/>
  </r>
  <r>
    <s v="REFERENCE ELECTRIFICATION - MODERATE TECHNOLOGY ADVANCEMENT"/>
    <x v="2"/>
    <s v="REFERENCE GASOLINE LIGHT-DUTY TRUCK"/>
    <s v="TEXAS"/>
    <x v="20"/>
    <x v="9"/>
    <s v="LIQUID HYDROGEN"/>
    <x v="10"/>
    <n v="0"/>
  </r>
  <r>
    <s v="REFERENCE ELECTRIFICATION - MODERATE TECHNOLOGY ADVANCEMENT"/>
    <x v="2"/>
    <s v="REFERENCE GASOLINE LIGHT-DUTY TRUCK"/>
    <s v="TEXAS"/>
    <x v="20"/>
    <x v="9"/>
    <n v="9999"/>
    <x v="10"/>
    <n v="0"/>
  </r>
  <r>
    <s v="REFERENCE ELECTRIFICATION - MODERATE TECHNOLOGY ADVANCEMENT"/>
    <x v="2"/>
    <s v="REFERENCE GASOLINE LIGHT-DUTY TRUCK"/>
    <s v="TEXAS"/>
    <x v="20"/>
    <x v="10"/>
    <s v="GASOLINE FUEL"/>
    <x v="10"/>
    <n v="144228700038.98901"/>
  </r>
  <r>
    <s v="REFERENCE ELECTRIFICATION - MODERATE TECHNOLOGY ADVANCEMENT"/>
    <x v="2"/>
    <s v="REFERENCE GASOLINE LIGHT-DUTY TRUCK"/>
    <s v="TEXAS"/>
    <x v="20"/>
    <x v="10"/>
    <s v="ELECTRICITY"/>
    <x v="10"/>
    <n v="0"/>
  </r>
  <r>
    <s v="REFERENCE ELECTRIFICATION - MODERATE TECHNOLOGY ADVANCEMENT"/>
    <x v="2"/>
    <s v="REFERENCE GASOLINE LIGHT-DUTY TRUCK"/>
    <s v="TEXAS"/>
    <x v="20"/>
    <x v="10"/>
    <s v="DIESEL FUEL"/>
    <x v="10"/>
    <n v="0"/>
  </r>
  <r>
    <s v="REFERENCE ELECTRIFICATION - MODERATE TECHNOLOGY ADVANCEMENT"/>
    <x v="2"/>
    <s v="REFERENCE GASOLINE LIGHT-DUTY TRUCK"/>
    <s v="TEXAS"/>
    <x v="20"/>
    <x v="10"/>
    <s v="COMPRESSED PIPELINE GAS"/>
    <x v="10"/>
    <n v="0"/>
  </r>
  <r>
    <s v="REFERENCE ELECTRIFICATION - MODERATE TECHNOLOGY ADVANCEMENT"/>
    <x v="2"/>
    <s v="REFERENCE GASOLINE LIGHT-DUTY TRUCK"/>
    <s v="TEXAS"/>
    <x v="20"/>
    <x v="10"/>
    <s v="LIQUID HYDROGEN"/>
    <x v="10"/>
    <n v="0"/>
  </r>
  <r>
    <s v="REFERENCE ELECTRIFICATION - MODERATE TECHNOLOGY ADVANCEMENT"/>
    <x v="2"/>
    <s v="REFERENCE GASOLINE LIGHT-DUTY TRUCK"/>
    <s v="TEXAS"/>
    <x v="20"/>
    <x v="10"/>
    <n v="9999"/>
    <x v="10"/>
    <n v="0"/>
  </r>
  <r>
    <s v="REFERENCE ELECTRIFICATION - MODERATE TECHNOLOGY ADVANCEMENT"/>
    <x v="2"/>
    <s v="REFERENCE GASOLINE LIGHT-DUTY TRUCK"/>
    <s v="TEXAS"/>
    <x v="20"/>
    <x v="11"/>
    <s v="GASOLINE FUEL"/>
    <x v="10"/>
    <n v="145075683462.15399"/>
  </r>
  <r>
    <s v="REFERENCE ELECTRIFICATION - MODERATE TECHNOLOGY ADVANCEMENT"/>
    <x v="2"/>
    <s v="REFERENCE GASOLINE LIGHT-DUTY TRUCK"/>
    <s v="TEXAS"/>
    <x v="20"/>
    <x v="11"/>
    <s v="ELECTRICITY"/>
    <x v="10"/>
    <n v="0"/>
  </r>
  <r>
    <s v="REFERENCE ELECTRIFICATION - MODERATE TECHNOLOGY ADVANCEMENT"/>
    <x v="2"/>
    <s v="REFERENCE GASOLINE LIGHT-DUTY TRUCK"/>
    <s v="TEXAS"/>
    <x v="20"/>
    <x v="11"/>
    <s v="DIESEL FUEL"/>
    <x v="10"/>
    <n v="0"/>
  </r>
  <r>
    <s v="REFERENCE ELECTRIFICATION - MODERATE TECHNOLOGY ADVANCEMENT"/>
    <x v="2"/>
    <s v="REFERENCE GASOLINE LIGHT-DUTY TRUCK"/>
    <s v="TEXAS"/>
    <x v="20"/>
    <x v="11"/>
    <s v="COMPRESSED PIPELINE GAS"/>
    <x v="10"/>
    <n v="0"/>
  </r>
  <r>
    <s v="REFERENCE ELECTRIFICATION - MODERATE TECHNOLOGY ADVANCEMENT"/>
    <x v="2"/>
    <s v="REFERENCE GASOLINE LIGHT-DUTY TRUCK"/>
    <s v="TEXAS"/>
    <x v="20"/>
    <x v="11"/>
    <s v="LIQUID HYDROGEN"/>
    <x v="10"/>
    <n v="0"/>
  </r>
  <r>
    <s v="REFERENCE ELECTRIFICATION - MODERATE TECHNOLOGY ADVANCEMENT"/>
    <x v="2"/>
    <s v="REFERENCE GASOLINE LIGHT-DUTY TRUCK"/>
    <s v="TEXAS"/>
    <x v="20"/>
    <x v="11"/>
    <n v="9999"/>
    <x v="10"/>
    <n v="0"/>
  </r>
  <r>
    <s v="REFERENCE ELECTRIFICATION - MODERATE TECHNOLOGY ADVANCEMENT"/>
    <x v="2"/>
    <s v="REFERENCE GASOLINE LIGHT-DUTY TRUCK"/>
    <s v="TEXAS"/>
    <x v="20"/>
    <x v="12"/>
    <s v="GASOLINE FUEL"/>
    <x v="10"/>
    <n v="145909509846.17001"/>
  </r>
  <r>
    <s v="REFERENCE ELECTRIFICATION - MODERATE TECHNOLOGY ADVANCEMENT"/>
    <x v="2"/>
    <s v="REFERENCE GASOLINE LIGHT-DUTY TRUCK"/>
    <s v="TEXAS"/>
    <x v="20"/>
    <x v="12"/>
    <s v="ELECTRICITY"/>
    <x v="10"/>
    <n v="0"/>
  </r>
  <r>
    <s v="REFERENCE ELECTRIFICATION - MODERATE TECHNOLOGY ADVANCEMENT"/>
    <x v="2"/>
    <s v="REFERENCE GASOLINE LIGHT-DUTY TRUCK"/>
    <s v="TEXAS"/>
    <x v="20"/>
    <x v="12"/>
    <s v="DIESEL FUEL"/>
    <x v="10"/>
    <n v="0"/>
  </r>
  <r>
    <s v="REFERENCE ELECTRIFICATION - MODERATE TECHNOLOGY ADVANCEMENT"/>
    <x v="2"/>
    <s v="REFERENCE GASOLINE LIGHT-DUTY TRUCK"/>
    <s v="TEXAS"/>
    <x v="20"/>
    <x v="12"/>
    <s v="COMPRESSED PIPELINE GAS"/>
    <x v="10"/>
    <n v="0"/>
  </r>
  <r>
    <s v="REFERENCE ELECTRIFICATION - MODERATE TECHNOLOGY ADVANCEMENT"/>
    <x v="2"/>
    <s v="REFERENCE GASOLINE LIGHT-DUTY TRUCK"/>
    <s v="TEXAS"/>
    <x v="20"/>
    <x v="12"/>
    <s v="LIQUID HYDROGEN"/>
    <x v="10"/>
    <n v="0"/>
  </r>
  <r>
    <s v="REFERENCE ELECTRIFICATION - MODERATE TECHNOLOGY ADVANCEMENT"/>
    <x v="2"/>
    <s v="REFERENCE GASOLINE LIGHT-DUTY TRUCK"/>
    <s v="TEXAS"/>
    <x v="20"/>
    <x v="12"/>
    <n v="9999"/>
    <x v="10"/>
    <n v="0"/>
  </r>
  <r>
    <s v="REFERENCE ELECTRIFICATION - MODERATE TECHNOLOGY ADVANCEMENT"/>
    <x v="2"/>
    <s v="REFERENCE GASOLINE LIGHT-DUTY TRUCK"/>
    <s v="TEXAS"/>
    <x v="20"/>
    <x v="13"/>
    <s v="GASOLINE FUEL"/>
    <x v="10"/>
    <n v="146721649148.14001"/>
  </r>
  <r>
    <s v="REFERENCE ELECTRIFICATION - MODERATE TECHNOLOGY ADVANCEMENT"/>
    <x v="2"/>
    <s v="REFERENCE GASOLINE LIGHT-DUTY TRUCK"/>
    <s v="TEXAS"/>
    <x v="20"/>
    <x v="13"/>
    <s v="ELECTRICITY"/>
    <x v="10"/>
    <n v="0"/>
  </r>
  <r>
    <s v="REFERENCE ELECTRIFICATION - MODERATE TECHNOLOGY ADVANCEMENT"/>
    <x v="2"/>
    <s v="REFERENCE GASOLINE LIGHT-DUTY TRUCK"/>
    <s v="TEXAS"/>
    <x v="20"/>
    <x v="13"/>
    <s v="DIESEL FUEL"/>
    <x v="10"/>
    <n v="0"/>
  </r>
  <r>
    <s v="REFERENCE ELECTRIFICATION - MODERATE TECHNOLOGY ADVANCEMENT"/>
    <x v="2"/>
    <s v="REFERENCE GASOLINE LIGHT-DUTY TRUCK"/>
    <s v="TEXAS"/>
    <x v="20"/>
    <x v="13"/>
    <s v="COMPRESSED PIPELINE GAS"/>
    <x v="10"/>
    <n v="0"/>
  </r>
  <r>
    <s v="REFERENCE ELECTRIFICATION - MODERATE TECHNOLOGY ADVANCEMENT"/>
    <x v="2"/>
    <s v="REFERENCE GASOLINE LIGHT-DUTY TRUCK"/>
    <s v="TEXAS"/>
    <x v="20"/>
    <x v="13"/>
    <s v="LIQUID HYDROGEN"/>
    <x v="10"/>
    <n v="0"/>
  </r>
  <r>
    <s v="REFERENCE ELECTRIFICATION - MODERATE TECHNOLOGY ADVANCEMENT"/>
    <x v="2"/>
    <s v="REFERENCE GASOLINE LIGHT-DUTY TRUCK"/>
    <s v="TEXAS"/>
    <x v="20"/>
    <x v="13"/>
    <n v="9999"/>
    <x v="10"/>
    <n v="0"/>
  </r>
  <r>
    <s v="REFERENCE ELECTRIFICATION - MODERATE TECHNOLOGY ADVANCEMENT"/>
    <x v="2"/>
    <s v="REFERENCE GASOLINE LIGHT-DUTY TRUCK"/>
    <s v="TEXAS"/>
    <x v="20"/>
    <x v="14"/>
    <s v="GASOLINE FUEL"/>
    <x v="10"/>
    <n v="147404034204.25601"/>
  </r>
  <r>
    <s v="REFERENCE ELECTRIFICATION - MODERATE TECHNOLOGY ADVANCEMENT"/>
    <x v="2"/>
    <s v="REFERENCE GASOLINE LIGHT-DUTY TRUCK"/>
    <s v="TEXAS"/>
    <x v="20"/>
    <x v="14"/>
    <s v="ELECTRICITY"/>
    <x v="10"/>
    <n v="0"/>
  </r>
  <r>
    <s v="REFERENCE ELECTRIFICATION - MODERATE TECHNOLOGY ADVANCEMENT"/>
    <x v="2"/>
    <s v="REFERENCE GASOLINE LIGHT-DUTY TRUCK"/>
    <s v="TEXAS"/>
    <x v="20"/>
    <x v="14"/>
    <s v="DIESEL FUEL"/>
    <x v="10"/>
    <n v="0"/>
  </r>
  <r>
    <s v="REFERENCE ELECTRIFICATION - MODERATE TECHNOLOGY ADVANCEMENT"/>
    <x v="2"/>
    <s v="REFERENCE GASOLINE LIGHT-DUTY TRUCK"/>
    <s v="TEXAS"/>
    <x v="20"/>
    <x v="14"/>
    <s v="COMPRESSED PIPELINE GAS"/>
    <x v="10"/>
    <n v="0"/>
  </r>
  <r>
    <s v="REFERENCE ELECTRIFICATION - MODERATE TECHNOLOGY ADVANCEMENT"/>
    <x v="2"/>
    <s v="REFERENCE GASOLINE LIGHT-DUTY TRUCK"/>
    <s v="TEXAS"/>
    <x v="20"/>
    <x v="14"/>
    <s v="LIQUID HYDROGEN"/>
    <x v="10"/>
    <n v="0"/>
  </r>
  <r>
    <s v="REFERENCE ELECTRIFICATION - MODERATE TECHNOLOGY ADVANCEMENT"/>
    <x v="2"/>
    <s v="REFERENCE GASOLINE LIGHT-DUTY TRUCK"/>
    <s v="TEXAS"/>
    <x v="20"/>
    <x v="14"/>
    <n v="9999"/>
    <x v="10"/>
    <n v="0"/>
  </r>
  <r>
    <s v="REFERENCE ELECTRIFICATION - MODERATE TECHNOLOGY ADVANCEMENT"/>
    <x v="2"/>
    <s v="REFERENCE GASOLINE LIGHT-DUTY TRUCK"/>
    <s v="TEXAS"/>
    <x v="20"/>
    <x v="15"/>
    <s v="GASOLINE FUEL"/>
    <x v="10"/>
    <n v="148080745017.354"/>
  </r>
  <r>
    <s v="REFERENCE ELECTRIFICATION - MODERATE TECHNOLOGY ADVANCEMENT"/>
    <x v="2"/>
    <s v="REFERENCE GASOLINE LIGHT-DUTY TRUCK"/>
    <s v="TEXAS"/>
    <x v="20"/>
    <x v="15"/>
    <s v="ELECTRICITY"/>
    <x v="10"/>
    <n v="0"/>
  </r>
  <r>
    <s v="REFERENCE ELECTRIFICATION - MODERATE TECHNOLOGY ADVANCEMENT"/>
    <x v="2"/>
    <s v="REFERENCE GASOLINE LIGHT-DUTY TRUCK"/>
    <s v="TEXAS"/>
    <x v="20"/>
    <x v="15"/>
    <s v="DIESEL FUEL"/>
    <x v="10"/>
    <n v="0"/>
  </r>
  <r>
    <s v="REFERENCE ELECTRIFICATION - MODERATE TECHNOLOGY ADVANCEMENT"/>
    <x v="2"/>
    <s v="REFERENCE GASOLINE LIGHT-DUTY TRUCK"/>
    <s v="TEXAS"/>
    <x v="20"/>
    <x v="15"/>
    <s v="COMPRESSED PIPELINE GAS"/>
    <x v="10"/>
    <n v="0"/>
  </r>
  <r>
    <s v="REFERENCE ELECTRIFICATION - MODERATE TECHNOLOGY ADVANCEMENT"/>
    <x v="2"/>
    <s v="REFERENCE GASOLINE LIGHT-DUTY TRUCK"/>
    <s v="TEXAS"/>
    <x v="20"/>
    <x v="15"/>
    <s v="LIQUID HYDROGEN"/>
    <x v="10"/>
    <n v="0"/>
  </r>
  <r>
    <s v="REFERENCE ELECTRIFICATION - MODERATE TECHNOLOGY ADVANCEMENT"/>
    <x v="2"/>
    <s v="REFERENCE GASOLINE LIGHT-DUTY TRUCK"/>
    <s v="TEXAS"/>
    <x v="20"/>
    <x v="15"/>
    <n v="9999"/>
    <x v="10"/>
    <n v="0"/>
  </r>
  <r>
    <s v="REFERENCE ELECTRIFICATION - MODERATE TECHNOLOGY ADVANCEMENT"/>
    <x v="2"/>
    <s v="REFERENCE GASOLINE LIGHT-DUTY TRUCK"/>
    <s v="TEXAS"/>
    <x v="20"/>
    <x v="16"/>
    <s v="GASOLINE FUEL"/>
    <x v="10"/>
    <n v="148755331113.27301"/>
  </r>
  <r>
    <s v="REFERENCE ELECTRIFICATION - MODERATE TECHNOLOGY ADVANCEMENT"/>
    <x v="2"/>
    <s v="REFERENCE GASOLINE LIGHT-DUTY TRUCK"/>
    <s v="TEXAS"/>
    <x v="20"/>
    <x v="16"/>
    <s v="ELECTRICITY"/>
    <x v="10"/>
    <n v="0"/>
  </r>
  <r>
    <s v="REFERENCE ELECTRIFICATION - MODERATE TECHNOLOGY ADVANCEMENT"/>
    <x v="2"/>
    <s v="REFERENCE GASOLINE LIGHT-DUTY TRUCK"/>
    <s v="TEXAS"/>
    <x v="20"/>
    <x v="16"/>
    <s v="DIESEL FUEL"/>
    <x v="10"/>
    <n v="0"/>
  </r>
  <r>
    <s v="REFERENCE ELECTRIFICATION - MODERATE TECHNOLOGY ADVANCEMENT"/>
    <x v="2"/>
    <s v="REFERENCE GASOLINE LIGHT-DUTY TRUCK"/>
    <s v="TEXAS"/>
    <x v="20"/>
    <x v="16"/>
    <s v="COMPRESSED PIPELINE GAS"/>
    <x v="10"/>
    <n v="0"/>
  </r>
  <r>
    <s v="REFERENCE ELECTRIFICATION - MODERATE TECHNOLOGY ADVANCEMENT"/>
    <x v="2"/>
    <s v="REFERENCE GASOLINE LIGHT-DUTY TRUCK"/>
    <s v="TEXAS"/>
    <x v="20"/>
    <x v="16"/>
    <s v="LIQUID HYDROGEN"/>
    <x v="10"/>
    <n v="0"/>
  </r>
  <r>
    <s v="REFERENCE ELECTRIFICATION - MODERATE TECHNOLOGY ADVANCEMENT"/>
    <x v="2"/>
    <s v="REFERENCE GASOLINE LIGHT-DUTY TRUCK"/>
    <s v="TEXAS"/>
    <x v="20"/>
    <x v="16"/>
    <n v="9999"/>
    <x v="10"/>
    <n v="0"/>
  </r>
  <r>
    <s v="REFERENCE ELECTRIFICATION - MODERATE TECHNOLOGY ADVANCEMENT"/>
    <x v="2"/>
    <s v="REFERENCE GASOLINE LIGHT-DUTY TRUCK"/>
    <s v="TEXAS"/>
    <x v="20"/>
    <x v="17"/>
    <s v="GASOLINE FUEL"/>
    <x v="10"/>
    <n v="149435115930.095"/>
  </r>
  <r>
    <s v="REFERENCE ELECTRIFICATION - MODERATE TECHNOLOGY ADVANCEMENT"/>
    <x v="2"/>
    <s v="REFERENCE GASOLINE LIGHT-DUTY TRUCK"/>
    <s v="TEXAS"/>
    <x v="20"/>
    <x v="17"/>
    <s v="ELECTRICITY"/>
    <x v="10"/>
    <n v="0"/>
  </r>
  <r>
    <s v="REFERENCE ELECTRIFICATION - MODERATE TECHNOLOGY ADVANCEMENT"/>
    <x v="2"/>
    <s v="REFERENCE GASOLINE LIGHT-DUTY TRUCK"/>
    <s v="TEXAS"/>
    <x v="20"/>
    <x v="17"/>
    <s v="DIESEL FUEL"/>
    <x v="10"/>
    <n v="0"/>
  </r>
  <r>
    <s v="REFERENCE ELECTRIFICATION - MODERATE TECHNOLOGY ADVANCEMENT"/>
    <x v="2"/>
    <s v="REFERENCE GASOLINE LIGHT-DUTY TRUCK"/>
    <s v="TEXAS"/>
    <x v="20"/>
    <x v="17"/>
    <s v="COMPRESSED PIPELINE GAS"/>
    <x v="10"/>
    <n v="0"/>
  </r>
  <r>
    <s v="REFERENCE ELECTRIFICATION - MODERATE TECHNOLOGY ADVANCEMENT"/>
    <x v="2"/>
    <s v="REFERENCE GASOLINE LIGHT-DUTY TRUCK"/>
    <s v="TEXAS"/>
    <x v="20"/>
    <x v="17"/>
    <s v="LIQUID HYDROGEN"/>
    <x v="10"/>
    <n v="0"/>
  </r>
  <r>
    <s v="REFERENCE ELECTRIFICATION - MODERATE TECHNOLOGY ADVANCEMENT"/>
    <x v="2"/>
    <s v="REFERENCE GASOLINE LIGHT-DUTY TRUCK"/>
    <s v="TEXAS"/>
    <x v="20"/>
    <x v="17"/>
    <n v="9999"/>
    <x v="10"/>
    <n v="0"/>
  </r>
  <r>
    <s v="REFERENCE ELECTRIFICATION - MODERATE TECHNOLOGY ADVANCEMENT"/>
    <x v="2"/>
    <s v="REFERENCE GASOLINE LIGHT-DUTY TRUCK"/>
    <s v="TEXAS"/>
    <x v="20"/>
    <x v="18"/>
    <s v="GASOLINE FUEL"/>
    <x v="10"/>
    <n v="150125730820.72101"/>
  </r>
  <r>
    <s v="REFERENCE ELECTRIFICATION - MODERATE TECHNOLOGY ADVANCEMENT"/>
    <x v="2"/>
    <s v="REFERENCE GASOLINE LIGHT-DUTY TRUCK"/>
    <s v="TEXAS"/>
    <x v="20"/>
    <x v="18"/>
    <s v="ELECTRICITY"/>
    <x v="10"/>
    <n v="0"/>
  </r>
  <r>
    <s v="REFERENCE ELECTRIFICATION - MODERATE TECHNOLOGY ADVANCEMENT"/>
    <x v="2"/>
    <s v="REFERENCE GASOLINE LIGHT-DUTY TRUCK"/>
    <s v="TEXAS"/>
    <x v="20"/>
    <x v="18"/>
    <s v="DIESEL FUEL"/>
    <x v="10"/>
    <n v="0"/>
  </r>
  <r>
    <s v="REFERENCE ELECTRIFICATION - MODERATE TECHNOLOGY ADVANCEMENT"/>
    <x v="2"/>
    <s v="REFERENCE GASOLINE LIGHT-DUTY TRUCK"/>
    <s v="TEXAS"/>
    <x v="20"/>
    <x v="18"/>
    <s v="COMPRESSED PIPELINE GAS"/>
    <x v="10"/>
    <n v="0"/>
  </r>
  <r>
    <s v="REFERENCE ELECTRIFICATION - MODERATE TECHNOLOGY ADVANCEMENT"/>
    <x v="2"/>
    <s v="REFERENCE GASOLINE LIGHT-DUTY TRUCK"/>
    <s v="TEXAS"/>
    <x v="20"/>
    <x v="18"/>
    <s v="LIQUID HYDROGEN"/>
    <x v="10"/>
    <n v="0"/>
  </r>
  <r>
    <s v="REFERENCE ELECTRIFICATION - MODERATE TECHNOLOGY ADVANCEMENT"/>
    <x v="2"/>
    <s v="REFERENCE GASOLINE LIGHT-DUTY TRUCK"/>
    <s v="TEXAS"/>
    <x v="20"/>
    <x v="18"/>
    <n v="9999"/>
    <x v="10"/>
    <n v="0"/>
  </r>
  <r>
    <s v="REFERENCE ELECTRIFICATION - MODERATE TECHNOLOGY ADVANCEMENT"/>
    <x v="2"/>
    <s v="REFERENCE GASOLINE LIGHT-DUTY TRUCK"/>
    <s v="TEXAS"/>
    <x v="20"/>
    <x v="19"/>
    <s v="GASOLINE FUEL"/>
    <x v="10"/>
    <n v="150756573285.04999"/>
  </r>
  <r>
    <s v="REFERENCE ELECTRIFICATION - MODERATE TECHNOLOGY ADVANCEMENT"/>
    <x v="2"/>
    <s v="REFERENCE GASOLINE LIGHT-DUTY TRUCK"/>
    <s v="TEXAS"/>
    <x v="20"/>
    <x v="19"/>
    <s v="ELECTRICITY"/>
    <x v="10"/>
    <n v="0"/>
  </r>
  <r>
    <s v="REFERENCE ELECTRIFICATION - MODERATE TECHNOLOGY ADVANCEMENT"/>
    <x v="2"/>
    <s v="REFERENCE GASOLINE LIGHT-DUTY TRUCK"/>
    <s v="TEXAS"/>
    <x v="20"/>
    <x v="19"/>
    <s v="DIESEL FUEL"/>
    <x v="10"/>
    <n v="0"/>
  </r>
  <r>
    <s v="REFERENCE ELECTRIFICATION - MODERATE TECHNOLOGY ADVANCEMENT"/>
    <x v="2"/>
    <s v="REFERENCE GASOLINE LIGHT-DUTY TRUCK"/>
    <s v="TEXAS"/>
    <x v="20"/>
    <x v="19"/>
    <s v="COMPRESSED PIPELINE GAS"/>
    <x v="10"/>
    <n v="0"/>
  </r>
  <r>
    <s v="REFERENCE ELECTRIFICATION - MODERATE TECHNOLOGY ADVANCEMENT"/>
    <x v="2"/>
    <s v="REFERENCE GASOLINE LIGHT-DUTY TRUCK"/>
    <s v="TEXAS"/>
    <x v="20"/>
    <x v="19"/>
    <s v="LIQUID HYDROGEN"/>
    <x v="10"/>
    <n v="0"/>
  </r>
  <r>
    <s v="REFERENCE ELECTRIFICATION - MODERATE TECHNOLOGY ADVANCEMENT"/>
    <x v="2"/>
    <s v="REFERENCE GASOLINE LIGHT-DUTY TRUCK"/>
    <s v="TEXAS"/>
    <x v="20"/>
    <x v="19"/>
    <n v="9999"/>
    <x v="10"/>
    <n v="0"/>
  </r>
  <r>
    <s v="REFERENCE ELECTRIFICATION - MODERATE TECHNOLOGY ADVANCEMENT"/>
    <x v="2"/>
    <s v="REFERENCE GASOLINE LIGHT-DUTY TRUCK"/>
    <s v="TEXAS"/>
    <x v="20"/>
    <x v="20"/>
    <s v="GASOLINE FUEL"/>
    <x v="10"/>
    <n v="151399476564.10599"/>
  </r>
  <r>
    <s v="REFERENCE ELECTRIFICATION - MODERATE TECHNOLOGY ADVANCEMENT"/>
    <x v="2"/>
    <s v="REFERENCE GASOLINE LIGHT-DUTY TRUCK"/>
    <s v="TEXAS"/>
    <x v="20"/>
    <x v="20"/>
    <s v="ELECTRICITY"/>
    <x v="10"/>
    <n v="0"/>
  </r>
  <r>
    <s v="REFERENCE ELECTRIFICATION - MODERATE TECHNOLOGY ADVANCEMENT"/>
    <x v="2"/>
    <s v="REFERENCE GASOLINE LIGHT-DUTY TRUCK"/>
    <s v="TEXAS"/>
    <x v="20"/>
    <x v="20"/>
    <s v="DIESEL FUEL"/>
    <x v="10"/>
    <n v="0"/>
  </r>
  <r>
    <s v="REFERENCE ELECTRIFICATION - MODERATE TECHNOLOGY ADVANCEMENT"/>
    <x v="2"/>
    <s v="REFERENCE GASOLINE LIGHT-DUTY TRUCK"/>
    <s v="TEXAS"/>
    <x v="20"/>
    <x v="20"/>
    <s v="COMPRESSED PIPELINE GAS"/>
    <x v="10"/>
    <n v="0"/>
  </r>
  <r>
    <s v="REFERENCE ELECTRIFICATION - MODERATE TECHNOLOGY ADVANCEMENT"/>
    <x v="2"/>
    <s v="REFERENCE GASOLINE LIGHT-DUTY TRUCK"/>
    <s v="TEXAS"/>
    <x v="20"/>
    <x v="20"/>
    <s v="LIQUID HYDROGEN"/>
    <x v="10"/>
    <n v="0"/>
  </r>
  <r>
    <s v="REFERENCE ELECTRIFICATION - MODERATE TECHNOLOGY ADVANCEMENT"/>
    <x v="2"/>
    <s v="REFERENCE GASOLINE LIGHT-DUTY TRUCK"/>
    <s v="TEXAS"/>
    <x v="20"/>
    <x v="20"/>
    <n v="9999"/>
    <x v="10"/>
    <n v="0"/>
  </r>
  <r>
    <s v="REFERENCE ELECTRIFICATION - MODERATE TECHNOLOGY ADVANCEMENT"/>
    <x v="2"/>
    <s v="REFERENCE GASOLINE LIGHT-DUTY TRUCK"/>
    <s v="TEXAS"/>
    <x v="20"/>
    <x v="21"/>
    <s v="GASOLINE FUEL"/>
    <x v="10"/>
    <n v="152050955754.48499"/>
  </r>
  <r>
    <s v="REFERENCE ELECTRIFICATION - MODERATE TECHNOLOGY ADVANCEMENT"/>
    <x v="2"/>
    <s v="REFERENCE GASOLINE LIGHT-DUTY TRUCK"/>
    <s v="TEXAS"/>
    <x v="20"/>
    <x v="21"/>
    <s v="ELECTRICITY"/>
    <x v="10"/>
    <n v="0"/>
  </r>
  <r>
    <s v="REFERENCE ELECTRIFICATION - MODERATE TECHNOLOGY ADVANCEMENT"/>
    <x v="2"/>
    <s v="REFERENCE GASOLINE LIGHT-DUTY TRUCK"/>
    <s v="TEXAS"/>
    <x v="20"/>
    <x v="21"/>
    <s v="DIESEL FUEL"/>
    <x v="10"/>
    <n v="0"/>
  </r>
  <r>
    <s v="REFERENCE ELECTRIFICATION - MODERATE TECHNOLOGY ADVANCEMENT"/>
    <x v="2"/>
    <s v="REFERENCE GASOLINE LIGHT-DUTY TRUCK"/>
    <s v="TEXAS"/>
    <x v="20"/>
    <x v="21"/>
    <s v="COMPRESSED PIPELINE GAS"/>
    <x v="10"/>
    <n v="0"/>
  </r>
  <r>
    <s v="REFERENCE ELECTRIFICATION - MODERATE TECHNOLOGY ADVANCEMENT"/>
    <x v="2"/>
    <s v="REFERENCE GASOLINE LIGHT-DUTY TRUCK"/>
    <s v="TEXAS"/>
    <x v="20"/>
    <x v="21"/>
    <s v="LIQUID HYDROGEN"/>
    <x v="10"/>
    <n v="0"/>
  </r>
  <r>
    <s v="REFERENCE ELECTRIFICATION - MODERATE TECHNOLOGY ADVANCEMENT"/>
    <x v="2"/>
    <s v="REFERENCE GASOLINE LIGHT-DUTY TRUCK"/>
    <s v="TEXAS"/>
    <x v="20"/>
    <x v="21"/>
    <n v="9999"/>
    <x v="10"/>
    <n v="0"/>
  </r>
  <r>
    <s v="REFERENCE ELECTRIFICATION - MODERATE TECHNOLOGY ADVANCEMENT"/>
    <x v="2"/>
    <s v="REFERENCE GASOLINE LIGHT-DUTY TRUCK"/>
    <s v="TEXAS"/>
    <x v="20"/>
    <x v="22"/>
    <s v="GASOLINE FUEL"/>
    <x v="10"/>
    <n v="152699354469.64499"/>
  </r>
  <r>
    <s v="REFERENCE ELECTRIFICATION - MODERATE TECHNOLOGY ADVANCEMENT"/>
    <x v="2"/>
    <s v="REFERENCE GASOLINE LIGHT-DUTY TRUCK"/>
    <s v="TEXAS"/>
    <x v="20"/>
    <x v="22"/>
    <s v="ELECTRICITY"/>
    <x v="10"/>
    <n v="0"/>
  </r>
  <r>
    <s v="REFERENCE ELECTRIFICATION - MODERATE TECHNOLOGY ADVANCEMENT"/>
    <x v="2"/>
    <s v="REFERENCE GASOLINE LIGHT-DUTY TRUCK"/>
    <s v="TEXAS"/>
    <x v="20"/>
    <x v="22"/>
    <s v="DIESEL FUEL"/>
    <x v="10"/>
    <n v="0"/>
  </r>
  <r>
    <s v="REFERENCE ELECTRIFICATION - MODERATE TECHNOLOGY ADVANCEMENT"/>
    <x v="2"/>
    <s v="REFERENCE GASOLINE LIGHT-DUTY TRUCK"/>
    <s v="TEXAS"/>
    <x v="20"/>
    <x v="22"/>
    <s v="COMPRESSED PIPELINE GAS"/>
    <x v="10"/>
    <n v="0"/>
  </r>
  <r>
    <s v="REFERENCE ELECTRIFICATION - MODERATE TECHNOLOGY ADVANCEMENT"/>
    <x v="2"/>
    <s v="REFERENCE GASOLINE LIGHT-DUTY TRUCK"/>
    <s v="TEXAS"/>
    <x v="20"/>
    <x v="22"/>
    <s v="LIQUID HYDROGEN"/>
    <x v="10"/>
    <n v="0"/>
  </r>
  <r>
    <s v="REFERENCE ELECTRIFICATION - MODERATE TECHNOLOGY ADVANCEMENT"/>
    <x v="2"/>
    <s v="REFERENCE GASOLINE LIGHT-DUTY TRUCK"/>
    <s v="TEXAS"/>
    <x v="20"/>
    <x v="22"/>
    <n v="9999"/>
    <x v="10"/>
    <n v="0"/>
  </r>
  <r>
    <s v="REFERENCE ELECTRIFICATION - MODERATE TECHNOLOGY ADVANCEMENT"/>
    <x v="2"/>
    <s v="REFERENCE GASOLINE LIGHT-DUTY TRUCK"/>
    <s v="TEXAS"/>
    <x v="20"/>
    <x v="23"/>
    <s v="GASOLINE FUEL"/>
    <x v="10"/>
    <n v="153343258775.88501"/>
  </r>
  <r>
    <s v="REFERENCE ELECTRIFICATION - MODERATE TECHNOLOGY ADVANCEMENT"/>
    <x v="2"/>
    <s v="REFERENCE GASOLINE LIGHT-DUTY TRUCK"/>
    <s v="TEXAS"/>
    <x v="20"/>
    <x v="23"/>
    <s v="ELECTRICITY"/>
    <x v="10"/>
    <n v="0"/>
  </r>
  <r>
    <s v="REFERENCE ELECTRIFICATION - MODERATE TECHNOLOGY ADVANCEMENT"/>
    <x v="2"/>
    <s v="REFERENCE GASOLINE LIGHT-DUTY TRUCK"/>
    <s v="TEXAS"/>
    <x v="20"/>
    <x v="23"/>
    <s v="DIESEL FUEL"/>
    <x v="10"/>
    <n v="0"/>
  </r>
  <r>
    <s v="REFERENCE ELECTRIFICATION - MODERATE TECHNOLOGY ADVANCEMENT"/>
    <x v="2"/>
    <s v="REFERENCE GASOLINE LIGHT-DUTY TRUCK"/>
    <s v="TEXAS"/>
    <x v="20"/>
    <x v="23"/>
    <s v="COMPRESSED PIPELINE GAS"/>
    <x v="10"/>
    <n v="0"/>
  </r>
  <r>
    <s v="REFERENCE ELECTRIFICATION - MODERATE TECHNOLOGY ADVANCEMENT"/>
    <x v="2"/>
    <s v="REFERENCE GASOLINE LIGHT-DUTY TRUCK"/>
    <s v="TEXAS"/>
    <x v="20"/>
    <x v="23"/>
    <s v="LIQUID HYDROGEN"/>
    <x v="10"/>
    <n v="0"/>
  </r>
  <r>
    <s v="REFERENCE ELECTRIFICATION - MODERATE TECHNOLOGY ADVANCEMENT"/>
    <x v="2"/>
    <s v="REFERENCE GASOLINE LIGHT-DUTY TRUCK"/>
    <s v="TEXAS"/>
    <x v="20"/>
    <x v="23"/>
    <n v="9999"/>
    <x v="10"/>
    <n v="0"/>
  </r>
  <r>
    <s v="REFERENCE ELECTRIFICATION - MODERATE TECHNOLOGY ADVANCEMENT"/>
    <x v="2"/>
    <s v="REFERENCE GASOLINE LIGHT-DUTY TRUCK"/>
    <s v="TEXAS"/>
    <x v="20"/>
    <x v="24"/>
    <s v="GASOLINE FUEL"/>
    <x v="10"/>
    <n v="154114057746.245"/>
  </r>
  <r>
    <s v="REFERENCE ELECTRIFICATION - MODERATE TECHNOLOGY ADVANCEMENT"/>
    <x v="2"/>
    <s v="REFERENCE GASOLINE LIGHT-DUTY TRUCK"/>
    <s v="TEXAS"/>
    <x v="20"/>
    <x v="24"/>
    <s v="ELECTRICITY"/>
    <x v="10"/>
    <n v="0"/>
  </r>
  <r>
    <s v="REFERENCE ELECTRIFICATION - MODERATE TECHNOLOGY ADVANCEMENT"/>
    <x v="2"/>
    <s v="REFERENCE GASOLINE LIGHT-DUTY TRUCK"/>
    <s v="TEXAS"/>
    <x v="20"/>
    <x v="24"/>
    <s v="DIESEL FUEL"/>
    <x v="10"/>
    <n v="0"/>
  </r>
  <r>
    <s v="REFERENCE ELECTRIFICATION - MODERATE TECHNOLOGY ADVANCEMENT"/>
    <x v="2"/>
    <s v="REFERENCE GASOLINE LIGHT-DUTY TRUCK"/>
    <s v="TEXAS"/>
    <x v="20"/>
    <x v="24"/>
    <s v="COMPRESSED PIPELINE GAS"/>
    <x v="10"/>
    <n v="0"/>
  </r>
  <r>
    <s v="REFERENCE ELECTRIFICATION - MODERATE TECHNOLOGY ADVANCEMENT"/>
    <x v="2"/>
    <s v="REFERENCE GASOLINE LIGHT-DUTY TRUCK"/>
    <s v="TEXAS"/>
    <x v="20"/>
    <x v="24"/>
    <s v="LIQUID HYDROGEN"/>
    <x v="10"/>
    <n v="0"/>
  </r>
  <r>
    <s v="REFERENCE ELECTRIFICATION - MODERATE TECHNOLOGY ADVANCEMENT"/>
    <x v="2"/>
    <s v="REFERENCE GASOLINE LIGHT-DUTY TRUCK"/>
    <s v="TEXAS"/>
    <x v="20"/>
    <x v="24"/>
    <n v="9999"/>
    <x v="10"/>
    <n v="0"/>
  </r>
  <r>
    <s v="REFERENCE ELECTRIFICATION - MODERATE TECHNOLOGY ADVANCEMENT"/>
    <x v="2"/>
    <s v="REFERENCE GASOLINE LIGHT-DUTY TRUCK"/>
    <s v="TEXAS"/>
    <x v="20"/>
    <x v="25"/>
    <s v="GASOLINE FUEL"/>
    <x v="10"/>
    <n v="154879683442.79501"/>
  </r>
  <r>
    <s v="REFERENCE ELECTRIFICATION - MODERATE TECHNOLOGY ADVANCEMENT"/>
    <x v="2"/>
    <s v="REFERENCE GASOLINE LIGHT-DUTY TRUCK"/>
    <s v="TEXAS"/>
    <x v="20"/>
    <x v="25"/>
    <s v="ELECTRICITY"/>
    <x v="10"/>
    <n v="0"/>
  </r>
  <r>
    <s v="REFERENCE ELECTRIFICATION - MODERATE TECHNOLOGY ADVANCEMENT"/>
    <x v="2"/>
    <s v="REFERENCE GASOLINE LIGHT-DUTY TRUCK"/>
    <s v="TEXAS"/>
    <x v="20"/>
    <x v="25"/>
    <s v="DIESEL FUEL"/>
    <x v="10"/>
    <n v="0"/>
  </r>
  <r>
    <s v="REFERENCE ELECTRIFICATION - MODERATE TECHNOLOGY ADVANCEMENT"/>
    <x v="2"/>
    <s v="REFERENCE GASOLINE LIGHT-DUTY TRUCK"/>
    <s v="TEXAS"/>
    <x v="20"/>
    <x v="25"/>
    <s v="COMPRESSED PIPELINE GAS"/>
    <x v="10"/>
    <n v="0"/>
  </r>
  <r>
    <s v="REFERENCE ELECTRIFICATION - MODERATE TECHNOLOGY ADVANCEMENT"/>
    <x v="2"/>
    <s v="REFERENCE GASOLINE LIGHT-DUTY TRUCK"/>
    <s v="TEXAS"/>
    <x v="20"/>
    <x v="25"/>
    <s v="LIQUID HYDROGEN"/>
    <x v="10"/>
    <n v="0"/>
  </r>
  <r>
    <s v="REFERENCE ELECTRIFICATION - MODERATE TECHNOLOGY ADVANCEMENT"/>
    <x v="2"/>
    <s v="REFERENCE GASOLINE LIGHT-DUTY TRUCK"/>
    <s v="TEXAS"/>
    <x v="20"/>
    <x v="25"/>
    <n v="9999"/>
    <x v="10"/>
    <n v="0"/>
  </r>
  <r>
    <s v="REFERENCE ELECTRIFICATION - MODERATE TECHNOLOGY ADVANCEMENT"/>
    <x v="2"/>
    <s v="REFERENCE GASOLINE LIGHT-DUTY TRUCK"/>
    <s v="TEXAS"/>
    <x v="20"/>
    <x v="26"/>
    <s v="GASOLINE FUEL"/>
    <x v="10"/>
    <n v="155638657225.40302"/>
  </r>
  <r>
    <s v="REFERENCE ELECTRIFICATION - MODERATE TECHNOLOGY ADVANCEMENT"/>
    <x v="2"/>
    <s v="REFERENCE GASOLINE LIGHT-DUTY TRUCK"/>
    <s v="TEXAS"/>
    <x v="20"/>
    <x v="26"/>
    <s v="ELECTRICITY"/>
    <x v="10"/>
    <n v="0"/>
  </r>
  <r>
    <s v="REFERENCE ELECTRIFICATION - MODERATE TECHNOLOGY ADVANCEMENT"/>
    <x v="2"/>
    <s v="REFERENCE GASOLINE LIGHT-DUTY TRUCK"/>
    <s v="TEXAS"/>
    <x v="20"/>
    <x v="26"/>
    <s v="DIESEL FUEL"/>
    <x v="10"/>
    <n v="0"/>
  </r>
  <r>
    <s v="REFERENCE ELECTRIFICATION - MODERATE TECHNOLOGY ADVANCEMENT"/>
    <x v="2"/>
    <s v="REFERENCE GASOLINE LIGHT-DUTY TRUCK"/>
    <s v="TEXAS"/>
    <x v="20"/>
    <x v="26"/>
    <s v="COMPRESSED PIPELINE GAS"/>
    <x v="10"/>
    <n v="0"/>
  </r>
  <r>
    <s v="REFERENCE ELECTRIFICATION - MODERATE TECHNOLOGY ADVANCEMENT"/>
    <x v="2"/>
    <s v="REFERENCE GASOLINE LIGHT-DUTY TRUCK"/>
    <s v="TEXAS"/>
    <x v="20"/>
    <x v="26"/>
    <s v="LIQUID HYDROGEN"/>
    <x v="10"/>
    <n v="0"/>
  </r>
  <r>
    <s v="REFERENCE ELECTRIFICATION - MODERATE TECHNOLOGY ADVANCEMENT"/>
    <x v="2"/>
    <s v="REFERENCE GASOLINE LIGHT-DUTY TRUCK"/>
    <s v="TEXAS"/>
    <x v="20"/>
    <x v="26"/>
    <n v="9999"/>
    <x v="10"/>
    <n v="0"/>
  </r>
  <r>
    <s v="REFERENCE ELECTRIFICATION - MODERATE TECHNOLOGY ADVANCEMENT"/>
    <x v="2"/>
    <s v="REFERENCE GASOLINE LIGHT-DUTY TRUCK"/>
    <s v="TEXAS"/>
    <x v="20"/>
    <x v="27"/>
    <s v="GASOLINE FUEL"/>
    <x v="10"/>
    <n v="156392600503.76501"/>
  </r>
  <r>
    <s v="REFERENCE ELECTRIFICATION - MODERATE TECHNOLOGY ADVANCEMENT"/>
    <x v="2"/>
    <s v="REFERENCE GASOLINE LIGHT-DUTY TRUCK"/>
    <s v="TEXAS"/>
    <x v="20"/>
    <x v="27"/>
    <s v="ELECTRICITY"/>
    <x v="10"/>
    <n v="0"/>
  </r>
  <r>
    <s v="REFERENCE ELECTRIFICATION - MODERATE TECHNOLOGY ADVANCEMENT"/>
    <x v="2"/>
    <s v="REFERENCE GASOLINE LIGHT-DUTY TRUCK"/>
    <s v="TEXAS"/>
    <x v="20"/>
    <x v="27"/>
    <s v="DIESEL FUEL"/>
    <x v="10"/>
    <n v="0"/>
  </r>
  <r>
    <s v="REFERENCE ELECTRIFICATION - MODERATE TECHNOLOGY ADVANCEMENT"/>
    <x v="2"/>
    <s v="REFERENCE GASOLINE LIGHT-DUTY TRUCK"/>
    <s v="TEXAS"/>
    <x v="20"/>
    <x v="27"/>
    <s v="COMPRESSED PIPELINE GAS"/>
    <x v="10"/>
    <n v="0"/>
  </r>
  <r>
    <s v="REFERENCE ELECTRIFICATION - MODERATE TECHNOLOGY ADVANCEMENT"/>
    <x v="2"/>
    <s v="REFERENCE GASOLINE LIGHT-DUTY TRUCK"/>
    <s v="TEXAS"/>
    <x v="20"/>
    <x v="27"/>
    <s v="LIQUID HYDROGEN"/>
    <x v="10"/>
    <n v="0"/>
  </r>
  <r>
    <s v="REFERENCE ELECTRIFICATION - MODERATE TECHNOLOGY ADVANCEMENT"/>
    <x v="2"/>
    <s v="REFERENCE GASOLINE LIGHT-DUTY TRUCK"/>
    <s v="TEXAS"/>
    <x v="20"/>
    <x v="27"/>
    <n v="9999"/>
    <x v="10"/>
    <n v="0"/>
  </r>
  <r>
    <s v="REFERENCE ELECTRIFICATION - MODERATE TECHNOLOGY ADVANCEMENT"/>
    <x v="2"/>
    <s v="REFERENCE GASOLINE LIGHT-DUTY TRUCK"/>
    <s v="TEXAS"/>
    <x v="20"/>
    <x v="28"/>
    <s v="GASOLINE FUEL"/>
    <x v="10"/>
    <n v="157147961852.108"/>
  </r>
  <r>
    <s v="REFERENCE ELECTRIFICATION - MODERATE TECHNOLOGY ADVANCEMENT"/>
    <x v="2"/>
    <s v="REFERENCE GASOLINE LIGHT-DUTY TRUCK"/>
    <s v="TEXAS"/>
    <x v="20"/>
    <x v="28"/>
    <s v="ELECTRICITY"/>
    <x v="10"/>
    <n v="0"/>
  </r>
  <r>
    <s v="REFERENCE ELECTRIFICATION - MODERATE TECHNOLOGY ADVANCEMENT"/>
    <x v="2"/>
    <s v="REFERENCE GASOLINE LIGHT-DUTY TRUCK"/>
    <s v="TEXAS"/>
    <x v="20"/>
    <x v="28"/>
    <s v="DIESEL FUEL"/>
    <x v="10"/>
    <n v="0"/>
  </r>
  <r>
    <s v="REFERENCE ELECTRIFICATION - MODERATE TECHNOLOGY ADVANCEMENT"/>
    <x v="2"/>
    <s v="REFERENCE GASOLINE LIGHT-DUTY TRUCK"/>
    <s v="TEXAS"/>
    <x v="20"/>
    <x v="28"/>
    <s v="COMPRESSED PIPELINE GAS"/>
    <x v="10"/>
    <n v="0"/>
  </r>
  <r>
    <s v="REFERENCE ELECTRIFICATION - MODERATE TECHNOLOGY ADVANCEMENT"/>
    <x v="2"/>
    <s v="REFERENCE GASOLINE LIGHT-DUTY TRUCK"/>
    <s v="TEXAS"/>
    <x v="20"/>
    <x v="28"/>
    <s v="LIQUID HYDROGEN"/>
    <x v="10"/>
    <n v="0"/>
  </r>
  <r>
    <s v="REFERENCE ELECTRIFICATION - MODERATE TECHNOLOGY ADVANCEMENT"/>
    <x v="2"/>
    <s v="REFERENCE GASOLINE LIGHT-DUTY TRUCK"/>
    <s v="TEXAS"/>
    <x v="20"/>
    <x v="28"/>
    <n v="9999"/>
    <x v="10"/>
    <n v="0"/>
  </r>
  <r>
    <s v="REFERENCE ELECTRIFICATION - MODERATE TECHNOLOGY ADVANCEMENT"/>
    <x v="2"/>
    <s v="REFERENCE GASOLINE LIGHT-DUTY TRUCK"/>
    <s v="TEXAS"/>
    <x v="20"/>
    <x v="29"/>
    <s v="GASOLINE FUEL"/>
    <x v="10"/>
    <n v="158208258149.79199"/>
  </r>
  <r>
    <s v="REFERENCE ELECTRIFICATION - MODERATE TECHNOLOGY ADVANCEMENT"/>
    <x v="2"/>
    <s v="REFERENCE GASOLINE LIGHT-DUTY TRUCK"/>
    <s v="TEXAS"/>
    <x v="20"/>
    <x v="29"/>
    <s v="ELECTRICITY"/>
    <x v="10"/>
    <n v="0"/>
  </r>
  <r>
    <s v="REFERENCE ELECTRIFICATION - MODERATE TECHNOLOGY ADVANCEMENT"/>
    <x v="2"/>
    <s v="REFERENCE GASOLINE LIGHT-DUTY TRUCK"/>
    <s v="TEXAS"/>
    <x v="20"/>
    <x v="29"/>
    <s v="DIESEL FUEL"/>
    <x v="10"/>
    <n v="0"/>
  </r>
  <r>
    <s v="REFERENCE ELECTRIFICATION - MODERATE TECHNOLOGY ADVANCEMENT"/>
    <x v="2"/>
    <s v="REFERENCE GASOLINE LIGHT-DUTY TRUCK"/>
    <s v="TEXAS"/>
    <x v="20"/>
    <x v="29"/>
    <s v="COMPRESSED PIPELINE GAS"/>
    <x v="10"/>
    <n v="0"/>
  </r>
  <r>
    <s v="REFERENCE ELECTRIFICATION - MODERATE TECHNOLOGY ADVANCEMENT"/>
    <x v="2"/>
    <s v="REFERENCE GASOLINE LIGHT-DUTY TRUCK"/>
    <s v="TEXAS"/>
    <x v="20"/>
    <x v="29"/>
    <s v="LIQUID HYDROGEN"/>
    <x v="10"/>
    <n v="0"/>
  </r>
  <r>
    <s v="REFERENCE ELECTRIFICATION - MODERATE TECHNOLOGY ADVANCEMENT"/>
    <x v="2"/>
    <s v="REFERENCE GASOLINE LIGHT-DUTY TRUCK"/>
    <s v="TEXAS"/>
    <x v="20"/>
    <x v="29"/>
    <n v="9999"/>
    <x v="10"/>
    <n v="0"/>
  </r>
  <r>
    <s v="REFERENCE ELECTRIFICATION - MODERATE TECHNOLOGY ADVANCEMENT"/>
    <x v="2"/>
    <s v="REFERENCE GASOLINE LIGHT-DUTY TRUCK"/>
    <s v="TEXAS"/>
    <x v="20"/>
    <x v="30"/>
    <s v="GASOLINE FUEL"/>
    <x v="10"/>
    <n v="159263917301.55801"/>
  </r>
  <r>
    <s v="REFERENCE ELECTRIFICATION - MODERATE TECHNOLOGY ADVANCEMENT"/>
    <x v="2"/>
    <s v="REFERENCE GASOLINE LIGHT-DUTY TRUCK"/>
    <s v="TEXAS"/>
    <x v="20"/>
    <x v="30"/>
    <s v="ELECTRICITY"/>
    <x v="10"/>
    <n v="0"/>
  </r>
  <r>
    <s v="REFERENCE ELECTRIFICATION - MODERATE TECHNOLOGY ADVANCEMENT"/>
    <x v="2"/>
    <s v="REFERENCE GASOLINE LIGHT-DUTY TRUCK"/>
    <s v="TEXAS"/>
    <x v="20"/>
    <x v="30"/>
    <s v="DIESEL FUEL"/>
    <x v="10"/>
    <n v="0"/>
  </r>
  <r>
    <s v="REFERENCE ELECTRIFICATION - MODERATE TECHNOLOGY ADVANCEMENT"/>
    <x v="2"/>
    <s v="REFERENCE GASOLINE LIGHT-DUTY TRUCK"/>
    <s v="TEXAS"/>
    <x v="20"/>
    <x v="30"/>
    <s v="COMPRESSED PIPELINE GAS"/>
    <x v="10"/>
    <n v="0"/>
  </r>
  <r>
    <s v="REFERENCE ELECTRIFICATION - MODERATE TECHNOLOGY ADVANCEMENT"/>
    <x v="2"/>
    <s v="REFERENCE GASOLINE LIGHT-DUTY TRUCK"/>
    <s v="TEXAS"/>
    <x v="20"/>
    <x v="30"/>
    <s v="LIQUID HYDROGEN"/>
    <x v="10"/>
    <n v="0"/>
  </r>
  <r>
    <s v="REFERENCE ELECTRIFICATION - MODERATE TECHNOLOGY ADVANCEMENT"/>
    <x v="2"/>
    <s v="REFERENCE GASOLINE LIGHT-DUTY TRUCK"/>
    <s v="TEXAS"/>
    <x v="20"/>
    <x v="30"/>
    <n v="9999"/>
    <x v="10"/>
    <n v="0"/>
  </r>
  <r>
    <s v="REFERENCE ELECTRIFICATION - MODERATE TECHNOLOGY ADVANCEMENT"/>
    <x v="2"/>
    <s v="REFERENCE GASOLINE LIGHT-DUTY TRUCK"/>
    <s v="TEXAS"/>
    <x v="20"/>
    <x v="31"/>
    <s v="GASOLINE FUEL"/>
    <x v="10"/>
    <n v="160323681972.85599"/>
  </r>
  <r>
    <s v="REFERENCE ELECTRIFICATION - MODERATE TECHNOLOGY ADVANCEMENT"/>
    <x v="2"/>
    <s v="REFERENCE GASOLINE LIGHT-DUTY TRUCK"/>
    <s v="TEXAS"/>
    <x v="20"/>
    <x v="31"/>
    <s v="ELECTRICITY"/>
    <x v="10"/>
    <n v="0"/>
  </r>
  <r>
    <s v="REFERENCE ELECTRIFICATION - MODERATE TECHNOLOGY ADVANCEMENT"/>
    <x v="2"/>
    <s v="REFERENCE GASOLINE LIGHT-DUTY TRUCK"/>
    <s v="TEXAS"/>
    <x v="20"/>
    <x v="31"/>
    <s v="DIESEL FUEL"/>
    <x v="10"/>
    <n v="0"/>
  </r>
  <r>
    <s v="REFERENCE ELECTRIFICATION - MODERATE TECHNOLOGY ADVANCEMENT"/>
    <x v="2"/>
    <s v="REFERENCE GASOLINE LIGHT-DUTY TRUCK"/>
    <s v="TEXAS"/>
    <x v="20"/>
    <x v="31"/>
    <s v="COMPRESSED PIPELINE GAS"/>
    <x v="10"/>
    <n v="0"/>
  </r>
  <r>
    <s v="REFERENCE ELECTRIFICATION - MODERATE TECHNOLOGY ADVANCEMENT"/>
    <x v="2"/>
    <s v="REFERENCE GASOLINE LIGHT-DUTY TRUCK"/>
    <s v="TEXAS"/>
    <x v="20"/>
    <x v="31"/>
    <s v="LIQUID HYDROGEN"/>
    <x v="10"/>
    <n v="0"/>
  </r>
  <r>
    <s v="REFERENCE ELECTRIFICATION - MODERATE TECHNOLOGY ADVANCEMENT"/>
    <x v="2"/>
    <s v="REFERENCE GASOLINE LIGHT-DUTY TRUCK"/>
    <s v="TEXAS"/>
    <x v="20"/>
    <x v="31"/>
    <n v="9999"/>
    <x v="10"/>
    <n v="0"/>
  </r>
  <r>
    <s v="REFERENCE ELECTRIFICATION - MODERATE TECHNOLOGY ADVANCEMENT"/>
    <x v="2"/>
    <s v="REFERENCE GASOLINE LIGHT-DUTY TRUCK"/>
    <s v="TEXAS"/>
    <x v="20"/>
    <x v="32"/>
    <s v="GASOLINE FUEL"/>
    <x v="10"/>
    <n v="161388367693.01999"/>
  </r>
  <r>
    <s v="REFERENCE ELECTRIFICATION - MODERATE TECHNOLOGY ADVANCEMENT"/>
    <x v="2"/>
    <s v="REFERENCE GASOLINE LIGHT-DUTY TRUCK"/>
    <s v="TEXAS"/>
    <x v="20"/>
    <x v="32"/>
    <s v="ELECTRICITY"/>
    <x v="10"/>
    <n v="0"/>
  </r>
  <r>
    <s v="REFERENCE ELECTRIFICATION - MODERATE TECHNOLOGY ADVANCEMENT"/>
    <x v="2"/>
    <s v="REFERENCE GASOLINE LIGHT-DUTY TRUCK"/>
    <s v="TEXAS"/>
    <x v="20"/>
    <x v="32"/>
    <s v="DIESEL FUEL"/>
    <x v="10"/>
    <n v="0"/>
  </r>
  <r>
    <s v="REFERENCE ELECTRIFICATION - MODERATE TECHNOLOGY ADVANCEMENT"/>
    <x v="2"/>
    <s v="REFERENCE GASOLINE LIGHT-DUTY TRUCK"/>
    <s v="TEXAS"/>
    <x v="20"/>
    <x v="32"/>
    <s v="COMPRESSED PIPELINE GAS"/>
    <x v="10"/>
    <n v="0"/>
  </r>
  <r>
    <s v="REFERENCE ELECTRIFICATION - MODERATE TECHNOLOGY ADVANCEMENT"/>
    <x v="2"/>
    <s v="REFERENCE GASOLINE LIGHT-DUTY TRUCK"/>
    <s v="TEXAS"/>
    <x v="20"/>
    <x v="32"/>
    <s v="LIQUID HYDROGEN"/>
    <x v="10"/>
    <n v="0"/>
  </r>
  <r>
    <s v="REFERENCE ELECTRIFICATION - MODERATE TECHNOLOGY ADVANCEMENT"/>
    <x v="2"/>
    <s v="REFERENCE GASOLINE LIGHT-DUTY TRUCK"/>
    <s v="TEXAS"/>
    <x v="20"/>
    <x v="32"/>
    <n v="9999"/>
    <x v="10"/>
    <n v="0"/>
  </r>
  <r>
    <s v="REFERENCE ELECTRIFICATION - MODERATE TECHNOLOGY ADVANCEMENT"/>
    <x v="2"/>
    <s v="REFERENCE GASOLINE LIGHT-DUTY TRUCK"/>
    <s v="TEXAS"/>
    <x v="20"/>
    <x v="33"/>
    <s v="GASOLINE FUEL"/>
    <x v="10"/>
    <n v="162452233356.66599"/>
  </r>
  <r>
    <s v="REFERENCE ELECTRIFICATION - MODERATE TECHNOLOGY ADVANCEMENT"/>
    <x v="2"/>
    <s v="REFERENCE GASOLINE LIGHT-DUTY TRUCK"/>
    <s v="TEXAS"/>
    <x v="20"/>
    <x v="33"/>
    <s v="ELECTRICITY"/>
    <x v="10"/>
    <n v="0"/>
  </r>
  <r>
    <s v="REFERENCE ELECTRIFICATION - MODERATE TECHNOLOGY ADVANCEMENT"/>
    <x v="2"/>
    <s v="REFERENCE GASOLINE LIGHT-DUTY TRUCK"/>
    <s v="TEXAS"/>
    <x v="20"/>
    <x v="33"/>
    <s v="DIESEL FUEL"/>
    <x v="10"/>
    <n v="0"/>
  </r>
  <r>
    <s v="REFERENCE ELECTRIFICATION - MODERATE TECHNOLOGY ADVANCEMENT"/>
    <x v="2"/>
    <s v="REFERENCE GASOLINE LIGHT-DUTY TRUCK"/>
    <s v="TEXAS"/>
    <x v="20"/>
    <x v="33"/>
    <s v="COMPRESSED PIPELINE GAS"/>
    <x v="10"/>
    <n v="0"/>
  </r>
  <r>
    <s v="REFERENCE ELECTRIFICATION - MODERATE TECHNOLOGY ADVANCEMENT"/>
    <x v="2"/>
    <s v="REFERENCE GASOLINE LIGHT-DUTY TRUCK"/>
    <s v="TEXAS"/>
    <x v="20"/>
    <x v="33"/>
    <s v="LIQUID HYDROGEN"/>
    <x v="10"/>
    <n v="0"/>
  </r>
  <r>
    <s v="REFERENCE ELECTRIFICATION - MODERATE TECHNOLOGY ADVANCEMENT"/>
    <x v="2"/>
    <s v="REFERENCE GASOLINE LIGHT-DUTY TRUCK"/>
    <s v="TEXAS"/>
    <x v="20"/>
    <x v="33"/>
    <n v="9999"/>
    <x v="10"/>
    <n v="0"/>
  </r>
  <r>
    <s v="REFERENCE ELECTRIFICATION - MODERATE TECHNOLOGY ADVANCEMENT"/>
    <x v="2"/>
    <s v="ELECTRIC LIGHT-DUTY TRUCK - 200 MILE RANGE"/>
    <s v="TEXAS"/>
    <x v="20"/>
    <x v="0"/>
    <s v="GASOLINE FUEL"/>
    <x v="10"/>
    <n v="0"/>
  </r>
  <r>
    <s v="REFERENCE ELECTRIFICATION - MODERATE TECHNOLOGY ADVANCEMENT"/>
    <x v="2"/>
    <s v="ELECTRIC LIGHT-DUTY TRUCK - 200 MILE RANGE"/>
    <s v="TEXAS"/>
    <x v="20"/>
    <x v="0"/>
    <s v="ELECTRICITY"/>
    <x v="10"/>
    <n v="78372272.243689001"/>
  </r>
  <r>
    <s v="REFERENCE ELECTRIFICATION - MODERATE TECHNOLOGY ADVANCEMENT"/>
    <x v="2"/>
    <s v="ELECTRIC LIGHT-DUTY TRUCK - 200 MILE RANGE"/>
    <s v="TEXAS"/>
    <x v="20"/>
    <x v="0"/>
    <s v="DIESEL FUEL"/>
    <x v="10"/>
    <n v="0"/>
  </r>
  <r>
    <s v="REFERENCE ELECTRIFICATION - MODERATE TECHNOLOGY ADVANCEMENT"/>
    <x v="2"/>
    <s v="ELECTRIC LIGHT-DUTY TRUCK - 200 MILE RANGE"/>
    <s v="TEXAS"/>
    <x v="20"/>
    <x v="0"/>
    <s v="COMPRESSED PIPELINE GAS"/>
    <x v="10"/>
    <n v="0"/>
  </r>
  <r>
    <s v="REFERENCE ELECTRIFICATION - MODERATE TECHNOLOGY ADVANCEMENT"/>
    <x v="2"/>
    <s v="ELECTRIC LIGHT-DUTY TRUCK - 200 MILE RANGE"/>
    <s v="TEXAS"/>
    <x v="20"/>
    <x v="0"/>
    <s v="LIQUID HYDROGEN"/>
    <x v="10"/>
    <n v="0"/>
  </r>
  <r>
    <s v="REFERENCE ELECTRIFICATION - MODERATE TECHNOLOGY ADVANCEMENT"/>
    <x v="2"/>
    <s v="ELECTRIC LIGHT-DUTY TRUCK - 200 MILE RANGE"/>
    <s v="TEXAS"/>
    <x v="20"/>
    <x v="0"/>
    <n v="9999"/>
    <x v="10"/>
    <n v="0"/>
  </r>
  <r>
    <s v="REFERENCE ELECTRIFICATION - MODERATE TECHNOLOGY ADVANCEMENT"/>
    <x v="2"/>
    <s v="ELECTRIC LIGHT-DUTY TRUCK - 200 MILE RANGE"/>
    <s v="TEXAS"/>
    <x v="20"/>
    <x v="1"/>
    <s v="GASOLINE FUEL"/>
    <x v="10"/>
    <n v="0"/>
  </r>
  <r>
    <s v="REFERENCE ELECTRIFICATION - MODERATE TECHNOLOGY ADVANCEMENT"/>
    <x v="2"/>
    <s v="ELECTRIC LIGHT-DUTY TRUCK - 200 MILE RANGE"/>
    <s v="TEXAS"/>
    <x v="20"/>
    <x v="1"/>
    <s v="ELECTRICITY"/>
    <x v="10"/>
    <n v="80069511.357745901"/>
  </r>
  <r>
    <s v="REFERENCE ELECTRIFICATION - MODERATE TECHNOLOGY ADVANCEMENT"/>
    <x v="2"/>
    <s v="ELECTRIC LIGHT-DUTY TRUCK - 200 MILE RANGE"/>
    <s v="TEXAS"/>
    <x v="20"/>
    <x v="1"/>
    <s v="DIESEL FUEL"/>
    <x v="10"/>
    <n v="0"/>
  </r>
  <r>
    <s v="REFERENCE ELECTRIFICATION - MODERATE TECHNOLOGY ADVANCEMENT"/>
    <x v="2"/>
    <s v="ELECTRIC LIGHT-DUTY TRUCK - 200 MILE RANGE"/>
    <s v="TEXAS"/>
    <x v="20"/>
    <x v="1"/>
    <s v="COMPRESSED PIPELINE GAS"/>
    <x v="10"/>
    <n v="0"/>
  </r>
  <r>
    <s v="REFERENCE ELECTRIFICATION - MODERATE TECHNOLOGY ADVANCEMENT"/>
    <x v="2"/>
    <s v="ELECTRIC LIGHT-DUTY TRUCK - 200 MILE RANGE"/>
    <s v="TEXAS"/>
    <x v="20"/>
    <x v="1"/>
    <s v="LIQUID HYDROGEN"/>
    <x v="10"/>
    <n v="0"/>
  </r>
  <r>
    <s v="REFERENCE ELECTRIFICATION - MODERATE TECHNOLOGY ADVANCEMENT"/>
    <x v="2"/>
    <s v="ELECTRIC LIGHT-DUTY TRUCK - 200 MILE RANGE"/>
    <s v="TEXAS"/>
    <x v="20"/>
    <x v="1"/>
    <n v="9999"/>
    <x v="10"/>
    <n v="0"/>
  </r>
  <r>
    <s v="REFERENCE ELECTRIFICATION - MODERATE TECHNOLOGY ADVANCEMENT"/>
    <x v="2"/>
    <s v="ELECTRIC LIGHT-DUTY TRUCK - 200 MILE RANGE"/>
    <s v="TEXAS"/>
    <x v="20"/>
    <x v="2"/>
    <s v="GASOLINE FUEL"/>
    <x v="10"/>
    <n v="0"/>
  </r>
  <r>
    <s v="REFERENCE ELECTRIFICATION - MODERATE TECHNOLOGY ADVANCEMENT"/>
    <x v="2"/>
    <s v="ELECTRIC LIGHT-DUTY TRUCK - 200 MILE RANGE"/>
    <s v="TEXAS"/>
    <x v="20"/>
    <x v="2"/>
    <s v="ELECTRICITY"/>
    <x v="10"/>
    <n v="91504768.451675802"/>
  </r>
  <r>
    <s v="REFERENCE ELECTRIFICATION - MODERATE TECHNOLOGY ADVANCEMENT"/>
    <x v="2"/>
    <s v="ELECTRIC LIGHT-DUTY TRUCK - 200 MILE RANGE"/>
    <s v="TEXAS"/>
    <x v="20"/>
    <x v="2"/>
    <s v="DIESEL FUEL"/>
    <x v="10"/>
    <n v="0"/>
  </r>
  <r>
    <s v="REFERENCE ELECTRIFICATION - MODERATE TECHNOLOGY ADVANCEMENT"/>
    <x v="2"/>
    <s v="ELECTRIC LIGHT-DUTY TRUCK - 200 MILE RANGE"/>
    <s v="TEXAS"/>
    <x v="20"/>
    <x v="2"/>
    <s v="COMPRESSED PIPELINE GAS"/>
    <x v="10"/>
    <n v="0"/>
  </r>
  <r>
    <s v="REFERENCE ELECTRIFICATION - MODERATE TECHNOLOGY ADVANCEMENT"/>
    <x v="2"/>
    <s v="ELECTRIC LIGHT-DUTY TRUCK - 200 MILE RANGE"/>
    <s v="TEXAS"/>
    <x v="20"/>
    <x v="2"/>
    <s v="LIQUID HYDROGEN"/>
    <x v="10"/>
    <n v="0"/>
  </r>
  <r>
    <s v="REFERENCE ELECTRIFICATION - MODERATE TECHNOLOGY ADVANCEMENT"/>
    <x v="2"/>
    <s v="ELECTRIC LIGHT-DUTY TRUCK - 200 MILE RANGE"/>
    <s v="TEXAS"/>
    <x v="20"/>
    <x v="2"/>
    <n v="9999"/>
    <x v="10"/>
    <n v="0"/>
  </r>
  <r>
    <s v="REFERENCE ELECTRIFICATION - MODERATE TECHNOLOGY ADVANCEMENT"/>
    <x v="2"/>
    <s v="ELECTRIC LIGHT-DUTY TRUCK - 200 MILE RANGE"/>
    <s v="TEXAS"/>
    <x v="20"/>
    <x v="3"/>
    <s v="GASOLINE FUEL"/>
    <x v="10"/>
    <n v="0"/>
  </r>
  <r>
    <s v="REFERENCE ELECTRIFICATION - MODERATE TECHNOLOGY ADVANCEMENT"/>
    <x v="2"/>
    <s v="ELECTRIC LIGHT-DUTY TRUCK - 200 MILE RANGE"/>
    <s v="TEXAS"/>
    <x v="20"/>
    <x v="3"/>
    <s v="ELECTRICITY"/>
    <x v="10"/>
    <n v="114094975.287824"/>
  </r>
  <r>
    <s v="REFERENCE ELECTRIFICATION - MODERATE TECHNOLOGY ADVANCEMENT"/>
    <x v="2"/>
    <s v="ELECTRIC LIGHT-DUTY TRUCK - 200 MILE RANGE"/>
    <s v="TEXAS"/>
    <x v="20"/>
    <x v="3"/>
    <s v="DIESEL FUEL"/>
    <x v="10"/>
    <n v="0"/>
  </r>
  <r>
    <s v="REFERENCE ELECTRIFICATION - MODERATE TECHNOLOGY ADVANCEMENT"/>
    <x v="2"/>
    <s v="ELECTRIC LIGHT-DUTY TRUCK - 200 MILE RANGE"/>
    <s v="TEXAS"/>
    <x v="20"/>
    <x v="3"/>
    <s v="COMPRESSED PIPELINE GAS"/>
    <x v="10"/>
    <n v="0"/>
  </r>
  <r>
    <s v="REFERENCE ELECTRIFICATION - MODERATE TECHNOLOGY ADVANCEMENT"/>
    <x v="2"/>
    <s v="ELECTRIC LIGHT-DUTY TRUCK - 200 MILE RANGE"/>
    <s v="TEXAS"/>
    <x v="20"/>
    <x v="3"/>
    <s v="LIQUID HYDROGEN"/>
    <x v="10"/>
    <n v="0"/>
  </r>
  <r>
    <s v="REFERENCE ELECTRIFICATION - MODERATE TECHNOLOGY ADVANCEMENT"/>
    <x v="2"/>
    <s v="ELECTRIC LIGHT-DUTY TRUCK - 200 MILE RANGE"/>
    <s v="TEXAS"/>
    <x v="20"/>
    <x v="3"/>
    <n v="9999"/>
    <x v="10"/>
    <n v="0"/>
  </r>
  <r>
    <s v="REFERENCE ELECTRIFICATION - MODERATE TECHNOLOGY ADVANCEMENT"/>
    <x v="2"/>
    <s v="ELECTRIC LIGHT-DUTY TRUCK - 200 MILE RANGE"/>
    <s v="TEXAS"/>
    <x v="20"/>
    <x v="4"/>
    <s v="GASOLINE FUEL"/>
    <x v="10"/>
    <n v="0"/>
  </r>
  <r>
    <s v="REFERENCE ELECTRIFICATION - MODERATE TECHNOLOGY ADVANCEMENT"/>
    <x v="2"/>
    <s v="ELECTRIC LIGHT-DUTY TRUCK - 200 MILE RANGE"/>
    <s v="TEXAS"/>
    <x v="20"/>
    <x v="4"/>
    <s v="ELECTRICITY"/>
    <x v="10"/>
    <n v="139391314.52953199"/>
  </r>
  <r>
    <s v="REFERENCE ELECTRIFICATION - MODERATE TECHNOLOGY ADVANCEMENT"/>
    <x v="2"/>
    <s v="ELECTRIC LIGHT-DUTY TRUCK - 200 MILE RANGE"/>
    <s v="TEXAS"/>
    <x v="20"/>
    <x v="4"/>
    <s v="DIESEL FUEL"/>
    <x v="10"/>
    <n v="0"/>
  </r>
  <r>
    <s v="REFERENCE ELECTRIFICATION - MODERATE TECHNOLOGY ADVANCEMENT"/>
    <x v="2"/>
    <s v="ELECTRIC LIGHT-DUTY TRUCK - 200 MILE RANGE"/>
    <s v="TEXAS"/>
    <x v="20"/>
    <x v="4"/>
    <s v="COMPRESSED PIPELINE GAS"/>
    <x v="10"/>
    <n v="0"/>
  </r>
  <r>
    <s v="REFERENCE ELECTRIFICATION - MODERATE TECHNOLOGY ADVANCEMENT"/>
    <x v="2"/>
    <s v="ELECTRIC LIGHT-DUTY TRUCK - 200 MILE RANGE"/>
    <s v="TEXAS"/>
    <x v="20"/>
    <x v="4"/>
    <s v="LIQUID HYDROGEN"/>
    <x v="10"/>
    <n v="0"/>
  </r>
  <r>
    <s v="REFERENCE ELECTRIFICATION - MODERATE TECHNOLOGY ADVANCEMENT"/>
    <x v="2"/>
    <s v="ELECTRIC LIGHT-DUTY TRUCK - 200 MILE RANGE"/>
    <s v="TEXAS"/>
    <x v="20"/>
    <x v="4"/>
    <n v="9999"/>
    <x v="10"/>
    <n v="0"/>
  </r>
  <r>
    <s v="REFERENCE ELECTRIFICATION - MODERATE TECHNOLOGY ADVANCEMENT"/>
    <x v="2"/>
    <s v="ELECTRIC LIGHT-DUTY TRUCK - 200 MILE RANGE"/>
    <s v="TEXAS"/>
    <x v="20"/>
    <x v="5"/>
    <s v="GASOLINE FUEL"/>
    <x v="10"/>
    <n v="0"/>
  </r>
  <r>
    <s v="REFERENCE ELECTRIFICATION - MODERATE TECHNOLOGY ADVANCEMENT"/>
    <x v="2"/>
    <s v="ELECTRIC LIGHT-DUTY TRUCK - 200 MILE RANGE"/>
    <s v="TEXAS"/>
    <x v="20"/>
    <x v="5"/>
    <s v="ELECTRICITY"/>
    <x v="10"/>
    <n v="173078251.20628899"/>
  </r>
  <r>
    <s v="REFERENCE ELECTRIFICATION - MODERATE TECHNOLOGY ADVANCEMENT"/>
    <x v="2"/>
    <s v="ELECTRIC LIGHT-DUTY TRUCK - 200 MILE RANGE"/>
    <s v="TEXAS"/>
    <x v="20"/>
    <x v="5"/>
    <s v="DIESEL FUEL"/>
    <x v="10"/>
    <n v="0"/>
  </r>
  <r>
    <s v="REFERENCE ELECTRIFICATION - MODERATE TECHNOLOGY ADVANCEMENT"/>
    <x v="2"/>
    <s v="ELECTRIC LIGHT-DUTY TRUCK - 200 MILE RANGE"/>
    <s v="TEXAS"/>
    <x v="20"/>
    <x v="5"/>
    <s v="COMPRESSED PIPELINE GAS"/>
    <x v="10"/>
    <n v="0"/>
  </r>
  <r>
    <s v="REFERENCE ELECTRIFICATION - MODERATE TECHNOLOGY ADVANCEMENT"/>
    <x v="2"/>
    <s v="ELECTRIC LIGHT-DUTY TRUCK - 200 MILE RANGE"/>
    <s v="TEXAS"/>
    <x v="20"/>
    <x v="5"/>
    <s v="LIQUID HYDROGEN"/>
    <x v="10"/>
    <n v="0"/>
  </r>
  <r>
    <s v="REFERENCE ELECTRIFICATION - MODERATE TECHNOLOGY ADVANCEMENT"/>
    <x v="2"/>
    <s v="ELECTRIC LIGHT-DUTY TRUCK - 200 MILE RANGE"/>
    <s v="TEXAS"/>
    <x v="20"/>
    <x v="5"/>
    <n v="9999"/>
    <x v="10"/>
    <n v="0"/>
  </r>
  <r>
    <s v="REFERENCE ELECTRIFICATION - MODERATE TECHNOLOGY ADVANCEMENT"/>
    <x v="2"/>
    <s v="ELECTRIC LIGHT-DUTY TRUCK - 200 MILE RANGE"/>
    <s v="TEXAS"/>
    <x v="20"/>
    <x v="6"/>
    <s v="GASOLINE FUEL"/>
    <x v="10"/>
    <n v="0"/>
  </r>
  <r>
    <s v="REFERENCE ELECTRIFICATION - MODERATE TECHNOLOGY ADVANCEMENT"/>
    <x v="2"/>
    <s v="ELECTRIC LIGHT-DUTY TRUCK - 200 MILE RANGE"/>
    <s v="TEXAS"/>
    <x v="20"/>
    <x v="6"/>
    <s v="ELECTRICITY"/>
    <x v="10"/>
    <n v="216511099.80280301"/>
  </r>
  <r>
    <s v="REFERENCE ELECTRIFICATION - MODERATE TECHNOLOGY ADVANCEMENT"/>
    <x v="2"/>
    <s v="ELECTRIC LIGHT-DUTY TRUCK - 200 MILE RANGE"/>
    <s v="TEXAS"/>
    <x v="20"/>
    <x v="6"/>
    <s v="DIESEL FUEL"/>
    <x v="10"/>
    <n v="0"/>
  </r>
  <r>
    <s v="REFERENCE ELECTRIFICATION - MODERATE TECHNOLOGY ADVANCEMENT"/>
    <x v="2"/>
    <s v="ELECTRIC LIGHT-DUTY TRUCK - 200 MILE RANGE"/>
    <s v="TEXAS"/>
    <x v="20"/>
    <x v="6"/>
    <s v="COMPRESSED PIPELINE GAS"/>
    <x v="10"/>
    <n v="0"/>
  </r>
  <r>
    <s v="REFERENCE ELECTRIFICATION - MODERATE TECHNOLOGY ADVANCEMENT"/>
    <x v="2"/>
    <s v="ELECTRIC LIGHT-DUTY TRUCK - 200 MILE RANGE"/>
    <s v="TEXAS"/>
    <x v="20"/>
    <x v="6"/>
    <s v="LIQUID HYDROGEN"/>
    <x v="10"/>
    <n v="0"/>
  </r>
  <r>
    <s v="REFERENCE ELECTRIFICATION - MODERATE TECHNOLOGY ADVANCEMENT"/>
    <x v="2"/>
    <s v="ELECTRIC LIGHT-DUTY TRUCK - 200 MILE RANGE"/>
    <s v="TEXAS"/>
    <x v="20"/>
    <x v="6"/>
    <n v="9999"/>
    <x v="10"/>
    <n v="0"/>
  </r>
  <r>
    <s v="REFERENCE ELECTRIFICATION - MODERATE TECHNOLOGY ADVANCEMENT"/>
    <x v="2"/>
    <s v="ELECTRIC LIGHT-DUTY TRUCK - 200 MILE RANGE"/>
    <s v="TEXAS"/>
    <x v="20"/>
    <x v="7"/>
    <s v="GASOLINE FUEL"/>
    <x v="10"/>
    <n v="0"/>
  </r>
  <r>
    <s v="REFERENCE ELECTRIFICATION - MODERATE TECHNOLOGY ADVANCEMENT"/>
    <x v="2"/>
    <s v="ELECTRIC LIGHT-DUTY TRUCK - 200 MILE RANGE"/>
    <s v="TEXAS"/>
    <x v="20"/>
    <x v="7"/>
    <s v="ELECTRICITY"/>
    <x v="10"/>
    <n v="265640031.940584"/>
  </r>
  <r>
    <s v="REFERENCE ELECTRIFICATION - MODERATE TECHNOLOGY ADVANCEMENT"/>
    <x v="2"/>
    <s v="ELECTRIC LIGHT-DUTY TRUCK - 200 MILE RANGE"/>
    <s v="TEXAS"/>
    <x v="20"/>
    <x v="7"/>
    <s v="DIESEL FUEL"/>
    <x v="10"/>
    <n v="0"/>
  </r>
  <r>
    <s v="REFERENCE ELECTRIFICATION - MODERATE TECHNOLOGY ADVANCEMENT"/>
    <x v="2"/>
    <s v="ELECTRIC LIGHT-DUTY TRUCK - 200 MILE RANGE"/>
    <s v="TEXAS"/>
    <x v="20"/>
    <x v="7"/>
    <s v="COMPRESSED PIPELINE GAS"/>
    <x v="10"/>
    <n v="0"/>
  </r>
  <r>
    <s v="REFERENCE ELECTRIFICATION - MODERATE TECHNOLOGY ADVANCEMENT"/>
    <x v="2"/>
    <s v="ELECTRIC LIGHT-DUTY TRUCK - 200 MILE RANGE"/>
    <s v="TEXAS"/>
    <x v="20"/>
    <x v="7"/>
    <s v="LIQUID HYDROGEN"/>
    <x v="10"/>
    <n v="0"/>
  </r>
  <r>
    <s v="REFERENCE ELECTRIFICATION - MODERATE TECHNOLOGY ADVANCEMENT"/>
    <x v="2"/>
    <s v="ELECTRIC LIGHT-DUTY TRUCK - 200 MILE RANGE"/>
    <s v="TEXAS"/>
    <x v="20"/>
    <x v="7"/>
    <n v="9999"/>
    <x v="10"/>
    <n v="0"/>
  </r>
  <r>
    <s v="REFERENCE ELECTRIFICATION - MODERATE TECHNOLOGY ADVANCEMENT"/>
    <x v="2"/>
    <s v="ELECTRIC LIGHT-DUTY TRUCK - 200 MILE RANGE"/>
    <s v="TEXAS"/>
    <x v="20"/>
    <x v="8"/>
    <s v="GASOLINE FUEL"/>
    <x v="10"/>
    <n v="0"/>
  </r>
  <r>
    <s v="REFERENCE ELECTRIFICATION - MODERATE TECHNOLOGY ADVANCEMENT"/>
    <x v="2"/>
    <s v="ELECTRIC LIGHT-DUTY TRUCK - 200 MILE RANGE"/>
    <s v="TEXAS"/>
    <x v="20"/>
    <x v="8"/>
    <s v="ELECTRICITY"/>
    <x v="10"/>
    <n v="320082423.20663899"/>
  </r>
  <r>
    <s v="REFERENCE ELECTRIFICATION - MODERATE TECHNOLOGY ADVANCEMENT"/>
    <x v="2"/>
    <s v="ELECTRIC LIGHT-DUTY TRUCK - 200 MILE RANGE"/>
    <s v="TEXAS"/>
    <x v="20"/>
    <x v="8"/>
    <s v="DIESEL FUEL"/>
    <x v="10"/>
    <n v="0"/>
  </r>
  <r>
    <s v="REFERENCE ELECTRIFICATION - MODERATE TECHNOLOGY ADVANCEMENT"/>
    <x v="2"/>
    <s v="ELECTRIC LIGHT-DUTY TRUCK - 200 MILE RANGE"/>
    <s v="TEXAS"/>
    <x v="20"/>
    <x v="8"/>
    <s v="COMPRESSED PIPELINE GAS"/>
    <x v="10"/>
    <n v="0"/>
  </r>
  <r>
    <s v="REFERENCE ELECTRIFICATION - MODERATE TECHNOLOGY ADVANCEMENT"/>
    <x v="2"/>
    <s v="ELECTRIC LIGHT-DUTY TRUCK - 200 MILE RANGE"/>
    <s v="TEXAS"/>
    <x v="20"/>
    <x v="8"/>
    <s v="LIQUID HYDROGEN"/>
    <x v="10"/>
    <n v="0"/>
  </r>
  <r>
    <s v="REFERENCE ELECTRIFICATION - MODERATE TECHNOLOGY ADVANCEMENT"/>
    <x v="2"/>
    <s v="ELECTRIC LIGHT-DUTY TRUCK - 200 MILE RANGE"/>
    <s v="TEXAS"/>
    <x v="20"/>
    <x v="8"/>
    <n v="9999"/>
    <x v="10"/>
    <n v="0"/>
  </r>
  <r>
    <s v="REFERENCE ELECTRIFICATION - MODERATE TECHNOLOGY ADVANCEMENT"/>
    <x v="2"/>
    <s v="ELECTRIC LIGHT-DUTY TRUCK - 200 MILE RANGE"/>
    <s v="TEXAS"/>
    <x v="20"/>
    <x v="9"/>
    <s v="GASOLINE FUEL"/>
    <x v="10"/>
    <n v="0"/>
  </r>
  <r>
    <s v="REFERENCE ELECTRIFICATION - MODERATE TECHNOLOGY ADVANCEMENT"/>
    <x v="2"/>
    <s v="ELECTRIC LIGHT-DUTY TRUCK - 200 MILE RANGE"/>
    <s v="TEXAS"/>
    <x v="20"/>
    <x v="9"/>
    <s v="ELECTRICITY"/>
    <x v="10"/>
    <n v="374543759.03886902"/>
  </r>
  <r>
    <s v="REFERENCE ELECTRIFICATION - MODERATE TECHNOLOGY ADVANCEMENT"/>
    <x v="2"/>
    <s v="ELECTRIC LIGHT-DUTY TRUCK - 200 MILE RANGE"/>
    <s v="TEXAS"/>
    <x v="20"/>
    <x v="9"/>
    <s v="DIESEL FUEL"/>
    <x v="10"/>
    <n v="0"/>
  </r>
  <r>
    <s v="REFERENCE ELECTRIFICATION - MODERATE TECHNOLOGY ADVANCEMENT"/>
    <x v="2"/>
    <s v="ELECTRIC LIGHT-DUTY TRUCK - 200 MILE RANGE"/>
    <s v="TEXAS"/>
    <x v="20"/>
    <x v="9"/>
    <s v="COMPRESSED PIPELINE GAS"/>
    <x v="10"/>
    <n v="0"/>
  </r>
  <r>
    <s v="REFERENCE ELECTRIFICATION - MODERATE TECHNOLOGY ADVANCEMENT"/>
    <x v="2"/>
    <s v="ELECTRIC LIGHT-DUTY TRUCK - 200 MILE RANGE"/>
    <s v="TEXAS"/>
    <x v="20"/>
    <x v="9"/>
    <s v="LIQUID HYDROGEN"/>
    <x v="10"/>
    <n v="0"/>
  </r>
  <r>
    <s v="REFERENCE ELECTRIFICATION - MODERATE TECHNOLOGY ADVANCEMENT"/>
    <x v="2"/>
    <s v="ELECTRIC LIGHT-DUTY TRUCK - 200 MILE RANGE"/>
    <s v="TEXAS"/>
    <x v="20"/>
    <x v="9"/>
    <n v="9999"/>
    <x v="10"/>
    <n v="0"/>
  </r>
  <r>
    <s v="REFERENCE ELECTRIFICATION - MODERATE TECHNOLOGY ADVANCEMENT"/>
    <x v="2"/>
    <s v="ELECTRIC LIGHT-DUTY TRUCK - 200 MILE RANGE"/>
    <s v="TEXAS"/>
    <x v="20"/>
    <x v="10"/>
    <s v="GASOLINE FUEL"/>
    <x v="10"/>
    <n v="0"/>
  </r>
  <r>
    <s v="REFERENCE ELECTRIFICATION - MODERATE TECHNOLOGY ADVANCEMENT"/>
    <x v="2"/>
    <s v="ELECTRIC LIGHT-DUTY TRUCK - 200 MILE RANGE"/>
    <s v="TEXAS"/>
    <x v="20"/>
    <x v="10"/>
    <s v="ELECTRICITY"/>
    <x v="10"/>
    <n v="429112260.318744"/>
  </r>
  <r>
    <s v="REFERENCE ELECTRIFICATION - MODERATE TECHNOLOGY ADVANCEMENT"/>
    <x v="2"/>
    <s v="ELECTRIC LIGHT-DUTY TRUCK - 200 MILE RANGE"/>
    <s v="TEXAS"/>
    <x v="20"/>
    <x v="10"/>
    <s v="DIESEL FUEL"/>
    <x v="10"/>
    <n v="0"/>
  </r>
  <r>
    <s v="REFERENCE ELECTRIFICATION - MODERATE TECHNOLOGY ADVANCEMENT"/>
    <x v="2"/>
    <s v="ELECTRIC LIGHT-DUTY TRUCK - 200 MILE RANGE"/>
    <s v="TEXAS"/>
    <x v="20"/>
    <x v="10"/>
    <s v="COMPRESSED PIPELINE GAS"/>
    <x v="10"/>
    <n v="0"/>
  </r>
  <r>
    <s v="REFERENCE ELECTRIFICATION - MODERATE TECHNOLOGY ADVANCEMENT"/>
    <x v="2"/>
    <s v="ELECTRIC LIGHT-DUTY TRUCK - 200 MILE RANGE"/>
    <s v="TEXAS"/>
    <x v="20"/>
    <x v="10"/>
    <s v="LIQUID HYDROGEN"/>
    <x v="10"/>
    <n v="0"/>
  </r>
  <r>
    <s v="REFERENCE ELECTRIFICATION - MODERATE TECHNOLOGY ADVANCEMENT"/>
    <x v="2"/>
    <s v="ELECTRIC LIGHT-DUTY TRUCK - 200 MILE RANGE"/>
    <s v="TEXAS"/>
    <x v="20"/>
    <x v="10"/>
    <n v="9999"/>
    <x v="10"/>
    <n v="0"/>
  </r>
  <r>
    <s v="REFERENCE ELECTRIFICATION - MODERATE TECHNOLOGY ADVANCEMENT"/>
    <x v="2"/>
    <s v="ELECTRIC LIGHT-DUTY TRUCK - 200 MILE RANGE"/>
    <s v="TEXAS"/>
    <x v="20"/>
    <x v="11"/>
    <s v="GASOLINE FUEL"/>
    <x v="10"/>
    <n v="0"/>
  </r>
  <r>
    <s v="REFERENCE ELECTRIFICATION - MODERATE TECHNOLOGY ADVANCEMENT"/>
    <x v="2"/>
    <s v="ELECTRIC LIGHT-DUTY TRUCK - 200 MILE RANGE"/>
    <s v="TEXAS"/>
    <x v="20"/>
    <x v="11"/>
    <s v="ELECTRICITY"/>
    <x v="10"/>
    <n v="481322997.750063"/>
  </r>
  <r>
    <s v="REFERENCE ELECTRIFICATION - MODERATE TECHNOLOGY ADVANCEMENT"/>
    <x v="2"/>
    <s v="ELECTRIC LIGHT-DUTY TRUCK - 200 MILE RANGE"/>
    <s v="TEXAS"/>
    <x v="20"/>
    <x v="11"/>
    <s v="DIESEL FUEL"/>
    <x v="10"/>
    <n v="0"/>
  </r>
  <r>
    <s v="REFERENCE ELECTRIFICATION - MODERATE TECHNOLOGY ADVANCEMENT"/>
    <x v="2"/>
    <s v="ELECTRIC LIGHT-DUTY TRUCK - 200 MILE RANGE"/>
    <s v="TEXAS"/>
    <x v="20"/>
    <x v="11"/>
    <s v="COMPRESSED PIPELINE GAS"/>
    <x v="10"/>
    <n v="0"/>
  </r>
  <r>
    <s v="REFERENCE ELECTRIFICATION - MODERATE TECHNOLOGY ADVANCEMENT"/>
    <x v="2"/>
    <s v="ELECTRIC LIGHT-DUTY TRUCK - 200 MILE RANGE"/>
    <s v="TEXAS"/>
    <x v="20"/>
    <x v="11"/>
    <s v="LIQUID HYDROGEN"/>
    <x v="10"/>
    <n v="0"/>
  </r>
  <r>
    <s v="REFERENCE ELECTRIFICATION - MODERATE TECHNOLOGY ADVANCEMENT"/>
    <x v="2"/>
    <s v="ELECTRIC LIGHT-DUTY TRUCK - 200 MILE RANGE"/>
    <s v="TEXAS"/>
    <x v="20"/>
    <x v="11"/>
    <n v="9999"/>
    <x v="10"/>
    <n v="0"/>
  </r>
  <r>
    <s v="REFERENCE ELECTRIFICATION - MODERATE TECHNOLOGY ADVANCEMENT"/>
    <x v="2"/>
    <s v="ELECTRIC LIGHT-DUTY TRUCK - 200 MILE RANGE"/>
    <s v="TEXAS"/>
    <x v="20"/>
    <x v="12"/>
    <s v="GASOLINE FUEL"/>
    <x v="10"/>
    <n v="0"/>
  </r>
  <r>
    <s v="REFERENCE ELECTRIFICATION - MODERATE TECHNOLOGY ADVANCEMENT"/>
    <x v="2"/>
    <s v="ELECTRIC LIGHT-DUTY TRUCK - 200 MILE RANGE"/>
    <s v="TEXAS"/>
    <x v="20"/>
    <x v="12"/>
    <s v="ELECTRICITY"/>
    <x v="10"/>
    <n v="532884824.67573398"/>
  </r>
  <r>
    <s v="REFERENCE ELECTRIFICATION - MODERATE TECHNOLOGY ADVANCEMENT"/>
    <x v="2"/>
    <s v="ELECTRIC LIGHT-DUTY TRUCK - 200 MILE RANGE"/>
    <s v="TEXAS"/>
    <x v="20"/>
    <x v="12"/>
    <s v="DIESEL FUEL"/>
    <x v="10"/>
    <n v="0"/>
  </r>
  <r>
    <s v="REFERENCE ELECTRIFICATION - MODERATE TECHNOLOGY ADVANCEMENT"/>
    <x v="2"/>
    <s v="ELECTRIC LIGHT-DUTY TRUCK - 200 MILE RANGE"/>
    <s v="TEXAS"/>
    <x v="20"/>
    <x v="12"/>
    <s v="COMPRESSED PIPELINE GAS"/>
    <x v="10"/>
    <n v="0"/>
  </r>
  <r>
    <s v="REFERENCE ELECTRIFICATION - MODERATE TECHNOLOGY ADVANCEMENT"/>
    <x v="2"/>
    <s v="ELECTRIC LIGHT-DUTY TRUCK - 200 MILE RANGE"/>
    <s v="TEXAS"/>
    <x v="20"/>
    <x v="12"/>
    <s v="LIQUID HYDROGEN"/>
    <x v="10"/>
    <n v="0"/>
  </r>
  <r>
    <s v="REFERENCE ELECTRIFICATION - MODERATE TECHNOLOGY ADVANCEMENT"/>
    <x v="2"/>
    <s v="ELECTRIC LIGHT-DUTY TRUCK - 200 MILE RANGE"/>
    <s v="TEXAS"/>
    <x v="20"/>
    <x v="12"/>
    <n v="9999"/>
    <x v="10"/>
    <n v="0"/>
  </r>
  <r>
    <s v="REFERENCE ELECTRIFICATION - MODERATE TECHNOLOGY ADVANCEMENT"/>
    <x v="2"/>
    <s v="ELECTRIC LIGHT-DUTY TRUCK - 200 MILE RANGE"/>
    <s v="TEXAS"/>
    <x v="20"/>
    <x v="13"/>
    <s v="GASOLINE FUEL"/>
    <x v="10"/>
    <n v="0"/>
  </r>
  <r>
    <s v="REFERENCE ELECTRIFICATION - MODERATE TECHNOLOGY ADVANCEMENT"/>
    <x v="2"/>
    <s v="ELECTRIC LIGHT-DUTY TRUCK - 200 MILE RANGE"/>
    <s v="TEXAS"/>
    <x v="20"/>
    <x v="13"/>
    <s v="ELECTRICITY"/>
    <x v="10"/>
    <n v="586842640.67322898"/>
  </r>
  <r>
    <s v="REFERENCE ELECTRIFICATION - MODERATE TECHNOLOGY ADVANCEMENT"/>
    <x v="2"/>
    <s v="ELECTRIC LIGHT-DUTY TRUCK - 200 MILE RANGE"/>
    <s v="TEXAS"/>
    <x v="20"/>
    <x v="13"/>
    <s v="DIESEL FUEL"/>
    <x v="10"/>
    <n v="0"/>
  </r>
  <r>
    <s v="REFERENCE ELECTRIFICATION - MODERATE TECHNOLOGY ADVANCEMENT"/>
    <x v="2"/>
    <s v="ELECTRIC LIGHT-DUTY TRUCK - 200 MILE RANGE"/>
    <s v="TEXAS"/>
    <x v="20"/>
    <x v="13"/>
    <s v="COMPRESSED PIPELINE GAS"/>
    <x v="10"/>
    <n v="0"/>
  </r>
  <r>
    <s v="REFERENCE ELECTRIFICATION - MODERATE TECHNOLOGY ADVANCEMENT"/>
    <x v="2"/>
    <s v="ELECTRIC LIGHT-DUTY TRUCK - 200 MILE RANGE"/>
    <s v="TEXAS"/>
    <x v="20"/>
    <x v="13"/>
    <s v="LIQUID HYDROGEN"/>
    <x v="10"/>
    <n v="0"/>
  </r>
  <r>
    <s v="REFERENCE ELECTRIFICATION - MODERATE TECHNOLOGY ADVANCEMENT"/>
    <x v="2"/>
    <s v="ELECTRIC LIGHT-DUTY TRUCK - 200 MILE RANGE"/>
    <s v="TEXAS"/>
    <x v="20"/>
    <x v="13"/>
    <n v="9999"/>
    <x v="10"/>
    <n v="0"/>
  </r>
  <r>
    <s v="REFERENCE ELECTRIFICATION - MODERATE TECHNOLOGY ADVANCEMENT"/>
    <x v="2"/>
    <s v="ELECTRIC LIGHT-DUTY TRUCK - 200 MILE RANGE"/>
    <s v="TEXAS"/>
    <x v="20"/>
    <x v="14"/>
    <s v="GASOLINE FUEL"/>
    <x v="10"/>
    <n v="0"/>
  </r>
  <r>
    <s v="REFERENCE ELECTRIFICATION - MODERATE TECHNOLOGY ADVANCEMENT"/>
    <x v="2"/>
    <s v="ELECTRIC LIGHT-DUTY TRUCK - 200 MILE RANGE"/>
    <s v="TEXAS"/>
    <x v="20"/>
    <x v="14"/>
    <s v="ELECTRICITY"/>
    <x v="10"/>
    <n v="639948146.87502396"/>
  </r>
  <r>
    <s v="REFERENCE ELECTRIFICATION - MODERATE TECHNOLOGY ADVANCEMENT"/>
    <x v="2"/>
    <s v="ELECTRIC LIGHT-DUTY TRUCK - 200 MILE RANGE"/>
    <s v="TEXAS"/>
    <x v="20"/>
    <x v="14"/>
    <s v="DIESEL FUEL"/>
    <x v="10"/>
    <n v="0"/>
  </r>
  <r>
    <s v="REFERENCE ELECTRIFICATION - MODERATE TECHNOLOGY ADVANCEMENT"/>
    <x v="2"/>
    <s v="ELECTRIC LIGHT-DUTY TRUCK - 200 MILE RANGE"/>
    <s v="TEXAS"/>
    <x v="20"/>
    <x v="14"/>
    <s v="COMPRESSED PIPELINE GAS"/>
    <x v="10"/>
    <n v="0"/>
  </r>
  <r>
    <s v="REFERENCE ELECTRIFICATION - MODERATE TECHNOLOGY ADVANCEMENT"/>
    <x v="2"/>
    <s v="ELECTRIC LIGHT-DUTY TRUCK - 200 MILE RANGE"/>
    <s v="TEXAS"/>
    <x v="20"/>
    <x v="14"/>
    <s v="LIQUID HYDROGEN"/>
    <x v="10"/>
    <n v="0"/>
  </r>
  <r>
    <s v="REFERENCE ELECTRIFICATION - MODERATE TECHNOLOGY ADVANCEMENT"/>
    <x v="2"/>
    <s v="ELECTRIC LIGHT-DUTY TRUCK - 200 MILE RANGE"/>
    <s v="TEXAS"/>
    <x v="20"/>
    <x v="14"/>
    <n v="9999"/>
    <x v="10"/>
    <n v="0"/>
  </r>
  <r>
    <s v="REFERENCE ELECTRIFICATION - MODERATE TECHNOLOGY ADVANCEMENT"/>
    <x v="2"/>
    <s v="ELECTRIC LIGHT-DUTY TRUCK - 200 MILE RANGE"/>
    <s v="TEXAS"/>
    <x v="20"/>
    <x v="15"/>
    <s v="GASOLINE FUEL"/>
    <x v="10"/>
    <n v="0"/>
  </r>
  <r>
    <s v="REFERENCE ELECTRIFICATION - MODERATE TECHNOLOGY ADVANCEMENT"/>
    <x v="2"/>
    <s v="ELECTRIC LIGHT-DUTY TRUCK - 200 MILE RANGE"/>
    <s v="TEXAS"/>
    <x v="20"/>
    <x v="15"/>
    <s v="ELECTRICITY"/>
    <x v="10"/>
    <n v="691609124.09779501"/>
  </r>
  <r>
    <s v="REFERENCE ELECTRIFICATION - MODERATE TECHNOLOGY ADVANCEMENT"/>
    <x v="2"/>
    <s v="ELECTRIC LIGHT-DUTY TRUCK - 200 MILE RANGE"/>
    <s v="TEXAS"/>
    <x v="20"/>
    <x v="15"/>
    <s v="DIESEL FUEL"/>
    <x v="10"/>
    <n v="0"/>
  </r>
  <r>
    <s v="REFERENCE ELECTRIFICATION - MODERATE TECHNOLOGY ADVANCEMENT"/>
    <x v="2"/>
    <s v="ELECTRIC LIGHT-DUTY TRUCK - 200 MILE RANGE"/>
    <s v="TEXAS"/>
    <x v="20"/>
    <x v="15"/>
    <s v="COMPRESSED PIPELINE GAS"/>
    <x v="10"/>
    <n v="0"/>
  </r>
  <r>
    <s v="REFERENCE ELECTRIFICATION - MODERATE TECHNOLOGY ADVANCEMENT"/>
    <x v="2"/>
    <s v="ELECTRIC LIGHT-DUTY TRUCK - 200 MILE RANGE"/>
    <s v="TEXAS"/>
    <x v="20"/>
    <x v="15"/>
    <s v="LIQUID HYDROGEN"/>
    <x v="10"/>
    <n v="0"/>
  </r>
  <r>
    <s v="REFERENCE ELECTRIFICATION - MODERATE TECHNOLOGY ADVANCEMENT"/>
    <x v="2"/>
    <s v="ELECTRIC LIGHT-DUTY TRUCK - 200 MILE RANGE"/>
    <s v="TEXAS"/>
    <x v="20"/>
    <x v="15"/>
    <n v="9999"/>
    <x v="10"/>
    <n v="0"/>
  </r>
  <r>
    <s v="REFERENCE ELECTRIFICATION - MODERATE TECHNOLOGY ADVANCEMENT"/>
    <x v="2"/>
    <s v="ELECTRIC LIGHT-DUTY TRUCK - 200 MILE RANGE"/>
    <s v="TEXAS"/>
    <x v="20"/>
    <x v="16"/>
    <s v="GASOLINE FUEL"/>
    <x v="10"/>
    <n v="0"/>
  </r>
  <r>
    <s v="REFERENCE ELECTRIFICATION - MODERATE TECHNOLOGY ADVANCEMENT"/>
    <x v="2"/>
    <s v="ELECTRIC LIGHT-DUTY TRUCK - 200 MILE RANGE"/>
    <s v="TEXAS"/>
    <x v="20"/>
    <x v="16"/>
    <s v="ELECTRICITY"/>
    <x v="10"/>
    <n v="741863461.79531503"/>
  </r>
  <r>
    <s v="REFERENCE ELECTRIFICATION - MODERATE TECHNOLOGY ADVANCEMENT"/>
    <x v="2"/>
    <s v="ELECTRIC LIGHT-DUTY TRUCK - 200 MILE RANGE"/>
    <s v="TEXAS"/>
    <x v="20"/>
    <x v="16"/>
    <s v="DIESEL FUEL"/>
    <x v="10"/>
    <n v="0"/>
  </r>
  <r>
    <s v="REFERENCE ELECTRIFICATION - MODERATE TECHNOLOGY ADVANCEMENT"/>
    <x v="2"/>
    <s v="ELECTRIC LIGHT-DUTY TRUCK - 200 MILE RANGE"/>
    <s v="TEXAS"/>
    <x v="20"/>
    <x v="16"/>
    <s v="COMPRESSED PIPELINE GAS"/>
    <x v="10"/>
    <n v="0"/>
  </r>
  <r>
    <s v="REFERENCE ELECTRIFICATION - MODERATE TECHNOLOGY ADVANCEMENT"/>
    <x v="2"/>
    <s v="ELECTRIC LIGHT-DUTY TRUCK - 200 MILE RANGE"/>
    <s v="TEXAS"/>
    <x v="20"/>
    <x v="16"/>
    <s v="LIQUID HYDROGEN"/>
    <x v="10"/>
    <n v="0"/>
  </r>
  <r>
    <s v="REFERENCE ELECTRIFICATION - MODERATE TECHNOLOGY ADVANCEMENT"/>
    <x v="2"/>
    <s v="ELECTRIC LIGHT-DUTY TRUCK - 200 MILE RANGE"/>
    <s v="TEXAS"/>
    <x v="20"/>
    <x v="16"/>
    <n v="9999"/>
    <x v="10"/>
    <n v="0"/>
  </r>
  <r>
    <s v="REFERENCE ELECTRIFICATION - MODERATE TECHNOLOGY ADVANCEMENT"/>
    <x v="2"/>
    <s v="ELECTRIC LIGHT-DUTY TRUCK - 200 MILE RANGE"/>
    <s v="TEXAS"/>
    <x v="20"/>
    <x v="17"/>
    <s v="GASOLINE FUEL"/>
    <x v="10"/>
    <n v="0"/>
  </r>
  <r>
    <s v="REFERENCE ELECTRIFICATION - MODERATE TECHNOLOGY ADVANCEMENT"/>
    <x v="2"/>
    <s v="ELECTRIC LIGHT-DUTY TRUCK - 200 MILE RANGE"/>
    <s v="TEXAS"/>
    <x v="20"/>
    <x v="17"/>
    <s v="ELECTRICITY"/>
    <x v="10"/>
    <n v="789235170.976758"/>
  </r>
  <r>
    <s v="REFERENCE ELECTRIFICATION - MODERATE TECHNOLOGY ADVANCEMENT"/>
    <x v="2"/>
    <s v="ELECTRIC LIGHT-DUTY TRUCK - 200 MILE RANGE"/>
    <s v="TEXAS"/>
    <x v="20"/>
    <x v="17"/>
    <s v="DIESEL FUEL"/>
    <x v="10"/>
    <n v="0"/>
  </r>
  <r>
    <s v="REFERENCE ELECTRIFICATION - MODERATE TECHNOLOGY ADVANCEMENT"/>
    <x v="2"/>
    <s v="ELECTRIC LIGHT-DUTY TRUCK - 200 MILE RANGE"/>
    <s v="TEXAS"/>
    <x v="20"/>
    <x v="17"/>
    <s v="COMPRESSED PIPELINE GAS"/>
    <x v="10"/>
    <n v="0"/>
  </r>
  <r>
    <s v="REFERENCE ELECTRIFICATION - MODERATE TECHNOLOGY ADVANCEMENT"/>
    <x v="2"/>
    <s v="ELECTRIC LIGHT-DUTY TRUCK - 200 MILE RANGE"/>
    <s v="TEXAS"/>
    <x v="20"/>
    <x v="17"/>
    <s v="LIQUID HYDROGEN"/>
    <x v="10"/>
    <n v="0"/>
  </r>
  <r>
    <s v="REFERENCE ELECTRIFICATION - MODERATE TECHNOLOGY ADVANCEMENT"/>
    <x v="2"/>
    <s v="ELECTRIC LIGHT-DUTY TRUCK - 200 MILE RANGE"/>
    <s v="TEXAS"/>
    <x v="20"/>
    <x v="17"/>
    <n v="9999"/>
    <x v="10"/>
    <n v="0"/>
  </r>
  <r>
    <s v="REFERENCE ELECTRIFICATION - MODERATE TECHNOLOGY ADVANCEMENT"/>
    <x v="2"/>
    <s v="ELECTRIC LIGHT-DUTY TRUCK - 200 MILE RANGE"/>
    <s v="TEXAS"/>
    <x v="20"/>
    <x v="18"/>
    <s v="GASOLINE FUEL"/>
    <x v="10"/>
    <n v="0"/>
  </r>
  <r>
    <s v="REFERENCE ELECTRIFICATION - MODERATE TECHNOLOGY ADVANCEMENT"/>
    <x v="2"/>
    <s v="ELECTRIC LIGHT-DUTY TRUCK - 200 MILE RANGE"/>
    <s v="TEXAS"/>
    <x v="20"/>
    <x v="18"/>
    <s v="ELECTRICITY"/>
    <x v="10"/>
    <n v="831622989.32747495"/>
  </r>
  <r>
    <s v="REFERENCE ELECTRIFICATION - MODERATE TECHNOLOGY ADVANCEMENT"/>
    <x v="2"/>
    <s v="ELECTRIC LIGHT-DUTY TRUCK - 200 MILE RANGE"/>
    <s v="TEXAS"/>
    <x v="20"/>
    <x v="18"/>
    <s v="DIESEL FUEL"/>
    <x v="10"/>
    <n v="0"/>
  </r>
  <r>
    <s v="REFERENCE ELECTRIFICATION - MODERATE TECHNOLOGY ADVANCEMENT"/>
    <x v="2"/>
    <s v="ELECTRIC LIGHT-DUTY TRUCK - 200 MILE RANGE"/>
    <s v="TEXAS"/>
    <x v="20"/>
    <x v="18"/>
    <s v="COMPRESSED PIPELINE GAS"/>
    <x v="10"/>
    <n v="0"/>
  </r>
  <r>
    <s v="REFERENCE ELECTRIFICATION - MODERATE TECHNOLOGY ADVANCEMENT"/>
    <x v="2"/>
    <s v="ELECTRIC LIGHT-DUTY TRUCK - 200 MILE RANGE"/>
    <s v="TEXAS"/>
    <x v="20"/>
    <x v="18"/>
    <s v="LIQUID HYDROGEN"/>
    <x v="10"/>
    <n v="0"/>
  </r>
  <r>
    <s v="REFERENCE ELECTRIFICATION - MODERATE TECHNOLOGY ADVANCEMENT"/>
    <x v="2"/>
    <s v="ELECTRIC LIGHT-DUTY TRUCK - 200 MILE RANGE"/>
    <s v="TEXAS"/>
    <x v="20"/>
    <x v="18"/>
    <n v="9999"/>
    <x v="10"/>
    <n v="0"/>
  </r>
  <r>
    <s v="REFERENCE ELECTRIFICATION - MODERATE TECHNOLOGY ADVANCEMENT"/>
    <x v="2"/>
    <s v="ELECTRIC LIGHT-DUTY TRUCK - 200 MILE RANGE"/>
    <s v="TEXAS"/>
    <x v="20"/>
    <x v="19"/>
    <s v="GASOLINE FUEL"/>
    <x v="10"/>
    <n v="0"/>
  </r>
  <r>
    <s v="REFERENCE ELECTRIFICATION - MODERATE TECHNOLOGY ADVANCEMENT"/>
    <x v="2"/>
    <s v="ELECTRIC LIGHT-DUTY TRUCK - 200 MILE RANGE"/>
    <s v="TEXAS"/>
    <x v="20"/>
    <x v="19"/>
    <s v="ELECTRICITY"/>
    <x v="10"/>
    <n v="867296546.88539195"/>
  </r>
  <r>
    <s v="REFERENCE ELECTRIFICATION - MODERATE TECHNOLOGY ADVANCEMENT"/>
    <x v="2"/>
    <s v="ELECTRIC LIGHT-DUTY TRUCK - 200 MILE RANGE"/>
    <s v="TEXAS"/>
    <x v="20"/>
    <x v="19"/>
    <s v="DIESEL FUEL"/>
    <x v="10"/>
    <n v="0"/>
  </r>
  <r>
    <s v="REFERENCE ELECTRIFICATION - MODERATE TECHNOLOGY ADVANCEMENT"/>
    <x v="2"/>
    <s v="ELECTRIC LIGHT-DUTY TRUCK - 200 MILE RANGE"/>
    <s v="TEXAS"/>
    <x v="20"/>
    <x v="19"/>
    <s v="COMPRESSED PIPELINE GAS"/>
    <x v="10"/>
    <n v="0"/>
  </r>
  <r>
    <s v="REFERENCE ELECTRIFICATION - MODERATE TECHNOLOGY ADVANCEMENT"/>
    <x v="2"/>
    <s v="ELECTRIC LIGHT-DUTY TRUCK - 200 MILE RANGE"/>
    <s v="TEXAS"/>
    <x v="20"/>
    <x v="19"/>
    <s v="LIQUID HYDROGEN"/>
    <x v="10"/>
    <n v="0"/>
  </r>
  <r>
    <s v="REFERENCE ELECTRIFICATION - MODERATE TECHNOLOGY ADVANCEMENT"/>
    <x v="2"/>
    <s v="ELECTRIC LIGHT-DUTY TRUCK - 200 MILE RANGE"/>
    <s v="TEXAS"/>
    <x v="20"/>
    <x v="19"/>
    <n v="9999"/>
    <x v="10"/>
    <n v="0"/>
  </r>
  <r>
    <s v="REFERENCE ELECTRIFICATION - MODERATE TECHNOLOGY ADVANCEMENT"/>
    <x v="2"/>
    <s v="ELECTRIC LIGHT-DUTY TRUCK - 200 MILE RANGE"/>
    <s v="TEXAS"/>
    <x v="20"/>
    <x v="20"/>
    <s v="GASOLINE FUEL"/>
    <x v="10"/>
    <n v="0"/>
  </r>
  <r>
    <s v="REFERENCE ELECTRIFICATION - MODERATE TECHNOLOGY ADVANCEMENT"/>
    <x v="2"/>
    <s v="ELECTRIC LIGHT-DUTY TRUCK - 200 MILE RANGE"/>
    <s v="TEXAS"/>
    <x v="20"/>
    <x v="20"/>
    <s v="ELECTRICITY"/>
    <x v="10"/>
    <n v="896243088.70709896"/>
  </r>
  <r>
    <s v="REFERENCE ELECTRIFICATION - MODERATE TECHNOLOGY ADVANCEMENT"/>
    <x v="2"/>
    <s v="ELECTRIC LIGHT-DUTY TRUCK - 200 MILE RANGE"/>
    <s v="TEXAS"/>
    <x v="20"/>
    <x v="20"/>
    <s v="DIESEL FUEL"/>
    <x v="10"/>
    <n v="0"/>
  </r>
  <r>
    <s v="REFERENCE ELECTRIFICATION - MODERATE TECHNOLOGY ADVANCEMENT"/>
    <x v="2"/>
    <s v="ELECTRIC LIGHT-DUTY TRUCK - 200 MILE RANGE"/>
    <s v="TEXAS"/>
    <x v="20"/>
    <x v="20"/>
    <s v="COMPRESSED PIPELINE GAS"/>
    <x v="10"/>
    <n v="0"/>
  </r>
  <r>
    <s v="REFERENCE ELECTRIFICATION - MODERATE TECHNOLOGY ADVANCEMENT"/>
    <x v="2"/>
    <s v="ELECTRIC LIGHT-DUTY TRUCK - 200 MILE RANGE"/>
    <s v="TEXAS"/>
    <x v="20"/>
    <x v="20"/>
    <s v="LIQUID HYDROGEN"/>
    <x v="10"/>
    <n v="0"/>
  </r>
  <r>
    <s v="REFERENCE ELECTRIFICATION - MODERATE TECHNOLOGY ADVANCEMENT"/>
    <x v="2"/>
    <s v="ELECTRIC LIGHT-DUTY TRUCK - 200 MILE RANGE"/>
    <s v="TEXAS"/>
    <x v="20"/>
    <x v="20"/>
    <n v="9999"/>
    <x v="10"/>
    <n v="0"/>
  </r>
  <r>
    <s v="REFERENCE ELECTRIFICATION - MODERATE TECHNOLOGY ADVANCEMENT"/>
    <x v="2"/>
    <s v="ELECTRIC LIGHT-DUTY TRUCK - 200 MILE RANGE"/>
    <s v="TEXAS"/>
    <x v="20"/>
    <x v="21"/>
    <s v="GASOLINE FUEL"/>
    <x v="10"/>
    <n v="0"/>
  </r>
  <r>
    <s v="REFERENCE ELECTRIFICATION - MODERATE TECHNOLOGY ADVANCEMENT"/>
    <x v="2"/>
    <s v="ELECTRIC LIGHT-DUTY TRUCK - 200 MILE RANGE"/>
    <s v="TEXAS"/>
    <x v="20"/>
    <x v="21"/>
    <s v="ELECTRICITY"/>
    <x v="10"/>
    <n v="918607793.848683"/>
  </r>
  <r>
    <s v="REFERENCE ELECTRIFICATION - MODERATE TECHNOLOGY ADVANCEMENT"/>
    <x v="2"/>
    <s v="ELECTRIC LIGHT-DUTY TRUCK - 200 MILE RANGE"/>
    <s v="TEXAS"/>
    <x v="20"/>
    <x v="21"/>
    <s v="DIESEL FUEL"/>
    <x v="10"/>
    <n v="0"/>
  </r>
  <r>
    <s v="REFERENCE ELECTRIFICATION - MODERATE TECHNOLOGY ADVANCEMENT"/>
    <x v="2"/>
    <s v="ELECTRIC LIGHT-DUTY TRUCK - 200 MILE RANGE"/>
    <s v="TEXAS"/>
    <x v="20"/>
    <x v="21"/>
    <s v="COMPRESSED PIPELINE GAS"/>
    <x v="10"/>
    <n v="0"/>
  </r>
  <r>
    <s v="REFERENCE ELECTRIFICATION - MODERATE TECHNOLOGY ADVANCEMENT"/>
    <x v="2"/>
    <s v="ELECTRIC LIGHT-DUTY TRUCK - 200 MILE RANGE"/>
    <s v="TEXAS"/>
    <x v="20"/>
    <x v="21"/>
    <s v="LIQUID HYDROGEN"/>
    <x v="10"/>
    <n v="0"/>
  </r>
  <r>
    <s v="REFERENCE ELECTRIFICATION - MODERATE TECHNOLOGY ADVANCEMENT"/>
    <x v="2"/>
    <s v="ELECTRIC LIGHT-DUTY TRUCK - 200 MILE RANGE"/>
    <s v="TEXAS"/>
    <x v="20"/>
    <x v="21"/>
    <n v="9999"/>
    <x v="10"/>
    <n v="0"/>
  </r>
  <r>
    <s v="REFERENCE ELECTRIFICATION - MODERATE TECHNOLOGY ADVANCEMENT"/>
    <x v="2"/>
    <s v="ELECTRIC LIGHT-DUTY TRUCK - 200 MILE RANGE"/>
    <s v="TEXAS"/>
    <x v="20"/>
    <x v="22"/>
    <s v="GASOLINE FUEL"/>
    <x v="10"/>
    <n v="0"/>
  </r>
  <r>
    <s v="REFERENCE ELECTRIFICATION - MODERATE TECHNOLOGY ADVANCEMENT"/>
    <x v="2"/>
    <s v="ELECTRIC LIGHT-DUTY TRUCK - 200 MILE RANGE"/>
    <s v="TEXAS"/>
    <x v="20"/>
    <x v="22"/>
    <s v="ELECTRICITY"/>
    <x v="10"/>
    <n v="937178908.48551202"/>
  </r>
  <r>
    <s v="REFERENCE ELECTRIFICATION - MODERATE TECHNOLOGY ADVANCEMENT"/>
    <x v="2"/>
    <s v="ELECTRIC LIGHT-DUTY TRUCK - 200 MILE RANGE"/>
    <s v="TEXAS"/>
    <x v="20"/>
    <x v="22"/>
    <s v="DIESEL FUEL"/>
    <x v="10"/>
    <n v="0"/>
  </r>
  <r>
    <s v="REFERENCE ELECTRIFICATION - MODERATE TECHNOLOGY ADVANCEMENT"/>
    <x v="2"/>
    <s v="ELECTRIC LIGHT-DUTY TRUCK - 200 MILE RANGE"/>
    <s v="TEXAS"/>
    <x v="20"/>
    <x v="22"/>
    <s v="COMPRESSED PIPELINE GAS"/>
    <x v="10"/>
    <n v="0"/>
  </r>
  <r>
    <s v="REFERENCE ELECTRIFICATION - MODERATE TECHNOLOGY ADVANCEMENT"/>
    <x v="2"/>
    <s v="ELECTRIC LIGHT-DUTY TRUCK - 200 MILE RANGE"/>
    <s v="TEXAS"/>
    <x v="20"/>
    <x v="22"/>
    <s v="LIQUID HYDROGEN"/>
    <x v="10"/>
    <n v="0"/>
  </r>
  <r>
    <s v="REFERENCE ELECTRIFICATION - MODERATE TECHNOLOGY ADVANCEMENT"/>
    <x v="2"/>
    <s v="ELECTRIC LIGHT-DUTY TRUCK - 200 MILE RANGE"/>
    <s v="TEXAS"/>
    <x v="20"/>
    <x v="22"/>
    <n v="9999"/>
    <x v="10"/>
    <n v="0"/>
  </r>
  <r>
    <s v="REFERENCE ELECTRIFICATION - MODERATE TECHNOLOGY ADVANCEMENT"/>
    <x v="2"/>
    <s v="ELECTRIC LIGHT-DUTY TRUCK - 200 MILE RANGE"/>
    <s v="TEXAS"/>
    <x v="20"/>
    <x v="23"/>
    <s v="GASOLINE FUEL"/>
    <x v="10"/>
    <n v="0"/>
  </r>
  <r>
    <s v="REFERENCE ELECTRIFICATION - MODERATE TECHNOLOGY ADVANCEMENT"/>
    <x v="2"/>
    <s v="ELECTRIC LIGHT-DUTY TRUCK - 200 MILE RANGE"/>
    <s v="TEXAS"/>
    <x v="20"/>
    <x v="23"/>
    <s v="ELECTRICITY"/>
    <x v="10"/>
    <n v="952756210.55987406"/>
  </r>
  <r>
    <s v="REFERENCE ELECTRIFICATION - MODERATE TECHNOLOGY ADVANCEMENT"/>
    <x v="2"/>
    <s v="ELECTRIC LIGHT-DUTY TRUCK - 200 MILE RANGE"/>
    <s v="TEXAS"/>
    <x v="20"/>
    <x v="23"/>
    <s v="DIESEL FUEL"/>
    <x v="10"/>
    <n v="0"/>
  </r>
  <r>
    <s v="REFERENCE ELECTRIFICATION - MODERATE TECHNOLOGY ADVANCEMENT"/>
    <x v="2"/>
    <s v="ELECTRIC LIGHT-DUTY TRUCK - 200 MILE RANGE"/>
    <s v="TEXAS"/>
    <x v="20"/>
    <x v="23"/>
    <s v="COMPRESSED PIPELINE GAS"/>
    <x v="10"/>
    <n v="0"/>
  </r>
  <r>
    <s v="REFERENCE ELECTRIFICATION - MODERATE TECHNOLOGY ADVANCEMENT"/>
    <x v="2"/>
    <s v="ELECTRIC LIGHT-DUTY TRUCK - 200 MILE RANGE"/>
    <s v="TEXAS"/>
    <x v="20"/>
    <x v="23"/>
    <s v="LIQUID HYDROGEN"/>
    <x v="10"/>
    <n v="0"/>
  </r>
  <r>
    <s v="REFERENCE ELECTRIFICATION - MODERATE TECHNOLOGY ADVANCEMENT"/>
    <x v="2"/>
    <s v="ELECTRIC LIGHT-DUTY TRUCK - 200 MILE RANGE"/>
    <s v="TEXAS"/>
    <x v="20"/>
    <x v="23"/>
    <n v="9999"/>
    <x v="10"/>
    <n v="0"/>
  </r>
  <r>
    <s v="REFERENCE ELECTRIFICATION - MODERATE TECHNOLOGY ADVANCEMENT"/>
    <x v="2"/>
    <s v="ELECTRIC LIGHT-DUTY TRUCK - 200 MILE RANGE"/>
    <s v="TEXAS"/>
    <x v="20"/>
    <x v="24"/>
    <s v="GASOLINE FUEL"/>
    <x v="10"/>
    <n v="0"/>
  </r>
  <r>
    <s v="REFERENCE ELECTRIFICATION - MODERATE TECHNOLOGY ADVANCEMENT"/>
    <x v="2"/>
    <s v="ELECTRIC LIGHT-DUTY TRUCK - 200 MILE RANGE"/>
    <s v="TEXAS"/>
    <x v="20"/>
    <x v="24"/>
    <s v="ELECTRICITY"/>
    <x v="10"/>
    <n v="965932544.56484199"/>
  </r>
  <r>
    <s v="REFERENCE ELECTRIFICATION - MODERATE TECHNOLOGY ADVANCEMENT"/>
    <x v="2"/>
    <s v="ELECTRIC LIGHT-DUTY TRUCK - 200 MILE RANGE"/>
    <s v="TEXAS"/>
    <x v="20"/>
    <x v="24"/>
    <s v="DIESEL FUEL"/>
    <x v="10"/>
    <n v="0"/>
  </r>
  <r>
    <s v="REFERENCE ELECTRIFICATION - MODERATE TECHNOLOGY ADVANCEMENT"/>
    <x v="2"/>
    <s v="ELECTRIC LIGHT-DUTY TRUCK - 200 MILE RANGE"/>
    <s v="TEXAS"/>
    <x v="20"/>
    <x v="24"/>
    <s v="COMPRESSED PIPELINE GAS"/>
    <x v="10"/>
    <n v="0"/>
  </r>
  <r>
    <s v="REFERENCE ELECTRIFICATION - MODERATE TECHNOLOGY ADVANCEMENT"/>
    <x v="2"/>
    <s v="ELECTRIC LIGHT-DUTY TRUCK - 200 MILE RANGE"/>
    <s v="TEXAS"/>
    <x v="20"/>
    <x v="24"/>
    <s v="LIQUID HYDROGEN"/>
    <x v="10"/>
    <n v="0"/>
  </r>
  <r>
    <s v="REFERENCE ELECTRIFICATION - MODERATE TECHNOLOGY ADVANCEMENT"/>
    <x v="2"/>
    <s v="ELECTRIC LIGHT-DUTY TRUCK - 200 MILE RANGE"/>
    <s v="TEXAS"/>
    <x v="20"/>
    <x v="24"/>
    <n v="9999"/>
    <x v="10"/>
    <n v="0"/>
  </r>
  <r>
    <s v="REFERENCE ELECTRIFICATION - MODERATE TECHNOLOGY ADVANCEMENT"/>
    <x v="2"/>
    <s v="ELECTRIC LIGHT-DUTY TRUCK - 200 MILE RANGE"/>
    <s v="TEXAS"/>
    <x v="20"/>
    <x v="25"/>
    <s v="GASOLINE FUEL"/>
    <x v="10"/>
    <n v="0"/>
  </r>
  <r>
    <s v="REFERENCE ELECTRIFICATION - MODERATE TECHNOLOGY ADVANCEMENT"/>
    <x v="2"/>
    <s v="ELECTRIC LIGHT-DUTY TRUCK - 200 MILE RANGE"/>
    <s v="TEXAS"/>
    <x v="20"/>
    <x v="25"/>
    <s v="ELECTRICITY"/>
    <x v="10"/>
    <n v="977470043.76425302"/>
  </r>
  <r>
    <s v="REFERENCE ELECTRIFICATION - MODERATE TECHNOLOGY ADVANCEMENT"/>
    <x v="2"/>
    <s v="ELECTRIC LIGHT-DUTY TRUCK - 200 MILE RANGE"/>
    <s v="TEXAS"/>
    <x v="20"/>
    <x v="25"/>
    <s v="DIESEL FUEL"/>
    <x v="10"/>
    <n v="0"/>
  </r>
  <r>
    <s v="REFERENCE ELECTRIFICATION - MODERATE TECHNOLOGY ADVANCEMENT"/>
    <x v="2"/>
    <s v="ELECTRIC LIGHT-DUTY TRUCK - 200 MILE RANGE"/>
    <s v="TEXAS"/>
    <x v="20"/>
    <x v="25"/>
    <s v="COMPRESSED PIPELINE GAS"/>
    <x v="10"/>
    <n v="0"/>
  </r>
  <r>
    <s v="REFERENCE ELECTRIFICATION - MODERATE TECHNOLOGY ADVANCEMENT"/>
    <x v="2"/>
    <s v="ELECTRIC LIGHT-DUTY TRUCK - 200 MILE RANGE"/>
    <s v="TEXAS"/>
    <x v="20"/>
    <x v="25"/>
    <s v="LIQUID HYDROGEN"/>
    <x v="10"/>
    <n v="0"/>
  </r>
  <r>
    <s v="REFERENCE ELECTRIFICATION - MODERATE TECHNOLOGY ADVANCEMENT"/>
    <x v="2"/>
    <s v="ELECTRIC LIGHT-DUTY TRUCK - 200 MILE RANGE"/>
    <s v="TEXAS"/>
    <x v="20"/>
    <x v="25"/>
    <n v="9999"/>
    <x v="10"/>
    <n v="0"/>
  </r>
  <r>
    <s v="REFERENCE ELECTRIFICATION - MODERATE TECHNOLOGY ADVANCEMENT"/>
    <x v="2"/>
    <s v="ELECTRIC LIGHT-DUTY TRUCK - 200 MILE RANGE"/>
    <s v="TEXAS"/>
    <x v="20"/>
    <x v="26"/>
    <s v="GASOLINE FUEL"/>
    <x v="10"/>
    <n v="0"/>
  </r>
  <r>
    <s v="REFERENCE ELECTRIFICATION - MODERATE TECHNOLOGY ADVANCEMENT"/>
    <x v="2"/>
    <s v="ELECTRIC LIGHT-DUTY TRUCK - 200 MILE RANGE"/>
    <s v="TEXAS"/>
    <x v="20"/>
    <x v="26"/>
    <s v="ELECTRICITY"/>
    <x v="10"/>
    <n v="988131530.04313397"/>
  </r>
  <r>
    <s v="REFERENCE ELECTRIFICATION - MODERATE TECHNOLOGY ADVANCEMENT"/>
    <x v="2"/>
    <s v="ELECTRIC LIGHT-DUTY TRUCK - 200 MILE RANGE"/>
    <s v="TEXAS"/>
    <x v="20"/>
    <x v="26"/>
    <s v="DIESEL FUEL"/>
    <x v="10"/>
    <n v="0"/>
  </r>
  <r>
    <s v="REFERENCE ELECTRIFICATION - MODERATE TECHNOLOGY ADVANCEMENT"/>
    <x v="2"/>
    <s v="ELECTRIC LIGHT-DUTY TRUCK - 200 MILE RANGE"/>
    <s v="TEXAS"/>
    <x v="20"/>
    <x v="26"/>
    <s v="COMPRESSED PIPELINE GAS"/>
    <x v="10"/>
    <n v="0"/>
  </r>
  <r>
    <s v="REFERENCE ELECTRIFICATION - MODERATE TECHNOLOGY ADVANCEMENT"/>
    <x v="2"/>
    <s v="ELECTRIC LIGHT-DUTY TRUCK - 200 MILE RANGE"/>
    <s v="TEXAS"/>
    <x v="20"/>
    <x v="26"/>
    <s v="LIQUID HYDROGEN"/>
    <x v="10"/>
    <n v="0"/>
  </r>
  <r>
    <s v="REFERENCE ELECTRIFICATION - MODERATE TECHNOLOGY ADVANCEMENT"/>
    <x v="2"/>
    <s v="ELECTRIC LIGHT-DUTY TRUCK - 200 MILE RANGE"/>
    <s v="TEXAS"/>
    <x v="20"/>
    <x v="26"/>
    <n v="9999"/>
    <x v="10"/>
    <n v="0"/>
  </r>
  <r>
    <s v="REFERENCE ELECTRIFICATION - MODERATE TECHNOLOGY ADVANCEMENT"/>
    <x v="2"/>
    <s v="ELECTRIC LIGHT-DUTY TRUCK - 200 MILE RANGE"/>
    <s v="TEXAS"/>
    <x v="20"/>
    <x v="27"/>
    <s v="GASOLINE FUEL"/>
    <x v="10"/>
    <n v="0"/>
  </r>
  <r>
    <s v="REFERENCE ELECTRIFICATION - MODERATE TECHNOLOGY ADVANCEMENT"/>
    <x v="2"/>
    <s v="ELECTRIC LIGHT-DUTY TRUCK - 200 MILE RANGE"/>
    <s v="TEXAS"/>
    <x v="20"/>
    <x v="27"/>
    <s v="ELECTRICITY"/>
    <x v="10"/>
    <n v="997818129.58658504"/>
  </r>
  <r>
    <s v="REFERENCE ELECTRIFICATION - MODERATE TECHNOLOGY ADVANCEMENT"/>
    <x v="2"/>
    <s v="ELECTRIC LIGHT-DUTY TRUCK - 200 MILE RANGE"/>
    <s v="TEXAS"/>
    <x v="20"/>
    <x v="27"/>
    <s v="DIESEL FUEL"/>
    <x v="10"/>
    <n v="0"/>
  </r>
  <r>
    <s v="REFERENCE ELECTRIFICATION - MODERATE TECHNOLOGY ADVANCEMENT"/>
    <x v="2"/>
    <s v="ELECTRIC LIGHT-DUTY TRUCK - 200 MILE RANGE"/>
    <s v="TEXAS"/>
    <x v="20"/>
    <x v="27"/>
    <s v="COMPRESSED PIPELINE GAS"/>
    <x v="10"/>
    <n v="0"/>
  </r>
  <r>
    <s v="REFERENCE ELECTRIFICATION - MODERATE TECHNOLOGY ADVANCEMENT"/>
    <x v="2"/>
    <s v="ELECTRIC LIGHT-DUTY TRUCK - 200 MILE RANGE"/>
    <s v="TEXAS"/>
    <x v="20"/>
    <x v="27"/>
    <s v="LIQUID HYDROGEN"/>
    <x v="10"/>
    <n v="0"/>
  </r>
  <r>
    <s v="REFERENCE ELECTRIFICATION - MODERATE TECHNOLOGY ADVANCEMENT"/>
    <x v="2"/>
    <s v="ELECTRIC LIGHT-DUTY TRUCK - 200 MILE RANGE"/>
    <s v="TEXAS"/>
    <x v="20"/>
    <x v="27"/>
    <n v="9999"/>
    <x v="10"/>
    <n v="0"/>
  </r>
  <r>
    <s v="REFERENCE ELECTRIFICATION - MODERATE TECHNOLOGY ADVANCEMENT"/>
    <x v="2"/>
    <s v="ELECTRIC LIGHT-DUTY TRUCK - 200 MILE RANGE"/>
    <s v="TEXAS"/>
    <x v="20"/>
    <x v="28"/>
    <s v="GASOLINE FUEL"/>
    <x v="10"/>
    <n v="0"/>
  </r>
  <r>
    <s v="REFERENCE ELECTRIFICATION - MODERATE TECHNOLOGY ADVANCEMENT"/>
    <x v="2"/>
    <s v="ELECTRIC LIGHT-DUTY TRUCK - 200 MILE RANGE"/>
    <s v="TEXAS"/>
    <x v="20"/>
    <x v="28"/>
    <s v="ELECTRICITY"/>
    <x v="10"/>
    <n v="1005282961.06625"/>
  </r>
  <r>
    <s v="REFERENCE ELECTRIFICATION - MODERATE TECHNOLOGY ADVANCEMENT"/>
    <x v="2"/>
    <s v="ELECTRIC LIGHT-DUTY TRUCK - 200 MILE RANGE"/>
    <s v="TEXAS"/>
    <x v="20"/>
    <x v="28"/>
    <s v="DIESEL FUEL"/>
    <x v="10"/>
    <n v="0"/>
  </r>
  <r>
    <s v="REFERENCE ELECTRIFICATION - MODERATE TECHNOLOGY ADVANCEMENT"/>
    <x v="2"/>
    <s v="ELECTRIC LIGHT-DUTY TRUCK - 200 MILE RANGE"/>
    <s v="TEXAS"/>
    <x v="20"/>
    <x v="28"/>
    <s v="COMPRESSED PIPELINE GAS"/>
    <x v="10"/>
    <n v="0"/>
  </r>
  <r>
    <s v="REFERENCE ELECTRIFICATION - MODERATE TECHNOLOGY ADVANCEMENT"/>
    <x v="2"/>
    <s v="ELECTRIC LIGHT-DUTY TRUCK - 200 MILE RANGE"/>
    <s v="TEXAS"/>
    <x v="20"/>
    <x v="28"/>
    <s v="LIQUID HYDROGEN"/>
    <x v="10"/>
    <n v="0"/>
  </r>
  <r>
    <s v="REFERENCE ELECTRIFICATION - MODERATE TECHNOLOGY ADVANCEMENT"/>
    <x v="2"/>
    <s v="ELECTRIC LIGHT-DUTY TRUCK - 200 MILE RANGE"/>
    <s v="TEXAS"/>
    <x v="20"/>
    <x v="28"/>
    <n v="9999"/>
    <x v="10"/>
    <n v="0"/>
  </r>
  <r>
    <s v="REFERENCE ELECTRIFICATION - MODERATE TECHNOLOGY ADVANCEMENT"/>
    <x v="2"/>
    <s v="ELECTRIC LIGHT-DUTY TRUCK - 200 MILE RANGE"/>
    <s v="TEXAS"/>
    <x v="20"/>
    <x v="29"/>
    <s v="GASOLINE FUEL"/>
    <x v="10"/>
    <n v="0"/>
  </r>
  <r>
    <s v="REFERENCE ELECTRIFICATION - MODERATE TECHNOLOGY ADVANCEMENT"/>
    <x v="2"/>
    <s v="ELECTRIC LIGHT-DUTY TRUCK - 200 MILE RANGE"/>
    <s v="TEXAS"/>
    <x v="20"/>
    <x v="29"/>
    <s v="ELECTRICITY"/>
    <x v="10"/>
    <n v="1013915256.55001"/>
  </r>
  <r>
    <s v="REFERENCE ELECTRIFICATION - MODERATE TECHNOLOGY ADVANCEMENT"/>
    <x v="2"/>
    <s v="ELECTRIC LIGHT-DUTY TRUCK - 200 MILE RANGE"/>
    <s v="TEXAS"/>
    <x v="20"/>
    <x v="29"/>
    <s v="DIESEL FUEL"/>
    <x v="10"/>
    <n v="0"/>
  </r>
  <r>
    <s v="REFERENCE ELECTRIFICATION - MODERATE TECHNOLOGY ADVANCEMENT"/>
    <x v="2"/>
    <s v="ELECTRIC LIGHT-DUTY TRUCK - 200 MILE RANGE"/>
    <s v="TEXAS"/>
    <x v="20"/>
    <x v="29"/>
    <s v="COMPRESSED PIPELINE GAS"/>
    <x v="10"/>
    <n v="0"/>
  </r>
  <r>
    <s v="REFERENCE ELECTRIFICATION - MODERATE TECHNOLOGY ADVANCEMENT"/>
    <x v="2"/>
    <s v="ELECTRIC LIGHT-DUTY TRUCK - 200 MILE RANGE"/>
    <s v="TEXAS"/>
    <x v="20"/>
    <x v="29"/>
    <s v="LIQUID HYDROGEN"/>
    <x v="10"/>
    <n v="0"/>
  </r>
  <r>
    <s v="REFERENCE ELECTRIFICATION - MODERATE TECHNOLOGY ADVANCEMENT"/>
    <x v="2"/>
    <s v="ELECTRIC LIGHT-DUTY TRUCK - 200 MILE RANGE"/>
    <s v="TEXAS"/>
    <x v="20"/>
    <x v="29"/>
    <n v="9999"/>
    <x v="10"/>
    <n v="0"/>
  </r>
  <r>
    <s v="REFERENCE ELECTRIFICATION - MODERATE TECHNOLOGY ADVANCEMENT"/>
    <x v="2"/>
    <s v="ELECTRIC LIGHT-DUTY TRUCK - 200 MILE RANGE"/>
    <s v="TEXAS"/>
    <x v="20"/>
    <x v="30"/>
    <s v="GASOLINE FUEL"/>
    <x v="10"/>
    <n v="0"/>
  </r>
  <r>
    <s v="REFERENCE ELECTRIFICATION - MODERATE TECHNOLOGY ADVANCEMENT"/>
    <x v="2"/>
    <s v="ELECTRIC LIGHT-DUTY TRUCK - 200 MILE RANGE"/>
    <s v="TEXAS"/>
    <x v="20"/>
    <x v="30"/>
    <s v="ELECTRICITY"/>
    <x v="10"/>
    <n v="1023765989.00054"/>
  </r>
  <r>
    <s v="REFERENCE ELECTRIFICATION - MODERATE TECHNOLOGY ADVANCEMENT"/>
    <x v="2"/>
    <s v="ELECTRIC LIGHT-DUTY TRUCK - 200 MILE RANGE"/>
    <s v="TEXAS"/>
    <x v="20"/>
    <x v="30"/>
    <s v="DIESEL FUEL"/>
    <x v="10"/>
    <n v="0"/>
  </r>
  <r>
    <s v="REFERENCE ELECTRIFICATION - MODERATE TECHNOLOGY ADVANCEMENT"/>
    <x v="2"/>
    <s v="ELECTRIC LIGHT-DUTY TRUCK - 200 MILE RANGE"/>
    <s v="TEXAS"/>
    <x v="20"/>
    <x v="30"/>
    <s v="COMPRESSED PIPELINE GAS"/>
    <x v="10"/>
    <n v="0"/>
  </r>
  <r>
    <s v="REFERENCE ELECTRIFICATION - MODERATE TECHNOLOGY ADVANCEMENT"/>
    <x v="2"/>
    <s v="ELECTRIC LIGHT-DUTY TRUCK - 200 MILE RANGE"/>
    <s v="TEXAS"/>
    <x v="20"/>
    <x v="30"/>
    <s v="LIQUID HYDROGEN"/>
    <x v="10"/>
    <n v="0"/>
  </r>
  <r>
    <s v="REFERENCE ELECTRIFICATION - MODERATE TECHNOLOGY ADVANCEMENT"/>
    <x v="2"/>
    <s v="ELECTRIC LIGHT-DUTY TRUCK - 200 MILE RANGE"/>
    <s v="TEXAS"/>
    <x v="20"/>
    <x v="30"/>
    <n v="9999"/>
    <x v="10"/>
    <n v="0"/>
  </r>
  <r>
    <s v="REFERENCE ELECTRIFICATION - MODERATE TECHNOLOGY ADVANCEMENT"/>
    <x v="2"/>
    <s v="ELECTRIC LIGHT-DUTY TRUCK - 200 MILE RANGE"/>
    <s v="TEXAS"/>
    <x v="20"/>
    <x v="31"/>
    <s v="GASOLINE FUEL"/>
    <x v="10"/>
    <n v="0"/>
  </r>
  <r>
    <s v="REFERENCE ELECTRIFICATION - MODERATE TECHNOLOGY ADVANCEMENT"/>
    <x v="2"/>
    <s v="ELECTRIC LIGHT-DUTY TRUCK - 200 MILE RANGE"/>
    <s v="TEXAS"/>
    <x v="20"/>
    <x v="31"/>
    <s v="ELECTRICITY"/>
    <x v="10"/>
    <n v="1032521156.21121"/>
  </r>
  <r>
    <s v="REFERENCE ELECTRIFICATION - MODERATE TECHNOLOGY ADVANCEMENT"/>
    <x v="2"/>
    <s v="ELECTRIC LIGHT-DUTY TRUCK - 200 MILE RANGE"/>
    <s v="TEXAS"/>
    <x v="20"/>
    <x v="31"/>
    <s v="DIESEL FUEL"/>
    <x v="10"/>
    <n v="0"/>
  </r>
  <r>
    <s v="REFERENCE ELECTRIFICATION - MODERATE TECHNOLOGY ADVANCEMENT"/>
    <x v="2"/>
    <s v="ELECTRIC LIGHT-DUTY TRUCK - 200 MILE RANGE"/>
    <s v="TEXAS"/>
    <x v="20"/>
    <x v="31"/>
    <s v="COMPRESSED PIPELINE GAS"/>
    <x v="10"/>
    <n v="0"/>
  </r>
  <r>
    <s v="REFERENCE ELECTRIFICATION - MODERATE TECHNOLOGY ADVANCEMENT"/>
    <x v="2"/>
    <s v="ELECTRIC LIGHT-DUTY TRUCK - 200 MILE RANGE"/>
    <s v="TEXAS"/>
    <x v="20"/>
    <x v="31"/>
    <s v="LIQUID HYDROGEN"/>
    <x v="10"/>
    <n v="0"/>
  </r>
  <r>
    <s v="REFERENCE ELECTRIFICATION - MODERATE TECHNOLOGY ADVANCEMENT"/>
    <x v="2"/>
    <s v="ELECTRIC LIGHT-DUTY TRUCK - 200 MILE RANGE"/>
    <s v="TEXAS"/>
    <x v="20"/>
    <x v="31"/>
    <n v="9999"/>
    <x v="10"/>
    <n v="0"/>
  </r>
  <r>
    <s v="REFERENCE ELECTRIFICATION - MODERATE TECHNOLOGY ADVANCEMENT"/>
    <x v="2"/>
    <s v="ELECTRIC LIGHT-DUTY TRUCK - 200 MILE RANGE"/>
    <s v="TEXAS"/>
    <x v="20"/>
    <x v="32"/>
    <s v="GASOLINE FUEL"/>
    <x v="10"/>
    <n v="0"/>
  </r>
  <r>
    <s v="REFERENCE ELECTRIFICATION - MODERATE TECHNOLOGY ADVANCEMENT"/>
    <x v="2"/>
    <s v="ELECTRIC LIGHT-DUTY TRUCK - 200 MILE RANGE"/>
    <s v="TEXAS"/>
    <x v="20"/>
    <x v="32"/>
    <s v="ELECTRICITY"/>
    <x v="10"/>
    <n v="1040215810.35535"/>
  </r>
  <r>
    <s v="REFERENCE ELECTRIFICATION - MODERATE TECHNOLOGY ADVANCEMENT"/>
    <x v="2"/>
    <s v="ELECTRIC LIGHT-DUTY TRUCK - 200 MILE RANGE"/>
    <s v="TEXAS"/>
    <x v="20"/>
    <x v="32"/>
    <s v="DIESEL FUEL"/>
    <x v="10"/>
    <n v="0"/>
  </r>
  <r>
    <s v="REFERENCE ELECTRIFICATION - MODERATE TECHNOLOGY ADVANCEMENT"/>
    <x v="2"/>
    <s v="ELECTRIC LIGHT-DUTY TRUCK - 200 MILE RANGE"/>
    <s v="TEXAS"/>
    <x v="20"/>
    <x v="32"/>
    <s v="COMPRESSED PIPELINE GAS"/>
    <x v="10"/>
    <n v="0"/>
  </r>
  <r>
    <s v="REFERENCE ELECTRIFICATION - MODERATE TECHNOLOGY ADVANCEMENT"/>
    <x v="2"/>
    <s v="ELECTRIC LIGHT-DUTY TRUCK - 200 MILE RANGE"/>
    <s v="TEXAS"/>
    <x v="20"/>
    <x v="32"/>
    <s v="LIQUID HYDROGEN"/>
    <x v="10"/>
    <n v="0"/>
  </r>
  <r>
    <s v="REFERENCE ELECTRIFICATION - MODERATE TECHNOLOGY ADVANCEMENT"/>
    <x v="2"/>
    <s v="ELECTRIC LIGHT-DUTY TRUCK - 200 MILE RANGE"/>
    <s v="TEXAS"/>
    <x v="20"/>
    <x v="32"/>
    <n v="9999"/>
    <x v="10"/>
    <n v="0"/>
  </r>
  <r>
    <s v="REFERENCE ELECTRIFICATION - MODERATE TECHNOLOGY ADVANCEMENT"/>
    <x v="2"/>
    <s v="ELECTRIC LIGHT-DUTY TRUCK - 200 MILE RANGE"/>
    <s v="TEXAS"/>
    <x v="20"/>
    <x v="33"/>
    <s v="GASOLINE FUEL"/>
    <x v="10"/>
    <n v="0"/>
  </r>
  <r>
    <s v="REFERENCE ELECTRIFICATION - MODERATE TECHNOLOGY ADVANCEMENT"/>
    <x v="2"/>
    <s v="ELECTRIC LIGHT-DUTY TRUCK - 200 MILE RANGE"/>
    <s v="TEXAS"/>
    <x v="20"/>
    <x v="33"/>
    <s v="ELECTRICITY"/>
    <x v="10"/>
    <n v="1049108133.17184"/>
  </r>
  <r>
    <s v="REFERENCE ELECTRIFICATION - MODERATE TECHNOLOGY ADVANCEMENT"/>
    <x v="2"/>
    <s v="ELECTRIC LIGHT-DUTY TRUCK - 200 MILE RANGE"/>
    <s v="TEXAS"/>
    <x v="20"/>
    <x v="33"/>
    <s v="DIESEL FUEL"/>
    <x v="10"/>
    <n v="0"/>
  </r>
  <r>
    <s v="REFERENCE ELECTRIFICATION - MODERATE TECHNOLOGY ADVANCEMENT"/>
    <x v="2"/>
    <s v="ELECTRIC LIGHT-DUTY TRUCK - 200 MILE RANGE"/>
    <s v="TEXAS"/>
    <x v="20"/>
    <x v="33"/>
    <s v="COMPRESSED PIPELINE GAS"/>
    <x v="10"/>
    <n v="0"/>
  </r>
  <r>
    <s v="REFERENCE ELECTRIFICATION - MODERATE TECHNOLOGY ADVANCEMENT"/>
    <x v="2"/>
    <s v="ELECTRIC LIGHT-DUTY TRUCK - 200 MILE RANGE"/>
    <s v="TEXAS"/>
    <x v="20"/>
    <x v="33"/>
    <s v="LIQUID HYDROGEN"/>
    <x v="10"/>
    <n v="0"/>
  </r>
  <r>
    <s v="REFERENCE ELECTRIFICATION - MODERATE TECHNOLOGY ADVANCEMENT"/>
    <x v="2"/>
    <s v="ELECTRIC LIGHT-DUTY TRUCK - 200 MILE RANGE"/>
    <s v="TEXAS"/>
    <x v="20"/>
    <x v="33"/>
    <n v="9999"/>
    <x v="10"/>
    <n v="0"/>
  </r>
  <r>
    <s v="REFERENCE ELECTRIFICATION - MODERATE TECHNOLOGY ADVANCEMENT"/>
    <x v="2"/>
    <s v="PHEV - GASOLINE - 50 MILE RANGE - LIGHT DUTY TRUCK"/>
    <s v="TEXAS"/>
    <x v="20"/>
    <x v="0"/>
    <s v="GASOLINE FUEL"/>
    <x v="10"/>
    <n v="13730492.5440074"/>
  </r>
  <r>
    <s v="REFERENCE ELECTRIFICATION - MODERATE TECHNOLOGY ADVANCEMENT"/>
    <x v="2"/>
    <s v="PHEV - GASOLINE - 50 MILE RANGE - LIGHT DUTY TRUCK"/>
    <s v="TEXAS"/>
    <x v="20"/>
    <x v="0"/>
    <s v="ELECTRICITY"/>
    <x v="10"/>
    <n v="123574432.89606699"/>
  </r>
  <r>
    <s v="REFERENCE ELECTRIFICATION - MODERATE TECHNOLOGY ADVANCEMENT"/>
    <x v="2"/>
    <s v="PHEV - GASOLINE - 50 MILE RANGE - LIGHT DUTY TRUCK"/>
    <s v="TEXAS"/>
    <x v="20"/>
    <x v="0"/>
    <s v="DIESEL FUEL"/>
    <x v="10"/>
    <n v="0"/>
  </r>
  <r>
    <s v="REFERENCE ELECTRIFICATION - MODERATE TECHNOLOGY ADVANCEMENT"/>
    <x v="2"/>
    <s v="PHEV - GASOLINE - 50 MILE RANGE - LIGHT DUTY TRUCK"/>
    <s v="TEXAS"/>
    <x v="20"/>
    <x v="0"/>
    <s v="COMPRESSED PIPELINE GAS"/>
    <x v="10"/>
    <n v="0"/>
  </r>
  <r>
    <s v="REFERENCE ELECTRIFICATION - MODERATE TECHNOLOGY ADVANCEMENT"/>
    <x v="2"/>
    <s v="PHEV - GASOLINE - 50 MILE RANGE - LIGHT DUTY TRUCK"/>
    <s v="TEXAS"/>
    <x v="20"/>
    <x v="0"/>
    <s v="LIQUID HYDROGEN"/>
    <x v="10"/>
    <n v="0"/>
  </r>
  <r>
    <s v="REFERENCE ELECTRIFICATION - MODERATE TECHNOLOGY ADVANCEMENT"/>
    <x v="2"/>
    <s v="PHEV - GASOLINE - 50 MILE RANGE - LIGHT DUTY TRUCK"/>
    <s v="TEXAS"/>
    <x v="20"/>
    <x v="1"/>
    <s v="GASOLINE FUEL"/>
    <x v="10"/>
    <n v="14266553.6535467"/>
  </r>
  <r>
    <s v="REFERENCE ELECTRIFICATION - MODERATE TECHNOLOGY ADVANCEMENT"/>
    <x v="2"/>
    <s v="PHEV - GASOLINE - 50 MILE RANGE - LIGHT DUTY TRUCK"/>
    <s v="TEXAS"/>
    <x v="20"/>
    <x v="1"/>
    <s v="ELECTRICITY"/>
    <x v="10"/>
    <n v="128398982.88191999"/>
  </r>
  <r>
    <s v="REFERENCE ELECTRIFICATION - MODERATE TECHNOLOGY ADVANCEMENT"/>
    <x v="2"/>
    <s v="PHEV - GASOLINE - 50 MILE RANGE - LIGHT DUTY TRUCK"/>
    <s v="TEXAS"/>
    <x v="20"/>
    <x v="1"/>
    <s v="DIESEL FUEL"/>
    <x v="10"/>
    <n v="0"/>
  </r>
  <r>
    <s v="REFERENCE ELECTRIFICATION - MODERATE TECHNOLOGY ADVANCEMENT"/>
    <x v="2"/>
    <s v="PHEV - GASOLINE - 50 MILE RANGE - LIGHT DUTY TRUCK"/>
    <s v="TEXAS"/>
    <x v="20"/>
    <x v="1"/>
    <s v="COMPRESSED PIPELINE GAS"/>
    <x v="10"/>
    <n v="0"/>
  </r>
  <r>
    <s v="REFERENCE ELECTRIFICATION - MODERATE TECHNOLOGY ADVANCEMENT"/>
    <x v="2"/>
    <s v="PHEV - GASOLINE - 50 MILE RANGE - LIGHT DUTY TRUCK"/>
    <s v="TEXAS"/>
    <x v="20"/>
    <x v="1"/>
    <s v="LIQUID HYDROGEN"/>
    <x v="10"/>
    <n v="0"/>
  </r>
  <r>
    <s v="REFERENCE ELECTRIFICATION - MODERATE TECHNOLOGY ADVANCEMENT"/>
    <x v="2"/>
    <s v="PHEV - GASOLINE - 50 MILE RANGE - LIGHT DUTY TRUCK"/>
    <s v="TEXAS"/>
    <x v="20"/>
    <x v="2"/>
    <s v="GASOLINE FUEL"/>
    <x v="10"/>
    <n v="15319335.851179801"/>
  </r>
  <r>
    <s v="REFERENCE ELECTRIFICATION - MODERATE TECHNOLOGY ADVANCEMENT"/>
    <x v="2"/>
    <s v="PHEV - GASOLINE - 50 MILE RANGE - LIGHT DUTY TRUCK"/>
    <s v="TEXAS"/>
    <x v="20"/>
    <x v="2"/>
    <s v="ELECTRICITY"/>
    <x v="10"/>
    <n v="137874022.66061801"/>
  </r>
  <r>
    <s v="REFERENCE ELECTRIFICATION - MODERATE TECHNOLOGY ADVANCEMENT"/>
    <x v="2"/>
    <s v="PHEV - GASOLINE - 50 MILE RANGE - LIGHT DUTY TRUCK"/>
    <s v="TEXAS"/>
    <x v="20"/>
    <x v="2"/>
    <s v="DIESEL FUEL"/>
    <x v="10"/>
    <n v="0"/>
  </r>
  <r>
    <s v="REFERENCE ELECTRIFICATION - MODERATE TECHNOLOGY ADVANCEMENT"/>
    <x v="2"/>
    <s v="PHEV - GASOLINE - 50 MILE RANGE - LIGHT DUTY TRUCK"/>
    <s v="TEXAS"/>
    <x v="20"/>
    <x v="2"/>
    <s v="COMPRESSED PIPELINE GAS"/>
    <x v="10"/>
    <n v="0"/>
  </r>
  <r>
    <s v="REFERENCE ELECTRIFICATION - MODERATE TECHNOLOGY ADVANCEMENT"/>
    <x v="2"/>
    <s v="PHEV - GASOLINE - 50 MILE RANGE - LIGHT DUTY TRUCK"/>
    <s v="TEXAS"/>
    <x v="20"/>
    <x v="2"/>
    <s v="LIQUID HYDROGEN"/>
    <x v="10"/>
    <n v="0"/>
  </r>
  <r>
    <s v="REFERENCE ELECTRIFICATION - MODERATE TECHNOLOGY ADVANCEMENT"/>
    <x v="2"/>
    <s v="PHEV - GASOLINE - 50 MILE RANGE - LIGHT DUTY TRUCK"/>
    <s v="TEXAS"/>
    <x v="20"/>
    <x v="3"/>
    <s v="GASOLINE FUEL"/>
    <x v="10"/>
    <n v="16917774.8621388"/>
  </r>
  <r>
    <s v="REFERENCE ELECTRIFICATION - MODERATE TECHNOLOGY ADVANCEMENT"/>
    <x v="2"/>
    <s v="PHEV - GASOLINE - 50 MILE RANGE - LIGHT DUTY TRUCK"/>
    <s v="TEXAS"/>
    <x v="20"/>
    <x v="3"/>
    <s v="ELECTRICITY"/>
    <x v="10"/>
    <n v="152259973.759249"/>
  </r>
  <r>
    <s v="REFERENCE ELECTRIFICATION - MODERATE TECHNOLOGY ADVANCEMENT"/>
    <x v="2"/>
    <s v="PHEV - GASOLINE - 50 MILE RANGE - LIGHT DUTY TRUCK"/>
    <s v="TEXAS"/>
    <x v="20"/>
    <x v="3"/>
    <s v="DIESEL FUEL"/>
    <x v="10"/>
    <n v="0"/>
  </r>
  <r>
    <s v="REFERENCE ELECTRIFICATION - MODERATE TECHNOLOGY ADVANCEMENT"/>
    <x v="2"/>
    <s v="PHEV - GASOLINE - 50 MILE RANGE - LIGHT DUTY TRUCK"/>
    <s v="TEXAS"/>
    <x v="20"/>
    <x v="3"/>
    <s v="COMPRESSED PIPELINE GAS"/>
    <x v="10"/>
    <n v="0"/>
  </r>
  <r>
    <s v="REFERENCE ELECTRIFICATION - MODERATE TECHNOLOGY ADVANCEMENT"/>
    <x v="2"/>
    <s v="PHEV - GASOLINE - 50 MILE RANGE - LIGHT DUTY TRUCK"/>
    <s v="TEXAS"/>
    <x v="20"/>
    <x v="3"/>
    <s v="LIQUID HYDROGEN"/>
    <x v="10"/>
    <n v="0"/>
  </r>
  <r>
    <s v="REFERENCE ELECTRIFICATION - MODERATE TECHNOLOGY ADVANCEMENT"/>
    <x v="2"/>
    <s v="PHEV - GASOLINE - 50 MILE RANGE - LIGHT DUTY TRUCK"/>
    <s v="TEXAS"/>
    <x v="20"/>
    <x v="4"/>
    <s v="GASOLINE FUEL"/>
    <x v="10"/>
    <n v="18418855.5419892"/>
  </r>
  <r>
    <s v="REFERENCE ELECTRIFICATION - MODERATE TECHNOLOGY ADVANCEMENT"/>
    <x v="2"/>
    <s v="PHEV - GASOLINE - 50 MILE RANGE - LIGHT DUTY TRUCK"/>
    <s v="TEXAS"/>
    <x v="20"/>
    <x v="4"/>
    <s v="ELECTRICITY"/>
    <x v="10"/>
    <n v="165769699.87790301"/>
  </r>
  <r>
    <s v="REFERENCE ELECTRIFICATION - MODERATE TECHNOLOGY ADVANCEMENT"/>
    <x v="2"/>
    <s v="PHEV - GASOLINE - 50 MILE RANGE - LIGHT DUTY TRUCK"/>
    <s v="TEXAS"/>
    <x v="20"/>
    <x v="4"/>
    <s v="DIESEL FUEL"/>
    <x v="10"/>
    <n v="0"/>
  </r>
  <r>
    <s v="REFERENCE ELECTRIFICATION - MODERATE TECHNOLOGY ADVANCEMENT"/>
    <x v="2"/>
    <s v="PHEV - GASOLINE - 50 MILE RANGE - LIGHT DUTY TRUCK"/>
    <s v="TEXAS"/>
    <x v="20"/>
    <x v="4"/>
    <s v="COMPRESSED PIPELINE GAS"/>
    <x v="10"/>
    <n v="0"/>
  </r>
  <r>
    <s v="REFERENCE ELECTRIFICATION - MODERATE TECHNOLOGY ADVANCEMENT"/>
    <x v="2"/>
    <s v="PHEV - GASOLINE - 50 MILE RANGE - LIGHT DUTY TRUCK"/>
    <s v="TEXAS"/>
    <x v="20"/>
    <x v="4"/>
    <s v="LIQUID HYDROGEN"/>
    <x v="10"/>
    <n v="0"/>
  </r>
  <r>
    <s v="REFERENCE ELECTRIFICATION - MODERATE TECHNOLOGY ADVANCEMENT"/>
    <x v="2"/>
    <s v="PHEV - GASOLINE - 50 MILE RANGE - LIGHT DUTY TRUCK"/>
    <s v="TEXAS"/>
    <x v="20"/>
    <x v="5"/>
    <s v="GASOLINE FUEL"/>
    <x v="10"/>
    <n v="20628442.431168199"/>
  </r>
  <r>
    <s v="REFERENCE ELECTRIFICATION - MODERATE TECHNOLOGY ADVANCEMENT"/>
    <x v="2"/>
    <s v="PHEV - GASOLINE - 50 MILE RANGE - LIGHT DUTY TRUCK"/>
    <s v="TEXAS"/>
    <x v="20"/>
    <x v="5"/>
    <s v="ELECTRICITY"/>
    <x v="10"/>
    <n v="185655981.880514"/>
  </r>
  <r>
    <s v="REFERENCE ELECTRIFICATION - MODERATE TECHNOLOGY ADVANCEMENT"/>
    <x v="2"/>
    <s v="PHEV - GASOLINE - 50 MILE RANGE - LIGHT DUTY TRUCK"/>
    <s v="TEXAS"/>
    <x v="20"/>
    <x v="5"/>
    <s v="DIESEL FUEL"/>
    <x v="10"/>
    <n v="0"/>
  </r>
  <r>
    <s v="REFERENCE ELECTRIFICATION - MODERATE TECHNOLOGY ADVANCEMENT"/>
    <x v="2"/>
    <s v="PHEV - GASOLINE - 50 MILE RANGE - LIGHT DUTY TRUCK"/>
    <s v="TEXAS"/>
    <x v="20"/>
    <x v="5"/>
    <s v="COMPRESSED PIPELINE GAS"/>
    <x v="10"/>
    <n v="0"/>
  </r>
  <r>
    <s v="REFERENCE ELECTRIFICATION - MODERATE TECHNOLOGY ADVANCEMENT"/>
    <x v="2"/>
    <s v="PHEV - GASOLINE - 50 MILE RANGE - LIGHT DUTY TRUCK"/>
    <s v="TEXAS"/>
    <x v="20"/>
    <x v="5"/>
    <s v="LIQUID HYDROGEN"/>
    <x v="10"/>
    <n v="0"/>
  </r>
  <r>
    <s v="REFERENCE ELECTRIFICATION - MODERATE TECHNOLOGY ADVANCEMENT"/>
    <x v="2"/>
    <s v="PHEV - GASOLINE - 50 MILE RANGE - LIGHT DUTY TRUCK"/>
    <s v="TEXAS"/>
    <x v="20"/>
    <x v="6"/>
    <s v="GASOLINE FUEL"/>
    <x v="10"/>
    <n v="22935296.552265499"/>
  </r>
  <r>
    <s v="REFERENCE ELECTRIFICATION - MODERATE TECHNOLOGY ADVANCEMENT"/>
    <x v="2"/>
    <s v="PHEV - GASOLINE - 50 MILE RANGE - LIGHT DUTY TRUCK"/>
    <s v="TEXAS"/>
    <x v="20"/>
    <x v="6"/>
    <s v="ELECTRICITY"/>
    <x v="10"/>
    <n v="206417668.97038999"/>
  </r>
  <r>
    <s v="REFERENCE ELECTRIFICATION - MODERATE TECHNOLOGY ADVANCEMENT"/>
    <x v="2"/>
    <s v="PHEV - GASOLINE - 50 MILE RANGE - LIGHT DUTY TRUCK"/>
    <s v="TEXAS"/>
    <x v="20"/>
    <x v="6"/>
    <s v="DIESEL FUEL"/>
    <x v="10"/>
    <n v="0"/>
  </r>
  <r>
    <s v="REFERENCE ELECTRIFICATION - MODERATE TECHNOLOGY ADVANCEMENT"/>
    <x v="2"/>
    <s v="PHEV - GASOLINE - 50 MILE RANGE - LIGHT DUTY TRUCK"/>
    <s v="TEXAS"/>
    <x v="20"/>
    <x v="6"/>
    <s v="COMPRESSED PIPELINE GAS"/>
    <x v="10"/>
    <n v="0"/>
  </r>
  <r>
    <s v="REFERENCE ELECTRIFICATION - MODERATE TECHNOLOGY ADVANCEMENT"/>
    <x v="2"/>
    <s v="PHEV - GASOLINE - 50 MILE RANGE - LIGHT DUTY TRUCK"/>
    <s v="TEXAS"/>
    <x v="20"/>
    <x v="6"/>
    <s v="LIQUID HYDROGEN"/>
    <x v="10"/>
    <n v="0"/>
  </r>
  <r>
    <s v="REFERENCE ELECTRIFICATION - MODERATE TECHNOLOGY ADVANCEMENT"/>
    <x v="2"/>
    <s v="PHEV - GASOLINE - 50 MILE RANGE - LIGHT DUTY TRUCK"/>
    <s v="TEXAS"/>
    <x v="20"/>
    <x v="7"/>
    <s v="GASOLINE FUEL"/>
    <x v="10"/>
    <n v="25399095.980315302"/>
  </r>
  <r>
    <s v="REFERENCE ELECTRIFICATION - MODERATE TECHNOLOGY ADVANCEMENT"/>
    <x v="2"/>
    <s v="PHEV - GASOLINE - 50 MILE RANGE - LIGHT DUTY TRUCK"/>
    <s v="TEXAS"/>
    <x v="20"/>
    <x v="7"/>
    <s v="ELECTRICITY"/>
    <x v="10"/>
    <n v="228591863.822837"/>
  </r>
  <r>
    <s v="REFERENCE ELECTRIFICATION - MODERATE TECHNOLOGY ADVANCEMENT"/>
    <x v="2"/>
    <s v="PHEV - GASOLINE - 50 MILE RANGE - LIGHT DUTY TRUCK"/>
    <s v="TEXAS"/>
    <x v="20"/>
    <x v="7"/>
    <s v="DIESEL FUEL"/>
    <x v="10"/>
    <n v="0"/>
  </r>
  <r>
    <s v="REFERENCE ELECTRIFICATION - MODERATE TECHNOLOGY ADVANCEMENT"/>
    <x v="2"/>
    <s v="PHEV - GASOLINE - 50 MILE RANGE - LIGHT DUTY TRUCK"/>
    <s v="TEXAS"/>
    <x v="20"/>
    <x v="7"/>
    <s v="COMPRESSED PIPELINE GAS"/>
    <x v="10"/>
    <n v="0"/>
  </r>
  <r>
    <s v="REFERENCE ELECTRIFICATION - MODERATE TECHNOLOGY ADVANCEMENT"/>
    <x v="2"/>
    <s v="PHEV - GASOLINE - 50 MILE RANGE - LIGHT DUTY TRUCK"/>
    <s v="TEXAS"/>
    <x v="20"/>
    <x v="7"/>
    <s v="LIQUID HYDROGEN"/>
    <x v="10"/>
    <n v="0"/>
  </r>
  <r>
    <s v="REFERENCE ELECTRIFICATION - MODERATE TECHNOLOGY ADVANCEMENT"/>
    <x v="2"/>
    <s v="PHEV - GASOLINE - 50 MILE RANGE - LIGHT DUTY TRUCK"/>
    <s v="TEXAS"/>
    <x v="20"/>
    <x v="8"/>
    <s v="GASOLINE FUEL"/>
    <x v="10"/>
    <n v="28020777.313147999"/>
  </r>
  <r>
    <s v="REFERENCE ELECTRIFICATION - MODERATE TECHNOLOGY ADVANCEMENT"/>
    <x v="2"/>
    <s v="PHEV - GASOLINE - 50 MILE RANGE - LIGHT DUTY TRUCK"/>
    <s v="TEXAS"/>
    <x v="20"/>
    <x v="8"/>
    <s v="ELECTRICITY"/>
    <x v="10"/>
    <n v="252186995.81833199"/>
  </r>
  <r>
    <s v="REFERENCE ELECTRIFICATION - MODERATE TECHNOLOGY ADVANCEMENT"/>
    <x v="2"/>
    <s v="PHEV - GASOLINE - 50 MILE RANGE - LIGHT DUTY TRUCK"/>
    <s v="TEXAS"/>
    <x v="20"/>
    <x v="8"/>
    <s v="DIESEL FUEL"/>
    <x v="10"/>
    <n v="0"/>
  </r>
  <r>
    <s v="REFERENCE ELECTRIFICATION - MODERATE TECHNOLOGY ADVANCEMENT"/>
    <x v="2"/>
    <s v="PHEV - GASOLINE - 50 MILE RANGE - LIGHT DUTY TRUCK"/>
    <s v="TEXAS"/>
    <x v="20"/>
    <x v="8"/>
    <s v="COMPRESSED PIPELINE GAS"/>
    <x v="10"/>
    <n v="0"/>
  </r>
  <r>
    <s v="REFERENCE ELECTRIFICATION - MODERATE TECHNOLOGY ADVANCEMENT"/>
    <x v="2"/>
    <s v="PHEV - GASOLINE - 50 MILE RANGE - LIGHT DUTY TRUCK"/>
    <s v="TEXAS"/>
    <x v="20"/>
    <x v="8"/>
    <s v="LIQUID HYDROGEN"/>
    <x v="10"/>
    <n v="0"/>
  </r>
  <r>
    <s v="REFERENCE ELECTRIFICATION - MODERATE TECHNOLOGY ADVANCEMENT"/>
    <x v="2"/>
    <s v="PHEV - GASOLINE - 50 MILE RANGE - LIGHT DUTY TRUCK"/>
    <s v="TEXAS"/>
    <x v="20"/>
    <x v="9"/>
    <s v="GASOLINE FUEL"/>
    <x v="10"/>
    <n v="30646526.549965501"/>
  </r>
  <r>
    <s v="REFERENCE ELECTRIFICATION - MODERATE TECHNOLOGY ADVANCEMENT"/>
    <x v="2"/>
    <s v="PHEV - GASOLINE - 50 MILE RANGE - LIGHT DUTY TRUCK"/>
    <s v="TEXAS"/>
    <x v="20"/>
    <x v="9"/>
    <s v="ELECTRICITY"/>
    <x v="10"/>
    <n v="275818738.94968998"/>
  </r>
  <r>
    <s v="REFERENCE ELECTRIFICATION - MODERATE TECHNOLOGY ADVANCEMENT"/>
    <x v="2"/>
    <s v="PHEV - GASOLINE - 50 MILE RANGE - LIGHT DUTY TRUCK"/>
    <s v="TEXAS"/>
    <x v="20"/>
    <x v="9"/>
    <s v="DIESEL FUEL"/>
    <x v="10"/>
    <n v="0"/>
  </r>
  <r>
    <s v="REFERENCE ELECTRIFICATION - MODERATE TECHNOLOGY ADVANCEMENT"/>
    <x v="2"/>
    <s v="PHEV - GASOLINE - 50 MILE RANGE - LIGHT DUTY TRUCK"/>
    <s v="TEXAS"/>
    <x v="20"/>
    <x v="9"/>
    <s v="COMPRESSED PIPELINE GAS"/>
    <x v="10"/>
    <n v="0"/>
  </r>
  <r>
    <s v="REFERENCE ELECTRIFICATION - MODERATE TECHNOLOGY ADVANCEMENT"/>
    <x v="2"/>
    <s v="PHEV - GASOLINE - 50 MILE RANGE - LIGHT DUTY TRUCK"/>
    <s v="TEXAS"/>
    <x v="20"/>
    <x v="9"/>
    <s v="LIQUID HYDROGEN"/>
    <x v="10"/>
    <n v="0"/>
  </r>
  <r>
    <s v="REFERENCE ELECTRIFICATION - MODERATE TECHNOLOGY ADVANCEMENT"/>
    <x v="2"/>
    <s v="PHEV - GASOLINE - 50 MILE RANGE - LIGHT DUTY TRUCK"/>
    <s v="TEXAS"/>
    <x v="20"/>
    <x v="10"/>
    <s v="GASOLINE FUEL"/>
    <x v="10"/>
    <n v="33283075.519929498"/>
  </r>
  <r>
    <s v="REFERENCE ELECTRIFICATION - MODERATE TECHNOLOGY ADVANCEMENT"/>
    <x v="2"/>
    <s v="PHEV - GASOLINE - 50 MILE RANGE - LIGHT DUTY TRUCK"/>
    <s v="TEXAS"/>
    <x v="20"/>
    <x v="10"/>
    <s v="ELECTRICITY"/>
    <x v="10"/>
    <n v="299547679.67936498"/>
  </r>
  <r>
    <s v="REFERENCE ELECTRIFICATION - MODERATE TECHNOLOGY ADVANCEMENT"/>
    <x v="2"/>
    <s v="PHEV - GASOLINE - 50 MILE RANGE - LIGHT DUTY TRUCK"/>
    <s v="TEXAS"/>
    <x v="20"/>
    <x v="10"/>
    <s v="DIESEL FUEL"/>
    <x v="10"/>
    <n v="0"/>
  </r>
  <r>
    <s v="REFERENCE ELECTRIFICATION - MODERATE TECHNOLOGY ADVANCEMENT"/>
    <x v="2"/>
    <s v="PHEV - GASOLINE - 50 MILE RANGE - LIGHT DUTY TRUCK"/>
    <s v="TEXAS"/>
    <x v="20"/>
    <x v="10"/>
    <s v="COMPRESSED PIPELINE GAS"/>
    <x v="10"/>
    <n v="0"/>
  </r>
  <r>
    <s v="REFERENCE ELECTRIFICATION - MODERATE TECHNOLOGY ADVANCEMENT"/>
    <x v="2"/>
    <s v="PHEV - GASOLINE - 50 MILE RANGE - LIGHT DUTY TRUCK"/>
    <s v="TEXAS"/>
    <x v="20"/>
    <x v="10"/>
    <s v="LIQUID HYDROGEN"/>
    <x v="10"/>
    <n v="0"/>
  </r>
  <r>
    <s v="REFERENCE ELECTRIFICATION - MODERATE TECHNOLOGY ADVANCEMENT"/>
    <x v="2"/>
    <s v="PHEV - GASOLINE - 50 MILE RANGE - LIGHT DUTY TRUCK"/>
    <s v="TEXAS"/>
    <x v="20"/>
    <x v="11"/>
    <s v="GASOLINE FUEL"/>
    <x v="10"/>
    <n v="35775123.378233597"/>
  </r>
  <r>
    <s v="REFERENCE ELECTRIFICATION - MODERATE TECHNOLOGY ADVANCEMENT"/>
    <x v="2"/>
    <s v="PHEV - GASOLINE - 50 MILE RANGE - LIGHT DUTY TRUCK"/>
    <s v="TEXAS"/>
    <x v="20"/>
    <x v="11"/>
    <s v="ELECTRICITY"/>
    <x v="10"/>
    <n v="321976110.40410203"/>
  </r>
  <r>
    <s v="REFERENCE ELECTRIFICATION - MODERATE TECHNOLOGY ADVANCEMENT"/>
    <x v="2"/>
    <s v="PHEV - GASOLINE - 50 MILE RANGE - LIGHT DUTY TRUCK"/>
    <s v="TEXAS"/>
    <x v="20"/>
    <x v="11"/>
    <s v="DIESEL FUEL"/>
    <x v="10"/>
    <n v="0"/>
  </r>
  <r>
    <s v="REFERENCE ELECTRIFICATION - MODERATE TECHNOLOGY ADVANCEMENT"/>
    <x v="2"/>
    <s v="PHEV - GASOLINE - 50 MILE RANGE - LIGHT DUTY TRUCK"/>
    <s v="TEXAS"/>
    <x v="20"/>
    <x v="11"/>
    <s v="COMPRESSED PIPELINE GAS"/>
    <x v="10"/>
    <n v="0"/>
  </r>
  <r>
    <s v="REFERENCE ELECTRIFICATION - MODERATE TECHNOLOGY ADVANCEMENT"/>
    <x v="2"/>
    <s v="PHEV - GASOLINE - 50 MILE RANGE - LIGHT DUTY TRUCK"/>
    <s v="TEXAS"/>
    <x v="20"/>
    <x v="11"/>
    <s v="LIQUID HYDROGEN"/>
    <x v="10"/>
    <n v="0"/>
  </r>
  <r>
    <s v="REFERENCE ELECTRIFICATION - MODERATE TECHNOLOGY ADVANCEMENT"/>
    <x v="2"/>
    <s v="PHEV - GASOLINE - 50 MILE RANGE - LIGHT DUTY TRUCK"/>
    <s v="TEXAS"/>
    <x v="20"/>
    <x v="12"/>
    <s v="GASOLINE FUEL"/>
    <x v="10"/>
    <n v="38219056.9528284"/>
  </r>
  <r>
    <s v="REFERENCE ELECTRIFICATION - MODERATE TECHNOLOGY ADVANCEMENT"/>
    <x v="2"/>
    <s v="PHEV - GASOLINE - 50 MILE RANGE - LIGHT DUTY TRUCK"/>
    <s v="TEXAS"/>
    <x v="20"/>
    <x v="12"/>
    <s v="ELECTRICITY"/>
    <x v="10"/>
    <n v="343971512.57545602"/>
  </r>
  <r>
    <s v="REFERENCE ELECTRIFICATION - MODERATE TECHNOLOGY ADVANCEMENT"/>
    <x v="2"/>
    <s v="PHEV - GASOLINE - 50 MILE RANGE - LIGHT DUTY TRUCK"/>
    <s v="TEXAS"/>
    <x v="20"/>
    <x v="12"/>
    <s v="DIESEL FUEL"/>
    <x v="10"/>
    <n v="0"/>
  </r>
  <r>
    <s v="REFERENCE ELECTRIFICATION - MODERATE TECHNOLOGY ADVANCEMENT"/>
    <x v="2"/>
    <s v="PHEV - GASOLINE - 50 MILE RANGE - LIGHT DUTY TRUCK"/>
    <s v="TEXAS"/>
    <x v="20"/>
    <x v="12"/>
    <s v="COMPRESSED PIPELINE GAS"/>
    <x v="10"/>
    <n v="0"/>
  </r>
  <r>
    <s v="REFERENCE ELECTRIFICATION - MODERATE TECHNOLOGY ADVANCEMENT"/>
    <x v="2"/>
    <s v="PHEV - GASOLINE - 50 MILE RANGE - LIGHT DUTY TRUCK"/>
    <s v="TEXAS"/>
    <x v="20"/>
    <x v="12"/>
    <s v="LIQUID HYDROGEN"/>
    <x v="10"/>
    <n v="0"/>
  </r>
  <r>
    <s v="REFERENCE ELECTRIFICATION - MODERATE TECHNOLOGY ADVANCEMENT"/>
    <x v="2"/>
    <s v="PHEV - GASOLINE - 50 MILE RANGE - LIGHT DUTY TRUCK"/>
    <s v="TEXAS"/>
    <x v="20"/>
    <x v="13"/>
    <s v="GASOLINE FUEL"/>
    <x v="10"/>
    <n v="40790870.607544102"/>
  </r>
  <r>
    <s v="REFERENCE ELECTRIFICATION - MODERATE TECHNOLOGY ADVANCEMENT"/>
    <x v="2"/>
    <s v="PHEV - GASOLINE - 50 MILE RANGE - LIGHT DUTY TRUCK"/>
    <s v="TEXAS"/>
    <x v="20"/>
    <x v="13"/>
    <s v="ELECTRICITY"/>
    <x v="10"/>
    <n v="367117835.467897"/>
  </r>
  <r>
    <s v="REFERENCE ELECTRIFICATION - MODERATE TECHNOLOGY ADVANCEMENT"/>
    <x v="2"/>
    <s v="PHEV - GASOLINE - 50 MILE RANGE - LIGHT DUTY TRUCK"/>
    <s v="TEXAS"/>
    <x v="20"/>
    <x v="13"/>
    <s v="DIESEL FUEL"/>
    <x v="10"/>
    <n v="0"/>
  </r>
  <r>
    <s v="REFERENCE ELECTRIFICATION - MODERATE TECHNOLOGY ADVANCEMENT"/>
    <x v="2"/>
    <s v="PHEV - GASOLINE - 50 MILE RANGE - LIGHT DUTY TRUCK"/>
    <s v="TEXAS"/>
    <x v="20"/>
    <x v="13"/>
    <s v="COMPRESSED PIPELINE GAS"/>
    <x v="10"/>
    <n v="0"/>
  </r>
  <r>
    <s v="REFERENCE ELECTRIFICATION - MODERATE TECHNOLOGY ADVANCEMENT"/>
    <x v="2"/>
    <s v="PHEV - GASOLINE - 50 MILE RANGE - LIGHT DUTY TRUCK"/>
    <s v="TEXAS"/>
    <x v="20"/>
    <x v="13"/>
    <s v="LIQUID HYDROGEN"/>
    <x v="10"/>
    <n v="0"/>
  </r>
  <r>
    <s v="REFERENCE ELECTRIFICATION - MODERATE TECHNOLOGY ADVANCEMENT"/>
    <x v="2"/>
    <s v="PHEV - GASOLINE - 50 MILE RANGE - LIGHT DUTY TRUCK"/>
    <s v="TEXAS"/>
    <x v="20"/>
    <x v="14"/>
    <s v="GASOLINE FUEL"/>
    <x v="10"/>
    <n v="43291481.049636804"/>
  </r>
  <r>
    <s v="REFERENCE ELECTRIFICATION - MODERATE TECHNOLOGY ADVANCEMENT"/>
    <x v="2"/>
    <s v="PHEV - GASOLINE - 50 MILE RANGE - LIGHT DUTY TRUCK"/>
    <s v="TEXAS"/>
    <x v="20"/>
    <x v="14"/>
    <s v="ELECTRICITY"/>
    <x v="10"/>
    <n v="389623329.44673097"/>
  </r>
  <r>
    <s v="REFERENCE ELECTRIFICATION - MODERATE TECHNOLOGY ADVANCEMENT"/>
    <x v="2"/>
    <s v="PHEV - GASOLINE - 50 MILE RANGE - LIGHT DUTY TRUCK"/>
    <s v="TEXAS"/>
    <x v="20"/>
    <x v="14"/>
    <s v="DIESEL FUEL"/>
    <x v="10"/>
    <n v="0"/>
  </r>
  <r>
    <s v="REFERENCE ELECTRIFICATION - MODERATE TECHNOLOGY ADVANCEMENT"/>
    <x v="2"/>
    <s v="PHEV - GASOLINE - 50 MILE RANGE - LIGHT DUTY TRUCK"/>
    <s v="TEXAS"/>
    <x v="20"/>
    <x v="14"/>
    <s v="COMPRESSED PIPELINE GAS"/>
    <x v="10"/>
    <n v="0"/>
  </r>
  <r>
    <s v="REFERENCE ELECTRIFICATION - MODERATE TECHNOLOGY ADVANCEMENT"/>
    <x v="2"/>
    <s v="PHEV - GASOLINE - 50 MILE RANGE - LIGHT DUTY TRUCK"/>
    <s v="TEXAS"/>
    <x v="20"/>
    <x v="14"/>
    <s v="LIQUID HYDROGEN"/>
    <x v="10"/>
    <n v="0"/>
  </r>
  <r>
    <s v="REFERENCE ELECTRIFICATION - MODERATE TECHNOLOGY ADVANCEMENT"/>
    <x v="2"/>
    <s v="PHEV - GASOLINE - 50 MILE RANGE - LIGHT DUTY TRUCK"/>
    <s v="TEXAS"/>
    <x v="20"/>
    <x v="15"/>
    <s v="GASOLINE FUEL"/>
    <x v="10"/>
    <n v="45682753.950853698"/>
  </r>
  <r>
    <s v="REFERENCE ELECTRIFICATION - MODERATE TECHNOLOGY ADVANCEMENT"/>
    <x v="2"/>
    <s v="PHEV - GASOLINE - 50 MILE RANGE - LIGHT DUTY TRUCK"/>
    <s v="TEXAS"/>
    <x v="20"/>
    <x v="15"/>
    <s v="ELECTRICITY"/>
    <x v="10"/>
    <n v="411144785.557684"/>
  </r>
  <r>
    <s v="REFERENCE ELECTRIFICATION - MODERATE TECHNOLOGY ADVANCEMENT"/>
    <x v="2"/>
    <s v="PHEV - GASOLINE - 50 MILE RANGE - LIGHT DUTY TRUCK"/>
    <s v="TEXAS"/>
    <x v="20"/>
    <x v="15"/>
    <s v="DIESEL FUEL"/>
    <x v="10"/>
    <n v="0"/>
  </r>
  <r>
    <s v="REFERENCE ELECTRIFICATION - MODERATE TECHNOLOGY ADVANCEMENT"/>
    <x v="2"/>
    <s v="PHEV - GASOLINE - 50 MILE RANGE - LIGHT DUTY TRUCK"/>
    <s v="TEXAS"/>
    <x v="20"/>
    <x v="15"/>
    <s v="COMPRESSED PIPELINE GAS"/>
    <x v="10"/>
    <n v="0"/>
  </r>
  <r>
    <s v="REFERENCE ELECTRIFICATION - MODERATE TECHNOLOGY ADVANCEMENT"/>
    <x v="2"/>
    <s v="PHEV - GASOLINE - 50 MILE RANGE - LIGHT DUTY TRUCK"/>
    <s v="TEXAS"/>
    <x v="20"/>
    <x v="15"/>
    <s v="LIQUID HYDROGEN"/>
    <x v="10"/>
    <n v="0"/>
  </r>
  <r>
    <s v="REFERENCE ELECTRIFICATION - MODERATE TECHNOLOGY ADVANCEMENT"/>
    <x v="2"/>
    <s v="PHEV - GASOLINE - 50 MILE RANGE - LIGHT DUTY TRUCK"/>
    <s v="TEXAS"/>
    <x v="20"/>
    <x v="16"/>
    <s v="GASOLINE FUEL"/>
    <x v="10"/>
    <n v="47982803.091106601"/>
  </r>
  <r>
    <s v="REFERENCE ELECTRIFICATION - MODERATE TECHNOLOGY ADVANCEMENT"/>
    <x v="2"/>
    <s v="PHEV - GASOLINE - 50 MILE RANGE - LIGHT DUTY TRUCK"/>
    <s v="TEXAS"/>
    <x v="20"/>
    <x v="16"/>
    <s v="ELECTRICITY"/>
    <x v="10"/>
    <n v="431845227.81995898"/>
  </r>
  <r>
    <s v="REFERENCE ELECTRIFICATION - MODERATE TECHNOLOGY ADVANCEMENT"/>
    <x v="2"/>
    <s v="PHEV - GASOLINE - 50 MILE RANGE - LIGHT DUTY TRUCK"/>
    <s v="TEXAS"/>
    <x v="20"/>
    <x v="16"/>
    <s v="DIESEL FUEL"/>
    <x v="10"/>
    <n v="0"/>
  </r>
  <r>
    <s v="REFERENCE ELECTRIFICATION - MODERATE TECHNOLOGY ADVANCEMENT"/>
    <x v="2"/>
    <s v="PHEV - GASOLINE - 50 MILE RANGE - LIGHT DUTY TRUCK"/>
    <s v="TEXAS"/>
    <x v="20"/>
    <x v="16"/>
    <s v="COMPRESSED PIPELINE GAS"/>
    <x v="10"/>
    <n v="0"/>
  </r>
  <r>
    <s v="REFERENCE ELECTRIFICATION - MODERATE TECHNOLOGY ADVANCEMENT"/>
    <x v="2"/>
    <s v="PHEV - GASOLINE - 50 MILE RANGE - LIGHT DUTY TRUCK"/>
    <s v="TEXAS"/>
    <x v="20"/>
    <x v="16"/>
    <s v="LIQUID HYDROGEN"/>
    <x v="10"/>
    <n v="0"/>
  </r>
  <r>
    <s v="REFERENCE ELECTRIFICATION - MODERATE TECHNOLOGY ADVANCEMENT"/>
    <x v="2"/>
    <s v="PHEV - GASOLINE - 50 MILE RANGE - LIGHT DUTY TRUCK"/>
    <s v="TEXAS"/>
    <x v="20"/>
    <x v="17"/>
    <s v="GASOLINE FUEL"/>
    <x v="10"/>
    <n v="50127512.916390203"/>
  </r>
  <r>
    <s v="REFERENCE ELECTRIFICATION - MODERATE TECHNOLOGY ADVANCEMENT"/>
    <x v="2"/>
    <s v="PHEV - GASOLINE - 50 MILE RANGE - LIGHT DUTY TRUCK"/>
    <s v="TEXAS"/>
    <x v="20"/>
    <x v="17"/>
    <s v="ELECTRICITY"/>
    <x v="10"/>
    <n v="451147616.24751103"/>
  </r>
  <r>
    <s v="REFERENCE ELECTRIFICATION - MODERATE TECHNOLOGY ADVANCEMENT"/>
    <x v="2"/>
    <s v="PHEV - GASOLINE - 50 MILE RANGE - LIGHT DUTY TRUCK"/>
    <s v="TEXAS"/>
    <x v="20"/>
    <x v="17"/>
    <s v="DIESEL FUEL"/>
    <x v="10"/>
    <n v="0"/>
  </r>
  <r>
    <s v="REFERENCE ELECTRIFICATION - MODERATE TECHNOLOGY ADVANCEMENT"/>
    <x v="2"/>
    <s v="PHEV - GASOLINE - 50 MILE RANGE - LIGHT DUTY TRUCK"/>
    <s v="TEXAS"/>
    <x v="20"/>
    <x v="17"/>
    <s v="COMPRESSED PIPELINE GAS"/>
    <x v="10"/>
    <n v="0"/>
  </r>
  <r>
    <s v="REFERENCE ELECTRIFICATION - MODERATE TECHNOLOGY ADVANCEMENT"/>
    <x v="2"/>
    <s v="PHEV - GASOLINE - 50 MILE RANGE - LIGHT DUTY TRUCK"/>
    <s v="TEXAS"/>
    <x v="20"/>
    <x v="17"/>
    <s v="LIQUID HYDROGEN"/>
    <x v="10"/>
    <n v="0"/>
  </r>
  <r>
    <s v="REFERENCE ELECTRIFICATION - MODERATE TECHNOLOGY ADVANCEMENT"/>
    <x v="2"/>
    <s v="PHEV - GASOLINE - 50 MILE RANGE - LIGHT DUTY TRUCK"/>
    <s v="TEXAS"/>
    <x v="20"/>
    <x v="18"/>
    <s v="GASOLINE FUEL"/>
    <x v="10"/>
    <n v="52017900.687136903"/>
  </r>
  <r>
    <s v="REFERENCE ELECTRIFICATION - MODERATE TECHNOLOGY ADVANCEMENT"/>
    <x v="2"/>
    <s v="PHEV - GASOLINE - 50 MILE RANGE - LIGHT DUTY TRUCK"/>
    <s v="TEXAS"/>
    <x v="20"/>
    <x v="18"/>
    <s v="ELECTRICITY"/>
    <x v="10"/>
    <n v="468161106.184232"/>
  </r>
  <r>
    <s v="REFERENCE ELECTRIFICATION - MODERATE TECHNOLOGY ADVANCEMENT"/>
    <x v="2"/>
    <s v="PHEV - GASOLINE - 50 MILE RANGE - LIGHT DUTY TRUCK"/>
    <s v="TEXAS"/>
    <x v="20"/>
    <x v="18"/>
    <s v="DIESEL FUEL"/>
    <x v="10"/>
    <n v="0"/>
  </r>
  <r>
    <s v="REFERENCE ELECTRIFICATION - MODERATE TECHNOLOGY ADVANCEMENT"/>
    <x v="2"/>
    <s v="PHEV - GASOLINE - 50 MILE RANGE - LIGHT DUTY TRUCK"/>
    <s v="TEXAS"/>
    <x v="20"/>
    <x v="18"/>
    <s v="COMPRESSED PIPELINE GAS"/>
    <x v="10"/>
    <n v="0"/>
  </r>
  <r>
    <s v="REFERENCE ELECTRIFICATION - MODERATE TECHNOLOGY ADVANCEMENT"/>
    <x v="2"/>
    <s v="PHEV - GASOLINE - 50 MILE RANGE - LIGHT DUTY TRUCK"/>
    <s v="TEXAS"/>
    <x v="20"/>
    <x v="18"/>
    <s v="LIQUID HYDROGEN"/>
    <x v="10"/>
    <n v="0"/>
  </r>
  <r>
    <s v="REFERENCE ELECTRIFICATION - MODERATE TECHNOLOGY ADVANCEMENT"/>
    <x v="2"/>
    <s v="PHEV - GASOLINE - 50 MILE RANGE - LIGHT DUTY TRUCK"/>
    <s v="TEXAS"/>
    <x v="20"/>
    <x v="19"/>
    <s v="GASOLINE FUEL"/>
    <x v="10"/>
    <n v="53574418.876701303"/>
  </r>
  <r>
    <s v="REFERENCE ELECTRIFICATION - MODERATE TECHNOLOGY ADVANCEMENT"/>
    <x v="2"/>
    <s v="PHEV - GASOLINE - 50 MILE RANGE - LIGHT DUTY TRUCK"/>
    <s v="TEXAS"/>
    <x v="20"/>
    <x v="19"/>
    <s v="ELECTRICITY"/>
    <x v="10"/>
    <n v="482169769.89031202"/>
  </r>
  <r>
    <s v="REFERENCE ELECTRIFICATION - MODERATE TECHNOLOGY ADVANCEMENT"/>
    <x v="2"/>
    <s v="PHEV - GASOLINE - 50 MILE RANGE - LIGHT DUTY TRUCK"/>
    <s v="TEXAS"/>
    <x v="20"/>
    <x v="19"/>
    <s v="DIESEL FUEL"/>
    <x v="10"/>
    <n v="0"/>
  </r>
  <r>
    <s v="REFERENCE ELECTRIFICATION - MODERATE TECHNOLOGY ADVANCEMENT"/>
    <x v="2"/>
    <s v="PHEV - GASOLINE - 50 MILE RANGE - LIGHT DUTY TRUCK"/>
    <s v="TEXAS"/>
    <x v="20"/>
    <x v="19"/>
    <s v="COMPRESSED PIPELINE GAS"/>
    <x v="10"/>
    <n v="0"/>
  </r>
  <r>
    <s v="REFERENCE ELECTRIFICATION - MODERATE TECHNOLOGY ADVANCEMENT"/>
    <x v="2"/>
    <s v="PHEV - GASOLINE - 50 MILE RANGE - LIGHT DUTY TRUCK"/>
    <s v="TEXAS"/>
    <x v="20"/>
    <x v="19"/>
    <s v="LIQUID HYDROGEN"/>
    <x v="10"/>
    <n v="0"/>
  </r>
  <r>
    <s v="REFERENCE ELECTRIFICATION - MODERATE TECHNOLOGY ADVANCEMENT"/>
    <x v="2"/>
    <s v="PHEV - GASOLINE - 50 MILE RANGE - LIGHT DUTY TRUCK"/>
    <s v="TEXAS"/>
    <x v="20"/>
    <x v="20"/>
    <s v="GASOLINE FUEL"/>
    <x v="10"/>
    <n v="54810061.443534203"/>
  </r>
  <r>
    <s v="REFERENCE ELECTRIFICATION - MODERATE TECHNOLOGY ADVANCEMENT"/>
    <x v="2"/>
    <s v="PHEV - GASOLINE - 50 MILE RANGE - LIGHT DUTY TRUCK"/>
    <s v="TEXAS"/>
    <x v="20"/>
    <x v="20"/>
    <s v="ELECTRICITY"/>
    <x v="10"/>
    <n v="493290552.991808"/>
  </r>
  <r>
    <s v="REFERENCE ELECTRIFICATION - MODERATE TECHNOLOGY ADVANCEMENT"/>
    <x v="2"/>
    <s v="PHEV - GASOLINE - 50 MILE RANGE - LIGHT DUTY TRUCK"/>
    <s v="TEXAS"/>
    <x v="20"/>
    <x v="20"/>
    <s v="DIESEL FUEL"/>
    <x v="10"/>
    <n v="0"/>
  </r>
  <r>
    <s v="REFERENCE ELECTRIFICATION - MODERATE TECHNOLOGY ADVANCEMENT"/>
    <x v="2"/>
    <s v="PHEV - GASOLINE - 50 MILE RANGE - LIGHT DUTY TRUCK"/>
    <s v="TEXAS"/>
    <x v="20"/>
    <x v="20"/>
    <s v="COMPRESSED PIPELINE GAS"/>
    <x v="10"/>
    <n v="0"/>
  </r>
  <r>
    <s v="REFERENCE ELECTRIFICATION - MODERATE TECHNOLOGY ADVANCEMENT"/>
    <x v="2"/>
    <s v="PHEV - GASOLINE - 50 MILE RANGE - LIGHT DUTY TRUCK"/>
    <s v="TEXAS"/>
    <x v="20"/>
    <x v="20"/>
    <s v="LIQUID HYDROGEN"/>
    <x v="10"/>
    <n v="0"/>
  </r>
  <r>
    <s v="REFERENCE ELECTRIFICATION - MODERATE TECHNOLOGY ADVANCEMENT"/>
    <x v="2"/>
    <s v="PHEV - GASOLINE - 50 MILE RANGE - LIGHT DUTY TRUCK"/>
    <s v="TEXAS"/>
    <x v="20"/>
    <x v="21"/>
    <s v="GASOLINE FUEL"/>
    <x v="10"/>
    <n v="55738807.522143103"/>
  </r>
  <r>
    <s v="REFERENCE ELECTRIFICATION - MODERATE TECHNOLOGY ADVANCEMENT"/>
    <x v="2"/>
    <s v="PHEV - GASOLINE - 50 MILE RANGE - LIGHT DUTY TRUCK"/>
    <s v="TEXAS"/>
    <x v="20"/>
    <x v="21"/>
    <s v="ELECTRICITY"/>
    <x v="10"/>
    <n v="501649267.699287"/>
  </r>
  <r>
    <s v="REFERENCE ELECTRIFICATION - MODERATE TECHNOLOGY ADVANCEMENT"/>
    <x v="2"/>
    <s v="PHEV - GASOLINE - 50 MILE RANGE - LIGHT DUTY TRUCK"/>
    <s v="TEXAS"/>
    <x v="20"/>
    <x v="21"/>
    <s v="DIESEL FUEL"/>
    <x v="10"/>
    <n v="0"/>
  </r>
  <r>
    <s v="REFERENCE ELECTRIFICATION - MODERATE TECHNOLOGY ADVANCEMENT"/>
    <x v="2"/>
    <s v="PHEV - GASOLINE - 50 MILE RANGE - LIGHT DUTY TRUCK"/>
    <s v="TEXAS"/>
    <x v="20"/>
    <x v="21"/>
    <s v="COMPRESSED PIPELINE GAS"/>
    <x v="10"/>
    <n v="0"/>
  </r>
  <r>
    <s v="REFERENCE ELECTRIFICATION - MODERATE TECHNOLOGY ADVANCEMENT"/>
    <x v="2"/>
    <s v="PHEV - GASOLINE - 50 MILE RANGE - LIGHT DUTY TRUCK"/>
    <s v="TEXAS"/>
    <x v="20"/>
    <x v="21"/>
    <s v="LIQUID HYDROGEN"/>
    <x v="10"/>
    <n v="0"/>
  </r>
  <r>
    <s v="REFERENCE ELECTRIFICATION - MODERATE TECHNOLOGY ADVANCEMENT"/>
    <x v="2"/>
    <s v="PHEV - GASOLINE - 50 MILE RANGE - LIGHT DUTY TRUCK"/>
    <s v="TEXAS"/>
    <x v="20"/>
    <x v="22"/>
    <s v="GASOLINE FUEL"/>
    <x v="10"/>
    <n v="56528402.342428297"/>
  </r>
  <r>
    <s v="REFERENCE ELECTRIFICATION - MODERATE TECHNOLOGY ADVANCEMENT"/>
    <x v="2"/>
    <s v="PHEV - GASOLINE - 50 MILE RANGE - LIGHT DUTY TRUCK"/>
    <s v="TEXAS"/>
    <x v="20"/>
    <x v="22"/>
    <s v="ELECTRICITY"/>
    <x v="10"/>
    <n v="508755621.081855"/>
  </r>
  <r>
    <s v="REFERENCE ELECTRIFICATION - MODERATE TECHNOLOGY ADVANCEMENT"/>
    <x v="2"/>
    <s v="PHEV - GASOLINE - 50 MILE RANGE - LIGHT DUTY TRUCK"/>
    <s v="TEXAS"/>
    <x v="20"/>
    <x v="22"/>
    <s v="DIESEL FUEL"/>
    <x v="10"/>
    <n v="0"/>
  </r>
  <r>
    <s v="REFERENCE ELECTRIFICATION - MODERATE TECHNOLOGY ADVANCEMENT"/>
    <x v="2"/>
    <s v="PHEV - GASOLINE - 50 MILE RANGE - LIGHT DUTY TRUCK"/>
    <s v="TEXAS"/>
    <x v="20"/>
    <x v="22"/>
    <s v="COMPRESSED PIPELINE GAS"/>
    <x v="10"/>
    <n v="0"/>
  </r>
  <r>
    <s v="REFERENCE ELECTRIFICATION - MODERATE TECHNOLOGY ADVANCEMENT"/>
    <x v="2"/>
    <s v="PHEV - GASOLINE - 50 MILE RANGE - LIGHT DUTY TRUCK"/>
    <s v="TEXAS"/>
    <x v="20"/>
    <x v="22"/>
    <s v="LIQUID HYDROGEN"/>
    <x v="10"/>
    <n v="0"/>
  </r>
  <r>
    <s v="REFERENCE ELECTRIFICATION - MODERATE TECHNOLOGY ADVANCEMENT"/>
    <x v="2"/>
    <s v="PHEV - GASOLINE - 50 MILE RANGE - LIGHT DUTY TRUCK"/>
    <s v="TEXAS"/>
    <x v="20"/>
    <x v="23"/>
    <s v="GASOLINE FUEL"/>
    <x v="10"/>
    <n v="57217311.631090298"/>
  </r>
  <r>
    <s v="REFERENCE ELECTRIFICATION - MODERATE TECHNOLOGY ADVANCEMENT"/>
    <x v="2"/>
    <s v="PHEV - GASOLINE - 50 MILE RANGE - LIGHT DUTY TRUCK"/>
    <s v="TEXAS"/>
    <x v="20"/>
    <x v="23"/>
    <s v="ELECTRICITY"/>
    <x v="10"/>
    <n v="514955804.67981303"/>
  </r>
  <r>
    <s v="REFERENCE ELECTRIFICATION - MODERATE TECHNOLOGY ADVANCEMENT"/>
    <x v="2"/>
    <s v="PHEV - GASOLINE - 50 MILE RANGE - LIGHT DUTY TRUCK"/>
    <s v="TEXAS"/>
    <x v="20"/>
    <x v="23"/>
    <s v="DIESEL FUEL"/>
    <x v="10"/>
    <n v="0"/>
  </r>
  <r>
    <s v="REFERENCE ELECTRIFICATION - MODERATE TECHNOLOGY ADVANCEMENT"/>
    <x v="2"/>
    <s v="PHEV - GASOLINE - 50 MILE RANGE - LIGHT DUTY TRUCK"/>
    <s v="TEXAS"/>
    <x v="20"/>
    <x v="23"/>
    <s v="COMPRESSED PIPELINE GAS"/>
    <x v="10"/>
    <n v="0"/>
  </r>
  <r>
    <s v="REFERENCE ELECTRIFICATION - MODERATE TECHNOLOGY ADVANCEMENT"/>
    <x v="2"/>
    <s v="PHEV - GASOLINE - 50 MILE RANGE - LIGHT DUTY TRUCK"/>
    <s v="TEXAS"/>
    <x v="20"/>
    <x v="23"/>
    <s v="LIQUID HYDROGEN"/>
    <x v="10"/>
    <n v="0"/>
  </r>
  <r>
    <s v="REFERENCE ELECTRIFICATION - MODERATE TECHNOLOGY ADVANCEMENT"/>
    <x v="2"/>
    <s v="PHEV - GASOLINE - 50 MILE RANGE - LIGHT DUTY TRUCK"/>
    <s v="TEXAS"/>
    <x v="20"/>
    <x v="24"/>
    <s v="GASOLINE FUEL"/>
    <x v="10"/>
    <n v="57823245.284371801"/>
  </r>
  <r>
    <s v="REFERENCE ELECTRIFICATION - MODERATE TECHNOLOGY ADVANCEMENT"/>
    <x v="2"/>
    <s v="PHEV - GASOLINE - 50 MILE RANGE - LIGHT DUTY TRUCK"/>
    <s v="TEXAS"/>
    <x v="20"/>
    <x v="24"/>
    <s v="ELECTRICITY"/>
    <x v="10"/>
    <n v="520409207.55934697"/>
  </r>
  <r>
    <s v="REFERENCE ELECTRIFICATION - MODERATE TECHNOLOGY ADVANCEMENT"/>
    <x v="2"/>
    <s v="PHEV - GASOLINE - 50 MILE RANGE - LIGHT DUTY TRUCK"/>
    <s v="TEXAS"/>
    <x v="20"/>
    <x v="24"/>
    <s v="DIESEL FUEL"/>
    <x v="10"/>
    <n v="0"/>
  </r>
  <r>
    <s v="REFERENCE ELECTRIFICATION - MODERATE TECHNOLOGY ADVANCEMENT"/>
    <x v="2"/>
    <s v="PHEV - GASOLINE - 50 MILE RANGE - LIGHT DUTY TRUCK"/>
    <s v="TEXAS"/>
    <x v="20"/>
    <x v="24"/>
    <s v="COMPRESSED PIPELINE GAS"/>
    <x v="10"/>
    <n v="0"/>
  </r>
  <r>
    <s v="REFERENCE ELECTRIFICATION - MODERATE TECHNOLOGY ADVANCEMENT"/>
    <x v="2"/>
    <s v="PHEV - GASOLINE - 50 MILE RANGE - LIGHT DUTY TRUCK"/>
    <s v="TEXAS"/>
    <x v="20"/>
    <x v="24"/>
    <s v="LIQUID HYDROGEN"/>
    <x v="10"/>
    <n v="0"/>
  </r>
  <r>
    <s v="REFERENCE ELECTRIFICATION - MODERATE TECHNOLOGY ADVANCEMENT"/>
    <x v="2"/>
    <s v="PHEV - GASOLINE - 50 MILE RANGE - LIGHT DUTY TRUCK"/>
    <s v="TEXAS"/>
    <x v="20"/>
    <x v="25"/>
    <s v="GASOLINE FUEL"/>
    <x v="10"/>
    <n v="58378536.535878398"/>
  </r>
  <r>
    <s v="REFERENCE ELECTRIFICATION - MODERATE TECHNOLOGY ADVANCEMENT"/>
    <x v="2"/>
    <s v="PHEV - GASOLINE - 50 MILE RANGE - LIGHT DUTY TRUCK"/>
    <s v="TEXAS"/>
    <x v="20"/>
    <x v="25"/>
    <s v="ELECTRICITY"/>
    <x v="10"/>
    <n v="525406828.82290602"/>
  </r>
  <r>
    <s v="REFERENCE ELECTRIFICATION - MODERATE TECHNOLOGY ADVANCEMENT"/>
    <x v="2"/>
    <s v="PHEV - GASOLINE - 50 MILE RANGE - LIGHT DUTY TRUCK"/>
    <s v="TEXAS"/>
    <x v="20"/>
    <x v="25"/>
    <s v="DIESEL FUEL"/>
    <x v="10"/>
    <n v="0"/>
  </r>
  <r>
    <s v="REFERENCE ELECTRIFICATION - MODERATE TECHNOLOGY ADVANCEMENT"/>
    <x v="2"/>
    <s v="PHEV - GASOLINE - 50 MILE RANGE - LIGHT DUTY TRUCK"/>
    <s v="TEXAS"/>
    <x v="20"/>
    <x v="25"/>
    <s v="COMPRESSED PIPELINE GAS"/>
    <x v="10"/>
    <n v="0"/>
  </r>
  <r>
    <s v="REFERENCE ELECTRIFICATION - MODERATE TECHNOLOGY ADVANCEMENT"/>
    <x v="2"/>
    <s v="PHEV - GASOLINE - 50 MILE RANGE - LIGHT DUTY TRUCK"/>
    <s v="TEXAS"/>
    <x v="20"/>
    <x v="25"/>
    <s v="LIQUID HYDROGEN"/>
    <x v="10"/>
    <n v="0"/>
  </r>
  <r>
    <s v="REFERENCE ELECTRIFICATION - MODERATE TECHNOLOGY ADVANCEMENT"/>
    <x v="2"/>
    <s v="PHEV - GASOLINE - 50 MILE RANGE - LIGHT DUTY TRUCK"/>
    <s v="TEXAS"/>
    <x v="20"/>
    <x v="26"/>
    <s v="GASOLINE FUEL"/>
    <x v="10"/>
    <n v="58909721.673374802"/>
  </r>
  <r>
    <s v="REFERENCE ELECTRIFICATION - MODERATE TECHNOLOGY ADVANCEMENT"/>
    <x v="2"/>
    <s v="PHEV - GASOLINE - 50 MILE RANGE - LIGHT DUTY TRUCK"/>
    <s v="TEXAS"/>
    <x v="20"/>
    <x v="26"/>
    <s v="ELECTRICITY"/>
    <x v="10"/>
    <n v="530187495.06037301"/>
  </r>
  <r>
    <s v="REFERENCE ELECTRIFICATION - MODERATE TECHNOLOGY ADVANCEMENT"/>
    <x v="2"/>
    <s v="PHEV - GASOLINE - 50 MILE RANGE - LIGHT DUTY TRUCK"/>
    <s v="TEXAS"/>
    <x v="20"/>
    <x v="26"/>
    <s v="DIESEL FUEL"/>
    <x v="10"/>
    <n v="0"/>
  </r>
  <r>
    <s v="REFERENCE ELECTRIFICATION - MODERATE TECHNOLOGY ADVANCEMENT"/>
    <x v="2"/>
    <s v="PHEV - GASOLINE - 50 MILE RANGE - LIGHT DUTY TRUCK"/>
    <s v="TEXAS"/>
    <x v="20"/>
    <x v="26"/>
    <s v="COMPRESSED PIPELINE GAS"/>
    <x v="10"/>
    <n v="0"/>
  </r>
  <r>
    <s v="REFERENCE ELECTRIFICATION - MODERATE TECHNOLOGY ADVANCEMENT"/>
    <x v="2"/>
    <s v="PHEV - GASOLINE - 50 MILE RANGE - LIGHT DUTY TRUCK"/>
    <s v="TEXAS"/>
    <x v="20"/>
    <x v="26"/>
    <s v="LIQUID HYDROGEN"/>
    <x v="10"/>
    <n v="0"/>
  </r>
  <r>
    <s v="REFERENCE ELECTRIFICATION - MODERATE TECHNOLOGY ADVANCEMENT"/>
    <x v="2"/>
    <s v="PHEV - GASOLINE - 50 MILE RANGE - LIGHT DUTY TRUCK"/>
    <s v="TEXAS"/>
    <x v="20"/>
    <x v="27"/>
    <s v="GASOLINE FUEL"/>
    <x v="10"/>
    <n v="59396644.364228301"/>
  </r>
  <r>
    <s v="REFERENCE ELECTRIFICATION - MODERATE TECHNOLOGY ADVANCEMENT"/>
    <x v="2"/>
    <s v="PHEV - GASOLINE - 50 MILE RANGE - LIGHT DUTY TRUCK"/>
    <s v="TEXAS"/>
    <x v="20"/>
    <x v="27"/>
    <s v="ELECTRICITY"/>
    <x v="10"/>
    <n v="534569799.27805501"/>
  </r>
  <r>
    <s v="REFERENCE ELECTRIFICATION - MODERATE TECHNOLOGY ADVANCEMENT"/>
    <x v="2"/>
    <s v="PHEV - GASOLINE - 50 MILE RANGE - LIGHT DUTY TRUCK"/>
    <s v="TEXAS"/>
    <x v="20"/>
    <x v="27"/>
    <s v="DIESEL FUEL"/>
    <x v="10"/>
    <n v="0"/>
  </r>
  <r>
    <s v="REFERENCE ELECTRIFICATION - MODERATE TECHNOLOGY ADVANCEMENT"/>
    <x v="2"/>
    <s v="PHEV - GASOLINE - 50 MILE RANGE - LIGHT DUTY TRUCK"/>
    <s v="TEXAS"/>
    <x v="20"/>
    <x v="27"/>
    <s v="COMPRESSED PIPELINE GAS"/>
    <x v="10"/>
    <n v="0"/>
  </r>
  <r>
    <s v="REFERENCE ELECTRIFICATION - MODERATE TECHNOLOGY ADVANCEMENT"/>
    <x v="2"/>
    <s v="PHEV - GASOLINE - 50 MILE RANGE - LIGHT DUTY TRUCK"/>
    <s v="TEXAS"/>
    <x v="20"/>
    <x v="27"/>
    <s v="LIQUID HYDROGEN"/>
    <x v="10"/>
    <n v="0"/>
  </r>
  <r>
    <s v="REFERENCE ELECTRIFICATION - MODERATE TECHNOLOGY ADVANCEMENT"/>
    <x v="2"/>
    <s v="PHEV - GASOLINE - 50 MILE RANGE - LIGHT DUTY TRUCK"/>
    <s v="TEXAS"/>
    <x v="20"/>
    <x v="28"/>
    <s v="GASOLINE FUEL"/>
    <x v="10"/>
    <n v="59754877.800001502"/>
  </r>
  <r>
    <s v="REFERENCE ELECTRIFICATION - MODERATE TECHNOLOGY ADVANCEMENT"/>
    <x v="2"/>
    <s v="PHEV - GASOLINE - 50 MILE RANGE - LIGHT DUTY TRUCK"/>
    <s v="TEXAS"/>
    <x v="20"/>
    <x v="28"/>
    <s v="ELECTRICITY"/>
    <x v="10"/>
    <n v="537793900.200014"/>
  </r>
  <r>
    <s v="REFERENCE ELECTRIFICATION - MODERATE TECHNOLOGY ADVANCEMENT"/>
    <x v="2"/>
    <s v="PHEV - GASOLINE - 50 MILE RANGE - LIGHT DUTY TRUCK"/>
    <s v="TEXAS"/>
    <x v="20"/>
    <x v="28"/>
    <s v="DIESEL FUEL"/>
    <x v="10"/>
    <n v="0"/>
  </r>
  <r>
    <s v="REFERENCE ELECTRIFICATION - MODERATE TECHNOLOGY ADVANCEMENT"/>
    <x v="2"/>
    <s v="PHEV - GASOLINE - 50 MILE RANGE - LIGHT DUTY TRUCK"/>
    <s v="TEXAS"/>
    <x v="20"/>
    <x v="28"/>
    <s v="COMPRESSED PIPELINE GAS"/>
    <x v="10"/>
    <n v="0"/>
  </r>
  <r>
    <s v="REFERENCE ELECTRIFICATION - MODERATE TECHNOLOGY ADVANCEMENT"/>
    <x v="2"/>
    <s v="PHEV - GASOLINE - 50 MILE RANGE - LIGHT DUTY TRUCK"/>
    <s v="TEXAS"/>
    <x v="20"/>
    <x v="28"/>
    <s v="LIQUID HYDROGEN"/>
    <x v="10"/>
    <n v="0"/>
  </r>
  <r>
    <s v="REFERENCE ELECTRIFICATION - MODERATE TECHNOLOGY ADVANCEMENT"/>
    <x v="2"/>
    <s v="PHEV - GASOLINE - 50 MILE RANGE - LIGHT DUTY TRUCK"/>
    <s v="TEXAS"/>
    <x v="20"/>
    <x v="29"/>
    <s v="GASOLINE FUEL"/>
    <x v="10"/>
    <n v="60183990.534880698"/>
  </r>
  <r>
    <s v="REFERENCE ELECTRIFICATION - MODERATE TECHNOLOGY ADVANCEMENT"/>
    <x v="2"/>
    <s v="PHEV - GASOLINE - 50 MILE RANGE - LIGHT DUTY TRUCK"/>
    <s v="TEXAS"/>
    <x v="20"/>
    <x v="29"/>
    <s v="ELECTRICITY"/>
    <x v="10"/>
    <n v="541655914.81392598"/>
  </r>
  <r>
    <s v="REFERENCE ELECTRIFICATION - MODERATE TECHNOLOGY ADVANCEMENT"/>
    <x v="2"/>
    <s v="PHEV - GASOLINE - 50 MILE RANGE - LIGHT DUTY TRUCK"/>
    <s v="TEXAS"/>
    <x v="20"/>
    <x v="29"/>
    <s v="DIESEL FUEL"/>
    <x v="10"/>
    <n v="0"/>
  </r>
  <r>
    <s v="REFERENCE ELECTRIFICATION - MODERATE TECHNOLOGY ADVANCEMENT"/>
    <x v="2"/>
    <s v="PHEV - GASOLINE - 50 MILE RANGE - LIGHT DUTY TRUCK"/>
    <s v="TEXAS"/>
    <x v="20"/>
    <x v="29"/>
    <s v="COMPRESSED PIPELINE GAS"/>
    <x v="10"/>
    <n v="0"/>
  </r>
  <r>
    <s v="REFERENCE ELECTRIFICATION - MODERATE TECHNOLOGY ADVANCEMENT"/>
    <x v="2"/>
    <s v="PHEV - GASOLINE - 50 MILE RANGE - LIGHT DUTY TRUCK"/>
    <s v="TEXAS"/>
    <x v="20"/>
    <x v="29"/>
    <s v="LIQUID HYDROGEN"/>
    <x v="10"/>
    <n v="0"/>
  </r>
  <r>
    <s v="REFERENCE ELECTRIFICATION - MODERATE TECHNOLOGY ADVANCEMENT"/>
    <x v="2"/>
    <s v="PHEV - GASOLINE - 50 MILE RANGE - LIGHT DUTY TRUCK"/>
    <s v="TEXAS"/>
    <x v="20"/>
    <x v="30"/>
    <s v="GASOLINE FUEL"/>
    <x v="10"/>
    <n v="60691428.603168704"/>
  </r>
  <r>
    <s v="REFERENCE ELECTRIFICATION - MODERATE TECHNOLOGY ADVANCEMENT"/>
    <x v="2"/>
    <s v="PHEV - GASOLINE - 50 MILE RANGE - LIGHT DUTY TRUCK"/>
    <s v="TEXAS"/>
    <x v="20"/>
    <x v="30"/>
    <s v="ELECTRICITY"/>
    <x v="10"/>
    <n v="546222857.42851901"/>
  </r>
  <r>
    <s v="REFERENCE ELECTRIFICATION - MODERATE TECHNOLOGY ADVANCEMENT"/>
    <x v="2"/>
    <s v="PHEV - GASOLINE - 50 MILE RANGE - LIGHT DUTY TRUCK"/>
    <s v="TEXAS"/>
    <x v="20"/>
    <x v="30"/>
    <s v="DIESEL FUEL"/>
    <x v="10"/>
    <n v="0"/>
  </r>
  <r>
    <s v="REFERENCE ELECTRIFICATION - MODERATE TECHNOLOGY ADVANCEMENT"/>
    <x v="2"/>
    <s v="PHEV - GASOLINE - 50 MILE RANGE - LIGHT DUTY TRUCK"/>
    <s v="TEXAS"/>
    <x v="20"/>
    <x v="30"/>
    <s v="COMPRESSED PIPELINE GAS"/>
    <x v="10"/>
    <n v="0"/>
  </r>
  <r>
    <s v="REFERENCE ELECTRIFICATION - MODERATE TECHNOLOGY ADVANCEMENT"/>
    <x v="2"/>
    <s v="PHEV - GASOLINE - 50 MILE RANGE - LIGHT DUTY TRUCK"/>
    <s v="TEXAS"/>
    <x v="20"/>
    <x v="30"/>
    <s v="LIQUID HYDROGEN"/>
    <x v="10"/>
    <n v="0"/>
  </r>
  <r>
    <s v="REFERENCE ELECTRIFICATION - MODERATE TECHNOLOGY ADVANCEMENT"/>
    <x v="2"/>
    <s v="PHEV - GASOLINE - 50 MILE RANGE - LIGHT DUTY TRUCK"/>
    <s v="TEXAS"/>
    <x v="20"/>
    <x v="31"/>
    <s v="GASOLINE FUEL"/>
    <x v="10"/>
    <n v="61137000.764138304"/>
  </r>
  <r>
    <s v="REFERENCE ELECTRIFICATION - MODERATE TECHNOLOGY ADVANCEMENT"/>
    <x v="2"/>
    <s v="PHEV - GASOLINE - 50 MILE RANGE - LIGHT DUTY TRUCK"/>
    <s v="TEXAS"/>
    <x v="20"/>
    <x v="31"/>
    <s v="ELECTRICITY"/>
    <x v="10"/>
    <n v="550233006.87724495"/>
  </r>
  <r>
    <s v="REFERENCE ELECTRIFICATION - MODERATE TECHNOLOGY ADVANCEMENT"/>
    <x v="2"/>
    <s v="PHEV - GASOLINE - 50 MILE RANGE - LIGHT DUTY TRUCK"/>
    <s v="TEXAS"/>
    <x v="20"/>
    <x v="31"/>
    <s v="DIESEL FUEL"/>
    <x v="10"/>
    <n v="0"/>
  </r>
  <r>
    <s v="REFERENCE ELECTRIFICATION - MODERATE TECHNOLOGY ADVANCEMENT"/>
    <x v="2"/>
    <s v="PHEV - GASOLINE - 50 MILE RANGE - LIGHT DUTY TRUCK"/>
    <s v="TEXAS"/>
    <x v="20"/>
    <x v="31"/>
    <s v="COMPRESSED PIPELINE GAS"/>
    <x v="10"/>
    <n v="0"/>
  </r>
  <r>
    <s v="REFERENCE ELECTRIFICATION - MODERATE TECHNOLOGY ADVANCEMENT"/>
    <x v="2"/>
    <s v="PHEV - GASOLINE - 50 MILE RANGE - LIGHT DUTY TRUCK"/>
    <s v="TEXAS"/>
    <x v="20"/>
    <x v="31"/>
    <s v="LIQUID HYDROGEN"/>
    <x v="10"/>
    <n v="0"/>
  </r>
  <r>
    <s v="REFERENCE ELECTRIFICATION - MODERATE TECHNOLOGY ADVANCEMENT"/>
    <x v="2"/>
    <s v="PHEV - GASOLINE - 50 MILE RANGE - LIGHT DUTY TRUCK"/>
    <s v="TEXAS"/>
    <x v="20"/>
    <x v="32"/>
    <s v="GASOLINE FUEL"/>
    <x v="10"/>
    <n v="61522323.996063598"/>
  </r>
  <r>
    <s v="REFERENCE ELECTRIFICATION - MODERATE TECHNOLOGY ADVANCEMENT"/>
    <x v="2"/>
    <s v="PHEV - GASOLINE - 50 MILE RANGE - LIGHT DUTY TRUCK"/>
    <s v="TEXAS"/>
    <x v="20"/>
    <x v="32"/>
    <s v="ELECTRICITY"/>
    <x v="10"/>
    <n v="553700915.96457195"/>
  </r>
  <r>
    <s v="REFERENCE ELECTRIFICATION - MODERATE TECHNOLOGY ADVANCEMENT"/>
    <x v="2"/>
    <s v="PHEV - GASOLINE - 50 MILE RANGE - LIGHT DUTY TRUCK"/>
    <s v="TEXAS"/>
    <x v="20"/>
    <x v="32"/>
    <s v="DIESEL FUEL"/>
    <x v="10"/>
    <n v="0"/>
  </r>
  <r>
    <s v="REFERENCE ELECTRIFICATION - MODERATE TECHNOLOGY ADVANCEMENT"/>
    <x v="2"/>
    <s v="PHEV - GASOLINE - 50 MILE RANGE - LIGHT DUTY TRUCK"/>
    <s v="TEXAS"/>
    <x v="20"/>
    <x v="32"/>
    <s v="COMPRESSED PIPELINE GAS"/>
    <x v="10"/>
    <n v="0"/>
  </r>
  <r>
    <s v="REFERENCE ELECTRIFICATION - MODERATE TECHNOLOGY ADVANCEMENT"/>
    <x v="2"/>
    <s v="PHEV - GASOLINE - 50 MILE RANGE - LIGHT DUTY TRUCK"/>
    <s v="TEXAS"/>
    <x v="20"/>
    <x v="32"/>
    <s v="LIQUID HYDROGEN"/>
    <x v="10"/>
    <n v="0"/>
  </r>
  <r>
    <s v="REFERENCE ELECTRIFICATION - MODERATE TECHNOLOGY ADVANCEMENT"/>
    <x v="2"/>
    <s v="PHEV - GASOLINE - 50 MILE RANGE - LIGHT DUTY TRUCK"/>
    <s v="TEXAS"/>
    <x v="20"/>
    <x v="33"/>
    <s v="GASOLINE FUEL"/>
    <x v="10"/>
    <n v="61984045.114687599"/>
  </r>
  <r>
    <s v="REFERENCE ELECTRIFICATION - MODERATE TECHNOLOGY ADVANCEMENT"/>
    <x v="2"/>
    <s v="PHEV - GASOLINE - 50 MILE RANGE - LIGHT DUTY TRUCK"/>
    <s v="TEXAS"/>
    <x v="20"/>
    <x v="33"/>
    <s v="ELECTRICITY"/>
    <x v="10"/>
    <n v="557856406.03218806"/>
  </r>
  <r>
    <s v="REFERENCE ELECTRIFICATION - MODERATE TECHNOLOGY ADVANCEMENT"/>
    <x v="2"/>
    <s v="PHEV - GASOLINE - 50 MILE RANGE - LIGHT DUTY TRUCK"/>
    <s v="TEXAS"/>
    <x v="20"/>
    <x v="33"/>
    <s v="DIESEL FUEL"/>
    <x v="10"/>
    <n v="0"/>
  </r>
  <r>
    <s v="REFERENCE ELECTRIFICATION - MODERATE TECHNOLOGY ADVANCEMENT"/>
    <x v="2"/>
    <s v="PHEV - GASOLINE - 50 MILE RANGE - LIGHT DUTY TRUCK"/>
    <s v="TEXAS"/>
    <x v="20"/>
    <x v="33"/>
    <s v="COMPRESSED PIPELINE GAS"/>
    <x v="10"/>
    <n v="0"/>
  </r>
  <r>
    <s v="REFERENCE ELECTRIFICATION - MODERATE TECHNOLOGY ADVANCEMENT"/>
    <x v="2"/>
    <s v="PHEV - GASOLINE - 50 MILE RANGE - LIGHT DUTY TRUCK"/>
    <s v="TEXAS"/>
    <x v="20"/>
    <x v="33"/>
    <s v="LIQUID HYDROGEN"/>
    <x v="10"/>
    <n v="0"/>
  </r>
  <r>
    <s v="REFERENCE ELECTRIFICATION - MODERATE TECHNOLOGY ADVANCEMENT"/>
    <x v="2"/>
    <s v="PHEV - GASOLINE - 25 MILE RANGE - LIGHT DUTY TRUCK"/>
    <s v="TEXAS"/>
    <x v="20"/>
    <x v="0"/>
    <s v="GASOLINE FUEL"/>
    <x v="10"/>
    <n v="70911709.196497694"/>
  </r>
  <r>
    <s v="REFERENCE ELECTRIFICATION - MODERATE TECHNOLOGY ADVANCEMENT"/>
    <x v="2"/>
    <s v="PHEV - GASOLINE - 25 MILE RANGE - LIGHT DUTY TRUCK"/>
    <s v="TEXAS"/>
    <x v="20"/>
    <x v="0"/>
    <s v="ELECTRICITY"/>
    <x v="10"/>
    <n v="106367563.794746"/>
  </r>
  <r>
    <s v="REFERENCE ELECTRIFICATION - MODERATE TECHNOLOGY ADVANCEMENT"/>
    <x v="2"/>
    <s v="PHEV - GASOLINE - 25 MILE RANGE - LIGHT DUTY TRUCK"/>
    <s v="TEXAS"/>
    <x v="20"/>
    <x v="0"/>
    <s v="DIESEL FUEL"/>
    <x v="10"/>
    <n v="0"/>
  </r>
  <r>
    <s v="REFERENCE ELECTRIFICATION - MODERATE TECHNOLOGY ADVANCEMENT"/>
    <x v="2"/>
    <s v="PHEV - GASOLINE - 25 MILE RANGE - LIGHT DUTY TRUCK"/>
    <s v="TEXAS"/>
    <x v="20"/>
    <x v="0"/>
    <s v="COMPRESSED PIPELINE GAS"/>
    <x v="10"/>
    <n v="0"/>
  </r>
  <r>
    <s v="REFERENCE ELECTRIFICATION - MODERATE TECHNOLOGY ADVANCEMENT"/>
    <x v="2"/>
    <s v="PHEV - GASOLINE - 25 MILE RANGE - LIGHT DUTY TRUCK"/>
    <s v="TEXAS"/>
    <x v="20"/>
    <x v="0"/>
    <s v="LIQUID HYDROGEN"/>
    <x v="10"/>
    <n v="0"/>
  </r>
  <r>
    <s v="REFERENCE ELECTRIFICATION - MODERATE TECHNOLOGY ADVANCEMENT"/>
    <x v="2"/>
    <s v="PHEV - GASOLINE - 25 MILE RANGE - LIGHT DUTY TRUCK"/>
    <s v="TEXAS"/>
    <x v="20"/>
    <x v="1"/>
    <s v="GASOLINE FUEL"/>
    <x v="10"/>
    <n v="75159211.689053997"/>
  </r>
  <r>
    <s v="REFERENCE ELECTRIFICATION - MODERATE TECHNOLOGY ADVANCEMENT"/>
    <x v="2"/>
    <s v="PHEV - GASOLINE - 25 MILE RANGE - LIGHT DUTY TRUCK"/>
    <s v="TEXAS"/>
    <x v="20"/>
    <x v="1"/>
    <s v="ELECTRICITY"/>
    <x v="10"/>
    <n v="112738817.533581"/>
  </r>
  <r>
    <s v="REFERENCE ELECTRIFICATION - MODERATE TECHNOLOGY ADVANCEMENT"/>
    <x v="2"/>
    <s v="PHEV - GASOLINE - 25 MILE RANGE - LIGHT DUTY TRUCK"/>
    <s v="TEXAS"/>
    <x v="20"/>
    <x v="1"/>
    <s v="DIESEL FUEL"/>
    <x v="10"/>
    <n v="0"/>
  </r>
  <r>
    <s v="REFERENCE ELECTRIFICATION - MODERATE TECHNOLOGY ADVANCEMENT"/>
    <x v="2"/>
    <s v="PHEV - GASOLINE - 25 MILE RANGE - LIGHT DUTY TRUCK"/>
    <s v="TEXAS"/>
    <x v="20"/>
    <x v="1"/>
    <s v="COMPRESSED PIPELINE GAS"/>
    <x v="10"/>
    <n v="0"/>
  </r>
  <r>
    <s v="REFERENCE ELECTRIFICATION - MODERATE TECHNOLOGY ADVANCEMENT"/>
    <x v="2"/>
    <s v="PHEV - GASOLINE - 25 MILE RANGE - LIGHT DUTY TRUCK"/>
    <s v="TEXAS"/>
    <x v="20"/>
    <x v="1"/>
    <s v="LIQUID HYDROGEN"/>
    <x v="10"/>
    <n v="0"/>
  </r>
  <r>
    <s v="REFERENCE ELECTRIFICATION - MODERATE TECHNOLOGY ADVANCEMENT"/>
    <x v="2"/>
    <s v="PHEV - GASOLINE - 25 MILE RANGE - LIGHT DUTY TRUCK"/>
    <s v="TEXAS"/>
    <x v="20"/>
    <x v="2"/>
    <s v="GASOLINE FUEL"/>
    <x v="10"/>
    <n v="81920833.890289903"/>
  </r>
  <r>
    <s v="REFERENCE ELECTRIFICATION - MODERATE TECHNOLOGY ADVANCEMENT"/>
    <x v="2"/>
    <s v="PHEV - GASOLINE - 25 MILE RANGE - LIGHT DUTY TRUCK"/>
    <s v="TEXAS"/>
    <x v="20"/>
    <x v="2"/>
    <s v="ELECTRICITY"/>
    <x v="10"/>
    <n v="122881250.835434"/>
  </r>
  <r>
    <s v="REFERENCE ELECTRIFICATION - MODERATE TECHNOLOGY ADVANCEMENT"/>
    <x v="2"/>
    <s v="PHEV - GASOLINE - 25 MILE RANGE - LIGHT DUTY TRUCK"/>
    <s v="TEXAS"/>
    <x v="20"/>
    <x v="2"/>
    <s v="DIESEL FUEL"/>
    <x v="10"/>
    <n v="0"/>
  </r>
  <r>
    <s v="REFERENCE ELECTRIFICATION - MODERATE TECHNOLOGY ADVANCEMENT"/>
    <x v="2"/>
    <s v="PHEV - GASOLINE - 25 MILE RANGE - LIGHT DUTY TRUCK"/>
    <s v="TEXAS"/>
    <x v="20"/>
    <x v="2"/>
    <s v="COMPRESSED PIPELINE GAS"/>
    <x v="10"/>
    <n v="0"/>
  </r>
  <r>
    <s v="REFERENCE ELECTRIFICATION - MODERATE TECHNOLOGY ADVANCEMENT"/>
    <x v="2"/>
    <s v="PHEV - GASOLINE - 25 MILE RANGE - LIGHT DUTY TRUCK"/>
    <s v="TEXAS"/>
    <x v="20"/>
    <x v="2"/>
    <s v="LIQUID HYDROGEN"/>
    <x v="10"/>
    <n v="0"/>
  </r>
  <r>
    <s v="REFERENCE ELECTRIFICATION - MODERATE TECHNOLOGY ADVANCEMENT"/>
    <x v="2"/>
    <s v="PHEV - GASOLINE - 25 MILE RANGE - LIGHT DUTY TRUCK"/>
    <s v="TEXAS"/>
    <x v="20"/>
    <x v="3"/>
    <s v="GASOLINE FUEL"/>
    <x v="10"/>
    <n v="91204758.595658004"/>
  </r>
  <r>
    <s v="REFERENCE ELECTRIFICATION - MODERATE TECHNOLOGY ADVANCEMENT"/>
    <x v="2"/>
    <s v="PHEV - GASOLINE - 25 MILE RANGE - LIGHT DUTY TRUCK"/>
    <s v="TEXAS"/>
    <x v="20"/>
    <x v="3"/>
    <s v="ELECTRICITY"/>
    <x v="10"/>
    <n v="136807137.89348701"/>
  </r>
  <r>
    <s v="REFERENCE ELECTRIFICATION - MODERATE TECHNOLOGY ADVANCEMENT"/>
    <x v="2"/>
    <s v="PHEV - GASOLINE - 25 MILE RANGE - LIGHT DUTY TRUCK"/>
    <s v="TEXAS"/>
    <x v="20"/>
    <x v="3"/>
    <s v="DIESEL FUEL"/>
    <x v="10"/>
    <n v="0"/>
  </r>
  <r>
    <s v="REFERENCE ELECTRIFICATION - MODERATE TECHNOLOGY ADVANCEMENT"/>
    <x v="2"/>
    <s v="PHEV - GASOLINE - 25 MILE RANGE - LIGHT DUTY TRUCK"/>
    <s v="TEXAS"/>
    <x v="20"/>
    <x v="3"/>
    <s v="COMPRESSED PIPELINE GAS"/>
    <x v="10"/>
    <n v="0"/>
  </r>
  <r>
    <s v="REFERENCE ELECTRIFICATION - MODERATE TECHNOLOGY ADVANCEMENT"/>
    <x v="2"/>
    <s v="PHEV - GASOLINE - 25 MILE RANGE - LIGHT DUTY TRUCK"/>
    <s v="TEXAS"/>
    <x v="20"/>
    <x v="3"/>
    <s v="LIQUID HYDROGEN"/>
    <x v="10"/>
    <n v="0"/>
  </r>
  <r>
    <s v="REFERENCE ELECTRIFICATION - MODERATE TECHNOLOGY ADVANCEMENT"/>
    <x v="2"/>
    <s v="PHEV - GASOLINE - 25 MILE RANGE - LIGHT DUTY TRUCK"/>
    <s v="TEXAS"/>
    <x v="20"/>
    <x v="4"/>
    <s v="GASOLINE FUEL"/>
    <x v="10"/>
    <n v="99292963.091157705"/>
  </r>
  <r>
    <s v="REFERENCE ELECTRIFICATION - MODERATE TECHNOLOGY ADVANCEMENT"/>
    <x v="2"/>
    <s v="PHEV - GASOLINE - 25 MILE RANGE - LIGHT DUTY TRUCK"/>
    <s v="TEXAS"/>
    <x v="20"/>
    <x v="4"/>
    <s v="ELECTRICITY"/>
    <x v="10"/>
    <n v="148939444.63673601"/>
  </r>
  <r>
    <s v="REFERENCE ELECTRIFICATION - MODERATE TECHNOLOGY ADVANCEMENT"/>
    <x v="2"/>
    <s v="PHEV - GASOLINE - 25 MILE RANGE - LIGHT DUTY TRUCK"/>
    <s v="TEXAS"/>
    <x v="20"/>
    <x v="4"/>
    <s v="DIESEL FUEL"/>
    <x v="10"/>
    <n v="0"/>
  </r>
  <r>
    <s v="REFERENCE ELECTRIFICATION - MODERATE TECHNOLOGY ADVANCEMENT"/>
    <x v="2"/>
    <s v="PHEV - GASOLINE - 25 MILE RANGE - LIGHT DUTY TRUCK"/>
    <s v="TEXAS"/>
    <x v="20"/>
    <x v="4"/>
    <s v="COMPRESSED PIPELINE GAS"/>
    <x v="10"/>
    <n v="0"/>
  </r>
  <r>
    <s v="REFERENCE ELECTRIFICATION - MODERATE TECHNOLOGY ADVANCEMENT"/>
    <x v="2"/>
    <s v="PHEV - GASOLINE - 25 MILE RANGE - LIGHT DUTY TRUCK"/>
    <s v="TEXAS"/>
    <x v="20"/>
    <x v="4"/>
    <s v="LIQUID HYDROGEN"/>
    <x v="10"/>
    <n v="0"/>
  </r>
  <r>
    <s v="REFERENCE ELECTRIFICATION - MODERATE TECHNOLOGY ADVANCEMENT"/>
    <x v="2"/>
    <s v="PHEV - GASOLINE - 25 MILE RANGE - LIGHT DUTY TRUCK"/>
    <s v="TEXAS"/>
    <x v="20"/>
    <x v="5"/>
    <s v="GASOLINE FUEL"/>
    <x v="10"/>
    <n v="110892220.23092601"/>
  </r>
  <r>
    <s v="REFERENCE ELECTRIFICATION - MODERATE TECHNOLOGY ADVANCEMENT"/>
    <x v="2"/>
    <s v="PHEV - GASOLINE - 25 MILE RANGE - LIGHT DUTY TRUCK"/>
    <s v="TEXAS"/>
    <x v="20"/>
    <x v="5"/>
    <s v="ELECTRICITY"/>
    <x v="10"/>
    <n v="166338330.346389"/>
  </r>
  <r>
    <s v="REFERENCE ELECTRIFICATION - MODERATE TECHNOLOGY ADVANCEMENT"/>
    <x v="2"/>
    <s v="PHEV - GASOLINE - 25 MILE RANGE - LIGHT DUTY TRUCK"/>
    <s v="TEXAS"/>
    <x v="20"/>
    <x v="5"/>
    <s v="DIESEL FUEL"/>
    <x v="10"/>
    <n v="0"/>
  </r>
  <r>
    <s v="REFERENCE ELECTRIFICATION - MODERATE TECHNOLOGY ADVANCEMENT"/>
    <x v="2"/>
    <s v="PHEV - GASOLINE - 25 MILE RANGE - LIGHT DUTY TRUCK"/>
    <s v="TEXAS"/>
    <x v="20"/>
    <x v="5"/>
    <s v="COMPRESSED PIPELINE GAS"/>
    <x v="10"/>
    <n v="0"/>
  </r>
  <r>
    <s v="REFERENCE ELECTRIFICATION - MODERATE TECHNOLOGY ADVANCEMENT"/>
    <x v="2"/>
    <s v="PHEV - GASOLINE - 25 MILE RANGE - LIGHT DUTY TRUCK"/>
    <s v="TEXAS"/>
    <x v="20"/>
    <x v="5"/>
    <s v="LIQUID HYDROGEN"/>
    <x v="10"/>
    <n v="0"/>
  </r>
  <r>
    <s v="REFERENCE ELECTRIFICATION - MODERATE TECHNOLOGY ADVANCEMENT"/>
    <x v="2"/>
    <s v="PHEV - GASOLINE - 25 MILE RANGE - LIGHT DUTY TRUCK"/>
    <s v="TEXAS"/>
    <x v="20"/>
    <x v="6"/>
    <s v="GASOLINE FUEL"/>
    <x v="10"/>
    <n v="123048777.667658"/>
  </r>
  <r>
    <s v="REFERENCE ELECTRIFICATION - MODERATE TECHNOLOGY ADVANCEMENT"/>
    <x v="2"/>
    <s v="PHEV - GASOLINE - 25 MILE RANGE - LIGHT DUTY TRUCK"/>
    <s v="TEXAS"/>
    <x v="20"/>
    <x v="6"/>
    <s v="ELECTRICITY"/>
    <x v="10"/>
    <n v="184573166.50148699"/>
  </r>
  <r>
    <s v="REFERENCE ELECTRIFICATION - MODERATE TECHNOLOGY ADVANCEMENT"/>
    <x v="2"/>
    <s v="PHEV - GASOLINE - 25 MILE RANGE - LIGHT DUTY TRUCK"/>
    <s v="TEXAS"/>
    <x v="20"/>
    <x v="6"/>
    <s v="DIESEL FUEL"/>
    <x v="10"/>
    <n v="0"/>
  </r>
  <r>
    <s v="REFERENCE ELECTRIFICATION - MODERATE TECHNOLOGY ADVANCEMENT"/>
    <x v="2"/>
    <s v="PHEV - GASOLINE - 25 MILE RANGE - LIGHT DUTY TRUCK"/>
    <s v="TEXAS"/>
    <x v="20"/>
    <x v="6"/>
    <s v="COMPRESSED PIPELINE GAS"/>
    <x v="10"/>
    <n v="0"/>
  </r>
  <r>
    <s v="REFERENCE ELECTRIFICATION - MODERATE TECHNOLOGY ADVANCEMENT"/>
    <x v="2"/>
    <s v="PHEV - GASOLINE - 25 MILE RANGE - LIGHT DUTY TRUCK"/>
    <s v="TEXAS"/>
    <x v="20"/>
    <x v="6"/>
    <s v="LIQUID HYDROGEN"/>
    <x v="10"/>
    <n v="0"/>
  </r>
  <r>
    <s v="REFERENCE ELECTRIFICATION - MODERATE TECHNOLOGY ADVANCEMENT"/>
    <x v="2"/>
    <s v="PHEV - GASOLINE - 25 MILE RANGE - LIGHT DUTY TRUCK"/>
    <s v="TEXAS"/>
    <x v="20"/>
    <x v="7"/>
    <s v="GASOLINE FUEL"/>
    <x v="10"/>
    <n v="136062675.68441999"/>
  </r>
  <r>
    <s v="REFERENCE ELECTRIFICATION - MODERATE TECHNOLOGY ADVANCEMENT"/>
    <x v="2"/>
    <s v="PHEV - GASOLINE - 25 MILE RANGE - LIGHT DUTY TRUCK"/>
    <s v="TEXAS"/>
    <x v="20"/>
    <x v="7"/>
    <s v="ELECTRICITY"/>
    <x v="10"/>
    <n v="204094013.52663001"/>
  </r>
  <r>
    <s v="REFERENCE ELECTRIFICATION - MODERATE TECHNOLOGY ADVANCEMENT"/>
    <x v="2"/>
    <s v="PHEV - GASOLINE - 25 MILE RANGE - LIGHT DUTY TRUCK"/>
    <s v="TEXAS"/>
    <x v="20"/>
    <x v="7"/>
    <s v="DIESEL FUEL"/>
    <x v="10"/>
    <n v="0"/>
  </r>
  <r>
    <s v="REFERENCE ELECTRIFICATION - MODERATE TECHNOLOGY ADVANCEMENT"/>
    <x v="2"/>
    <s v="PHEV - GASOLINE - 25 MILE RANGE - LIGHT DUTY TRUCK"/>
    <s v="TEXAS"/>
    <x v="20"/>
    <x v="7"/>
    <s v="COMPRESSED PIPELINE GAS"/>
    <x v="10"/>
    <n v="0"/>
  </r>
  <r>
    <s v="REFERENCE ELECTRIFICATION - MODERATE TECHNOLOGY ADVANCEMENT"/>
    <x v="2"/>
    <s v="PHEV - GASOLINE - 25 MILE RANGE - LIGHT DUTY TRUCK"/>
    <s v="TEXAS"/>
    <x v="20"/>
    <x v="7"/>
    <s v="LIQUID HYDROGEN"/>
    <x v="10"/>
    <n v="0"/>
  </r>
  <r>
    <s v="REFERENCE ELECTRIFICATION - MODERATE TECHNOLOGY ADVANCEMENT"/>
    <x v="2"/>
    <s v="PHEV - GASOLINE - 25 MILE RANGE - LIGHT DUTY TRUCK"/>
    <s v="TEXAS"/>
    <x v="20"/>
    <x v="8"/>
    <s v="GASOLINE FUEL"/>
    <x v="10"/>
    <n v="149890121.752235"/>
  </r>
  <r>
    <s v="REFERENCE ELECTRIFICATION - MODERATE TECHNOLOGY ADVANCEMENT"/>
    <x v="2"/>
    <s v="PHEV - GASOLINE - 25 MILE RANGE - LIGHT DUTY TRUCK"/>
    <s v="TEXAS"/>
    <x v="20"/>
    <x v="8"/>
    <s v="ELECTRICITY"/>
    <x v="10"/>
    <n v="224835182.628353"/>
  </r>
  <r>
    <s v="REFERENCE ELECTRIFICATION - MODERATE TECHNOLOGY ADVANCEMENT"/>
    <x v="2"/>
    <s v="PHEV - GASOLINE - 25 MILE RANGE - LIGHT DUTY TRUCK"/>
    <s v="TEXAS"/>
    <x v="20"/>
    <x v="8"/>
    <s v="DIESEL FUEL"/>
    <x v="10"/>
    <n v="0"/>
  </r>
  <r>
    <s v="REFERENCE ELECTRIFICATION - MODERATE TECHNOLOGY ADVANCEMENT"/>
    <x v="2"/>
    <s v="PHEV - GASOLINE - 25 MILE RANGE - LIGHT DUTY TRUCK"/>
    <s v="TEXAS"/>
    <x v="20"/>
    <x v="8"/>
    <s v="COMPRESSED PIPELINE GAS"/>
    <x v="10"/>
    <n v="0"/>
  </r>
  <r>
    <s v="REFERENCE ELECTRIFICATION - MODERATE TECHNOLOGY ADVANCEMENT"/>
    <x v="2"/>
    <s v="PHEV - GASOLINE - 25 MILE RANGE - LIGHT DUTY TRUCK"/>
    <s v="TEXAS"/>
    <x v="20"/>
    <x v="8"/>
    <s v="LIQUID HYDROGEN"/>
    <x v="10"/>
    <n v="0"/>
  </r>
  <r>
    <s v="REFERENCE ELECTRIFICATION - MODERATE TECHNOLOGY ADVANCEMENT"/>
    <x v="2"/>
    <s v="PHEV - GASOLINE - 25 MILE RANGE - LIGHT DUTY TRUCK"/>
    <s v="TEXAS"/>
    <x v="20"/>
    <x v="9"/>
    <s v="GASOLINE FUEL"/>
    <x v="10"/>
    <n v="163815131.481904"/>
  </r>
  <r>
    <s v="REFERENCE ELECTRIFICATION - MODERATE TECHNOLOGY ADVANCEMENT"/>
    <x v="2"/>
    <s v="PHEV - GASOLINE - 25 MILE RANGE - LIGHT DUTY TRUCK"/>
    <s v="TEXAS"/>
    <x v="20"/>
    <x v="9"/>
    <s v="ELECTRICITY"/>
    <x v="10"/>
    <n v="245722697.222857"/>
  </r>
  <r>
    <s v="REFERENCE ELECTRIFICATION - MODERATE TECHNOLOGY ADVANCEMENT"/>
    <x v="2"/>
    <s v="PHEV - GASOLINE - 25 MILE RANGE - LIGHT DUTY TRUCK"/>
    <s v="TEXAS"/>
    <x v="20"/>
    <x v="9"/>
    <s v="DIESEL FUEL"/>
    <x v="10"/>
    <n v="0"/>
  </r>
  <r>
    <s v="REFERENCE ELECTRIFICATION - MODERATE TECHNOLOGY ADVANCEMENT"/>
    <x v="2"/>
    <s v="PHEV - GASOLINE - 25 MILE RANGE - LIGHT DUTY TRUCK"/>
    <s v="TEXAS"/>
    <x v="20"/>
    <x v="9"/>
    <s v="COMPRESSED PIPELINE GAS"/>
    <x v="10"/>
    <n v="0"/>
  </r>
  <r>
    <s v="REFERENCE ELECTRIFICATION - MODERATE TECHNOLOGY ADVANCEMENT"/>
    <x v="2"/>
    <s v="PHEV - GASOLINE - 25 MILE RANGE - LIGHT DUTY TRUCK"/>
    <s v="TEXAS"/>
    <x v="20"/>
    <x v="9"/>
    <s v="LIQUID HYDROGEN"/>
    <x v="10"/>
    <n v="0"/>
  </r>
  <r>
    <s v="REFERENCE ELECTRIFICATION - MODERATE TECHNOLOGY ADVANCEMENT"/>
    <x v="2"/>
    <s v="PHEV - GASOLINE - 25 MILE RANGE - LIGHT DUTY TRUCK"/>
    <s v="TEXAS"/>
    <x v="20"/>
    <x v="10"/>
    <s v="GASOLINE FUEL"/>
    <x v="10"/>
    <n v="177844258.95502001"/>
  </r>
  <r>
    <s v="REFERENCE ELECTRIFICATION - MODERATE TECHNOLOGY ADVANCEMENT"/>
    <x v="2"/>
    <s v="PHEV - GASOLINE - 25 MILE RANGE - LIGHT DUTY TRUCK"/>
    <s v="TEXAS"/>
    <x v="20"/>
    <x v="10"/>
    <s v="ELECTRICITY"/>
    <x v="10"/>
    <n v="266766388.43252999"/>
  </r>
  <r>
    <s v="REFERENCE ELECTRIFICATION - MODERATE TECHNOLOGY ADVANCEMENT"/>
    <x v="2"/>
    <s v="PHEV - GASOLINE - 25 MILE RANGE - LIGHT DUTY TRUCK"/>
    <s v="TEXAS"/>
    <x v="20"/>
    <x v="10"/>
    <s v="DIESEL FUEL"/>
    <x v="10"/>
    <n v="0"/>
  </r>
  <r>
    <s v="REFERENCE ELECTRIFICATION - MODERATE TECHNOLOGY ADVANCEMENT"/>
    <x v="2"/>
    <s v="PHEV - GASOLINE - 25 MILE RANGE - LIGHT DUTY TRUCK"/>
    <s v="TEXAS"/>
    <x v="20"/>
    <x v="10"/>
    <s v="COMPRESSED PIPELINE GAS"/>
    <x v="10"/>
    <n v="0"/>
  </r>
  <r>
    <s v="REFERENCE ELECTRIFICATION - MODERATE TECHNOLOGY ADVANCEMENT"/>
    <x v="2"/>
    <s v="PHEV - GASOLINE - 25 MILE RANGE - LIGHT DUTY TRUCK"/>
    <s v="TEXAS"/>
    <x v="20"/>
    <x v="10"/>
    <s v="LIQUID HYDROGEN"/>
    <x v="10"/>
    <n v="0"/>
  </r>
  <r>
    <s v="REFERENCE ELECTRIFICATION - MODERATE TECHNOLOGY ADVANCEMENT"/>
    <x v="2"/>
    <s v="PHEV - GASOLINE - 25 MILE RANGE - LIGHT DUTY TRUCK"/>
    <s v="TEXAS"/>
    <x v="20"/>
    <x v="11"/>
    <s v="GASOLINE FUEL"/>
    <x v="10"/>
    <n v="191168170.89391801"/>
  </r>
  <r>
    <s v="REFERENCE ELECTRIFICATION - MODERATE TECHNOLOGY ADVANCEMENT"/>
    <x v="2"/>
    <s v="PHEV - GASOLINE - 25 MILE RANGE - LIGHT DUTY TRUCK"/>
    <s v="TEXAS"/>
    <x v="20"/>
    <x v="11"/>
    <s v="ELECTRICITY"/>
    <x v="10"/>
    <n v="286752256.34087801"/>
  </r>
  <r>
    <s v="REFERENCE ELECTRIFICATION - MODERATE TECHNOLOGY ADVANCEMENT"/>
    <x v="2"/>
    <s v="PHEV - GASOLINE - 25 MILE RANGE - LIGHT DUTY TRUCK"/>
    <s v="TEXAS"/>
    <x v="20"/>
    <x v="11"/>
    <s v="DIESEL FUEL"/>
    <x v="10"/>
    <n v="0"/>
  </r>
  <r>
    <s v="REFERENCE ELECTRIFICATION - MODERATE TECHNOLOGY ADVANCEMENT"/>
    <x v="2"/>
    <s v="PHEV - GASOLINE - 25 MILE RANGE - LIGHT DUTY TRUCK"/>
    <s v="TEXAS"/>
    <x v="20"/>
    <x v="11"/>
    <s v="COMPRESSED PIPELINE GAS"/>
    <x v="10"/>
    <n v="0"/>
  </r>
  <r>
    <s v="REFERENCE ELECTRIFICATION - MODERATE TECHNOLOGY ADVANCEMENT"/>
    <x v="2"/>
    <s v="PHEV - GASOLINE - 25 MILE RANGE - LIGHT DUTY TRUCK"/>
    <s v="TEXAS"/>
    <x v="20"/>
    <x v="11"/>
    <s v="LIQUID HYDROGEN"/>
    <x v="10"/>
    <n v="0"/>
  </r>
  <r>
    <s v="REFERENCE ELECTRIFICATION - MODERATE TECHNOLOGY ADVANCEMENT"/>
    <x v="2"/>
    <s v="PHEV - GASOLINE - 25 MILE RANGE - LIGHT DUTY TRUCK"/>
    <s v="TEXAS"/>
    <x v="20"/>
    <x v="12"/>
    <s v="GASOLINE FUEL"/>
    <x v="10"/>
    <n v="204256096.91928101"/>
  </r>
  <r>
    <s v="REFERENCE ELECTRIFICATION - MODERATE TECHNOLOGY ADVANCEMENT"/>
    <x v="2"/>
    <s v="PHEV - GASOLINE - 25 MILE RANGE - LIGHT DUTY TRUCK"/>
    <s v="TEXAS"/>
    <x v="20"/>
    <x v="12"/>
    <s v="ELECTRICITY"/>
    <x v="10"/>
    <n v="306384145.37892199"/>
  </r>
  <r>
    <s v="REFERENCE ELECTRIFICATION - MODERATE TECHNOLOGY ADVANCEMENT"/>
    <x v="2"/>
    <s v="PHEV - GASOLINE - 25 MILE RANGE - LIGHT DUTY TRUCK"/>
    <s v="TEXAS"/>
    <x v="20"/>
    <x v="12"/>
    <s v="DIESEL FUEL"/>
    <x v="10"/>
    <n v="0"/>
  </r>
  <r>
    <s v="REFERENCE ELECTRIFICATION - MODERATE TECHNOLOGY ADVANCEMENT"/>
    <x v="2"/>
    <s v="PHEV - GASOLINE - 25 MILE RANGE - LIGHT DUTY TRUCK"/>
    <s v="TEXAS"/>
    <x v="20"/>
    <x v="12"/>
    <s v="COMPRESSED PIPELINE GAS"/>
    <x v="10"/>
    <n v="0"/>
  </r>
  <r>
    <s v="REFERENCE ELECTRIFICATION - MODERATE TECHNOLOGY ADVANCEMENT"/>
    <x v="2"/>
    <s v="PHEV - GASOLINE - 25 MILE RANGE - LIGHT DUTY TRUCK"/>
    <s v="TEXAS"/>
    <x v="20"/>
    <x v="12"/>
    <s v="LIQUID HYDROGEN"/>
    <x v="10"/>
    <n v="0"/>
  </r>
  <r>
    <s v="REFERENCE ELECTRIFICATION - MODERATE TECHNOLOGY ADVANCEMENT"/>
    <x v="2"/>
    <s v="PHEV - GASOLINE - 25 MILE RANGE - LIGHT DUTY TRUCK"/>
    <s v="TEXAS"/>
    <x v="20"/>
    <x v="13"/>
    <s v="GASOLINE FUEL"/>
    <x v="10"/>
    <n v="217958856.29234901"/>
  </r>
  <r>
    <s v="REFERENCE ELECTRIFICATION - MODERATE TECHNOLOGY ADVANCEMENT"/>
    <x v="2"/>
    <s v="PHEV - GASOLINE - 25 MILE RANGE - LIGHT DUTY TRUCK"/>
    <s v="TEXAS"/>
    <x v="20"/>
    <x v="13"/>
    <s v="ELECTRICITY"/>
    <x v="10"/>
    <n v="326938284.43852299"/>
  </r>
  <r>
    <s v="REFERENCE ELECTRIFICATION - MODERATE TECHNOLOGY ADVANCEMENT"/>
    <x v="2"/>
    <s v="PHEV - GASOLINE - 25 MILE RANGE - LIGHT DUTY TRUCK"/>
    <s v="TEXAS"/>
    <x v="20"/>
    <x v="13"/>
    <s v="DIESEL FUEL"/>
    <x v="10"/>
    <n v="0"/>
  </r>
  <r>
    <s v="REFERENCE ELECTRIFICATION - MODERATE TECHNOLOGY ADVANCEMENT"/>
    <x v="2"/>
    <s v="PHEV - GASOLINE - 25 MILE RANGE - LIGHT DUTY TRUCK"/>
    <s v="TEXAS"/>
    <x v="20"/>
    <x v="13"/>
    <s v="COMPRESSED PIPELINE GAS"/>
    <x v="10"/>
    <n v="0"/>
  </r>
  <r>
    <s v="REFERENCE ELECTRIFICATION - MODERATE TECHNOLOGY ADVANCEMENT"/>
    <x v="2"/>
    <s v="PHEV - GASOLINE - 25 MILE RANGE - LIGHT DUTY TRUCK"/>
    <s v="TEXAS"/>
    <x v="20"/>
    <x v="13"/>
    <s v="LIQUID HYDROGEN"/>
    <x v="10"/>
    <n v="0"/>
  </r>
  <r>
    <s v="REFERENCE ELECTRIFICATION - MODERATE TECHNOLOGY ADVANCEMENT"/>
    <x v="2"/>
    <s v="PHEV - GASOLINE - 25 MILE RANGE - LIGHT DUTY TRUCK"/>
    <s v="TEXAS"/>
    <x v="20"/>
    <x v="14"/>
    <s v="GASOLINE FUEL"/>
    <x v="10"/>
    <n v="231181087.071758"/>
  </r>
  <r>
    <s v="REFERENCE ELECTRIFICATION - MODERATE TECHNOLOGY ADVANCEMENT"/>
    <x v="2"/>
    <s v="PHEV - GASOLINE - 25 MILE RANGE - LIGHT DUTY TRUCK"/>
    <s v="TEXAS"/>
    <x v="20"/>
    <x v="14"/>
    <s v="ELECTRICITY"/>
    <x v="10"/>
    <n v="346771630.60763699"/>
  </r>
  <r>
    <s v="REFERENCE ELECTRIFICATION - MODERATE TECHNOLOGY ADVANCEMENT"/>
    <x v="2"/>
    <s v="PHEV - GASOLINE - 25 MILE RANGE - LIGHT DUTY TRUCK"/>
    <s v="TEXAS"/>
    <x v="20"/>
    <x v="14"/>
    <s v="DIESEL FUEL"/>
    <x v="10"/>
    <n v="0"/>
  </r>
  <r>
    <s v="REFERENCE ELECTRIFICATION - MODERATE TECHNOLOGY ADVANCEMENT"/>
    <x v="2"/>
    <s v="PHEV - GASOLINE - 25 MILE RANGE - LIGHT DUTY TRUCK"/>
    <s v="TEXAS"/>
    <x v="20"/>
    <x v="14"/>
    <s v="COMPRESSED PIPELINE GAS"/>
    <x v="10"/>
    <n v="0"/>
  </r>
  <r>
    <s v="REFERENCE ELECTRIFICATION - MODERATE TECHNOLOGY ADVANCEMENT"/>
    <x v="2"/>
    <s v="PHEV - GASOLINE - 25 MILE RANGE - LIGHT DUTY TRUCK"/>
    <s v="TEXAS"/>
    <x v="20"/>
    <x v="14"/>
    <s v="LIQUID HYDROGEN"/>
    <x v="10"/>
    <n v="0"/>
  </r>
  <r>
    <s v="REFERENCE ELECTRIFICATION - MODERATE TECHNOLOGY ADVANCEMENT"/>
    <x v="2"/>
    <s v="PHEV - GASOLINE - 25 MILE RANGE - LIGHT DUTY TRUCK"/>
    <s v="TEXAS"/>
    <x v="20"/>
    <x v="15"/>
    <s v="GASOLINE FUEL"/>
    <x v="10"/>
    <n v="243731014.15107399"/>
  </r>
  <r>
    <s v="REFERENCE ELECTRIFICATION - MODERATE TECHNOLOGY ADVANCEMENT"/>
    <x v="2"/>
    <s v="PHEV - GASOLINE - 25 MILE RANGE - LIGHT DUTY TRUCK"/>
    <s v="TEXAS"/>
    <x v="20"/>
    <x v="15"/>
    <s v="ELECTRICITY"/>
    <x v="10"/>
    <n v="365596521.22661102"/>
  </r>
  <r>
    <s v="REFERENCE ELECTRIFICATION - MODERATE TECHNOLOGY ADVANCEMENT"/>
    <x v="2"/>
    <s v="PHEV - GASOLINE - 25 MILE RANGE - LIGHT DUTY TRUCK"/>
    <s v="TEXAS"/>
    <x v="20"/>
    <x v="15"/>
    <s v="DIESEL FUEL"/>
    <x v="10"/>
    <n v="0"/>
  </r>
  <r>
    <s v="REFERENCE ELECTRIFICATION - MODERATE TECHNOLOGY ADVANCEMENT"/>
    <x v="2"/>
    <s v="PHEV - GASOLINE - 25 MILE RANGE - LIGHT DUTY TRUCK"/>
    <s v="TEXAS"/>
    <x v="20"/>
    <x v="15"/>
    <s v="COMPRESSED PIPELINE GAS"/>
    <x v="10"/>
    <n v="0"/>
  </r>
  <r>
    <s v="REFERENCE ELECTRIFICATION - MODERATE TECHNOLOGY ADVANCEMENT"/>
    <x v="2"/>
    <s v="PHEV - GASOLINE - 25 MILE RANGE - LIGHT DUTY TRUCK"/>
    <s v="TEXAS"/>
    <x v="20"/>
    <x v="15"/>
    <s v="LIQUID HYDROGEN"/>
    <x v="10"/>
    <n v="0"/>
  </r>
  <r>
    <s v="REFERENCE ELECTRIFICATION - MODERATE TECHNOLOGY ADVANCEMENT"/>
    <x v="2"/>
    <s v="PHEV - GASOLINE - 25 MILE RANGE - LIGHT DUTY TRUCK"/>
    <s v="TEXAS"/>
    <x v="20"/>
    <x v="16"/>
    <s v="GASOLINE FUEL"/>
    <x v="10"/>
    <n v="255701507.89664799"/>
  </r>
  <r>
    <s v="REFERENCE ELECTRIFICATION - MODERATE TECHNOLOGY ADVANCEMENT"/>
    <x v="2"/>
    <s v="PHEV - GASOLINE - 25 MILE RANGE - LIGHT DUTY TRUCK"/>
    <s v="TEXAS"/>
    <x v="20"/>
    <x v="16"/>
    <s v="ELECTRICITY"/>
    <x v="10"/>
    <n v="383552261.84497201"/>
  </r>
  <r>
    <s v="REFERENCE ELECTRIFICATION - MODERATE TECHNOLOGY ADVANCEMENT"/>
    <x v="2"/>
    <s v="PHEV - GASOLINE - 25 MILE RANGE - LIGHT DUTY TRUCK"/>
    <s v="TEXAS"/>
    <x v="20"/>
    <x v="16"/>
    <s v="DIESEL FUEL"/>
    <x v="10"/>
    <n v="0"/>
  </r>
  <r>
    <s v="REFERENCE ELECTRIFICATION - MODERATE TECHNOLOGY ADVANCEMENT"/>
    <x v="2"/>
    <s v="PHEV - GASOLINE - 25 MILE RANGE - LIGHT DUTY TRUCK"/>
    <s v="TEXAS"/>
    <x v="20"/>
    <x v="16"/>
    <s v="COMPRESSED PIPELINE GAS"/>
    <x v="10"/>
    <n v="0"/>
  </r>
  <r>
    <s v="REFERENCE ELECTRIFICATION - MODERATE TECHNOLOGY ADVANCEMENT"/>
    <x v="2"/>
    <s v="PHEV - GASOLINE - 25 MILE RANGE - LIGHT DUTY TRUCK"/>
    <s v="TEXAS"/>
    <x v="20"/>
    <x v="16"/>
    <s v="LIQUID HYDROGEN"/>
    <x v="10"/>
    <n v="0"/>
  </r>
  <r>
    <s v="REFERENCE ELECTRIFICATION - MODERATE TECHNOLOGY ADVANCEMENT"/>
    <x v="2"/>
    <s v="PHEV - GASOLINE - 25 MILE RANGE - LIGHT DUTY TRUCK"/>
    <s v="TEXAS"/>
    <x v="20"/>
    <x v="17"/>
    <s v="GASOLINE FUEL"/>
    <x v="10"/>
    <n v="266776352.09567499"/>
  </r>
  <r>
    <s v="REFERENCE ELECTRIFICATION - MODERATE TECHNOLOGY ADVANCEMENT"/>
    <x v="2"/>
    <s v="PHEV - GASOLINE - 25 MILE RANGE - LIGHT DUTY TRUCK"/>
    <s v="TEXAS"/>
    <x v="20"/>
    <x v="17"/>
    <s v="ELECTRICITY"/>
    <x v="10"/>
    <n v="400164528.14351302"/>
  </r>
  <r>
    <s v="REFERENCE ELECTRIFICATION - MODERATE TECHNOLOGY ADVANCEMENT"/>
    <x v="2"/>
    <s v="PHEV - GASOLINE - 25 MILE RANGE - LIGHT DUTY TRUCK"/>
    <s v="TEXAS"/>
    <x v="20"/>
    <x v="17"/>
    <s v="DIESEL FUEL"/>
    <x v="10"/>
    <n v="0"/>
  </r>
  <r>
    <s v="REFERENCE ELECTRIFICATION - MODERATE TECHNOLOGY ADVANCEMENT"/>
    <x v="2"/>
    <s v="PHEV - GASOLINE - 25 MILE RANGE - LIGHT DUTY TRUCK"/>
    <s v="TEXAS"/>
    <x v="20"/>
    <x v="17"/>
    <s v="COMPRESSED PIPELINE GAS"/>
    <x v="10"/>
    <n v="0"/>
  </r>
  <r>
    <s v="REFERENCE ELECTRIFICATION - MODERATE TECHNOLOGY ADVANCEMENT"/>
    <x v="2"/>
    <s v="PHEV - GASOLINE - 25 MILE RANGE - LIGHT DUTY TRUCK"/>
    <s v="TEXAS"/>
    <x v="20"/>
    <x v="17"/>
    <s v="LIQUID HYDROGEN"/>
    <x v="10"/>
    <n v="0"/>
  </r>
  <r>
    <s v="REFERENCE ELECTRIFICATION - MODERATE TECHNOLOGY ADVANCEMENT"/>
    <x v="2"/>
    <s v="PHEV - GASOLINE - 25 MILE RANGE - LIGHT DUTY TRUCK"/>
    <s v="TEXAS"/>
    <x v="20"/>
    <x v="18"/>
    <s v="GASOLINE FUEL"/>
    <x v="10"/>
    <n v="276485716.80725998"/>
  </r>
  <r>
    <s v="REFERENCE ELECTRIFICATION - MODERATE TECHNOLOGY ADVANCEMENT"/>
    <x v="2"/>
    <s v="PHEV - GASOLINE - 25 MILE RANGE - LIGHT DUTY TRUCK"/>
    <s v="TEXAS"/>
    <x v="20"/>
    <x v="18"/>
    <s v="ELECTRICITY"/>
    <x v="10"/>
    <n v="414728575.21089"/>
  </r>
  <r>
    <s v="REFERENCE ELECTRIFICATION - MODERATE TECHNOLOGY ADVANCEMENT"/>
    <x v="2"/>
    <s v="PHEV - GASOLINE - 25 MILE RANGE - LIGHT DUTY TRUCK"/>
    <s v="TEXAS"/>
    <x v="20"/>
    <x v="18"/>
    <s v="DIESEL FUEL"/>
    <x v="10"/>
    <n v="0"/>
  </r>
  <r>
    <s v="REFERENCE ELECTRIFICATION - MODERATE TECHNOLOGY ADVANCEMENT"/>
    <x v="2"/>
    <s v="PHEV - GASOLINE - 25 MILE RANGE - LIGHT DUTY TRUCK"/>
    <s v="TEXAS"/>
    <x v="20"/>
    <x v="18"/>
    <s v="COMPRESSED PIPELINE GAS"/>
    <x v="10"/>
    <n v="0"/>
  </r>
  <r>
    <s v="REFERENCE ELECTRIFICATION - MODERATE TECHNOLOGY ADVANCEMENT"/>
    <x v="2"/>
    <s v="PHEV - GASOLINE - 25 MILE RANGE - LIGHT DUTY TRUCK"/>
    <s v="TEXAS"/>
    <x v="20"/>
    <x v="18"/>
    <s v="LIQUID HYDROGEN"/>
    <x v="10"/>
    <n v="0"/>
  </r>
  <r>
    <s v="REFERENCE ELECTRIFICATION - MODERATE TECHNOLOGY ADVANCEMENT"/>
    <x v="2"/>
    <s v="PHEV - GASOLINE - 25 MILE RANGE - LIGHT DUTY TRUCK"/>
    <s v="TEXAS"/>
    <x v="20"/>
    <x v="19"/>
    <s v="GASOLINE FUEL"/>
    <x v="10"/>
    <n v="284443122.77232802"/>
  </r>
  <r>
    <s v="REFERENCE ELECTRIFICATION - MODERATE TECHNOLOGY ADVANCEMENT"/>
    <x v="2"/>
    <s v="PHEV - GASOLINE - 25 MILE RANGE - LIGHT DUTY TRUCK"/>
    <s v="TEXAS"/>
    <x v="20"/>
    <x v="19"/>
    <s v="ELECTRICITY"/>
    <x v="10"/>
    <n v="426664684.15849102"/>
  </r>
  <r>
    <s v="REFERENCE ELECTRIFICATION - MODERATE TECHNOLOGY ADVANCEMENT"/>
    <x v="2"/>
    <s v="PHEV - GASOLINE - 25 MILE RANGE - LIGHT DUTY TRUCK"/>
    <s v="TEXAS"/>
    <x v="20"/>
    <x v="19"/>
    <s v="DIESEL FUEL"/>
    <x v="10"/>
    <n v="0"/>
  </r>
  <r>
    <s v="REFERENCE ELECTRIFICATION - MODERATE TECHNOLOGY ADVANCEMENT"/>
    <x v="2"/>
    <s v="PHEV - GASOLINE - 25 MILE RANGE - LIGHT DUTY TRUCK"/>
    <s v="TEXAS"/>
    <x v="20"/>
    <x v="19"/>
    <s v="COMPRESSED PIPELINE GAS"/>
    <x v="10"/>
    <n v="0"/>
  </r>
  <r>
    <s v="REFERENCE ELECTRIFICATION - MODERATE TECHNOLOGY ADVANCEMENT"/>
    <x v="2"/>
    <s v="PHEV - GASOLINE - 25 MILE RANGE - LIGHT DUTY TRUCK"/>
    <s v="TEXAS"/>
    <x v="20"/>
    <x v="19"/>
    <s v="LIQUID HYDROGEN"/>
    <x v="10"/>
    <n v="0"/>
  </r>
  <r>
    <s v="REFERENCE ELECTRIFICATION - MODERATE TECHNOLOGY ADVANCEMENT"/>
    <x v="2"/>
    <s v="PHEV - GASOLINE - 25 MILE RANGE - LIGHT DUTY TRUCK"/>
    <s v="TEXAS"/>
    <x v="20"/>
    <x v="20"/>
    <s v="GASOLINE FUEL"/>
    <x v="10"/>
    <n v="290757579.29804897"/>
  </r>
  <r>
    <s v="REFERENCE ELECTRIFICATION - MODERATE TECHNOLOGY ADVANCEMENT"/>
    <x v="2"/>
    <s v="PHEV - GASOLINE - 25 MILE RANGE - LIGHT DUTY TRUCK"/>
    <s v="TEXAS"/>
    <x v="20"/>
    <x v="20"/>
    <s v="ELECTRICITY"/>
    <x v="10"/>
    <n v="436136368.947074"/>
  </r>
  <r>
    <s v="REFERENCE ELECTRIFICATION - MODERATE TECHNOLOGY ADVANCEMENT"/>
    <x v="2"/>
    <s v="PHEV - GASOLINE - 25 MILE RANGE - LIGHT DUTY TRUCK"/>
    <s v="TEXAS"/>
    <x v="20"/>
    <x v="20"/>
    <s v="DIESEL FUEL"/>
    <x v="10"/>
    <n v="0"/>
  </r>
  <r>
    <s v="REFERENCE ELECTRIFICATION - MODERATE TECHNOLOGY ADVANCEMENT"/>
    <x v="2"/>
    <s v="PHEV - GASOLINE - 25 MILE RANGE - LIGHT DUTY TRUCK"/>
    <s v="TEXAS"/>
    <x v="20"/>
    <x v="20"/>
    <s v="COMPRESSED PIPELINE GAS"/>
    <x v="10"/>
    <n v="0"/>
  </r>
  <r>
    <s v="REFERENCE ELECTRIFICATION - MODERATE TECHNOLOGY ADVANCEMENT"/>
    <x v="2"/>
    <s v="PHEV - GASOLINE - 25 MILE RANGE - LIGHT DUTY TRUCK"/>
    <s v="TEXAS"/>
    <x v="20"/>
    <x v="20"/>
    <s v="LIQUID HYDROGEN"/>
    <x v="10"/>
    <n v="0"/>
  </r>
  <r>
    <s v="REFERENCE ELECTRIFICATION - MODERATE TECHNOLOGY ADVANCEMENT"/>
    <x v="2"/>
    <s v="PHEV - GASOLINE - 25 MILE RANGE - LIGHT DUTY TRUCK"/>
    <s v="TEXAS"/>
    <x v="20"/>
    <x v="21"/>
    <s v="GASOLINE FUEL"/>
    <x v="10"/>
    <n v="295508982.363796"/>
  </r>
  <r>
    <s v="REFERENCE ELECTRIFICATION - MODERATE TECHNOLOGY ADVANCEMENT"/>
    <x v="2"/>
    <s v="PHEV - GASOLINE - 25 MILE RANGE - LIGHT DUTY TRUCK"/>
    <s v="TEXAS"/>
    <x v="20"/>
    <x v="21"/>
    <s v="ELECTRICITY"/>
    <x v="10"/>
    <n v="443263473.54569399"/>
  </r>
  <r>
    <s v="REFERENCE ELECTRIFICATION - MODERATE TECHNOLOGY ADVANCEMENT"/>
    <x v="2"/>
    <s v="PHEV - GASOLINE - 25 MILE RANGE - LIGHT DUTY TRUCK"/>
    <s v="TEXAS"/>
    <x v="20"/>
    <x v="21"/>
    <s v="DIESEL FUEL"/>
    <x v="10"/>
    <n v="0"/>
  </r>
  <r>
    <s v="REFERENCE ELECTRIFICATION - MODERATE TECHNOLOGY ADVANCEMENT"/>
    <x v="2"/>
    <s v="PHEV - GASOLINE - 25 MILE RANGE - LIGHT DUTY TRUCK"/>
    <s v="TEXAS"/>
    <x v="20"/>
    <x v="21"/>
    <s v="COMPRESSED PIPELINE GAS"/>
    <x v="10"/>
    <n v="0"/>
  </r>
  <r>
    <s v="REFERENCE ELECTRIFICATION - MODERATE TECHNOLOGY ADVANCEMENT"/>
    <x v="2"/>
    <s v="PHEV - GASOLINE - 25 MILE RANGE - LIGHT DUTY TRUCK"/>
    <s v="TEXAS"/>
    <x v="20"/>
    <x v="21"/>
    <s v="LIQUID HYDROGEN"/>
    <x v="10"/>
    <n v="0"/>
  </r>
  <r>
    <s v="REFERENCE ELECTRIFICATION - MODERATE TECHNOLOGY ADVANCEMENT"/>
    <x v="2"/>
    <s v="PHEV - GASOLINE - 25 MILE RANGE - LIGHT DUTY TRUCK"/>
    <s v="TEXAS"/>
    <x v="20"/>
    <x v="22"/>
    <s v="GASOLINE FUEL"/>
    <x v="10"/>
    <n v="299537584.51061898"/>
  </r>
  <r>
    <s v="REFERENCE ELECTRIFICATION - MODERATE TECHNOLOGY ADVANCEMENT"/>
    <x v="2"/>
    <s v="PHEV - GASOLINE - 25 MILE RANGE - LIGHT DUTY TRUCK"/>
    <s v="TEXAS"/>
    <x v="20"/>
    <x v="22"/>
    <s v="ELECTRICITY"/>
    <x v="10"/>
    <n v="449306376.76592797"/>
  </r>
  <r>
    <s v="REFERENCE ELECTRIFICATION - MODERATE TECHNOLOGY ADVANCEMENT"/>
    <x v="2"/>
    <s v="PHEV - GASOLINE - 25 MILE RANGE - LIGHT DUTY TRUCK"/>
    <s v="TEXAS"/>
    <x v="20"/>
    <x v="22"/>
    <s v="DIESEL FUEL"/>
    <x v="10"/>
    <n v="0"/>
  </r>
  <r>
    <s v="REFERENCE ELECTRIFICATION - MODERATE TECHNOLOGY ADVANCEMENT"/>
    <x v="2"/>
    <s v="PHEV - GASOLINE - 25 MILE RANGE - LIGHT DUTY TRUCK"/>
    <s v="TEXAS"/>
    <x v="20"/>
    <x v="22"/>
    <s v="COMPRESSED PIPELINE GAS"/>
    <x v="10"/>
    <n v="0"/>
  </r>
  <r>
    <s v="REFERENCE ELECTRIFICATION - MODERATE TECHNOLOGY ADVANCEMENT"/>
    <x v="2"/>
    <s v="PHEV - GASOLINE - 25 MILE RANGE - LIGHT DUTY TRUCK"/>
    <s v="TEXAS"/>
    <x v="20"/>
    <x v="22"/>
    <s v="LIQUID HYDROGEN"/>
    <x v="10"/>
    <n v="0"/>
  </r>
  <r>
    <s v="REFERENCE ELECTRIFICATION - MODERATE TECHNOLOGY ADVANCEMENT"/>
    <x v="2"/>
    <s v="PHEV - GASOLINE - 25 MILE RANGE - LIGHT DUTY TRUCK"/>
    <s v="TEXAS"/>
    <x v="20"/>
    <x v="23"/>
    <s v="GASOLINE FUEL"/>
    <x v="10"/>
    <n v="303023991.79673499"/>
  </r>
  <r>
    <s v="REFERENCE ELECTRIFICATION - MODERATE TECHNOLOGY ADVANCEMENT"/>
    <x v="2"/>
    <s v="PHEV - GASOLINE - 25 MILE RANGE - LIGHT DUTY TRUCK"/>
    <s v="TEXAS"/>
    <x v="20"/>
    <x v="23"/>
    <s v="ELECTRICITY"/>
    <x v="10"/>
    <n v="454535987.69510198"/>
  </r>
  <r>
    <s v="REFERENCE ELECTRIFICATION - MODERATE TECHNOLOGY ADVANCEMENT"/>
    <x v="2"/>
    <s v="PHEV - GASOLINE - 25 MILE RANGE - LIGHT DUTY TRUCK"/>
    <s v="TEXAS"/>
    <x v="20"/>
    <x v="23"/>
    <s v="DIESEL FUEL"/>
    <x v="10"/>
    <n v="0"/>
  </r>
  <r>
    <s v="REFERENCE ELECTRIFICATION - MODERATE TECHNOLOGY ADVANCEMENT"/>
    <x v="2"/>
    <s v="PHEV - GASOLINE - 25 MILE RANGE - LIGHT DUTY TRUCK"/>
    <s v="TEXAS"/>
    <x v="20"/>
    <x v="23"/>
    <s v="COMPRESSED PIPELINE GAS"/>
    <x v="10"/>
    <n v="0"/>
  </r>
  <r>
    <s v="REFERENCE ELECTRIFICATION - MODERATE TECHNOLOGY ADVANCEMENT"/>
    <x v="2"/>
    <s v="PHEV - GASOLINE - 25 MILE RANGE - LIGHT DUTY TRUCK"/>
    <s v="TEXAS"/>
    <x v="20"/>
    <x v="23"/>
    <s v="LIQUID HYDROGEN"/>
    <x v="10"/>
    <n v="0"/>
  </r>
  <r>
    <s v="REFERENCE ELECTRIFICATION - MODERATE TECHNOLOGY ADVANCEMENT"/>
    <x v="2"/>
    <s v="PHEV - GASOLINE - 25 MILE RANGE - LIGHT DUTY TRUCK"/>
    <s v="TEXAS"/>
    <x v="20"/>
    <x v="24"/>
    <s v="GASOLINE FUEL"/>
    <x v="10"/>
    <n v="306040913.21314198"/>
  </r>
  <r>
    <s v="REFERENCE ELECTRIFICATION - MODERATE TECHNOLOGY ADVANCEMENT"/>
    <x v="2"/>
    <s v="PHEV - GASOLINE - 25 MILE RANGE - LIGHT DUTY TRUCK"/>
    <s v="TEXAS"/>
    <x v="20"/>
    <x v="24"/>
    <s v="ELECTRICITY"/>
    <x v="10"/>
    <n v="459061369.81971401"/>
  </r>
  <r>
    <s v="REFERENCE ELECTRIFICATION - MODERATE TECHNOLOGY ADVANCEMENT"/>
    <x v="2"/>
    <s v="PHEV - GASOLINE - 25 MILE RANGE - LIGHT DUTY TRUCK"/>
    <s v="TEXAS"/>
    <x v="20"/>
    <x v="24"/>
    <s v="DIESEL FUEL"/>
    <x v="10"/>
    <n v="0"/>
  </r>
  <r>
    <s v="REFERENCE ELECTRIFICATION - MODERATE TECHNOLOGY ADVANCEMENT"/>
    <x v="2"/>
    <s v="PHEV - GASOLINE - 25 MILE RANGE - LIGHT DUTY TRUCK"/>
    <s v="TEXAS"/>
    <x v="20"/>
    <x v="24"/>
    <s v="COMPRESSED PIPELINE GAS"/>
    <x v="10"/>
    <n v="0"/>
  </r>
  <r>
    <s v="REFERENCE ELECTRIFICATION - MODERATE TECHNOLOGY ADVANCEMENT"/>
    <x v="2"/>
    <s v="PHEV - GASOLINE - 25 MILE RANGE - LIGHT DUTY TRUCK"/>
    <s v="TEXAS"/>
    <x v="20"/>
    <x v="24"/>
    <s v="LIQUID HYDROGEN"/>
    <x v="10"/>
    <n v="0"/>
  </r>
  <r>
    <s v="REFERENCE ELECTRIFICATION - MODERATE TECHNOLOGY ADVANCEMENT"/>
    <x v="2"/>
    <s v="PHEV - GASOLINE - 25 MILE RANGE - LIGHT DUTY TRUCK"/>
    <s v="TEXAS"/>
    <x v="20"/>
    <x v="25"/>
    <s v="GASOLINE FUEL"/>
    <x v="10"/>
    <n v="308759329.30102599"/>
  </r>
  <r>
    <s v="REFERENCE ELECTRIFICATION - MODERATE TECHNOLOGY ADVANCEMENT"/>
    <x v="2"/>
    <s v="PHEV - GASOLINE - 25 MILE RANGE - LIGHT DUTY TRUCK"/>
    <s v="TEXAS"/>
    <x v="20"/>
    <x v="25"/>
    <s v="ELECTRICITY"/>
    <x v="10"/>
    <n v="463138993.95153898"/>
  </r>
  <r>
    <s v="REFERENCE ELECTRIFICATION - MODERATE TECHNOLOGY ADVANCEMENT"/>
    <x v="2"/>
    <s v="PHEV - GASOLINE - 25 MILE RANGE - LIGHT DUTY TRUCK"/>
    <s v="TEXAS"/>
    <x v="20"/>
    <x v="25"/>
    <s v="DIESEL FUEL"/>
    <x v="10"/>
    <n v="0"/>
  </r>
  <r>
    <s v="REFERENCE ELECTRIFICATION - MODERATE TECHNOLOGY ADVANCEMENT"/>
    <x v="2"/>
    <s v="PHEV - GASOLINE - 25 MILE RANGE - LIGHT DUTY TRUCK"/>
    <s v="TEXAS"/>
    <x v="20"/>
    <x v="25"/>
    <s v="COMPRESSED PIPELINE GAS"/>
    <x v="10"/>
    <n v="0"/>
  </r>
  <r>
    <s v="REFERENCE ELECTRIFICATION - MODERATE TECHNOLOGY ADVANCEMENT"/>
    <x v="2"/>
    <s v="PHEV - GASOLINE - 25 MILE RANGE - LIGHT DUTY TRUCK"/>
    <s v="TEXAS"/>
    <x v="20"/>
    <x v="25"/>
    <s v="LIQUID HYDROGEN"/>
    <x v="10"/>
    <n v="0"/>
  </r>
  <r>
    <s v="REFERENCE ELECTRIFICATION - MODERATE TECHNOLOGY ADVANCEMENT"/>
    <x v="2"/>
    <s v="PHEV - GASOLINE - 25 MILE RANGE - LIGHT DUTY TRUCK"/>
    <s v="TEXAS"/>
    <x v="20"/>
    <x v="26"/>
    <s v="GASOLINE FUEL"/>
    <x v="10"/>
    <n v="311318199.72420102"/>
  </r>
  <r>
    <s v="REFERENCE ELECTRIFICATION - MODERATE TECHNOLOGY ADVANCEMENT"/>
    <x v="2"/>
    <s v="PHEV - GASOLINE - 25 MILE RANGE - LIGHT DUTY TRUCK"/>
    <s v="TEXAS"/>
    <x v="20"/>
    <x v="26"/>
    <s v="ELECTRICITY"/>
    <x v="10"/>
    <n v="466977299.58630198"/>
  </r>
  <r>
    <s v="REFERENCE ELECTRIFICATION - MODERATE TECHNOLOGY ADVANCEMENT"/>
    <x v="2"/>
    <s v="PHEV - GASOLINE - 25 MILE RANGE - LIGHT DUTY TRUCK"/>
    <s v="TEXAS"/>
    <x v="20"/>
    <x v="26"/>
    <s v="DIESEL FUEL"/>
    <x v="10"/>
    <n v="0"/>
  </r>
  <r>
    <s v="REFERENCE ELECTRIFICATION - MODERATE TECHNOLOGY ADVANCEMENT"/>
    <x v="2"/>
    <s v="PHEV - GASOLINE - 25 MILE RANGE - LIGHT DUTY TRUCK"/>
    <s v="TEXAS"/>
    <x v="20"/>
    <x v="26"/>
    <s v="COMPRESSED PIPELINE GAS"/>
    <x v="10"/>
    <n v="0"/>
  </r>
  <r>
    <s v="REFERENCE ELECTRIFICATION - MODERATE TECHNOLOGY ADVANCEMENT"/>
    <x v="2"/>
    <s v="PHEV - GASOLINE - 25 MILE RANGE - LIGHT DUTY TRUCK"/>
    <s v="TEXAS"/>
    <x v="20"/>
    <x v="26"/>
    <s v="LIQUID HYDROGEN"/>
    <x v="10"/>
    <n v="0"/>
  </r>
  <r>
    <s v="REFERENCE ELECTRIFICATION - MODERATE TECHNOLOGY ADVANCEMENT"/>
    <x v="2"/>
    <s v="PHEV - GASOLINE - 25 MILE RANGE - LIGHT DUTY TRUCK"/>
    <s v="TEXAS"/>
    <x v="20"/>
    <x v="27"/>
    <s v="GASOLINE FUEL"/>
    <x v="10"/>
    <n v="313619954.73798501"/>
  </r>
  <r>
    <s v="REFERENCE ELECTRIFICATION - MODERATE TECHNOLOGY ADVANCEMENT"/>
    <x v="2"/>
    <s v="PHEV - GASOLINE - 25 MILE RANGE - LIGHT DUTY TRUCK"/>
    <s v="TEXAS"/>
    <x v="20"/>
    <x v="27"/>
    <s v="ELECTRICITY"/>
    <x v="10"/>
    <n v="470429932.106978"/>
  </r>
  <r>
    <s v="REFERENCE ELECTRIFICATION - MODERATE TECHNOLOGY ADVANCEMENT"/>
    <x v="2"/>
    <s v="PHEV - GASOLINE - 25 MILE RANGE - LIGHT DUTY TRUCK"/>
    <s v="TEXAS"/>
    <x v="20"/>
    <x v="27"/>
    <s v="DIESEL FUEL"/>
    <x v="10"/>
    <n v="0"/>
  </r>
  <r>
    <s v="REFERENCE ELECTRIFICATION - MODERATE TECHNOLOGY ADVANCEMENT"/>
    <x v="2"/>
    <s v="PHEV - GASOLINE - 25 MILE RANGE - LIGHT DUTY TRUCK"/>
    <s v="TEXAS"/>
    <x v="20"/>
    <x v="27"/>
    <s v="COMPRESSED PIPELINE GAS"/>
    <x v="10"/>
    <n v="0"/>
  </r>
  <r>
    <s v="REFERENCE ELECTRIFICATION - MODERATE TECHNOLOGY ADVANCEMENT"/>
    <x v="2"/>
    <s v="PHEV - GASOLINE - 25 MILE RANGE - LIGHT DUTY TRUCK"/>
    <s v="TEXAS"/>
    <x v="20"/>
    <x v="27"/>
    <s v="LIQUID HYDROGEN"/>
    <x v="10"/>
    <n v="0"/>
  </r>
  <r>
    <s v="REFERENCE ELECTRIFICATION - MODERATE TECHNOLOGY ADVANCEMENT"/>
    <x v="2"/>
    <s v="PHEV - GASOLINE - 25 MILE RANGE - LIGHT DUTY TRUCK"/>
    <s v="TEXAS"/>
    <x v="20"/>
    <x v="28"/>
    <s v="GASOLINE FUEL"/>
    <x v="10"/>
    <n v="315238346.33920503"/>
  </r>
  <r>
    <s v="REFERENCE ELECTRIFICATION - MODERATE TECHNOLOGY ADVANCEMENT"/>
    <x v="2"/>
    <s v="PHEV - GASOLINE - 25 MILE RANGE - LIGHT DUTY TRUCK"/>
    <s v="TEXAS"/>
    <x v="20"/>
    <x v="28"/>
    <s v="ELECTRICITY"/>
    <x v="10"/>
    <n v="472857519.50880802"/>
  </r>
  <r>
    <s v="REFERENCE ELECTRIFICATION - MODERATE TECHNOLOGY ADVANCEMENT"/>
    <x v="2"/>
    <s v="PHEV - GASOLINE - 25 MILE RANGE - LIGHT DUTY TRUCK"/>
    <s v="TEXAS"/>
    <x v="20"/>
    <x v="28"/>
    <s v="DIESEL FUEL"/>
    <x v="10"/>
    <n v="0"/>
  </r>
  <r>
    <s v="REFERENCE ELECTRIFICATION - MODERATE TECHNOLOGY ADVANCEMENT"/>
    <x v="2"/>
    <s v="PHEV - GASOLINE - 25 MILE RANGE - LIGHT DUTY TRUCK"/>
    <s v="TEXAS"/>
    <x v="20"/>
    <x v="28"/>
    <s v="COMPRESSED PIPELINE GAS"/>
    <x v="10"/>
    <n v="0"/>
  </r>
  <r>
    <s v="REFERENCE ELECTRIFICATION - MODERATE TECHNOLOGY ADVANCEMENT"/>
    <x v="2"/>
    <s v="PHEV - GASOLINE - 25 MILE RANGE - LIGHT DUTY TRUCK"/>
    <s v="TEXAS"/>
    <x v="20"/>
    <x v="28"/>
    <s v="LIQUID HYDROGEN"/>
    <x v="10"/>
    <n v="0"/>
  </r>
  <r>
    <s v="REFERENCE ELECTRIFICATION - MODERATE TECHNOLOGY ADVANCEMENT"/>
    <x v="2"/>
    <s v="PHEV - GASOLINE - 25 MILE RANGE - LIGHT DUTY TRUCK"/>
    <s v="TEXAS"/>
    <x v="20"/>
    <x v="29"/>
    <s v="GASOLINE FUEL"/>
    <x v="10"/>
    <n v="317218708.16772902"/>
  </r>
  <r>
    <s v="REFERENCE ELECTRIFICATION - MODERATE TECHNOLOGY ADVANCEMENT"/>
    <x v="2"/>
    <s v="PHEV - GASOLINE - 25 MILE RANGE - LIGHT DUTY TRUCK"/>
    <s v="TEXAS"/>
    <x v="20"/>
    <x v="29"/>
    <s v="ELECTRICITY"/>
    <x v="10"/>
    <n v="475828062.25159401"/>
  </r>
  <r>
    <s v="REFERENCE ELECTRIFICATION - MODERATE TECHNOLOGY ADVANCEMENT"/>
    <x v="2"/>
    <s v="PHEV - GASOLINE - 25 MILE RANGE - LIGHT DUTY TRUCK"/>
    <s v="TEXAS"/>
    <x v="20"/>
    <x v="29"/>
    <s v="DIESEL FUEL"/>
    <x v="10"/>
    <n v="0"/>
  </r>
  <r>
    <s v="REFERENCE ELECTRIFICATION - MODERATE TECHNOLOGY ADVANCEMENT"/>
    <x v="2"/>
    <s v="PHEV - GASOLINE - 25 MILE RANGE - LIGHT DUTY TRUCK"/>
    <s v="TEXAS"/>
    <x v="20"/>
    <x v="29"/>
    <s v="COMPRESSED PIPELINE GAS"/>
    <x v="10"/>
    <n v="0"/>
  </r>
  <r>
    <s v="REFERENCE ELECTRIFICATION - MODERATE TECHNOLOGY ADVANCEMENT"/>
    <x v="2"/>
    <s v="PHEV - GASOLINE - 25 MILE RANGE - LIGHT DUTY TRUCK"/>
    <s v="TEXAS"/>
    <x v="20"/>
    <x v="29"/>
    <s v="LIQUID HYDROGEN"/>
    <x v="10"/>
    <n v="0"/>
  </r>
  <r>
    <s v="REFERENCE ELECTRIFICATION - MODERATE TECHNOLOGY ADVANCEMENT"/>
    <x v="2"/>
    <s v="PHEV - GASOLINE - 25 MILE RANGE - LIGHT DUTY TRUCK"/>
    <s v="TEXAS"/>
    <x v="20"/>
    <x v="30"/>
    <s v="GASOLINE FUEL"/>
    <x v="10"/>
    <n v="319597496.25946701"/>
  </r>
  <r>
    <s v="REFERENCE ELECTRIFICATION - MODERATE TECHNOLOGY ADVANCEMENT"/>
    <x v="2"/>
    <s v="PHEV - GASOLINE - 25 MILE RANGE - LIGHT DUTY TRUCK"/>
    <s v="TEXAS"/>
    <x v="20"/>
    <x v="30"/>
    <s v="ELECTRICITY"/>
    <x v="10"/>
    <n v="479396244.38919997"/>
  </r>
  <r>
    <s v="REFERENCE ELECTRIFICATION - MODERATE TECHNOLOGY ADVANCEMENT"/>
    <x v="2"/>
    <s v="PHEV - GASOLINE - 25 MILE RANGE - LIGHT DUTY TRUCK"/>
    <s v="TEXAS"/>
    <x v="20"/>
    <x v="30"/>
    <s v="DIESEL FUEL"/>
    <x v="10"/>
    <n v="0"/>
  </r>
  <r>
    <s v="REFERENCE ELECTRIFICATION - MODERATE TECHNOLOGY ADVANCEMENT"/>
    <x v="2"/>
    <s v="PHEV - GASOLINE - 25 MILE RANGE - LIGHT DUTY TRUCK"/>
    <s v="TEXAS"/>
    <x v="20"/>
    <x v="30"/>
    <s v="COMPRESSED PIPELINE GAS"/>
    <x v="10"/>
    <n v="0"/>
  </r>
  <r>
    <s v="REFERENCE ELECTRIFICATION - MODERATE TECHNOLOGY ADVANCEMENT"/>
    <x v="2"/>
    <s v="PHEV - GASOLINE - 25 MILE RANGE - LIGHT DUTY TRUCK"/>
    <s v="TEXAS"/>
    <x v="20"/>
    <x v="30"/>
    <s v="LIQUID HYDROGEN"/>
    <x v="10"/>
    <n v="0"/>
  </r>
  <r>
    <s v="REFERENCE ELECTRIFICATION - MODERATE TECHNOLOGY ADVANCEMENT"/>
    <x v="2"/>
    <s v="PHEV - GASOLINE - 25 MILE RANGE - LIGHT DUTY TRUCK"/>
    <s v="TEXAS"/>
    <x v="20"/>
    <x v="31"/>
    <s v="GASOLINE FUEL"/>
    <x v="10"/>
    <n v="321675179.65689099"/>
  </r>
  <r>
    <s v="REFERENCE ELECTRIFICATION - MODERATE TECHNOLOGY ADVANCEMENT"/>
    <x v="2"/>
    <s v="PHEV - GASOLINE - 25 MILE RANGE - LIGHT DUTY TRUCK"/>
    <s v="TEXAS"/>
    <x v="20"/>
    <x v="31"/>
    <s v="ELECTRICITY"/>
    <x v="10"/>
    <n v="482512769.48533601"/>
  </r>
  <r>
    <s v="REFERENCE ELECTRIFICATION - MODERATE TECHNOLOGY ADVANCEMENT"/>
    <x v="2"/>
    <s v="PHEV - GASOLINE - 25 MILE RANGE - LIGHT DUTY TRUCK"/>
    <s v="TEXAS"/>
    <x v="20"/>
    <x v="31"/>
    <s v="DIESEL FUEL"/>
    <x v="10"/>
    <n v="0"/>
  </r>
  <r>
    <s v="REFERENCE ELECTRIFICATION - MODERATE TECHNOLOGY ADVANCEMENT"/>
    <x v="2"/>
    <s v="PHEV - GASOLINE - 25 MILE RANGE - LIGHT DUTY TRUCK"/>
    <s v="TEXAS"/>
    <x v="20"/>
    <x v="31"/>
    <s v="COMPRESSED PIPELINE GAS"/>
    <x v="10"/>
    <n v="0"/>
  </r>
  <r>
    <s v="REFERENCE ELECTRIFICATION - MODERATE TECHNOLOGY ADVANCEMENT"/>
    <x v="2"/>
    <s v="PHEV - GASOLINE - 25 MILE RANGE - LIGHT DUTY TRUCK"/>
    <s v="TEXAS"/>
    <x v="20"/>
    <x v="31"/>
    <s v="LIQUID HYDROGEN"/>
    <x v="10"/>
    <n v="0"/>
  </r>
  <r>
    <s v="REFERENCE ELECTRIFICATION - MODERATE TECHNOLOGY ADVANCEMENT"/>
    <x v="2"/>
    <s v="PHEV - GASOLINE - 25 MILE RANGE - LIGHT DUTY TRUCK"/>
    <s v="TEXAS"/>
    <x v="20"/>
    <x v="32"/>
    <s v="GASOLINE FUEL"/>
    <x v="10"/>
    <n v="323459372.05509901"/>
  </r>
  <r>
    <s v="REFERENCE ELECTRIFICATION - MODERATE TECHNOLOGY ADVANCEMENT"/>
    <x v="2"/>
    <s v="PHEV - GASOLINE - 25 MILE RANGE - LIGHT DUTY TRUCK"/>
    <s v="TEXAS"/>
    <x v="20"/>
    <x v="32"/>
    <s v="ELECTRICITY"/>
    <x v="10"/>
    <n v="485189058.08264798"/>
  </r>
  <r>
    <s v="REFERENCE ELECTRIFICATION - MODERATE TECHNOLOGY ADVANCEMENT"/>
    <x v="2"/>
    <s v="PHEV - GASOLINE - 25 MILE RANGE - LIGHT DUTY TRUCK"/>
    <s v="TEXAS"/>
    <x v="20"/>
    <x v="32"/>
    <s v="DIESEL FUEL"/>
    <x v="10"/>
    <n v="0"/>
  </r>
  <r>
    <s v="REFERENCE ELECTRIFICATION - MODERATE TECHNOLOGY ADVANCEMENT"/>
    <x v="2"/>
    <s v="PHEV - GASOLINE - 25 MILE RANGE - LIGHT DUTY TRUCK"/>
    <s v="TEXAS"/>
    <x v="20"/>
    <x v="32"/>
    <s v="COMPRESSED PIPELINE GAS"/>
    <x v="10"/>
    <n v="0"/>
  </r>
  <r>
    <s v="REFERENCE ELECTRIFICATION - MODERATE TECHNOLOGY ADVANCEMENT"/>
    <x v="2"/>
    <s v="PHEV - GASOLINE - 25 MILE RANGE - LIGHT DUTY TRUCK"/>
    <s v="TEXAS"/>
    <x v="20"/>
    <x v="32"/>
    <s v="LIQUID HYDROGEN"/>
    <x v="10"/>
    <n v="0"/>
  </r>
  <r>
    <s v="REFERENCE ELECTRIFICATION - MODERATE TECHNOLOGY ADVANCEMENT"/>
    <x v="2"/>
    <s v="PHEV - GASOLINE - 25 MILE RANGE - LIGHT DUTY TRUCK"/>
    <s v="TEXAS"/>
    <x v="20"/>
    <x v="33"/>
    <s v="GASOLINE FUEL"/>
    <x v="10"/>
    <n v="325644956.47912699"/>
  </r>
  <r>
    <s v="REFERENCE ELECTRIFICATION - MODERATE TECHNOLOGY ADVANCEMENT"/>
    <x v="2"/>
    <s v="PHEV - GASOLINE - 25 MILE RANGE - LIGHT DUTY TRUCK"/>
    <s v="TEXAS"/>
    <x v="20"/>
    <x v="33"/>
    <s v="ELECTRICITY"/>
    <x v="10"/>
    <n v="488467434.71868998"/>
  </r>
  <r>
    <s v="REFERENCE ELECTRIFICATION - MODERATE TECHNOLOGY ADVANCEMENT"/>
    <x v="2"/>
    <s v="PHEV - GASOLINE - 25 MILE RANGE - LIGHT DUTY TRUCK"/>
    <s v="TEXAS"/>
    <x v="20"/>
    <x v="33"/>
    <s v="DIESEL FUEL"/>
    <x v="10"/>
    <n v="0"/>
  </r>
  <r>
    <s v="REFERENCE ELECTRIFICATION - MODERATE TECHNOLOGY ADVANCEMENT"/>
    <x v="2"/>
    <s v="PHEV - GASOLINE - 25 MILE RANGE - LIGHT DUTY TRUCK"/>
    <s v="TEXAS"/>
    <x v="20"/>
    <x v="33"/>
    <s v="COMPRESSED PIPELINE GAS"/>
    <x v="10"/>
    <n v="0"/>
  </r>
  <r>
    <s v="REFERENCE ELECTRIFICATION - MODERATE TECHNOLOGY ADVANCEMENT"/>
    <x v="2"/>
    <s v="PHEV - GASOLINE - 25 MILE RANGE - LIGHT DUTY TRUCK"/>
    <s v="TEXAS"/>
    <x v="20"/>
    <x v="33"/>
    <s v="LIQUID HYDROGEN"/>
    <x v="10"/>
    <n v="0"/>
  </r>
  <r>
    <s v="REFERENCE ELECTRIFICATION - MODERATE TECHNOLOGY ADVANCEMENT"/>
    <x v="2"/>
    <s v="CNG LIGHT-DUTY TRUCK"/>
    <s v="TEXAS"/>
    <x v="20"/>
    <x v="0"/>
    <s v="GASOLINE FUEL"/>
    <x v="10"/>
    <n v="0"/>
  </r>
  <r>
    <s v="REFERENCE ELECTRIFICATION - MODERATE TECHNOLOGY ADVANCEMENT"/>
    <x v="2"/>
    <s v="CNG LIGHT-DUTY TRUCK"/>
    <s v="TEXAS"/>
    <x v="20"/>
    <x v="0"/>
    <s v="ELECTRICITY"/>
    <x v="10"/>
    <n v="0"/>
  </r>
  <r>
    <s v="REFERENCE ELECTRIFICATION - MODERATE TECHNOLOGY ADVANCEMENT"/>
    <x v="2"/>
    <s v="CNG LIGHT-DUTY TRUCK"/>
    <s v="TEXAS"/>
    <x v="20"/>
    <x v="0"/>
    <s v="DIESEL FUEL"/>
    <x v="10"/>
    <n v="0"/>
  </r>
  <r>
    <s v="REFERENCE ELECTRIFICATION - MODERATE TECHNOLOGY ADVANCEMENT"/>
    <x v="2"/>
    <s v="CNG LIGHT-DUTY TRUCK"/>
    <s v="TEXAS"/>
    <x v="20"/>
    <x v="0"/>
    <s v="COMPRESSED PIPELINE GAS"/>
    <x v="10"/>
    <n v="316806869.74022198"/>
  </r>
  <r>
    <s v="REFERENCE ELECTRIFICATION - MODERATE TECHNOLOGY ADVANCEMENT"/>
    <x v="2"/>
    <s v="CNG LIGHT-DUTY TRUCK"/>
    <s v="TEXAS"/>
    <x v="20"/>
    <x v="0"/>
    <s v="LIQUID HYDROGEN"/>
    <x v="10"/>
    <n v="0"/>
  </r>
  <r>
    <s v="REFERENCE ELECTRIFICATION - MODERATE TECHNOLOGY ADVANCEMENT"/>
    <x v="2"/>
    <s v="CNG LIGHT-DUTY TRUCK"/>
    <s v="TEXAS"/>
    <x v="20"/>
    <x v="0"/>
    <n v="9999"/>
    <x v="10"/>
    <n v="0"/>
  </r>
  <r>
    <s v="REFERENCE ELECTRIFICATION - MODERATE TECHNOLOGY ADVANCEMENT"/>
    <x v="2"/>
    <s v="CNG LIGHT-DUTY TRUCK"/>
    <s v="TEXAS"/>
    <x v="20"/>
    <x v="1"/>
    <s v="GASOLINE FUEL"/>
    <x v="10"/>
    <n v="0"/>
  </r>
  <r>
    <s v="REFERENCE ELECTRIFICATION - MODERATE TECHNOLOGY ADVANCEMENT"/>
    <x v="2"/>
    <s v="CNG LIGHT-DUTY TRUCK"/>
    <s v="TEXAS"/>
    <x v="20"/>
    <x v="1"/>
    <s v="ELECTRICITY"/>
    <x v="10"/>
    <n v="0"/>
  </r>
  <r>
    <s v="REFERENCE ELECTRIFICATION - MODERATE TECHNOLOGY ADVANCEMENT"/>
    <x v="2"/>
    <s v="CNG LIGHT-DUTY TRUCK"/>
    <s v="TEXAS"/>
    <x v="20"/>
    <x v="1"/>
    <s v="DIESEL FUEL"/>
    <x v="10"/>
    <n v="0"/>
  </r>
  <r>
    <s v="REFERENCE ELECTRIFICATION - MODERATE TECHNOLOGY ADVANCEMENT"/>
    <x v="2"/>
    <s v="CNG LIGHT-DUTY TRUCK"/>
    <s v="TEXAS"/>
    <x v="20"/>
    <x v="1"/>
    <s v="COMPRESSED PIPELINE GAS"/>
    <x v="10"/>
    <n v="326946934.52256799"/>
  </r>
  <r>
    <s v="REFERENCE ELECTRIFICATION - MODERATE TECHNOLOGY ADVANCEMENT"/>
    <x v="2"/>
    <s v="CNG LIGHT-DUTY TRUCK"/>
    <s v="TEXAS"/>
    <x v="20"/>
    <x v="1"/>
    <s v="LIQUID HYDROGEN"/>
    <x v="10"/>
    <n v="0"/>
  </r>
  <r>
    <s v="REFERENCE ELECTRIFICATION - MODERATE TECHNOLOGY ADVANCEMENT"/>
    <x v="2"/>
    <s v="CNG LIGHT-DUTY TRUCK"/>
    <s v="TEXAS"/>
    <x v="20"/>
    <x v="1"/>
    <n v="9999"/>
    <x v="10"/>
    <n v="0"/>
  </r>
  <r>
    <s v="REFERENCE ELECTRIFICATION - MODERATE TECHNOLOGY ADVANCEMENT"/>
    <x v="2"/>
    <s v="CNG LIGHT-DUTY TRUCK"/>
    <s v="TEXAS"/>
    <x v="20"/>
    <x v="2"/>
    <s v="GASOLINE FUEL"/>
    <x v="10"/>
    <n v="0"/>
  </r>
  <r>
    <s v="REFERENCE ELECTRIFICATION - MODERATE TECHNOLOGY ADVANCEMENT"/>
    <x v="2"/>
    <s v="CNG LIGHT-DUTY TRUCK"/>
    <s v="TEXAS"/>
    <x v="20"/>
    <x v="2"/>
    <s v="ELECTRICITY"/>
    <x v="10"/>
    <n v="0"/>
  </r>
  <r>
    <s v="REFERENCE ELECTRIFICATION - MODERATE TECHNOLOGY ADVANCEMENT"/>
    <x v="2"/>
    <s v="CNG LIGHT-DUTY TRUCK"/>
    <s v="TEXAS"/>
    <x v="20"/>
    <x v="2"/>
    <s v="DIESEL FUEL"/>
    <x v="10"/>
    <n v="0"/>
  </r>
  <r>
    <s v="REFERENCE ELECTRIFICATION - MODERATE TECHNOLOGY ADVANCEMENT"/>
    <x v="2"/>
    <s v="CNG LIGHT-DUTY TRUCK"/>
    <s v="TEXAS"/>
    <x v="20"/>
    <x v="2"/>
    <s v="COMPRESSED PIPELINE GAS"/>
    <x v="10"/>
    <n v="337245538.952815"/>
  </r>
  <r>
    <s v="REFERENCE ELECTRIFICATION - MODERATE TECHNOLOGY ADVANCEMENT"/>
    <x v="2"/>
    <s v="CNG LIGHT-DUTY TRUCK"/>
    <s v="TEXAS"/>
    <x v="20"/>
    <x v="2"/>
    <s v="LIQUID HYDROGEN"/>
    <x v="10"/>
    <n v="0"/>
  </r>
  <r>
    <s v="REFERENCE ELECTRIFICATION - MODERATE TECHNOLOGY ADVANCEMENT"/>
    <x v="2"/>
    <s v="CNG LIGHT-DUTY TRUCK"/>
    <s v="TEXAS"/>
    <x v="20"/>
    <x v="2"/>
    <n v="9999"/>
    <x v="10"/>
    <n v="0"/>
  </r>
  <r>
    <s v="REFERENCE ELECTRIFICATION - MODERATE TECHNOLOGY ADVANCEMENT"/>
    <x v="2"/>
    <s v="CNG LIGHT-DUTY TRUCK"/>
    <s v="TEXAS"/>
    <x v="20"/>
    <x v="3"/>
    <s v="GASOLINE FUEL"/>
    <x v="10"/>
    <n v="0"/>
  </r>
  <r>
    <s v="REFERENCE ELECTRIFICATION - MODERATE TECHNOLOGY ADVANCEMENT"/>
    <x v="2"/>
    <s v="CNG LIGHT-DUTY TRUCK"/>
    <s v="TEXAS"/>
    <x v="20"/>
    <x v="3"/>
    <s v="ELECTRICITY"/>
    <x v="10"/>
    <n v="0"/>
  </r>
  <r>
    <s v="REFERENCE ELECTRIFICATION - MODERATE TECHNOLOGY ADVANCEMENT"/>
    <x v="2"/>
    <s v="CNG LIGHT-DUTY TRUCK"/>
    <s v="TEXAS"/>
    <x v="20"/>
    <x v="3"/>
    <s v="DIESEL FUEL"/>
    <x v="10"/>
    <n v="0"/>
  </r>
  <r>
    <s v="REFERENCE ELECTRIFICATION - MODERATE TECHNOLOGY ADVANCEMENT"/>
    <x v="2"/>
    <s v="CNG LIGHT-DUTY TRUCK"/>
    <s v="TEXAS"/>
    <x v="20"/>
    <x v="3"/>
    <s v="COMPRESSED PIPELINE GAS"/>
    <x v="10"/>
    <n v="347075693.208327"/>
  </r>
  <r>
    <s v="REFERENCE ELECTRIFICATION - MODERATE TECHNOLOGY ADVANCEMENT"/>
    <x v="2"/>
    <s v="CNG LIGHT-DUTY TRUCK"/>
    <s v="TEXAS"/>
    <x v="20"/>
    <x v="3"/>
    <s v="LIQUID HYDROGEN"/>
    <x v="10"/>
    <n v="0"/>
  </r>
  <r>
    <s v="REFERENCE ELECTRIFICATION - MODERATE TECHNOLOGY ADVANCEMENT"/>
    <x v="2"/>
    <s v="CNG LIGHT-DUTY TRUCK"/>
    <s v="TEXAS"/>
    <x v="20"/>
    <x v="3"/>
    <n v="9999"/>
    <x v="10"/>
    <n v="0"/>
  </r>
  <r>
    <s v="REFERENCE ELECTRIFICATION - MODERATE TECHNOLOGY ADVANCEMENT"/>
    <x v="2"/>
    <s v="CNG LIGHT-DUTY TRUCK"/>
    <s v="TEXAS"/>
    <x v="20"/>
    <x v="4"/>
    <s v="GASOLINE FUEL"/>
    <x v="10"/>
    <n v="0"/>
  </r>
  <r>
    <s v="REFERENCE ELECTRIFICATION - MODERATE TECHNOLOGY ADVANCEMENT"/>
    <x v="2"/>
    <s v="CNG LIGHT-DUTY TRUCK"/>
    <s v="TEXAS"/>
    <x v="20"/>
    <x v="4"/>
    <s v="ELECTRICITY"/>
    <x v="10"/>
    <n v="0"/>
  </r>
  <r>
    <s v="REFERENCE ELECTRIFICATION - MODERATE TECHNOLOGY ADVANCEMENT"/>
    <x v="2"/>
    <s v="CNG LIGHT-DUTY TRUCK"/>
    <s v="TEXAS"/>
    <x v="20"/>
    <x v="4"/>
    <s v="DIESEL FUEL"/>
    <x v="10"/>
    <n v="0"/>
  </r>
  <r>
    <s v="REFERENCE ELECTRIFICATION - MODERATE TECHNOLOGY ADVANCEMENT"/>
    <x v="2"/>
    <s v="CNG LIGHT-DUTY TRUCK"/>
    <s v="TEXAS"/>
    <x v="20"/>
    <x v="4"/>
    <s v="COMPRESSED PIPELINE GAS"/>
    <x v="10"/>
    <n v="350342942.70897198"/>
  </r>
  <r>
    <s v="REFERENCE ELECTRIFICATION - MODERATE TECHNOLOGY ADVANCEMENT"/>
    <x v="2"/>
    <s v="CNG LIGHT-DUTY TRUCK"/>
    <s v="TEXAS"/>
    <x v="20"/>
    <x v="4"/>
    <s v="LIQUID HYDROGEN"/>
    <x v="10"/>
    <n v="0"/>
  </r>
  <r>
    <s v="REFERENCE ELECTRIFICATION - MODERATE TECHNOLOGY ADVANCEMENT"/>
    <x v="2"/>
    <s v="CNG LIGHT-DUTY TRUCK"/>
    <s v="TEXAS"/>
    <x v="20"/>
    <x v="4"/>
    <n v="9999"/>
    <x v="10"/>
    <n v="0"/>
  </r>
  <r>
    <s v="REFERENCE ELECTRIFICATION - MODERATE TECHNOLOGY ADVANCEMENT"/>
    <x v="2"/>
    <s v="CNG LIGHT-DUTY TRUCK"/>
    <s v="TEXAS"/>
    <x v="20"/>
    <x v="5"/>
    <s v="GASOLINE FUEL"/>
    <x v="10"/>
    <n v="0"/>
  </r>
  <r>
    <s v="REFERENCE ELECTRIFICATION - MODERATE TECHNOLOGY ADVANCEMENT"/>
    <x v="2"/>
    <s v="CNG LIGHT-DUTY TRUCK"/>
    <s v="TEXAS"/>
    <x v="20"/>
    <x v="5"/>
    <s v="ELECTRICITY"/>
    <x v="10"/>
    <n v="0"/>
  </r>
  <r>
    <s v="REFERENCE ELECTRIFICATION - MODERATE TECHNOLOGY ADVANCEMENT"/>
    <x v="2"/>
    <s v="CNG LIGHT-DUTY TRUCK"/>
    <s v="TEXAS"/>
    <x v="20"/>
    <x v="5"/>
    <s v="DIESEL FUEL"/>
    <x v="10"/>
    <n v="0"/>
  </r>
  <r>
    <s v="REFERENCE ELECTRIFICATION - MODERATE TECHNOLOGY ADVANCEMENT"/>
    <x v="2"/>
    <s v="CNG LIGHT-DUTY TRUCK"/>
    <s v="TEXAS"/>
    <x v="20"/>
    <x v="5"/>
    <s v="COMPRESSED PIPELINE GAS"/>
    <x v="10"/>
    <n v="353624041.65736502"/>
  </r>
  <r>
    <s v="REFERENCE ELECTRIFICATION - MODERATE TECHNOLOGY ADVANCEMENT"/>
    <x v="2"/>
    <s v="CNG LIGHT-DUTY TRUCK"/>
    <s v="TEXAS"/>
    <x v="20"/>
    <x v="5"/>
    <s v="LIQUID HYDROGEN"/>
    <x v="10"/>
    <n v="0"/>
  </r>
  <r>
    <s v="REFERENCE ELECTRIFICATION - MODERATE TECHNOLOGY ADVANCEMENT"/>
    <x v="2"/>
    <s v="CNG LIGHT-DUTY TRUCK"/>
    <s v="TEXAS"/>
    <x v="20"/>
    <x v="5"/>
    <n v="9999"/>
    <x v="10"/>
    <n v="0"/>
  </r>
  <r>
    <s v="REFERENCE ELECTRIFICATION - MODERATE TECHNOLOGY ADVANCEMENT"/>
    <x v="2"/>
    <s v="CNG LIGHT-DUTY TRUCK"/>
    <s v="TEXAS"/>
    <x v="20"/>
    <x v="6"/>
    <s v="GASOLINE FUEL"/>
    <x v="10"/>
    <n v="0"/>
  </r>
  <r>
    <s v="REFERENCE ELECTRIFICATION - MODERATE TECHNOLOGY ADVANCEMENT"/>
    <x v="2"/>
    <s v="CNG LIGHT-DUTY TRUCK"/>
    <s v="TEXAS"/>
    <x v="20"/>
    <x v="6"/>
    <s v="ELECTRICITY"/>
    <x v="10"/>
    <n v="0"/>
  </r>
  <r>
    <s v="REFERENCE ELECTRIFICATION - MODERATE TECHNOLOGY ADVANCEMENT"/>
    <x v="2"/>
    <s v="CNG LIGHT-DUTY TRUCK"/>
    <s v="TEXAS"/>
    <x v="20"/>
    <x v="6"/>
    <s v="DIESEL FUEL"/>
    <x v="10"/>
    <n v="0"/>
  </r>
  <r>
    <s v="REFERENCE ELECTRIFICATION - MODERATE TECHNOLOGY ADVANCEMENT"/>
    <x v="2"/>
    <s v="CNG LIGHT-DUTY TRUCK"/>
    <s v="TEXAS"/>
    <x v="20"/>
    <x v="6"/>
    <s v="COMPRESSED PIPELINE GAS"/>
    <x v="10"/>
    <n v="356609628.92112899"/>
  </r>
  <r>
    <s v="REFERENCE ELECTRIFICATION - MODERATE TECHNOLOGY ADVANCEMENT"/>
    <x v="2"/>
    <s v="CNG LIGHT-DUTY TRUCK"/>
    <s v="TEXAS"/>
    <x v="20"/>
    <x v="6"/>
    <s v="LIQUID HYDROGEN"/>
    <x v="10"/>
    <n v="0"/>
  </r>
  <r>
    <s v="REFERENCE ELECTRIFICATION - MODERATE TECHNOLOGY ADVANCEMENT"/>
    <x v="2"/>
    <s v="CNG LIGHT-DUTY TRUCK"/>
    <s v="TEXAS"/>
    <x v="20"/>
    <x v="6"/>
    <n v="9999"/>
    <x v="10"/>
    <n v="0"/>
  </r>
  <r>
    <s v="REFERENCE ELECTRIFICATION - MODERATE TECHNOLOGY ADVANCEMENT"/>
    <x v="2"/>
    <s v="CNG LIGHT-DUTY TRUCK"/>
    <s v="TEXAS"/>
    <x v="20"/>
    <x v="7"/>
    <s v="GASOLINE FUEL"/>
    <x v="10"/>
    <n v="0"/>
  </r>
  <r>
    <s v="REFERENCE ELECTRIFICATION - MODERATE TECHNOLOGY ADVANCEMENT"/>
    <x v="2"/>
    <s v="CNG LIGHT-DUTY TRUCK"/>
    <s v="TEXAS"/>
    <x v="20"/>
    <x v="7"/>
    <s v="ELECTRICITY"/>
    <x v="10"/>
    <n v="0"/>
  </r>
  <r>
    <s v="REFERENCE ELECTRIFICATION - MODERATE TECHNOLOGY ADVANCEMENT"/>
    <x v="2"/>
    <s v="CNG LIGHT-DUTY TRUCK"/>
    <s v="TEXAS"/>
    <x v="20"/>
    <x v="7"/>
    <s v="DIESEL FUEL"/>
    <x v="10"/>
    <n v="0"/>
  </r>
  <r>
    <s v="REFERENCE ELECTRIFICATION - MODERATE TECHNOLOGY ADVANCEMENT"/>
    <x v="2"/>
    <s v="CNG LIGHT-DUTY TRUCK"/>
    <s v="TEXAS"/>
    <x v="20"/>
    <x v="7"/>
    <s v="COMPRESSED PIPELINE GAS"/>
    <x v="10"/>
    <n v="359426616.94328499"/>
  </r>
  <r>
    <s v="REFERENCE ELECTRIFICATION - MODERATE TECHNOLOGY ADVANCEMENT"/>
    <x v="2"/>
    <s v="CNG LIGHT-DUTY TRUCK"/>
    <s v="TEXAS"/>
    <x v="20"/>
    <x v="7"/>
    <s v="LIQUID HYDROGEN"/>
    <x v="10"/>
    <n v="0"/>
  </r>
  <r>
    <s v="REFERENCE ELECTRIFICATION - MODERATE TECHNOLOGY ADVANCEMENT"/>
    <x v="2"/>
    <s v="CNG LIGHT-DUTY TRUCK"/>
    <s v="TEXAS"/>
    <x v="20"/>
    <x v="7"/>
    <n v="9999"/>
    <x v="10"/>
    <n v="0"/>
  </r>
  <r>
    <s v="REFERENCE ELECTRIFICATION - MODERATE TECHNOLOGY ADVANCEMENT"/>
    <x v="2"/>
    <s v="CNG LIGHT-DUTY TRUCK"/>
    <s v="TEXAS"/>
    <x v="20"/>
    <x v="8"/>
    <s v="GASOLINE FUEL"/>
    <x v="10"/>
    <n v="0"/>
  </r>
  <r>
    <s v="REFERENCE ELECTRIFICATION - MODERATE TECHNOLOGY ADVANCEMENT"/>
    <x v="2"/>
    <s v="CNG LIGHT-DUTY TRUCK"/>
    <s v="TEXAS"/>
    <x v="20"/>
    <x v="8"/>
    <s v="ELECTRICITY"/>
    <x v="10"/>
    <n v="0"/>
  </r>
  <r>
    <s v="REFERENCE ELECTRIFICATION - MODERATE TECHNOLOGY ADVANCEMENT"/>
    <x v="2"/>
    <s v="CNG LIGHT-DUTY TRUCK"/>
    <s v="TEXAS"/>
    <x v="20"/>
    <x v="8"/>
    <s v="DIESEL FUEL"/>
    <x v="10"/>
    <n v="0"/>
  </r>
  <r>
    <s v="REFERENCE ELECTRIFICATION - MODERATE TECHNOLOGY ADVANCEMENT"/>
    <x v="2"/>
    <s v="CNG LIGHT-DUTY TRUCK"/>
    <s v="TEXAS"/>
    <x v="20"/>
    <x v="8"/>
    <s v="COMPRESSED PIPELINE GAS"/>
    <x v="10"/>
    <n v="362335516.090666"/>
  </r>
  <r>
    <s v="REFERENCE ELECTRIFICATION - MODERATE TECHNOLOGY ADVANCEMENT"/>
    <x v="2"/>
    <s v="CNG LIGHT-DUTY TRUCK"/>
    <s v="TEXAS"/>
    <x v="20"/>
    <x v="8"/>
    <s v="LIQUID HYDROGEN"/>
    <x v="10"/>
    <n v="0"/>
  </r>
  <r>
    <s v="REFERENCE ELECTRIFICATION - MODERATE TECHNOLOGY ADVANCEMENT"/>
    <x v="2"/>
    <s v="CNG LIGHT-DUTY TRUCK"/>
    <s v="TEXAS"/>
    <x v="20"/>
    <x v="8"/>
    <n v="9999"/>
    <x v="10"/>
    <n v="0"/>
  </r>
  <r>
    <s v="REFERENCE ELECTRIFICATION - MODERATE TECHNOLOGY ADVANCEMENT"/>
    <x v="2"/>
    <s v="CNG LIGHT-DUTY TRUCK"/>
    <s v="TEXAS"/>
    <x v="20"/>
    <x v="9"/>
    <s v="GASOLINE FUEL"/>
    <x v="10"/>
    <n v="0"/>
  </r>
  <r>
    <s v="REFERENCE ELECTRIFICATION - MODERATE TECHNOLOGY ADVANCEMENT"/>
    <x v="2"/>
    <s v="CNG LIGHT-DUTY TRUCK"/>
    <s v="TEXAS"/>
    <x v="20"/>
    <x v="9"/>
    <s v="ELECTRICITY"/>
    <x v="10"/>
    <n v="0"/>
  </r>
  <r>
    <s v="REFERENCE ELECTRIFICATION - MODERATE TECHNOLOGY ADVANCEMENT"/>
    <x v="2"/>
    <s v="CNG LIGHT-DUTY TRUCK"/>
    <s v="TEXAS"/>
    <x v="20"/>
    <x v="9"/>
    <s v="DIESEL FUEL"/>
    <x v="10"/>
    <n v="0"/>
  </r>
  <r>
    <s v="REFERENCE ELECTRIFICATION - MODERATE TECHNOLOGY ADVANCEMENT"/>
    <x v="2"/>
    <s v="CNG LIGHT-DUTY TRUCK"/>
    <s v="TEXAS"/>
    <x v="20"/>
    <x v="9"/>
    <s v="COMPRESSED PIPELINE GAS"/>
    <x v="10"/>
    <n v="365146873.02915603"/>
  </r>
  <r>
    <s v="REFERENCE ELECTRIFICATION - MODERATE TECHNOLOGY ADVANCEMENT"/>
    <x v="2"/>
    <s v="CNG LIGHT-DUTY TRUCK"/>
    <s v="TEXAS"/>
    <x v="20"/>
    <x v="9"/>
    <s v="LIQUID HYDROGEN"/>
    <x v="10"/>
    <n v="0"/>
  </r>
  <r>
    <s v="REFERENCE ELECTRIFICATION - MODERATE TECHNOLOGY ADVANCEMENT"/>
    <x v="2"/>
    <s v="CNG LIGHT-DUTY TRUCK"/>
    <s v="TEXAS"/>
    <x v="20"/>
    <x v="9"/>
    <n v="9999"/>
    <x v="10"/>
    <n v="0"/>
  </r>
  <r>
    <s v="REFERENCE ELECTRIFICATION - MODERATE TECHNOLOGY ADVANCEMENT"/>
    <x v="2"/>
    <s v="CNG LIGHT-DUTY TRUCK"/>
    <s v="TEXAS"/>
    <x v="20"/>
    <x v="10"/>
    <s v="GASOLINE FUEL"/>
    <x v="10"/>
    <n v="0"/>
  </r>
  <r>
    <s v="REFERENCE ELECTRIFICATION - MODERATE TECHNOLOGY ADVANCEMENT"/>
    <x v="2"/>
    <s v="CNG LIGHT-DUTY TRUCK"/>
    <s v="TEXAS"/>
    <x v="20"/>
    <x v="10"/>
    <s v="ELECTRICITY"/>
    <x v="10"/>
    <n v="0"/>
  </r>
  <r>
    <s v="REFERENCE ELECTRIFICATION - MODERATE TECHNOLOGY ADVANCEMENT"/>
    <x v="2"/>
    <s v="CNG LIGHT-DUTY TRUCK"/>
    <s v="TEXAS"/>
    <x v="20"/>
    <x v="10"/>
    <s v="DIESEL FUEL"/>
    <x v="10"/>
    <n v="0"/>
  </r>
  <r>
    <s v="REFERENCE ELECTRIFICATION - MODERATE TECHNOLOGY ADVANCEMENT"/>
    <x v="2"/>
    <s v="CNG LIGHT-DUTY TRUCK"/>
    <s v="TEXAS"/>
    <x v="20"/>
    <x v="10"/>
    <s v="COMPRESSED PIPELINE GAS"/>
    <x v="10"/>
    <n v="367863347.32982099"/>
  </r>
  <r>
    <s v="REFERENCE ELECTRIFICATION - MODERATE TECHNOLOGY ADVANCEMENT"/>
    <x v="2"/>
    <s v="CNG LIGHT-DUTY TRUCK"/>
    <s v="TEXAS"/>
    <x v="20"/>
    <x v="10"/>
    <s v="LIQUID HYDROGEN"/>
    <x v="10"/>
    <n v="0"/>
  </r>
  <r>
    <s v="REFERENCE ELECTRIFICATION - MODERATE TECHNOLOGY ADVANCEMENT"/>
    <x v="2"/>
    <s v="CNG LIGHT-DUTY TRUCK"/>
    <s v="TEXAS"/>
    <x v="20"/>
    <x v="10"/>
    <n v="9999"/>
    <x v="10"/>
    <n v="0"/>
  </r>
  <r>
    <s v="REFERENCE ELECTRIFICATION - MODERATE TECHNOLOGY ADVANCEMENT"/>
    <x v="2"/>
    <s v="CNG LIGHT-DUTY TRUCK"/>
    <s v="TEXAS"/>
    <x v="20"/>
    <x v="11"/>
    <s v="GASOLINE FUEL"/>
    <x v="10"/>
    <n v="0"/>
  </r>
  <r>
    <s v="REFERENCE ELECTRIFICATION - MODERATE TECHNOLOGY ADVANCEMENT"/>
    <x v="2"/>
    <s v="CNG LIGHT-DUTY TRUCK"/>
    <s v="TEXAS"/>
    <x v="20"/>
    <x v="11"/>
    <s v="ELECTRICITY"/>
    <x v="10"/>
    <n v="0"/>
  </r>
  <r>
    <s v="REFERENCE ELECTRIFICATION - MODERATE TECHNOLOGY ADVANCEMENT"/>
    <x v="2"/>
    <s v="CNG LIGHT-DUTY TRUCK"/>
    <s v="TEXAS"/>
    <x v="20"/>
    <x v="11"/>
    <s v="DIESEL FUEL"/>
    <x v="10"/>
    <n v="0"/>
  </r>
  <r>
    <s v="REFERENCE ELECTRIFICATION - MODERATE TECHNOLOGY ADVANCEMENT"/>
    <x v="2"/>
    <s v="CNG LIGHT-DUTY TRUCK"/>
    <s v="TEXAS"/>
    <x v="20"/>
    <x v="11"/>
    <s v="COMPRESSED PIPELINE GAS"/>
    <x v="10"/>
    <n v="370362247.756212"/>
  </r>
  <r>
    <s v="REFERENCE ELECTRIFICATION - MODERATE TECHNOLOGY ADVANCEMENT"/>
    <x v="2"/>
    <s v="CNG LIGHT-DUTY TRUCK"/>
    <s v="TEXAS"/>
    <x v="20"/>
    <x v="11"/>
    <s v="LIQUID HYDROGEN"/>
    <x v="10"/>
    <n v="0"/>
  </r>
  <r>
    <s v="REFERENCE ELECTRIFICATION - MODERATE TECHNOLOGY ADVANCEMENT"/>
    <x v="2"/>
    <s v="CNG LIGHT-DUTY TRUCK"/>
    <s v="TEXAS"/>
    <x v="20"/>
    <x v="11"/>
    <n v="9999"/>
    <x v="10"/>
    <n v="0"/>
  </r>
  <r>
    <s v="REFERENCE ELECTRIFICATION - MODERATE TECHNOLOGY ADVANCEMENT"/>
    <x v="2"/>
    <s v="CNG LIGHT-DUTY TRUCK"/>
    <s v="TEXAS"/>
    <x v="20"/>
    <x v="12"/>
    <s v="GASOLINE FUEL"/>
    <x v="10"/>
    <n v="0"/>
  </r>
  <r>
    <s v="REFERENCE ELECTRIFICATION - MODERATE TECHNOLOGY ADVANCEMENT"/>
    <x v="2"/>
    <s v="CNG LIGHT-DUTY TRUCK"/>
    <s v="TEXAS"/>
    <x v="20"/>
    <x v="12"/>
    <s v="ELECTRICITY"/>
    <x v="10"/>
    <n v="0"/>
  </r>
  <r>
    <s v="REFERENCE ELECTRIFICATION - MODERATE TECHNOLOGY ADVANCEMENT"/>
    <x v="2"/>
    <s v="CNG LIGHT-DUTY TRUCK"/>
    <s v="TEXAS"/>
    <x v="20"/>
    <x v="12"/>
    <s v="DIESEL FUEL"/>
    <x v="10"/>
    <n v="0"/>
  </r>
  <r>
    <s v="REFERENCE ELECTRIFICATION - MODERATE TECHNOLOGY ADVANCEMENT"/>
    <x v="2"/>
    <s v="CNG LIGHT-DUTY TRUCK"/>
    <s v="TEXAS"/>
    <x v="20"/>
    <x v="12"/>
    <s v="COMPRESSED PIPELINE GAS"/>
    <x v="10"/>
    <n v="372863479.88005501"/>
  </r>
  <r>
    <s v="REFERENCE ELECTRIFICATION - MODERATE TECHNOLOGY ADVANCEMENT"/>
    <x v="2"/>
    <s v="CNG LIGHT-DUTY TRUCK"/>
    <s v="TEXAS"/>
    <x v="20"/>
    <x v="12"/>
    <s v="LIQUID HYDROGEN"/>
    <x v="10"/>
    <n v="0"/>
  </r>
  <r>
    <s v="REFERENCE ELECTRIFICATION - MODERATE TECHNOLOGY ADVANCEMENT"/>
    <x v="2"/>
    <s v="CNG LIGHT-DUTY TRUCK"/>
    <s v="TEXAS"/>
    <x v="20"/>
    <x v="12"/>
    <n v="9999"/>
    <x v="10"/>
    <n v="0"/>
  </r>
  <r>
    <s v="REFERENCE ELECTRIFICATION - MODERATE TECHNOLOGY ADVANCEMENT"/>
    <x v="2"/>
    <s v="CNG LIGHT-DUTY TRUCK"/>
    <s v="TEXAS"/>
    <x v="20"/>
    <x v="13"/>
    <s v="GASOLINE FUEL"/>
    <x v="10"/>
    <n v="0"/>
  </r>
  <r>
    <s v="REFERENCE ELECTRIFICATION - MODERATE TECHNOLOGY ADVANCEMENT"/>
    <x v="2"/>
    <s v="CNG LIGHT-DUTY TRUCK"/>
    <s v="TEXAS"/>
    <x v="20"/>
    <x v="13"/>
    <s v="ELECTRICITY"/>
    <x v="10"/>
    <n v="0"/>
  </r>
  <r>
    <s v="REFERENCE ELECTRIFICATION - MODERATE TECHNOLOGY ADVANCEMENT"/>
    <x v="2"/>
    <s v="CNG LIGHT-DUTY TRUCK"/>
    <s v="TEXAS"/>
    <x v="20"/>
    <x v="13"/>
    <s v="DIESEL FUEL"/>
    <x v="10"/>
    <n v="0"/>
  </r>
  <r>
    <s v="REFERENCE ELECTRIFICATION - MODERATE TECHNOLOGY ADVANCEMENT"/>
    <x v="2"/>
    <s v="CNG LIGHT-DUTY TRUCK"/>
    <s v="TEXAS"/>
    <x v="20"/>
    <x v="13"/>
    <s v="COMPRESSED PIPELINE GAS"/>
    <x v="10"/>
    <n v="375256064.68642598"/>
  </r>
  <r>
    <s v="REFERENCE ELECTRIFICATION - MODERATE TECHNOLOGY ADVANCEMENT"/>
    <x v="2"/>
    <s v="CNG LIGHT-DUTY TRUCK"/>
    <s v="TEXAS"/>
    <x v="20"/>
    <x v="13"/>
    <s v="LIQUID HYDROGEN"/>
    <x v="10"/>
    <n v="0"/>
  </r>
  <r>
    <s v="REFERENCE ELECTRIFICATION - MODERATE TECHNOLOGY ADVANCEMENT"/>
    <x v="2"/>
    <s v="CNG LIGHT-DUTY TRUCK"/>
    <s v="TEXAS"/>
    <x v="20"/>
    <x v="13"/>
    <n v="9999"/>
    <x v="10"/>
    <n v="0"/>
  </r>
  <r>
    <s v="REFERENCE ELECTRIFICATION - MODERATE TECHNOLOGY ADVANCEMENT"/>
    <x v="2"/>
    <s v="CNG LIGHT-DUTY TRUCK"/>
    <s v="TEXAS"/>
    <x v="20"/>
    <x v="14"/>
    <s v="GASOLINE FUEL"/>
    <x v="10"/>
    <n v="0"/>
  </r>
  <r>
    <s v="REFERENCE ELECTRIFICATION - MODERATE TECHNOLOGY ADVANCEMENT"/>
    <x v="2"/>
    <s v="CNG LIGHT-DUTY TRUCK"/>
    <s v="TEXAS"/>
    <x v="20"/>
    <x v="14"/>
    <s v="ELECTRICITY"/>
    <x v="10"/>
    <n v="0"/>
  </r>
  <r>
    <s v="REFERENCE ELECTRIFICATION - MODERATE TECHNOLOGY ADVANCEMENT"/>
    <x v="2"/>
    <s v="CNG LIGHT-DUTY TRUCK"/>
    <s v="TEXAS"/>
    <x v="20"/>
    <x v="14"/>
    <s v="DIESEL FUEL"/>
    <x v="10"/>
    <n v="0"/>
  </r>
  <r>
    <s v="REFERENCE ELECTRIFICATION - MODERATE TECHNOLOGY ADVANCEMENT"/>
    <x v="2"/>
    <s v="CNG LIGHT-DUTY TRUCK"/>
    <s v="TEXAS"/>
    <x v="20"/>
    <x v="14"/>
    <s v="COMPRESSED PIPELINE GAS"/>
    <x v="10"/>
    <n v="377093505.94203401"/>
  </r>
  <r>
    <s v="REFERENCE ELECTRIFICATION - MODERATE TECHNOLOGY ADVANCEMENT"/>
    <x v="2"/>
    <s v="CNG LIGHT-DUTY TRUCK"/>
    <s v="TEXAS"/>
    <x v="20"/>
    <x v="14"/>
    <s v="LIQUID HYDROGEN"/>
    <x v="10"/>
    <n v="0"/>
  </r>
  <r>
    <s v="REFERENCE ELECTRIFICATION - MODERATE TECHNOLOGY ADVANCEMENT"/>
    <x v="2"/>
    <s v="CNG LIGHT-DUTY TRUCK"/>
    <s v="TEXAS"/>
    <x v="20"/>
    <x v="14"/>
    <n v="9999"/>
    <x v="10"/>
    <n v="0"/>
  </r>
  <r>
    <s v="REFERENCE ELECTRIFICATION - MODERATE TECHNOLOGY ADVANCEMENT"/>
    <x v="2"/>
    <s v="CNG LIGHT-DUTY TRUCK"/>
    <s v="TEXAS"/>
    <x v="20"/>
    <x v="15"/>
    <s v="GASOLINE FUEL"/>
    <x v="10"/>
    <n v="0"/>
  </r>
  <r>
    <s v="REFERENCE ELECTRIFICATION - MODERATE TECHNOLOGY ADVANCEMENT"/>
    <x v="2"/>
    <s v="CNG LIGHT-DUTY TRUCK"/>
    <s v="TEXAS"/>
    <x v="20"/>
    <x v="15"/>
    <s v="ELECTRICITY"/>
    <x v="10"/>
    <n v="0"/>
  </r>
  <r>
    <s v="REFERENCE ELECTRIFICATION - MODERATE TECHNOLOGY ADVANCEMENT"/>
    <x v="2"/>
    <s v="CNG LIGHT-DUTY TRUCK"/>
    <s v="TEXAS"/>
    <x v="20"/>
    <x v="15"/>
    <s v="DIESEL FUEL"/>
    <x v="10"/>
    <n v="0"/>
  </r>
  <r>
    <s v="REFERENCE ELECTRIFICATION - MODERATE TECHNOLOGY ADVANCEMENT"/>
    <x v="2"/>
    <s v="CNG LIGHT-DUTY TRUCK"/>
    <s v="TEXAS"/>
    <x v="20"/>
    <x v="15"/>
    <s v="COMPRESSED PIPELINE GAS"/>
    <x v="10"/>
    <n v="379017312.88687998"/>
  </r>
  <r>
    <s v="REFERENCE ELECTRIFICATION - MODERATE TECHNOLOGY ADVANCEMENT"/>
    <x v="2"/>
    <s v="CNG LIGHT-DUTY TRUCK"/>
    <s v="TEXAS"/>
    <x v="20"/>
    <x v="15"/>
    <s v="LIQUID HYDROGEN"/>
    <x v="10"/>
    <n v="0"/>
  </r>
  <r>
    <s v="REFERENCE ELECTRIFICATION - MODERATE TECHNOLOGY ADVANCEMENT"/>
    <x v="2"/>
    <s v="CNG LIGHT-DUTY TRUCK"/>
    <s v="TEXAS"/>
    <x v="20"/>
    <x v="15"/>
    <n v="9999"/>
    <x v="10"/>
    <n v="0"/>
  </r>
  <r>
    <s v="REFERENCE ELECTRIFICATION - MODERATE TECHNOLOGY ADVANCEMENT"/>
    <x v="2"/>
    <s v="CNG LIGHT-DUTY TRUCK"/>
    <s v="TEXAS"/>
    <x v="20"/>
    <x v="16"/>
    <s v="GASOLINE FUEL"/>
    <x v="10"/>
    <n v="0"/>
  </r>
  <r>
    <s v="REFERENCE ELECTRIFICATION - MODERATE TECHNOLOGY ADVANCEMENT"/>
    <x v="2"/>
    <s v="CNG LIGHT-DUTY TRUCK"/>
    <s v="TEXAS"/>
    <x v="20"/>
    <x v="16"/>
    <s v="ELECTRICITY"/>
    <x v="10"/>
    <n v="0"/>
  </r>
  <r>
    <s v="REFERENCE ELECTRIFICATION - MODERATE TECHNOLOGY ADVANCEMENT"/>
    <x v="2"/>
    <s v="CNG LIGHT-DUTY TRUCK"/>
    <s v="TEXAS"/>
    <x v="20"/>
    <x v="16"/>
    <s v="DIESEL FUEL"/>
    <x v="10"/>
    <n v="0"/>
  </r>
  <r>
    <s v="REFERENCE ELECTRIFICATION - MODERATE TECHNOLOGY ADVANCEMENT"/>
    <x v="2"/>
    <s v="CNG LIGHT-DUTY TRUCK"/>
    <s v="TEXAS"/>
    <x v="20"/>
    <x v="16"/>
    <s v="COMPRESSED PIPELINE GAS"/>
    <x v="10"/>
    <n v="380934093.44947797"/>
  </r>
  <r>
    <s v="REFERENCE ELECTRIFICATION - MODERATE TECHNOLOGY ADVANCEMENT"/>
    <x v="2"/>
    <s v="CNG LIGHT-DUTY TRUCK"/>
    <s v="TEXAS"/>
    <x v="20"/>
    <x v="16"/>
    <s v="LIQUID HYDROGEN"/>
    <x v="10"/>
    <n v="0"/>
  </r>
  <r>
    <s v="REFERENCE ELECTRIFICATION - MODERATE TECHNOLOGY ADVANCEMENT"/>
    <x v="2"/>
    <s v="CNG LIGHT-DUTY TRUCK"/>
    <s v="TEXAS"/>
    <x v="20"/>
    <x v="16"/>
    <n v="9999"/>
    <x v="10"/>
    <n v="0"/>
  </r>
  <r>
    <s v="REFERENCE ELECTRIFICATION - MODERATE TECHNOLOGY ADVANCEMENT"/>
    <x v="2"/>
    <s v="CNG LIGHT-DUTY TRUCK"/>
    <s v="TEXAS"/>
    <x v="20"/>
    <x v="17"/>
    <s v="GASOLINE FUEL"/>
    <x v="10"/>
    <n v="0"/>
  </r>
  <r>
    <s v="REFERENCE ELECTRIFICATION - MODERATE TECHNOLOGY ADVANCEMENT"/>
    <x v="2"/>
    <s v="CNG LIGHT-DUTY TRUCK"/>
    <s v="TEXAS"/>
    <x v="20"/>
    <x v="17"/>
    <s v="ELECTRICITY"/>
    <x v="10"/>
    <n v="0"/>
  </r>
  <r>
    <s v="REFERENCE ELECTRIFICATION - MODERATE TECHNOLOGY ADVANCEMENT"/>
    <x v="2"/>
    <s v="CNG LIGHT-DUTY TRUCK"/>
    <s v="TEXAS"/>
    <x v="20"/>
    <x v="17"/>
    <s v="DIESEL FUEL"/>
    <x v="10"/>
    <n v="0"/>
  </r>
  <r>
    <s v="REFERENCE ELECTRIFICATION - MODERATE TECHNOLOGY ADVANCEMENT"/>
    <x v="2"/>
    <s v="CNG LIGHT-DUTY TRUCK"/>
    <s v="TEXAS"/>
    <x v="20"/>
    <x v="17"/>
    <s v="COMPRESSED PIPELINE GAS"/>
    <x v="10"/>
    <n v="382862005.33100897"/>
  </r>
  <r>
    <s v="REFERENCE ELECTRIFICATION - MODERATE TECHNOLOGY ADVANCEMENT"/>
    <x v="2"/>
    <s v="CNG LIGHT-DUTY TRUCK"/>
    <s v="TEXAS"/>
    <x v="20"/>
    <x v="17"/>
    <s v="LIQUID HYDROGEN"/>
    <x v="10"/>
    <n v="0"/>
  </r>
  <r>
    <s v="REFERENCE ELECTRIFICATION - MODERATE TECHNOLOGY ADVANCEMENT"/>
    <x v="2"/>
    <s v="CNG LIGHT-DUTY TRUCK"/>
    <s v="TEXAS"/>
    <x v="20"/>
    <x v="17"/>
    <n v="9999"/>
    <x v="10"/>
    <n v="0"/>
  </r>
  <r>
    <s v="REFERENCE ELECTRIFICATION - MODERATE TECHNOLOGY ADVANCEMENT"/>
    <x v="2"/>
    <s v="CNG LIGHT-DUTY TRUCK"/>
    <s v="TEXAS"/>
    <x v="20"/>
    <x v="18"/>
    <s v="GASOLINE FUEL"/>
    <x v="10"/>
    <n v="0"/>
  </r>
  <r>
    <s v="REFERENCE ELECTRIFICATION - MODERATE TECHNOLOGY ADVANCEMENT"/>
    <x v="2"/>
    <s v="CNG LIGHT-DUTY TRUCK"/>
    <s v="TEXAS"/>
    <x v="20"/>
    <x v="18"/>
    <s v="ELECTRICITY"/>
    <x v="10"/>
    <n v="0"/>
  </r>
  <r>
    <s v="REFERENCE ELECTRIFICATION - MODERATE TECHNOLOGY ADVANCEMENT"/>
    <x v="2"/>
    <s v="CNG LIGHT-DUTY TRUCK"/>
    <s v="TEXAS"/>
    <x v="20"/>
    <x v="18"/>
    <s v="DIESEL FUEL"/>
    <x v="10"/>
    <n v="0"/>
  </r>
  <r>
    <s v="REFERENCE ELECTRIFICATION - MODERATE TECHNOLOGY ADVANCEMENT"/>
    <x v="2"/>
    <s v="CNG LIGHT-DUTY TRUCK"/>
    <s v="TEXAS"/>
    <x v="20"/>
    <x v="18"/>
    <s v="COMPRESSED PIPELINE GAS"/>
    <x v="10"/>
    <n v="384601300.77419901"/>
  </r>
  <r>
    <s v="REFERENCE ELECTRIFICATION - MODERATE TECHNOLOGY ADVANCEMENT"/>
    <x v="2"/>
    <s v="CNG LIGHT-DUTY TRUCK"/>
    <s v="TEXAS"/>
    <x v="20"/>
    <x v="18"/>
    <s v="LIQUID HYDROGEN"/>
    <x v="10"/>
    <n v="0"/>
  </r>
  <r>
    <s v="REFERENCE ELECTRIFICATION - MODERATE TECHNOLOGY ADVANCEMENT"/>
    <x v="2"/>
    <s v="CNG LIGHT-DUTY TRUCK"/>
    <s v="TEXAS"/>
    <x v="20"/>
    <x v="18"/>
    <n v="9999"/>
    <x v="10"/>
    <n v="0"/>
  </r>
  <r>
    <s v="REFERENCE ELECTRIFICATION - MODERATE TECHNOLOGY ADVANCEMENT"/>
    <x v="2"/>
    <s v="CNG LIGHT-DUTY TRUCK"/>
    <s v="TEXAS"/>
    <x v="20"/>
    <x v="19"/>
    <s v="GASOLINE FUEL"/>
    <x v="10"/>
    <n v="0"/>
  </r>
  <r>
    <s v="REFERENCE ELECTRIFICATION - MODERATE TECHNOLOGY ADVANCEMENT"/>
    <x v="2"/>
    <s v="CNG LIGHT-DUTY TRUCK"/>
    <s v="TEXAS"/>
    <x v="20"/>
    <x v="19"/>
    <s v="ELECTRICITY"/>
    <x v="10"/>
    <n v="0"/>
  </r>
  <r>
    <s v="REFERENCE ELECTRIFICATION - MODERATE TECHNOLOGY ADVANCEMENT"/>
    <x v="2"/>
    <s v="CNG LIGHT-DUTY TRUCK"/>
    <s v="TEXAS"/>
    <x v="20"/>
    <x v="19"/>
    <s v="DIESEL FUEL"/>
    <x v="10"/>
    <n v="0"/>
  </r>
  <r>
    <s v="REFERENCE ELECTRIFICATION - MODERATE TECHNOLOGY ADVANCEMENT"/>
    <x v="2"/>
    <s v="CNG LIGHT-DUTY TRUCK"/>
    <s v="TEXAS"/>
    <x v="20"/>
    <x v="19"/>
    <s v="COMPRESSED PIPELINE GAS"/>
    <x v="10"/>
    <n v="386282637.68290401"/>
  </r>
  <r>
    <s v="REFERENCE ELECTRIFICATION - MODERATE TECHNOLOGY ADVANCEMENT"/>
    <x v="2"/>
    <s v="CNG LIGHT-DUTY TRUCK"/>
    <s v="TEXAS"/>
    <x v="20"/>
    <x v="19"/>
    <s v="LIQUID HYDROGEN"/>
    <x v="10"/>
    <n v="0"/>
  </r>
  <r>
    <s v="REFERENCE ELECTRIFICATION - MODERATE TECHNOLOGY ADVANCEMENT"/>
    <x v="2"/>
    <s v="CNG LIGHT-DUTY TRUCK"/>
    <s v="TEXAS"/>
    <x v="20"/>
    <x v="19"/>
    <n v="9999"/>
    <x v="10"/>
    <n v="0"/>
  </r>
  <r>
    <s v="REFERENCE ELECTRIFICATION - MODERATE TECHNOLOGY ADVANCEMENT"/>
    <x v="2"/>
    <s v="CNG LIGHT-DUTY TRUCK"/>
    <s v="TEXAS"/>
    <x v="20"/>
    <x v="20"/>
    <s v="GASOLINE FUEL"/>
    <x v="10"/>
    <n v="0"/>
  </r>
  <r>
    <s v="REFERENCE ELECTRIFICATION - MODERATE TECHNOLOGY ADVANCEMENT"/>
    <x v="2"/>
    <s v="CNG LIGHT-DUTY TRUCK"/>
    <s v="TEXAS"/>
    <x v="20"/>
    <x v="20"/>
    <s v="ELECTRICITY"/>
    <x v="10"/>
    <n v="0"/>
  </r>
  <r>
    <s v="REFERENCE ELECTRIFICATION - MODERATE TECHNOLOGY ADVANCEMENT"/>
    <x v="2"/>
    <s v="CNG LIGHT-DUTY TRUCK"/>
    <s v="TEXAS"/>
    <x v="20"/>
    <x v="20"/>
    <s v="DIESEL FUEL"/>
    <x v="10"/>
    <n v="0"/>
  </r>
  <r>
    <s v="REFERENCE ELECTRIFICATION - MODERATE TECHNOLOGY ADVANCEMENT"/>
    <x v="2"/>
    <s v="CNG LIGHT-DUTY TRUCK"/>
    <s v="TEXAS"/>
    <x v="20"/>
    <x v="20"/>
    <s v="COMPRESSED PIPELINE GAS"/>
    <x v="10"/>
    <n v="387816716.68683201"/>
  </r>
  <r>
    <s v="REFERENCE ELECTRIFICATION - MODERATE TECHNOLOGY ADVANCEMENT"/>
    <x v="2"/>
    <s v="CNG LIGHT-DUTY TRUCK"/>
    <s v="TEXAS"/>
    <x v="20"/>
    <x v="20"/>
    <s v="LIQUID HYDROGEN"/>
    <x v="10"/>
    <n v="0"/>
  </r>
  <r>
    <s v="REFERENCE ELECTRIFICATION - MODERATE TECHNOLOGY ADVANCEMENT"/>
    <x v="2"/>
    <s v="CNG LIGHT-DUTY TRUCK"/>
    <s v="TEXAS"/>
    <x v="20"/>
    <x v="20"/>
    <n v="9999"/>
    <x v="10"/>
    <n v="0"/>
  </r>
  <r>
    <s v="REFERENCE ELECTRIFICATION - MODERATE TECHNOLOGY ADVANCEMENT"/>
    <x v="2"/>
    <s v="CNG LIGHT-DUTY TRUCK"/>
    <s v="TEXAS"/>
    <x v="20"/>
    <x v="21"/>
    <s v="GASOLINE FUEL"/>
    <x v="10"/>
    <n v="0"/>
  </r>
  <r>
    <s v="REFERENCE ELECTRIFICATION - MODERATE TECHNOLOGY ADVANCEMENT"/>
    <x v="2"/>
    <s v="CNG LIGHT-DUTY TRUCK"/>
    <s v="TEXAS"/>
    <x v="20"/>
    <x v="21"/>
    <s v="ELECTRICITY"/>
    <x v="10"/>
    <n v="0"/>
  </r>
  <r>
    <s v="REFERENCE ELECTRIFICATION - MODERATE TECHNOLOGY ADVANCEMENT"/>
    <x v="2"/>
    <s v="CNG LIGHT-DUTY TRUCK"/>
    <s v="TEXAS"/>
    <x v="20"/>
    <x v="21"/>
    <s v="DIESEL FUEL"/>
    <x v="10"/>
    <n v="0"/>
  </r>
  <r>
    <s v="REFERENCE ELECTRIFICATION - MODERATE TECHNOLOGY ADVANCEMENT"/>
    <x v="2"/>
    <s v="CNG LIGHT-DUTY TRUCK"/>
    <s v="TEXAS"/>
    <x v="20"/>
    <x v="21"/>
    <s v="COMPRESSED PIPELINE GAS"/>
    <x v="10"/>
    <n v="389412626.46465403"/>
  </r>
  <r>
    <s v="REFERENCE ELECTRIFICATION - MODERATE TECHNOLOGY ADVANCEMENT"/>
    <x v="2"/>
    <s v="CNG LIGHT-DUTY TRUCK"/>
    <s v="TEXAS"/>
    <x v="20"/>
    <x v="21"/>
    <s v="LIQUID HYDROGEN"/>
    <x v="10"/>
    <n v="0"/>
  </r>
  <r>
    <s v="REFERENCE ELECTRIFICATION - MODERATE TECHNOLOGY ADVANCEMENT"/>
    <x v="2"/>
    <s v="CNG LIGHT-DUTY TRUCK"/>
    <s v="TEXAS"/>
    <x v="20"/>
    <x v="21"/>
    <n v="9999"/>
    <x v="10"/>
    <n v="0"/>
  </r>
  <r>
    <s v="REFERENCE ELECTRIFICATION - MODERATE TECHNOLOGY ADVANCEMENT"/>
    <x v="2"/>
    <s v="CNG LIGHT-DUTY TRUCK"/>
    <s v="TEXAS"/>
    <x v="20"/>
    <x v="22"/>
    <s v="GASOLINE FUEL"/>
    <x v="10"/>
    <n v="0"/>
  </r>
  <r>
    <s v="REFERENCE ELECTRIFICATION - MODERATE TECHNOLOGY ADVANCEMENT"/>
    <x v="2"/>
    <s v="CNG LIGHT-DUTY TRUCK"/>
    <s v="TEXAS"/>
    <x v="20"/>
    <x v="22"/>
    <s v="ELECTRICITY"/>
    <x v="10"/>
    <n v="0"/>
  </r>
  <r>
    <s v="REFERENCE ELECTRIFICATION - MODERATE TECHNOLOGY ADVANCEMENT"/>
    <x v="2"/>
    <s v="CNG LIGHT-DUTY TRUCK"/>
    <s v="TEXAS"/>
    <x v="20"/>
    <x v="22"/>
    <s v="DIESEL FUEL"/>
    <x v="10"/>
    <n v="0"/>
  </r>
  <r>
    <s v="REFERENCE ELECTRIFICATION - MODERATE TECHNOLOGY ADVANCEMENT"/>
    <x v="2"/>
    <s v="CNG LIGHT-DUTY TRUCK"/>
    <s v="TEXAS"/>
    <x v="20"/>
    <x v="22"/>
    <s v="COMPRESSED PIPELINE GAS"/>
    <x v="10"/>
    <n v="390953821.09608001"/>
  </r>
  <r>
    <s v="REFERENCE ELECTRIFICATION - MODERATE TECHNOLOGY ADVANCEMENT"/>
    <x v="2"/>
    <s v="CNG LIGHT-DUTY TRUCK"/>
    <s v="TEXAS"/>
    <x v="20"/>
    <x v="22"/>
    <s v="LIQUID HYDROGEN"/>
    <x v="10"/>
    <n v="0"/>
  </r>
  <r>
    <s v="REFERENCE ELECTRIFICATION - MODERATE TECHNOLOGY ADVANCEMENT"/>
    <x v="2"/>
    <s v="CNG LIGHT-DUTY TRUCK"/>
    <s v="TEXAS"/>
    <x v="20"/>
    <x v="22"/>
    <n v="9999"/>
    <x v="10"/>
    <n v="0"/>
  </r>
  <r>
    <s v="REFERENCE ELECTRIFICATION - MODERATE TECHNOLOGY ADVANCEMENT"/>
    <x v="2"/>
    <s v="CNG LIGHT-DUTY TRUCK"/>
    <s v="TEXAS"/>
    <x v="20"/>
    <x v="23"/>
    <s v="GASOLINE FUEL"/>
    <x v="10"/>
    <n v="0"/>
  </r>
  <r>
    <s v="REFERENCE ELECTRIFICATION - MODERATE TECHNOLOGY ADVANCEMENT"/>
    <x v="2"/>
    <s v="CNG LIGHT-DUTY TRUCK"/>
    <s v="TEXAS"/>
    <x v="20"/>
    <x v="23"/>
    <s v="ELECTRICITY"/>
    <x v="10"/>
    <n v="0"/>
  </r>
  <r>
    <s v="REFERENCE ELECTRIFICATION - MODERATE TECHNOLOGY ADVANCEMENT"/>
    <x v="2"/>
    <s v="CNG LIGHT-DUTY TRUCK"/>
    <s v="TEXAS"/>
    <x v="20"/>
    <x v="23"/>
    <s v="DIESEL FUEL"/>
    <x v="10"/>
    <n v="0"/>
  </r>
  <r>
    <s v="REFERENCE ELECTRIFICATION - MODERATE TECHNOLOGY ADVANCEMENT"/>
    <x v="2"/>
    <s v="CNG LIGHT-DUTY TRUCK"/>
    <s v="TEXAS"/>
    <x v="20"/>
    <x v="23"/>
    <s v="COMPRESSED PIPELINE GAS"/>
    <x v="10"/>
    <n v="392403275.461025"/>
  </r>
  <r>
    <s v="REFERENCE ELECTRIFICATION - MODERATE TECHNOLOGY ADVANCEMENT"/>
    <x v="2"/>
    <s v="CNG LIGHT-DUTY TRUCK"/>
    <s v="TEXAS"/>
    <x v="20"/>
    <x v="23"/>
    <s v="LIQUID HYDROGEN"/>
    <x v="10"/>
    <n v="0"/>
  </r>
  <r>
    <s v="REFERENCE ELECTRIFICATION - MODERATE TECHNOLOGY ADVANCEMENT"/>
    <x v="2"/>
    <s v="CNG LIGHT-DUTY TRUCK"/>
    <s v="TEXAS"/>
    <x v="20"/>
    <x v="23"/>
    <n v="9999"/>
    <x v="10"/>
    <n v="0"/>
  </r>
  <r>
    <s v="REFERENCE ELECTRIFICATION - MODERATE TECHNOLOGY ADVANCEMENT"/>
    <x v="2"/>
    <s v="CNG LIGHT-DUTY TRUCK"/>
    <s v="TEXAS"/>
    <x v="20"/>
    <x v="24"/>
    <s v="GASOLINE FUEL"/>
    <x v="10"/>
    <n v="0"/>
  </r>
  <r>
    <s v="REFERENCE ELECTRIFICATION - MODERATE TECHNOLOGY ADVANCEMENT"/>
    <x v="2"/>
    <s v="CNG LIGHT-DUTY TRUCK"/>
    <s v="TEXAS"/>
    <x v="20"/>
    <x v="24"/>
    <s v="ELECTRICITY"/>
    <x v="10"/>
    <n v="0"/>
  </r>
  <r>
    <s v="REFERENCE ELECTRIFICATION - MODERATE TECHNOLOGY ADVANCEMENT"/>
    <x v="2"/>
    <s v="CNG LIGHT-DUTY TRUCK"/>
    <s v="TEXAS"/>
    <x v="20"/>
    <x v="24"/>
    <s v="DIESEL FUEL"/>
    <x v="10"/>
    <n v="0"/>
  </r>
  <r>
    <s v="REFERENCE ELECTRIFICATION - MODERATE TECHNOLOGY ADVANCEMENT"/>
    <x v="2"/>
    <s v="CNG LIGHT-DUTY TRUCK"/>
    <s v="TEXAS"/>
    <x v="20"/>
    <x v="24"/>
    <s v="COMPRESSED PIPELINE GAS"/>
    <x v="10"/>
    <n v="394153760.04234803"/>
  </r>
  <r>
    <s v="REFERENCE ELECTRIFICATION - MODERATE TECHNOLOGY ADVANCEMENT"/>
    <x v="2"/>
    <s v="CNG LIGHT-DUTY TRUCK"/>
    <s v="TEXAS"/>
    <x v="20"/>
    <x v="24"/>
    <s v="LIQUID HYDROGEN"/>
    <x v="10"/>
    <n v="0"/>
  </r>
  <r>
    <s v="REFERENCE ELECTRIFICATION - MODERATE TECHNOLOGY ADVANCEMENT"/>
    <x v="2"/>
    <s v="CNG LIGHT-DUTY TRUCK"/>
    <s v="TEXAS"/>
    <x v="20"/>
    <x v="24"/>
    <n v="9999"/>
    <x v="10"/>
    <n v="0"/>
  </r>
  <r>
    <s v="REFERENCE ELECTRIFICATION - MODERATE TECHNOLOGY ADVANCEMENT"/>
    <x v="2"/>
    <s v="CNG LIGHT-DUTY TRUCK"/>
    <s v="TEXAS"/>
    <x v="20"/>
    <x v="25"/>
    <s v="GASOLINE FUEL"/>
    <x v="10"/>
    <n v="0"/>
  </r>
  <r>
    <s v="REFERENCE ELECTRIFICATION - MODERATE TECHNOLOGY ADVANCEMENT"/>
    <x v="2"/>
    <s v="CNG LIGHT-DUTY TRUCK"/>
    <s v="TEXAS"/>
    <x v="20"/>
    <x v="25"/>
    <s v="ELECTRICITY"/>
    <x v="10"/>
    <n v="0"/>
  </r>
  <r>
    <s v="REFERENCE ELECTRIFICATION - MODERATE TECHNOLOGY ADVANCEMENT"/>
    <x v="2"/>
    <s v="CNG LIGHT-DUTY TRUCK"/>
    <s v="TEXAS"/>
    <x v="20"/>
    <x v="25"/>
    <s v="DIESEL FUEL"/>
    <x v="10"/>
    <n v="0"/>
  </r>
  <r>
    <s v="REFERENCE ELECTRIFICATION - MODERATE TECHNOLOGY ADVANCEMENT"/>
    <x v="2"/>
    <s v="CNG LIGHT-DUTY TRUCK"/>
    <s v="TEXAS"/>
    <x v="20"/>
    <x v="25"/>
    <s v="COMPRESSED PIPELINE GAS"/>
    <x v="10"/>
    <n v="395885002.16283101"/>
  </r>
  <r>
    <s v="REFERENCE ELECTRIFICATION - MODERATE TECHNOLOGY ADVANCEMENT"/>
    <x v="2"/>
    <s v="CNG LIGHT-DUTY TRUCK"/>
    <s v="TEXAS"/>
    <x v="20"/>
    <x v="25"/>
    <s v="LIQUID HYDROGEN"/>
    <x v="10"/>
    <n v="0"/>
  </r>
  <r>
    <s v="REFERENCE ELECTRIFICATION - MODERATE TECHNOLOGY ADVANCEMENT"/>
    <x v="2"/>
    <s v="CNG LIGHT-DUTY TRUCK"/>
    <s v="TEXAS"/>
    <x v="20"/>
    <x v="25"/>
    <n v="9999"/>
    <x v="10"/>
    <n v="0"/>
  </r>
  <r>
    <s v="REFERENCE ELECTRIFICATION - MODERATE TECHNOLOGY ADVANCEMENT"/>
    <x v="2"/>
    <s v="CNG LIGHT-DUTY TRUCK"/>
    <s v="TEXAS"/>
    <x v="20"/>
    <x v="26"/>
    <s v="GASOLINE FUEL"/>
    <x v="10"/>
    <n v="0"/>
  </r>
  <r>
    <s v="REFERENCE ELECTRIFICATION - MODERATE TECHNOLOGY ADVANCEMENT"/>
    <x v="2"/>
    <s v="CNG LIGHT-DUTY TRUCK"/>
    <s v="TEXAS"/>
    <x v="20"/>
    <x v="26"/>
    <s v="ELECTRICITY"/>
    <x v="10"/>
    <n v="0"/>
  </r>
  <r>
    <s v="REFERENCE ELECTRIFICATION - MODERATE TECHNOLOGY ADVANCEMENT"/>
    <x v="2"/>
    <s v="CNG LIGHT-DUTY TRUCK"/>
    <s v="TEXAS"/>
    <x v="20"/>
    <x v="26"/>
    <s v="DIESEL FUEL"/>
    <x v="10"/>
    <n v="0"/>
  </r>
  <r>
    <s v="REFERENCE ELECTRIFICATION - MODERATE TECHNOLOGY ADVANCEMENT"/>
    <x v="2"/>
    <s v="CNG LIGHT-DUTY TRUCK"/>
    <s v="TEXAS"/>
    <x v="20"/>
    <x v="26"/>
    <s v="COMPRESSED PIPELINE GAS"/>
    <x v="10"/>
    <n v="397594064.62073499"/>
  </r>
  <r>
    <s v="REFERENCE ELECTRIFICATION - MODERATE TECHNOLOGY ADVANCEMENT"/>
    <x v="2"/>
    <s v="CNG LIGHT-DUTY TRUCK"/>
    <s v="TEXAS"/>
    <x v="20"/>
    <x v="26"/>
    <s v="LIQUID HYDROGEN"/>
    <x v="10"/>
    <n v="0"/>
  </r>
  <r>
    <s v="REFERENCE ELECTRIFICATION - MODERATE TECHNOLOGY ADVANCEMENT"/>
    <x v="2"/>
    <s v="CNG LIGHT-DUTY TRUCK"/>
    <s v="TEXAS"/>
    <x v="20"/>
    <x v="26"/>
    <n v="9999"/>
    <x v="10"/>
    <n v="0"/>
  </r>
  <r>
    <s v="REFERENCE ELECTRIFICATION - MODERATE TECHNOLOGY ADVANCEMENT"/>
    <x v="2"/>
    <s v="CNG LIGHT-DUTY TRUCK"/>
    <s v="TEXAS"/>
    <x v="20"/>
    <x v="27"/>
    <s v="GASOLINE FUEL"/>
    <x v="10"/>
    <n v="0"/>
  </r>
  <r>
    <s v="REFERENCE ELECTRIFICATION - MODERATE TECHNOLOGY ADVANCEMENT"/>
    <x v="2"/>
    <s v="CNG LIGHT-DUTY TRUCK"/>
    <s v="TEXAS"/>
    <x v="20"/>
    <x v="27"/>
    <s v="ELECTRICITY"/>
    <x v="10"/>
    <n v="0"/>
  </r>
  <r>
    <s v="REFERENCE ELECTRIFICATION - MODERATE TECHNOLOGY ADVANCEMENT"/>
    <x v="2"/>
    <s v="CNG LIGHT-DUTY TRUCK"/>
    <s v="TEXAS"/>
    <x v="20"/>
    <x v="27"/>
    <s v="DIESEL FUEL"/>
    <x v="10"/>
    <n v="0"/>
  </r>
  <r>
    <s v="REFERENCE ELECTRIFICATION - MODERATE TECHNOLOGY ADVANCEMENT"/>
    <x v="2"/>
    <s v="CNG LIGHT-DUTY TRUCK"/>
    <s v="TEXAS"/>
    <x v="20"/>
    <x v="27"/>
    <s v="COMPRESSED PIPELINE GAS"/>
    <x v="10"/>
    <n v="399286582.90335798"/>
  </r>
  <r>
    <s v="REFERENCE ELECTRIFICATION - MODERATE TECHNOLOGY ADVANCEMENT"/>
    <x v="2"/>
    <s v="CNG LIGHT-DUTY TRUCK"/>
    <s v="TEXAS"/>
    <x v="20"/>
    <x v="27"/>
    <s v="LIQUID HYDROGEN"/>
    <x v="10"/>
    <n v="0"/>
  </r>
  <r>
    <s v="REFERENCE ELECTRIFICATION - MODERATE TECHNOLOGY ADVANCEMENT"/>
    <x v="2"/>
    <s v="CNG LIGHT-DUTY TRUCK"/>
    <s v="TEXAS"/>
    <x v="20"/>
    <x v="27"/>
    <n v="9999"/>
    <x v="10"/>
    <n v="0"/>
  </r>
  <r>
    <s v="REFERENCE ELECTRIFICATION - MODERATE TECHNOLOGY ADVANCEMENT"/>
    <x v="2"/>
    <s v="CNG LIGHT-DUTY TRUCK"/>
    <s v="TEXAS"/>
    <x v="20"/>
    <x v="28"/>
    <s v="GASOLINE FUEL"/>
    <x v="10"/>
    <n v="0"/>
  </r>
  <r>
    <s v="REFERENCE ELECTRIFICATION - MODERATE TECHNOLOGY ADVANCEMENT"/>
    <x v="2"/>
    <s v="CNG LIGHT-DUTY TRUCK"/>
    <s v="TEXAS"/>
    <x v="20"/>
    <x v="28"/>
    <s v="ELECTRICITY"/>
    <x v="10"/>
    <n v="0"/>
  </r>
  <r>
    <s v="REFERENCE ELECTRIFICATION - MODERATE TECHNOLOGY ADVANCEMENT"/>
    <x v="2"/>
    <s v="CNG LIGHT-DUTY TRUCK"/>
    <s v="TEXAS"/>
    <x v="20"/>
    <x v="28"/>
    <s v="DIESEL FUEL"/>
    <x v="10"/>
    <n v="0"/>
  </r>
  <r>
    <s v="REFERENCE ELECTRIFICATION - MODERATE TECHNOLOGY ADVANCEMENT"/>
    <x v="2"/>
    <s v="CNG LIGHT-DUTY TRUCK"/>
    <s v="TEXAS"/>
    <x v="20"/>
    <x v="28"/>
    <s v="COMPRESSED PIPELINE GAS"/>
    <x v="10"/>
    <n v="400979796.56654501"/>
  </r>
  <r>
    <s v="REFERENCE ELECTRIFICATION - MODERATE TECHNOLOGY ADVANCEMENT"/>
    <x v="2"/>
    <s v="CNG LIGHT-DUTY TRUCK"/>
    <s v="TEXAS"/>
    <x v="20"/>
    <x v="28"/>
    <s v="LIQUID HYDROGEN"/>
    <x v="10"/>
    <n v="0"/>
  </r>
  <r>
    <s v="REFERENCE ELECTRIFICATION - MODERATE TECHNOLOGY ADVANCEMENT"/>
    <x v="2"/>
    <s v="CNG LIGHT-DUTY TRUCK"/>
    <s v="TEXAS"/>
    <x v="20"/>
    <x v="28"/>
    <n v="9999"/>
    <x v="10"/>
    <n v="0"/>
  </r>
  <r>
    <s v="REFERENCE ELECTRIFICATION - MODERATE TECHNOLOGY ADVANCEMENT"/>
    <x v="2"/>
    <s v="CNG LIGHT-DUTY TRUCK"/>
    <s v="TEXAS"/>
    <x v="20"/>
    <x v="29"/>
    <s v="GASOLINE FUEL"/>
    <x v="10"/>
    <n v="0"/>
  </r>
  <r>
    <s v="REFERENCE ELECTRIFICATION - MODERATE TECHNOLOGY ADVANCEMENT"/>
    <x v="2"/>
    <s v="CNG LIGHT-DUTY TRUCK"/>
    <s v="TEXAS"/>
    <x v="20"/>
    <x v="29"/>
    <s v="ELECTRICITY"/>
    <x v="10"/>
    <n v="0"/>
  </r>
  <r>
    <s v="REFERENCE ELECTRIFICATION - MODERATE TECHNOLOGY ADVANCEMENT"/>
    <x v="2"/>
    <s v="CNG LIGHT-DUTY TRUCK"/>
    <s v="TEXAS"/>
    <x v="20"/>
    <x v="29"/>
    <s v="DIESEL FUEL"/>
    <x v="10"/>
    <n v="0"/>
  </r>
  <r>
    <s v="REFERENCE ELECTRIFICATION - MODERATE TECHNOLOGY ADVANCEMENT"/>
    <x v="2"/>
    <s v="CNG LIGHT-DUTY TRUCK"/>
    <s v="TEXAS"/>
    <x v="20"/>
    <x v="29"/>
    <s v="COMPRESSED PIPELINE GAS"/>
    <x v="10"/>
    <n v="403462906.38097203"/>
  </r>
  <r>
    <s v="REFERENCE ELECTRIFICATION - MODERATE TECHNOLOGY ADVANCEMENT"/>
    <x v="2"/>
    <s v="CNG LIGHT-DUTY TRUCK"/>
    <s v="TEXAS"/>
    <x v="20"/>
    <x v="29"/>
    <s v="LIQUID HYDROGEN"/>
    <x v="10"/>
    <n v="0"/>
  </r>
  <r>
    <s v="REFERENCE ELECTRIFICATION - MODERATE TECHNOLOGY ADVANCEMENT"/>
    <x v="2"/>
    <s v="CNG LIGHT-DUTY TRUCK"/>
    <s v="TEXAS"/>
    <x v="20"/>
    <x v="29"/>
    <n v="9999"/>
    <x v="10"/>
    <n v="0"/>
  </r>
  <r>
    <s v="REFERENCE ELECTRIFICATION - MODERATE TECHNOLOGY ADVANCEMENT"/>
    <x v="2"/>
    <s v="CNG LIGHT-DUTY TRUCK"/>
    <s v="TEXAS"/>
    <x v="20"/>
    <x v="30"/>
    <s v="GASOLINE FUEL"/>
    <x v="10"/>
    <n v="0"/>
  </r>
  <r>
    <s v="REFERENCE ELECTRIFICATION - MODERATE TECHNOLOGY ADVANCEMENT"/>
    <x v="2"/>
    <s v="CNG LIGHT-DUTY TRUCK"/>
    <s v="TEXAS"/>
    <x v="20"/>
    <x v="30"/>
    <s v="ELECTRICITY"/>
    <x v="10"/>
    <n v="0"/>
  </r>
  <r>
    <s v="REFERENCE ELECTRIFICATION - MODERATE TECHNOLOGY ADVANCEMENT"/>
    <x v="2"/>
    <s v="CNG LIGHT-DUTY TRUCK"/>
    <s v="TEXAS"/>
    <x v="20"/>
    <x v="30"/>
    <s v="DIESEL FUEL"/>
    <x v="10"/>
    <n v="0"/>
  </r>
  <r>
    <s v="REFERENCE ELECTRIFICATION - MODERATE TECHNOLOGY ADVANCEMENT"/>
    <x v="2"/>
    <s v="CNG LIGHT-DUTY TRUCK"/>
    <s v="TEXAS"/>
    <x v="20"/>
    <x v="30"/>
    <s v="COMPRESSED PIPELINE GAS"/>
    <x v="10"/>
    <n v="405930027.52783298"/>
  </r>
  <r>
    <s v="REFERENCE ELECTRIFICATION - MODERATE TECHNOLOGY ADVANCEMENT"/>
    <x v="2"/>
    <s v="CNG LIGHT-DUTY TRUCK"/>
    <s v="TEXAS"/>
    <x v="20"/>
    <x v="30"/>
    <s v="LIQUID HYDROGEN"/>
    <x v="10"/>
    <n v="0"/>
  </r>
  <r>
    <s v="REFERENCE ELECTRIFICATION - MODERATE TECHNOLOGY ADVANCEMENT"/>
    <x v="2"/>
    <s v="CNG LIGHT-DUTY TRUCK"/>
    <s v="TEXAS"/>
    <x v="20"/>
    <x v="30"/>
    <n v="9999"/>
    <x v="10"/>
    <n v="0"/>
  </r>
  <r>
    <s v="REFERENCE ELECTRIFICATION - MODERATE TECHNOLOGY ADVANCEMENT"/>
    <x v="2"/>
    <s v="CNG LIGHT-DUTY TRUCK"/>
    <s v="TEXAS"/>
    <x v="20"/>
    <x v="31"/>
    <s v="GASOLINE FUEL"/>
    <x v="10"/>
    <n v="0"/>
  </r>
  <r>
    <s v="REFERENCE ELECTRIFICATION - MODERATE TECHNOLOGY ADVANCEMENT"/>
    <x v="2"/>
    <s v="CNG LIGHT-DUTY TRUCK"/>
    <s v="TEXAS"/>
    <x v="20"/>
    <x v="31"/>
    <s v="ELECTRICITY"/>
    <x v="10"/>
    <n v="0"/>
  </r>
  <r>
    <s v="REFERENCE ELECTRIFICATION - MODERATE TECHNOLOGY ADVANCEMENT"/>
    <x v="2"/>
    <s v="CNG LIGHT-DUTY TRUCK"/>
    <s v="TEXAS"/>
    <x v="20"/>
    <x v="31"/>
    <s v="DIESEL FUEL"/>
    <x v="10"/>
    <n v="0"/>
  </r>
  <r>
    <s v="REFERENCE ELECTRIFICATION - MODERATE TECHNOLOGY ADVANCEMENT"/>
    <x v="2"/>
    <s v="CNG LIGHT-DUTY TRUCK"/>
    <s v="TEXAS"/>
    <x v="20"/>
    <x v="31"/>
    <s v="COMPRESSED PIPELINE GAS"/>
    <x v="10"/>
    <n v="408403445.35399503"/>
  </r>
  <r>
    <s v="REFERENCE ELECTRIFICATION - MODERATE TECHNOLOGY ADVANCEMENT"/>
    <x v="2"/>
    <s v="CNG LIGHT-DUTY TRUCK"/>
    <s v="TEXAS"/>
    <x v="20"/>
    <x v="31"/>
    <s v="LIQUID HYDROGEN"/>
    <x v="10"/>
    <n v="0"/>
  </r>
  <r>
    <s v="REFERENCE ELECTRIFICATION - MODERATE TECHNOLOGY ADVANCEMENT"/>
    <x v="2"/>
    <s v="CNG LIGHT-DUTY TRUCK"/>
    <s v="TEXAS"/>
    <x v="20"/>
    <x v="31"/>
    <n v="9999"/>
    <x v="10"/>
    <n v="0"/>
  </r>
  <r>
    <s v="REFERENCE ELECTRIFICATION - MODERATE TECHNOLOGY ADVANCEMENT"/>
    <x v="2"/>
    <s v="CNG LIGHT-DUTY TRUCK"/>
    <s v="TEXAS"/>
    <x v="20"/>
    <x v="32"/>
    <s v="GASOLINE FUEL"/>
    <x v="10"/>
    <n v="0"/>
  </r>
  <r>
    <s v="REFERENCE ELECTRIFICATION - MODERATE TECHNOLOGY ADVANCEMENT"/>
    <x v="2"/>
    <s v="CNG LIGHT-DUTY TRUCK"/>
    <s v="TEXAS"/>
    <x v="20"/>
    <x v="32"/>
    <s v="ELECTRICITY"/>
    <x v="10"/>
    <n v="0"/>
  </r>
  <r>
    <s v="REFERENCE ELECTRIFICATION - MODERATE TECHNOLOGY ADVANCEMENT"/>
    <x v="2"/>
    <s v="CNG LIGHT-DUTY TRUCK"/>
    <s v="TEXAS"/>
    <x v="20"/>
    <x v="32"/>
    <s v="DIESEL FUEL"/>
    <x v="10"/>
    <n v="0"/>
  </r>
  <r>
    <s v="REFERENCE ELECTRIFICATION - MODERATE TECHNOLOGY ADVANCEMENT"/>
    <x v="2"/>
    <s v="CNG LIGHT-DUTY TRUCK"/>
    <s v="TEXAS"/>
    <x v="20"/>
    <x v="32"/>
    <s v="COMPRESSED PIPELINE GAS"/>
    <x v="10"/>
    <n v="410886696.03468502"/>
  </r>
  <r>
    <s v="REFERENCE ELECTRIFICATION - MODERATE TECHNOLOGY ADVANCEMENT"/>
    <x v="2"/>
    <s v="CNG LIGHT-DUTY TRUCK"/>
    <s v="TEXAS"/>
    <x v="20"/>
    <x v="32"/>
    <s v="LIQUID HYDROGEN"/>
    <x v="10"/>
    <n v="0"/>
  </r>
  <r>
    <s v="REFERENCE ELECTRIFICATION - MODERATE TECHNOLOGY ADVANCEMENT"/>
    <x v="2"/>
    <s v="CNG LIGHT-DUTY TRUCK"/>
    <s v="TEXAS"/>
    <x v="20"/>
    <x v="32"/>
    <n v="9999"/>
    <x v="10"/>
    <n v="0"/>
  </r>
  <r>
    <s v="REFERENCE ELECTRIFICATION - MODERATE TECHNOLOGY ADVANCEMENT"/>
    <x v="2"/>
    <s v="CNG LIGHT-DUTY TRUCK"/>
    <s v="TEXAS"/>
    <x v="20"/>
    <x v="33"/>
    <s v="GASOLINE FUEL"/>
    <x v="10"/>
    <n v="0"/>
  </r>
  <r>
    <s v="REFERENCE ELECTRIFICATION - MODERATE TECHNOLOGY ADVANCEMENT"/>
    <x v="2"/>
    <s v="CNG LIGHT-DUTY TRUCK"/>
    <s v="TEXAS"/>
    <x v="20"/>
    <x v="33"/>
    <s v="ELECTRICITY"/>
    <x v="10"/>
    <n v="0"/>
  </r>
  <r>
    <s v="REFERENCE ELECTRIFICATION - MODERATE TECHNOLOGY ADVANCEMENT"/>
    <x v="2"/>
    <s v="CNG LIGHT-DUTY TRUCK"/>
    <s v="TEXAS"/>
    <x v="20"/>
    <x v="33"/>
    <s v="DIESEL FUEL"/>
    <x v="10"/>
    <n v="0"/>
  </r>
  <r>
    <s v="REFERENCE ELECTRIFICATION - MODERATE TECHNOLOGY ADVANCEMENT"/>
    <x v="2"/>
    <s v="CNG LIGHT-DUTY TRUCK"/>
    <s v="TEXAS"/>
    <x v="20"/>
    <x v="33"/>
    <s v="COMPRESSED PIPELINE GAS"/>
    <x v="10"/>
    <n v="413367943.70453602"/>
  </r>
  <r>
    <s v="REFERENCE ELECTRIFICATION - MODERATE TECHNOLOGY ADVANCEMENT"/>
    <x v="2"/>
    <s v="CNG LIGHT-DUTY TRUCK"/>
    <s v="TEXAS"/>
    <x v="20"/>
    <x v="33"/>
    <s v="LIQUID HYDROGEN"/>
    <x v="10"/>
    <n v="0"/>
  </r>
  <r>
    <s v="REFERENCE ELECTRIFICATION - MODERATE TECHNOLOGY ADVANCEMENT"/>
    <x v="2"/>
    <s v="CNG LIGHT-DUTY TRUCK"/>
    <s v="TEXAS"/>
    <x v="20"/>
    <x v="33"/>
    <n v="9999"/>
    <x v="10"/>
    <n v="0"/>
  </r>
  <r>
    <s v="REFERENCE ELECTRIFICATION - MODERATE TECHNOLOGY ADVANCEMENT"/>
    <x v="2"/>
    <s v="PROPANE ICE LIGHT-DUTY TRUCK"/>
    <s v="TEXAS"/>
    <x v="20"/>
    <x v="0"/>
    <s v="GASOLINE FUEL"/>
    <x v="10"/>
    <n v="0"/>
  </r>
  <r>
    <s v="REFERENCE ELECTRIFICATION - MODERATE TECHNOLOGY ADVANCEMENT"/>
    <x v="2"/>
    <s v="PROPANE ICE LIGHT-DUTY TRUCK"/>
    <s v="TEXAS"/>
    <x v="20"/>
    <x v="0"/>
    <s v="ELECTRICITY"/>
    <x v="10"/>
    <n v="0"/>
  </r>
  <r>
    <s v="REFERENCE ELECTRIFICATION - MODERATE TECHNOLOGY ADVANCEMENT"/>
    <x v="2"/>
    <s v="PROPANE ICE LIGHT-DUTY TRUCK"/>
    <s v="TEXAS"/>
    <x v="20"/>
    <x v="0"/>
    <s v="DIESEL FUEL"/>
    <x v="10"/>
    <n v="657397084.79717004"/>
  </r>
  <r>
    <s v="REFERENCE ELECTRIFICATION - MODERATE TECHNOLOGY ADVANCEMENT"/>
    <x v="2"/>
    <s v="PROPANE ICE LIGHT-DUTY TRUCK"/>
    <s v="TEXAS"/>
    <x v="20"/>
    <x v="0"/>
    <s v="COMPRESSED PIPELINE GAS"/>
    <x v="10"/>
    <n v="0"/>
  </r>
  <r>
    <s v="REFERENCE ELECTRIFICATION - MODERATE TECHNOLOGY ADVANCEMENT"/>
    <x v="2"/>
    <s v="PROPANE ICE LIGHT-DUTY TRUCK"/>
    <s v="TEXAS"/>
    <x v="20"/>
    <x v="0"/>
    <s v="LIQUID HYDROGEN"/>
    <x v="10"/>
    <n v="0"/>
  </r>
  <r>
    <s v="REFERENCE ELECTRIFICATION - MODERATE TECHNOLOGY ADVANCEMENT"/>
    <x v="2"/>
    <s v="PROPANE ICE LIGHT-DUTY TRUCK"/>
    <s v="TEXAS"/>
    <x v="20"/>
    <x v="0"/>
    <n v="9999"/>
    <x v="10"/>
    <n v="0"/>
  </r>
  <r>
    <s v="REFERENCE ELECTRIFICATION - MODERATE TECHNOLOGY ADVANCEMENT"/>
    <x v="2"/>
    <s v="PROPANE ICE LIGHT-DUTY TRUCK"/>
    <s v="TEXAS"/>
    <x v="20"/>
    <x v="1"/>
    <s v="GASOLINE FUEL"/>
    <x v="10"/>
    <n v="0"/>
  </r>
  <r>
    <s v="REFERENCE ELECTRIFICATION - MODERATE TECHNOLOGY ADVANCEMENT"/>
    <x v="2"/>
    <s v="PROPANE ICE LIGHT-DUTY TRUCK"/>
    <s v="TEXAS"/>
    <x v="20"/>
    <x v="1"/>
    <s v="ELECTRICITY"/>
    <x v="10"/>
    <n v="0"/>
  </r>
  <r>
    <s v="REFERENCE ELECTRIFICATION - MODERATE TECHNOLOGY ADVANCEMENT"/>
    <x v="2"/>
    <s v="PROPANE ICE LIGHT-DUTY TRUCK"/>
    <s v="TEXAS"/>
    <x v="20"/>
    <x v="1"/>
    <s v="DIESEL FUEL"/>
    <x v="10"/>
    <n v="684861159.46357405"/>
  </r>
  <r>
    <s v="REFERENCE ELECTRIFICATION - MODERATE TECHNOLOGY ADVANCEMENT"/>
    <x v="2"/>
    <s v="PROPANE ICE LIGHT-DUTY TRUCK"/>
    <s v="TEXAS"/>
    <x v="20"/>
    <x v="1"/>
    <s v="COMPRESSED PIPELINE GAS"/>
    <x v="10"/>
    <n v="0"/>
  </r>
  <r>
    <s v="REFERENCE ELECTRIFICATION - MODERATE TECHNOLOGY ADVANCEMENT"/>
    <x v="2"/>
    <s v="PROPANE ICE LIGHT-DUTY TRUCK"/>
    <s v="TEXAS"/>
    <x v="20"/>
    <x v="1"/>
    <s v="LIQUID HYDROGEN"/>
    <x v="10"/>
    <n v="0"/>
  </r>
  <r>
    <s v="REFERENCE ELECTRIFICATION - MODERATE TECHNOLOGY ADVANCEMENT"/>
    <x v="2"/>
    <s v="PROPANE ICE LIGHT-DUTY TRUCK"/>
    <s v="TEXAS"/>
    <x v="20"/>
    <x v="1"/>
    <n v="9999"/>
    <x v="10"/>
    <n v="0"/>
  </r>
  <r>
    <s v="REFERENCE ELECTRIFICATION - MODERATE TECHNOLOGY ADVANCEMENT"/>
    <x v="2"/>
    <s v="PROPANE ICE LIGHT-DUTY TRUCK"/>
    <s v="TEXAS"/>
    <x v="20"/>
    <x v="2"/>
    <s v="GASOLINE FUEL"/>
    <x v="10"/>
    <n v="0"/>
  </r>
  <r>
    <s v="REFERENCE ELECTRIFICATION - MODERATE TECHNOLOGY ADVANCEMENT"/>
    <x v="2"/>
    <s v="PROPANE ICE LIGHT-DUTY TRUCK"/>
    <s v="TEXAS"/>
    <x v="20"/>
    <x v="2"/>
    <s v="ELECTRICITY"/>
    <x v="10"/>
    <n v="0"/>
  </r>
  <r>
    <s v="REFERENCE ELECTRIFICATION - MODERATE TECHNOLOGY ADVANCEMENT"/>
    <x v="2"/>
    <s v="PROPANE ICE LIGHT-DUTY TRUCK"/>
    <s v="TEXAS"/>
    <x v="20"/>
    <x v="2"/>
    <s v="DIESEL FUEL"/>
    <x v="10"/>
    <n v="712401962.04226506"/>
  </r>
  <r>
    <s v="REFERENCE ELECTRIFICATION - MODERATE TECHNOLOGY ADVANCEMENT"/>
    <x v="2"/>
    <s v="PROPANE ICE LIGHT-DUTY TRUCK"/>
    <s v="TEXAS"/>
    <x v="20"/>
    <x v="2"/>
    <s v="COMPRESSED PIPELINE GAS"/>
    <x v="10"/>
    <n v="0"/>
  </r>
  <r>
    <s v="REFERENCE ELECTRIFICATION - MODERATE TECHNOLOGY ADVANCEMENT"/>
    <x v="2"/>
    <s v="PROPANE ICE LIGHT-DUTY TRUCK"/>
    <s v="TEXAS"/>
    <x v="20"/>
    <x v="2"/>
    <s v="LIQUID HYDROGEN"/>
    <x v="10"/>
    <n v="0"/>
  </r>
  <r>
    <s v="REFERENCE ELECTRIFICATION - MODERATE TECHNOLOGY ADVANCEMENT"/>
    <x v="2"/>
    <s v="PROPANE ICE LIGHT-DUTY TRUCK"/>
    <s v="TEXAS"/>
    <x v="20"/>
    <x v="2"/>
    <n v="9999"/>
    <x v="10"/>
    <n v="0"/>
  </r>
  <r>
    <s v="REFERENCE ELECTRIFICATION - MODERATE TECHNOLOGY ADVANCEMENT"/>
    <x v="2"/>
    <s v="PROPANE ICE LIGHT-DUTY TRUCK"/>
    <s v="TEXAS"/>
    <x v="20"/>
    <x v="3"/>
    <s v="GASOLINE FUEL"/>
    <x v="10"/>
    <n v="0"/>
  </r>
  <r>
    <s v="REFERENCE ELECTRIFICATION - MODERATE TECHNOLOGY ADVANCEMENT"/>
    <x v="2"/>
    <s v="PROPANE ICE LIGHT-DUTY TRUCK"/>
    <s v="TEXAS"/>
    <x v="20"/>
    <x v="3"/>
    <s v="ELECTRICITY"/>
    <x v="10"/>
    <n v="0"/>
  </r>
  <r>
    <s v="REFERENCE ELECTRIFICATION - MODERATE TECHNOLOGY ADVANCEMENT"/>
    <x v="2"/>
    <s v="PROPANE ICE LIGHT-DUTY TRUCK"/>
    <s v="TEXAS"/>
    <x v="20"/>
    <x v="3"/>
    <s v="DIESEL FUEL"/>
    <x v="10"/>
    <n v="738987086.29386795"/>
  </r>
  <r>
    <s v="REFERENCE ELECTRIFICATION - MODERATE TECHNOLOGY ADVANCEMENT"/>
    <x v="2"/>
    <s v="PROPANE ICE LIGHT-DUTY TRUCK"/>
    <s v="TEXAS"/>
    <x v="20"/>
    <x v="3"/>
    <s v="COMPRESSED PIPELINE GAS"/>
    <x v="10"/>
    <n v="0"/>
  </r>
  <r>
    <s v="REFERENCE ELECTRIFICATION - MODERATE TECHNOLOGY ADVANCEMENT"/>
    <x v="2"/>
    <s v="PROPANE ICE LIGHT-DUTY TRUCK"/>
    <s v="TEXAS"/>
    <x v="20"/>
    <x v="3"/>
    <s v="LIQUID HYDROGEN"/>
    <x v="10"/>
    <n v="0"/>
  </r>
  <r>
    <s v="REFERENCE ELECTRIFICATION - MODERATE TECHNOLOGY ADVANCEMENT"/>
    <x v="2"/>
    <s v="PROPANE ICE LIGHT-DUTY TRUCK"/>
    <s v="TEXAS"/>
    <x v="20"/>
    <x v="3"/>
    <n v="9999"/>
    <x v="10"/>
    <n v="0"/>
  </r>
  <r>
    <s v="REFERENCE ELECTRIFICATION - MODERATE TECHNOLOGY ADVANCEMENT"/>
    <x v="2"/>
    <s v="PROPANE ICE LIGHT-DUTY TRUCK"/>
    <s v="TEXAS"/>
    <x v="20"/>
    <x v="4"/>
    <s v="GASOLINE FUEL"/>
    <x v="10"/>
    <n v="0"/>
  </r>
  <r>
    <s v="REFERENCE ELECTRIFICATION - MODERATE TECHNOLOGY ADVANCEMENT"/>
    <x v="2"/>
    <s v="PROPANE ICE LIGHT-DUTY TRUCK"/>
    <s v="TEXAS"/>
    <x v="20"/>
    <x v="4"/>
    <s v="ELECTRICITY"/>
    <x v="10"/>
    <n v="0"/>
  </r>
  <r>
    <s v="REFERENCE ELECTRIFICATION - MODERATE TECHNOLOGY ADVANCEMENT"/>
    <x v="2"/>
    <s v="PROPANE ICE LIGHT-DUTY TRUCK"/>
    <s v="TEXAS"/>
    <x v="20"/>
    <x v="4"/>
    <s v="DIESEL FUEL"/>
    <x v="10"/>
    <n v="750762669.44855297"/>
  </r>
  <r>
    <s v="REFERENCE ELECTRIFICATION - MODERATE TECHNOLOGY ADVANCEMENT"/>
    <x v="2"/>
    <s v="PROPANE ICE LIGHT-DUTY TRUCK"/>
    <s v="TEXAS"/>
    <x v="20"/>
    <x v="4"/>
    <s v="COMPRESSED PIPELINE GAS"/>
    <x v="10"/>
    <n v="0"/>
  </r>
  <r>
    <s v="REFERENCE ELECTRIFICATION - MODERATE TECHNOLOGY ADVANCEMENT"/>
    <x v="2"/>
    <s v="PROPANE ICE LIGHT-DUTY TRUCK"/>
    <s v="TEXAS"/>
    <x v="20"/>
    <x v="4"/>
    <s v="LIQUID HYDROGEN"/>
    <x v="10"/>
    <n v="0"/>
  </r>
  <r>
    <s v="REFERENCE ELECTRIFICATION - MODERATE TECHNOLOGY ADVANCEMENT"/>
    <x v="2"/>
    <s v="PROPANE ICE LIGHT-DUTY TRUCK"/>
    <s v="TEXAS"/>
    <x v="20"/>
    <x v="4"/>
    <n v="9999"/>
    <x v="10"/>
    <n v="0"/>
  </r>
  <r>
    <s v="REFERENCE ELECTRIFICATION - MODERATE TECHNOLOGY ADVANCEMENT"/>
    <x v="2"/>
    <s v="PROPANE ICE LIGHT-DUTY TRUCK"/>
    <s v="TEXAS"/>
    <x v="20"/>
    <x v="5"/>
    <s v="GASOLINE FUEL"/>
    <x v="10"/>
    <n v="0"/>
  </r>
  <r>
    <s v="REFERENCE ELECTRIFICATION - MODERATE TECHNOLOGY ADVANCEMENT"/>
    <x v="2"/>
    <s v="PROPANE ICE LIGHT-DUTY TRUCK"/>
    <s v="TEXAS"/>
    <x v="20"/>
    <x v="5"/>
    <s v="ELECTRICITY"/>
    <x v="10"/>
    <n v="0"/>
  </r>
  <r>
    <s v="REFERENCE ELECTRIFICATION - MODERATE TECHNOLOGY ADVANCEMENT"/>
    <x v="2"/>
    <s v="PROPANE ICE LIGHT-DUTY TRUCK"/>
    <s v="TEXAS"/>
    <x v="20"/>
    <x v="5"/>
    <s v="DIESEL FUEL"/>
    <x v="10"/>
    <n v="762439383.57461596"/>
  </r>
  <r>
    <s v="REFERENCE ELECTRIFICATION - MODERATE TECHNOLOGY ADVANCEMENT"/>
    <x v="2"/>
    <s v="PROPANE ICE LIGHT-DUTY TRUCK"/>
    <s v="TEXAS"/>
    <x v="20"/>
    <x v="5"/>
    <s v="COMPRESSED PIPELINE GAS"/>
    <x v="10"/>
    <n v="0"/>
  </r>
  <r>
    <s v="REFERENCE ELECTRIFICATION - MODERATE TECHNOLOGY ADVANCEMENT"/>
    <x v="2"/>
    <s v="PROPANE ICE LIGHT-DUTY TRUCK"/>
    <s v="TEXAS"/>
    <x v="20"/>
    <x v="5"/>
    <s v="LIQUID HYDROGEN"/>
    <x v="10"/>
    <n v="0"/>
  </r>
  <r>
    <s v="REFERENCE ELECTRIFICATION - MODERATE TECHNOLOGY ADVANCEMENT"/>
    <x v="2"/>
    <s v="PROPANE ICE LIGHT-DUTY TRUCK"/>
    <s v="TEXAS"/>
    <x v="20"/>
    <x v="5"/>
    <n v="9999"/>
    <x v="10"/>
    <n v="0"/>
  </r>
  <r>
    <s v="REFERENCE ELECTRIFICATION - MODERATE TECHNOLOGY ADVANCEMENT"/>
    <x v="2"/>
    <s v="PROPANE ICE LIGHT-DUTY TRUCK"/>
    <s v="TEXAS"/>
    <x v="20"/>
    <x v="6"/>
    <s v="GASOLINE FUEL"/>
    <x v="10"/>
    <n v="0"/>
  </r>
  <r>
    <s v="REFERENCE ELECTRIFICATION - MODERATE TECHNOLOGY ADVANCEMENT"/>
    <x v="2"/>
    <s v="PROPANE ICE LIGHT-DUTY TRUCK"/>
    <s v="TEXAS"/>
    <x v="20"/>
    <x v="6"/>
    <s v="ELECTRICITY"/>
    <x v="10"/>
    <n v="0"/>
  </r>
  <r>
    <s v="REFERENCE ELECTRIFICATION - MODERATE TECHNOLOGY ADVANCEMENT"/>
    <x v="2"/>
    <s v="PROPANE ICE LIGHT-DUTY TRUCK"/>
    <s v="TEXAS"/>
    <x v="20"/>
    <x v="6"/>
    <s v="DIESEL FUEL"/>
    <x v="10"/>
    <n v="773893451.79727197"/>
  </r>
  <r>
    <s v="REFERENCE ELECTRIFICATION - MODERATE TECHNOLOGY ADVANCEMENT"/>
    <x v="2"/>
    <s v="PROPANE ICE LIGHT-DUTY TRUCK"/>
    <s v="TEXAS"/>
    <x v="20"/>
    <x v="6"/>
    <s v="COMPRESSED PIPELINE GAS"/>
    <x v="10"/>
    <n v="0"/>
  </r>
  <r>
    <s v="REFERENCE ELECTRIFICATION - MODERATE TECHNOLOGY ADVANCEMENT"/>
    <x v="2"/>
    <s v="PROPANE ICE LIGHT-DUTY TRUCK"/>
    <s v="TEXAS"/>
    <x v="20"/>
    <x v="6"/>
    <s v="LIQUID HYDROGEN"/>
    <x v="10"/>
    <n v="0"/>
  </r>
  <r>
    <s v="REFERENCE ELECTRIFICATION - MODERATE TECHNOLOGY ADVANCEMENT"/>
    <x v="2"/>
    <s v="PROPANE ICE LIGHT-DUTY TRUCK"/>
    <s v="TEXAS"/>
    <x v="20"/>
    <x v="6"/>
    <n v="9999"/>
    <x v="10"/>
    <n v="0"/>
  </r>
  <r>
    <s v="REFERENCE ELECTRIFICATION - MODERATE TECHNOLOGY ADVANCEMENT"/>
    <x v="2"/>
    <s v="PROPANE ICE LIGHT-DUTY TRUCK"/>
    <s v="TEXAS"/>
    <x v="20"/>
    <x v="7"/>
    <s v="GASOLINE FUEL"/>
    <x v="10"/>
    <n v="0"/>
  </r>
  <r>
    <s v="REFERENCE ELECTRIFICATION - MODERATE TECHNOLOGY ADVANCEMENT"/>
    <x v="2"/>
    <s v="PROPANE ICE LIGHT-DUTY TRUCK"/>
    <s v="TEXAS"/>
    <x v="20"/>
    <x v="7"/>
    <s v="ELECTRICITY"/>
    <x v="10"/>
    <n v="0"/>
  </r>
  <r>
    <s v="REFERENCE ELECTRIFICATION - MODERATE TECHNOLOGY ADVANCEMENT"/>
    <x v="2"/>
    <s v="PROPANE ICE LIGHT-DUTY TRUCK"/>
    <s v="TEXAS"/>
    <x v="20"/>
    <x v="7"/>
    <s v="DIESEL FUEL"/>
    <x v="10"/>
    <n v="784988671.71538496"/>
  </r>
  <r>
    <s v="REFERENCE ELECTRIFICATION - MODERATE TECHNOLOGY ADVANCEMENT"/>
    <x v="2"/>
    <s v="PROPANE ICE LIGHT-DUTY TRUCK"/>
    <s v="TEXAS"/>
    <x v="20"/>
    <x v="7"/>
    <s v="COMPRESSED PIPELINE GAS"/>
    <x v="10"/>
    <n v="0"/>
  </r>
  <r>
    <s v="REFERENCE ELECTRIFICATION - MODERATE TECHNOLOGY ADVANCEMENT"/>
    <x v="2"/>
    <s v="PROPANE ICE LIGHT-DUTY TRUCK"/>
    <s v="TEXAS"/>
    <x v="20"/>
    <x v="7"/>
    <s v="LIQUID HYDROGEN"/>
    <x v="10"/>
    <n v="0"/>
  </r>
  <r>
    <s v="REFERENCE ELECTRIFICATION - MODERATE TECHNOLOGY ADVANCEMENT"/>
    <x v="2"/>
    <s v="PROPANE ICE LIGHT-DUTY TRUCK"/>
    <s v="TEXAS"/>
    <x v="20"/>
    <x v="7"/>
    <n v="9999"/>
    <x v="10"/>
    <n v="0"/>
  </r>
  <r>
    <s v="REFERENCE ELECTRIFICATION - MODERATE TECHNOLOGY ADVANCEMENT"/>
    <x v="2"/>
    <s v="PROPANE ICE LIGHT-DUTY TRUCK"/>
    <s v="TEXAS"/>
    <x v="20"/>
    <x v="8"/>
    <s v="GASOLINE FUEL"/>
    <x v="10"/>
    <n v="0"/>
  </r>
  <r>
    <s v="REFERENCE ELECTRIFICATION - MODERATE TECHNOLOGY ADVANCEMENT"/>
    <x v="2"/>
    <s v="PROPANE ICE LIGHT-DUTY TRUCK"/>
    <s v="TEXAS"/>
    <x v="20"/>
    <x v="8"/>
    <s v="ELECTRICITY"/>
    <x v="10"/>
    <n v="0"/>
  </r>
  <r>
    <s v="REFERENCE ELECTRIFICATION - MODERATE TECHNOLOGY ADVANCEMENT"/>
    <x v="2"/>
    <s v="PROPANE ICE LIGHT-DUTY TRUCK"/>
    <s v="TEXAS"/>
    <x v="20"/>
    <x v="8"/>
    <s v="DIESEL FUEL"/>
    <x v="10"/>
    <n v="795592838.80389404"/>
  </r>
  <r>
    <s v="REFERENCE ELECTRIFICATION - MODERATE TECHNOLOGY ADVANCEMENT"/>
    <x v="2"/>
    <s v="PROPANE ICE LIGHT-DUTY TRUCK"/>
    <s v="TEXAS"/>
    <x v="20"/>
    <x v="8"/>
    <s v="COMPRESSED PIPELINE GAS"/>
    <x v="10"/>
    <n v="0"/>
  </r>
  <r>
    <s v="REFERENCE ELECTRIFICATION - MODERATE TECHNOLOGY ADVANCEMENT"/>
    <x v="2"/>
    <s v="PROPANE ICE LIGHT-DUTY TRUCK"/>
    <s v="TEXAS"/>
    <x v="20"/>
    <x v="8"/>
    <s v="LIQUID HYDROGEN"/>
    <x v="10"/>
    <n v="0"/>
  </r>
  <r>
    <s v="REFERENCE ELECTRIFICATION - MODERATE TECHNOLOGY ADVANCEMENT"/>
    <x v="2"/>
    <s v="PROPANE ICE LIGHT-DUTY TRUCK"/>
    <s v="TEXAS"/>
    <x v="20"/>
    <x v="8"/>
    <n v="9999"/>
    <x v="10"/>
    <n v="0"/>
  </r>
  <r>
    <s v="REFERENCE ELECTRIFICATION - MODERATE TECHNOLOGY ADVANCEMENT"/>
    <x v="2"/>
    <s v="PROPANE ICE LIGHT-DUTY TRUCK"/>
    <s v="TEXAS"/>
    <x v="20"/>
    <x v="9"/>
    <s v="GASOLINE FUEL"/>
    <x v="10"/>
    <n v="0"/>
  </r>
  <r>
    <s v="REFERENCE ELECTRIFICATION - MODERATE TECHNOLOGY ADVANCEMENT"/>
    <x v="2"/>
    <s v="PROPANE ICE LIGHT-DUTY TRUCK"/>
    <s v="TEXAS"/>
    <x v="20"/>
    <x v="9"/>
    <s v="ELECTRICITY"/>
    <x v="10"/>
    <n v="0"/>
  </r>
  <r>
    <s v="REFERENCE ELECTRIFICATION - MODERATE TECHNOLOGY ADVANCEMENT"/>
    <x v="2"/>
    <s v="PROPANE ICE LIGHT-DUTY TRUCK"/>
    <s v="TEXAS"/>
    <x v="20"/>
    <x v="9"/>
    <s v="DIESEL FUEL"/>
    <x v="10"/>
    <n v="805956190.95976996"/>
  </r>
  <r>
    <s v="REFERENCE ELECTRIFICATION - MODERATE TECHNOLOGY ADVANCEMENT"/>
    <x v="2"/>
    <s v="PROPANE ICE LIGHT-DUTY TRUCK"/>
    <s v="TEXAS"/>
    <x v="20"/>
    <x v="9"/>
    <s v="COMPRESSED PIPELINE GAS"/>
    <x v="10"/>
    <n v="0"/>
  </r>
  <r>
    <s v="REFERENCE ELECTRIFICATION - MODERATE TECHNOLOGY ADVANCEMENT"/>
    <x v="2"/>
    <s v="PROPANE ICE LIGHT-DUTY TRUCK"/>
    <s v="TEXAS"/>
    <x v="20"/>
    <x v="9"/>
    <s v="LIQUID HYDROGEN"/>
    <x v="10"/>
    <n v="0"/>
  </r>
  <r>
    <s v="REFERENCE ELECTRIFICATION - MODERATE TECHNOLOGY ADVANCEMENT"/>
    <x v="2"/>
    <s v="PROPANE ICE LIGHT-DUTY TRUCK"/>
    <s v="TEXAS"/>
    <x v="20"/>
    <x v="9"/>
    <n v="9999"/>
    <x v="10"/>
    <n v="0"/>
  </r>
  <r>
    <s v="REFERENCE ELECTRIFICATION - MODERATE TECHNOLOGY ADVANCEMENT"/>
    <x v="2"/>
    <s v="PROPANE ICE LIGHT-DUTY TRUCK"/>
    <s v="TEXAS"/>
    <x v="20"/>
    <x v="10"/>
    <s v="GASOLINE FUEL"/>
    <x v="10"/>
    <n v="0"/>
  </r>
  <r>
    <s v="REFERENCE ELECTRIFICATION - MODERATE TECHNOLOGY ADVANCEMENT"/>
    <x v="2"/>
    <s v="PROPANE ICE LIGHT-DUTY TRUCK"/>
    <s v="TEXAS"/>
    <x v="20"/>
    <x v="10"/>
    <s v="ELECTRICITY"/>
    <x v="10"/>
    <n v="0"/>
  </r>
  <r>
    <s v="REFERENCE ELECTRIFICATION - MODERATE TECHNOLOGY ADVANCEMENT"/>
    <x v="2"/>
    <s v="PROPANE ICE LIGHT-DUTY TRUCK"/>
    <s v="TEXAS"/>
    <x v="20"/>
    <x v="10"/>
    <s v="DIESEL FUEL"/>
    <x v="10"/>
    <n v="815924780.25412297"/>
  </r>
  <r>
    <s v="REFERENCE ELECTRIFICATION - MODERATE TECHNOLOGY ADVANCEMENT"/>
    <x v="2"/>
    <s v="PROPANE ICE LIGHT-DUTY TRUCK"/>
    <s v="TEXAS"/>
    <x v="20"/>
    <x v="10"/>
    <s v="COMPRESSED PIPELINE GAS"/>
    <x v="10"/>
    <n v="0"/>
  </r>
  <r>
    <s v="REFERENCE ELECTRIFICATION - MODERATE TECHNOLOGY ADVANCEMENT"/>
    <x v="2"/>
    <s v="PROPANE ICE LIGHT-DUTY TRUCK"/>
    <s v="TEXAS"/>
    <x v="20"/>
    <x v="10"/>
    <s v="LIQUID HYDROGEN"/>
    <x v="10"/>
    <n v="0"/>
  </r>
  <r>
    <s v="REFERENCE ELECTRIFICATION - MODERATE TECHNOLOGY ADVANCEMENT"/>
    <x v="2"/>
    <s v="PROPANE ICE LIGHT-DUTY TRUCK"/>
    <s v="TEXAS"/>
    <x v="20"/>
    <x v="10"/>
    <n v="9999"/>
    <x v="10"/>
    <n v="0"/>
  </r>
  <r>
    <s v="REFERENCE ELECTRIFICATION - MODERATE TECHNOLOGY ADVANCEMENT"/>
    <x v="2"/>
    <s v="PROPANE ICE LIGHT-DUTY TRUCK"/>
    <s v="TEXAS"/>
    <x v="20"/>
    <x v="11"/>
    <s v="GASOLINE FUEL"/>
    <x v="10"/>
    <n v="0"/>
  </r>
  <r>
    <s v="REFERENCE ELECTRIFICATION - MODERATE TECHNOLOGY ADVANCEMENT"/>
    <x v="2"/>
    <s v="PROPANE ICE LIGHT-DUTY TRUCK"/>
    <s v="TEXAS"/>
    <x v="20"/>
    <x v="11"/>
    <s v="ELECTRICITY"/>
    <x v="10"/>
    <n v="0"/>
  </r>
  <r>
    <s v="REFERENCE ELECTRIFICATION - MODERATE TECHNOLOGY ADVANCEMENT"/>
    <x v="2"/>
    <s v="PROPANE ICE LIGHT-DUTY TRUCK"/>
    <s v="TEXAS"/>
    <x v="20"/>
    <x v="11"/>
    <s v="DIESEL FUEL"/>
    <x v="10"/>
    <n v="825353978.07510996"/>
  </r>
  <r>
    <s v="REFERENCE ELECTRIFICATION - MODERATE TECHNOLOGY ADVANCEMENT"/>
    <x v="2"/>
    <s v="PROPANE ICE LIGHT-DUTY TRUCK"/>
    <s v="TEXAS"/>
    <x v="20"/>
    <x v="11"/>
    <s v="COMPRESSED PIPELINE GAS"/>
    <x v="10"/>
    <n v="0"/>
  </r>
  <r>
    <s v="REFERENCE ELECTRIFICATION - MODERATE TECHNOLOGY ADVANCEMENT"/>
    <x v="2"/>
    <s v="PROPANE ICE LIGHT-DUTY TRUCK"/>
    <s v="TEXAS"/>
    <x v="20"/>
    <x v="11"/>
    <s v="LIQUID HYDROGEN"/>
    <x v="10"/>
    <n v="0"/>
  </r>
  <r>
    <s v="REFERENCE ELECTRIFICATION - MODERATE TECHNOLOGY ADVANCEMENT"/>
    <x v="2"/>
    <s v="PROPANE ICE LIGHT-DUTY TRUCK"/>
    <s v="TEXAS"/>
    <x v="20"/>
    <x v="11"/>
    <n v="9999"/>
    <x v="10"/>
    <n v="0"/>
  </r>
  <r>
    <s v="REFERENCE ELECTRIFICATION - MODERATE TECHNOLOGY ADVANCEMENT"/>
    <x v="2"/>
    <s v="PROPANE ICE LIGHT-DUTY TRUCK"/>
    <s v="TEXAS"/>
    <x v="20"/>
    <x v="12"/>
    <s v="GASOLINE FUEL"/>
    <x v="10"/>
    <n v="0"/>
  </r>
  <r>
    <s v="REFERENCE ELECTRIFICATION - MODERATE TECHNOLOGY ADVANCEMENT"/>
    <x v="2"/>
    <s v="PROPANE ICE LIGHT-DUTY TRUCK"/>
    <s v="TEXAS"/>
    <x v="20"/>
    <x v="12"/>
    <s v="ELECTRICITY"/>
    <x v="10"/>
    <n v="0"/>
  </r>
  <r>
    <s v="REFERENCE ELECTRIFICATION - MODERATE TECHNOLOGY ADVANCEMENT"/>
    <x v="2"/>
    <s v="PROPANE ICE LIGHT-DUTY TRUCK"/>
    <s v="TEXAS"/>
    <x v="20"/>
    <x v="12"/>
    <s v="DIESEL FUEL"/>
    <x v="10"/>
    <n v="834103466.95503104"/>
  </r>
  <r>
    <s v="REFERENCE ELECTRIFICATION - MODERATE TECHNOLOGY ADVANCEMENT"/>
    <x v="2"/>
    <s v="PROPANE ICE LIGHT-DUTY TRUCK"/>
    <s v="TEXAS"/>
    <x v="20"/>
    <x v="12"/>
    <s v="COMPRESSED PIPELINE GAS"/>
    <x v="10"/>
    <n v="0"/>
  </r>
  <r>
    <s v="REFERENCE ELECTRIFICATION - MODERATE TECHNOLOGY ADVANCEMENT"/>
    <x v="2"/>
    <s v="PROPANE ICE LIGHT-DUTY TRUCK"/>
    <s v="TEXAS"/>
    <x v="20"/>
    <x v="12"/>
    <s v="LIQUID HYDROGEN"/>
    <x v="10"/>
    <n v="0"/>
  </r>
  <r>
    <s v="REFERENCE ELECTRIFICATION - MODERATE TECHNOLOGY ADVANCEMENT"/>
    <x v="2"/>
    <s v="PROPANE ICE LIGHT-DUTY TRUCK"/>
    <s v="TEXAS"/>
    <x v="20"/>
    <x v="12"/>
    <n v="9999"/>
    <x v="10"/>
    <n v="0"/>
  </r>
  <r>
    <s v="REFERENCE ELECTRIFICATION - MODERATE TECHNOLOGY ADVANCEMENT"/>
    <x v="2"/>
    <s v="PROPANE ICE LIGHT-DUTY TRUCK"/>
    <s v="TEXAS"/>
    <x v="20"/>
    <x v="13"/>
    <s v="GASOLINE FUEL"/>
    <x v="10"/>
    <n v="0"/>
  </r>
  <r>
    <s v="REFERENCE ELECTRIFICATION - MODERATE TECHNOLOGY ADVANCEMENT"/>
    <x v="2"/>
    <s v="PROPANE ICE LIGHT-DUTY TRUCK"/>
    <s v="TEXAS"/>
    <x v="20"/>
    <x v="13"/>
    <s v="ELECTRICITY"/>
    <x v="10"/>
    <n v="0"/>
  </r>
  <r>
    <s v="REFERENCE ELECTRIFICATION - MODERATE TECHNOLOGY ADVANCEMENT"/>
    <x v="2"/>
    <s v="PROPANE ICE LIGHT-DUTY TRUCK"/>
    <s v="TEXAS"/>
    <x v="20"/>
    <x v="13"/>
    <s v="DIESEL FUEL"/>
    <x v="10"/>
    <n v="842207881.93376195"/>
  </r>
  <r>
    <s v="REFERENCE ELECTRIFICATION - MODERATE TECHNOLOGY ADVANCEMENT"/>
    <x v="2"/>
    <s v="PROPANE ICE LIGHT-DUTY TRUCK"/>
    <s v="TEXAS"/>
    <x v="20"/>
    <x v="13"/>
    <s v="COMPRESSED PIPELINE GAS"/>
    <x v="10"/>
    <n v="0"/>
  </r>
  <r>
    <s v="REFERENCE ELECTRIFICATION - MODERATE TECHNOLOGY ADVANCEMENT"/>
    <x v="2"/>
    <s v="PROPANE ICE LIGHT-DUTY TRUCK"/>
    <s v="TEXAS"/>
    <x v="20"/>
    <x v="13"/>
    <s v="LIQUID HYDROGEN"/>
    <x v="10"/>
    <n v="0"/>
  </r>
  <r>
    <s v="REFERENCE ELECTRIFICATION - MODERATE TECHNOLOGY ADVANCEMENT"/>
    <x v="2"/>
    <s v="PROPANE ICE LIGHT-DUTY TRUCK"/>
    <s v="TEXAS"/>
    <x v="20"/>
    <x v="13"/>
    <n v="9999"/>
    <x v="10"/>
    <n v="0"/>
  </r>
  <r>
    <s v="REFERENCE ELECTRIFICATION - MODERATE TECHNOLOGY ADVANCEMENT"/>
    <x v="2"/>
    <s v="PROPANE ICE LIGHT-DUTY TRUCK"/>
    <s v="TEXAS"/>
    <x v="20"/>
    <x v="14"/>
    <s v="GASOLINE FUEL"/>
    <x v="10"/>
    <n v="0"/>
  </r>
  <r>
    <s v="REFERENCE ELECTRIFICATION - MODERATE TECHNOLOGY ADVANCEMENT"/>
    <x v="2"/>
    <s v="PROPANE ICE LIGHT-DUTY TRUCK"/>
    <s v="TEXAS"/>
    <x v="20"/>
    <x v="14"/>
    <s v="ELECTRICITY"/>
    <x v="10"/>
    <n v="0"/>
  </r>
  <r>
    <s v="REFERENCE ELECTRIFICATION - MODERATE TECHNOLOGY ADVANCEMENT"/>
    <x v="2"/>
    <s v="PROPANE ICE LIGHT-DUTY TRUCK"/>
    <s v="TEXAS"/>
    <x v="20"/>
    <x v="14"/>
    <s v="DIESEL FUEL"/>
    <x v="10"/>
    <n v="849335907.89513898"/>
  </r>
  <r>
    <s v="REFERENCE ELECTRIFICATION - MODERATE TECHNOLOGY ADVANCEMENT"/>
    <x v="2"/>
    <s v="PROPANE ICE LIGHT-DUTY TRUCK"/>
    <s v="TEXAS"/>
    <x v="20"/>
    <x v="14"/>
    <s v="COMPRESSED PIPELINE GAS"/>
    <x v="10"/>
    <n v="0"/>
  </r>
  <r>
    <s v="REFERENCE ELECTRIFICATION - MODERATE TECHNOLOGY ADVANCEMENT"/>
    <x v="2"/>
    <s v="PROPANE ICE LIGHT-DUTY TRUCK"/>
    <s v="TEXAS"/>
    <x v="20"/>
    <x v="14"/>
    <s v="LIQUID HYDROGEN"/>
    <x v="10"/>
    <n v="0"/>
  </r>
  <r>
    <s v="REFERENCE ELECTRIFICATION - MODERATE TECHNOLOGY ADVANCEMENT"/>
    <x v="2"/>
    <s v="PROPANE ICE LIGHT-DUTY TRUCK"/>
    <s v="TEXAS"/>
    <x v="20"/>
    <x v="14"/>
    <n v="9999"/>
    <x v="10"/>
    <n v="0"/>
  </r>
  <r>
    <s v="REFERENCE ELECTRIFICATION - MODERATE TECHNOLOGY ADVANCEMENT"/>
    <x v="2"/>
    <s v="PROPANE ICE LIGHT-DUTY TRUCK"/>
    <s v="TEXAS"/>
    <x v="20"/>
    <x v="15"/>
    <s v="GASOLINE FUEL"/>
    <x v="10"/>
    <n v="0"/>
  </r>
  <r>
    <s v="REFERENCE ELECTRIFICATION - MODERATE TECHNOLOGY ADVANCEMENT"/>
    <x v="2"/>
    <s v="PROPANE ICE LIGHT-DUTY TRUCK"/>
    <s v="TEXAS"/>
    <x v="20"/>
    <x v="15"/>
    <s v="ELECTRICITY"/>
    <x v="10"/>
    <n v="0"/>
  </r>
  <r>
    <s v="REFERENCE ELECTRIFICATION - MODERATE TECHNOLOGY ADVANCEMENT"/>
    <x v="2"/>
    <s v="PROPANE ICE LIGHT-DUTY TRUCK"/>
    <s v="TEXAS"/>
    <x v="20"/>
    <x v="15"/>
    <s v="DIESEL FUEL"/>
    <x v="10"/>
    <n v="856543029.65744197"/>
  </r>
  <r>
    <s v="REFERENCE ELECTRIFICATION - MODERATE TECHNOLOGY ADVANCEMENT"/>
    <x v="2"/>
    <s v="PROPANE ICE LIGHT-DUTY TRUCK"/>
    <s v="TEXAS"/>
    <x v="20"/>
    <x v="15"/>
    <s v="COMPRESSED PIPELINE GAS"/>
    <x v="10"/>
    <n v="0"/>
  </r>
  <r>
    <s v="REFERENCE ELECTRIFICATION - MODERATE TECHNOLOGY ADVANCEMENT"/>
    <x v="2"/>
    <s v="PROPANE ICE LIGHT-DUTY TRUCK"/>
    <s v="TEXAS"/>
    <x v="20"/>
    <x v="15"/>
    <s v="LIQUID HYDROGEN"/>
    <x v="10"/>
    <n v="0"/>
  </r>
  <r>
    <s v="REFERENCE ELECTRIFICATION - MODERATE TECHNOLOGY ADVANCEMENT"/>
    <x v="2"/>
    <s v="PROPANE ICE LIGHT-DUTY TRUCK"/>
    <s v="TEXAS"/>
    <x v="20"/>
    <x v="15"/>
    <n v="9999"/>
    <x v="10"/>
    <n v="0"/>
  </r>
  <r>
    <s v="REFERENCE ELECTRIFICATION - MODERATE TECHNOLOGY ADVANCEMENT"/>
    <x v="2"/>
    <s v="PROPANE ICE LIGHT-DUTY TRUCK"/>
    <s v="TEXAS"/>
    <x v="20"/>
    <x v="16"/>
    <s v="GASOLINE FUEL"/>
    <x v="10"/>
    <n v="0"/>
  </r>
  <r>
    <s v="REFERENCE ELECTRIFICATION - MODERATE TECHNOLOGY ADVANCEMENT"/>
    <x v="2"/>
    <s v="PROPANE ICE LIGHT-DUTY TRUCK"/>
    <s v="TEXAS"/>
    <x v="20"/>
    <x v="16"/>
    <s v="ELECTRICITY"/>
    <x v="10"/>
    <n v="0"/>
  </r>
  <r>
    <s v="REFERENCE ELECTRIFICATION - MODERATE TECHNOLOGY ADVANCEMENT"/>
    <x v="2"/>
    <s v="PROPANE ICE LIGHT-DUTY TRUCK"/>
    <s v="TEXAS"/>
    <x v="20"/>
    <x v="16"/>
    <s v="DIESEL FUEL"/>
    <x v="10"/>
    <n v="863862255.029724"/>
  </r>
  <r>
    <s v="REFERENCE ELECTRIFICATION - MODERATE TECHNOLOGY ADVANCEMENT"/>
    <x v="2"/>
    <s v="PROPANE ICE LIGHT-DUTY TRUCK"/>
    <s v="TEXAS"/>
    <x v="20"/>
    <x v="16"/>
    <s v="COMPRESSED PIPELINE GAS"/>
    <x v="10"/>
    <n v="0"/>
  </r>
  <r>
    <s v="REFERENCE ELECTRIFICATION - MODERATE TECHNOLOGY ADVANCEMENT"/>
    <x v="2"/>
    <s v="PROPANE ICE LIGHT-DUTY TRUCK"/>
    <s v="TEXAS"/>
    <x v="20"/>
    <x v="16"/>
    <s v="LIQUID HYDROGEN"/>
    <x v="10"/>
    <n v="0"/>
  </r>
  <r>
    <s v="REFERENCE ELECTRIFICATION - MODERATE TECHNOLOGY ADVANCEMENT"/>
    <x v="2"/>
    <s v="PROPANE ICE LIGHT-DUTY TRUCK"/>
    <s v="TEXAS"/>
    <x v="20"/>
    <x v="16"/>
    <n v="9999"/>
    <x v="10"/>
    <n v="0"/>
  </r>
  <r>
    <s v="REFERENCE ELECTRIFICATION - MODERATE TECHNOLOGY ADVANCEMENT"/>
    <x v="2"/>
    <s v="PROPANE ICE LIGHT-DUTY TRUCK"/>
    <s v="TEXAS"/>
    <x v="20"/>
    <x v="17"/>
    <s v="GASOLINE FUEL"/>
    <x v="10"/>
    <n v="0"/>
  </r>
  <r>
    <s v="REFERENCE ELECTRIFICATION - MODERATE TECHNOLOGY ADVANCEMENT"/>
    <x v="2"/>
    <s v="PROPANE ICE LIGHT-DUTY TRUCK"/>
    <s v="TEXAS"/>
    <x v="20"/>
    <x v="17"/>
    <s v="ELECTRICITY"/>
    <x v="10"/>
    <n v="0"/>
  </r>
  <r>
    <s v="REFERENCE ELECTRIFICATION - MODERATE TECHNOLOGY ADVANCEMENT"/>
    <x v="2"/>
    <s v="PROPANE ICE LIGHT-DUTY TRUCK"/>
    <s v="TEXAS"/>
    <x v="20"/>
    <x v="17"/>
    <s v="DIESEL FUEL"/>
    <x v="10"/>
    <n v="871241130.03989303"/>
  </r>
  <r>
    <s v="REFERENCE ELECTRIFICATION - MODERATE TECHNOLOGY ADVANCEMENT"/>
    <x v="2"/>
    <s v="PROPANE ICE LIGHT-DUTY TRUCK"/>
    <s v="TEXAS"/>
    <x v="20"/>
    <x v="17"/>
    <s v="COMPRESSED PIPELINE GAS"/>
    <x v="10"/>
    <n v="0"/>
  </r>
  <r>
    <s v="REFERENCE ELECTRIFICATION - MODERATE TECHNOLOGY ADVANCEMENT"/>
    <x v="2"/>
    <s v="PROPANE ICE LIGHT-DUTY TRUCK"/>
    <s v="TEXAS"/>
    <x v="20"/>
    <x v="17"/>
    <s v="LIQUID HYDROGEN"/>
    <x v="10"/>
    <n v="0"/>
  </r>
  <r>
    <s v="REFERENCE ELECTRIFICATION - MODERATE TECHNOLOGY ADVANCEMENT"/>
    <x v="2"/>
    <s v="PROPANE ICE LIGHT-DUTY TRUCK"/>
    <s v="TEXAS"/>
    <x v="20"/>
    <x v="17"/>
    <n v="9999"/>
    <x v="10"/>
    <n v="0"/>
  </r>
  <r>
    <s v="REFERENCE ELECTRIFICATION - MODERATE TECHNOLOGY ADVANCEMENT"/>
    <x v="2"/>
    <s v="PROPANE ICE LIGHT-DUTY TRUCK"/>
    <s v="TEXAS"/>
    <x v="20"/>
    <x v="18"/>
    <s v="GASOLINE FUEL"/>
    <x v="10"/>
    <n v="0"/>
  </r>
  <r>
    <s v="REFERENCE ELECTRIFICATION - MODERATE TECHNOLOGY ADVANCEMENT"/>
    <x v="2"/>
    <s v="PROPANE ICE LIGHT-DUTY TRUCK"/>
    <s v="TEXAS"/>
    <x v="20"/>
    <x v="18"/>
    <s v="ELECTRICITY"/>
    <x v="10"/>
    <n v="0"/>
  </r>
  <r>
    <s v="REFERENCE ELECTRIFICATION - MODERATE TECHNOLOGY ADVANCEMENT"/>
    <x v="2"/>
    <s v="PROPANE ICE LIGHT-DUTY TRUCK"/>
    <s v="TEXAS"/>
    <x v="20"/>
    <x v="18"/>
    <s v="DIESEL FUEL"/>
    <x v="10"/>
    <n v="878759555.17480397"/>
  </r>
  <r>
    <s v="REFERENCE ELECTRIFICATION - MODERATE TECHNOLOGY ADVANCEMENT"/>
    <x v="2"/>
    <s v="PROPANE ICE LIGHT-DUTY TRUCK"/>
    <s v="TEXAS"/>
    <x v="20"/>
    <x v="18"/>
    <s v="COMPRESSED PIPELINE GAS"/>
    <x v="10"/>
    <n v="0"/>
  </r>
  <r>
    <s v="REFERENCE ELECTRIFICATION - MODERATE TECHNOLOGY ADVANCEMENT"/>
    <x v="2"/>
    <s v="PROPANE ICE LIGHT-DUTY TRUCK"/>
    <s v="TEXAS"/>
    <x v="20"/>
    <x v="18"/>
    <s v="LIQUID HYDROGEN"/>
    <x v="10"/>
    <n v="0"/>
  </r>
  <r>
    <s v="REFERENCE ELECTRIFICATION - MODERATE TECHNOLOGY ADVANCEMENT"/>
    <x v="2"/>
    <s v="PROPANE ICE LIGHT-DUTY TRUCK"/>
    <s v="TEXAS"/>
    <x v="20"/>
    <x v="18"/>
    <n v="9999"/>
    <x v="10"/>
    <n v="0"/>
  </r>
  <r>
    <s v="REFERENCE ELECTRIFICATION - MODERATE TECHNOLOGY ADVANCEMENT"/>
    <x v="2"/>
    <s v="PROPANE ICE LIGHT-DUTY TRUCK"/>
    <s v="TEXAS"/>
    <x v="20"/>
    <x v="19"/>
    <s v="GASOLINE FUEL"/>
    <x v="10"/>
    <n v="0"/>
  </r>
  <r>
    <s v="REFERENCE ELECTRIFICATION - MODERATE TECHNOLOGY ADVANCEMENT"/>
    <x v="2"/>
    <s v="PROPANE ICE LIGHT-DUTY TRUCK"/>
    <s v="TEXAS"/>
    <x v="20"/>
    <x v="19"/>
    <s v="ELECTRICITY"/>
    <x v="10"/>
    <n v="0"/>
  </r>
  <r>
    <s v="REFERENCE ELECTRIFICATION - MODERATE TECHNOLOGY ADVANCEMENT"/>
    <x v="2"/>
    <s v="PROPANE ICE LIGHT-DUTY TRUCK"/>
    <s v="TEXAS"/>
    <x v="20"/>
    <x v="19"/>
    <s v="DIESEL FUEL"/>
    <x v="10"/>
    <n v="885917838.44403505"/>
  </r>
  <r>
    <s v="REFERENCE ELECTRIFICATION - MODERATE TECHNOLOGY ADVANCEMENT"/>
    <x v="2"/>
    <s v="PROPANE ICE LIGHT-DUTY TRUCK"/>
    <s v="TEXAS"/>
    <x v="20"/>
    <x v="19"/>
    <s v="COMPRESSED PIPELINE GAS"/>
    <x v="10"/>
    <n v="0"/>
  </r>
  <r>
    <s v="REFERENCE ELECTRIFICATION - MODERATE TECHNOLOGY ADVANCEMENT"/>
    <x v="2"/>
    <s v="PROPANE ICE LIGHT-DUTY TRUCK"/>
    <s v="TEXAS"/>
    <x v="20"/>
    <x v="19"/>
    <s v="LIQUID HYDROGEN"/>
    <x v="10"/>
    <n v="0"/>
  </r>
  <r>
    <s v="REFERENCE ELECTRIFICATION - MODERATE TECHNOLOGY ADVANCEMENT"/>
    <x v="2"/>
    <s v="PROPANE ICE LIGHT-DUTY TRUCK"/>
    <s v="TEXAS"/>
    <x v="20"/>
    <x v="19"/>
    <n v="9999"/>
    <x v="10"/>
    <n v="0"/>
  </r>
  <r>
    <s v="REFERENCE ELECTRIFICATION - MODERATE TECHNOLOGY ADVANCEMENT"/>
    <x v="2"/>
    <s v="PROPANE ICE LIGHT-DUTY TRUCK"/>
    <s v="TEXAS"/>
    <x v="20"/>
    <x v="20"/>
    <s v="GASOLINE FUEL"/>
    <x v="10"/>
    <n v="0"/>
  </r>
  <r>
    <s v="REFERENCE ELECTRIFICATION - MODERATE TECHNOLOGY ADVANCEMENT"/>
    <x v="2"/>
    <s v="PROPANE ICE LIGHT-DUTY TRUCK"/>
    <s v="TEXAS"/>
    <x v="20"/>
    <x v="20"/>
    <s v="ELECTRICITY"/>
    <x v="10"/>
    <n v="0"/>
  </r>
  <r>
    <s v="REFERENCE ELECTRIFICATION - MODERATE TECHNOLOGY ADVANCEMENT"/>
    <x v="2"/>
    <s v="PROPANE ICE LIGHT-DUTY TRUCK"/>
    <s v="TEXAS"/>
    <x v="20"/>
    <x v="20"/>
    <s v="DIESEL FUEL"/>
    <x v="10"/>
    <n v="893308026.67880702"/>
  </r>
  <r>
    <s v="REFERENCE ELECTRIFICATION - MODERATE TECHNOLOGY ADVANCEMENT"/>
    <x v="2"/>
    <s v="PROPANE ICE LIGHT-DUTY TRUCK"/>
    <s v="TEXAS"/>
    <x v="20"/>
    <x v="20"/>
    <s v="COMPRESSED PIPELINE GAS"/>
    <x v="10"/>
    <n v="0"/>
  </r>
  <r>
    <s v="REFERENCE ELECTRIFICATION - MODERATE TECHNOLOGY ADVANCEMENT"/>
    <x v="2"/>
    <s v="PROPANE ICE LIGHT-DUTY TRUCK"/>
    <s v="TEXAS"/>
    <x v="20"/>
    <x v="20"/>
    <s v="LIQUID HYDROGEN"/>
    <x v="10"/>
    <n v="0"/>
  </r>
  <r>
    <s v="REFERENCE ELECTRIFICATION - MODERATE TECHNOLOGY ADVANCEMENT"/>
    <x v="2"/>
    <s v="PROPANE ICE LIGHT-DUTY TRUCK"/>
    <s v="TEXAS"/>
    <x v="20"/>
    <x v="20"/>
    <n v="9999"/>
    <x v="10"/>
    <n v="0"/>
  </r>
  <r>
    <s v="REFERENCE ELECTRIFICATION - MODERATE TECHNOLOGY ADVANCEMENT"/>
    <x v="2"/>
    <s v="PROPANE ICE LIGHT-DUTY TRUCK"/>
    <s v="TEXAS"/>
    <x v="20"/>
    <x v="21"/>
    <s v="GASOLINE FUEL"/>
    <x v="10"/>
    <n v="0"/>
  </r>
  <r>
    <s v="REFERENCE ELECTRIFICATION - MODERATE TECHNOLOGY ADVANCEMENT"/>
    <x v="2"/>
    <s v="PROPANE ICE LIGHT-DUTY TRUCK"/>
    <s v="TEXAS"/>
    <x v="20"/>
    <x v="21"/>
    <s v="ELECTRICITY"/>
    <x v="10"/>
    <n v="0"/>
  </r>
  <r>
    <s v="REFERENCE ELECTRIFICATION - MODERATE TECHNOLOGY ADVANCEMENT"/>
    <x v="2"/>
    <s v="PROPANE ICE LIGHT-DUTY TRUCK"/>
    <s v="TEXAS"/>
    <x v="20"/>
    <x v="21"/>
    <s v="DIESEL FUEL"/>
    <x v="10"/>
    <n v="900945253.88031995"/>
  </r>
  <r>
    <s v="REFERENCE ELECTRIFICATION - MODERATE TECHNOLOGY ADVANCEMENT"/>
    <x v="2"/>
    <s v="PROPANE ICE LIGHT-DUTY TRUCK"/>
    <s v="TEXAS"/>
    <x v="20"/>
    <x v="21"/>
    <s v="COMPRESSED PIPELINE GAS"/>
    <x v="10"/>
    <n v="0"/>
  </r>
  <r>
    <s v="REFERENCE ELECTRIFICATION - MODERATE TECHNOLOGY ADVANCEMENT"/>
    <x v="2"/>
    <s v="PROPANE ICE LIGHT-DUTY TRUCK"/>
    <s v="TEXAS"/>
    <x v="20"/>
    <x v="21"/>
    <s v="LIQUID HYDROGEN"/>
    <x v="10"/>
    <n v="0"/>
  </r>
  <r>
    <s v="REFERENCE ELECTRIFICATION - MODERATE TECHNOLOGY ADVANCEMENT"/>
    <x v="2"/>
    <s v="PROPANE ICE LIGHT-DUTY TRUCK"/>
    <s v="TEXAS"/>
    <x v="20"/>
    <x v="21"/>
    <n v="9999"/>
    <x v="10"/>
    <n v="0"/>
  </r>
  <r>
    <s v="REFERENCE ELECTRIFICATION - MODERATE TECHNOLOGY ADVANCEMENT"/>
    <x v="2"/>
    <s v="PROPANE ICE LIGHT-DUTY TRUCK"/>
    <s v="TEXAS"/>
    <x v="20"/>
    <x v="22"/>
    <s v="GASOLINE FUEL"/>
    <x v="10"/>
    <n v="0"/>
  </r>
  <r>
    <s v="REFERENCE ELECTRIFICATION - MODERATE TECHNOLOGY ADVANCEMENT"/>
    <x v="2"/>
    <s v="PROPANE ICE LIGHT-DUTY TRUCK"/>
    <s v="TEXAS"/>
    <x v="20"/>
    <x v="22"/>
    <s v="ELECTRICITY"/>
    <x v="10"/>
    <n v="0"/>
  </r>
  <r>
    <s v="REFERENCE ELECTRIFICATION - MODERATE TECHNOLOGY ADVANCEMENT"/>
    <x v="2"/>
    <s v="PROPANE ICE LIGHT-DUTY TRUCK"/>
    <s v="TEXAS"/>
    <x v="20"/>
    <x v="22"/>
    <s v="DIESEL FUEL"/>
    <x v="10"/>
    <n v="908966521.90173304"/>
  </r>
  <r>
    <s v="REFERENCE ELECTRIFICATION - MODERATE TECHNOLOGY ADVANCEMENT"/>
    <x v="2"/>
    <s v="PROPANE ICE LIGHT-DUTY TRUCK"/>
    <s v="TEXAS"/>
    <x v="20"/>
    <x v="22"/>
    <s v="COMPRESSED PIPELINE GAS"/>
    <x v="10"/>
    <n v="0"/>
  </r>
  <r>
    <s v="REFERENCE ELECTRIFICATION - MODERATE TECHNOLOGY ADVANCEMENT"/>
    <x v="2"/>
    <s v="PROPANE ICE LIGHT-DUTY TRUCK"/>
    <s v="TEXAS"/>
    <x v="20"/>
    <x v="22"/>
    <s v="LIQUID HYDROGEN"/>
    <x v="10"/>
    <n v="0"/>
  </r>
  <r>
    <s v="REFERENCE ELECTRIFICATION - MODERATE TECHNOLOGY ADVANCEMENT"/>
    <x v="2"/>
    <s v="PROPANE ICE LIGHT-DUTY TRUCK"/>
    <s v="TEXAS"/>
    <x v="20"/>
    <x v="22"/>
    <n v="9999"/>
    <x v="10"/>
    <n v="0"/>
  </r>
  <r>
    <s v="REFERENCE ELECTRIFICATION - MODERATE TECHNOLOGY ADVANCEMENT"/>
    <x v="2"/>
    <s v="PROPANE ICE LIGHT-DUTY TRUCK"/>
    <s v="TEXAS"/>
    <x v="20"/>
    <x v="23"/>
    <s v="GASOLINE FUEL"/>
    <x v="10"/>
    <n v="0"/>
  </r>
  <r>
    <s v="REFERENCE ELECTRIFICATION - MODERATE TECHNOLOGY ADVANCEMENT"/>
    <x v="2"/>
    <s v="PROPANE ICE LIGHT-DUTY TRUCK"/>
    <s v="TEXAS"/>
    <x v="20"/>
    <x v="23"/>
    <s v="ELECTRICITY"/>
    <x v="10"/>
    <n v="0"/>
  </r>
  <r>
    <s v="REFERENCE ELECTRIFICATION - MODERATE TECHNOLOGY ADVANCEMENT"/>
    <x v="2"/>
    <s v="PROPANE ICE LIGHT-DUTY TRUCK"/>
    <s v="TEXAS"/>
    <x v="20"/>
    <x v="23"/>
    <s v="DIESEL FUEL"/>
    <x v="10"/>
    <n v="917153847.11459994"/>
  </r>
  <r>
    <s v="REFERENCE ELECTRIFICATION - MODERATE TECHNOLOGY ADVANCEMENT"/>
    <x v="2"/>
    <s v="PROPANE ICE LIGHT-DUTY TRUCK"/>
    <s v="TEXAS"/>
    <x v="20"/>
    <x v="23"/>
    <s v="COMPRESSED PIPELINE GAS"/>
    <x v="10"/>
    <n v="0"/>
  </r>
  <r>
    <s v="REFERENCE ELECTRIFICATION - MODERATE TECHNOLOGY ADVANCEMENT"/>
    <x v="2"/>
    <s v="PROPANE ICE LIGHT-DUTY TRUCK"/>
    <s v="TEXAS"/>
    <x v="20"/>
    <x v="23"/>
    <s v="LIQUID HYDROGEN"/>
    <x v="10"/>
    <n v="0"/>
  </r>
  <r>
    <s v="REFERENCE ELECTRIFICATION - MODERATE TECHNOLOGY ADVANCEMENT"/>
    <x v="2"/>
    <s v="PROPANE ICE LIGHT-DUTY TRUCK"/>
    <s v="TEXAS"/>
    <x v="20"/>
    <x v="23"/>
    <n v="9999"/>
    <x v="10"/>
    <n v="0"/>
  </r>
  <r>
    <s v="REFERENCE ELECTRIFICATION - MODERATE TECHNOLOGY ADVANCEMENT"/>
    <x v="2"/>
    <s v="PROPANE ICE LIGHT-DUTY TRUCK"/>
    <s v="TEXAS"/>
    <x v="20"/>
    <x v="24"/>
    <s v="GASOLINE FUEL"/>
    <x v="10"/>
    <n v="0"/>
  </r>
  <r>
    <s v="REFERENCE ELECTRIFICATION - MODERATE TECHNOLOGY ADVANCEMENT"/>
    <x v="2"/>
    <s v="PROPANE ICE LIGHT-DUTY TRUCK"/>
    <s v="TEXAS"/>
    <x v="20"/>
    <x v="24"/>
    <s v="ELECTRICITY"/>
    <x v="10"/>
    <n v="0"/>
  </r>
  <r>
    <s v="REFERENCE ELECTRIFICATION - MODERATE TECHNOLOGY ADVANCEMENT"/>
    <x v="2"/>
    <s v="PROPANE ICE LIGHT-DUTY TRUCK"/>
    <s v="TEXAS"/>
    <x v="20"/>
    <x v="24"/>
    <s v="DIESEL FUEL"/>
    <x v="10"/>
    <n v="926020440.87244594"/>
  </r>
  <r>
    <s v="REFERENCE ELECTRIFICATION - MODERATE TECHNOLOGY ADVANCEMENT"/>
    <x v="2"/>
    <s v="PROPANE ICE LIGHT-DUTY TRUCK"/>
    <s v="TEXAS"/>
    <x v="20"/>
    <x v="24"/>
    <s v="COMPRESSED PIPELINE GAS"/>
    <x v="10"/>
    <n v="0"/>
  </r>
  <r>
    <s v="REFERENCE ELECTRIFICATION - MODERATE TECHNOLOGY ADVANCEMENT"/>
    <x v="2"/>
    <s v="PROPANE ICE LIGHT-DUTY TRUCK"/>
    <s v="TEXAS"/>
    <x v="20"/>
    <x v="24"/>
    <s v="LIQUID HYDROGEN"/>
    <x v="10"/>
    <n v="0"/>
  </r>
  <r>
    <s v="REFERENCE ELECTRIFICATION - MODERATE TECHNOLOGY ADVANCEMENT"/>
    <x v="2"/>
    <s v="PROPANE ICE LIGHT-DUTY TRUCK"/>
    <s v="TEXAS"/>
    <x v="20"/>
    <x v="24"/>
    <n v="9999"/>
    <x v="10"/>
    <n v="0"/>
  </r>
  <r>
    <s v="REFERENCE ELECTRIFICATION - MODERATE TECHNOLOGY ADVANCEMENT"/>
    <x v="2"/>
    <s v="PROPANE ICE LIGHT-DUTY TRUCK"/>
    <s v="TEXAS"/>
    <x v="20"/>
    <x v="25"/>
    <s v="GASOLINE FUEL"/>
    <x v="10"/>
    <n v="0"/>
  </r>
  <r>
    <s v="REFERENCE ELECTRIFICATION - MODERATE TECHNOLOGY ADVANCEMENT"/>
    <x v="2"/>
    <s v="PROPANE ICE LIGHT-DUTY TRUCK"/>
    <s v="TEXAS"/>
    <x v="20"/>
    <x v="25"/>
    <s v="ELECTRICITY"/>
    <x v="10"/>
    <n v="0"/>
  </r>
  <r>
    <s v="REFERENCE ELECTRIFICATION - MODERATE TECHNOLOGY ADVANCEMENT"/>
    <x v="2"/>
    <s v="PROPANE ICE LIGHT-DUTY TRUCK"/>
    <s v="TEXAS"/>
    <x v="20"/>
    <x v="25"/>
    <s v="DIESEL FUEL"/>
    <x v="10"/>
    <n v="934556410.13389504"/>
  </r>
  <r>
    <s v="REFERENCE ELECTRIFICATION - MODERATE TECHNOLOGY ADVANCEMENT"/>
    <x v="2"/>
    <s v="PROPANE ICE LIGHT-DUTY TRUCK"/>
    <s v="TEXAS"/>
    <x v="20"/>
    <x v="25"/>
    <s v="COMPRESSED PIPELINE GAS"/>
    <x v="10"/>
    <n v="0"/>
  </r>
  <r>
    <s v="REFERENCE ELECTRIFICATION - MODERATE TECHNOLOGY ADVANCEMENT"/>
    <x v="2"/>
    <s v="PROPANE ICE LIGHT-DUTY TRUCK"/>
    <s v="TEXAS"/>
    <x v="20"/>
    <x v="25"/>
    <s v="LIQUID HYDROGEN"/>
    <x v="10"/>
    <n v="0"/>
  </r>
  <r>
    <s v="REFERENCE ELECTRIFICATION - MODERATE TECHNOLOGY ADVANCEMENT"/>
    <x v="2"/>
    <s v="PROPANE ICE LIGHT-DUTY TRUCK"/>
    <s v="TEXAS"/>
    <x v="20"/>
    <x v="25"/>
    <n v="9999"/>
    <x v="10"/>
    <n v="0"/>
  </r>
  <r>
    <s v="REFERENCE ELECTRIFICATION - MODERATE TECHNOLOGY ADVANCEMENT"/>
    <x v="2"/>
    <s v="PROPANE ICE LIGHT-DUTY TRUCK"/>
    <s v="TEXAS"/>
    <x v="20"/>
    <x v="26"/>
    <s v="GASOLINE FUEL"/>
    <x v="10"/>
    <n v="0"/>
  </r>
  <r>
    <s v="REFERENCE ELECTRIFICATION - MODERATE TECHNOLOGY ADVANCEMENT"/>
    <x v="2"/>
    <s v="PROPANE ICE LIGHT-DUTY TRUCK"/>
    <s v="TEXAS"/>
    <x v="20"/>
    <x v="26"/>
    <s v="ELECTRICITY"/>
    <x v="10"/>
    <n v="0"/>
  </r>
  <r>
    <s v="REFERENCE ELECTRIFICATION - MODERATE TECHNOLOGY ADVANCEMENT"/>
    <x v="2"/>
    <s v="PROPANE ICE LIGHT-DUTY TRUCK"/>
    <s v="TEXAS"/>
    <x v="20"/>
    <x v="26"/>
    <s v="DIESEL FUEL"/>
    <x v="10"/>
    <n v="942784437.36035097"/>
  </r>
  <r>
    <s v="REFERENCE ELECTRIFICATION - MODERATE TECHNOLOGY ADVANCEMENT"/>
    <x v="2"/>
    <s v="PROPANE ICE LIGHT-DUTY TRUCK"/>
    <s v="TEXAS"/>
    <x v="20"/>
    <x v="26"/>
    <s v="COMPRESSED PIPELINE GAS"/>
    <x v="10"/>
    <n v="0"/>
  </r>
  <r>
    <s v="REFERENCE ELECTRIFICATION - MODERATE TECHNOLOGY ADVANCEMENT"/>
    <x v="2"/>
    <s v="PROPANE ICE LIGHT-DUTY TRUCK"/>
    <s v="TEXAS"/>
    <x v="20"/>
    <x v="26"/>
    <s v="LIQUID HYDROGEN"/>
    <x v="10"/>
    <n v="0"/>
  </r>
  <r>
    <s v="REFERENCE ELECTRIFICATION - MODERATE TECHNOLOGY ADVANCEMENT"/>
    <x v="2"/>
    <s v="PROPANE ICE LIGHT-DUTY TRUCK"/>
    <s v="TEXAS"/>
    <x v="20"/>
    <x v="26"/>
    <n v="9999"/>
    <x v="10"/>
    <n v="0"/>
  </r>
  <r>
    <s v="REFERENCE ELECTRIFICATION - MODERATE TECHNOLOGY ADVANCEMENT"/>
    <x v="2"/>
    <s v="PROPANE ICE LIGHT-DUTY TRUCK"/>
    <s v="TEXAS"/>
    <x v="20"/>
    <x v="27"/>
    <s v="GASOLINE FUEL"/>
    <x v="10"/>
    <n v="0"/>
  </r>
  <r>
    <s v="REFERENCE ELECTRIFICATION - MODERATE TECHNOLOGY ADVANCEMENT"/>
    <x v="2"/>
    <s v="PROPANE ICE LIGHT-DUTY TRUCK"/>
    <s v="TEXAS"/>
    <x v="20"/>
    <x v="27"/>
    <s v="ELECTRICITY"/>
    <x v="10"/>
    <n v="0"/>
  </r>
  <r>
    <s v="REFERENCE ELECTRIFICATION - MODERATE TECHNOLOGY ADVANCEMENT"/>
    <x v="2"/>
    <s v="PROPANE ICE LIGHT-DUTY TRUCK"/>
    <s v="TEXAS"/>
    <x v="20"/>
    <x v="27"/>
    <s v="DIESEL FUEL"/>
    <x v="10"/>
    <n v="950734466.60021806"/>
  </r>
  <r>
    <s v="REFERENCE ELECTRIFICATION - MODERATE TECHNOLOGY ADVANCEMENT"/>
    <x v="2"/>
    <s v="PROPANE ICE LIGHT-DUTY TRUCK"/>
    <s v="TEXAS"/>
    <x v="20"/>
    <x v="27"/>
    <s v="COMPRESSED PIPELINE GAS"/>
    <x v="10"/>
    <n v="0"/>
  </r>
  <r>
    <s v="REFERENCE ELECTRIFICATION - MODERATE TECHNOLOGY ADVANCEMENT"/>
    <x v="2"/>
    <s v="PROPANE ICE LIGHT-DUTY TRUCK"/>
    <s v="TEXAS"/>
    <x v="20"/>
    <x v="27"/>
    <s v="LIQUID HYDROGEN"/>
    <x v="10"/>
    <n v="0"/>
  </r>
  <r>
    <s v="REFERENCE ELECTRIFICATION - MODERATE TECHNOLOGY ADVANCEMENT"/>
    <x v="2"/>
    <s v="PROPANE ICE LIGHT-DUTY TRUCK"/>
    <s v="TEXAS"/>
    <x v="20"/>
    <x v="27"/>
    <n v="9999"/>
    <x v="10"/>
    <n v="0"/>
  </r>
  <r>
    <s v="REFERENCE ELECTRIFICATION - MODERATE TECHNOLOGY ADVANCEMENT"/>
    <x v="2"/>
    <s v="PROPANE ICE LIGHT-DUTY TRUCK"/>
    <s v="TEXAS"/>
    <x v="20"/>
    <x v="28"/>
    <s v="GASOLINE FUEL"/>
    <x v="10"/>
    <n v="0"/>
  </r>
  <r>
    <s v="REFERENCE ELECTRIFICATION - MODERATE TECHNOLOGY ADVANCEMENT"/>
    <x v="2"/>
    <s v="PROPANE ICE LIGHT-DUTY TRUCK"/>
    <s v="TEXAS"/>
    <x v="20"/>
    <x v="28"/>
    <s v="ELECTRICITY"/>
    <x v="10"/>
    <n v="0"/>
  </r>
  <r>
    <s v="REFERENCE ELECTRIFICATION - MODERATE TECHNOLOGY ADVANCEMENT"/>
    <x v="2"/>
    <s v="PROPANE ICE LIGHT-DUTY TRUCK"/>
    <s v="TEXAS"/>
    <x v="20"/>
    <x v="28"/>
    <s v="DIESEL FUEL"/>
    <x v="10"/>
    <n v="958459776.24093699"/>
  </r>
  <r>
    <s v="REFERENCE ELECTRIFICATION - MODERATE TECHNOLOGY ADVANCEMENT"/>
    <x v="2"/>
    <s v="PROPANE ICE LIGHT-DUTY TRUCK"/>
    <s v="TEXAS"/>
    <x v="20"/>
    <x v="28"/>
    <s v="COMPRESSED PIPELINE GAS"/>
    <x v="10"/>
    <n v="0"/>
  </r>
  <r>
    <s v="REFERENCE ELECTRIFICATION - MODERATE TECHNOLOGY ADVANCEMENT"/>
    <x v="2"/>
    <s v="PROPANE ICE LIGHT-DUTY TRUCK"/>
    <s v="TEXAS"/>
    <x v="20"/>
    <x v="28"/>
    <s v="LIQUID HYDROGEN"/>
    <x v="10"/>
    <n v="0"/>
  </r>
  <r>
    <s v="REFERENCE ELECTRIFICATION - MODERATE TECHNOLOGY ADVANCEMENT"/>
    <x v="2"/>
    <s v="PROPANE ICE LIGHT-DUTY TRUCK"/>
    <s v="TEXAS"/>
    <x v="20"/>
    <x v="28"/>
    <n v="9999"/>
    <x v="10"/>
    <n v="0"/>
  </r>
  <r>
    <s v="REFERENCE ELECTRIFICATION - MODERATE TECHNOLOGY ADVANCEMENT"/>
    <x v="2"/>
    <s v="PROPANE ICE LIGHT-DUTY TRUCK"/>
    <s v="TEXAS"/>
    <x v="20"/>
    <x v="29"/>
    <s v="GASOLINE FUEL"/>
    <x v="10"/>
    <n v="0"/>
  </r>
  <r>
    <s v="REFERENCE ELECTRIFICATION - MODERATE TECHNOLOGY ADVANCEMENT"/>
    <x v="2"/>
    <s v="PROPANE ICE LIGHT-DUTY TRUCK"/>
    <s v="TEXAS"/>
    <x v="20"/>
    <x v="29"/>
    <s v="ELECTRICITY"/>
    <x v="10"/>
    <n v="0"/>
  </r>
  <r>
    <s v="REFERENCE ELECTRIFICATION - MODERATE TECHNOLOGY ADVANCEMENT"/>
    <x v="2"/>
    <s v="PROPANE ICE LIGHT-DUTY TRUCK"/>
    <s v="TEXAS"/>
    <x v="20"/>
    <x v="29"/>
    <s v="DIESEL FUEL"/>
    <x v="10"/>
    <n v="967903572.76761401"/>
  </r>
  <r>
    <s v="REFERENCE ELECTRIFICATION - MODERATE TECHNOLOGY ADVANCEMENT"/>
    <x v="2"/>
    <s v="PROPANE ICE LIGHT-DUTY TRUCK"/>
    <s v="TEXAS"/>
    <x v="20"/>
    <x v="29"/>
    <s v="COMPRESSED PIPELINE GAS"/>
    <x v="10"/>
    <n v="0"/>
  </r>
  <r>
    <s v="REFERENCE ELECTRIFICATION - MODERATE TECHNOLOGY ADVANCEMENT"/>
    <x v="2"/>
    <s v="PROPANE ICE LIGHT-DUTY TRUCK"/>
    <s v="TEXAS"/>
    <x v="20"/>
    <x v="29"/>
    <s v="LIQUID HYDROGEN"/>
    <x v="10"/>
    <n v="0"/>
  </r>
  <r>
    <s v="REFERENCE ELECTRIFICATION - MODERATE TECHNOLOGY ADVANCEMENT"/>
    <x v="2"/>
    <s v="PROPANE ICE LIGHT-DUTY TRUCK"/>
    <s v="TEXAS"/>
    <x v="20"/>
    <x v="29"/>
    <n v="9999"/>
    <x v="10"/>
    <n v="0"/>
  </r>
  <r>
    <s v="REFERENCE ELECTRIFICATION - MODERATE TECHNOLOGY ADVANCEMENT"/>
    <x v="2"/>
    <s v="PROPANE ICE LIGHT-DUTY TRUCK"/>
    <s v="TEXAS"/>
    <x v="20"/>
    <x v="30"/>
    <s v="GASOLINE FUEL"/>
    <x v="10"/>
    <n v="0"/>
  </r>
  <r>
    <s v="REFERENCE ELECTRIFICATION - MODERATE TECHNOLOGY ADVANCEMENT"/>
    <x v="2"/>
    <s v="PROPANE ICE LIGHT-DUTY TRUCK"/>
    <s v="TEXAS"/>
    <x v="20"/>
    <x v="30"/>
    <s v="ELECTRICITY"/>
    <x v="10"/>
    <n v="0"/>
  </r>
  <r>
    <s v="REFERENCE ELECTRIFICATION - MODERATE TECHNOLOGY ADVANCEMENT"/>
    <x v="2"/>
    <s v="PROPANE ICE LIGHT-DUTY TRUCK"/>
    <s v="TEXAS"/>
    <x v="20"/>
    <x v="30"/>
    <s v="DIESEL FUEL"/>
    <x v="10"/>
    <n v="977072293.28842199"/>
  </r>
  <r>
    <s v="REFERENCE ELECTRIFICATION - MODERATE TECHNOLOGY ADVANCEMENT"/>
    <x v="2"/>
    <s v="PROPANE ICE LIGHT-DUTY TRUCK"/>
    <s v="TEXAS"/>
    <x v="20"/>
    <x v="30"/>
    <s v="COMPRESSED PIPELINE GAS"/>
    <x v="10"/>
    <n v="0"/>
  </r>
  <r>
    <s v="REFERENCE ELECTRIFICATION - MODERATE TECHNOLOGY ADVANCEMENT"/>
    <x v="2"/>
    <s v="PROPANE ICE LIGHT-DUTY TRUCK"/>
    <s v="TEXAS"/>
    <x v="20"/>
    <x v="30"/>
    <s v="LIQUID HYDROGEN"/>
    <x v="10"/>
    <n v="0"/>
  </r>
  <r>
    <s v="REFERENCE ELECTRIFICATION - MODERATE TECHNOLOGY ADVANCEMENT"/>
    <x v="2"/>
    <s v="PROPANE ICE LIGHT-DUTY TRUCK"/>
    <s v="TEXAS"/>
    <x v="20"/>
    <x v="30"/>
    <n v="9999"/>
    <x v="10"/>
    <n v="0"/>
  </r>
  <r>
    <s v="REFERENCE ELECTRIFICATION - MODERATE TECHNOLOGY ADVANCEMENT"/>
    <x v="2"/>
    <s v="PROPANE ICE LIGHT-DUTY TRUCK"/>
    <s v="TEXAS"/>
    <x v="20"/>
    <x v="31"/>
    <s v="GASOLINE FUEL"/>
    <x v="10"/>
    <n v="0"/>
  </r>
  <r>
    <s v="REFERENCE ELECTRIFICATION - MODERATE TECHNOLOGY ADVANCEMENT"/>
    <x v="2"/>
    <s v="PROPANE ICE LIGHT-DUTY TRUCK"/>
    <s v="TEXAS"/>
    <x v="20"/>
    <x v="31"/>
    <s v="ELECTRICITY"/>
    <x v="10"/>
    <n v="0"/>
  </r>
  <r>
    <s v="REFERENCE ELECTRIFICATION - MODERATE TECHNOLOGY ADVANCEMENT"/>
    <x v="2"/>
    <s v="PROPANE ICE LIGHT-DUTY TRUCK"/>
    <s v="TEXAS"/>
    <x v="20"/>
    <x v="31"/>
    <s v="DIESEL FUEL"/>
    <x v="10"/>
    <n v="985999078.36514294"/>
  </r>
  <r>
    <s v="REFERENCE ELECTRIFICATION - MODERATE TECHNOLOGY ADVANCEMENT"/>
    <x v="2"/>
    <s v="PROPANE ICE LIGHT-DUTY TRUCK"/>
    <s v="TEXAS"/>
    <x v="20"/>
    <x v="31"/>
    <s v="COMPRESSED PIPELINE GAS"/>
    <x v="10"/>
    <n v="0"/>
  </r>
  <r>
    <s v="REFERENCE ELECTRIFICATION - MODERATE TECHNOLOGY ADVANCEMENT"/>
    <x v="2"/>
    <s v="PROPANE ICE LIGHT-DUTY TRUCK"/>
    <s v="TEXAS"/>
    <x v="20"/>
    <x v="31"/>
    <s v="LIQUID HYDROGEN"/>
    <x v="10"/>
    <n v="0"/>
  </r>
  <r>
    <s v="REFERENCE ELECTRIFICATION - MODERATE TECHNOLOGY ADVANCEMENT"/>
    <x v="2"/>
    <s v="PROPANE ICE LIGHT-DUTY TRUCK"/>
    <s v="TEXAS"/>
    <x v="20"/>
    <x v="31"/>
    <n v="9999"/>
    <x v="10"/>
    <n v="0"/>
  </r>
  <r>
    <s v="REFERENCE ELECTRIFICATION - MODERATE TECHNOLOGY ADVANCEMENT"/>
    <x v="2"/>
    <s v="PROPANE ICE LIGHT-DUTY TRUCK"/>
    <s v="TEXAS"/>
    <x v="20"/>
    <x v="32"/>
    <s v="GASOLINE FUEL"/>
    <x v="10"/>
    <n v="0"/>
  </r>
  <r>
    <s v="REFERENCE ELECTRIFICATION - MODERATE TECHNOLOGY ADVANCEMENT"/>
    <x v="2"/>
    <s v="PROPANE ICE LIGHT-DUTY TRUCK"/>
    <s v="TEXAS"/>
    <x v="20"/>
    <x v="32"/>
    <s v="ELECTRICITY"/>
    <x v="10"/>
    <n v="0"/>
  </r>
  <r>
    <s v="REFERENCE ELECTRIFICATION - MODERATE TECHNOLOGY ADVANCEMENT"/>
    <x v="2"/>
    <s v="PROPANE ICE LIGHT-DUTY TRUCK"/>
    <s v="TEXAS"/>
    <x v="20"/>
    <x v="32"/>
    <s v="DIESEL FUEL"/>
    <x v="10"/>
    <n v="994661402.75812602"/>
  </r>
  <r>
    <s v="REFERENCE ELECTRIFICATION - MODERATE TECHNOLOGY ADVANCEMENT"/>
    <x v="2"/>
    <s v="PROPANE ICE LIGHT-DUTY TRUCK"/>
    <s v="TEXAS"/>
    <x v="20"/>
    <x v="32"/>
    <s v="COMPRESSED PIPELINE GAS"/>
    <x v="10"/>
    <n v="0"/>
  </r>
  <r>
    <s v="REFERENCE ELECTRIFICATION - MODERATE TECHNOLOGY ADVANCEMENT"/>
    <x v="2"/>
    <s v="PROPANE ICE LIGHT-DUTY TRUCK"/>
    <s v="TEXAS"/>
    <x v="20"/>
    <x v="32"/>
    <s v="LIQUID HYDROGEN"/>
    <x v="10"/>
    <n v="0"/>
  </r>
  <r>
    <s v="REFERENCE ELECTRIFICATION - MODERATE TECHNOLOGY ADVANCEMENT"/>
    <x v="2"/>
    <s v="PROPANE ICE LIGHT-DUTY TRUCK"/>
    <s v="TEXAS"/>
    <x v="20"/>
    <x v="32"/>
    <n v="9999"/>
    <x v="10"/>
    <n v="0"/>
  </r>
  <r>
    <s v="REFERENCE ELECTRIFICATION - MODERATE TECHNOLOGY ADVANCEMENT"/>
    <x v="2"/>
    <s v="PROPANE ICE LIGHT-DUTY TRUCK"/>
    <s v="TEXAS"/>
    <x v="20"/>
    <x v="33"/>
    <s v="GASOLINE FUEL"/>
    <x v="10"/>
    <n v="0"/>
  </r>
  <r>
    <s v="REFERENCE ELECTRIFICATION - MODERATE TECHNOLOGY ADVANCEMENT"/>
    <x v="2"/>
    <s v="PROPANE ICE LIGHT-DUTY TRUCK"/>
    <s v="TEXAS"/>
    <x v="20"/>
    <x v="33"/>
    <s v="ELECTRICITY"/>
    <x v="10"/>
    <n v="0"/>
  </r>
  <r>
    <s v="REFERENCE ELECTRIFICATION - MODERATE TECHNOLOGY ADVANCEMENT"/>
    <x v="2"/>
    <s v="PROPANE ICE LIGHT-DUTY TRUCK"/>
    <s v="TEXAS"/>
    <x v="20"/>
    <x v="33"/>
    <s v="DIESEL FUEL"/>
    <x v="10"/>
    <n v="1002995563.01534"/>
  </r>
  <r>
    <s v="REFERENCE ELECTRIFICATION - MODERATE TECHNOLOGY ADVANCEMENT"/>
    <x v="2"/>
    <s v="PROPANE ICE LIGHT-DUTY TRUCK"/>
    <s v="TEXAS"/>
    <x v="20"/>
    <x v="33"/>
    <s v="COMPRESSED PIPELINE GAS"/>
    <x v="10"/>
    <n v="0"/>
  </r>
  <r>
    <s v="REFERENCE ELECTRIFICATION - MODERATE TECHNOLOGY ADVANCEMENT"/>
    <x v="2"/>
    <s v="PROPANE ICE LIGHT-DUTY TRUCK"/>
    <s v="TEXAS"/>
    <x v="20"/>
    <x v="33"/>
    <s v="LIQUID HYDROGEN"/>
    <x v="10"/>
    <n v="0"/>
  </r>
  <r>
    <s v="REFERENCE ELECTRIFICATION - MODERATE TECHNOLOGY ADVANCEMENT"/>
    <x v="2"/>
    <s v="PROPANE ICE LIGHT-DUTY TRUCK"/>
    <s v="TEXAS"/>
    <x v="20"/>
    <x v="33"/>
    <n v="9999"/>
    <x v="10"/>
    <n v="0"/>
  </r>
  <r>
    <s v="REFERENCE ELECTRIFICATION - MODERATE TECHNOLOGY ADVANCEMENT"/>
    <x v="2"/>
    <s v="HYDROGEN FUEL-CELL LIGHT-DUTY TRUCK"/>
    <s v="TEXAS"/>
    <x v="20"/>
    <x v="0"/>
    <s v="GASOLINE FUEL"/>
    <x v="10"/>
    <n v="0"/>
  </r>
  <r>
    <s v="REFERENCE ELECTRIFICATION - MODERATE TECHNOLOGY ADVANCEMENT"/>
    <x v="2"/>
    <s v="HYDROGEN FUEL-CELL LIGHT-DUTY TRUCK"/>
    <s v="TEXAS"/>
    <x v="20"/>
    <x v="0"/>
    <s v="ELECTRICITY"/>
    <x v="10"/>
    <n v="0"/>
  </r>
  <r>
    <s v="REFERENCE ELECTRIFICATION - MODERATE TECHNOLOGY ADVANCEMENT"/>
    <x v="2"/>
    <s v="HYDROGEN FUEL-CELL LIGHT-DUTY TRUCK"/>
    <s v="TEXAS"/>
    <x v="20"/>
    <x v="0"/>
    <s v="DIESEL FUEL"/>
    <x v="10"/>
    <n v="0"/>
  </r>
  <r>
    <s v="REFERENCE ELECTRIFICATION - MODERATE TECHNOLOGY ADVANCEMENT"/>
    <x v="2"/>
    <s v="HYDROGEN FUEL-CELL LIGHT-DUTY TRUCK"/>
    <s v="TEXAS"/>
    <x v="20"/>
    <x v="0"/>
    <s v="COMPRESSED PIPELINE GAS"/>
    <x v="10"/>
    <n v="0"/>
  </r>
  <r>
    <s v="REFERENCE ELECTRIFICATION - MODERATE TECHNOLOGY ADVANCEMENT"/>
    <x v="2"/>
    <s v="HYDROGEN FUEL-CELL LIGHT-DUTY TRUCK"/>
    <s v="TEXAS"/>
    <x v="20"/>
    <x v="0"/>
    <s v="LIQUID HYDROGEN"/>
    <x v="10"/>
    <n v="7350521.7206787299"/>
  </r>
  <r>
    <s v="REFERENCE ELECTRIFICATION - MODERATE TECHNOLOGY ADVANCEMENT"/>
    <x v="2"/>
    <s v="HYDROGEN FUEL-CELL LIGHT-DUTY TRUCK"/>
    <s v="TEXAS"/>
    <x v="20"/>
    <x v="0"/>
    <n v="9999"/>
    <x v="10"/>
    <n v="0"/>
  </r>
  <r>
    <s v="REFERENCE ELECTRIFICATION - MODERATE TECHNOLOGY ADVANCEMENT"/>
    <x v="2"/>
    <s v="HYDROGEN FUEL-CELL LIGHT-DUTY TRUCK"/>
    <s v="TEXAS"/>
    <x v="20"/>
    <x v="1"/>
    <s v="GASOLINE FUEL"/>
    <x v="10"/>
    <n v="0"/>
  </r>
  <r>
    <s v="REFERENCE ELECTRIFICATION - MODERATE TECHNOLOGY ADVANCEMENT"/>
    <x v="2"/>
    <s v="HYDROGEN FUEL-CELL LIGHT-DUTY TRUCK"/>
    <s v="TEXAS"/>
    <x v="20"/>
    <x v="1"/>
    <s v="ELECTRICITY"/>
    <x v="10"/>
    <n v="0"/>
  </r>
  <r>
    <s v="REFERENCE ELECTRIFICATION - MODERATE TECHNOLOGY ADVANCEMENT"/>
    <x v="2"/>
    <s v="HYDROGEN FUEL-CELL LIGHT-DUTY TRUCK"/>
    <s v="TEXAS"/>
    <x v="20"/>
    <x v="1"/>
    <s v="DIESEL FUEL"/>
    <x v="10"/>
    <n v="0"/>
  </r>
  <r>
    <s v="REFERENCE ELECTRIFICATION - MODERATE TECHNOLOGY ADVANCEMENT"/>
    <x v="2"/>
    <s v="HYDROGEN FUEL-CELL LIGHT-DUTY TRUCK"/>
    <s v="TEXAS"/>
    <x v="20"/>
    <x v="1"/>
    <s v="COMPRESSED PIPELINE GAS"/>
    <x v="10"/>
    <n v="0"/>
  </r>
  <r>
    <s v="REFERENCE ELECTRIFICATION - MODERATE TECHNOLOGY ADVANCEMENT"/>
    <x v="2"/>
    <s v="HYDROGEN FUEL-CELL LIGHT-DUTY TRUCK"/>
    <s v="TEXAS"/>
    <x v="20"/>
    <x v="1"/>
    <s v="LIQUID HYDROGEN"/>
    <x v="10"/>
    <n v="10004864.512348101"/>
  </r>
  <r>
    <s v="REFERENCE ELECTRIFICATION - MODERATE TECHNOLOGY ADVANCEMENT"/>
    <x v="2"/>
    <s v="HYDROGEN FUEL-CELL LIGHT-DUTY TRUCK"/>
    <s v="TEXAS"/>
    <x v="20"/>
    <x v="1"/>
    <n v="9999"/>
    <x v="10"/>
    <n v="0"/>
  </r>
  <r>
    <s v="REFERENCE ELECTRIFICATION - MODERATE TECHNOLOGY ADVANCEMENT"/>
    <x v="2"/>
    <s v="HYDROGEN FUEL-CELL LIGHT-DUTY TRUCK"/>
    <s v="TEXAS"/>
    <x v="20"/>
    <x v="2"/>
    <s v="GASOLINE FUEL"/>
    <x v="10"/>
    <n v="0"/>
  </r>
  <r>
    <s v="REFERENCE ELECTRIFICATION - MODERATE TECHNOLOGY ADVANCEMENT"/>
    <x v="2"/>
    <s v="HYDROGEN FUEL-CELL LIGHT-DUTY TRUCK"/>
    <s v="TEXAS"/>
    <x v="20"/>
    <x v="2"/>
    <s v="ELECTRICITY"/>
    <x v="10"/>
    <n v="0"/>
  </r>
  <r>
    <s v="REFERENCE ELECTRIFICATION - MODERATE TECHNOLOGY ADVANCEMENT"/>
    <x v="2"/>
    <s v="HYDROGEN FUEL-CELL LIGHT-DUTY TRUCK"/>
    <s v="TEXAS"/>
    <x v="20"/>
    <x v="2"/>
    <s v="DIESEL FUEL"/>
    <x v="10"/>
    <n v="0"/>
  </r>
  <r>
    <s v="REFERENCE ELECTRIFICATION - MODERATE TECHNOLOGY ADVANCEMENT"/>
    <x v="2"/>
    <s v="HYDROGEN FUEL-CELL LIGHT-DUTY TRUCK"/>
    <s v="TEXAS"/>
    <x v="20"/>
    <x v="2"/>
    <s v="COMPRESSED PIPELINE GAS"/>
    <x v="10"/>
    <n v="0"/>
  </r>
  <r>
    <s v="REFERENCE ELECTRIFICATION - MODERATE TECHNOLOGY ADVANCEMENT"/>
    <x v="2"/>
    <s v="HYDROGEN FUEL-CELL LIGHT-DUTY TRUCK"/>
    <s v="TEXAS"/>
    <x v="20"/>
    <x v="2"/>
    <s v="LIQUID HYDROGEN"/>
    <x v="10"/>
    <n v="13175065.7047674"/>
  </r>
  <r>
    <s v="REFERENCE ELECTRIFICATION - MODERATE TECHNOLOGY ADVANCEMENT"/>
    <x v="2"/>
    <s v="HYDROGEN FUEL-CELL LIGHT-DUTY TRUCK"/>
    <s v="TEXAS"/>
    <x v="20"/>
    <x v="2"/>
    <n v="9999"/>
    <x v="10"/>
    <n v="0"/>
  </r>
  <r>
    <s v="REFERENCE ELECTRIFICATION - MODERATE TECHNOLOGY ADVANCEMENT"/>
    <x v="2"/>
    <s v="HYDROGEN FUEL-CELL LIGHT-DUTY TRUCK"/>
    <s v="TEXAS"/>
    <x v="20"/>
    <x v="3"/>
    <s v="GASOLINE FUEL"/>
    <x v="10"/>
    <n v="0"/>
  </r>
  <r>
    <s v="REFERENCE ELECTRIFICATION - MODERATE TECHNOLOGY ADVANCEMENT"/>
    <x v="2"/>
    <s v="HYDROGEN FUEL-CELL LIGHT-DUTY TRUCK"/>
    <s v="TEXAS"/>
    <x v="20"/>
    <x v="3"/>
    <s v="ELECTRICITY"/>
    <x v="10"/>
    <n v="0"/>
  </r>
  <r>
    <s v="REFERENCE ELECTRIFICATION - MODERATE TECHNOLOGY ADVANCEMENT"/>
    <x v="2"/>
    <s v="HYDROGEN FUEL-CELL LIGHT-DUTY TRUCK"/>
    <s v="TEXAS"/>
    <x v="20"/>
    <x v="3"/>
    <s v="DIESEL FUEL"/>
    <x v="10"/>
    <n v="0"/>
  </r>
  <r>
    <s v="REFERENCE ELECTRIFICATION - MODERATE TECHNOLOGY ADVANCEMENT"/>
    <x v="2"/>
    <s v="HYDROGEN FUEL-CELL LIGHT-DUTY TRUCK"/>
    <s v="TEXAS"/>
    <x v="20"/>
    <x v="3"/>
    <s v="COMPRESSED PIPELINE GAS"/>
    <x v="10"/>
    <n v="0"/>
  </r>
  <r>
    <s v="REFERENCE ELECTRIFICATION - MODERATE TECHNOLOGY ADVANCEMENT"/>
    <x v="2"/>
    <s v="HYDROGEN FUEL-CELL LIGHT-DUTY TRUCK"/>
    <s v="TEXAS"/>
    <x v="20"/>
    <x v="3"/>
    <s v="LIQUID HYDROGEN"/>
    <x v="10"/>
    <n v="16252615.863755001"/>
  </r>
  <r>
    <s v="REFERENCE ELECTRIFICATION - MODERATE TECHNOLOGY ADVANCEMENT"/>
    <x v="2"/>
    <s v="HYDROGEN FUEL-CELL LIGHT-DUTY TRUCK"/>
    <s v="TEXAS"/>
    <x v="20"/>
    <x v="3"/>
    <n v="9999"/>
    <x v="10"/>
    <n v="0"/>
  </r>
  <r>
    <s v="REFERENCE ELECTRIFICATION - MODERATE TECHNOLOGY ADVANCEMENT"/>
    <x v="2"/>
    <s v="HYDROGEN FUEL-CELL LIGHT-DUTY TRUCK"/>
    <s v="TEXAS"/>
    <x v="20"/>
    <x v="4"/>
    <s v="GASOLINE FUEL"/>
    <x v="10"/>
    <n v="0"/>
  </r>
  <r>
    <s v="REFERENCE ELECTRIFICATION - MODERATE TECHNOLOGY ADVANCEMENT"/>
    <x v="2"/>
    <s v="HYDROGEN FUEL-CELL LIGHT-DUTY TRUCK"/>
    <s v="TEXAS"/>
    <x v="20"/>
    <x v="4"/>
    <s v="ELECTRICITY"/>
    <x v="10"/>
    <n v="0"/>
  </r>
  <r>
    <s v="REFERENCE ELECTRIFICATION - MODERATE TECHNOLOGY ADVANCEMENT"/>
    <x v="2"/>
    <s v="HYDROGEN FUEL-CELL LIGHT-DUTY TRUCK"/>
    <s v="TEXAS"/>
    <x v="20"/>
    <x v="4"/>
    <s v="DIESEL FUEL"/>
    <x v="10"/>
    <n v="0"/>
  </r>
  <r>
    <s v="REFERENCE ELECTRIFICATION - MODERATE TECHNOLOGY ADVANCEMENT"/>
    <x v="2"/>
    <s v="HYDROGEN FUEL-CELL LIGHT-DUTY TRUCK"/>
    <s v="TEXAS"/>
    <x v="20"/>
    <x v="4"/>
    <s v="COMPRESSED PIPELINE GAS"/>
    <x v="10"/>
    <n v="0"/>
  </r>
  <r>
    <s v="REFERENCE ELECTRIFICATION - MODERATE TECHNOLOGY ADVANCEMENT"/>
    <x v="2"/>
    <s v="HYDROGEN FUEL-CELL LIGHT-DUTY TRUCK"/>
    <s v="TEXAS"/>
    <x v="20"/>
    <x v="4"/>
    <s v="LIQUID HYDROGEN"/>
    <x v="10"/>
    <n v="18637539.3949496"/>
  </r>
  <r>
    <s v="REFERENCE ELECTRIFICATION - MODERATE TECHNOLOGY ADVANCEMENT"/>
    <x v="2"/>
    <s v="HYDROGEN FUEL-CELL LIGHT-DUTY TRUCK"/>
    <s v="TEXAS"/>
    <x v="20"/>
    <x v="4"/>
    <n v="9999"/>
    <x v="10"/>
    <n v="0"/>
  </r>
  <r>
    <s v="REFERENCE ELECTRIFICATION - MODERATE TECHNOLOGY ADVANCEMENT"/>
    <x v="2"/>
    <s v="HYDROGEN FUEL-CELL LIGHT-DUTY TRUCK"/>
    <s v="TEXAS"/>
    <x v="20"/>
    <x v="5"/>
    <s v="GASOLINE FUEL"/>
    <x v="10"/>
    <n v="0"/>
  </r>
  <r>
    <s v="REFERENCE ELECTRIFICATION - MODERATE TECHNOLOGY ADVANCEMENT"/>
    <x v="2"/>
    <s v="HYDROGEN FUEL-CELL LIGHT-DUTY TRUCK"/>
    <s v="TEXAS"/>
    <x v="20"/>
    <x v="5"/>
    <s v="ELECTRICITY"/>
    <x v="10"/>
    <n v="0"/>
  </r>
  <r>
    <s v="REFERENCE ELECTRIFICATION - MODERATE TECHNOLOGY ADVANCEMENT"/>
    <x v="2"/>
    <s v="HYDROGEN FUEL-CELL LIGHT-DUTY TRUCK"/>
    <s v="TEXAS"/>
    <x v="20"/>
    <x v="5"/>
    <s v="DIESEL FUEL"/>
    <x v="10"/>
    <n v="0"/>
  </r>
  <r>
    <s v="REFERENCE ELECTRIFICATION - MODERATE TECHNOLOGY ADVANCEMENT"/>
    <x v="2"/>
    <s v="HYDROGEN FUEL-CELL LIGHT-DUTY TRUCK"/>
    <s v="TEXAS"/>
    <x v="20"/>
    <x v="5"/>
    <s v="COMPRESSED PIPELINE GAS"/>
    <x v="10"/>
    <n v="0"/>
  </r>
  <r>
    <s v="REFERENCE ELECTRIFICATION - MODERATE TECHNOLOGY ADVANCEMENT"/>
    <x v="2"/>
    <s v="HYDROGEN FUEL-CELL LIGHT-DUTY TRUCK"/>
    <s v="TEXAS"/>
    <x v="20"/>
    <x v="5"/>
    <s v="LIQUID HYDROGEN"/>
    <x v="10"/>
    <n v="21119839.875307798"/>
  </r>
  <r>
    <s v="REFERENCE ELECTRIFICATION - MODERATE TECHNOLOGY ADVANCEMENT"/>
    <x v="2"/>
    <s v="HYDROGEN FUEL-CELL LIGHT-DUTY TRUCK"/>
    <s v="TEXAS"/>
    <x v="20"/>
    <x v="5"/>
    <n v="9999"/>
    <x v="10"/>
    <n v="0"/>
  </r>
  <r>
    <s v="REFERENCE ELECTRIFICATION - MODERATE TECHNOLOGY ADVANCEMENT"/>
    <x v="2"/>
    <s v="HYDROGEN FUEL-CELL LIGHT-DUTY TRUCK"/>
    <s v="TEXAS"/>
    <x v="20"/>
    <x v="6"/>
    <s v="GASOLINE FUEL"/>
    <x v="10"/>
    <n v="0"/>
  </r>
  <r>
    <s v="REFERENCE ELECTRIFICATION - MODERATE TECHNOLOGY ADVANCEMENT"/>
    <x v="2"/>
    <s v="HYDROGEN FUEL-CELL LIGHT-DUTY TRUCK"/>
    <s v="TEXAS"/>
    <x v="20"/>
    <x v="6"/>
    <s v="ELECTRICITY"/>
    <x v="10"/>
    <n v="0"/>
  </r>
  <r>
    <s v="REFERENCE ELECTRIFICATION - MODERATE TECHNOLOGY ADVANCEMENT"/>
    <x v="2"/>
    <s v="HYDROGEN FUEL-CELL LIGHT-DUTY TRUCK"/>
    <s v="TEXAS"/>
    <x v="20"/>
    <x v="6"/>
    <s v="DIESEL FUEL"/>
    <x v="10"/>
    <n v="0"/>
  </r>
  <r>
    <s v="REFERENCE ELECTRIFICATION - MODERATE TECHNOLOGY ADVANCEMENT"/>
    <x v="2"/>
    <s v="HYDROGEN FUEL-CELL LIGHT-DUTY TRUCK"/>
    <s v="TEXAS"/>
    <x v="20"/>
    <x v="6"/>
    <s v="COMPRESSED PIPELINE GAS"/>
    <x v="10"/>
    <n v="0"/>
  </r>
  <r>
    <s v="REFERENCE ELECTRIFICATION - MODERATE TECHNOLOGY ADVANCEMENT"/>
    <x v="2"/>
    <s v="HYDROGEN FUEL-CELL LIGHT-DUTY TRUCK"/>
    <s v="TEXAS"/>
    <x v="20"/>
    <x v="6"/>
    <s v="LIQUID HYDROGEN"/>
    <x v="10"/>
    <n v="23674571.2777978"/>
  </r>
  <r>
    <s v="REFERENCE ELECTRIFICATION - MODERATE TECHNOLOGY ADVANCEMENT"/>
    <x v="2"/>
    <s v="HYDROGEN FUEL-CELL LIGHT-DUTY TRUCK"/>
    <s v="TEXAS"/>
    <x v="20"/>
    <x v="6"/>
    <n v="9999"/>
    <x v="10"/>
    <n v="0"/>
  </r>
  <r>
    <s v="REFERENCE ELECTRIFICATION - MODERATE TECHNOLOGY ADVANCEMENT"/>
    <x v="2"/>
    <s v="HYDROGEN FUEL-CELL LIGHT-DUTY TRUCK"/>
    <s v="TEXAS"/>
    <x v="20"/>
    <x v="7"/>
    <s v="GASOLINE FUEL"/>
    <x v="10"/>
    <n v="0"/>
  </r>
  <r>
    <s v="REFERENCE ELECTRIFICATION - MODERATE TECHNOLOGY ADVANCEMENT"/>
    <x v="2"/>
    <s v="HYDROGEN FUEL-CELL LIGHT-DUTY TRUCK"/>
    <s v="TEXAS"/>
    <x v="20"/>
    <x v="7"/>
    <s v="ELECTRICITY"/>
    <x v="10"/>
    <n v="0"/>
  </r>
  <r>
    <s v="REFERENCE ELECTRIFICATION - MODERATE TECHNOLOGY ADVANCEMENT"/>
    <x v="2"/>
    <s v="HYDROGEN FUEL-CELL LIGHT-DUTY TRUCK"/>
    <s v="TEXAS"/>
    <x v="20"/>
    <x v="7"/>
    <s v="DIESEL FUEL"/>
    <x v="10"/>
    <n v="0"/>
  </r>
  <r>
    <s v="REFERENCE ELECTRIFICATION - MODERATE TECHNOLOGY ADVANCEMENT"/>
    <x v="2"/>
    <s v="HYDROGEN FUEL-CELL LIGHT-DUTY TRUCK"/>
    <s v="TEXAS"/>
    <x v="20"/>
    <x v="7"/>
    <s v="COMPRESSED PIPELINE GAS"/>
    <x v="10"/>
    <n v="0"/>
  </r>
  <r>
    <s v="REFERENCE ELECTRIFICATION - MODERATE TECHNOLOGY ADVANCEMENT"/>
    <x v="2"/>
    <s v="HYDROGEN FUEL-CELL LIGHT-DUTY TRUCK"/>
    <s v="TEXAS"/>
    <x v="20"/>
    <x v="7"/>
    <s v="LIQUID HYDROGEN"/>
    <x v="10"/>
    <n v="26984052.095457502"/>
  </r>
  <r>
    <s v="REFERENCE ELECTRIFICATION - MODERATE TECHNOLOGY ADVANCEMENT"/>
    <x v="2"/>
    <s v="HYDROGEN FUEL-CELL LIGHT-DUTY TRUCK"/>
    <s v="TEXAS"/>
    <x v="20"/>
    <x v="7"/>
    <n v="9999"/>
    <x v="10"/>
    <n v="0"/>
  </r>
  <r>
    <s v="REFERENCE ELECTRIFICATION - MODERATE TECHNOLOGY ADVANCEMENT"/>
    <x v="2"/>
    <s v="HYDROGEN FUEL-CELL LIGHT-DUTY TRUCK"/>
    <s v="TEXAS"/>
    <x v="20"/>
    <x v="8"/>
    <s v="GASOLINE FUEL"/>
    <x v="10"/>
    <n v="0"/>
  </r>
  <r>
    <s v="REFERENCE ELECTRIFICATION - MODERATE TECHNOLOGY ADVANCEMENT"/>
    <x v="2"/>
    <s v="HYDROGEN FUEL-CELL LIGHT-DUTY TRUCK"/>
    <s v="TEXAS"/>
    <x v="20"/>
    <x v="8"/>
    <s v="ELECTRICITY"/>
    <x v="10"/>
    <n v="0"/>
  </r>
  <r>
    <s v="REFERENCE ELECTRIFICATION - MODERATE TECHNOLOGY ADVANCEMENT"/>
    <x v="2"/>
    <s v="HYDROGEN FUEL-CELL LIGHT-DUTY TRUCK"/>
    <s v="TEXAS"/>
    <x v="20"/>
    <x v="8"/>
    <s v="DIESEL FUEL"/>
    <x v="10"/>
    <n v="0"/>
  </r>
  <r>
    <s v="REFERENCE ELECTRIFICATION - MODERATE TECHNOLOGY ADVANCEMENT"/>
    <x v="2"/>
    <s v="HYDROGEN FUEL-CELL LIGHT-DUTY TRUCK"/>
    <s v="TEXAS"/>
    <x v="20"/>
    <x v="8"/>
    <s v="COMPRESSED PIPELINE GAS"/>
    <x v="10"/>
    <n v="0"/>
  </r>
  <r>
    <s v="REFERENCE ELECTRIFICATION - MODERATE TECHNOLOGY ADVANCEMENT"/>
    <x v="2"/>
    <s v="HYDROGEN FUEL-CELL LIGHT-DUTY TRUCK"/>
    <s v="TEXAS"/>
    <x v="20"/>
    <x v="8"/>
    <s v="LIQUID HYDROGEN"/>
    <x v="10"/>
    <n v="30439782.736342199"/>
  </r>
  <r>
    <s v="REFERENCE ELECTRIFICATION - MODERATE TECHNOLOGY ADVANCEMENT"/>
    <x v="2"/>
    <s v="HYDROGEN FUEL-CELL LIGHT-DUTY TRUCK"/>
    <s v="TEXAS"/>
    <x v="20"/>
    <x v="8"/>
    <n v="9999"/>
    <x v="10"/>
    <n v="0"/>
  </r>
  <r>
    <s v="REFERENCE ELECTRIFICATION - MODERATE TECHNOLOGY ADVANCEMENT"/>
    <x v="2"/>
    <s v="HYDROGEN FUEL-CELL LIGHT-DUTY TRUCK"/>
    <s v="TEXAS"/>
    <x v="20"/>
    <x v="9"/>
    <s v="GASOLINE FUEL"/>
    <x v="10"/>
    <n v="0"/>
  </r>
  <r>
    <s v="REFERENCE ELECTRIFICATION - MODERATE TECHNOLOGY ADVANCEMENT"/>
    <x v="2"/>
    <s v="HYDROGEN FUEL-CELL LIGHT-DUTY TRUCK"/>
    <s v="TEXAS"/>
    <x v="20"/>
    <x v="9"/>
    <s v="ELECTRICITY"/>
    <x v="10"/>
    <n v="0"/>
  </r>
  <r>
    <s v="REFERENCE ELECTRIFICATION - MODERATE TECHNOLOGY ADVANCEMENT"/>
    <x v="2"/>
    <s v="HYDROGEN FUEL-CELL LIGHT-DUTY TRUCK"/>
    <s v="TEXAS"/>
    <x v="20"/>
    <x v="9"/>
    <s v="DIESEL FUEL"/>
    <x v="10"/>
    <n v="0"/>
  </r>
  <r>
    <s v="REFERENCE ELECTRIFICATION - MODERATE TECHNOLOGY ADVANCEMENT"/>
    <x v="2"/>
    <s v="HYDROGEN FUEL-CELL LIGHT-DUTY TRUCK"/>
    <s v="TEXAS"/>
    <x v="20"/>
    <x v="9"/>
    <s v="COMPRESSED PIPELINE GAS"/>
    <x v="10"/>
    <n v="0"/>
  </r>
  <r>
    <s v="REFERENCE ELECTRIFICATION - MODERATE TECHNOLOGY ADVANCEMENT"/>
    <x v="2"/>
    <s v="HYDROGEN FUEL-CELL LIGHT-DUTY TRUCK"/>
    <s v="TEXAS"/>
    <x v="20"/>
    <x v="9"/>
    <s v="LIQUID HYDROGEN"/>
    <x v="10"/>
    <n v="33731839.422198102"/>
  </r>
  <r>
    <s v="REFERENCE ELECTRIFICATION - MODERATE TECHNOLOGY ADVANCEMENT"/>
    <x v="2"/>
    <s v="HYDROGEN FUEL-CELL LIGHT-DUTY TRUCK"/>
    <s v="TEXAS"/>
    <x v="20"/>
    <x v="9"/>
    <n v="9999"/>
    <x v="10"/>
    <n v="0"/>
  </r>
  <r>
    <s v="REFERENCE ELECTRIFICATION - MODERATE TECHNOLOGY ADVANCEMENT"/>
    <x v="2"/>
    <s v="HYDROGEN FUEL-CELL LIGHT-DUTY TRUCK"/>
    <s v="TEXAS"/>
    <x v="20"/>
    <x v="10"/>
    <s v="GASOLINE FUEL"/>
    <x v="10"/>
    <n v="0"/>
  </r>
  <r>
    <s v="REFERENCE ELECTRIFICATION - MODERATE TECHNOLOGY ADVANCEMENT"/>
    <x v="2"/>
    <s v="HYDROGEN FUEL-CELL LIGHT-DUTY TRUCK"/>
    <s v="TEXAS"/>
    <x v="20"/>
    <x v="10"/>
    <s v="ELECTRICITY"/>
    <x v="10"/>
    <n v="0"/>
  </r>
  <r>
    <s v="REFERENCE ELECTRIFICATION - MODERATE TECHNOLOGY ADVANCEMENT"/>
    <x v="2"/>
    <s v="HYDROGEN FUEL-CELL LIGHT-DUTY TRUCK"/>
    <s v="TEXAS"/>
    <x v="20"/>
    <x v="10"/>
    <s v="DIESEL FUEL"/>
    <x v="10"/>
    <n v="0"/>
  </r>
  <r>
    <s v="REFERENCE ELECTRIFICATION - MODERATE TECHNOLOGY ADVANCEMENT"/>
    <x v="2"/>
    <s v="HYDROGEN FUEL-CELL LIGHT-DUTY TRUCK"/>
    <s v="TEXAS"/>
    <x v="20"/>
    <x v="10"/>
    <s v="COMPRESSED PIPELINE GAS"/>
    <x v="10"/>
    <n v="0"/>
  </r>
  <r>
    <s v="REFERENCE ELECTRIFICATION - MODERATE TECHNOLOGY ADVANCEMENT"/>
    <x v="2"/>
    <s v="HYDROGEN FUEL-CELL LIGHT-DUTY TRUCK"/>
    <s v="TEXAS"/>
    <x v="20"/>
    <x v="10"/>
    <s v="LIQUID HYDROGEN"/>
    <x v="10"/>
    <n v="37182397.070701003"/>
  </r>
  <r>
    <s v="REFERENCE ELECTRIFICATION - MODERATE TECHNOLOGY ADVANCEMENT"/>
    <x v="2"/>
    <s v="HYDROGEN FUEL-CELL LIGHT-DUTY TRUCK"/>
    <s v="TEXAS"/>
    <x v="20"/>
    <x v="10"/>
    <n v="9999"/>
    <x v="10"/>
    <n v="0"/>
  </r>
  <r>
    <s v="REFERENCE ELECTRIFICATION - MODERATE TECHNOLOGY ADVANCEMENT"/>
    <x v="2"/>
    <s v="HYDROGEN FUEL-CELL LIGHT-DUTY TRUCK"/>
    <s v="TEXAS"/>
    <x v="20"/>
    <x v="11"/>
    <s v="GASOLINE FUEL"/>
    <x v="10"/>
    <n v="0"/>
  </r>
  <r>
    <s v="REFERENCE ELECTRIFICATION - MODERATE TECHNOLOGY ADVANCEMENT"/>
    <x v="2"/>
    <s v="HYDROGEN FUEL-CELL LIGHT-DUTY TRUCK"/>
    <s v="TEXAS"/>
    <x v="20"/>
    <x v="11"/>
    <s v="ELECTRICITY"/>
    <x v="10"/>
    <n v="0"/>
  </r>
  <r>
    <s v="REFERENCE ELECTRIFICATION - MODERATE TECHNOLOGY ADVANCEMENT"/>
    <x v="2"/>
    <s v="HYDROGEN FUEL-CELL LIGHT-DUTY TRUCK"/>
    <s v="TEXAS"/>
    <x v="20"/>
    <x v="11"/>
    <s v="DIESEL FUEL"/>
    <x v="10"/>
    <n v="0"/>
  </r>
  <r>
    <s v="REFERENCE ELECTRIFICATION - MODERATE TECHNOLOGY ADVANCEMENT"/>
    <x v="2"/>
    <s v="HYDROGEN FUEL-CELL LIGHT-DUTY TRUCK"/>
    <s v="TEXAS"/>
    <x v="20"/>
    <x v="11"/>
    <s v="COMPRESSED PIPELINE GAS"/>
    <x v="10"/>
    <n v="0"/>
  </r>
  <r>
    <s v="REFERENCE ELECTRIFICATION - MODERATE TECHNOLOGY ADVANCEMENT"/>
    <x v="2"/>
    <s v="HYDROGEN FUEL-CELL LIGHT-DUTY TRUCK"/>
    <s v="TEXAS"/>
    <x v="20"/>
    <x v="11"/>
    <s v="LIQUID HYDROGEN"/>
    <x v="10"/>
    <n v="40486698.134460799"/>
  </r>
  <r>
    <s v="REFERENCE ELECTRIFICATION - MODERATE TECHNOLOGY ADVANCEMENT"/>
    <x v="2"/>
    <s v="HYDROGEN FUEL-CELL LIGHT-DUTY TRUCK"/>
    <s v="TEXAS"/>
    <x v="20"/>
    <x v="11"/>
    <n v="9999"/>
    <x v="10"/>
    <n v="0"/>
  </r>
  <r>
    <s v="REFERENCE ELECTRIFICATION - MODERATE TECHNOLOGY ADVANCEMENT"/>
    <x v="2"/>
    <s v="HYDROGEN FUEL-CELL LIGHT-DUTY TRUCK"/>
    <s v="TEXAS"/>
    <x v="20"/>
    <x v="12"/>
    <s v="GASOLINE FUEL"/>
    <x v="10"/>
    <n v="0"/>
  </r>
  <r>
    <s v="REFERENCE ELECTRIFICATION - MODERATE TECHNOLOGY ADVANCEMENT"/>
    <x v="2"/>
    <s v="HYDROGEN FUEL-CELL LIGHT-DUTY TRUCK"/>
    <s v="TEXAS"/>
    <x v="20"/>
    <x v="12"/>
    <s v="ELECTRICITY"/>
    <x v="10"/>
    <n v="0"/>
  </r>
  <r>
    <s v="REFERENCE ELECTRIFICATION - MODERATE TECHNOLOGY ADVANCEMENT"/>
    <x v="2"/>
    <s v="HYDROGEN FUEL-CELL LIGHT-DUTY TRUCK"/>
    <s v="TEXAS"/>
    <x v="20"/>
    <x v="12"/>
    <s v="DIESEL FUEL"/>
    <x v="10"/>
    <n v="0"/>
  </r>
  <r>
    <s v="REFERENCE ELECTRIFICATION - MODERATE TECHNOLOGY ADVANCEMENT"/>
    <x v="2"/>
    <s v="HYDROGEN FUEL-CELL LIGHT-DUTY TRUCK"/>
    <s v="TEXAS"/>
    <x v="20"/>
    <x v="12"/>
    <s v="COMPRESSED PIPELINE GAS"/>
    <x v="10"/>
    <n v="0"/>
  </r>
  <r>
    <s v="REFERENCE ELECTRIFICATION - MODERATE TECHNOLOGY ADVANCEMENT"/>
    <x v="2"/>
    <s v="HYDROGEN FUEL-CELL LIGHT-DUTY TRUCK"/>
    <s v="TEXAS"/>
    <x v="20"/>
    <x v="12"/>
    <s v="LIQUID HYDROGEN"/>
    <x v="10"/>
    <n v="43797121.012704797"/>
  </r>
  <r>
    <s v="REFERENCE ELECTRIFICATION - MODERATE TECHNOLOGY ADVANCEMENT"/>
    <x v="2"/>
    <s v="HYDROGEN FUEL-CELL LIGHT-DUTY TRUCK"/>
    <s v="TEXAS"/>
    <x v="20"/>
    <x v="12"/>
    <n v="9999"/>
    <x v="10"/>
    <n v="0"/>
  </r>
  <r>
    <s v="REFERENCE ELECTRIFICATION - MODERATE TECHNOLOGY ADVANCEMENT"/>
    <x v="2"/>
    <s v="HYDROGEN FUEL-CELL LIGHT-DUTY TRUCK"/>
    <s v="TEXAS"/>
    <x v="20"/>
    <x v="13"/>
    <s v="GASOLINE FUEL"/>
    <x v="10"/>
    <n v="0"/>
  </r>
  <r>
    <s v="REFERENCE ELECTRIFICATION - MODERATE TECHNOLOGY ADVANCEMENT"/>
    <x v="2"/>
    <s v="HYDROGEN FUEL-CELL LIGHT-DUTY TRUCK"/>
    <s v="TEXAS"/>
    <x v="20"/>
    <x v="13"/>
    <s v="ELECTRICITY"/>
    <x v="10"/>
    <n v="0"/>
  </r>
  <r>
    <s v="REFERENCE ELECTRIFICATION - MODERATE TECHNOLOGY ADVANCEMENT"/>
    <x v="2"/>
    <s v="HYDROGEN FUEL-CELL LIGHT-DUTY TRUCK"/>
    <s v="TEXAS"/>
    <x v="20"/>
    <x v="13"/>
    <s v="DIESEL FUEL"/>
    <x v="10"/>
    <n v="0"/>
  </r>
  <r>
    <s v="REFERENCE ELECTRIFICATION - MODERATE TECHNOLOGY ADVANCEMENT"/>
    <x v="2"/>
    <s v="HYDROGEN FUEL-CELL LIGHT-DUTY TRUCK"/>
    <s v="TEXAS"/>
    <x v="20"/>
    <x v="13"/>
    <s v="COMPRESSED PIPELINE GAS"/>
    <x v="10"/>
    <n v="0"/>
  </r>
  <r>
    <s v="REFERENCE ELECTRIFICATION - MODERATE TECHNOLOGY ADVANCEMENT"/>
    <x v="2"/>
    <s v="HYDROGEN FUEL-CELL LIGHT-DUTY TRUCK"/>
    <s v="TEXAS"/>
    <x v="20"/>
    <x v="13"/>
    <s v="LIQUID HYDROGEN"/>
    <x v="10"/>
    <n v="46959917.164770901"/>
  </r>
  <r>
    <s v="REFERENCE ELECTRIFICATION - MODERATE TECHNOLOGY ADVANCEMENT"/>
    <x v="2"/>
    <s v="HYDROGEN FUEL-CELL LIGHT-DUTY TRUCK"/>
    <s v="TEXAS"/>
    <x v="20"/>
    <x v="13"/>
    <n v="9999"/>
    <x v="10"/>
    <n v="0"/>
  </r>
  <r>
    <s v="REFERENCE ELECTRIFICATION - MODERATE TECHNOLOGY ADVANCEMENT"/>
    <x v="2"/>
    <s v="HYDROGEN FUEL-CELL LIGHT-DUTY TRUCK"/>
    <s v="TEXAS"/>
    <x v="20"/>
    <x v="14"/>
    <s v="GASOLINE FUEL"/>
    <x v="10"/>
    <n v="0"/>
  </r>
  <r>
    <s v="REFERENCE ELECTRIFICATION - MODERATE TECHNOLOGY ADVANCEMENT"/>
    <x v="2"/>
    <s v="HYDROGEN FUEL-CELL LIGHT-DUTY TRUCK"/>
    <s v="TEXAS"/>
    <x v="20"/>
    <x v="14"/>
    <s v="ELECTRICITY"/>
    <x v="10"/>
    <n v="0"/>
  </r>
  <r>
    <s v="REFERENCE ELECTRIFICATION - MODERATE TECHNOLOGY ADVANCEMENT"/>
    <x v="2"/>
    <s v="HYDROGEN FUEL-CELL LIGHT-DUTY TRUCK"/>
    <s v="TEXAS"/>
    <x v="20"/>
    <x v="14"/>
    <s v="DIESEL FUEL"/>
    <x v="10"/>
    <n v="0"/>
  </r>
  <r>
    <s v="REFERENCE ELECTRIFICATION - MODERATE TECHNOLOGY ADVANCEMENT"/>
    <x v="2"/>
    <s v="HYDROGEN FUEL-CELL LIGHT-DUTY TRUCK"/>
    <s v="TEXAS"/>
    <x v="20"/>
    <x v="14"/>
    <s v="COMPRESSED PIPELINE GAS"/>
    <x v="10"/>
    <n v="0"/>
  </r>
  <r>
    <s v="REFERENCE ELECTRIFICATION - MODERATE TECHNOLOGY ADVANCEMENT"/>
    <x v="2"/>
    <s v="HYDROGEN FUEL-CELL LIGHT-DUTY TRUCK"/>
    <s v="TEXAS"/>
    <x v="20"/>
    <x v="14"/>
    <s v="LIQUID HYDROGEN"/>
    <x v="10"/>
    <n v="50077947.436242603"/>
  </r>
  <r>
    <s v="REFERENCE ELECTRIFICATION - MODERATE TECHNOLOGY ADVANCEMENT"/>
    <x v="2"/>
    <s v="HYDROGEN FUEL-CELL LIGHT-DUTY TRUCK"/>
    <s v="TEXAS"/>
    <x v="20"/>
    <x v="14"/>
    <n v="9999"/>
    <x v="10"/>
    <n v="0"/>
  </r>
  <r>
    <s v="REFERENCE ELECTRIFICATION - MODERATE TECHNOLOGY ADVANCEMENT"/>
    <x v="2"/>
    <s v="HYDROGEN FUEL-CELL LIGHT-DUTY TRUCK"/>
    <s v="TEXAS"/>
    <x v="20"/>
    <x v="15"/>
    <s v="GASOLINE FUEL"/>
    <x v="10"/>
    <n v="0"/>
  </r>
  <r>
    <s v="REFERENCE ELECTRIFICATION - MODERATE TECHNOLOGY ADVANCEMENT"/>
    <x v="2"/>
    <s v="HYDROGEN FUEL-CELL LIGHT-DUTY TRUCK"/>
    <s v="TEXAS"/>
    <x v="20"/>
    <x v="15"/>
    <s v="ELECTRICITY"/>
    <x v="10"/>
    <n v="0"/>
  </r>
  <r>
    <s v="REFERENCE ELECTRIFICATION - MODERATE TECHNOLOGY ADVANCEMENT"/>
    <x v="2"/>
    <s v="HYDROGEN FUEL-CELL LIGHT-DUTY TRUCK"/>
    <s v="TEXAS"/>
    <x v="20"/>
    <x v="15"/>
    <s v="DIESEL FUEL"/>
    <x v="10"/>
    <n v="0"/>
  </r>
  <r>
    <s v="REFERENCE ELECTRIFICATION - MODERATE TECHNOLOGY ADVANCEMENT"/>
    <x v="2"/>
    <s v="HYDROGEN FUEL-CELL LIGHT-DUTY TRUCK"/>
    <s v="TEXAS"/>
    <x v="20"/>
    <x v="15"/>
    <s v="COMPRESSED PIPELINE GAS"/>
    <x v="10"/>
    <n v="0"/>
  </r>
  <r>
    <s v="REFERENCE ELECTRIFICATION - MODERATE TECHNOLOGY ADVANCEMENT"/>
    <x v="2"/>
    <s v="HYDROGEN FUEL-CELL LIGHT-DUTY TRUCK"/>
    <s v="TEXAS"/>
    <x v="20"/>
    <x v="15"/>
    <s v="LIQUID HYDROGEN"/>
    <x v="10"/>
    <n v="53079469.882232599"/>
  </r>
  <r>
    <s v="REFERENCE ELECTRIFICATION - MODERATE TECHNOLOGY ADVANCEMENT"/>
    <x v="2"/>
    <s v="HYDROGEN FUEL-CELL LIGHT-DUTY TRUCK"/>
    <s v="TEXAS"/>
    <x v="20"/>
    <x v="15"/>
    <n v="9999"/>
    <x v="10"/>
    <n v="0"/>
  </r>
  <r>
    <s v="REFERENCE ELECTRIFICATION - MODERATE TECHNOLOGY ADVANCEMENT"/>
    <x v="2"/>
    <s v="HYDROGEN FUEL-CELL LIGHT-DUTY TRUCK"/>
    <s v="TEXAS"/>
    <x v="20"/>
    <x v="16"/>
    <s v="GASOLINE FUEL"/>
    <x v="10"/>
    <n v="0"/>
  </r>
  <r>
    <s v="REFERENCE ELECTRIFICATION - MODERATE TECHNOLOGY ADVANCEMENT"/>
    <x v="2"/>
    <s v="HYDROGEN FUEL-CELL LIGHT-DUTY TRUCK"/>
    <s v="TEXAS"/>
    <x v="20"/>
    <x v="16"/>
    <s v="ELECTRICITY"/>
    <x v="10"/>
    <n v="0"/>
  </r>
  <r>
    <s v="REFERENCE ELECTRIFICATION - MODERATE TECHNOLOGY ADVANCEMENT"/>
    <x v="2"/>
    <s v="HYDROGEN FUEL-CELL LIGHT-DUTY TRUCK"/>
    <s v="TEXAS"/>
    <x v="20"/>
    <x v="16"/>
    <s v="DIESEL FUEL"/>
    <x v="10"/>
    <n v="0"/>
  </r>
  <r>
    <s v="REFERENCE ELECTRIFICATION - MODERATE TECHNOLOGY ADVANCEMENT"/>
    <x v="2"/>
    <s v="HYDROGEN FUEL-CELL LIGHT-DUTY TRUCK"/>
    <s v="TEXAS"/>
    <x v="20"/>
    <x v="16"/>
    <s v="COMPRESSED PIPELINE GAS"/>
    <x v="10"/>
    <n v="0"/>
  </r>
  <r>
    <s v="REFERENCE ELECTRIFICATION - MODERATE TECHNOLOGY ADVANCEMENT"/>
    <x v="2"/>
    <s v="HYDROGEN FUEL-CELL LIGHT-DUTY TRUCK"/>
    <s v="TEXAS"/>
    <x v="20"/>
    <x v="16"/>
    <s v="LIQUID HYDROGEN"/>
    <x v="10"/>
    <n v="55951708.836888701"/>
  </r>
  <r>
    <s v="REFERENCE ELECTRIFICATION - MODERATE TECHNOLOGY ADVANCEMENT"/>
    <x v="2"/>
    <s v="HYDROGEN FUEL-CELL LIGHT-DUTY TRUCK"/>
    <s v="TEXAS"/>
    <x v="20"/>
    <x v="16"/>
    <n v="9999"/>
    <x v="10"/>
    <n v="0"/>
  </r>
  <r>
    <s v="REFERENCE ELECTRIFICATION - MODERATE TECHNOLOGY ADVANCEMENT"/>
    <x v="2"/>
    <s v="HYDROGEN FUEL-CELL LIGHT-DUTY TRUCK"/>
    <s v="TEXAS"/>
    <x v="20"/>
    <x v="17"/>
    <s v="GASOLINE FUEL"/>
    <x v="10"/>
    <n v="0"/>
  </r>
  <r>
    <s v="REFERENCE ELECTRIFICATION - MODERATE TECHNOLOGY ADVANCEMENT"/>
    <x v="2"/>
    <s v="HYDROGEN FUEL-CELL LIGHT-DUTY TRUCK"/>
    <s v="TEXAS"/>
    <x v="20"/>
    <x v="17"/>
    <s v="ELECTRICITY"/>
    <x v="10"/>
    <n v="0"/>
  </r>
  <r>
    <s v="REFERENCE ELECTRIFICATION - MODERATE TECHNOLOGY ADVANCEMENT"/>
    <x v="2"/>
    <s v="HYDROGEN FUEL-CELL LIGHT-DUTY TRUCK"/>
    <s v="TEXAS"/>
    <x v="20"/>
    <x v="17"/>
    <s v="DIESEL FUEL"/>
    <x v="10"/>
    <n v="0"/>
  </r>
  <r>
    <s v="REFERENCE ELECTRIFICATION - MODERATE TECHNOLOGY ADVANCEMENT"/>
    <x v="2"/>
    <s v="HYDROGEN FUEL-CELL LIGHT-DUTY TRUCK"/>
    <s v="TEXAS"/>
    <x v="20"/>
    <x v="17"/>
    <s v="COMPRESSED PIPELINE GAS"/>
    <x v="10"/>
    <n v="0"/>
  </r>
  <r>
    <s v="REFERENCE ELECTRIFICATION - MODERATE TECHNOLOGY ADVANCEMENT"/>
    <x v="2"/>
    <s v="HYDROGEN FUEL-CELL LIGHT-DUTY TRUCK"/>
    <s v="TEXAS"/>
    <x v="20"/>
    <x v="17"/>
    <s v="LIQUID HYDROGEN"/>
    <x v="10"/>
    <n v="58831491.124940202"/>
  </r>
  <r>
    <s v="REFERENCE ELECTRIFICATION - MODERATE TECHNOLOGY ADVANCEMENT"/>
    <x v="2"/>
    <s v="HYDROGEN FUEL-CELL LIGHT-DUTY TRUCK"/>
    <s v="TEXAS"/>
    <x v="20"/>
    <x v="17"/>
    <n v="9999"/>
    <x v="10"/>
    <n v="0"/>
  </r>
  <r>
    <s v="REFERENCE ELECTRIFICATION - MODERATE TECHNOLOGY ADVANCEMENT"/>
    <x v="2"/>
    <s v="HYDROGEN FUEL-CELL LIGHT-DUTY TRUCK"/>
    <s v="TEXAS"/>
    <x v="20"/>
    <x v="18"/>
    <s v="GASOLINE FUEL"/>
    <x v="10"/>
    <n v="0"/>
  </r>
  <r>
    <s v="REFERENCE ELECTRIFICATION - MODERATE TECHNOLOGY ADVANCEMENT"/>
    <x v="2"/>
    <s v="HYDROGEN FUEL-CELL LIGHT-DUTY TRUCK"/>
    <s v="TEXAS"/>
    <x v="20"/>
    <x v="18"/>
    <s v="ELECTRICITY"/>
    <x v="10"/>
    <n v="0"/>
  </r>
  <r>
    <s v="REFERENCE ELECTRIFICATION - MODERATE TECHNOLOGY ADVANCEMENT"/>
    <x v="2"/>
    <s v="HYDROGEN FUEL-CELL LIGHT-DUTY TRUCK"/>
    <s v="TEXAS"/>
    <x v="20"/>
    <x v="18"/>
    <s v="DIESEL FUEL"/>
    <x v="10"/>
    <n v="0"/>
  </r>
  <r>
    <s v="REFERENCE ELECTRIFICATION - MODERATE TECHNOLOGY ADVANCEMENT"/>
    <x v="2"/>
    <s v="HYDROGEN FUEL-CELL LIGHT-DUTY TRUCK"/>
    <s v="TEXAS"/>
    <x v="20"/>
    <x v="18"/>
    <s v="COMPRESSED PIPELINE GAS"/>
    <x v="10"/>
    <n v="0"/>
  </r>
  <r>
    <s v="REFERENCE ELECTRIFICATION - MODERATE TECHNOLOGY ADVANCEMENT"/>
    <x v="2"/>
    <s v="HYDROGEN FUEL-CELL LIGHT-DUTY TRUCK"/>
    <s v="TEXAS"/>
    <x v="20"/>
    <x v="18"/>
    <s v="LIQUID HYDROGEN"/>
    <x v="10"/>
    <n v="61658563.383065902"/>
  </r>
  <r>
    <s v="REFERENCE ELECTRIFICATION - MODERATE TECHNOLOGY ADVANCEMENT"/>
    <x v="2"/>
    <s v="HYDROGEN FUEL-CELL LIGHT-DUTY TRUCK"/>
    <s v="TEXAS"/>
    <x v="20"/>
    <x v="18"/>
    <n v="9999"/>
    <x v="10"/>
    <n v="0"/>
  </r>
  <r>
    <s v="REFERENCE ELECTRIFICATION - MODERATE TECHNOLOGY ADVANCEMENT"/>
    <x v="2"/>
    <s v="HYDROGEN FUEL-CELL LIGHT-DUTY TRUCK"/>
    <s v="TEXAS"/>
    <x v="20"/>
    <x v="19"/>
    <s v="GASOLINE FUEL"/>
    <x v="10"/>
    <n v="0"/>
  </r>
  <r>
    <s v="REFERENCE ELECTRIFICATION - MODERATE TECHNOLOGY ADVANCEMENT"/>
    <x v="2"/>
    <s v="HYDROGEN FUEL-CELL LIGHT-DUTY TRUCK"/>
    <s v="TEXAS"/>
    <x v="20"/>
    <x v="19"/>
    <s v="ELECTRICITY"/>
    <x v="10"/>
    <n v="0"/>
  </r>
  <r>
    <s v="REFERENCE ELECTRIFICATION - MODERATE TECHNOLOGY ADVANCEMENT"/>
    <x v="2"/>
    <s v="HYDROGEN FUEL-CELL LIGHT-DUTY TRUCK"/>
    <s v="TEXAS"/>
    <x v="20"/>
    <x v="19"/>
    <s v="DIESEL FUEL"/>
    <x v="10"/>
    <n v="0"/>
  </r>
  <r>
    <s v="REFERENCE ELECTRIFICATION - MODERATE TECHNOLOGY ADVANCEMENT"/>
    <x v="2"/>
    <s v="HYDROGEN FUEL-CELL LIGHT-DUTY TRUCK"/>
    <s v="TEXAS"/>
    <x v="20"/>
    <x v="19"/>
    <s v="COMPRESSED PIPELINE GAS"/>
    <x v="10"/>
    <n v="0"/>
  </r>
  <r>
    <s v="REFERENCE ELECTRIFICATION - MODERATE TECHNOLOGY ADVANCEMENT"/>
    <x v="2"/>
    <s v="HYDROGEN FUEL-CELL LIGHT-DUTY TRUCK"/>
    <s v="TEXAS"/>
    <x v="20"/>
    <x v="19"/>
    <s v="LIQUID HYDROGEN"/>
    <x v="10"/>
    <n v="64312912.589432403"/>
  </r>
  <r>
    <s v="REFERENCE ELECTRIFICATION - MODERATE TECHNOLOGY ADVANCEMENT"/>
    <x v="2"/>
    <s v="HYDROGEN FUEL-CELL LIGHT-DUTY TRUCK"/>
    <s v="TEXAS"/>
    <x v="20"/>
    <x v="19"/>
    <n v="9999"/>
    <x v="10"/>
    <n v="0"/>
  </r>
  <r>
    <s v="REFERENCE ELECTRIFICATION - MODERATE TECHNOLOGY ADVANCEMENT"/>
    <x v="2"/>
    <s v="HYDROGEN FUEL-CELL LIGHT-DUTY TRUCK"/>
    <s v="TEXAS"/>
    <x v="20"/>
    <x v="20"/>
    <s v="GASOLINE FUEL"/>
    <x v="10"/>
    <n v="0"/>
  </r>
  <r>
    <s v="REFERENCE ELECTRIFICATION - MODERATE TECHNOLOGY ADVANCEMENT"/>
    <x v="2"/>
    <s v="HYDROGEN FUEL-CELL LIGHT-DUTY TRUCK"/>
    <s v="TEXAS"/>
    <x v="20"/>
    <x v="20"/>
    <s v="ELECTRICITY"/>
    <x v="10"/>
    <n v="0"/>
  </r>
  <r>
    <s v="REFERENCE ELECTRIFICATION - MODERATE TECHNOLOGY ADVANCEMENT"/>
    <x v="2"/>
    <s v="HYDROGEN FUEL-CELL LIGHT-DUTY TRUCK"/>
    <s v="TEXAS"/>
    <x v="20"/>
    <x v="20"/>
    <s v="DIESEL FUEL"/>
    <x v="10"/>
    <n v="0"/>
  </r>
  <r>
    <s v="REFERENCE ELECTRIFICATION - MODERATE TECHNOLOGY ADVANCEMENT"/>
    <x v="2"/>
    <s v="HYDROGEN FUEL-CELL LIGHT-DUTY TRUCK"/>
    <s v="TEXAS"/>
    <x v="20"/>
    <x v="20"/>
    <s v="COMPRESSED PIPELINE GAS"/>
    <x v="10"/>
    <n v="0"/>
  </r>
  <r>
    <s v="REFERENCE ELECTRIFICATION - MODERATE TECHNOLOGY ADVANCEMENT"/>
    <x v="2"/>
    <s v="HYDROGEN FUEL-CELL LIGHT-DUTY TRUCK"/>
    <s v="TEXAS"/>
    <x v="20"/>
    <x v="20"/>
    <s v="LIQUID HYDROGEN"/>
    <x v="10"/>
    <n v="66814506.906865701"/>
  </r>
  <r>
    <s v="REFERENCE ELECTRIFICATION - MODERATE TECHNOLOGY ADVANCEMENT"/>
    <x v="2"/>
    <s v="HYDROGEN FUEL-CELL LIGHT-DUTY TRUCK"/>
    <s v="TEXAS"/>
    <x v="20"/>
    <x v="20"/>
    <n v="9999"/>
    <x v="10"/>
    <n v="0"/>
  </r>
  <r>
    <s v="REFERENCE ELECTRIFICATION - MODERATE TECHNOLOGY ADVANCEMENT"/>
    <x v="2"/>
    <s v="HYDROGEN FUEL-CELL LIGHT-DUTY TRUCK"/>
    <s v="TEXAS"/>
    <x v="20"/>
    <x v="21"/>
    <s v="GASOLINE FUEL"/>
    <x v="10"/>
    <n v="0"/>
  </r>
  <r>
    <s v="REFERENCE ELECTRIFICATION - MODERATE TECHNOLOGY ADVANCEMENT"/>
    <x v="2"/>
    <s v="HYDROGEN FUEL-CELL LIGHT-DUTY TRUCK"/>
    <s v="TEXAS"/>
    <x v="20"/>
    <x v="21"/>
    <s v="ELECTRICITY"/>
    <x v="10"/>
    <n v="0"/>
  </r>
  <r>
    <s v="REFERENCE ELECTRIFICATION - MODERATE TECHNOLOGY ADVANCEMENT"/>
    <x v="2"/>
    <s v="HYDROGEN FUEL-CELL LIGHT-DUTY TRUCK"/>
    <s v="TEXAS"/>
    <x v="20"/>
    <x v="21"/>
    <s v="DIESEL FUEL"/>
    <x v="10"/>
    <n v="0"/>
  </r>
  <r>
    <s v="REFERENCE ELECTRIFICATION - MODERATE TECHNOLOGY ADVANCEMENT"/>
    <x v="2"/>
    <s v="HYDROGEN FUEL-CELL LIGHT-DUTY TRUCK"/>
    <s v="TEXAS"/>
    <x v="20"/>
    <x v="21"/>
    <s v="COMPRESSED PIPELINE GAS"/>
    <x v="10"/>
    <n v="0"/>
  </r>
  <r>
    <s v="REFERENCE ELECTRIFICATION - MODERATE TECHNOLOGY ADVANCEMENT"/>
    <x v="2"/>
    <s v="HYDROGEN FUEL-CELL LIGHT-DUTY TRUCK"/>
    <s v="TEXAS"/>
    <x v="20"/>
    <x v="21"/>
    <s v="LIQUID HYDROGEN"/>
    <x v="10"/>
    <n v="69340160.103123903"/>
  </r>
  <r>
    <s v="REFERENCE ELECTRIFICATION - MODERATE TECHNOLOGY ADVANCEMENT"/>
    <x v="2"/>
    <s v="HYDROGEN FUEL-CELL LIGHT-DUTY TRUCK"/>
    <s v="TEXAS"/>
    <x v="20"/>
    <x v="21"/>
    <n v="9999"/>
    <x v="10"/>
    <n v="0"/>
  </r>
  <r>
    <s v="REFERENCE ELECTRIFICATION - MODERATE TECHNOLOGY ADVANCEMENT"/>
    <x v="2"/>
    <s v="HYDROGEN FUEL-CELL LIGHT-DUTY TRUCK"/>
    <s v="TEXAS"/>
    <x v="20"/>
    <x v="22"/>
    <s v="GASOLINE FUEL"/>
    <x v="10"/>
    <n v="0"/>
  </r>
  <r>
    <s v="REFERENCE ELECTRIFICATION - MODERATE TECHNOLOGY ADVANCEMENT"/>
    <x v="2"/>
    <s v="HYDROGEN FUEL-CELL LIGHT-DUTY TRUCK"/>
    <s v="TEXAS"/>
    <x v="20"/>
    <x v="22"/>
    <s v="ELECTRICITY"/>
    <x v="10"/>
    <n v="0"/>
  </r>
  <r>
    <s v="REFERENCE ELECTRIFICATION - MODERATE TECHNOLOGY ADVANCEMENT"/>
    <x v="2"/>
    <s v="HYDROGEN FUEL-CELL LIGHT-DUTY TRUCK"/>
    <s v="TEXAS"/>
    <x v="20"/>
    <x v="22"/>
    <s v="DIESEL FUEL"/>
    <x v="10"/>
    <n v="0"/>
  </r>
  <r>
    <s v="REFERENCE ELECTRIFICATION - MODERATE TECHNOLOGY ADVANCEMENT"/>
    <x v="2"/>
    <s v="HYDROGEN FUEL-CELL LIGHT-DUTY TRUCK"/>
    <s v="TEXAS"/>
    <x v="20"/>
    <x v="22"/>
    <s v="COMPRESSED PIPELINE GAS"/>
    <x v="10"/>
    <n v="0"/>
  </r>
  <r>
    <s v="REFERENCE ELECTRIFICATION - MODERATE TECHNOLOGY ADVANCEMENT"/>
    <x v="2"/>
    <s v="HYDROGEN FUEL-CELL LIGHT-DUTY TRUCK"/>
    <s v="TEXAS"/>
    <x v="20"/>
    <x v="22"/>
    <s v="LIQUID HYDROGEN"/>
    <x v="10"/>
    <n v="71750634.409321606"/>
  </r>
  <r>
    <s v="REFERENCE ELECTRIFICATION - MODERATE TECHNOLOGY ADVANCEMENT"/>
    <x v="2"/>
    <s v="HYDROGEN FUEL-CELL LIGHT-DUTY TRUCK"/>
    <s v="TEXAS"/>
    <x v="20"/>
    <x v="22"/>
    <n v="9999"/>
    <x v="10"/>
    <n v="0"/>
  </r>
  <r>
    <s v="REFERENCE ELECTRIFICATION - MODERATE TECHNOLOGY ADVANCEMENT"/>
    <x v="2"/>
    <s v="HYDROGEN FUEL-CELL LIGHT-DUTY TRUCK"/>
    <s v="TEXAS"/>
    <x v="20"/>
    <x v="23"/>
    <s v="GASOLINE FUEL"/>
    <x v="10"/>
    <n v="0"/>
  </r>
  <r>
    <s v="REFERENCE ELECTRIFICATION - MODERATE TECHNOLOGY ADVANCEMENT"/>
    <x v="2"/>
    <s v="HYDROGEN FUEL-CELL LIGHT-DUTY TRUCK"/>
    <s v="TEXAS"/>
    <x v="20"/>
    <x v="23"/>
    <s v="ELECTRICITY"/>
    <x v="10"/>
    <n v="0"/>
  </r>
  <r>
    <s v="REFERENCE ELECTRIFICATION - MODERATE TECHNOLOGY ADVANCEMENT"/>
    <x v="2"/>
    <s v="HYDROGEN FUEL-CELL LIGHT-DUTY TRUCK"/>
    <s v="TEXAS"/>
    <x v="20"/>
    <x v="23"/>
    <s v="DIESEL FUEL"/>
    <x v="10"/>
    <n v="0"/>
  </r>
  <r>
    <s v="REFERENCE ELECTRIFICATION - MODERATE TECHNOLOGY ADVANCEMENT"/>
    <x v="2"/>
    <s v="HYDROGEN FUEL-CELL LIGHT-DUTY TRUCK"/>
    <s v="TEXAS"/>
    <x v="20"/>
    <x v="23"/>
    <s v="COMPRESSED PIPELINE GAS"/>
    <x v="10"/>
    <n v="0"/>
  </r>
  <r>
    <s v="REFERENCE ELECTRIFICATION - MODERATE TECHNOLOGY ADVANCEMENT"/>
    <x v="2"/>
    <s v="HYDROGEN FUEL-CELL LIGHT-DUTY TRUCK"/>
    <s v="TEXAS"/>
    <x v="20"/>
    <x v="23"/>
    <s v="LIQUID HYDROGEN"/>
    <x v="10"/>
    <n v="74244296.588470906"/>
  </r>
  <r>
    <s v="REFERENCE ELECTRIFICATION - MODERATE TECHNOLOGY ADVANCEMENT"/>
    <x v="2"/>
    <s v="HYDROGEN FUEL-CELL LIGHT-DUTY TRUCK"/>
    <s v="TEXAS"/>
    <x v="20"/>
    <x v="23"/>
    <n v="9999"/>
    <x v="10"/>
    <n v="0"/>
  </r>
  <r>
    <s v="REFERENCE ELECTRIFICATION - MODERATE TECHNOLOGY ADVANCEMENT"/>
    <x v="2"/>
    <s v="HYDROGEN FUEL-CELL LIGHT-DUTY TRUCK"/>
    <s v="TEXAS"/>
    <x v="20"/>
    <x v="24"/>
    <s v="GASOLINE FUEL"/>
    <x v="10"/>
    <n v="0"/>
  </r>
  <r>
    <s v="REFERENCE ELECTRIFICATION - MODERATE TECHNOLOGY ADVANCEMENT"/>
    <x v="2"/>
    <s v="HYDROGEN FUEL-CELL LIGHT-DUTY TRUCK"/>
    <s v="TEXAS"/>
    <x v="20"/>
    <x v="24"/>
    <s v="ELECTRICITY"/>
    <x v="10"/>
    <n v="0"/>
  </r>
  <r>
    <s v="REFERENCE ELECTRIFICATION - MODERATE TECHNOLOGY ADVANCEMENT"/>
    <x v="2"/>
    <s v="HYDROGEN FUEL-CELL LIGHT-DUTY TRUCK"/>
    <s v="TEXAS"/>
    <x v="20"/>
    <x v="24"/>
    <s v="DIESEL FUEL"/>
    <x v="10"/>
    <n v="0"/>
  </r>
  <r>
    <s v="REFERENCE ELECTRIFICATION - MODERATE TECHNOLOGY ADVANCEMENT"/>
    <x v="2"/>
    <s v="HYDROGEN FUEL-CELL LIGHT-DUTY TRUCK"/>
    <s v="TEXAS"/>
    <x v="20"/>
    <x v="24"/>
    <s v="COMPRESSED PIPELINE GAS"/>
    <x v="10"/>
    <n v="0"/>
  </r>
  <r>
    <s v="REFERENCE ELECTRIFICATION - MODERATE TECHNOLOGY ADVANCEMENT"/>
    <x v="2"/>
    <s v="HYDROGEN FUEL-CELL LIGHT-DUTY TRUCK"/>
    <s v="TEXAS"/>
    <x v="20"/>
    <x v="24"/>
    <s v="LIQUID HYDROGEN"/>
    <x v="10"/>
    <n v="76676698.887459606"/>
  </r>
  <r>
    <s v="REFERENCE ELECTRIFICATION - MODERATE TECHNOLOGY ADVANCEMENT"/>
    <x v="2"/>
    <s v="HYDROGEN FUEL-CELL LIGHT-DUTY TRUCK"/>
    <s v="TEXAS"/>
    <x v="20"/>
    <x v="24"/>
    <n v="9999"/>
    <x v="10"/>
    <n v="0"/>
  </r>
  <r>
    <s v="REFERENCE ELECTRIFICATION - MODERATE TECHNOLOGY ADVANCEMENT"/>
    <x v="2"/>
    <s v="HYDROGEN FUEL-CELL LIGHT-DUTY TRUCK"/>
    <s v="TEXAS"/>
    <x v="20"/>
    <x v="25"/>
    <s v="GASOLINE FUEL"/>
    <x v="10"/>
    <n v="0"/>
  </r>
  <r>
    <s v="REFERENCE ELECTRIFICATION - MODERATE TECHNOLOGY ADVANCEMENT"/>
    <x v="2"/>
    <s v="HYDROGEN FUEL-CELL LIGHT-DUTY TRUCK"/>
    <s v="TEXAS"/>
    <x v="20"/>
    <x v="25"/>
    <s v="ELECTRICITY"/>
    <x v="10"/>
    <n v="0"/>
  </r>
  <r>
    <s v="REFERENCE ELECTRIFICATION - MODERATE TECHNOLOGY ADVANCEMENT"/>
    <x v="2"/>
    <s v="HYDROGEN FUEL-CELL LIGHT-DUTY TRUCK"/>
    <s v="TEXAS"/>
    <x v="20"/>
    <x v="25"/>
    <s v="DIESEL FUEL"/>
    <x v="10"/>
    <n v="0"/>
  </r>
  <r>
    <s v="REFERENCE ELECTRIFICATION - MODERATE TECHNOLOGY ADVANCEMENT"/>
    <x v="2"/>
    <s v="HYDROGEN FUEL-CELL LIGHT-DUTY TRUCK"/>
    <s v="TEXAS"/>
    <x v="20"/>
    <x v="25"/>
    <s v="COMPRESSED PIPELINE GAS"/>
    <x v="10"/>
    <n v="0"/>
  </r>
  <r>
    <s v="REFERENCE ELECTRIFICATION - MODERATE TECHNOLOGY ADVANCEMENT"/>
    <x v="2"/>
    <s v="HYDROGEN FUEL-CELL LIGHT-DUTY TRUCK"/>
    <s v="TEXAS"/>
    <x v="20"/>
    <x v="25"/>
    <s v="LIQUID HYDROGEN"/>
    <x v="10"/>
    <n v="78907166.287738696"/>
  </r>
  <r>
    <s v="REFERENCE ELECTRIFICATION - MODERATE TECHNOLOGY ADVANCEMENT"/>
    <x v="2"/>
    <s v="HYDROGEN FUEL-CELL LIGHT-DUTY TRUCK"/>
    <s v="TEXAS"/>
    <x v="20"/>
    <x v="25"/>
    <n v="9999"/>
    <x v="10"/>
    <n v="0"/>
  </r>
  <r>
    <s v="REFERENCE ELECTRIFICATION - MODERATE TECHNOLOGY ADVANCEMENT"/>
    <x v="2"/>
    <s v="HYDROGEN FUEL-CELL LIGHT-DUTY TRUCK"/>
    <s v="TEXAS"/>
    <x v="20"/>
    <x v="26"/>
    <s v="GASOLINE FUEL"/>
    <x v="10"/>
    <n v="0"/>
  </r>
  <r>
    <s v="REFERENCE ELECTRIFICATION - MODERATE TECHNOLOGY ADVANCEMENT"/>
    <x v="2"/>
    <s v="HYDROGEN FUEL-CELL LIGHT-DUTY TRUCK"/>
    <s v="TEXAS"/>
    <x v="20"/>
    <x v="26"/>
    <s v="ELECTRICITY"/>
    <x v="10"/>
    <n v="0"/>
  </r>
  <r>
    <s v="REFERENCE ELECTRIFICATION - MODERATE TECHNOLOGY ADVANCEMENT"/>
    <x v="2"/>
    <s v="HYDROGEN FUEL-CELL LIGHT-DUTY TRUCK"/>
    <s v="TEXAS"/>
    <x v="20"/>
    <x v="26"/>
    <s v="DIESEL FUEL"/>
    <x v="10"/>
    <n v="0"/>
  </r>
  <r>
    <s v="REFERENCE ELECTRIFICATION - MODERATE TECHNOLOGY ADVANCEMENT"/>
    <x v="2"/>
    <s v="HYDROGEN FUEL-CELL LIGHT-DUTY TRUCK"/>
    <s v="TEXAS"/>
    <x v="20"/>
    <x v="26"/>
    <s v="COMPRESSED PIPELINE GAS"/>
    <x v="10"/>
    <n v="0"/>
  </r>
  <r>
    <s v="REFERENCE ELECTRIFICATION - MODERATE TECHNOLOGY ADVANCEMENT"/>
    <x v="2"/>
    <s v="HYDROGEN FUEL-CELL LIGHT-DUTY TRUCK"/>
    <s v="TEXAS"/>
    <x v="20"/>
    <x v="26"/>
    <s v="LIQUID HYDROGEN"/>
    <x v="10"/>
    <n v="80975453.706245601"/>
  </r>
  <r>
    <s v="REFERENCE ELECTRIFICATION - MODERATE TECHNOLOGY ADVANCEMENT"/>
    <x v="2"/>
    <s v="HYDROGEN FUEL-CELL LIGHT-DUTY TRUCK"/>
    <s v="TEXAS"/>
    <x v="20"/>
    <x v="26"/>
    <n v="9999"/>
    <x v="10"/>
    <n v="0"/>
  </r>
  <r>
    <s v="REFERENCE ELECTRIFICATION - MODERATE TECHNOLOGY ADVANCEMENT"/>
    <x v="2"/>
    <s v="HYDROGEN FUEL-CELL LIGHT-DUTY TRUCK"/>
    <s v="TEXAS"/>
    <x v="20"/>
    <x v="27"/>
    <s v="GASOLINE FUEL"/>
    <x v="10"/>
    <n v="0"/>
  </r>
  <r>
    <s v="REFERENCE ELECTRIFICATION - MODERATE TECHNOLOGY ADVANCEMENT"/>
    <x v="2"/>
    <s v="HYDROGEN FUEL-CELL LIGHT-DUTY TRUCK"/>
    <s v="TEXAS"/>
    <x v="20"/>
    <x v="27"/>
    <s v="ELECTRICITY"/>
    <x v="10"/>
    <n v="0"/>
  </r>
  <r>
    <s v="REFERENCE ELECTRIFICATION - MODERATE TECHNOLOGY ADVANCEMENT"/>
    <x v="2"/>
    <s v="HYDROGEN FUEL-CELL LIGHT-DUTY TRUCK"/>
    <s v="TEXAS"/>
    <x v="20"/>
    <x v="27"/>
    <s v="DIESEL FUEL"/>
    <x v="10"/>
    <n v="0"/>
  </r>
  <r>
    <s v="REFERENCE ELECTRIFICATION - MODERATE TECHNOLOGY ADVANCEMENT"/>
    <x v="2"/>
    <s v="HYDROGEN FUEL-CELL LIGHT-DUTY TRUCK"/>
    <s v="TEXAS"/>
    <x v="20"/>
    <x v="27"/>
    <s v="COMPRESSED PIPELINE GAS"/>
    <x v="10"/>
    <n v="0"/>
  </r>
  <r>
    <s v="REFERENCE ELECTRIFICATION - MODERATE TECHNOLOGY ADVANCEMENT"/>
    <x v="2"/>
    <s v="HYDROGEN FUEL-CELL LIGHT-DUTY TRUCK"/>
    <s v="TEXAS"/>
    <x v="20"/>
    <x v="27"/>
    <s v="LIQUID HYDROGEN"/>
    <x v="10"/>
    <n v="82911723.002947897"/>
  </r>
  <r>
    <s v="REFERENCE ELECTRIFICATION - MODERATE TECHNOLOGY ADVANCEMENT"/>
    <x v="2"/>
    <s v="HYDROGEN FUEL-CELL LIGHT-DUTY TRUCK"/>
    <s v="TEXAS"/>
    <x v="20"/>
    <x v="27"/>
    <n v="9999"/>
    <x v="10"/>
    <n v="0"/>
  </r>
  <r>
    <s v="REFERENCE ELECTRIFICATION - MODERATE TECHNOLOGY ADVANCEMENT"/>
    <x v="2"/>
    <s v="HYDROGEN FUEL-CELL LIGHT-DUTY TRUCK"/>
    <s v="TEXAS"/>
    <x v="20"/>
    <x v="28"/>
    <s v="GASOLINE FUEL"/>
    <x v="10"/>
    <n v="0"/>
  </r>
  <r>
    <s v="REFERENCE ELECTRIFICATION - MODERATE TECHNOLOGY ADVANCEMENT"/>
    <x v="2"/>
    <s v="HYDROGEN FUEL-CELL LIGHT-DUTY TRUCK"/>
    <s v="TEXAS"/>
    <x v="20"/>
    <x v="28"/>
    <s v="ELECTRICITY"/>
    <x v="10"/>
    <n v="0"/>
  </r>
  <r>
    <s v="REFERENCE ELECTRIFICATION - MODERATE TECHNOLOGY ADVANCEMENT"/>
    <x v="2"/>
    <s v="HYDROGEN FUEL-CELL LIGHT-DUTY TRUCK"/>
    <s v="TEXAS"/>
    <x v="20"/>
    <x v="28"/>
    <s v="DIESEL FUEL"/>
    <x v="10"/>
    <n v="0"/>
  </r>
  <r>
    <s v="REFERENCE ELECTRIFICATION - MODERATE TECHNOLOGY ADVANCEMENT"/>
    <x v="2"/>
    <s v="HYDROGEN FUEL-CELL LIGHT-DUTY TRUCK"/>
    <s v="TEXAS"/>
    <x v="20"/>
    <x v="28"/>
    <s v="COMPRESSED PIPELINE GAS"/>
    <x v="10"/>
    <n v="0"/>
  </r>
  <r>
    <s v="REFERENCE ELECTRIFICATION - MODERATE TECHNOLOGY ADVANCEMENT"/>
    <x v="2"/>
    <s v="HYDROGEN FUEL-CELL LIGHT-DUTY TRUCK"/>
    <s v="TEXAS"/>
    <x v="20"/>
    <x v="28"/>
    <s v="LIQUID HYDROGEN"/>
    <x v="10"/>
    <n v="84737094.636701703"/>
  </r>
  <r>
    <s v="REFERENCE ELECTRIFICATION - MODERATE TECHNOLOGY ADVANCEMENT"/>
    <x v="2"/>
    <s v="HYDROGEN FUEL-CELL LIGHT-DUTY TRUCK"/>
    <s v="TEXAS"/>
    <x v="20"/>
    <x v="28"/>
    <n v="9999"/>
    <x v="10"/>
    <n v="0"/>
  </r>
  <r>
    <s v="REFERENCE ELECTRIFICATION - MODERATE TECHNOLOGY ADVANCEMENT"/>
    <x v="2"/>
    <s v="HYDROGEN FUEL-CELL LIGHT-DUTY TRUCK"/>
    <s v="TEXAS"/>
    <x v="20"/>
    <x v="29"/>
    <s v="GASOLINE FUEL"/>
    <x v="10"/>
    <n v="0"/>
  </r>
  <r>
    <s v="REFERENCE ELECTRIFICATION - MODERATE TECHNOLOGY ADVANCEMENT"/>
    <x v="2"/>
    <s v="HYDROGEN FUEL-CELL LIGHT-DUTY TRUCK"/>
    <s v="TEXAS"/>
    <x v="20"/>
    <x v="29"/>
    <s v="ELECTRICITY"/>
    <x v="10"/>
    <n v="0"/>
  </r>
  <r>
    <s v="REFERENCE ELECTRIFICATION - MODERATE TECHNOLOGY ADVANCEMENT"/>
    <x v="2"/>
    <s v="HYDROGEN FUEL-CELL LIGHT-DUTY TRUCK"/>
    <s v="TEXAS"/>
    <x v="20"/>
    <x v="29"/>
    <s v="DIESEL FUEL"/>
    <x v="10"/>
    <n v="0"/>
  </r>
  <r>
    <s v="REFERENCE ELECTRIFICATION - MODERATE TECHNOLOGY ADVANCEMENT"/>
    <x v="2"/>
    <s v="HYDROGEN FUEL-CELL LIGHT-DUTY TRUCK"/>
    <s v="TEXAS"/>
    <x v="20"/>
    <x v="29"/>
    <s v="COMPRESSED PIPELINE GAS"/>
    <x v="10"/>
    <n v="0"/>
  </r>
  <r>
    <s v="REFERENCE ELECTRIFICATION - MODERATE TECHNOLOGY ADVANCEMENT"/>
    <x v="2"/>
    <s v="HYDROGEN FUEL-CELL LIGHT-DUTY TRUCK"/>
    <s v="TEXAS"/>
    <x v="20"/>
    <x v="29"/>
    <s v="LIQUID HYDROGEN"/>
    <x v="10"/>
    <n v="86646756.740223601"/>
  </r>
  <r>
    <s v="REFERENCE ELECTRIFICATION - MODERATE TECHNOLOGY ADVANCEMENT"/>
    <x v="2"/>
    <s v="HYDROGEN FUEL-CELL LIGHT-DUTY TRUCK"/>
    <s v="TEXAS"/>
    <x v="20"/>
    <x v="29"/>
    <n v="9999"/>
    <x v="10"/>
    <n v="0"/>
  </r>
  <r>
    <s v="REFERENCE ELECTRIFICATION - MODERATE TECHNOLOGY ADVANCEMENT"/>
    <x v="2"/>
    <s v="HYDROGEN FUEL-CELL LIGHT-DUTY TRUCK"/>
    <s v="TEXAS"/>
    <x v="20"/>
    <x v="30"/>
    <s v="GASOLINE FUEL"/>
    <x v="10"/>
    <n v="0"/>
  </r>
  <r>
    <s v="REFERENCE ELECTRIFICATION - MODERATE TECHNOLOGY ADVANCEMENT"/>
    <x v="2"/>
    <s v="HYDROGEN FUEL-CELL LIGHT-DUTY TRUCK"/>
    <s v="TEXAS"/>
    <x v="20"/>
    <x v="30"/>
    <s v="ELECTRICITY"/>
    <x v="10"/>
    <n v="0"/>
  </r>
  <r>
    <s v="REFERENCE ELECTRIFICATION - MODERATE TECHNOLOGY ADVANCEMENT"/>
    <x v="2"/>
    <s v="HYDROGEN FUEL-CELL LIGHT-DUTY TRUCK"/>
    <s v="TEXAS"/>
    <x v="20"/>
    <x v="30"/>
    <s v="DIESEL FUEL"/>
    <x v="10"/>
    <n v="0"/>
  </r>
  <r>
    <s v="REFERENCE ELECTRIFICATION - MODERATE TECHNOLOGY ADVANCEMENT"/>
    <x v="2"/>
    <s v="HYDROGEN FUEL-CELL LIGHT-DUTY TRUCK"/>
    <s v="TEXAS"/>
    <x v="20"/>
    <x v="30"/>
    <s v="COMPRESSED PIPELINE GAS"/>
    <x v="10"/>
    <n v="0"/>
  </r>
  <r>
    <s v="REFERENCE ELECTRIFICATION - MODERATE TECHNOLOGY ADVANCEMENT"/>
    <x v="2"/>
    <s v="HYDROGEN FUEL-CELL LIGHT-DUTY TRUCK"/>
    <s v="TEXAS"/>
    <x v="20"/>
    <x v="30"/>
    <s v="LIQUID HYDROGEN"/>
    <x v="10"/>
    <n v="88448798.0638704"/>
  </r>
  <r>
    <s v="REFERENCE ELECTRIFICATION - MODERATE TECHNOLOGY ADVANCEMENT"/>
    <x v="2"/>
    <s v="HYDROGEN FUEL-CELL LIGHT-DUTY TRUCK"/>
    <s v="TEXAS"/>
    <x v="20"/>
    <x v="30"/>
    <n v="9999"/>
    <x v="10"/>
    <n v="0"/>
  </r>
  <r>
    <s v="REFERENCE ELECTRIFICATION - MODERATE TECHNOLOGY ADVANCEMENT"/>
    <x v="2"/>
    <s v="HYDROGEN FUEL-CELL LIGHT-DUTY TRUCK"/>
    <s v="TEXAS"/>
    <x v="20"/>
    <x v="31"/>
    <s v="GASOLINE FUEL"/>
    <x v="10"/>
    <n v="0"/>
  </r>
  <r>
    <s v="REFERENCE ELECTRIFICATION - MODERATE TECHNOLOGY ADVANCEMENT"/>
    <x v="2"/>
    <s v="HYDROGEN FUEL-CELL LIGHT-DUTY TRUCK"/>
    <s v="TEXAS"/>
    <x v="20"/>
    <x v="31"/>
    <s v="ELECTRICITY"/>
    <x v="10"/>
    <n v="0"/>
  </r>
  <r>
    <s v="REFERENCE ELECTRIFICATION - MODERATE TECHNOLOGY ADVANCEMENT"/>
    <x v="2"/>
    <s v="HYDROGEN FUEL-CELL LIGHT-DUTY TRUCK"/>
    <s v="TEXAS"/>
    <x v="20"/>
    <x v="31"/>
    <s v="DIESEL FUEL"/>
    <x v="10"/>
    <n v="0"/>
  </r>
  <r>
    <s v="REFERENCE ELECTRIFICATION - MODERATE TECHNOLOGY ADVANCEMENT"/>
    <x v="2"/>
    <s v="HYDROGEN FUEL-CELL LIGHT-DUTY TRUCK"/>
    <s v="TEXAS"/>
    <x v="20"/>
    <x v="31"/>
    <s v="COMPRESSED PIPELINE GAS"/>
    <x v="10"/>
    <n v="0"/>
  </r>
  <r>
    <s v="REFERENCE ELECTRIFICATION - MODERATE TECHNOLOGY ADVANCEMENT"/>
    <x v="2"/>
    <s v="HYDROGEN FUEL-CELL LIGHT-DUTY TRUCK"/>
    <s v="TEXAS"/>
    <x v="20"/>
    <x v="31"/>
    <s v="LIQUID HYDROGEN"/>
    <x v="10"/>
    <n v="90144939.700406298"/>
  </r>
  <r>
    <s v="REFERENCE ELECTRIFICATION - MODERATE TECHNOLOGY ADVANCEMENT"/>
    <x v="2"/>
    <s v="HYDROGEN FUEL-CELL LIGHT-DUTY TRUCK"/>
    <s v="TEXAS"/>
    <x v="20"/>
    <x v="31"/>
    <n v="9999"/>
    <x v="10"/>
    <n v="0"/>
  </r>
  <r>
    <s v="REFERENCE ELECTRIFICATION - MODERATE TECHNOLOGY ADVANCEMENT"/>
    <x v="2"/>
    <s v="HYDROGEN FUEL-CELL LIGHT-DUTY TRUCK"/>
    <s v="TEXAS"/>
    <x v="20"/>
    <x v="32"/>
    <s v="GASOLINE FUEL"/>
    <x v="10"/>
    <n v="0"/>
  </r>
  <r>
    <s v="REFERENCE ELECTRIFICATION - MODERATE TECHNOLOGY ADVANCEMENT"/>
    <x v="2"/>
    <s v="HYDROGEN FUEL-CELL LIGHT-DUTY TRUCK"/>
    <s v="TEXAS"/>
    <x v="20"/>
    <x v="32"/>
    <s v="ELECTRICITY"/>
    <x v="10"/>
    <n v="0"/>
  </r>
  <r>
    <s v="REFERENCE ELECTRIFICATION - MODERATE TECHNOLOGY ADVANCEMENT"/>
    <x v="2"/>
    <s v="HYDROGEN FUEL-CELL LIGHT-DUTY TRUCK"/>
    <s v="TEXAS"/>
    <x v="20"/>
    <x v="32"/>
    <s v="DIESEL FUEL"/>
    <x v="10"/>
    <n v="0"/>
  </r>
  <r>
    <s v="REFERENCE ELECTRIFICATION - MODERATE TECHNOLOGY ADVANCEMENT"/>
    <x v="2"/>
    <s v="HYDROGEN FUEL-CELL LIGHT-DUTY TRUCK"/>
    <s v="TEXAS"/>
    <x v="20"/>
    <x v="32"/>
    <s v="COMPRESSED PIPELINE GAS"/>
    <x v="10"/>
    <n v="0"/>
  </r>
  <r>
    <s v="REFERENCE ELECTRIFICATION - MODERATE TECHNOLOGY ADVANCEMENT"/>
    <x v="2"/>
    <s v="HYDROGEN FUEL-CELL LIGHT-DUTY TRUCK"/>
    <s v="TEXAS"/>
    <x v="20"/>
    <x v="32"/>
    <s v="LIQUID HYDROGEN"/>
    <x v="10"/>
    <n v="91727960.612751499"/>
  </r>
  <r>
    <s v="REFERENCE ELECTRIFICATION - MODERATE TECHNOLOGY ADVANCEMENT"/>
    <x v="2"/>
    <s v="HYDROGEN FUEL-CELL LIGHT-DUTY TRUCK"/>
    <s v="TEXAS"/>
    <x v="20"/>
    <x v="32"/>
    <n v="9999"/>
    <x v="10"/>
    <n v="0"/>
  </r>
  <r>
    <s v="REFERENCE ELECTRIFICATION - MODERATE TECHNOLOGY ADVANCEMENT"/>
    <x v="2"/>
    <s v="HYDROGEN FUEL-CELL LIGHT-DUTY TRUCK"/>
    <s v="TEXAS"/>
    <x v="20"/>
    <x v="33"/>
    <s v="GASOLINE FUEL"/>
    <x v="10"/>
    <n v="0"/>
  </r>
  <r>
    <s v="REFERENCE ELECTRIFICATION - MODERATE TECHNOLOGY ADVANCEMENT"/>
    <x v="2"/>
    <s v="HYDROGEN FUEL-CELL LIGHT-DUTY TRUCK"/>
    <s v="TEXAS"/>
    <x v="20"/>
    <x v="33"/>
    <s v="ELECTRICITY"/>
    <x v="10"/>
    <n v="0"/>
  </r>
  <r>
    <s v="REFERENCE ELECTRIFICATION - MODERATE TECHNOLOGY ADVANCEMENT"/>
    <x v="2"/>
    <s v="HYDROGEN FUEL-CELL LIGHT-DUTY TRUCK"/>
    <s v="TEXAS"/>
    <x v="20"/>
    <x v="33"/>
    <s v="DIESEL FUEL"/>
    <x v="10"/>
    <n v="0"/>
  </r>
  <r>
    <s v="REFERENCE ELECTRIFICATION - MODERATE TECHNOLOGY ADVANCEMENT"/>
    <x v="2"/>
    <s v="HYDROGEN FUEL-CELL LIGHT-DUTY TRUCK"/>
    <s v="TEXAS"/>
    <x v="20"/>
    <x v="33"/>
    <s v="COMPRESSED PIPELINE GAS"/>
    <x v="10"/>
    <n v="0"/>
  </r>
  <r>
    <s v="REFERENCE ELECTRIFICATION - MODERATE TECHNOLOGY ADVANCEMENT"/>
    <x v="2"/>
    <s v="HYDROGEN FUEL-CELL LIGHT-DUTY TRUCK"/>
    <s v="TEXAS"/>
    <x v="20"/>
    <x v="33"/>
    <s v="LIQUID HYDROGEN"/>
    <x v="10"/>
    <n v="93184076.123039499"/>
  </r>
  <r>
    <s v="REFERENCE ELECTRIFICATION - MODERATE TECHNOLOGY ADVANCEMENT"/>
    <x v="2"/>
    <s v="HYDROGEN FUEL-CELL LIGHT-DUTY TRUCK"/>
    <s v="TEXAS"/>
    <x v="20"/>
    <x v="33"/>
    <n v="9999"/>
    <x v="10"/>
    <n v="0"/>
  </r>
  <r>
    <s v="REFERENCE ELECTRIFICATION - MODERATE TECHNOLOGY ADVANCEMENT"/>
    <x v="2"/>
    <s v="ELECTRIC - DIESEL HYBRID LIGHT-DUTY TRUCK"/>
    <s v="TEXAS"/>
    <x v="20"/>
    <x v="0"/>
    <s v="GASOLINE FUEL"/>
    <x v="10"/>
    <n v="467335865.323448"/>
  </r>
  <r>
    <s v="REFERENCE ELECTRIFICATION - MODERATE TECHNOLOGY ADVANCEMENT"/>
    <x v="2"/>
    <s v="ELECTRIC - DIESEL HYBRID LIGHT-DUTY TRUCK"/>
    <s v="TEXAS"/>
    <x v="20"/>
    <x v="0"/>
    <s v="ELECTRICITY"/>
    <x v="10"/>
    <n v="0"/>
  </r>
  <r>
    <s v="REFERENCE ELECTRIFICATION - MODERATE TECHNOLOGY ADVANCEMENT"/>
    <x v="2"/>
    <s v="ELECTRIC - DIESEL HYBRID LIGHT-DUTY TRUCK"/>
    <s v="TEXAS"/>
    <x v="20"/>
    <x v="0"/>
    <s v="DIESEL FUEL"/>
    <x v="10"/>
    <n v="0"/>
  </r>
  <r>
    <s v="REFERENCE ELECTRIFICATION - MODERATE TECHNOLOGY ADVANCEMENT"/>
    <x v="2"/>
    <s v="ELECTRIC - DIESEL HYBRID LIGHT-DUTY TRUCK"/>
    <s v="TEXAS"/>
    <x v="20"/>
    <x v="0"/>
    <s v="COMPRESSED PIPELINE GAS"/>
    <x v="10"/>
    <n v="0"/>
  </r>
  <r>
    <s v="REFERENCE ELECTRIFICATION - MODERATE TECHNOLOGY ADVANCEMENT"/>
    <x v="2"/>
    <s v="ELECTRIC - DIESEL HYBRID LIGHT-DUTY TRUCK"/>
    <s v="TEXAS"/>
    <x v="20"/>
    <x v="0"/>
    <s v="LIQUID HYDROGEN"/>
    <x v="10"/>
    <n v="0"/>
  </r>
  <r>
    <s v="REFERENCE ELECTRIFICATION - MODERATE TECHNOLOGY ADVANCEMENT"/>
    <x v="2"/>
    <s v="ELECTRIC - DIESEL HYBRID LIGHT-DUTY TRUCK"/>
    <s v="TEXAS"/>
    <x v="20"/>
    <x v="0"/>
    <n v="9999"/>
    <x v="10"/>
    <n v="0"/>
  </r>
  <r>
    <s v="REFERENCE ELECTRIFICATION - MODERATE TECHNOLOGY ADVANCEMENT"/>
    <x v="2"/>
    <s v="ELECTRIC - DIESEL HYBRID LIGHT-DUTY TRUCK"/>
    <s v="TEXAS"/>
    <x v="20"/>
    <x v="1"/>
    <s v="GASOLINE FUEL"/>
    <x v="10"/>
    <n v="491741764.91607797"/>
  </r>
  <r>
    <s v="REFERENCE ELECTRIFICATION - MODERATE TECHNOLOGY ADVANCEMENT"/>
    <x v="2"/>
    <s v="ELECTRIC - DIESEL HYBRID LIGHT-DUTY TRUCK"/>
    <s v="TEXAS"/>
    <x v="20"/>
    <x v="1"/>
    <s v="ELECTRICITY"/>
    <x v="10"/>
    <n v="0"/>
  </r>
  <r>
    <s v="REFERENCE ELECTRIFICATION - MODERATE TECHNOLOGY ADVANCEMENT"/>
    <x v="2"/>
    <s v="ELECTRIC - DIESEL HYBRID LIGHT-DUTY TRUCK"/>
    <s v="TEXAS"/>
    <x v="20"/>
    <x v="1"/>
    <s v="DIESEL FUEL"/>
    <x v="10"/>
    <n v="0"/>
  </r>
  <r>
    <s v="REFERENCE ELECTRIFICATION - MODERATE TECHNOLOGY ADVANCEMENT"/>
    <x v="2"/>
    <s v="ELECTRIC - DIESEL HYBRID LIGHT-DUTY TRUCK"/>
    <s v="TEXAS"/>
    <x v="20"/>
    <x v="1"/>
    <s v="COMPRESSED PIPELINE GAS"/>
    <x v="10"/>
    <n v="0"/>
  </r>
  <r>
    <s v="REFERENCE ELECTRIFICATION - MODERATE TECHNOLOGY ADVANCEMENT"/>
    <x v="2"/>
    <s v="ELECTRIC - DIESEL HYBRID LIGHT-DUTY TRUCK"/>
    <s v="TEXAS"/>
    <x v="20"/>
    <x v="1"/>
    <s v="LIQUID HYDROGEN"/>
    <x v="10"/>
    <n v="0"/>
  </r>
  <r>
    <s v="REFERENCE ELECTRIFICATION - MODERATE TECHNOLOGY ADVANCEMENT"/>
    <x v="2"/>
    <s v="ELECTRIC - DIESEL HYBRID LIGHT-DUTY TRUCK"/>
    <s v="TEXAS"/>
    <x v="20"/>
    <x v="1"/>
    <n v="9999"/>
    <x v="10"/>
    <n v="0"/>
  </r>
  <r>
    <s v="REFERENCE ELECTRIFICATION - MODERATE TECHNOLOGY ADVANCEMENT"/>
    <x v="2"/>
    <s v="ELECTRIC - DIESEL HYBRID LIGHT-DUTY TRUCK"/>
    <s v="TEXAS"/>
    <x v="20"/>
    <x v="2"/>
    <s v="GASOLINE FUEL"/>
    <x v="10"/>
    <n v="518495925.00438702"/>
  </r>
  <r>
    <s v="REFERENCE ELECTRIFICATION - MODERATE TECHNOLOGY ADVANCEMENT"/>
    <x v="2"/>
    <s v="ELECTRIC - DIESEL HYBRID LIGHT-DUTY TRUCK"/>
    <s v="TEXAS"/>
    <x v="20"/>
    <x v="2"/>
    <s v="ELECTRICITY"/>
    <x v="10"/>
    <n v="0"/>
  </r>
  <r>
    <s v="REFERENCE ELECTRIFICATION - MODERATE TECHNOLOGY ADVANCEMENT"/>
    <x v="2"/>
    <s v="ELECTRIC - DIESEL HYBRID LIGHT-DUTY TRUCK"/>
    <s v="TEXAS"/>
    <x v="20"/>
    <x v="2"/>
    <s v="DIESEL FUEL"/>
    <x v="10"/>
    <n v="0"/>
  </r>
  <r>
    <s v="REFERENCE ELECTRIFICATION - MODERATE TECHNOLOGY ADVANCEMENT"/>
    <x v="2"/>
    <s v="ELECTRIC - DIESEL HYBRID LIGHT-DUTY TRUCK"/>
    <s v="TEXAS"/>
    <x v="20"/>
    <x v="2"/>
    <s v="COMPRESSED PIPELINE GAS"/>
    <x v="10"/>
    <n v="0"/>
  </r>
  <r>
    <s v="REFERENCE ELECTRIFICATION - MODERATE TECHNOLOGY ADVANCEMENT"/>
    <x v="2"/>
    <s v="ELECTRIC - DIESEL HYBRID LIGHT-DUTY TRUCK"/>
    <s v="TEXAS"/>
    <x v="20"/>
    <x v="2"/>
    <s v="LIQUID HYDROGEN"/>
    <x v="10"/>
    <n v="0"/>
  </r>
  <r>
    <s v="REFERENCE ELECTRIFICATION - MODERATE TECHNOLOGY ADVANCEMENT"/>
    <x v="2"/>
    <s v="ELECTRIC - DIESEL HYBRID LIGHT-DUTY TRUCK"/>
    <s v="TEXAS"/>
    <x v="20"/>
    <x v="2"/>
    <n v="9999"/>
    <x v="10"/>
    <n v="0"/>
  </r>
  <r>
    <s v="REFERENCE ELECTRIFICATION - MODERATE TECHNOLOGY ADVANCEMENT"/>
    <x v="2"/>
    <s v="ELECTRIC - DIESEL HYBRID LIGHT-DUTY TRUCK"/>
    <s v="TEXAS"/>
    <x v="20"/>
    <x v="3"/>
    <s v="GASOLINE FUEL"/>
    <x v="10"/>
    <n v="546439210.12443101"/>
  </r>
  <r>
    <s v="REFERENCE ELECTRIFICATION - MODERATE TECHNOLOGY ADVANCEMENT"/>
    <x v="2"/>
    <s v="ELECTRIC - DIESEL HYBRID LIGHT-DUTY TRUCK"/>
    <s v="TEXAS"/>
    <x v="20"/>
    <x v="3"/>
    <s v="ELECTRICITY"/>
    <x v="10"/>
    <n v="0"/>
  </r>
  <r>
    <s v="REFERENCE ELECTRIFICATION - MODERATE TECHNOLOGY ADVANCEMENT"/>
    <x v="2"/>
    <s v="ELECTRIC - DIESEL HYBRID LIGHT-DUTY TRUCK"/>
    <s v="TEXAS"/>
    <x v="20"/>
    <x v="3"/>
    <s v="DIESEL FUEL"/>
    <x v="10"/>
    <n v="0"/>
  </r>
  <r>
    <s v="REFERENCE ELECTRIFICATION - MODERATE TECHNOLOGY ADVANCEMENT"/>
    <x v="2"/>
    <s v="ELECTRIC - DIESEL HYBRID LIGHT-DUTY TRUCK"/>
    <s v="TEXAS"/>
    <x v="20"/>
    <x v="3"/>
    <s v="COMPRESSED PIPELINE GAS"/>
    <x v="10"/>
    <n v="0"/>
  </r>
  <r>
    <s v="REFERENCE ELECTRIFICATION - MODERATE TECHNOLOGY ADVANCEMENT"/>
    <x v="2"/>
    <s v="ELECTRIC - DIESEL HYBRID LIGHT-DUTY TRUCK"/>
    <s v="TEXAS"/>
    <x v="20"/>
    <x v="3"/>
    <s v="LIQUID HYDROGEN"/>
    <x v="10"/>
    <n v="0"/>
  </r>
  <r>
    <s v="REFERENCE ELECTRIFICATION - MODERATE TECHNOLOGY ADVANCEMENT"/>
    <x v="2"/>
    <s v="ELECTRIC - DIESEL HYBRID LIGHT-DUTY TRUCK"/>
    <s v="TEXAS"/>
    <x v="20"/>
    <x v="3"/>
    <n v="9999"/>
    <x v="10"/>
    <n v="0"/>
  </r>
  <r>
    <s v="REFERENCE ELECTRIFICATION - MODERATE TECHNOLOGY ADVANCEMENT"/>
    <x v="2"/>
    <s v="ELECTRIC - DIESEL HYBRID LIGHT-DUTY TRUCK"/>
    <s v="TEXAS"/>
    <x v="20"/>
    <x v="4"/>
    <s v="GASOLINE FUEL"/>
    <x v="10"/>
    <n v="562278321.86132205"/>
  </r>
  <r>
    <s v="REFERENCE ELECTRIFICATION - MODERATE TECHNOLOGY ADVANCEMENT"/>
    <x v="2"/>
    <s v="ELECTRIC - DIESEL HYBRID LIGHT-DUTY TRUCK"/>
    <s v="TEXAS"/>
    <x v="20"/>
    <x v="4"/>
    <s v="ELECTRICITY"/>
    <x v="10"/>
    <n v="0"/>
  </r>
  <r>
    <s v="REFERENCE ELECTRIFICATION - MODERATE TECHNOLOGY ADVANCEMENT"/>
    <x v="2"/>
    <s v="ELECTRIC - DIESEL HYBRID LIGHT-DUTY TRUCK"/>
    <s v="TEXAS"/>
    <x v="20"/>
    <x v="4"/>
    <s v="DIESEL FUEL"/>
    <x v="10"/>
    <n v="0"/>
  </r>
  <r>
    <s v="REFERENCE ELECTRIFICATION - MODERATE TECHNOLOGY ADVANCEMENT"/>
    <x v="2"/>
    <s v="ELECTRIC - DIESEL HYBRID LIGHT-DUTY TRUCK"/>
    <s v="TEXAS"/>
    <x v="20"/>
    <x v="4"/>
    <s v="COMPRESSED PIPELINE GAS"/>
    <x v="10"/>
    <n v="0"/>
  </r>
  <r>
    <s v="REFERENCE ELECTRIFICATION - MODERATE TECHNOLOGY ADVANCEMENT"/>
    <x v="2"/>
    <s v="ELECTRIC - DIESEL HYBRID LIGHT-DUTY TRUCK"/>
    <s v="TEXAS"/>
    <x v="20"/>
    <x v="4"/>
    <s v="LIQUID HYDROGEN"/>
    <x v="10"/>
    <n v="0"/>
  </r>
  <r>
    <s v="REFERENCE ELECTRIFICATION - MODERATE TECHNOLOGY ADVANCEMENT"/>
    <x v="2"/>
    <s v="ELECTRIC - DIESEL HYBRID LIGHT-DUTY TRUCK"/>
    <s v="TEXAS"/>
    <x v="20"/>
    <x v="4"/>
    <n v="9999"/>
    <x v="10"/>
    <n v="0"/>
  </r>
  <r>
    <s v="REFERENCE ELECTRIFICATION - MODERATE TECHNOLOGY ADVANCEMENT"/>
    <x v="2"/>
    <s v="ELECTRIC - DIESEL HYBRID LIGHT-DUTY TRUCK"/>
    <s v="TEXAS"/>
    <x v="20"/>
    <x v="5"/>
    <s v="GASOLINE FUEL"/>
    <x v="10"/>
    <n v="579582672.90526402"/>
  </r>
  <r>
    <s v="REFERENCE ELECTRIFICATION - MODERATE TECHNOLOGY ADVANCEMENT"/>
    <x v="2"/>
    <s v="ELECTRIC - DIESEL HYBRID LIGHT-DUTY TRUCK"/>
    <s v="TEXAS"/>
    <x v="20"/>
    <x v="5"/>
    <s v="ELECTRICITY"/>
    <x v="10"/>
    <n v="0"/>
  </r>
  <r>
    <s v="REFERENCE ELECTRIFICATION - MODERATE TECHNOLOGY ADVANCEMENT"/>
    <x v="2"/>
    <s v="ELECTRIC - DIESEL HYBRID LIGHT-DUTY TRUCK"/>
    <s v="TEXAS"/>
    <x v="20"/>
    <x v="5"/>
    <s v="DIESEL FUEL"/>
    <x v="10"/>
    <n v="0"/>
  </r>
  <r>
    <s v="REFERENCE ELECTRIFICATION - MODERATE TECHNOLOGY ADVANCEMENT"/>
    <x v="2"/>
    <s v="ELECTRIC - DIESEL HYBRID LIGHT-DUTY TRUCK"/>
    <s v="TEXAS"/>
    <x v="20"/>
    <x v="5"/>
    <s v="COMPRESSED PIPELINE GAS"/>
    <x v="10"/>
    <n v="0"/>
  </r>
  <r>
    <s v="REFERENCE ELECTRIFICATION - MODERATE TECHNOLOGY ADVANCEMENT"/>
    <x v="2"/>
    <s v="ELECTRIC - DIESEL HYBRID LIGHT-DUTY TRUCK"/>
    <s v="TEXAS"/>
    <x v="20"/>
    <x v="5"/>
    <s v="LIQUID HYDROGEN"/>
    <x v="10"/>
    <n v="0"/>
  </r>
  <r>
    <s v="REFERENCE ELECTRIFICATION - MODERATE TECHNOLOGY ADVANCEMENT"/>
    <x v="2"/>
    <s v="ELECTRIC - DIESEL HYBRID LIGHT-DUTY TRUCK"/>
    <s v="TEXAS"/>
    <x v="20"/>
    <x v="5"/>
    <n v="9999"/>
    <x v="10"/>
    <n v="0"/>
  </r>
  <r>
    <s v="REFERENCE ELECTRIFICATION - MODERATE TECHNOLOGY ADVANCEMENT"/>
    <x v="2"/>
    <s v="ELECTRIC - DIESEL HYBRID LIGHT-DUTY TRUCK"/>
    <s v="TEXAS"/>
    <x v="20"/>
    <x v="6"/>
    <s v="GASOLINE FUEL"/>
    <x v="10"/>
    <n v="599295272.59764302"/>
  </r>
  <r>
    <s v="REFERENCE ELECTRIFICATION - MODERATE TECHNOLOGY ADVANCEMENT"/>
    <x v="2"/>
    <s v="ELECTRIC - DIESEL HYBRID LIGHT-DUTY TRUCK"/>
    <s v="TEXAS"/>
    <x v="20"/>
    <x v="6"/>
    <s v="ELECTRICITY"/>
    <x v="10"/>
    <n v="0"/>
  </r>
  <r>
    <s v="REFERENCE ELECTRIFICATION - MODERATE TECHNOLOGY ADVANCEMENT"/>
    <x v="2"/>
    <s v="ELECTRIC - DIESEL HYBRID LIGHT-DUTY TRUCK"/>
    <s v="TEXAS"/>
    <x v="20"/>
    <x v="6"/>
    <s v="DIESEL FUEL"/>
    <x v="10"/>
    <n v="0"/>
  </r>
  <r>
    <s v="REFERENCE ELECTRIFICATION - MODERATE TECHNOLOGY ADVANCEMENT"/>
    <x v="2"/>
    <s v="ELECTRIC - DIESEL HYBRID LIGHT-DUTY TRUCK"/>
    <s v="TEXAS"/>
    <x v="20"/>
    <x v="6"/>
    <s v="COMPRESSED PIPELINE GAS"/>
    <x v="10"/>
    <n v="0"/>
  </r>
  <r>
    <s v="REFERENCE ELECTRIFICATION - MODERATE TECHNOLOGY ADVANCEMENT"/>
    <x v="2"/>
    <s v="ELECTRIC - DIESEL HYBRID LIGHT-DUTY TRUCK"/>
    <s v="TEXAS"/>
    <x v="20"/>
    <x v="6"/>
    <s v="LIQUID HYDROGEN"/>
    <x v="10"/>
    <n v="0"/>
  </r>
  <r>
    <s v="REFERENCE ELECTRIFICATION - MODERATE TECHNOLOGY ADVANCEMENT"/>
    <x v="2"/>
    <s v="ELECTRIC - DIESEL HYBRID LIGHT-DUTY TRUCK"/>
    <s v="TEXAS"/>
    <x v="20"/>
    <x v="6"/>
    <n v="9999"/>
    <x v="10"/>
    <n v="0"/>
  </r>
  <r>
    <s v="REFERENCE ELECTRIFICATION - MODERATE TECHNOLOGY ADVANCEMENT"/>
    <x v="2"/>
    <s v="ELECTRIC - DIESEL HYBRID LIGHT-DUTY TRUCK"/>
    <s v="TEXAS"/>
    <x v="20"/>
    <x v="7"/>
    <s v="GASOLINE FUEL"/>
    <x v="10"/>
    <n v="620473404.64593101"/>
  </r>
  <r>
    <s v="REFERENCE ELECTRIFICATION - MODERATE TECHNOLOGY ADVANCEMENT"/>
    <x v="2"/>
    <s v="ELECTRIC - DIESEL HYBRID LIGHT-DUTY TRUCK"/>
    <s v="TEXAS"/>
    <x v="20"/>
    <x v="7"/>
    <s v="ELECTRICITY"/>
    <x v="10"/>
    <n v="0"/>
  </r>
  <r>
    <s v="REFERENCE ELECTRIFICATION - MODERATE TECHNOLOGY ADVANCEMENT"/>
    <x v="2"/>
    <s v="ELECTRIC - DIESEL HYBRID LIGHT-DUTY TRUCK"/>
    <s v="TEXAS"/>
    <x v="20"/>
    <x v="7"/>
    <s v="DIESEL FUEL"/>
    <x v="10"/>
    <n v="0"/>
  </r>
  <r>
    <s v="REFERENCE ELECTRIFICATION - MODERATE TECHNOLOGY ADVANCEMENT"/>
    <x v="2"/>
    <s v="ELECTRIC - DIESEL HYBRID LIGHT-DUTY TRUCK"/>
    <s v="TEXAS"/>
    <x v="20"/>
    <x v="7"/>
    <s v="COMPRESSED PIPELINE GAS"/>
    <x v="10"/>
    <n v="0"/>
  </r>
  <r>
    <s v="REFERENCE ELECTRIFICATION - MODERATE TECHNOLOGY ADVANCEMENT"/>
    <x v="2"/>
    <s v="ELECTRIC - DIESEL HYBRID LIGHT-DUTY TRUCK"/>
    <s v="TEXAS"/>
    <x v="20"/>
    <x v="7"/>
    <s v="LIQUID HYDROGEN"/>
    <x v="10"/>
    <n v="0"/>
  </r>
  <r>
    <s v="REFERENCE ELECTRIFICATION - MODERATE TECHNOLOGY ADVANCEMENT"/>
    <x v="2"/>
    <s v="ELECTRIC - DIESEL HYBRID LIGHT-DUTY TRUCK"/>
    <s v="TEXAS"/>
    <x v="20"/>
    <x v="7"/>
    <n v="9999"/>
    <x v="10"/>
    <n v="0"/>
  </r>
  <r>
    <s v="REFERENCE ELECTRIFICATION - MODERATE TECHNOLOGY ADVANCEMENT"/>
    <x v="2"/>
    <s v="ELECTRIC - DIESEL HYBRID LIGHT-DUTY TRUCK"/>
    <s v="TEXAS"/>
    <x v="20"/>
    <x v="8"/>
    <s v="GASOLINE FUEL"/>
    <x v="10"/>
    <n v="645063663.45606899"/>
  </r>
  <r>
    <s v="REFERENCE ELECTRIFICATION - MODERATE TECHNOLOGY ADVANCEMENT"/>
    <x v="2"/>
    <s v="ELECTRIC - DIESEL HYBRID LIGHT-DUTY TRUCK"/>
    <s v="TEXAS"/>
    <x v="20"/>
    <x v="8"/>
    <s v="ELECTRICITY"/>
    <x v="10"/>
    <n v="0"/>
  </r>
  <r>
    <s v="REFERENCE ELECTRIFICATION - MODERATE TECHNOLOGY ADVANCEMENT"/>
    <x v="2"/>
    <s v="ELECTRIC - DIESEL HYBRID LIGHT-DUTY TRUCK"/>
    <s v="TEXAS"/>
    <x v="20"/>
    <x v="8"/>
    <s v="DIESEL FUEL"/>
    <x v="10"/>
    <n v="0"/>
  </r>
  <r>
    <s v="REFERENCE ELECTRIFICATION - MODERATE TECHNOLOGY ADVANCEMENT"/>
    <x v="2"/>
    <s v="ELECTRIC - DIESEL HYBRID LIGHT-DUTY TRUCK"/>
    <s v="TEXAS"/>
    <x v="20"/>
    <x v="8"/>
    <s v="COMPRESSED PIPELINE GAS"/>
    <x v="10"/>
    <n v="0"/>
  </r>
  <r>
    <s v="REFERENCE ELECTRIFICATION - MODERATE TECHNOLOGY ADVANCEMENT"/>
    <x v="2"/>
    <s v="ELECTRIC - DIESEL HYBRID LIGHT-DUTY TRUCK"/>
    <s v="TEXAS"/>
    <x v="20"/>
    <x v="8"/>
    <s v="LIQUID HYDROGEN"/>
    <x v="10"/>
    <n v="0"/>
  </r>
  <r>
    <s v="REFERENCE ELECTRIFICATION - MODERATE TECHNOLOGY ADVANCEMENT"/>
    <x v="2"/>
    <s v="ELECTRIC - DIESEL HYBRID LIGHT-DUTY TRUCK"/>
    <s v="TEXAS"/>
    <x v="20"/>
    <x v="8"/>
    <n v="9999"/>
    <x v="10"/>
    <n v="0"/>
  </r>
  <r>
    <s v="REFERENCE ELECTRIFICATION - MODERATE TECHNOLOGY ADVANCEMENT"/>
    <x v="2"/>
    <s v="ELECTRIC - DIESEL HYBRID LIGHT-DUTY TRUCK"/>
    <s v="TEXAS"/>
    <x v="20"/>
    <x v="9"/>
    <s v="GASOLINE FUEL"/>
    <x v="10"/>
    <n v="672543998.005566"/>
  </r>
  <r>
    <s v="REFERENCE ELECTRIFICATION - MODERATE TECHNOLOGY ADVANCEMENT"/>
    <x v="2"/>
    <s v="ELECTRIC - DIESEL HYBRID LIGHT-DUTY TRUCK"/>
    <s v="TEXAS"/>
    <x v="20"/>
    <x v="9"/>
    <s v="ELECTRICITY"/>
    <x v="10"/>
    <n v="0"/>
  </r>
  <r>
    <s v="REFERENCE ELECTRIFICATION - MODERATE TECHNOLOGY ADVANCEMENT"/>
    <x v="2"/>
    <s v="ELECTRIC - DIESEL HYBRID LIGHT-DUTY TRUCK"/>
    <s v="TEXAS"/>
    <x v="20"/>
    <x v="9"/>
    <s v="DIESEL FUEL"/>
    <x v="10"/>
    <n v="0"/>
  </r>
  <r>
    <s v="REFERENCE ELECTRIFICATION - MODERATE TECHNOLOGY ADVANCEMENT"/>
    <x v="2"/>
    <s v="ELECTRIC - DIESEL HYBRID LIGHT-DUTY TRUCK"/>
    <s v="TEXAS"/>
    <x v="20"/>
    <x v="9"/>
    <s v="COMPRESSED PIPELINE GAS"/>
    <x v="10"/>
    <n v="0"/>
  </r>
  <r>
    <s v="REFERENCE ELECTRIFICATION - MODERATE TECHNOLOGY ADVANCEMENT"/>
    <x v="2"/>
    <s v="ELECTRIC - DIESEL HYBRID LIGHT-DUTY TRUCK"/>
    <s v="TEXAS"/>
    <x v="20"/>
    <x v="9"/>
    <s v="LIQUID HYDROGEN"/>
    <x v="10"/>
    <n v="0"/>
  </r>
  <r>
    <s v="REFERENCE ELECTRIFICATION - MODERATE TECHNOLOGY ADVANCEMENT"/>
    <x v="2"/>
    <s v="ELECTRIC - DIESEL HYBRID LIGHT-DUTY TRUCK"/>
    <s v="TEXAS"/>
    <x v="20"/>
    <x v="9"/>
    <n v="9999"/>
    <x v="10"/>
    <n v="0"/>
  </r>
  <r>
    <s v="REFERENCE ELECTRIFICATION - MODERATE TECHNOLOGY ADVANCEMENT"/>
    <x v="2"/>
    <s v="ELECTRIC - DIESEL HYBRID LIGHT-DUTY TRUCK"/>
    <s v="TEXAS"/>
    <x v="20"/>
    <x v="10"/>
    <s v="GASOLINE FUEL"/>
    <x v="10"/>
    <n v="702875096.30677497"/>
  </r>
  <r>
    <s v="REFERENCE ELECTRIFICATION - MODERATE TECHNOLOGY ADVANCEMENT"/>
    <x v="2"/>
    <s v="ELECTRIC - DIESEL HYBRID LIGHT-DUTY TRUCK"/>
    <s v="TEXAS"/>
    <x v="20"/>
    <x v="10"/>
    <s v="ELECTRICITY"/>
    <x v="10"/>
    <n v="0"/>
  </r>
  <r>
    <s v="REFERENCE ELECTRIFICATION - MODERATE TECHNOLOGY ADVANCEMENT"/>
    <x v="2"/>
    <s v="ELECTRIC - DIESEL HYBRID LIGHT-DUTY TRUCK"/>
    <s v="TEXAS"/>
    <x v="20"/>
    <x v="10"/>
    <s v="DIESEL FUEL"/>
    <x v="10"/>
    <n v="0"/>
  </r>
  <r>
    <s v="REFERENCE ELECTRIFICATION - MODERATE TECHNOLOGY ADVANCEMENT"/>
    <x v="2"/>
    <s v="ELECTRIC - DIESEL HYBRID LIGHT-DUTY TRUCK"/>
    <s v="TEXAS"/>
    <x v="20"/>
    <x v="10"/>
    <s v="COMPRESSED PIPELINE GAS"/>
    <x v="10"/>
    <n v="0"/>
  </r>
  <r>
    <s v="REFERENCE ELECTRIFICATION - MODERATE TECHNOLOGY ADVANCEMENT"/>
    <x v="2"/>
    <s v="ELECTRIC - DIESEL HYBRID LIGHT-DUTY TRUCK"/>
    <s v="TEXAS"/>
    <x v="20"/>
    <x v="10"/>
    <s v="LIQUID HYDROGEN"/>
    <x v="10"/>
    <n v="0"/>
  </r>
  <r>
    <s v="REFERENCE ELECTRIFICATION - MODERATE TECHNOLOGY ADVANCEMENT"/>
    <x v="2"/>
    <s v="ELECTRIC - DIESEL HYBRID LIGHT-DUTY TRUCK"/>
    <s v="TEXAS"/>
    <x v="20"/>
    <x v="10"/>
    <n v="9999"/>
    <x v="10"/>
    <n v="0"/>
  </r>
  <r>
    <s v="REFERENCE ELECTRIFICATION - MODERATE TECHNOLOGY ADVANCEMENT"/>
    <x v="2"/>
    <s v="ELECTRIC - DIESEL HYBRID LIGHT-DUTY TRUCK"/>
    <s v="TEXAS"/>
    <x v="20"/>
    <x v="11"/>
    <s v="GASOLINE FUEL"/>
    <x v="10"/>
    <n v="736059156.59344804"/>
  </r>
  <r>
    <s v="REFERENCE ELECTRIFICATION - MODERATE TECHNOLOGY ADVANCEMENT"/>
    <x v="2"/>
    <s v="ELECTRIC - DIESEL HYBRID LIGHT-DUTY TRUCK"/>
    <s v="TEXAS"/>
    <x v="20"/>
    <x v="11"/>
    <s v="ELECTRICITY"/>
    <x v="10"/>
    <n v="0"/>
  </r>
  <r>
    <s v="REFERENCE ELECTRIFICATION - MODERATE TECHNOLOGY ADVANCEMENT"/>
    <x v="2"/>
    <s v="ELECTRIC - DIESEL HYBRID LIGHT-DUTY TRUCK"/>
    <s v="TEXAS"/>
    <x v="20"/>
    <x v="11"/>
    <s v="DIESEL FUEL"/>
    <x v="10"/>
    <n v="0"/>
  </r>
  <r>
    <s v="REFERENCE ELECTRIFICATION - MODERATE TECHNOLOGY ADVANCEMENT"/>
    <x v="2"/>
    <s v="ELECTRIC - DIESEL HYBRID LIGHT-DUTY TRUCK"/>
    <s v="TEXAS"/>
    <x v="20"/>
    <x v="11"/>
    <s v="COMPRESSED PIPELINE GAS"/>
    <x v="10"/>
    <n v="0"/>
  </r>
  <r>
    <s v="REFERENCE ELECTRIFICATION - MODERATE TECHNOLOGY ADVANCEMENT"/>
    <x v="2"/>
    <s v="ELECTRIC - DIESEL HYBRID LIGHT-DUTY TRUCK"/>
    <s v="TEXAS"/>
    <x v="20"/>
    <x v="11"/>
    <s v="LIQUID HYDROGEN"/>
    <x v="10"/>
    <n v="0"/>
  </r>
  <r>
    <s v="REFERENCE ELECTRIFICATION - MODERATE TECHNOLOGY ADVANCEMENT"/>
    <x v="2"/>
    <s v="ELECTRIC - DIESEL HYBRID LIGHT-DUTY TRUCK"/>
    <s v="TEXAS"/>
    <x v="20"/>
    <x v="11"/>
    <n v="9999"/>
    <x v="10"/>
    <n v="0"/>
  </r>
  <r>
    <s v="REFERENCE ELECTRIFICATION - MODERATE TECHNOLOGY ADVANCEMENT"/>
    <x v="2"/>
    <s v="ELECTRIC - DIESEL HYBRID LIGHT-DUTY TRUCK"/>
    <s v="TEXAS"/>
    <x v="20"/>
    <x v="12"/>
    <s v="GASOLINE FUEL"/>
    <x v="10"/>
    <n v="771773111.73966897"/>
  </r>
  <r>
    <s v="REFERENCE ELECTRIFICATION - MODERATE TECHNOLOGY ADVANCEMENT"/>
    <x v="2"/>
    <s v="ELECTRIC - DIESEL HYBRID LIGHT-DUTY TRUCK"/>
    <s v="TEXAS"/>
    <x v="20"/>
    <x v="12"/>
    <s v="ELECTRICITY"/>
    <x v="10"/>
    <n v="0"/>
  </r>
  <r>
    <s v="REFERENCE ELECTRIFICATION - MODERATE TECHNOLOGY ADVANCEMENT"/>
    <x v="2"/>
    <s v="ELECTRIC - DIESEL HYBRID LIGHT-DUTY TRUCK"/>
    <s v="TEXAS"/>
    <x v="20"/>
    <x v="12"/>
    <s v="DIESEL FUEL"/>
    <x v="10"/>
    <n v="0"/>
  </r>
  <r>
    <s v="REFERENCE ELECTRIFICATION - MODERATE TECHNOLOGY ADVANCEMENT"/>
    <x v="2"/>
    <s v="ELECTRIC - DIESEL HYBRID LIGHT-DUTY TRUCK"/>
    <s v="TEXAS"/>
    <x v="20"/>
    <x v="12"/>
    <s v="COMPRESSED PIPELINE GAS"/>
    <x v="10"/>
    <n v="0"/>
  </r>
  <r>
    <s v="REFERENCE ELECTRIFICATION - MODERATE TECHNOLOGY ADVANCEMENT"/>
    <x v="2"/>
    <s v="ELECTRIC - DIESEL HYBRID LIGHT-DUTY TRUCK"/>
    <s v="TEXAS"/>
    <x v="20"/>
    <x v="12"/>
    <s v="LIQUID HYDROGEN"/>
    <x v="10"/>
    <n v="0"/>
  </r>
  <r>
    <s v="REFERENCE ELECTRIFICATION - MODERATE TECHNOLOGY ADVANCEMENT"/>
    <x v="2"/>
    <s v="ELECTRIC - DIESEL HYBRID LIGHT-DUTY TRUCK"/>
    <s v="TEXAS"/>
    <x v="20"/>
    <x v="12"/>
    <n v="9999"/>
    <x v="10"/>
    <n v="0"/>
  </r>
  <r>
    <s v="REFERENCE ELECTRIFICATION - MODERATE TECHNOLOGY ADVANCEMENT"/>
    <x v="2"/>
    <s v="ELECTRIC - DIESEL HYBRID LIGHT-DUTY TRUCK"/>
    <s v="TEXAS"/>
    <x v="20"/>
    <x v="13"/>
    <s v="GASOLINE FUEL"/>
    <x v="10"/>
    <n v="809507671.66508996"/>
  </r>
  <r>
    <s v="REFERENCE ELECTRIFICATION - MODERATE TECHNOLOGY ADVANCEMENT"/>
    <x v="2"/>
    <s v="ELECTRIC - DIESEL HYBRID LIGHT-DUTY TRUCK"/>
    <s v="TEXAS"/>
    <x v="20"/>
    <x v="13"/>
    <s v="ELECTRICITY"/>
    <x v="10"/>
    <n v="0"/>
  </r>
  <r>
    <s v="REFERENCE ELECTRIFICATION - MODERATE TECHNOLOGY ADVANCEMENT"/>
    <x v="2"/>
    <s v="ELECTRIC - DIESEL HYBRID LIGHT-DUTY TRUCK"/>
    <s v="TEXAS"/>
    <x v="20"/>
    <x v="13"/>
    <s v="DIESEL FUEL"/>
    <x v="10"/>
    <n v="0"/>
  </r>
  <r>
    <s v="REFERENCE ELECTRIFICATION - MODERATE TECHNOLOGY ADVANCEMENT"/>
    <x v="2"/>
    <s v="ELECTRIC - DIESEL HYBRID LIGHT-DUTY TRUCK"/>
    <s v="TEXAS"/>
    <x v="20"/>
    <x v="13"/>
    <s v="COMPRESSED PIPELINE GAS"/>
    <x v="10"/>
    <n v="0"/>
  </r>
  <r>
    <s v="REFERENCE ELECTRIFICATION - MODERATE TECHNOLOGY ADVANCEMENT"/>
    <x v="2"/>
    <s v="ELECTRIC - DIESEL HYBRID LIGHT-DUTY TRUCK"/>
    <s v="TEXAS"/>
    <x v="20"/>
    <x v="13"/>
    <s v="LIQUID HYDROGEN"/>
    <x v="10"/>
    <n v="0"/>
  </r>
  <r>
    <s v="REFERENCE ELECTRIFICATION - MODERATE TECHNOLOGY ADVANCEMENT"/>
    <x v="2"/>
    <s v="ELECTRIC - DIESEL HYBRID LIGHT-DUTY TRUCK"/>
    <s v="TEXAS"/>
    <x v="20"/>
    <x v="13"/>
    <n v="9999"/>
    <x v="10"/>
    <n v="0"/>
  </r>
  <r>
    <s v="REFERENCE ELECTRIFICATION - MODERATE TECHNOLOGY ADVANCEMENT"/>
    <x v="2"/>
    <s v="ELECTRIC - DIESEL HYBRID LIGHT-DUTY TRUCK"/>
    <s v="TEXAS"/>
    <x v="20"/>
    <x v="14"/>
    <s v="GASOLINE FUEL"/>
    <x v="10"/>
    <n v="847579677.38993096"/>
  </r>
  <r>
    <s v="REFERENCE ELECTRIFICATION - MODERATE TECHNOLOGY ADVANCEMENT"/>
    <x v="2"/>
    <s v="ELECTRIC - DIESEL HYBRID LIGHT-DUTY TRUCK"/>
    <s v="TEXAS"/>
    <x v="20"/>
    <x v="14"/>
    <s v="ELECTRICITY"/>
    <x v="10"/>
    <n v="0"/>
  </r>
  <r>
    <s v="REFERENCE ELECTRIFICATION - MODERATE TECHNOLOGY ADVANCEMENT"/>
    <x v="2"/>
    <s v="ELECTRIC - DIESEL HYBRID LIGHT-DUTY TRUCK"/>
    <s v="TEXAS"/>
    <x v="20"/>
    <x v="14"/>
    <s v="DIESEL FUEL"/>
    <x v="10"/>
    <n v="0"/>
  </r>
  <r>
    <s v="REFERENCE ELECTRIFICATION - MODERATE TECHNOLOGY ADVANCEMENT"/>
    <x v="2"/>
    <s v="ELECTRIC - DIESEL HYBRID LIGHT-DUTY TRUCK"/>
    <s v="TEXAS"/>
    <x v="20"/>
    <x v="14"/>
    <s v="COMPRESSED PIPELINE GAS"/>
    <x v="10"/>
    <n v="0"/>
  </r>
  <r>
    <s v="REFERENCE ELECTRIFICATION - MODERATE TECHNOLOGY ADVANCEMENT"/>
    <x v="2"/>
    <s v="ELECTRIC - DIESEL HYBRID LIGHT-DUTY TRUCK"/>
    <s v="TEXAS"/>
    <x v="20"/>
    <x v="14"/>
    <s v="LIQUID HYDROGEN"/>
    <x v="10"/>
    <n v="0"/>
  </r>
  <r>
    <s v="REFERENCE ELECTRIFICATION - MODERATE TECHNOLOGY ADVANCEMENT"/>
    <x v="2"/>
    <s v="ELECTRIC - DIESEL HYBRID LIGHT-DUTY TRUCK"/>
    <s v="TEXAS"/>
    <x v="20"/>
    <x v="14"/>
    <n v="9999"/>
    <x v="10"/>
    <n v="0"/>
  </r>
  <r>
    <s v="REFERENCE ELECTRIFICATION - MODERATE TECHNOLOGY ADVANCEMENT"/>
    <x v="2"/>
    <s v="ELECTRIC - DIESEL HYBRID LIGHT-DUTY TRUCK"/>
    <s v="TEXAS"/>
    <x v="20"/>
    <x v="15"/>
    <s v="GASOLINE FUEL"/>
    <x v="10"/>
    <n v="886595507.97456396"/>
  </r>
  <r>
    <s v="REFERENCE ELECTRIFICATION - MODERATE TECHNOLOGY ADVANCEMENT"/>
    <x v="2"/>
    <s v="ELECTRIC - DIESEL HYBRID LIGHT-DUTY TRUCK"/>
    <s v="TEXAS"/>
    <x v="20"/>
    <x v="15"/>
    <s v="ELECTRICITY"/>
    <x v="10"/>
    <n v="0"/>
  </r>
  <r>
    <s v="REFERENCE ELECTRIFICATION - MODERATE TECHNOLOGY ADVANCEMENT"/>
    <x v="2"/>
    <s v="ELECTRIC - DIESEL HYBRID LIGHT-DUTY TRUCK"/>
    <s v="TEXAS"/>
    <x v="20"/>
    <x v="15"/>
    <s v="DIESEL FUEL"/>
    <x v="10"/>
    <n v="0"/>
  </r>
  <r>
    <s v="REFERENCE ELECTRIFICATION - MODERATE TECHNOLOGY ADVANCEMENT"/>
    <x v="2"/>
    <s v="ELECTRIC - DIESEL HYBRID LIGHT-DUTY TRUCK"/>
    <s v="TEXAS"/>
    <x v="20"/>
    <x v="15"/>
    <s v="COMPRESSED PIPELINE GAS"/>
    <x v="10"/>
    <n v="0"/>
  </r>
  <r>
    <s v="REFERENCE ELECTRIFICATION - MODERATE TECHNOLOGY ADVANCEMENT"/>
    <x v="2"/>
    <s v="ELECTRIC - DIESEL HYBRID LIGHT-DUTY TRUCK"/>
    <s v="TEXAS"/>
    <x v="20"/>
    <x v="15"/>
    <s v="LIQUID HYDROGEN"/>
    <x v="10"/>
    <n v="0"/>
  </r>
  <r>
    <s v="REFERENCE ELECTRIFICATION - MODERATE TECHNOLOGY ADVANCEMENT"/>
    <x v="2"/>
    <s v="ELECTRIC - DIESEL HYBRID LIGHT-DUTY TRUCK"/>
    <s v="TEXAS"/>
    <x v="20"/>
    <x v="15"/>
    <n v="9999"/>
    <x v="10"/>
    <n v="0"/>
  </r>
  <r>
    <s v="REFERENCE ELECTRIFICATION - MODERATE TECHNOLOGY ADVANCEMENT"/>
    <x v="2"/>
    <s v="ELECTRIC - DIESEL HYBRID LIGHT-DUTY TRUCK"/>
    <s v="TEXAS"/>
    <x v="20"/>
    <x v="16"/>
    <s v="GASOLINE FUEL"/>
    <x v="10"/>
    <n v="925472224.26204801"/>
  </r>
  <r>
    <s v="REFERENCE ELECTRIFICATION - MODERATE TECHNOLOGY ADVANCEMENT"/>
    <x v="2"/>
    <s v="ELECTRIC - DIESEL HYBRID LIGHT-DUTY TRUCK"/>
    <s v="TEXAS"/>
    <x v="20"/>
    <x v="16"/>
    <s v="ELECTRICITY"/>
    <x v="10"/>
    <n v="0"/>
  </r>
  <r>
    <s v="REFERENCE ELECTRIFICATION - MODERATE TECHNOLOGY ADVANCEMENT"/>
    <x v="2"/>
    <s v="ELECTRIC - DIESEL HYBRID LIGHT-DUTY TRUCK"/>
    <s v="TEXAS"/>
    <x v="20"/>
    <x v="16"/>
    <s v="DIESEL FUEL"/>
    <x v="10"/>
    <n v="0"/>
  </r>
  <r>
    <s v="REFERENCE ELECTRIFICATION - MODERATE TECHNOLOGY ADVANCEMENT"/>
    <x v="2"/>
    <s v="ELECTRIC - DIESEL HYBRID LIGHT-DUTY TRUCK"/>
    <s v="TEXAS"/>
    <x v="20"/>
    <x v="16"/>
    <s v="COMPRESSED PIPELINE GAS"/>
    <x v="10"/>
    <n v="0"/>
  </r>
  <r>
    <s v="REFERENCE ELECTRIFICATION - MODERATE TECHNOLOGY ADVANCEMENT"/>
    <x v="2"/>
    <s v="ELECTRIC - DIESEL HYBRID LIGHT-DUTY TRUCK"/>
    <s v="TEXAS"/>
    <x v="20"/>
    <x v="16"/>
    <s v="LIQUID HYDROGEN"/>
    <x v="10"/>
    <n v="0"/>
  </r>
  <r>
    <s v="REFERENCE ELECTRIFICATION - MODERATE TECHNOLOGY ADVANCEMENT"/>
    <x v="2"/>
    <s v="ELECTRIC - DIESEL HYBRID LIGHT-DUTY TRUCK"/>
    <s v="TEXAS"/>
    <x v="20"/>
    <x v="16"/>
    <n v="9999"/>
    <x v="10"/>
    <n v="0"/>
  </r>
  <r>
    <s v="REFERENCE ELECTRIFICATION - MODERATE TECHNOLOGY ADVANCEMENT"/>
    <x v="2"/>
    <s v="ELECTRIC - DIESEL HYBRID LIGHT-DUTY TRUCK"/>
    <s v="TEXAS"/>
    <x v="20"/>
    <x v="17"/>
    <s v="GASOLINE FUEL"/>
    <x v="10"/>
    <n v="963117663.13133597"/>
  </r>
  <r>
    <s v="REFERENCE ELECTRIFICATION - MODERATE TECHNOLOGY ADVANCEMENT"/>
    <x v="2"/>
    <s v="ELECTRIC - DIESEL HYBRID LIGHT-DUTY TRUCK"/>
    <s v="TEXAS"/>
    <x v="20"/>
    <x v="17"/>
    <s v="ELECTRICITY"/>
    <x v="10"/>
    <n v="0"/>
  </r>
  <r>
    <s v="REFERENCE ELECTRIFICATION - MODERATE TECHNOLOGY ADVANCEMENT"/>
    <x v="2"/>
    <s v="ELECTRIC - DIESEL HYBRID LIGHT-DUTY TRUCK"/>
    <s v="TEXAS"/>
    <x v="20"/>
    <x v="17"/>
    <s v="DIESEL FUEL"/>
    <x v="10"/>
    <n v="0"/>
  </r>
  <r>
    <s v="REFERENCE ELECTRIFICATION - MODERATE TECHNOLOGY ADVANCEMENT"/>
    <x v="2"/>
    <s v="ELECTRIC - DIESEL HYBRID LIGHT-DUTY TRUCK"/>
    <s v="TEXAS"/>
    <x v="20"/>
    <x v="17"/>
    <s v="COMPRESSED PIPELINE GAS"/>
    <x v="10"/>
    <n v="0"/>
  </r>
  <r>
    <s v="REFERENCE ELECTRIFICATION - MODERATE TECHNOLOGY ADVANCEMENT"/>
    <x v="2"/>
    <s v="ELECTRIC - DIESEL HYBRID LIGHT-DUTY TRUCK"/>
    <s v="TEXAS"/>
    <x v="20"/>
    <x v="17"/>
    <s v="LIQUID HYDROGEN"/>
    <x v="10"/>
    <n v="0"/>
  </r>
  <r>
    <s v="REFERENCE ELECTRIFICATION - MODERATE TECHNOLOGY ADVANCEMENT"/>
    <x v="2"/>
    <s v="ELECTRIC - DIESEL HYBRID LIGHT-DUTY TRUCK"/>
    <s v="TEXAS"/>
    <x v="20"/>
    <x v="17"/>
    <n v="9999"/>
    <x v="10"/>
    <n v="0"/>
  </r>
  <r>
    <s v="REFERENCE ELECTRIFICATION - MODERATE TECHNOLOGY ADVANCEMENT"/>
    <x v="2"/>
    <s v="ELECTRIC - DIESEL HYBRID LIGHT-DUTY TRUCK"/>
    <s v="TEXAS"/>
    <x v="20"/>
    <x v="18"/>
    <s v="GASOLINE FUEL"/>
    <x v="10"/>
    <n v="998477486.17258203"/>
  </r>
  <r>
    <s v="REFERENCE ELECTRIFICATION - MODERATE TECHNOLOGY ADVANCEMENT"/>
    <x v="2"/>
    <s v="ELECTRIC - DIESEL HYBRID LIGHT-DUTY TRUCK"/>
    <s v="TEXAS"/>
    <x v="20"/>
    <x v="18"/>
    <s v="ELECTRICITY"/>
    <x v="10"/>
    <n v="0"/>
  </r>
  <r>
    <s v="REFERENCE ELECTRIFICATION - MODERATE TECHNOLOGY ADVANCEMENT"/>
    <x v="2"/>
    <s v="ELECTRIC - DIESEL HYBRID LIGHT-DUTY TRUCK"/>
    <s v="TEXAS"/>
    <x v="20"/>
    <x v="18"/>
    <s v="DIESEL FUEL"/>
    <x v="10"/>
    <n v="0"/>
  </r>
  <r>
    <s v="REFERENCE ELECTRIFICATION - MODERATE TECHNOLOGY ADVANCEMENT"/>
    <x v="2"/>
    <s v="ELECTRIC - DIESEL HYBRID LIGHT-DUTY TRUCK"/>
    <s v="TEXAS"/>
    <x v="20"/>
    <x v="18"/>
    <s v="COMPRESSED PIPELINE GAS"/>
    <x v="10"/>
    <n v="0"/>
  </r>
  <r>
    <s v="REFERENCE ELECTRIFICATION - MODERATE TECHNOLOGY ADVANCEMENT"/>
    <x v="2"/>
    <s v="ELECTRIC - DIESEL HYBRID LIGHT-DUTY TRUCK"/>
    <s v="TEXAS"/>
    <x v="20"/>
    <x v="18"/>
    <s v="LIQUID HYDROGEN"/>
    <x v="10"/>
    <n v="0"/>
  </r>
  <r>
    <s v="REFERENCE ELECTRIFICATION - MODERATE TECHNOLOGY ADVANCEMENT"/>
    <x v="2"/>
    <s v="ELECTRIC - DIESEL HYBRID LIGHT-DUTY TRUCK"/>
    <s v="TEXAS"/>
    <x v="20"/>
    <x v="18"/>
    <n v="9999"/>
    <x v="10"/>
    <n v="0"/>
  </r>
  <r>
    <s v="REFERENCE ELECTRIFICATION - MODERATE TECHNOLOGY ADVANCEMENT"/>
    <x v="2"/>
    <s v="ELECTRIC - DIESEL HYBRID LIGHT-DUTY TRUCK"/>
    <s v="TEXAS"/>
    <x v="20"/>
    <x v="19"/>
    <s v="GASOLINE FUEL"/>
    <x v="10"/>
    <n v="1030324170.70217"/>
  </r>
  <r>
    <s v="REFERENCE ELECTRIFICATION - MODERATE TECHNOLOGY ADVANCEMENT"/>
    <x v="2"/>
    <s v="ELECTRIC - DIESEL HYBRID LIGHT-DUTY TRUCK"/>
    <s v="TEXAS"/>
    <x v="20"/>
    <x v="19"/>
    <s v="ELECTRICITY"/>
    <x v="10"/>
    <n v="0"/>
  </r>
  <r>
    <s v="REFERENCE ELECTRIFICATION - MODERATE TECHNOLOGY ADVANCEMENT"/>
    <x v="2"/>
    <s v="ELECTRIC - DIESEL HYBRID LIGHT-DUTY TRUCK"/>
    <s v="TEXAS"/>
    <x v="20"/>
    <x v="19"/>
    <s v="DIESEL FUEL"/>
    <x v="10"/>
    <n v="0"/>
  </r>
  <r>
    <s v="REFERENCE ELECTRIFICATION - MODERATE TECHNOLOGY ADVANCEMENT"/>
    <x v="2"/>
    <s v="ELECTRIC - DIESEL HYBRID LIGHT-DUTY TRUCK"/>
    <s v="TEXAS"/>
    <x v="20"/>
    <x v="19"/>
    <s v="COMPRESSED PIPELINE GAS"/>
    <x v="10"/>
    <n v="0"/>
  </r>
  <r>
    <s v="REFERENCE ELECTRIFICATION - MODERATE TECHNOLOGY ADVANCEMENT"/>
    <x v="2"/>
    <s v="ELECTRIC - DIESEL HYBRID LIGHT-DUTY TRUCK"/>
    <s v="TEXAS"/>
    <x v="20"/>
    <x v="19"/>
    <s v="LIQUID HYDROGEN"/>
    <x v="10"/>
    <n v="0"/>
  </r>
  <r>
    <s v="REFERENCE ELECTRIFICATION - MODERATE TECHNOLOGY ADVANCEMENT"/>
    <x v="2"/>
    <s v="ELECTRIC - DIESEL HYBRID LIGHT-DUTY TRUCK"/>
    <s v="TEXAS"/>
    <x v="20"/>
    <x v="19"/>
    <n v="9999"/>
    <x v="10"/>
    <n v="0"/>
  </r>
  <r>
    <s v="REFERENCE ELECTRIFICATION - MODERATE TECHNOLOGY ADVANCEMENT"/>
    <x v="2"/>
    <s v="ELECTRIC - DIESEL HYBRID LIGHT-DUTY TRUCK"/>
    <s v="TEXAS"/>
    <x v="20"/>
    <x v="20"/>
    <s v="GASOLINE FUEL"/>
    <x v="10"/>
    <n v="1059340673.8061399"/>
  </r>
  <r>
    <s v="REFERENCE ELECTRIFICATION - MODERATE TECHNOLOGY ADVANCEMENT"/>
    <x v="2"/>
    <s v="ELECTRIC - DIESEL HYBRID LIGHT-DUTY TRUCK"/>
    <s v="TEXAS"/>
    <x v="20"/>
    <x v="20"/>
    <s v="ELECTRICITY"/>
    <x v="10"/>
    <n v="0"/>
  </r>
  <r>
    <s v="REFERENCE ELECTRIFICATION - MODERATE TECHNOLOGY ADVANCEMENT"/>
    <x v="2"/>
    <s v="ELECTRIC - DIESEL HYBRID LIGHT-DUTY TRUCK"/>
    <s v="TEXAS"/>
    <x v="20"/>
    <x v="20"/>
    <s v="DIESEL FUEL"/>
    <x v="10"/>
    <n v="0"/>
  </r>
  <r>
    <s v="REFERENCE ELECTRIFICATION - MODERATE TECHNOLOGY ADVANCEMENT"/>
    <x v="2"/>
    <s v="ELECTRIC - DIESEL HYBRID LIGHT-DUTY TRUCK"/>
    <s v="TEXAS"/>
    <x v="20"/>
    <x v="20"/>
    <s v="COMPRESSED PIPELINE GAS"/>
    <x v="10"/>
    <n v="0"/>
  </r>
  <r>
    <s v="REFERENCE ELECTRIFICATION - MODERATE TECHNOLOGY ADVANCEMENT"/>
    <x v="2"/>
    <s v="ELECTRIC - DIESEL HYBRID LIGHT-DUTY TRUCK"/>
    <s v="TEXAS"/>
    <x v="20"/>
    <x v="20"/>
    <s v="LIQUID HYDROGEN"/>
    <x v="10"/>
    <n v="0"/>
  </r>
  <r>
    <s v="REFERENCE ELECTRIFICATION - MODERATE TECHNOLOGY ADVANCEMENT"/>
    <x v="2"/>
    <s v="ELECTRIC - DIESEL HYBRID LIGHT-DUTY TRUCK"/>
    <s v="TEXAS"/>
    <x v="20"/>
    <x v="20"/>
    <n v="9999"/>
    <x v="10"/>
    <n v="0"/>
  </r>
  <r>
    <s v="REFERENCE ELECTRIFICATION - MODERATE TECHNOLOGY ADVANCEMENT"/>
    <x v="2"/>
    <s v="ELECTRIC - DIESEL HYBRID LIGHT-DUTY TRUCK"/>
    <s v="TEXAS"/>
    <x v="20"/>
    <x v="21"/>
    <s v="GASOLINE FUEL"/>
    <x v="10"/>
    <n v="1085855165.8724"/>
  </r>
  <r>
    <s v="REFERENCE ELECTRIFICATION - MODERATE TECHNOLOGY ADVANCEMENT"/>
    <x v="2"/>
    <s v="ELECTRIC - DIESEL HYBRID LIGHT-DUTY TRUCK"/>
    <s v="TEXAS"/>
    <x v="20"/>
    <x v="21"/>
    <s v="ELECTRICITY"/>
    <x v="10"/>
    <n v="0"/>
  </r>
  <r>
    <s v="REFERENCE ELECTRIFICATION - MODERATE TECHNOLOGY ADVANCEMENT"/>
    <x v="2"/>
    <s v="ELECTRIC - DIESEL HYBRID LIGHT-DUTY TRUCK"/>
    <s v="TEXAS"/>
    <x v="20"/>
    <x v="21"/>
    <s v="DIESEL FUEL"/>
    <x v="10"/>
    <n v="0"/>
  </r>
  <r>
    <s v="REFERENCE ELECTRIFICATION - MODERATE TECHNOLOGY ADVANCEMENT"/>
    <x v="2"/>
    <s v="ELECTRIC - DIESEL HYBRID LIGHT-DUTY TRUCK"/>
    <s v="TEXAS"/>
    <x v="20"/>
    <x v="21"/>
    <s v="COMPRESSED PIPELINE GAS"/>
    <x v="10"/>
    <n v="0"/>
  </r>
  <r>
    <s v="REFERENCE ELECTRIFICATION - MODERATE TECHNOLOGY ADVANCEMENT"/>
    <x v="2"/>
    <s v="ELECTRIC - DIESEL HYBRID LIGHT-DUTY TRUCK"/>
    <s v="TEXAS"/>
    <x v="20"/>
    <x v="21"/>
    <s v="LIQUID HYDROGEN"/>
    <x v="10"/>
    <n v="0"/>
  </r>
  <r>
    <s v="REFERENCE ELECTRIFICATION - MODERATE TECHNOLOGY ADVANCEMENT"/>
    <x v="2"/>
    <s v="ELECTRIC - DIESEL HYBRID LIGHT-DUTY TRUCK"/>
    <s v="TEXAS"/>
    <x v="20"/>
    <x v="21"/>
    <n v="9999"/>
    <x v="10"/>
    <n v="0"/>
  </r>
  <r>
    <s v="REFERENCE ELECTRIFICATION - MODERATE TECHNOLOGY ADVANCEMENT"/>
    <x v="2"/>
    <s v="ELECTRIC - DIESEL HYBRID LIGHT-DUTY TRUCK"/>
    <s v="TEXAS"/>
    <x v="20"/>
    <x v="22"/>
    <s v="GASOLINE FUEL"/>
    <x v="10"/>
    <n v="1110245768.7729299"/>
  </r>
  <r>
    <s v="REFERENCE ELECTRIFICATION - MODERATE TECHNOLOGY ADVANCEMENT"/>
    <x v="2"/>
    <s v="ELECTRIC - DIESEL HYBRID LIGHT-DUTY TRUCK"/>
    <s v="TEXAS"/>
    <x v="20"/>
    <x v="22"/>
    <s v="ELECTRICITY"/>
    <x v="10"/>
    <n v="0"/>
  </r>
  <r>
    <s v="REFERENCE ELECTRIFICATION - MODERATE TECHNOLOGY ADVANCEMENT"/>
    <x v="2"/>
    <s v="ELECTRIC - DIESEL HYBRID LIGHT-DUTY TRUCK"/>
    <s v="TEXAS"/>
    <x v="20"/>
    <x v="22"/>
    <s v="DIESEL FUEL"/>
    <x v="10"/>
    <n v="0"/>
  </r>
  <r>
    <s v="REFERENCE ELECTRIFICATION - MODERATE TECHNOLOGY ADVANCEMENT"/>
    <x v="2"/>
    <s v="ELECTRIC - DIESEL HYBRID LIGHT-DUTY TRUCK"/>
    <s v="TEXAS"/>
    <x v="20"/>
    <x v="22"/>
    <s v="COMPRESSED PIPELINE GAS"/>
    <x v="10"/>
    <n v="0"/>
  </r>
  <r>
    <s v="REFERENCE ELECTRIFICATION - MODERATE TECHNOLOGY ADVANCEMENT"/>
    <x v="2"/>
    <s v="ELECTRIC - DIESEL HYBRID LIGHT-DUTY TRUCK"/>
    <s v="TEXAS"/>
    <x v="20"/>
    <x v="22"/>
    <s v="LIQUID HYDROGEN"/>
    <x v="10"/>
    <n v="0"/>
  </r>
  <r>
    <s v="REFERENCE ELECTRIFICATION - MODERATE TECHNOLOGY ADVANCEMENT"/>
    <x v="2"/>
    <s v="ELECTRIC - DIESEL HYBRID LIGHT-DUTY TRUCK"/>
    <s v="TEXAS"/>
    <x v="20"/>
    <x v="22"/>
    <n v="9999"/>
    <x v="10"/>
    <n v="0"/>
  </r>
  <r>
    <s v="REFERENCE ELECTRIFICATION - MODERATE TECHNOLOGY ADVANCEMENT"/>
    <x v="2"/>
    <s v="ELECTRIC - DIESEL HYBRID LIGHT-DUTY TRUCK"/>
    <s v="TEXAS"/>
    <x v="20"/>
    <x v="23"/>
    <s v="GASOLINE FUEL"/>
    <x v="10"/>
    <n v="1132777307.5956299"/>
  </r>
  <r>
    <s v="REFERENCE ELECTRIFICATION - MODERATE TECHNOLOGY ADVANCEMENT"/>
    <x v="2"/>
    <s v="ELECTRIC - DIESEL HYBRID LIGHT-DUTY TRUCK"/>
    <s v="TEXAS"/>
    <x v="20"/>
    <x v="23"/>
    <s v="ELECTRICITY"/>
    <x v="10"/>
    <n v="0"/>
  </r>
  <r>
    <s v="REFERENCE ELECTRIFICATION - MODERATE TECHNOLOGY ADVANCEMENT"/>
    <x v="2"/>
    <s v="ELECTRIC - DIESEL HYBRID LIGHT-DUTY TRUCK"/>
    <s v="TEXAS"/>
    <x v="20"/>
    <x v="23"/>
    <s v="DIESEL FUEL"/>
    <x v="10"/>
    <n v="0"/>
  </r>
  <r>
    <s v="REFERENCE ELECTRIFICATION - MODERATE TECHNOLOGY ADVANCEMENT"/>
    <x v="2"/>
    <s v="ELECTRIC - DIESEL HYBRID LIGHT-DUTY TRUCK"/>
    <s v="TEXAS"/>
    <x v="20"/>
    <x v="23"/>
    <s v="COMPRESSED PIPELINE GAS"/>
    <x v="10"/>
    <n v="0"/>
  </r>
  <r>
    <s v="REFERENCE ELECTRIFICATION - MODERATE TECHNOLOGY ADVANCEMENT"/>
    <x v="2"/>
    <s v="ELECTRIC - DIESEL HYBRID LIGHT-DUTY TRUCK"/>
    <s v="TEXAS"/>
    <x v="20"/>
    <x v="23"/>
    <s v="LIQUID HYDROGEN"/>
    <x v="10"/>
    <n v="0"/>
  </r>
  <r>
    <s v="REFERENCE ELECTRIFICATION - MODERATE TECHNOLOGY ADVANCEMENT"/>
    <x v="2"/>
    <s v="ELECTRIC - DIESEL HYBRID LIGHT-DUTY TRUCK"/>
    <s v="TEXAS"/>
    <x v="20"/>
    <x v="23"/>
    <n v="9999"/>
    <x v="10"/>
    <n v="0"/>
  </r>
  <r>
    <s v="REFERENCE ELECTRIFICATION - MODERATE TECHNOLOGY ADVANCEMENT"/>
    <x v="2"/>
    <s v="ELECTRIC - DIESEL HYBRID LIGHT-DUTY TRUCK"/>
    <s v="TEXAS"/>
    <x v="20"/>
    <x v="24"/>
    <s v="GASOLINE FUEL"/>
    <x v="10"/>
    <n v="1154467465.1389501"/>
  </r>
  <r>
    <s v="REFERENCE ELECTRIFICATION - MODERATE TECHNOLOGY ADVANCEMENT"/>
    <x v="2"/>
    <s v="ELECTRIC - DIESEL HYBRID LIGHT-DUTY TRUCK"/>
    <s v="TEXAS"/>
    <x v="20"/>
    <x v="24"/>
    <s v="ELECTRICITY"/>
    <x v="10"/>
    <n v="0"/>
  </r>
  <r>
    <s v="REFERENCE ELECTRIFICATION - MODERATE TECHNOLOGY ADVANCEMENT"/>
    <x v="2"/>
    <s v="ELECTRIC - DIESEL HYBRID LIGHT-DUTY TRUCK"/>
    <s v="TEXAS"/>
    <x v="20"/>
    <x v="24"/>
    <s v="DIESEL FUEL"/>
    <x v="10"/>
    <n v="0"/>
  </r>
  <r>
    <s v="REFERENCE ELECTRIFICATION - MODERATE TECHNOLOGY ADVANCEMENT"/>
    <x v="2"/>
    <s v="ELECTRIC - DIESEL HYBRID LIGHT-DUTY TRUCK"/>
    <s v="TEXAS"/>
    <x v="20"/>
    <x v="24"/>
    <s v="COMPRESSED PIPELINE GAS"/>
    <x v="10"/>
    <n v="0"/>
  </r>
  <r>
    <s v="REFERENCE ELECTRIFICATION - MODERATE TECHNOLOGY ADVANCEMENT"/>
    <x v="2"/>
    <s v="ELECTRIC - DIESEL HYBRID LIGHT-DUTY TRUCK"/>
    <s v="TEXAS"/>
    <x v="20"/>
    <x v="24"/>
    <s v="LIQUID HYDROGEN"/>
    <x v="10"/>
    <n v="0"/>
  </r>
  <r>
    <s v="REFERENCE ELECTRIFICATION - MODERATE TECHNOLOGY ADVANCEMENT"/>
    <x v="2"/>
    <s v="ELECTRIC - DIESEL HYBRID LIGHT-DUTY TRUCK"/>
    <s v="TEXAS"/>
    <x v="20"/>
    <x v="24"/>
    <n v="9999"/>
    <x v="10"/>
    <n v="0"/>
  </r>
  <r>
    <s v="REFERENCE ELECTRIFICATION - MODERATE TECHNOLOGY ADVANCEMENT"/>
    <x v="2"/>
    <s v="ELECTRIC - DIESEL HYBRID LIGHT-DUTY TRUCK"/>
    <s v="TEXAS"/>
    <x v="20"/>
    <x v="25"/>
    <s v="GASOLINE FUEL"/>
    <x v="10"/>
    <n v="1173870481.3055301"/>
  </r>
  <r>
    <s v="REFERENCE ELECTRIFICATION - MODERATE TECHNOLOGY ADVANCEMENT"/>
    <x v="2"/>
    <s v="ELECTRIC - DIESEL HYBRID LIGHT-DUTY TRUCK"/>
    <s v="TEXAS"/>
    <x v="20"/>
    <x v="25"/>
    <s v="ELECTRICITY"/>
    <x v="10"/>
    <n v="0"/>
  </r>
  <r>
    <s v="REFERENCE ELECTRIFICATION - MODERATE TECHNOLOGY ADVANCEMENT"/>
    <x v="2"/>
    <s v="ELECTRIC - DIESEL HYBRID LIGHT-DUTY TRUCK"/>
    <s v="TEXAS"/>
    <x v="20"/>
    <x v="25"/>
    <s v="DIESEL FUEL"/>
    <x v="10"/>
    <n v="0"/>
  </r>
  <r>
    <s v="REFERENCE ELECTRIFICATION - MODERATE TECHNOLOGY ADVANCEMENT"/>
    <x v="2"/>
    <s v="ELECTRIC - DIESEL HYBRID LIGHT-DUTY TRUCK"/>
    <s v="TEXAS"/>
    <x v="20"/>
    <x v="25"/>
    <s v="COMPRESSED PIPELINE GAS"/>
    <x v="10"/>
    <n v="0"/>
  </r>
  <r>
    <s v="REFERENCE ELECTRIFICATION - MODERATE TECHNOLOGY ADVANCEMENT"/>
    <x v="2"/>
    <s v="ELECTRIC - DIESEL HYBRID LIGHT-DUTY TRUCK"/>
    <s v="TEXAS"/>
    <x v="20"/>
    <x v="25"/>
    <s v="LIQUID HYDROGEN"/>
    <x v="10"/>
    <n v="0"/>
  </r>
  <r>
    <s v="REFERENCE ELECTRIFICATION - MODERATE TECHNOLOGY ADVANCEMENT"/>
    <x v="2"/>
    <s v="ELECTRIC - DIESEL HYBRID LIGHT-DUTY TRUCK"/>
    <s v="TEXAS"/>
    <x v="20"/>
    <x v="25"/>
    <n v="9999"/>
    <x v="10"/>
    <n v="0"/>
  </r>
  <r>
    <s v="REFERENCE ELECTRIFICATION - MODERATE TECHNOLOGY ADVANCEMENT"/>
    <x v="2"/>
    <s v="ELECTRIC - DIESEL HYBRID LIGHT-DUTY TRUCK"/>
    <s v="TEXAS"/>
    <x v="20"/>
    <x v="26"/>
    <s v="GASOLINE FUEL"/>
    <x v="10"/>
    <n v="1191190948.4430301"/>
  </r>
  <r>
    <s v="REFERENCE ELECTRIFICATION - MODERATE TECHNOLOGY ADVANCEMENT"/>
    <x v="2"/>
    <s v="ELECTRIC - DIESEL HYBRID LIGHT-DUTY TRUCK"/>
    <s v="TEXAS"/>
    <x v="20"/>
    <x v="26"/>
    <s v="ELECTRICITY"/>
    <x v="10"/>
    <n v="0"/>
  </r>
  <r>
    <s v="REFERENCE ELECTRIFICATION - MODERATE TECHNOLOGY ADVANCEMENT"/>
    <x v="2"/>
    <s v="ELECTRIC - DIESEL HYBRID LIGHT-DUTY TRUCK"/>
    <s v="TEXAS"/>
    <x v="20"/>
    <x v="26"/>
    <s v="DIESEL FUEL"/>
    <x v="10"/>
    <n v="0"/>
  </r>
  <r>
    <s v="REFERENCE ELECTRIFICATION - MODERATE TECHNOLOGY ADVANCEMENT"/>
    <x v="2"/>
    <s v="ELECTRIC - DIESEL HYBRID LIGHT-DUTY TRUCK"/>
    <s v="TEXAS"/>
    <x v="20"/>
    <x v="26"/>
    <s v="COMPRESSED PIPELINE GAS"/>
    <x v="10"/>
    <n v="0"/>
  </r>
  <r>
    <s v="REFERENCE ELECTRIFICATION - MODERATE TECHNOLOGY ADVANCEMENT"/>
    <x v="2"/>
    <s v="ELECTRIC - DIESEL HYBRID LIGHT-DUTY TRUCK"/>
    <s v="TEXAS"/>
    <x v="20"/>
    <x v="26"/>
    <s v="LIQUID HYDROGEN"/>
    <x v="10"/>
    <n v="0"/>
  </r>
  <r>
    <s v="REFERENCE ELECTRIFICATION - MODERATE TECHNOLOGY ADVANCEMENT"/>
    <x v="2"/>
    <s v="ELECTRIC - DIESEL HYBRID LIGHT-DUTY TRUCK"/>
    <s v="TEXAS"/>
    <x v="20"/>
    <x v="26"/>
    <n v="9999"/>
    <x v="10"/>
    <n v="0"/>
  </r>
  <r>
    <s v="REFERENCE ELECTRIFICATION - MODERATE TECHNOLOGY ADVANCEMENT"/>
    <x v="2"/>
    <s v="ELECTRIC - DIESEL HYBRID LIGHT-DUTY TRUCK"/>
    <s v="TEXAS"/>
    <x v="20"/>
    <x v="27"/>
    <s v="GASOLINE FUEL"/>
    <x v="10"/>
    <n v="1206662713.2096801"/>
  </r>
  <r>
    <s v="REFERENCE ELECTRIFICATION - MODERATE TECHNOLOGY ADVANCEMENT"/>
    <x v="2"/>
    <s v="ELECTRIC - DIESEL HYBRID LIGHT-DUTY TRUCK"/>
    <s v="TEXAS"/>
    <x v="20"/>
    <x v="27"/>
    <s v="ELECTRICITY"/>
    <x v="10"/>
    <n v="0"/>
  </r>
  <r>
    <s v="REFERENCE ELECTRIFICATION - MODERATE TECHNOLOGY ADVANCEMENT"/>
    <x v="2"/>
    <s v="ELECTRIC - DIESEL HYBRID LIGHT-DUTY TRUCK"/>
    <s v="TEXAS"/>
    <x v="20"/>
    <x v="27"/>
    <s v="DIESEL FUEL"/>
    <x v="10"/>
    <n v="0"/>
  </r>
  <r>
    <s v="REFERENCE ELECTRIFICATION - MODERATE TECHNOLOGY ADVANCEMENT"/>
    <x v="2"/>
    <s v="ELECTRIC - DIESEL HYBRID LIGHT-DUTY TRUCK"/>
    <s v="TEXAS"/>
    <x v="20"/>
    <x v="27"/>
    <s v="COMPRESSED PIPELINE GAS"/>
    <x v="10"/>
    <n v="0"/>
  </r>
  <r>
    <s v="REFERENCE ELECTRIFICATION - MODERATE TECHNOLOGY ADVANCEMENT"/>
    <x v="2"/>
    <s v="ELECTRIC - DIESEL HYBRID LIGHT-DUTY TRUCK"/>
    <s v="TEXAS"/>
    <x v="20"/>
    <x v="27"/>
    <s v="LIQUID HYDROGEN"/>
    <x v="10"/>
    <n v="0"/>
  </r>
  <r>
    <s v="REFERENCE ELECTRIFICATION - MODERATE TECHNOLOGY ADVANCEMENT"/>
    <x v="2"/>
    <s v="ELECTRIC - DIESEL HYBRID LIGHT-DUTY TRUCK"/>
    <s v="TEXAS"/>
    <x v="20"/>
    <x v="27"/>
    <n v="9999"/>
    <x v="10"/>
    <n v="0"/>
  </r>
  <r>
    <s v="REFERENCE ELECTRIFICATION - MODERATE TECHNOLOGY ADVANCEMENT"/>
    <x v="2"/>
    <s v="ELECTRIC - DIESEL HYBRID LIGHT-DUTY TRUCK"/>
    <s v="TEXAS"/>
    <x v="20"/>
    <x v="28"/>
    <s v="GASOLINE FUEL"/>
    <x v="10"/>
    <n v="1220569461.0518"/>
  </r>
  <r>
    <s v="REFERENCE ELECTRIFICATION - MODERATE TECHNOLOGY ADVANCEMENT"/>
    <x v="2"/>
    <s v="ELECTRIC - DIESEL HYBRID LIGHT-DUTY TRUCK"/>
    <s v="TEXAS"/>
    <x v="20"/>
    <x v="28"/>
    <s v="ELECTRICITY"/>
    <x v="10"/>
    <n v="0"/>
  </r>
  <r>
    <s v="REFERENCE ELECTRIFICATION - MODERATE TECHNOLOGY ADVANCEMENT"/>
    <x v="2"/>
    <s v="ELECTRIC - DIESEL HYBRID LIGHT-DUTY TRUCK"/>
    <s v="TEXAS"/>
    <x v="20"/>
    <x v="28"/>
    <s v="DIESEL FUEL"/>
    <x v="10"/>
    <n v="0"/>
  </r>
  <r>
    <s v="REFERENCE ELECTRIFICATION - MODERATE TECHNOLOGY ADVANCEMENT"/>
    <x v="2"/>
    <s v="ELECTRIC - DIESEL HYBRID LIGHT-DUTY TRUCK"/>
    <s v="TEXAS"/>
    <x v="20"/>
    <x v="28"/>
    <s v="COMPRESSED PIPELINE GAS"/>
    <x v="10"/>
    <n v="0"/>
  </r>
  <r>
    <s v="REFERENCE ELECTRIFICATION - MODERATE TECHNOLOGY ADVANCEMENT"/>
    <x v="2"/>
    <s v="ELECTRIC - DIESEL HYBRID LIGHT-DUTY TRUCK"/>
    <s v="TEXAS"/>
    <x v="20"/>
    <x v="28"/>
    <s v="LIQUID HYDROGEN"/>
    <x v="10"/>
    <n v="0"/>
  </r>
  <r>
    <s v="REFERENCE ELECTRIFICATION - MODERATE TECHNOLOGY ADVANCEMENT"/>
    <x v="2"/>
    <s v="ELECTRIC - DIESEL HYBRID LIGHT-DUTY TRUCK"/>
    <s v="TEXAS"/>
    <x v="20"/>
    <x v="28"/>
    <n v="9999"/>
    <x v="10"/>
    <n v="0"/>
  </r>
  <r>
    <s v="REFERENCE ELECTRIFICATION - MODERATE TECHNOLOGY ADVANCEMENT"/>
    <x v="2"/>
    <s v="ELECTRIC - DIESEL HYBRID LIGHT-DUTY TRUCK"/>
    <s v="TEXAS"/>
    <x v="20"/>
    <x v="29"/>
    <s v="GASOLINE FUEL"/>
    <x v="10"/>
    <n v="1235625248.1419401"/>
  </r>
  <r>
    <s v="REFERENCE ELECTRIFICATION - MODERATE TECHNOLOGY ADVANCEMENT"/>
    <x v="2"/>
    <s v="ELECTRIC - DIESEL HYBRID LIGHT-DUTY TRUCK"/>
    <s v="TEXAS"/>
    <x v="20"/>
    <x v="29"/>
    <s v="ELECTRICITY"/>
    <x v="10"/>
    <n v="0"/>
  </r>
  <r>
    <s v="REFERENCE ELECTRIFICATION - MODERATE TECHNOLOGY ADVANCEMENT"/>
    <x v="2"/>
    <s v="ELECTRIC - DIESEL HYBRID LIGHT-DUTY TRUCK"/>
    <s v="TEXAS"/>
    <x v="20"/>
    <x v="29"/>
    <s v="DIESEL FUEL"/>
    <x v="10"/>
    <n v="0"/>
  </r>
  <r>
    <s v="REFERENCE ELECTRIFICATION - MODERATE TECHNOLOGY ADVANCEMENT"/>
    <x v="2"/>
    <s v="ELECTRIC - DIESEL HYBRID LIGHT-DUTY TRUCK"/>
    <s v="TEXAS"/>
    <x v="20"/>
    <x v="29"/>
    <s v="COMPRESSED PIPELINE GAS"/>
    <x v="10"/>
    <n v="0"/>
  </r>
  <r>
    <s v="REFERENCE ELECTRIFICATION - MODERATE TECHNOLOGY ADVANCEMENT"/>
    <x v="2"/>
    <s v="ELECTRIC - DIESEL HYBRID LIGHT-DUTY TRUCK"/>
    <s v="TEXAS"/>
    <x v="20"/>
    <x v="29"/>
    <s v="LIQUID HYDROGEN"/>
    <x v="10"/>
    <n v="0"/>
  </r>
  <r>
    <s v="REFERENCE ELECTRIFICATION - MODERATE TECHNOLOGY ADVANCEMENT"/>
    <x v="2"/>
    <s v="ELECTRIC - DIESEL HYBRID LIGHT-DUTY TRUCK"/>
    <s v="TEXAS"/>
    <x v="20"/>
    <x v="29"/>
    <n v="9999"/>
    <x v="10"/>
    <n v="0"/>
  </r>
  <r>
    <s v="REFERENCE ELECTRIFICATION - MODERATE TECHNOLOGY ADVANCEMENT"/>
    <x v="2"/>
    <s v="ELECTRIC - DIESEL HYBRID LIGHT-DUTY TRUCK"/>
    <s v="TEXAS"/>
    <x v="20"/>
    <x v="30"/>
    <s v="GASOLINE FUEL"/>
    <x v="10"/>
    <n v="1249474861.0460401"/>
  </r>
  <r>
    <s v="REFERENCE ELECTRIFICATION - MODERATE TECHNOLOGY ADVANCEMENT"/>
    <x v="2"/>
    <s v="ELECTRIC - DIESEL HYBRID LIGHT-DUTY TRUCK"/>
    <s v="TEXAS"/>
    <x v="20"/>
    <x v="30"/>
    <s v="ELECTRICITY"/>
    <x v="10"/>
    <n v="0"/>
  </r>
  <r>
    <s v="REFERENCE ELECTRIFICATION - MODERATE TECHNOLOGY ADVANCEMENT"/>
    <x v="2"/>
    <s v="ELECTRIC - DIESEL HYBRID LIGHT-DUTY TRUCK"/>
    <s v="TEXAS"/>
    <x v="20"/>
    <x v="30"/>
    <s v="DIESEL FUEL"/>
    <x v="10"/>
    <n v="0"/>
  </r>
  <r>
    <s v="REFERENCE ELECTRIFICATION - MODERATE TECHNOLOGY ADVANCEMENT"/>
    <x v="2"/>
    <s v="ELECTRIC - DIESEL HYBRID LIGHT-DUTY TRUCK"/>
    <s v="TEXAS"/>
    <x v="20"/>
    <x v="30"/>
    <s v="COMPRESSED PIPELINE GAS"/>
    <x v="10"/>
    <n v="0"/>
  </r>
  <r>
    <s v="REFERENCE ELECTRIFICATION - MODERATE TECHNOLOGY ADVANCEMENT"/>
    <x v="2"/>
    <s v="ELECTRIC - DIESEL HYBRID LIGHT-DUTY TRUCK"/>
    <s v="TEXAS"/>
    <x v="20"/>
    <x v="30"/>
    <s v="LIQUID HYDROGEN"/>
    <x v="10"/>
    <n v="0"/>
  </r>
  <r>
    <s v="REFERENCE ELECTRIFICATION - MODERATE TECHNOLOGY ADVANCEMENT"/>
    <x v="2"/>
    <s v="ELECTRIC - DIESEL HYBRID LIGHT-DUTY TRUCK"/>
    <s v="TEXAS"/>
    <x v="20"/>
    <x v="30"/>
    <n v="9999"/>
    <x v="10"/>
    <n v="0"/>
  </r>
  <r>
    <s v="REFERENCE ELECTRIFICATION - MODERATE TECHNOLOGY ADVANCEMENT"/>
    <x v="2"/>
    <s v="ELECTRIC - DIESEL HYBRID LIGHT-DUTY TRUCK"/>
    <s v="TEXAS"/>
    <x v="20"/>
    <x v="31"/>
    <s v="GASOLINE FUEL"/>
    <x v="10"/>
    <n v="1262350291.8736801"/>
  </r>
  <r>
    <s v="REFERENCE ELECTRIFICATION - MODERATE TECHNOLOGY ADVANCEMENT"/>
    <x v="2"/>
    <s v="ELECTRIC - DIESEL HYBRID LIGHT-DUTY TRUCK"/>
    <s v="TEXAS"/>
    <x v="20"/>
    <x v="31"/>
    <s v="ELECTRICITY"/>
    <x v="10"/>
    <n v="0"/>
  </r>
  <r>
    <s v="REFERENCE ELECTRIFICATION - MODERATE TECHNOLOGY ADVANCEMENT"/>
    <x v="2"/>
    <s v="ELECTRIC - DIESEL HYBRID LIGHT-DUTY TRUCK"/>
    <s v="TEXAS"/>
    <x v="20"/>
    <x v="31"/>
    <s v="DIESEL FUEL"/>
    <x v="10"/>
    <n v="0"/>
  </r>
  <r>
    <s v="REFERENCE ELECTRIFICATION - MODERATE TECHNOLOGY ADVANCEMENT"/>
    <x v="2"/>
    <s v="ELECTRIC - DIESEL HYBRID LIGHT-DUTY TRUCK"/>
    <s v="TEXAS"/>
    <x v="20"/>
    <x v="31"/>
    <s v="COMPRESSED PIPELINE GAS"/>
    <x v="10"/>
    <n v="0"/>
  </r>
  <r>
    <s v="REFERENCE ELECTRIFICATION - MODERATE TECHNOLOGY ADVANCEMENT"/>
    <x v="2"/>
    <s v="ELECTRIC - DIESEL HYBRID LIGHT-DUTY TRUCK"/>
    <s v="TEXAS"/>
    <x v="20"/>
    <x v="31"/>
    <s v="LIQUID HYDROGEN"/>
    <x v="10"/>
    <n v="0"/>
  </r>
  <r>
    <s v="REFERENCE ELECTRIFICATION - MODERATE TECHNOLOGY ADVANCEMENT"/>
    <x v="2"/>
    <s v="ELECTRIC - DIESEL HYBRID LIGHT-DUTY TRUCK"/>
    <s v="TEXAS"/>
    <x v="20"/>
    <x v="31"/>
    <n v="9999"/>
    <x v="10"/>
    <n v="0"/>
  </r>
  <r>
    <s v="REFERENCE ELECTRIFICATION - MODERATE TECHNOLOGY ADVANCEMENT"/>
    <x v="2"/>
    <s v="ELECTRIC - DIESEL HYBRID LIGHT-DUTY TRUCK"/>
    <s v="TEXAS"/>
    <x v="20"/>
    <x v="32"/>
    <s v="GASOLINE FUEL"/>
    <x v="10"/>
    <n v="1274385152.63324"/>
  </r>
  <r>
    <s v="REFERENCE ELECTRIFICATION - MODERATE TECHNOLOGY ADVANCEMENT"/>
    <x v="2"/>
    <s v="ELECTRIC - DIESEL HYBRID LIGHT-DUTY TRUCK"/>
    <s v="TEXAS"/>
    <x v="20"/>
    <x v="32"/>
    <s v="ELECTRICITY"/>
    <x v="10"/>
    <n v="0"/>
  </r>
  <r>
    <s v="REFERENCE ELECTRIFICATION - MODERATE TECHNOLOGY ADVANCEMENT"/>
    <x v="2"/>
    <s v="ELECTRIC - DIESEL HYBRID LIGHT-DUTY TRUCK"/>
    <s v="TEXAS"/>
    <x v="20"/>
    <x v="32"/>
    <s v="DIESEL FUEL"/>
    <x v="10"/>
    <n v="0"/>
  </r>
  <r>
    <s v="REFERENCE ELECTRIFICATION - MODERATE TECHNOLOGY ADVANCEMENT"/>
    <x v="2"/>
    <s v="ELECTRIC - DIESEL HYBRID LIGHT-DUTY TRUCK"/>
    <s v="TEXAS"/>
    <x v="20"/>
    <x v="32"/>
    <s v="COMPRESSED PIPELINE GAS"/>
    <x v="10"/>
    <n v="0"/>
  </r>
  <r>
    <s v="REFERENCE ELECTRIFICATION - MODERATE TECHNOLOGY ADVANCEMENT"/>
    <x v="2"/>
    <s v="ELECTRIC - DIESEL HYBRID LIGHT-DUTY TRUCK"/>
    <s v="TEXAS"/>
    <x v="20"/>
    <x v="32"/>
    <s v="LIQUID HYDROGEN"/>
    <x v="10"/>
    <n v="0"/>
  </r>
  <r>
    <s v="REFERENCE ELECTRIFICATION - MODERATE TECHNOLOGY ADVANCEMENT"/>
    <x v="2"/>
    <s v="ELECTRIC - DIESEL HYBRID LIGHT-DUTY TRUCK"/>
    <s v="TEXAS"/>
    <x v="20"/>
    <x v="32"/>
    <n v="9999"/>
    <x v="10"/>
    <n v="0"/>
  </r>
  <r>
    <s v="REFERENCE ELECTRIFICATION - MODERATE TECHNOLOGY ADVANCEMENT"/>
    <x v="2"/>
    <s v="ELECTRIC - DIESEL HYBRID LIGHT-DUTY TRUCK"/>
    <s v="TEXAS"/>
    <x v="20"/>
    <x v="33"/>
    <s v="GASOLINE FUEL"/>
    <x v="10"/>
    <n v="1285633262.2125399"/>
  </r>
  <r>
    <s v="REFERENCE ELECTRIFICATION - MODERATE TECHNOLOGY ADVANCEMENT"/>
    <x v="2"/>
    <s v="ELECTRIC - DIESEL HYBRID LIGHT-DUTY TRUCK"/>
    <s v="TEXAS"/>
    <x v="20"/>
    <x v="33"/>
    <s v="ELECTRICITY"/>
    <x v="10"/>
    <n v="0"/>
  </r>
  <r>
    <s v="REFERENCE ELECTRIFICATION - MODERATE TECHNOLOGY ADVANCEMENT"/>
    <x v="2"/>
    <s v="ELECTRIC - DIESEL HYBRID LIGHT-DUTY TRUCK"/>
    <s v="TEXAS"/>
    <x v="20"/>
    <x v="33"/>
    <s v="DIESEL FUEL"/>
    <x v="10"/>
    <n v="0"/>
  </r>
  <r>
    <s v="REFERENCE ELECTRIFICATION - MODERATE TECHNOLOGY ADVANCEMENT"/>
    <x v="2"/>
    <s v="ELECTRIC - DIESEL HYBRID LIGHT-DUTY TRUCK"/>
    <s v="TEXAS"/>
    <x v="20"/>
    <x v="33"/>
    <s v="COMPRESSED PIPELINE GAS"/>
    <x v="10"/>
    <n v="0"/>
  </r>
  <r>
    <s v="REFERENCE ELECTRIFICATION - MODERATE TECHNOLOGY ADVANCEMENT"/>
    <x v="2"/>
    <s v="ELECTRIC - DIESEL HYBRID LIGHT-DUTY TRUCK"/>
    <s v="TEXAS"/>
    <x v="20"/>
    <x v="33"/>
    <s v="LIQUID HYDROGEN"/>
    <x v="10"/>
    <n v="0"/>
  </r>
  <r>
    <s v="REFERENCE ELECTRIFICATION - MODERATE TECHNOLOGY ADVANCEMENT"/>
    <x v="2"/>
    <s v="ELECTRIC - DIESEL HYBRID LIGHT-DUTY TRUCK"/>
    <s v="TEXAS"/>
    <x v="20"/>
    <x v="33"/>
    <n v="9999"/>
    <x v="10"/>
    <n v="0"/>
  </r>
  <r>
    <s v="REFERENCE ELECTRIFICATION - MODERATE TECHNOLOGY ADVANCEMENT"/>
    <x v="2"/>
    <s v="ELECTRIC - GASOLINE HYBRID LIGHT-DUTY TRUCK"/>
    <s v="TEXAS"/>
    <x v="20"/>
    <x v="0"/>
    <s v="GASOLINE FUEL"/>
    <x v="10"/>
    <n v="0"/>
  </r>
  <r>
    <s v="REFERENCE ELECTRIFICATION - MODERATE TECHNOLOGY ADVANCEMENT"/>
    <x v="2"/>
    <s v="ELECTRIC - GASOLINE HYBRID LIGHT-DUTY TRUCK"/>
    <s v="TEXAS"/>
    <x v="20"/>
    <x v="0"/>
    <s v="ELECTRICITY"/>
    <x v="10"/>
    <n v="0"/>
  </r>
  <r>
    <s v="REFERENCE ELECTRIFICATION - MODERATE TECHNOLOGY ADVANCEMENT"/>
    <x v="2"/>
    <s v="ELECTRIC - GASOLINE HYBRID LIGHT-DUTY TRUCK"/>
    <s v="TEXAS"/>
    <x v="20"/>
    <x v="0"/>
    <s v="DIESEL FUEL"/>
    <x v="10"/>
    <n v="0"/>
  </r>
  <r>
    <s v="REFERENCE ELECTRIFICATION - MODERATE TECHNOLOGY ADVANCEMENT"/>
    <x v="2"/>
    <s v="ELECTRIC - GASOLINE HYBRID LIGHT-DUTY TRUCK"/>
    <s v="TEXAS"/>
    <x v="20"/>
    <x v="0"/>
    <s v="COMPRESSED PIPELINE GAS"/>
    <x v="10"/>
    <n v="0"/>
  </r>
  <r>
    <s v="REFERENCE ELECTRIFICATION - MODERATE TECHNOLOGY ADVANCEMENT"/>
    <x v="2"/>
    <s v="ELECTRIC - GASOLINE HYBRID LIGHT-DUTY TRUCK"/>
    <s v="TEXAS"/>
    <x v="20"/>
    <x v="0"/>
    <s v="LIQUID HYDROGEN"/>
    <x v="10"/>
    <n v="0"/>
  </r>
  <r>
    <s v="REFERENCE ELECTRIFICATION - MODERATE TECHNOLOGY ADVANCEMENT"/>
    <x v="2"/>
    <s v="ELECTRIC - GASOLINE HYBRID LIGHT-DUTY TRUCK"/>
    <s v="TEXAS"/>
    <x v="20"/>
    <x v="0"/>
    <n v="9999"/>
    <x v="10"/>
    <n v="0"/>
  </r>
  <r>
    <s v="REFERENCE ELECTRIFICATION - MODERATE TECHNOLOGY ADVANCEMENT"/>
    <x v="2"/>
    <s v="ELECTRIC - GASOLINE HYBRID LIGHT-DUTY TRUCK"/>
    <s v="TEXAS"/>
    <x v="20"/>
    <x v="1"/>
    <s v="GASOLINE FUEL"/>
    <x v="10"/>
    <n v="0"/>
  </r>
  <r>
    <s v="REFERENCE ELECTRIFICATION - MODERATE TECHNOLOGY ADVANCEMENT"/>
    <x v="2"/>
    <s v="ELECTRIC - GASOLINE HYBRID LIGHT-DUTY TRUCK"/>
    <s v="TEXAS"/>
    <x v="20"/>
    <x v="1"/>
    <s v="ELECTRICITY"/>
    <x v="10"/>
    <n v="0"/>
  </r>
  <r>
    <s v="REFERENCE ELECTRIFICATION - MODERATE TECHNOLOGY ADVANCEMENT"/>
    <x v="2"/>
    <s v="ELECTRIC - GASOLINE HYBRID LIGHT-DUTY TRUCK"/>
    <s v="TEXAS"/>
    <x v="20"/>
    <x v="1"/>
    <s v="DIESEL FUEL"/>
    <x v="10"/>
    <n v="0"/>
  </r>
  <r>
    <s v="REFERENCE ELECTRIFICATION - MODERATE TECHNOLOGY ADVANCEMENT"/>
    <x v="2"/>
    <s v="ELECTRIC - GASOLINE HYBRID LIGHT-DUTY TRUCK"/>
    <s v="TEXAS"/>
    <x v="20"/>
    <x v="1"/>
    <s v="COMPRESSED PIPELINE GAS"/>
    <x v="10"/>
    <n v="0"/>
  </r>
  <r>
    <s v="REFERENCE ELECTRIFICATION - MODERATE TECHNOLOGY ADVANCEMENT"/>
    <x v="2"/>
    <s v="ELECTRIC - GASOLINE HYBRID LIGHT-DUTY TRUCK"/>
    <s v="TEXAS"/>
    <x v="20"/>
    <x v="1"/>
    <s v="LIQUID HYDROGEN"/>
    <x v="10"/>
    <n v="0"/>
  </r>
  <r>
    <s v="REFERENCE ELECTRIFICATION - MODERATE TECHNOLOGY ADVANCEMENT"/>
    <x v="2"/>
    <s v="ELECTRIC - GASOLINE HYBRID LIGHT-DUTY TRUCK"/>
    <s v="TEXAS"/>
    <x v="20"/>
    <x v="1"/>
    <n v="9999"/>
    <x v="10"/>
    <n v="0"/>
  </r>
  <r>
    <s v="REFERENCE ELECTRIFICATION - MODERATE TECHNOLOGY ADVANCEMENT"/>
    <x v="2"/>
    <s v="ELECTRIC - GASOLINE HYBRID LIGHT-DUTY TRUCK"/>
    <s v="TEXAS"/>
    <x v="20"/>
    <x v="2"/>
    <s v="GASOLINE FUEL"/>
    <x v="10"/>
    <n v="0"/>
  </r>
  <r>
    <s v="REFERENCE ELECTRIFICATION - MODERATE TECHNOLOGY ADVANCEMENT"/>
    <x v="2"/>
    <s v="ELECTRIC - GASOLINE HYBRID LIGHT-DUTY TRUCK"/>
    <s v="TEXAS"/>
    <x v="20"/>
    <x v="2"/>
    <s v="ELECTRICITY"/>
    <x v="10"/>
    <n v="0"/>
  </r>
  <r>
    <s v="REFERENCE ELECTRIFICATION - MODERATE TECHNOLOGY ADVANCEMENT"/>
    <x v="2"/>
    <s v="ELECTRIC - GASOLINE HYBRID LIGHT-DUTY TRUCK"/>
    <s v="TEXAS"/>
    <x v="20"/>
    <x v="2"/>
    <s v="DIESEL FUEL"/>
    <x v="10"/>
    <n v="0"/>
  </r>
  <r>
    <s v="REFERENCE ELECTRIFICATION - MODERATE TECHNOLOGY ADVANCEMENT"/>
    <x v="2"/>
    <s v="ELECTRIC - GASOLINE HYBRID LIGHT-DUTY TRUCK"/>
    <s v="TEXAS"/>
    <x v="20"/>
    <x v="2"/>
    <s v="COMPRESSED PIPELINE GAS"/>
    <x v="10"/>
    <n v="0"/>
  </r>
  <r>
    <s v="REFERENCE ELECTRIFICATION - MODERATE TECHNOLOGY ADVANCEMENT"/>
    <x v="2"/>
    <s v="ELECTRIC - GASOLINE HYBRID LIGHT-DUTY TRUCK"/>
    <s v="TEXAS"/>
    <x v="20"/>
    <x v="2"/>
    <s v="LIQUID HYDROGEN"/>
    <x v="10"/>
    <n v="0"/>
  </r>
  <r>
    <s v="REFERENCE ELECTRIFICATION - MODERATE TECHNOLOGY ADVANCEMENT"/>
    <x v="2"/>
    <s v="ELECTRIC - GASOLINE HYBRID LIGHT-DUTY TRUCK"/>
    <s v="TEXAS"/>
    <x v="20"/>
    <x v="2"/>
    <n v="9999"/>
    <x v="10"/>
    <n v="0"/>
  </r>
  <r>
    <s v="REFERENCE ELECTRIFICATION - MODERATE TECHNOLOGY ADVANCEMENT"/>
    <x v="2"/>
    <s v="ELECTRIC - GASOLINE HYBRID LIGHT-DUTY TRUCK"/>
    <s v="TEXAS"/>
    <x v="20"/>
    <x v="3"/>
    <s v="GASOLINE FUEL"/>
    <x v="10"/>
    <n v="0"/>
  </r>
  <r>
    <s v="REFERENCE ELECTRIFICATION - MODERATE TECHNOLOGY ADVANCEMENT"/>
    <x v="2"/>
    <s v="ELECTRIC - GASOLINE HYBRID LIGHT-DUTY TRUCK"/>
    <s v="TEXAS"/>
    <x v="20"/>
    <x v="3"/>
    <s v="ELECTRICITY"/>
    <x v="10"/>
    <n v="0"/>
  </r>
  <r>
    <s v="REFERENCE ELECTRIFICATION - MODERATE TECHNOLOGY ADVANCEMENT"/>
    <x v="2"/>
    <s v="ELECTRIC - GASOLINE HYBRID LIGHT-DUTY TRUCK"/>
    <s v="TEXAS"/>
    <x v="20"/>
    <x v="3"/>
    <s v="DIESEL FUEL"/>
    <x v="10"/>
    <n v="0"/>
  </r>
  <r>
    <s v="REFERENCE ELECTRIFICATION - MODERATE TECHNOLOGY ADVANCEMENT"/>
    <x v="2"/>
    <s v="ELECTRIC - GASOLINE HYBRID LIGHT-DUTY TRUCK"/>
    <s v="TEXAS"/>
    <x v="20"/>
    <x v="3"/>
    <s v="COMPRESSED PIPELINE GAS"/>
    <x v="10"/>
    <n v="0"/>
  </r>
  <r>
    <s v="REFERENCE ELECTRIFICATION - MODERATE TECHNOLOGY ADVANCEMENT"/>
    <x v="2"/>
    <s v="ELECTRIC - GASOLINE HYBRID LIGHT-DUTY TRUCK"/>
    <s v="TEXAS"/>
    <x v="20"/>
    <x v="3"/>
    <s v="LIQUID HYDROGEN"/>
    <x v="10"/>
    <n v="0"/>
  </r>
  <r>
    <s v="REFERENCE ELECTRIFICATION - MODERATE TECHNOLOGY ADVANCEMENT"/>
    <x v="2"/>
    <s v="ELECTRIC - GASOLINE HYBRID LIGHT-DUTY TRUCK"/>
    <s v="TEXAS"/>
    <x v="20"/>
    <x v="3"/>
    <n v="9999"/>
    <x v="10"/>
    <n v="0"/>
  </r>
  <r>
    <s v="REFERENCE ELECTRIFICATION - MODERATE TECHNOLOGY ADVANCEMENT"/>
    <x v="2"/>
    <s v="ELECTRIC - GASOLINE HYBRID LIGHT-DUTY TRUCK"/>
    <s v="TEXAS"/>
    <x v="20"/>
    <x v="4"/>
    <s v="GASOLINE FUEL"/>
    <x v="10"/>
    <n v="0"/>
  </r>
  <r>
    <s v="REFERENCE ELECTRIFICATION - MODERATE TECHNOLOGY ADVANCEMENT"/>
    <x v="2"/>
    <s v="ELECTRIC - GASOLINE HYBRID LIGHT-DUTY TRUCK"/>
    <s v="TEXAS"/>
    <x v="20"/>
    <x v="4"/>
    <s v="ELECTRICITY"/>
    <x v="10"/>
    <n v="0"/>
  </r>
  <r>
    <s v="REFERENCE ELECTRIFICATION - MODERATE TECHNOLOGY ADVANCEMENT"/>
    <x v="2"/>
    <s v="ELECTRIC - GASOLINE HYBRID LIGHT-DUTY TRUCK"/>
    <s v="TEXAS"/>
    <x v="20"/>
    <x v="4"/>
    <s v="DIESEL FUEL"/>
    <x v="10"/>
    <n v="0"/>
  </r>
  <r>
    <s v="REFERENCE ELECTRIFICATION - MODERATE TECHNOLOGY ADVANCEMENT"/>
    <x v="2"/>
    <s v="ELECTRIC - GASOLINE HYBRID LIGHT-DUTY TRUCK"/>
    <s v="TEXAS"/>
    <x v="20"/>
    <x v="4"/>
    <s v="COMPRESSED PIPELINE GAS"/>
    <x v="10"/>
    <n v="0"/>
  </r>
  <r>
    <s v="REFERENCE ELECTRIFICATION - MODERATE TECHNOLOGY ADVANCEMENT"/>
    <x v="2"/>
    <s v="ELECTRIC - GASOLINE HYBRID LIGHT-DUTY TRUCK"/>
    <s v="TEXAS"/>
    <x v="20"/>
    <x v="4"/>
    <s v="LIQUID HYDROGEN"/>
    <x v="10"/>
    <n v="0"/>
  </r>
  <r>
    <s v="REFERENCE ELECTRIFICATION - MODERATE TECHNOLOGY ADVANCEMENT"/>
    <x v="2"/>
    <s v="ELECTRIC - GASOLINE HYBRID LIGHT-DUTY TRUCK"/>
    <s v="TEXAS"/>
    <x v="20"/>
    <x v="4"/>
    <n v="9999"/>
    <x v="10"/>
    <n v="0"/>
  </r>
  <r>
    <s v="REFERENCE ELECTRIFICATION - MODERATE TECHNOLOGY ADVANCEMENT"/>
    <x v="2"/>
    <s v="ELECTRIC - GASOLINE HYBRID LIGHT-DUTY TRUCK"/>
    <s v="TEXAS"/>
    <x v="20"/>
    <x v="5"/>
    <s v="GASOLINE FUEL"/>
    <x v="10"/>
    <n v="0"/>
  </r>
  <r>
    <s v="REFERENCE ELECTRIFICATION - MODERATE TECHNOLOGY ADVANCEMENT"/>
    <x v="2"/>
    <s v="ELECTRIC - GASOLINE HYBRID LIGHT-DUTY TRUCK"/>
    <s v="TEXAS"/>
    <x v="20"/>
    <x v="5"/>
    <s v="ELECTRICITY"/>
    <x v="10"/>
    <n v="0"/>
  </r>
  <r>
    <s v="REFERENCE ELECTRIFICATION - MODERATE TECHNOLOGY ADVANCEMENT"/>
    <x v="2"/>
    <s v="ELECTRIC - GASOLINE HYBRID LIGHT-DUTY TRUCK"/>
    <s v="TEXAS"/>
    <x v="20"/>
    <x v="5"/>
    <s v="DIESEL FUEL"/>
    <x v="10"/>
    <n v="0"/>
  </r>
  <r>
    <s v="REFERENCE ELECTRIFICATION - MODERATE TECHNOLOGY ADVANCEMENT"/>
    <x v="2"/>
    <s v="ELECTRIC - GASOLINE HYBRID LIGHT-DUTY TRUCK"/>
    <s v="TEXAS"/>
    <x v="20"/>
    <x v="5"/>
    <s v="COMPRESSED PIPELINE GAS"/>
    <x v="10"/>
    <n v="0"/>
  </r>
  <r>
    <s v="REFERENCE ELECTRIFICATION - MODERATE TECHNOLOGY ADVANCEMENT"/>
    <x v="2"/>
    <s v="ELECTRIC - GASOLINE HYBRID LIGHT-DUTY TRUCK"/>
    <s v="TEXAS"/>
    <x v="20"/>
    <x v="5"/>
    <s v="LIQUID HYDROGEN"/>
    <x v="10"/>
    <n v="0"/>
  </r>
  <r>
    <s v="REFERENCE ELECTRIFICATION - MODERATE TECHNOLOGY ADVANCEMENT"/>
    <x v="2"/>
    <s v="ELECTRIC - GASOLINE HYBRID LIGHT-DUTY TRUCK"/>
    <s v="TEXAS"/>
    <x v="20"/>
    <x v="5"/>
    <n v="9999"/>
    <x v="10"/>
    <n v="0"/>
  </r>
  <r>
    <s v="REFERENCE ELECTRIFICATION - MODERATE TECHNOLOGY ADVANCEMENT"/>
    <x v="2"/>
    <s v="ELECTRIC - GASOLINE HYBRID LIGHT-DUTY TRUCK"/>
    <s v="TEXAS"/>
    <x v="20"/>
    <x v="6"/>
    <s v="GASOLINE FUEL"/>
    <x v="10"/>
    <n v="0"/>
  </r>
  <r>
    <s v="REFERENCE ELECTRIFICATION - MODERATE TECHNOLOGY ADVANCEMENT"/>
    <x v="2"/>
    <s v="ELECTRIC - GASOLINE HYBRID LIGHT-DUTY TRUCK"/>
    <s v="TEXAS"/>
    <x v="20"/>
    <x v="6"/>
    <s v="ELECTRICITY"/>
    <x v="10"/>
    <n v="0"/>
  </r>
  <r>
    <s v="REFERENCE ELECTRIFICATION - MODERATE TECHNOLOGY ADVANCEMENT"/>
    <x v="2"/>
    <s v="ELECTRIC - GASOLINE HYBRID LIGHT-DUTY TRUCK"/>
    <s v="TEXAS"/>
    <x v="20"/>
    <x v="6"/>
    <s v="DIESEL FUEL"/>
    <x v="10"/>
    <n v="0"/>
  </r>
  <r>
    <s v="REFERENCE ELECTRIFICATION - MODERATE TECHNOLOGY ADVANCEMENT"/>
    <x v="2"/>
    <s v="ELECTRIC - GASOLINE HYBRID LIGHT-DUTY TRUCK"/>
    <s v="TEXAS"/>
    <x v="20"/>
    <x v="6"/>
    <s v="COMPRESSED PIPELINE GAS"/>
    <x v="10"/>
    <n v="0"/>
  </r>
  <r>
    <s v="REFERENCE ELECTRIFICATION - MODERATE TECHNOLOGY ADVANCEMENT"/>
    <x v="2"/>
    <s v="ELECTRIC - GASOLINE HYBRID LIGHT-DUTY TRUCK"/>
    <s v="TEXAS"/>
    <x v="20"/>
    <x v="6"/>
    <s v="LIQUID HYDROGEN"/>
    <x v="10"/>
    <n v="0"/>
  </r>
  <r>
    <s v="REFERENCE ELECTRIFICATION - MODERATE TECHNOLOGY ADVANCEMENT"/>
    <x v="2"/>
    <s v="ELECTRIC - GASOLINE HYBRID LIGHT-DUTY TRUCK"/>
    <s v="TEXAS"/>
    <x v="20"/>
    <x v="6"/>
    <n v="9999"/>
    <x v="10"/>
    <n v="0"/>
  </r>
  <r>
    <s v="REFERENCE ELECTRIFICATION - MODERATE TECHNOLOGY ADVANCEMENT"/>
    <x v="2"/>
    <s v="ELECTRIC - GASOLINE HYBRID LIGHT-DUTY TRUCK"/>
    <s v="TEXAS"/>
    <x v="20"/>
    <x v="7"/>
    <s v="GASOLINE FUEL"/>
    <x v="10"/>
    <n v="0"/>
  </r>
  <r>
    <s v="REFERENCE ELECTRIFICATION - MODERATE TECHNOLOGY ADVANCEMENT"/>
    <x v="2"/>
    <s v="ELECTRIC - GASOLINE HYBRID LIGHT-DUTY TRUCK"/>
    <s v="TEXAS"/>
    <x v="20"/>
    <x v="7"/>
    <s v="ELECTRICITY"/>
    <x v="10"/>
    <n v="0"/>
  </r>
  <r>
    <s v="REFERENCE ELECTRIFICATION - MODERATE TECHNOLOGY ADVANCEMENT"/>
    <x v="2"/>
    <s v="ELECTRIC - GASOLINE HYBRID LIGHT-DUTY TRUCK"/>
    <s v="TEXAS"/>
    <x v="20"/>
    <x v="7"/>
    <s v="DIESEL FUEL"/>
    <x v="10"/>
    <n v="0"/>
  </r>
  <r>
    <s v="REFERENCE ELECTRIFICATION - MODERATE TECHNOLOGY ADVANCEMENT"/>
    <x v="2"/>
    <s v="ELECTRIC - GASOLINE HYBRID LIGHT-DUTY TRUCK"/>
    <s v="TEXAS"/>
    <x v="20"/>
    <x v="7"/>
    <s v="COMPRESSED PIPELINE GAS"/>
    <x v="10"/>
    <n v="0"/>
  </r>
  <r>
    <s v="REFERENCE ELECTRIFICATION - MODERATE TECHNOLOGY ADVANCEMENT"/>
    <x v="2"/>
    <s v="ELECTRIC - GASOLINE HYBRID LIGHT-DUTY TRUCK"/>
    <s v="TEXAS"/>
    <x v="20"/>
    <x v="7"/>
    <s v="LIQUID HYDROGEN"/>
    <x v="10"/>
    <n v="0"/>
  </r>
  <r>
    <s v="REFERENCE ELECTRIFICATION - MODERATE TECHNOLOGY ADVANCEMENT"/>
    <x v="2"/>
    <s v="ELECTRIC - GASOLINE HYBRID LIGHT-DUTY TRUCK"/>
    <s v="TEXAS"/>
    <x v="20"/>
    <x v="7"/>
    <n v="9999"/>
    <x v="10"/>
    <n v="0"/>
  </r>
  <r>
    <s v="REFERENCE ELECTRIFICATION - MODERATE TECHNOLOGY ADVANCEMENT"/>
    <x v="2"/>
    <s v="ELECTRIC - GASOLINE HYBRID LIGHT-DUTY TRUCK"/>
    <s v="TEXAS"/>
    <x v="20"/>
    <x v="8"/>
    <s v="GASOLINE FUEL"/>
    <x v="10"/>
    <n v="0"/>
  </r>
  <r>
    <s v="REFERENCE ELECTRIFICATION - MODERATE TECHNOLOGY ADVANCEMENT"/>
    <x v="2"/>
    <s v="ELECTRIC - GASOLINE HYBRID LIGHT-DUTY TRUCK"/>
    <s v="TEXAS"/>
    <x v="20"/>
    <x v="8"/>
    <s v="ELECTRICITY"/>
    <x v="10"/>
    <n v="0"/>
  </r>
  <r>
    <s v="REFERENCE ELECTRIFICATION - MODERATE TECHNOLOGY ADVANCEMENT"/>
    <x v="2"/>
    <s v="ELECTRIC - GASOLINE HYBRID LIGHT-DUTY TRUCK"/>
    <s v="TEXAS"/>
    <x v="20"/>
    <x v="8"/>
    <s v="DIESEL FUEL"/>
    <x v="10"/>
    <n v="0"/>
  </r>
  <r>
    <s v="REFERENCE ELECTRIFICATION - MODERATE TECHNOLOGY ADVANCEMENT"/>
    <x v="2"/>
    <s v="ELECTRIC - GASOLINE HYBRID LIGHT-DUTY TRUCK"/>
    <s v="TEXAS"/>
    <x v="20"/>
    <x v="8"/>
    <s v="COMPRESSED PIPELINE GAS"/>
    <x v="10"/>
    <n v="0"/>
  </r>
  <r>
    <s v="REFERENCE ELECTRIFICATION - MODERATE TECHNOLOGY ADVANCEMENT"/>
    <x v="2"/>
    <s v="ELECTRIC - GASOLINE HYBRID LIGHT-DUTY TRUCK"/>
    <s v="TEXAS"/>
    <x v="20"/>
    <x v="8"/>
    <s v="LIQUID HYDROGEN"/>
    <x v="10"/>
    <n v="0"/>
  </r>
  <r>
    <s v="REFERENCE ELECTRIFICATION - MODERATE TECHNOLOGY ADVANCEMENT"/>
    <x v="2"/>
    <s v="ELECTRIC - GASOLINE HYBRID LIGHT-DUTY TRUCK"/>
    <s v="TEXAS"/>
    <x v="20"/>
    <x v="8"/>
    <n v="9999"/>
    <x v="10"/>
    <n v="0"/>
  </r>
  <r>
    <s v="REFERENCE ELECTRIFICATION - MODERATE TECHNOLOGY ADVANCEMENT"/>
    <x v="2"/>
    <s v="ELECTRIC - GASOLINE HYBRID LIGHT-DUTY TRUCK"/>
    <s v="TEXAS"/>
    <x v="20"/>
    <x v="9"/>
    <s v="GASOLINE FUEL"/>
    <x v="10"/>
    <n v="0"/>
  </r>
  <r>
    <s v="REFERENCE ELECTRIFICATION - MODERATE TECHNOLOGY ADVANCEMENT"/>
    <x v="2"/>
    <s v="ELECTRIC - GASOLINE HYBRID LIGHT-DUTY TRUCK"/>
    <s v="TEXAS"/>
    <x v="20"/>
    <x v="9"/>
    <s v="ELECTRICITY"/>
    <x v="10"/>
    <n v="0"/>
  </r>
  <r>
    <s v="REFERENCE ELECTRIFICATION - MODERATE TECHNOLOGY ADVANCEMENT"/>
    <x v="2"/>
    <s v="ELECTRIC - GASOLINE HYBRID LIGHT-DUTY TRUCK"/>
    <s v="TEXAS"/>
    <x v="20"/>
    <x v="9"/>
    <s v="DIESEL FUEL"/>
    <x v="10"/>
    <n v="0"/>
  </r>
  <r>
    <s v="REFERENCE ELECTRIFICATION - MODERATE TECHNOLOGY ADVANCEMENT"/>
    <x v="2"/>
    <s v="ELECTRIC - GASOLINE HYBRID LIGHT-DUTY TRUCK"/>
    <s v="TEXAS"/>
    <x v="20"/>
    <x v="9"/>
    <s v="COMPRESSED PIPELINE GAS"/>
    <x v="10"/>
    <n v="0"/>
  </r>
  <r>
    <s v="REFERENCE ELECTRIFICATION - MODERATE TECHNOLOGY ADVANCEMENT"/>
    <x v="2"/>
    <s v="ELECTRIC - GASOLINE HYBRID LIGHT-DUTY TRUCK"/>
    <s v="TEXAS"/>
    <x v="20"/>
    <x v="9"/>
    <s v="LIQUID HYDROGEN"/>
    <x v="10"/>
    <n v="0"/>
  </r>
  <r>
    <s v="REFERENCE ELECTRIFICATION - MODERATE TECHNOLOGY ADVANCEMENT"/>
    <x v="2"/>
    <s v="ELECTRIC - GASOLINE HYBRID LIGHT-DUTY TRUCK"/>
    <s v="TEXAS"/>
    <x v="20"/>
    <x v="9"/>
    <n v="9999"/>
    <x v="10"/>
    <n v="0"/>
  </r>
  <r>
    <s v="REFERENCE ELECTRIFICATION - MODERATE TECHNOLOGY ADVANCEMENT"/>
    <x v="2"/>
    <s v="ELECTRIC - GASOLINE HYBRID LIGHT-DUTY TRUCK"/>
    <s v="TEXAS"/>
    <x v="20"/>
    <x v="10"/>
    <s v="GASOLINE FUEL"/>
    <x v="10"/>
    <n v="0"/>
  </r>
  <r>
    <s v="REFERENCE ELECTRIFICATION - MODERATE TECHNOLOGY ADVANCEMENT"/>
    <x v="2"/>
    <s v="ELECTRIC - GASOLINE HYBRID LIGHT-DUTY TRUCK"/>
    <s v="TEXAS"/>
    <x v="20"/>
    <x v="10"/>
    <s v="ELECTRICITY"/>
    <x v="10"/>
    <n v="0"/>
  </r>
  <r>
    <s v="REFERENCE ELECTRIFICATION - MODERATE TECHNOLOGY ADVANCEMENT"/>
    <x v="2"/>
    <s v="ELECTRIC - GASOLINE HYBRID LIGHT-DUTY TRUCK"/>
    <s v="TEXAS"/>
    <x v="20"/>
    <x v="10"/>
    <s v="DIESEL FUEL"/>
    <x v="10"/>
    <n v="0"/>
  </r>
  <r>
    <s v="REFERENCE ELECTRIFICATION - MODERATE TECHNOLOGY ADVANCEMENT"/>
    <x v="2"/>
    <s v="ELECTRIC - GASOLINE HYBRID LIGHT-DUTY TRUCK"/>
    <s v="TEXAS"/>
    <x v="20"/>
    <x v="10"/>
    <s v="COMPRESSED PIPELINE GAS"/>
    <x v="10"/>
    <n v="0"/>
  </r>
  <r>
    <s v="REFERENCE ELECTRIFICATION - MODERATE TECHNOLOGY ADVANCEMENT"/>
    <x v="2"/>
    <s v="ELECTRIC - GASOLINE HYBRID LIGHT-DUTY TRUCK"/>
    <s v="TEXAS"/>
    <x v="20"/>
    <x v="10"/>
    <s v="LIQUID HYDROGEN"/>
    <x v="10"/>
    <n v="0"/>
  </r>
  <r>
    <s v="REFERENCE ELECTRIFICATION - MODERATE TECHNOLOGY ADVANCEMENT"/>
    <x v="2"/>
    <s v="ELECTRIC - GASOLINE HYBRID LIGHT-DUTY TRUCK"/>
    <s v="TEXAS"/>
    <x v="20"/>
    <x v="10"/>
    <n v="9999"/>
    <x v="10"/>
    <n v="0"/>
  </r>
  <r>
    <s v="REFERENCE ELECTRIFICATION - MODERATE TECHNOLOGY ADVANCEMENT"/>
    <x v="2"/>
    <s v="ELECTRIC - GASOLINE HYBRID LIGHT-DUTY TRUCK"/>
    <s v="TEXAS"/>
    <x v="20"/>
    <x v="11"/>
    <s v="GASOLINE FUEL"/>
    <x v="10"/>
    <n v="0"/>
  </r>
  <r>
    <s v="REFERENCE ELECTRIFICATION - MODERATE TECHNOLOGY ADVANCEMENT"/>
    <x v="2"/>
    <s v="ELECTRIC - GASOLINE HYBRID LIGHT-DUTY TRUCK"/>
    <s v="TEXAS"/>
    <x v="20"/>
    <x v="11"/>
    <s v="ELECTRICITY"/>
    <x v="10"/>
    <n v="0"/>
  </r>
  <r>
    <s v="REFERENCE ELECTRIFICATION - MODERATE TECHNOLOGY ADVANCEMENT"/>
    <x v="2"/>
    <s v="ELECTRIC - GASOLINE HYBRID LIGHT-DUTY TRUCK"/>
    <s v="TEXAS"/>
    <x v="20"/>
    <x v="11"/>
    <s v="DIESEL FUEL"/>
    <x v="10"/>
    <n v="0"/>
  </r>
  <r>
    <s v="REFERENCE ELECTRIFICATION - MODERATE TECHNOLOGY ADVANCEMENT"/>
    <x v="2"/>
    <s v="ELECTRIC - GASOLINE HYBRID LIGHT-DUTY TRUCK"/>
    <s v="TEXAS"/>
    <x v="20"/>
    <x v="11"/>
    <s v="COMPRESSED PIPELINE GAS"/>
    <x v="10"/>
    <n v="0"/>
  </r>
  <r>
    <s v="REFERENCE ELECTRIFICATION - MODERATE TECHNOLOGY ADVANCEMENT"/>
    <x v="2"/>
    <s v="ELECTRIC - GASOLINE HYBRID LIGHT-DUTY TRUCK"/>
    <s v="TEXAS"/>
    <x v="20"/>
    <x v="11"/>
    <s v="LIQUID HYDROGEN"/>
    <x v="10"/>
    <n v="0"/>
  </r>
  <r>
    <s v="REFERENCE ELECTRIFICATION - MODERATE TECHNOLOGY ADVANCEMENT"/>
    <x v="2"/>
    <s v="ELECTRIC - GASOLINE HYBRID LIGHT-DUTY TRUCK"/>
    <s v="TEXAS"/>
    <x v="20"/>
    <x v="11"/>
    <n v="9999"/>
    <x v="10"/>
    <n v="0"/>
  </r>
  <r>
    <s v="REFERENCE ELECTRIFICATION - MODERATE TECHNOLOGY ADVANCEMENT"/>
    <x v="2"/>
    <s v="ELECTRIC - GASOLINE HYBRID LIGHT-DUTY TRUCK"/>
    <s v="TEXAS"/>
    <x v="20"/>
    <x v="12"/>
    <s v="GASOLINE FUEL"/>
    <x v="10"/>
    <n v="0"/>
  </r>
  <r>
    <s v="REFERENCE ELECTRIFICATION - MODERATE TECHNOLOGY ADVANCEMENT"/>
    <x v="2"/>
    <s v="ELECTRIC - GASOLINE HYBRID LIGHT-DUTY TRUCK"/>
    <s v="TEXAS"/>
    <x v="20"/>
    <x v="12"/>
    <s v="ELECTRICITY"/>
    <x v="10"/>
    <n v="0"/>
  </r>
  <r>
    <s v="REFERENCE ELECTRIFICATION - MODERATE TECHNOLOGY ADVANCEMENT"/>
    <x v="2"/>
    <s v="ELECTRIC - GASOLINE HYBRID LIGHT-DUTY TRUCK"/>
    <s v="TEXAS"/>
    <x v="20"/>
    <x v="12"/>
    <s v="DIESEL FUEL"/>
    <x v="10"/>
    <n v="0"/>
  </r>
  <r>
    <s v="REFERENCE ELECTRIFICATION - MODERATE TECHNOLOGY ADVANCEMENT"/>
    <x v="2"/>
    <s v="ELECTRIC - GASOLINE HYBRID LIGHT-DUTY TRUCK"/>
    <s v="TEXAS"/>
    <x v="20"/>
    <x v="12"/>
    <s v="COMPRESSED PIPELINE GAS"/>
    <x v="10"/>
    <n v="0"/>
  </r>
  <r>
    <s v="REFERENCE ELECTRIFICATION - MODERATE TECHNOLOGY ADVANCEMENT"/>
    <x v="2"/>
    <s v="ELECTRIC - GASOLINE HYBRID LIGHT-DUTY TRUCK"/>
    <s v="TEXAS"/>
    <x v="20"/>
    <x v="12"/>
    <s v="LIQUID HYDROGEN"/>
    <x v="10"/>
    <n v="0"/>
  </r>
  <r>
    <s v="REFERENCE ELECTRIFICATION - MODERATE TECHNOLOGY ADVANCEMENT"/>
    <x v="2"/>
    <s v="ELECTRIC - GASOLINE HYBRID LIGHT-DUTY TRUCK"/>
    <s v="TEXAS"/>
    <x v="20"/>
    <x v="12"/>
    <n v="9999"/>
    <x v="10"/>
    <n v="0"/>
  </r>
  <r>
    <s v="REFERENCE ELECTRIFICATION - MODERATE TECHNOLOGY ADVANCEMENT"/>
    <x v="2"/>
    <s v="ELECTRIC - GASOLINE HYBRID LIGHT-DUTY TRUCK"/>
    <s v="TEXAS"/>
    <x v="20"/>
    <x v="13"/>
    <s v="GASOLINE FUEL"/>
    <x v="10"/>
    <n v="0"/>
  </r>
  <r>
    <s v="REFERENCE ELECTRIFICATION - MODERATE TECHNOLOGY ADVANCEMENT"/>
    <x v="2"/>
    <s v="ELECTRIC - GASOLINE HYBRID LIGHT-DUTY TRUCK"/>
    <s v="TEXAS"/>
    <x v="20"/>
    <x v="13"/>
    <s v="ELECTRICITY"/>
    <x v="10"/>
    <n v="0"/>
  </r>
  <r>
    <s v="REFERENCE ELECTRIFICATION - MODERATE TECHNOLOGY ADVANCEMENT"/>
    <x v="2"/>
    <s v="ELECTRIC - GASOLINE HYBRID LIGHT-DUTY TRUCK"/>
    <s v="TEXAS"/>
    <x v="20"/>
    <x v="13"/>
    <s v="DIESEL FUEL"/>
    <x v="10"/>
    <n v="0"/>
  </r>
  <r>
    <s v="REFERENCE ELECTRIFICATION - MODERATE TECHNOLOGY ADVANCEMENT"/>
    <x v="2"/>
    <s v="ELECTRIC - GASOLINE HYBRID LIGHT-DUTY TRUCK"/>
    <s v="TEXAS"/>
    <x v="20"/>
    <x v="13"/>
    <s v="COMPRESSED PIPELINE GAS"/>
    <x v="10"/>
    <n v="0"/>
  </r>
  <r>
    <s v="REFERENCE ELECTRIFICATION - MODERATE TECHNOLOGY ADVANCEMENT"/>
    <x v="2"/>
    <s v="ELECTRIC - GASOLINE HYBRID LIGHT-DUTY TRUCK"/>
    <s v="TEXAS"/>
    <x v="20"/>
    <x v="13"/>
    <s v="LIQUID HYDROGEN"/>
    <x v="10"/>
    <n v="0"/>
  </r>
  <r>
    <s v="REFERENCE ELECTRIFICATION - MODERATE TECHNOLOGY ADVANCEMENT"/>
    <x v="2"/>
    <s v="ELECTRIC - GASOLINE HYBRID LIGHT-DUTY TRUCK"/>
    <s v="TEXAS"/>
    <x v="20"/>
    <x v="13"/>
    <n v="9999"/>
    <x v="10"/>
    <n v="0"/>
  </r>
  <r>
    <s v="REFERENCE ELECTRIFICATION - MODERATE TECHNOLOGY ADVANCEMENT"/>
    <x v="2"/>
    <s v="ELECTRIC - GASOLINE HYBRID LIGHT-DUTY TRUCK"/>
    <s v="TEXAS"/>
    <x v="20"/>
    <x v="14"/>
    <s v="GASOLINE FUEL"/>
    <x v="10"/>
    <n v="0"/>
  </r>
  <r>
    <s v="REFERENCE ELECTRIFICATION - MODERATE TECHNOLOGY ADVANCEMENT"/>
    <x v="2"/>
    <s v="ELECTRIC - GASOLINE HYBRID LIGHT-DUTY TRUCK"/>
    <s v="TEXAS"/>
    <x v="20"/>
    <x v="14"/>
    <s v="ELECTRICITY"/>
    <x v="10"/>
    <n v="0"/>
  </r>
  <r>
    <s v="REFERENCE ELECTRIFICATION - MODERATE TECHNOLOGY ADVANCEMENT"/>
    <x v="2"/>
    <s v="ELECTRIC - GASOLINE HYBRID LIGHT-DUTY TRUCK"/>
    <s v="TEXAS"/>
    <x v="20"/>
    <x v="14"/>
    <s v="DIESEL FUEL"/>
    <x v="10"/>
    <n v="0"/>
  </r>
  <r>
    <s v="REFERENCE ELECTRIFICATION - MODERATE TECHNOLOGY ADVANCEMENT"/>
    <x v="2"/>
    <s v="ELECTRIC - GASOLINE HYBRID LIGHT-DUTY TRUCK"/>
    <s v="TEXAS"/>
    <x v="20"/>
    <x v="14"/>
    <s v="COMPRESSED PIPELINE GAS"/>
    <x v="10"/>
    <n v="0"/>
  </r>
  <r>
    <s v="REFERENCE ELECTRIFICATION - MODERATE TECHNOLOGY ADVANCEMENT"/>
    <x v="2"/>
    <s v="ELECTRIC - GASOLINE HYBRID LIGHT-DUTY TRUCK"/>
    <s v="TEXAS"/>
    <x v="20"/>
    <x v="14"/>
    <s v="LIQUID HYDROGEN"/>
    <x v="10"/>
    <n v="0"/>
  </r>
  <r>
    <s v="REFERENCE ELECTRIFICATION - MODERATE TECHNOLOGY ADVANCEMENT"/>
    <x v="2"/>
    <s v="ELECTRIC - GASOLINE HYBRID LIGHT-DUTY TRUCK"/>
    <s v="TEXAS"/>
    <x v="20"/>
    <x v="14"/>
    <n v="9999"/>
    <x v="10"/>
    <n v="0"/>
  </r>
  <r>
    <s v="REFERENCE ELECTRIFICATION - MODERATE TECHNOLOGY ADVANCEMENT"/>
    <x v="2"/>
    <s v="ELECTRIC - GASOLINE HYBRID LIGHT-DUTY TRUCK"/>
    <s v="TEXAS"/>
    <x v="20"/>
    <x v="15"/>
    <s v="GASOLINE FUEL"/>
    <x v="10"/>
    <n v="0"/>
  </r>
  <r>
    <s v="REFERENCE ELECTRIFICATION - MODERATE TECHNOLOGY ADVANCEMENT"/>
    <x v="2"/>
    <s v="ELECTRIC - GASOLINE HYBRID LIGHT-DUTY TRUCK"/>
    <s v="TEXAS"/>
    <x v="20"/>
    <x v="15"/>
    <s v="ELECTRICITY"/>
    <x v="10"/>
    <n v="0"/>
  </r>
  <r>
    <s v="REFERENCE ELECTRIFICATION - MODERATE TECHNOLOGY ADVANCEMENT"/>
    <x v="2"/>
    <s v="ELECTRIC - GASOLINE HYBRID LIGHT-DUTY TRUCK"/>
    <s v="TEXAS"/>
    <x v="20"/>
    <x v="15"/>
    <s v="DIESEL FUEL"/>
    <x v="10"/>
    <n v="0"/>
  </r>
  <r>
    <s v="REFERENCE ELECTRIFICATION - MODERATE TECHNOLOGY ADVANCEMENT"/>
    <x v="2"/>
    <s v="ELECTRIC - GASOLINE HYBRID LIGHT-DUTY TRUCK"/>
    <s v="TEXAS"/>
    <x v="20"/>
    <x v="15"/>
    <s v="COMPRESSED PIPELINE GAS"/>
    <x v="10"/>
    <n v="0"/>
  </r>
  <r>
    <s v="REFERENCE ELECTRIFICATION - MODERATE TECHNOLOGY ADVANCEMENT"/>
    <x v="2"/>
    <s v="ELECTRIC - GASOLINE HYBRID LIGHT-DUTY TRUCK"/>
    <s v="TEXAS"/>
    <x v="20"/>
    <x v="15"/>
    <s v="LIQUID HYDROGEN"/>
    <x v="10"/>
    <n v="0"/>
  </r>
  <r>
    <s v="REFERENCE ELECTRIFICATION - MODERATE TECHNOLOGY ADVANCEMENT"/>
    <x v="2"/>
    <s v="ELECTRIC - GASOLINE HYBRID LIGHT-DUTY TRUCK"/>
    <s v="TEXAS"/>
    <x v="20"/>
    <x v="15"/>
    <n v="9999"/>
    <x v="10"/>
    <n v="0"/>
  </r>
  <r>
    <s v="REFERENCE ELECTRIFICATION - MODERATE TECHNOLOGY ADVANCEMENT"/>
    <x v="2"/>
    <s v="ELECTRIC - GASOLINE HYBRID LIGHT-DUTY TRUCK"/>
    <s v="TEXAS"/>
    <x v="20"/>
    <x v="16"/>
    <s v="GASOLINE FUEL"/>
    <x v="10"/>
    <n v="0"/>
  </r>
  <r>
    <s v="REFERENCE ELECTRIFICATION - MODERATE TECHNOLOGY ADVANCEMENT"/>
    <x v="2"/>
    <s v="ELECTRIC - GASOLINE HYBRID LIGHT-DUTY TRUCK"/>
    <s v="TEXAS"/>
    <x v="20"/>
    <x v="16"/>
    <s v="ELECTRICITY"/>
    <x v="10"/>
    <n v="0"/>
  </r>
  <r>
    <s v="REFERENCE ELECTRIFICATION - MODERATE TECHNOLOGY ADVANCEMENT"/>
    <x v="2"/>
    <s v="ELECTRIC - GASOLINE HYBRID LIGHT-DUTY TRUCK"/>
    <s v="TEXAS"/>
    <x v="20"/>
    <x v="16"/>
    <s v="DIESEL FUEL"/>
    <x v="10"/>
    <n v="0"/>
  </r>
  <r>
    <s v="REFERENCE ELECTRIFICATION - MODERATE TECHNOLOGY ADVANCEMENT"/>
    <x v="2"/>
    <s v="ELECTRIC - GASOLINE HYBRID LIGHT-DUTY TRUCK"/>
    <s v="TEXAS"/>
    <x v="20"/>
    <x v="16"/>
    <s v="COMPRESSED PIPELINE GAS"/>
    <x v="10"/>
    <n v="0"/>
  </r>
  <r>
    <s v="REFERENCE ELECTRIFICATION - MODERATE TECHNOLOGY ADVANCEMENT"/>
    <x v="2"/>
    <s v="ELECTRIC - GASOLINE HYBRID LIGHT-DUTY TRUCK"/>
    <s v="TEXAS"/>
    <x v="20"/>
    <x v="16"/>
    <s v="LIQUID HYDROGEN"/>
    <x v="10"/>
    <n v="0"/>
  </r>
  <r>
    <s v="REFERENCE ELECTRIFICATION - MODERATE TECHNOLOGY ADVANCEMENT"/>
    <x v="2"/>
    <s v="ELECTRIC - GASOLINE HYBRID LIGHT-DUTY TRUCK"/>
    <s v="TEXAS"/>
    <x v="20"/>
    <x v="16"/>
    <n v="9999"/>
    <x v="10"/>
    <n v="0"/>
  </r>
  <r>
    <s v="REFERENCE ELECTRIFICATION - MODERATE TECHNOLOGY ADVANCEMENT"/>
    <x v="2"/>
    <s v="ELECTRIC - GASOLINE HYBRID LIGHT-DUTY TRUCK"/>
    <s v="TEXAS"/>
    <x v="20"/>
    <x v="17"/>
    <s v="GASOLINE FUEL"/>
    <x v="10"/>
    <n v="0"/>
  </r>
  <r>
    <s v="REFERENCE ELECTRIFICATION - MODERATE TECHNOLOGY ADVANCEMENT"/>
    <x v="2"/>
    <s v="ELECTRIC - GASOLINE HYBRID LIGHT-DUTY TRUCK"/>
    <s v="TEXAS"/>
    <x v="20"/>
    <x v="17"/>
    <s v="ELECTRICITY"/>
    <x v="10"/>
    <n v="0"/>
  </r>
  <r>
    <s v="REFERENCE ELECTRIFICATION - MODERATE TECHNOLOGY ADVANCEMENT"/>
    <x v="2"/>
    <s v="ELECTRIC - GASOLINE HYBRID LIGHT-DUTY TRUCK"/>
    <s v="TEXAS"/>
    <x v="20"/>
    <x v="17"/>
    <s v="DIESEL FUEL"/>
    <x v="10"/>
    <n v="0"/>
  </r>
  <r>
    <s v="REFERENCE ELECTRIFICATION - MODERATE TECHNOLOGY ADVANCEMENT"/>
    <x v="2"/>
    <s v="ELECTRIC - GASOLINE HYBRID LIGHT-DUTY TRUCK"/>
    <s v="TEXAS"/>
    <x v="20"/>
    <x v="17"/>
    <s v="COMPRESSED PIPELINE GAS"/>
    <x v="10"/>
    <n v="0"/>
  </r>
  <r>
    <s v="REFERENCE ELECTRIFICATION - MODERATE TECHNOLOGY ADVANCEMENT"/>
    <x v="2"/>
    <s v="ELECTRIC - GASOLINE HYBRID LIGHT-DUTY TRUCK"/>
    <s v="TEXAS"/>
    <x v="20"/>
    <x v="17"/>
    <s v="LIQUID HYDROGEN"/>
    <x v="10"/>
    <n v="0"/>
  </r>
  <r>
    <s v="REFERENCE ELECTRIFICATION - MODERATE TECHNOLOGY ADVANCEMENT"/>
    <x v="2"/>
    <s v="ELECTRIC - GASOLINE HYBRID LIGHT-DUTY TRUCK"/>
    <s v="TEXAS"/>
    <x v="20"/>
    <x v="17"/>
    <n v="9999"/>
    <x v="10"/>
    <n v="0"/>
  </r>
  <r>
    <s v="REFERENCE ELECTRIFICATION - MODERATE TECHNOLOGY ADVANCEMENT"/>
    <x v="2"/>
    <s v="ELECTRIC - GASOLINE HYBRID LIGHT-DUTY TRUCK"/>
    <s v="TEXAS"/>
    <x v="20"/>
    <x v="18"/>
    <s v="GASOLINE FUEL"/>
    <x v="10"/>
    <n v="0"/>
  </r>
  <r>
    <s v="REFERENCE ELECTRIFICATION - MODERATE TECHNOLOGY ADVANCEMENT"/>
    <x v="2"/>
    <s v="ELECTRIC - GASOLINE HYBRID LIGHT-DUTY TRUCK"/>
    <s v="TEXAS"/>
    <x v="20"/>
    <x v="18"/>
    <s v="ELECTRICITY"/>
    <x v="10"/>
    <n v="0"/>
  </r>
  <r>
    <s v="REFERENCE ELECTRIFICATION - MODERATE TECHNOLOGY ADVANCEMENT"/>
    <x v="2"/>
    <s v="ELECTRIC - GASOLINE HYBRID LIGHT-DUTY TRUCK"/>
    <s v="TEXAS"/>
    <x v="20"/>
    <x v="18"/>
    <s v="DIESEL FUEL"/>
    <x v="10"/>
    <n v="0"/>
  </r>
  <r>
    <s v="REFERENCE ELECTRIFICATION - MODERATE TECHNOLOGY ADVANCEMENT"/>
    <x v="2"/>
    <s v="ELECTRIC - GASOLINE HYBRID LIGHT-DUTY TRUCK"/>
    <s v="TEXAS"/>
    <x v="20"/>
    <x v="18"/>
    <s v="COMPRESSED PIPELINE GAS"/>
    <x v="10"/>
    <n v="0"/>
  </r>
  <r>
    <s v="REFERENCE ELECTRIFICATION - MODERATE TECHNOLOGY ADVANCEMENT"/>
    <x v="2"/>
    <s v="ELECTRIC - GASOLINE HYBRID LIGHT-DUTY TRUCK"/>
    <s v="TEXAS"/>
    <x v="20"/>
    <x v="18"/>
    <s v="LIQUID HYDROGEN"/>
    <x v="10"/>
    <n v="0"/>
  </r>
  <r>
    <s v="REFERENCE ELECTRIFICATION - MODERATE TECHNOLOGY ADVANCEMENT"/>
    <x v="2"/>
    <s v="ELECTRIC - GASOLINE HYBRID LIGHT-DUTY TRUCK"/>
    <s v="TEXAS"/>
    <x v="20"/>
    <x v="18"/>
    <n v="9999"/>
    <x v="10"/>
    <n v="0"/>
  </r>
  <r>
    <s v="REFERENCE ELECTRIFICATION - MODERATE TECHNOLOGY ADVANCEMENT"/>
    <x v="2"/>
    <s v="ELECTRIC - GASOLINE HYBRID LIGHT-DUTY TRUCK"/>
    <s v="TEXAS"/>
    <x v="20"/>
    <x v="19"/>
    <s v="GASOLINE FUEL"/>
    <x v="10"/>
    <n v="0"/>
  </r>
  <r>
    <s v="REFERENCE ELECTRIFICATION - MODERATE TECHNOLOGY ADVANCEMENT"/>
    <x v="2"/>
    <s v="ELECTRIC - GASOLINE HYBRID LIGHT-DUTY TRUCK"/>
    <s v="TEXAS"/>
    <x v="20"/>
    <x v="19"/>
    <s v="ELECTRICITY"/>
    <x v="10"/>
    <n v="0"/>
  </r>
  <r>
    <s v="REFERENCE ELECTRIFICATION - MODERATE TECHNOLOGY ADVANCEMENT"/>
    <x v="2"/>
    <s v="ELECTRIC - GASOLINE HYBRID LIGHT-DUTY TRUCK"/>
    <s v="TEXAS"/>
    <x v="20"/>
    <x v="19"/>
    <s v="DIESEL FUEL"/>
    <x v="10"/>
    <n v="0"/>
  </r>
  <r>
    <s v="REFERENCE ELECTRIFICATION - MODERATE TECHNOLOGY ADVANCEMENT"/>
    <x v="2"/>
    <s v="ELECTRIC - GASOLINE HYBRID LIGHT-DUTY TRUCK"/>
    <s v="TEXAS"/>
    <x v="20"/>
    <x v="19"/>
    <s v="COMPRESSED PIPELINE GAS"/>
    <x v="10"/>
    <n v="0"/>
  </r>
  <r>
    <s v="REFERENCE ELECTRIFICATION - MODERATE TECHNOLOGY ADVANCEMENT"/>
    <x v="2"/>
    <s v="ELECTRIC - GASOLINE HYBRID LIGHT-DUTY TRUCK"/>
    <s v="TEXAS"/>
    <x v="20"/>
    <x v="19"/>
    <s v="LIQUID HYDROGEN"/>
    <x v="10"/>
    <n v="0"/>
  </r>
  <r>
    <s v="REFERENCE ELECTRIFICATION - MODERATE TECHNOLOGY ADVANCEMENT"/>
    <x v="2"/>
    <s v="ELECTRIC - GASOLINE HYBRID LIGHT-DUTY TRUCK"/>
    <s v="TEXAS"/>
    <x v="20"/>
    <x v="19"/>
    <n v="9999"/>
    <x v="10"/>
    <n v="0"/>
  </r>
  <r>
    <s v="REFERENCE ELECTRIFICATION - MODERATE TECHNOLOGY ADVANCEMENT"/>
    <x v="2"/>
    <s v="ELECTRIC - GASOLINE HYBRID LIGHT-DUTY TRUCK"/>
    <s v="TEXAS"/>
    <x v="20"/>
    <x v="20"/>
    <s v="GASOLINE FUEL"/>
    <x v="10"/>
    <n v="0"/>
  </r>
  <r>
    <s v="REFERENCE ELECTRIFICATION - MODERATE TECHNOLOGY ADVANCEMENT"/>
    <x v="2"/>
    <s v="ELECTRIC - GASOLINE HYBRID LIGHT-DUTY TRUCK"/>
    <s v="TEXAS"/>
    <x v="20"/>
    <x v="20"/>
    <s v="ELECTRICITY"/>
    <x v="10"/>
    <n v="0"/>
  </r>
  <r>
    <s v="REFERENCE ELECTRIFICATION - MODERATE TECHNOLOGY ADVANCEMENT"/>
    <x v="2"/>
    <s v="ELECTRIC - GASOLINE HYBRID LIGHT-DUTY TRUCK"/>
    <s v="TEXAS"/>
    <x v="20"/>
    <x v="20"/>
    <s v="DIESEL FUEL"/>
    <x v="10"/>
    <n v="0"/>
  </r>
  <r>
    <s v="REFERENCE ELECTRIFICATION - MODERATE TECHNOLOGY ADVANCEMENT"/>
    <x v="2"/>
    <s v="ELECTRIC - GASOLINE HYBRID LIGHT-DUTY TRUCK"/>
    <s v="TEXAS"/>
    <x v="20"/>
    <x v="20"/>
    <s v="COMPRESSED PIPELINE GAS"/>
    <x v="10"/>
    <n v="0"/>
  </r>
  <r>
    <s v="REFERENCE ELECTRIFICATION - MODERATE TECHNOLOGY ADVANCEMENT"/>
    <x v="2"/>
    <s v="ELECTRIC - GASOLINE HYBRID LIGHT-DUTY TRUCK"/>
    <s v="TEXAS"/>
    <x v="20"/>
    <x v="20"/>
    <s v="LIQUID HYDROGEN"/>
    <x v="10"/>
    <n v="0"/>
  </r>
  <r>
    <s v="REFERENCE ELECTRIFICATION - MODERATE TECHNOLOGY ADVANCEMENT"/>
    <x v="2"/>
    <s v="ELECTRIC - GASOLINE HYBRID LIGHT-DUTY TRUCK"/>
    <s v="TEXAS"/>
    <x v="20"/>
    <x v="20"/>
    <n v="9999"/>
    <x v="10"/>
    <n v="0"/>
  </r>
  <r>
    <s v="REFERENCE ELECTRIFICATION - MODERATE TECHNOLOGY ADVANCEMENT"/>
    <x v="2"/>
    <s v="ELECTRIC - GASOLINE HYBRID LIGHT-DUTY TRUCK"/>
    <s v="TEXAS"/>
    <x v="20"/>
    <x v="21"/>
    <s v="GASOLINE FUEL"/>
    <x v="10"/>
    <n v="0"/>
  </r>
  <r>
    <s v="REFERENCE ELECTRIFICATION - MODERATE TECHNOLOGY ADVANCEMENT"/>
    <x v="2"/>
    <s v="ELECTRIC - GASOLINE HYBRID LIGHT-DUTY TRUCK"/>
    <s v="TEXAS"/>
    <x v="20"/>
    <x v="21"/>
    <s v="ELECTRICITY"/>
    <x v="10"/>
    <n v="0"/>
  </r>
  <r>
    <s v="REFERENCE ELECTRIFICATION - MODERATE TECHNOLOGY ADVANCEMENT"/>
    <x v="2"/>
    <s v="ELECTRIC - GASOLINE HYBRID LIGHT-DUTY TRUCK"/>
    <s v="TEXAS"/>
    <x v="20"/>
    <x v="21"/>
    <s v="DIESEL FUEL"/>
    <x v="10"/>
    <n v="0"/>
  </r>
  <r>
    <s v="REFERENCE ELECTRIFICATION - MODERATE TECHNOLOGY ADVANCEMENT"/>
    <x v="2"/>
    <s v="ELECTRIC - GASOLINE HYBRID LIGHT-DUTY TRUCK"/>
    <s v="TEXAS"/>
    <x v="20"/>
    <x v="21"/>
    <s v="COMPRESSED PIPELINE GAS"/>
    <x v="10"/>
    <n v="0"/>
  </r>
  <r>
    <s v="REFERENCE ELECTRIFICATION - MODERATE TECHNOLOGY ADVANCEMENT"/>
    <x v="2"/>
    <s v="ELECTRIC - GASOLINE HYBRID LIGHT-DUTY TRUCK"/>
    <s v="TEXAS"/>
    <x v="20"/>
    <x v="21"/>
    <s v="LIQUID HYDROGEN"/>
    <x v="10"/>
    <n v="0"/>
  </r>
  <r>
    <s v="REFERENCE ELECTRIFICATION - MODERATE TECHNOLOGY ADVANCEMENT"/>
    <x v="2"/>
    <s v="ELECTRIC - GASOLINE HYBRID LIGHT-DUTY TRUCK"/>
    <s v="TEXAS"/>
    <x v="20"/>
    <x v="21"/>
    <n v="9999"/>
    <x v="10"/>
    <n v="0"/>
  </r>
  <r>
    <s v="REFERENCE ELECTRIFICATION - MODERATE TECHNOLOGY ADVANCEMENT"/>
    <x v="2"/>
    <s v="ELECTRIC - GASOLINE HYBRID LIGHT-DUTY TRUCK"/>
    <s v="TEXAS"/>
    <x v="20"/>
    <x v="22"/>
    <s v="GASOLINE FUEL"/>
    <x v="10"/>
    <n v="0"/>
  </r>
  <r>
    <s v="REFERENCE ELECTRIFICATION - MODERATE TECHNOLOGY ADVANCEMENT"/>
    <x v="2"/>
    <s v="ELECTRIC - GASOLINE HYBRID LIGHT-DUTY TRUCK"/>
    <s v="TEXAS"/>
    <x v="20"/>
    <x v="22"/>
    <s v="ELECTRICITY"/>
    <x v="10"/>
    <n v="0"/>
  </r>
  <r>
    <s v="REFERENCE ELECTRIFICATION - MODERATE TECHNOLOGY ADVANCEMENT"/>
    <x v="2"/>
    <s v="ELECTRIC - GASOLINE HYBRID LIGHT-DUTY TRUCK"/>
    <s v="TEXAS"/>
    <x v="20"/>
    <x v="22"/>
    <s v="DIESEL FUEL"/>
    <x v="10"/>
    <n v="0"/>
  </r>
  <r>
    <s v="REFERENCE ELECTRIFICATION - MODERATE TECHNOLOGY ADVANCEMENT"/>
    <x v="2"/>
    <s v="ELECTRIC - GASOLINE HYBRID LIGHT-DUTY TRUCK"/>
    <s v="TEXAS"/>
    <x v="20"/>
    <x v="22"/>
    <s v="COMPRESSED PIPELINE GAS"/>
    <x v="10"/>
    <n v="0"/>
  </r>
  <r>
    <s v="REFERENCE ELECTRIFICATION - MODERATE TECHNOLOGY ADVANCEMENT"/>
    <x v="2"/>
    <s v="ELECTRIC - GASOLINE HYBRID LIGHT-DUTY TRUCK"/>
    <s v="TEXAS"/>
    <x v="20"/>
    <x v="22"/>
    <s v="LIQUID HYDROGEN"/>
    <x v="10"/>
    <n v="0"/>
  </r>
  <r>
    <s v="REFERENCE ELECTRIFICATION - MODERATE TECHNOLOGY ADVANCEMENT"/>
    <x v="2"/>
    <s v="ELECTRIC - GASOLINE HYBRID LIGHT-DUTY TRUCK"/>
    <s v="TEXAS"/>
    <x v="20"/>
    <x v="22"/>
    <n v="9999"/>
    <x v="10"/>
    <n v="0"/>
  </r>
  <r>
    <s v="REFERENCE ELECTRIFICATION - MODERATE TECHNOLOGY ADVANCEMENT"/>
    <x v="2"/>
    <s v="ELECTRIC - GASOLINE HYBRID LIGHT-DUTY TRUCK"/>
    <s v="TEXAS"/>
    <x v="20"/>
    <x v="23"/>
    <s v="GASOLINE FUEL"/>
    <x v="10"/>
    <n v="0"/>
  </r>
  <r>
    <s v="REFERENCE ELECTRIFICATION - MODERATE TECHNOLOGY ADVANCEMENT"/>
    <x v="2"/>
    <s v="ELECTRIC - GASOLINE HYBRID LIGHT-DUTY TRUCK"/>
    <s v="TEXAS"/>
    <x v="20"/>
    <x v="23"/>
    <s v="ELECTRICITY"/>
    <x v="10"/>
    <n v="0"/>
  </r>
  <r>
    <s v="REFERENCE ELECTRIFICATION - MODERATE TECHNOLOGY ADVANCEMENT"/>
    <x v="2"/>
    <s v="ELECTRIC - GASOLINE HYBRID LIGHT-DUTY TRUCK"/>
    <s v="TEXAS"/>
    <x v="20"/>
    <x v="23"/>
    <s v="DIESEL FUEL"/>
    <x v="10"/>
    <n v="0"/>
  </r>
  <r>
    <s v="REFERENCE ELECTRIFICATION - MODERATE TECHNOLOGY ADVANCEMENT"/>
    <x v="2"/>
    <s v="ELECTRIC - GASOLINE HYBRID LIGHT-DUTY TRUCK"/>
    <s v="TEXAS"/>
    <x v="20"/>
    <x v="23"/>
    <s v="COMPRESSED PIPELINE GAS"/>
    <x v="10"/>
    <n v="0"/>
  </r>
  <r>
    <s v="REFERENCE ELECTRIFICATION - MODERATE TECHNOLOGY ADVANCEMENT"/>
    <x v="2"/>
    <s v="ELECTRIC - GASOLINE HYBRID LIGHT-DUTY TRUCK"/>
    <s v="TEXAS"/>
    <x v="20"/>
    <x v="23"/>
    <s v="LIQUID HYDROGEN"/>
    <x v="10"/>
    <n v="0"/>
  </r>
  <r>
    <s v="REFERENCE ELECTRIFICATION - MODERATE TECHNOLOGY ADVANCEMENT"/>
    <x v="2"/>
    <s v="ELECTRIC - GASOLINE HYBRID LIGHT-DUTY TRUCK"/>
    <s v="TEXAS"/>
    <x v="20"/>
    <x v="23"/>
    <n v="9999"/>
    <x v="10"/>
    <n v="0"/>
  </r>
  <r>
    <s v="REFERENCE ELECTRIFICATION - MODERATE TECHNOLOGY ADVANCEMENT"/>
    <x v="2"/>
    <s v="ELECTRIC - GASOLINE HYBRID LIGHT-DUTY TRUCK"/>
    <s v="TEXAS"/>
    <x v="20"/>
    <x v="24"/>
    <s v="GASOLINE FUEL"/>
    <x v="10"/>
    <n v="0"/>
  </r>
  <r>
    <s v="REFERENCE ELECTRIFICATION - MODERATE TECHNOLOGY ADVANCEMENT"/>
    <x v="2"/>
    <s v="ELECTRIC - GASOLINE HYBRID LIGHT-DUTY TRUCK"/>
    <s v="TEXAS"/>
    <x v="20"/>
    <x v="24"/>
    <s v="ELECTRICITY"/>
    <x v="10"/>
    <n v="0"/>
  </r>
  <r>
    <s v="REFERENCE ELECTRIFICATION - MODERATE TECHNOLOGY ADVANCEMENT"/>
    <x v="2"/>
    <s v="ELECTRIC - GASOLINE HYBRID LIGHT-DUTY TRUCK"/>
    <s v="TEXAS"/>
    <x v="20"/>
    <x v="24"/>
    <s v="DIESEL FUEL"/>
    <x v="10"/>
    <n v="0"/>
  </r>
  <r>
    <s v="REFERENCE ELECTRIFICATION - MODERATE TECHNOLOGY ADVANCEMENT"/>
    <x v="2"/>
    <s v="ELECTRIC - GASOLINE HYBRID LIGHT-DUTY TRUCK"/>
    <s v="TEXAS"/>
    <x v="20"/>
    <x v="24"/>
    <s v="COMPRESSED PIPELINE GAS"/>
    <x v="10"/>
    <n v="0"/>
  </r>
  <r>
    <s v="REFERENCE ELECTRIFICATION - MODERATE TECHNOLOGY ADVANCEMENT"/>
    <x v="2"/>
    <s v="ELECTRIC - GASOLINE HYBRID LIGHT-DUTY TRUCK"/>
    <s v="TEXAS"/>
    <x v="20"/>
    <x v="24"/>
    <s v="LIQUID HYDROGEN"/>
    <x v="10"/>
    <n v="0"/>
  </r>
  <r>
    <s v="REFERENCE ELECTRIFICATION - MODERATE TECHNOLOGY ADVANCEMENT"/>
    <x v="2"/>
    <s v="ELECTRIC - GASOLINE HYBRID LIGHT-DUTY TRUCK"/>
    <s v="TEXAS"/>
    <x v="20"/>
    <x v="24"/>
    <n v="9999"/>
    <x v="10"/>
    <n v="0"/>
  </r>
  <r>
    <s v="REFERENCE ELECTRIFICATION - MODERATE TECHNOLOGY ADVANCEMENT"/>
    <x v="2"/>
    <s v="ELECTRIC - GASOLINE HYBRID LIGHT-DUTY TRUCK"/>
    <s v="TEXAS"/>
    <x v="20"/>
    <x v="25"/>
    <s v="GASOLINE FUEL"/>
    <x v="10"/>
    <n v="0"/>
  </r>
  <r>
    <s v="REFERENCE ELECTRIFICATION - MODERATE TECHNOLOGY ADVANCEMENT"/>
    <x v="2"/>
    <s v="ELECTRIC - GASOLINE HYBRID LIGHT-DUTY TRUCK"/>
    <s v="TEXAS"/>
    <x v="20"/>
    <x v="25"/>
    <s v="ELECTRICITY"/>
    <x v="10"/>
    <n v="0"/>
  </r>
  <r>
    <s v="REFERENCE ELECTRIFICATION - MODERATE TECHNOLOGY ADVANCEMENT"/>
    <x v="2"/>
    <s v="ELECTRIC - GASOLINE HYBRID LIGHT-DUTY TRUCK"/>
    <s v="TEXAS"/>
    <x v="20"/>
    <x v="25"/>
    <s v="DIESEL FUEL"/>
    <x v="10"/>
    <n v="0"/>
  </r>
  <r>
    <s v="REFERENCE ELECTRIFICATION - MODERATE TECHNOLOGY ADVANCEMENT"/>
    <x v="2"/>
    <s v="ELECTRIC - GASOLINE HYBRID LIGHT-DUTY TRUCK"/>
    <s v="TEXAS"/>
    <x v="20"/>
    <x v="25"/>
    <s v="COMPRESSED PIPELINE GAS"/>
    <x v="10"/>
    <n v="0"/>
  </r>
  <r>
    <s v="REFERENCE ELECTRIFICATION - MODERATE TECHNOLOGY ADVANCEMENT"/>
    <x v="2"/>
    <s v="ELECTRIC - GASOLINE HYBRID LIGHT-DUTY TRUCK"/>
    <s v="TEXAS"/>
    <x v="20"/>
    <x v="25"/>
    <s v="LIQUID HYDROGEN"/>
    <x v="10"/>
    <n v="0"/>
  </r>
  <r>
    <s v="REFERENCE ELECTRIFICATION - MODERATE TECHNOLOGY ADVANCEMENT"/>
    <x v="2"/>
    <s v="ELECTRIC - GASOLINE HYBRID LIGHT-DUTY TRUCK"/>
    <s v="TEXAS"/>
    <x v="20"/>
    <x v="25"/>
    <n v="9999"/>
    <x v="10"/>
    <n v="0"/>
  </r>
  <r>
    <s v="REFERENCE ELECTRIFICATION - MODERATE TECHNOLOGY ADVANCEMENT"/>
    <x v="2"/>
    <s v="ELECTRIC - GASOLINE HYBRID LIGHT-DUTY TRUCK"/>
    <s v="TEXAS"/>
    <x v="20"/>
    <x v="26"/>
    <s v="GASOLINE FUEL"/>
    <x v="10"/>
    <n v="0"/>
  </r>
  <r>
    <s v="REFERENCE ELECTRIFICATION - MODERATE TECHNOLOGY ADVANCEMENT"/>
    <x v="2"/>
    <s v="ELECTRIC - GASOLINE HYBRID LIGHT-DUTY TRUCK"/>
    <s v="TEXAS"/>
    <x v="20"/>
    <x v="26"/>
    <s v="ELECTRICITY"/>
    <x v="10"/>
    <n v="0"/>
  </r>
  <r>
    <s v="REFERENCE ELECTRIFICATION - MODERATE TECHNOLOGY ADVANCEMENT"/>
    <x v="2"/>
    <s v="ELECTRIC - GASOLINE HYBRID LIGHT-DUTY TRUCK"/>
    <s v="TEXAS"/>
    <x v="20"/>
    <x v="26"/>
    <s v="DIESEL FUEL"/>
    <x v="10"/>
    <n v="0"/>
  </r>
  <r>
    <s v="REFERENCE ELECTRIFICATION - MODERATE TECHNOLOGY ADVANCEMENT"/>
    <x v="2"/>
    <s v="ELECTRIC - GASOLINE HYBRID LIGHT-DUTY TRUCK"/>
    <s v="TEXAS"/>
    <x v="20"/>
    <x v="26"/>
    <s v="COMPRESSED PIPELINE GAS"/>
    <x v="10"/>
    <n v="0"/>
  </r>
  <r>
    <s v="REFERENCE ELECTRIFICATION - MODERATE TECHNOLOGY ADVANCEMENT"/>
    <x v="2"/>
    <s v="ELECTRIC - GASOLINE HYBRID LIGHT-DUTY TRUCK"/>
    <s v="TEXAS"/>
    <x v="20"/>
    <x v="26"/>
    <s v="LIQUID HYDROGEN"/>
    <x v="10"/>
    <n v="0"/>
  </r>
  <r>
    <s v="REFERENCE ELECTRIFICATION - MODERATE TECHNOLOGY ADVANCEMENT"/>
    <x v="2"/>
    <s v="ELECTRIC - GASOLINE HYBRID LIGHT-DUTY TRUCK"/>
    <s v="TEXAS"/>
    <x v="20"/>
    <x v="26"/>
    <n v="9999"/>
    <x v="10"/>
    <n v="0"/>
  </r>
  <r>
    <s v="REFERENCE ELECTRIFICATION - MODERATE TECHNOLOGY ADVANCEMENT"/>
    <x v="2"/>
    <s v="ELECTRIC - GASOLINE HYBRID LIGHT-DUTY TRUCK"/>
    <s v="TEXAS"/>
    <x v="20"/>
    <x v="27"/>
    <s v="GASOLINE FUEL"/>
    <x v="10"/>
    <n v="0"/>
  </r>
  <r>
    <s v="REFERENCE ELECTRIFICATION - MODERATE TECHNOLOGY ADVANCEMENT"/>
    <x v="2"/>
    <s v="ELECTRIC - GASOLINE HYBRID LIGHT-DUTY TRUCK"/>
    <s v="TEXAS"/>
    <x v="20"/>
    <x v="27"/>
    <s v="ELECTRICITY"/>
    <x v="10"/>
    <n v="0"/>
  </r>
  <r>
    <s v="REFERENCE ELECTRIFICATION - MODERATE TECHNOLOGY ADVANCEMENT"/>
    <x v="2"/>
    <s v="ELECTRIC - GASOLINE HYBRID LIGHT-DUTY TRUCK"/>
    <s v="TEXAS"/>
    <x v="20"/>
    <x v="27"/>
    <s v="DIESEL FUEL"/>
    <x v="10"/>
    <n v="0"/>
  </r>
  <r>
    <s v="REFERENCE ELECTRIFICATION - MODERATE TECHNOLOGY ADVANCEMENT"/>
    <x v="2"/>
    <s v="ELECTRIC - GASOLINE HYBRID LIGHT-DUTY TRUCK"/>
    <s v="TEXAS"/>
    <x v="20"/>
    <x v="27"/>
    <s v="COMPRESSED PIPELINE GAS"/>
    <x v="10"/>
    <n v="0"/>
  </r>
  <r>
    <s v="REFERENCE ELECTRIFICATION - MODERATE TECHNOLOGY ADVANCEMENT"/>
    <x v="2"/>
    <s v="ELECTRIC - GASOLINE HYBRID LIGHT-DUTY TRUCK"/>
    <s v="TEXAS"/>
    <x v="20"/>
    <x v="27"/>
    <s v="LIQUID HYDROGEN"/>
    <x v="10"/>
    <n v="0"/>
  </r>
  <r>
    <s v="REFERENCE ELECTRIFICATION - MODERATE TECHNOLOGY ADVANCEMENT"/>
    <x v="2"/>
    <s v="ELECTRIC - GASOLINE HYBRID LIGHT-DUTY TRUCK"/>
    <s v="TEXAS"/>
    <x v="20"/>
    <x v="27"/>
    <n v="9999"/>
    <x v="10"/>
    <n v="0"/>
  </r>
  <r>
    <s v="REFERENCE ELECTRIFICATION - MODERATE TECHNOLOGY ADVANCEMENT"/>
    <x v="2"/>
    <s v="ELECTRIC - GASOLINE HYBRID LIGHT-DUTY TRUCK"/>
    <s v="TEXAS"/>
    <x v="20"/>
    <x v="28"/>
    <s v="GASOLINE FUEL"/>
    <x v="10"/>
    <n v="0"/>
  </r>
  <r>
    <s v="REFERENCE ELECTRIFICATION - MODERATE TECHNOLOGY ADVANCEMENT"/>
    <x v="2"/>
    <s v="ELECTRIC - GASOLINE HYBRID LIGHT-DUTY TRUCK"/>
    <s v="TEXAS"/>
    <x v="20"/>
    <x v="28"/>
    <s v="ELECTRICITY"/>
    <x v="10"/>
    <n v="0"/>
  </r>
  <r>
    <s v="REFERENCE ELECTRIFICATION - MODERATE TECHNOLOGY ADVANCEMENT"/>
    <x v="2"/>
    <s v="ELECTRIC - GASOLINE HYBRID LIGHT-DUTY TRUCK"/>
    <s v="TEXAS"/>
    <x v="20"/>
    <x v="28"/>
    <s v="DIESEL FUEL"/>
    <x v="10"/>
    <n v="0"/>
  </r>
  <r>
    <s v="REFERENCE ELECTRIFICATION - MODERATE TECHNOLOGY ADVANCEMENT"/>
    <x v="2"/>
    <s v="ELECTRIC - GASOLINE HYBRID LIGHT-DUTY TRUCK"/>
    <s v="TEXAS"/>
    <x v="20"/>
    <x v="28"/>
    <s v="COMPRESSED PIPELINE GAS"/>
    <x v="10"/>
    <n v="0"/>
  </r>
  <r>
    <s v="REFERENCE ELECTRIFICATION - MODERATE TECHNOLOGY ADVANCEMENT"/>
    <x v="2"/>
    <s v="ELECTRIC - GASOLINE HYBRID LIGHT-DUTY TRUCK"/>
    <s v="TEXAS"/>
    <x v="20"/>
    <x v="28"/>
    <s v="LIQUID HYDROGEN"/>
    <x v="10"/>
    <n v="0"/>
  </r>
  <r>
    <s v="REFERENCE ELECTRIFICATION - MODERATE TECHNOLOGY ADVANCEMENT"/>
    <x v="2"/>
    <s v="ELECTRIC - GASOLINE HYBRID LIGHT-DUTY TRUCK"/>
    <s v="TEXAS"/>
    <x v="20"/>
    <x v="28"/>
    <n v="9999"/>
    <x v="10"/>
    <n v="0"/>
  </r>
  <r>
    <s v="REFERENCE ELECTRIFICATION - MODERATE TECHNOLOGY ADVANCEMENT"/>
    <x v="2"/>
    <s v="ELECTRIC - GASOLINE HYBRID LIGHT-DUTY TRUCK"/>
    <s v="TEXAS"/>
    <x v="20"/>
    <x v="29"/>
    <s v="GASOLINE FUEL"/>
    <x v="10"/>
    <n v="0"/>
  </r>
  <r>
    <s v="REFERENCE ELECTRIFICATION - MODERATE TECHNOLOGY ADVANCEMENT"/>
    <x v="2"/>
    <s v="ELECTRIC - GASOLINE HYBRID LIGHT-DUTY TRUCK"/>
    <s v="TEXAS"/>
    <x v="20"/>
    <x v="29"/>
    <s v="ELECTRICITY"/>
    <x v="10"/>
    <n v="0"/>
  </r>
  <r>
    <s v="REFERENCE ELECTRIFICATION - MODERATE TECHNOLOGY ADVANCEMENT"/>
    <x v="2"/>
    <s v="ELECTRIC - GASOLINE HYBRID LIGHT-DUTY TRUCK"/>
    <s v="TEXAS"/>
    <x v="20"/>
    <x v="29"/>
    <s v="DIESEL FUEL"/>
    <x v="10"/>
    <n v="0"/>
  </r>
  <r>
    <s v="REFERENCE ELECTRIFICATION - MODERATE TECHNOLOGY ADVANCEMENT"/>
    <x v="2"/>
    <s v="ELECTRIC - GASOLINE HYBRID LIGHT-DUTY TRUCK"/>
    <s v="TEXAS"/>
    <x v="20"/>
    <x v="29"/>
    <s v="COMPRESSED PIPELINE GAS"/>
    <x v="10"/>
    <n v="0"/>
  </r>
  <r>
    <s v="REFERENCE ELECTRIFICATION - MODERATE TECHNOLOGY ADVANCEMENT"/>
    <x v="2"/>
    <s v="ELECTRIC - GASOLINE HYBRID LIGHT-DUTY TRUCK"/>
    <s v="TEXAS"/>
    <x v="20"/>
    <x v="29"/>
    <s v="LIQUID HYDROGEN"/>
    <x v="10"/>
    <n v="0"/>
  </r>
  <r>
    <s v="REFERENCE ELECTRIFICATION - MODERATE TECHNOLOGY ADVANCEMENT"/>
    <x v="2"/>
    <s v="ELECTRIC - GASOLINE HYBRID LIGHT-DUTY TRUCK"/>
    <s v="TEXAS"/>
    <x v="20"/>
    <x v="29"/>
    <n v="9999"/>
    <x v="10"/>
    <n v="0"/>
  </r>
  <r>
    <s v="REFERENCE ELECTRIFICATION - MODERATE TECHNOLOGY ADVANCEMENT"/>
    <x v="2"/>
    <s v="ELECTRIC - GASOLINE HYBRID LIGHT-DUTY TRUCK"/>
    <s v="TEXAS"/>
    <x v="20"/>
    <x v="30"/>
    <s v="GASOLINE FUEL"/>
    <x v="10"/>
    <n v="0"/>
  </r>
  <r>
    <s v="REFERENCE ELECTRIFICATION - MODERATE TECHNOLOGY ADVANCEMENT"/>
    <x v="2"/>
    <s v="ELECTRIC - GASOLINE HYBRID LIGHT-DUTY TRUCK"/>
    <s v="TEXAS"/>
    <x v="20"/>
    <x v="30"/>
    <s v="ELECTRICITY"/>
    <x v="10"/>
    <n v="0"/>
  </r>
  <r>
    <s v="REFERENCE ELECTRIFICATION - MODERATE TECHNOLOGY ADVANCEMENT"/>
    <x v="2"/>
    <s v="ELECTRIC - GASOLINE HYBRID LIGHT-DUTY TRUCK"/>
    <s v="TEXAS"/>
    <x v="20"/>
    <x v="30"/>
    <s v="DIESEL FUEL"/>
    <x v="10"/>
    <n v="0"/>
  </r>
  <r>
    <s v="REFERENCE ELECTRIFICATION - MODERATE TECHNOLOGY ADVANCEMENT"/>
    <x v="2"/>
    <s v="ELECTRIC - GASOLINE HYBRID LIGHT-DUTY TRUCK"/>
    <s v="TEXAS"/>
    <x v="20"/>
    <x v="30"/>
    <s v="COMPRESSED PIPELINE GAS"/>
    <x v="10"/>
    <n v="0"/>
  </r>
  <r>
    <s v="REFERENCE ELECTRIFICATION - MODERATE TECHNOLOGY ADVANCEMENT"/>
    <x v="2"/>
    <s v="ELECTRIC - GASOLINE HYBRID LIGHT-DUTY TRUCK"/>
    <s v="TEXAS"/>
    <x v="20"/>
    <x v="30"/>
    <s v="LIQUID HYDROGEN"/>
    <x v="10"/>
    <n v="0"/>
  </r>
  <r>
    <s v="REFERENCE ELECTRIFICATION - MODERATE TECHNOLOGY ADVANCEMENT"/>
    <x v="2"/>
    <s v="ELECTRIC - GASOLINE HYBRID LIGHT-DUTY TRUCK"/>
    <s v="TEXAS"/>
    <x v="20"/>
    <x v="30"/>
    <n v="9999"/>
    <x v="10"/>
    <n v="0"/>
  </r>
  <r>
    <s v="REFERENCE ELECTRIFICATION - MODERATE TECHNOLOGY ADVANCEMENT"/>
    <x v="2"/>
    <s v="ELECTRIC - GASOLINE HYBRID LIGHT-DUTY TRUCK"/>
    <s v="TEXAS"/>
    <x v="20"/>
    <x v="31"/>
    <s v="GASOLINE FUEL"/>
    <x v="10"/>
    <n v="0"/>
  </r>
  <r>
    <s v="REFERENCE ELECTRIFICATION - MODERATE TECHNOLOGY ADVANCEMENT"/>
    <x v="2"/>
    <s v="ELECTRIC - GASOLINE HYBRID LIGHT-DUTY TRUCK"/>
    <s v="TEXAS"/>
    <x v="20"/>
    <x v="31"/>
    <s v="ELECTRICITY"/>
    <x v="10"/>
    <n v="0"/>
  </r>
  <r>
    <s v="REFERENCE ELECTRIFICATION - MODERATE TECHNOLOGY ADVANCEMENT"/>
    <x v="2"/>
    <s v="ELECTRIC - GASOLINE HYBRID LIGHT-DUTY TRUCK"/>
    <s v="TEXAS"/>
    <x v="20"/>
    <x v="31"/>
    <s v="DIESEL FUEL"/>
    <x v="10"/>
    <n v="0"/>
  </r>
  <r>
    <s v="REFERENCE ELECTRIFICATION - MODERATE TECHNOLOGY ADVANCEMENT"/>
    <x v="2"/>
    <s v="ELECTRIC - GASOLINE HYBRID LIGHT-DUTY TRUCK"/>
    <s v="TEXAS"/>
    <x v="20"/>
    <x v="31"/>
    <s v="COMPRESSED PIPELINE GAS"/>
    <x v="10"/>
    <n v="0"/>
  </r>
  <r>
    <s v="REFERENCE ELECTRIFICATION - MODERATE TECHNOLOGY ADVANCEMENT"/>
    <x v="2"/>
    <s v="ELECTRIC - GASOLINE HYBRID LIGHT-DUTY TRUCK"/>
    <s v="TEXAS"/>
    <x v="20"/>
    <x v="31"/>
    <s v="LIQUID HYDROGEN"/>
    <x v="10"/>
    <n v="0"/>
  </r>
  <r>
    <s v="REFERENCE ELECTRIFICATION - MODERATE TECHNOLOGY ADVANCEMENT"/>
    <x v="2"/>
    <s v="ELECTRIC - GASOLINE HYBRID LIGHT-DUTY TRUCK"/>
    <s v="TEXAS"/>
    <x v="20"/>
    <x v="31"/>
    <n v="9999"/>
    <x v="10"/>
    <n v="0"/>
  </r>
  <r>
    <s v="REFERENCE ELECTRIFICATION - MODERATE TECHNOLOGY ADVANCEMENT"/>
    <x v="2"/>
    <s v="ELECTRIC - GASOLINE HYBRID LIGHT-DUTY TRUCK"/>
    <s v="TEXAS"/>
    <x v="20"/>
    <x v="32"/>
    <s v="GASOLINE FUEL"/>
    <x v="10"/>
    <n v="0"/>
  </r>
  <r>
    <s v="REFERENCE ELECTRIFICATION - MODERATE TECHNOLOGY ADVANCEMENT"/>
    <x v="2"/>
    <s v="ELECTRIC - GASOLINE HYBRID LIGHT-DUTY TRUCK"/>
    <s v="TEXAS"/>
    <x v="20"/>
    <x v="32"/>
    <s v="ELECTRICITY"/>
    <x v="10"/>
    <n v="0"/>
  </r>
  <r>
    <s v="REFERENCE ELECTRIFICATION - MODERATE TECHNOLOGY ADVANCEMENT"/>
    <x v="2"/>
    <s v="ELECTRIC - GASOLINE HYBRID LIGHT-DUTY TRUCK"/>
    <s v="TEXAS"/>
    <x v="20"/>
    <x v="32"/>
    <s v="DIESEL FUEL"/>
    <x v="10"/>
    <n v="0"/>
  </r>
  <r>
    <s v="REFERENCE ELECTRIFICATION - MODERATE TECHNOLOGY ADVANCEMENT"/>
    <x v="2"/>
    <s v="ELECTRIC - GASOLINE HYBRID LIGHT-DUTY TRUCK"/>
    <s v="TEXAS"/>
    <x v="20"/>
    <x v="32"/>
    <s v="COMPRESSED PIPELINE GAS"/>
    <x v="10"/>
    <n v="0"/>
  </r>
  <r>
    <s v="REFERENCE ELECTRIFICATION - MODERATE TECHNOLOGY ADVANCEMENT"/>
    <x v="2"/>
    <s v="ELECTRIC - GASOLINE HYBRID LIGHT-DUTY TRUCK"/>
    <s v="TEXAS"/>
    <x v="20"/>
    <x v="32"/>
    <s v="LIQUID HYDROGEN"/>
    <x v="10"/>
    <n v="0"/>
  </r>
  <r>
    <s v="REFERENCE ELECTRIFICATION - MODERATE TECHNOLOGY ADVANCEMENT"/>
    <x v="2"/>
    <s v="ELECTRIC - GASOLINE HYBRID LIGHT-DUTY TRUCK"/>
    <s v="TEXAS"/>
    <x v="20"/>
    <x v="32"/>
    <n v="9999"/>
    <x v="10"/>
    <n v="0"/>
  </r>
  <r>
    <s v="REFERENCE ELECTRIFICATION - MODERATE TECHNOLOGY ADVANCEMENT"/>
    <x v="2"/>
    <s v="ELECTRIC - GASOLINE HYBRID LIGHT-DUTY TRUCK"/>
    <s v="TEXAS"/>
    <x v="20"/>
    <x v="33"/>
    <s v="GASOLINE FUEL"/>
    <x v="10"/>
    <n v="0"/>
  </r>
  <r>
    <s v="REFERENCE ELECTRIFICATION - MODERATE TECHNOLOGY ADVANCEMENT"/>
    <x v="2"/>
    <s v="ELECTRIC - GASOLINE HYBRID LIGHT-DUTY TRUCK"/>
    <s v="TEXAS"/>
    <x v="20"/>
    <x v="33"/>
    <s v="ELECTRICITY"/>
    <x v="10"/>
    <n v="0"/>
  </r>
  <r>
    <s v="REFERENCE ELECTRIFICATION - MODERATE TECHNOLOGY ADVANCEMENT"/>
    <x v="2"/>
    <s v="ELECTRIC - GASOLINE HYBRID LIGHT-DUTY TRUCK"/>
    <s v="TEXAS"/>
    <x v="20"/>
    <x v="33"/>
    <s v="DIESEL FUEL"/>
    <x v="10"/>
    <n v="0"/>
  </r>
  <r>
    <s v="REFERENCE ELECTRIFICATION - MODERATE TECHNOLOGY ADVANCEMENT"/>
    <x v="2"/>
    <s v="ELECTRIC - GASOLINE HYBRID LIGHT-DUTY TRUCK"/>
    <s v="TEXAS"/>
    <x v="20"/>
    <x v="33"/>
    <s v="COMPRESSED PIPELINE GAS"/>
    <x v="10"/>
    <n v="0"/>
  </r>
  <r>
    <s v="REFERENCE ELECTRIFICATION - MODERATE TECHNOLOGY ADVANCEMENT"/>
    <x v="2"/>
    <s v="ELECTRIC - GASOLINE HYBRID LIGHT-DUTY TRUCK"/>
    <s v="TEXAS"/>
    <x v="20"/>
    <x v="33"/>
    <s v="LIQUID HYDROGEN"/>
    <x v="10"/>
    <n v="0"/>
  </r>
  <r>
    <s v="REFERENCE ELECTRIFICATION - MODERATE TECHNOLOGY ADVANCEMENT"/>
    <x v="2"/>
    <s v="ELECTRIC - GASOLINE HYBRID LIGHT-DUTY TRUCK"/>
    <s v="TEXAS"/>
    <x v="20"/>
    <x v="33"/>
    <n v="9999"/>
    <x v="10"/>
    <n v="0"/>
  </r>
  <r>
    <s v="REFERENCE ELECTRIFICATION - MODERATE TECHNOLOGY ADVANCEMENT"/>
    <x v="2"/>
    <s v="REFERENCE TDI LIGHT-DUTY TRUCK"/>
    <s v="TEXAS"/>
    <x v="20"/>
    <x v="0"/>
    <s v="GASOLINE FUEL"/>
    <x v="10"/>
    <n v="0"/>
  </r>
  <r>
    <s v="REFERENCE ELECTRIFICATION - MODERATE TECHNOLOGY ADVANCEMENT"/>
    <x v="2"/>
    <s v="REFERENCE TDI LIGHT-DUTY TRUCK"/>
    <s v="TEXAS"/>
    <x v="20"/>
    <x v="0"/>
    <s v="ELECTRICITY"/>
    <x v="10"/>
    <n v="0"/>
  </r>
  <r>
    <s v="REFERENCE ELECTRIFICATION - MODERATE TECHNOLOGY ADVANCEMENT"/>
    <x v="2"/>
    <s v="REFERENCE TDI LIGHT-DUTY TRUCK"/>
    <s v="TEXAS"/>
    <x v="20"/>
    <x v="0"/>
    <s v="DIESEL FUEL"/>
    <x v="10"/>
    <n v="4129566681.94733"/>
  </r>
  <r>
    <s v="REFERENCE ELECTRIFICATION - MODERATE TECHNOLOGY ADVANCEMENT"/>
    <x v="2"/>
    <s v="REFERENCE TDI LIGHT-DUTY TRUCK"/>
    <s v="TEXAS"/>
    <x v="20"/>
    <x v="0"/>
    <s v="COMPRESSED PIPELINE GAS"/>
    <x v="10"/>
    <n v="0"/>
  </r>
  <r>
    <s v="REFERENCE ELECTRIFICATION - MODERATE TECHNOLOGY ADVANCEMENT"/>
    <x v="2"/>
    <s v="REFERENCE TDI LIGHT-DUTY TRUCK"/>
    <s v="TEXAS"/>
    <x v="20"/>
    <x v="0"/>
    <s v="LIQUID HYDROGEN"/>
    <x v="10"/>
    <n v="0"/>
  </r>
  <r>
    <s v="REFERENCE ELECTRIFICATION - MODERATE TECHNOLOGY ADVANCEMENT"/>
    <x v="2"/>
    <s v="REFERENCE TDI LIGHT-DUTY TRUCK"/>
    <s v="TEXAS"/>
    <x v="20"/>
    <x v="0"/>
    <n v="9999"/>
    <x v="10"/>
    <n v="0"/>
  </r>
  <r>
    <s v="REFERENCE ELECTRIFICATION - MODERATE TECHNOLOGY ADVANCEMENT"/>
    <x v="2"/>
    <s v="REFERENCE TDI LIGHT-DUTY TRUCK"/>
    <s v="TEXAS"/>
    <x v="20"/>
    <x v="1"/>
    <s v="GASOLINE FUEL"/>
    <x v="10"/>
    <n v="0"/>
  </r>
  <r>
    <s v="REFERENCE ELECTRIFICATION - MODERATE TECHNOLOGY ADVANCEMENT"/>
    <x v="2"/>
    <s v="REFERENCE TDI LIGHT-DUTY TRUCK"/>
    <s v="TEXAS"/>
    <x v="20"/>
    <x v="1"/>
    <s v="ELECTRICITY"/>
    <x v="10"/>
    <n v="0"/>
  </r>
  <r>
    <s v="REFERENCE ELECTRIFICATION - MODERATE TECHNOLOGY ADVANCEMENT"/>
    <x v="2"/>
    <s v="REFERENCE TDI LIGHT-DUTY TRUCK"/>
    <s v="TEXAS"/>
    <x v="20"/>
    <x v="1"/>
    <s v="DIESEL FUEL"/>
    <x v="10"/>
    <n v="4395606281.5232801"/>
  </r>
  <r>
    <s v="REFERENCE ELECTRIFICATION - MODERATE TECHNOLOGY ADVANCEMENT"/>
    <x v="2"/>
    <s v="REFERENCE TDI LIGHT-DUTY TRUCK"/>
    <s v="TEXAS"/>
    <x v="20"/>
    <x v="1"/>
    <s v="COMPRESSED PIPELINE GAS"/>
    <x v="10"/>
    <n v="0"/>
  </r>
  <r>
    <s v="REFERENCE ELECTRIFICATION - MODERATE TECHNOLOGY ADVANCEMENT"/>
    <x v="2"/>
    <s v="REFERENCE TDI LIGHT-DUTY TRUCK"/>
    <s v="TEXAS"/>
    <x v="20"/>
    <x v="1"/>
    <s v="LIQUID HYDROGEN"/>
    <x v="10"/>
    <n v="0"/>
  </r>
  <r>
    <s v="REFERENCE ELECTRIFICATION - MODERATE TECHNOLOGY ADVANCEMENT"/>
    <x v="2"/>
    <s v="REFERENCE TDI LIGHT-DUTY TRUCK"/>
    <s v="TEXAS"/>
    <x v="20"/>
    <x v="1"/>
    <n v="9999"/>
    <x v="10"/>
    <n v="0"/>
  </r>
  <r>
    <s v="REFERENCE ELECTRIFICATION - MODERATE TECHNOLOGY ADVANCEMENT"/>
    <x v="2"/>
    <s v="REFERENCE TDI LIGHT-DUTY TRUCK"/>
    <s v="TEXAS"/>
    <x v="20"/>
    <x v="2"/>
    <s v="GASOLINE FUEL"/>
    <x v="10"/>
    <n v="0"/>
  </r>
  <r>
    <s v="REFERENCE ELECTRIFICATION - MODERATE TECHNOLOGY ADVANCEMENT"/>
    <x v="2"/>
    <s v="REFERENCE TDI LIGHT-DUTY TRUCK"/>
    <s v="TEXAS"/>
    <x v="20"/>
    <x v="2"/>
    <s v="ELECTRICITY"/>
    <x v="10"/>
    <n v="0"/>
  </r>
  <r>
    <s v="REFERENCE ELECTRIFICATION - MODERATE TECHNOLOGY ADVANCEMENT"/>
    <x v="2"/>
    <s v="REFERENCE TDI LIGHT-DUTY TRUCK"/>
    <s v="TEXAS"/>
    <x v="20"/>
    <x v="2"/>
    <s v="DIESEL FUEL"/>
    <x v="10"/>
    <n v="4667107057.87885"/>
  </r>
  <r>
    <s v="REFERENCE ELECTRIFICATION - MODERATE TECHNOLOGY ADVANCEMENT"/>
    <x v="2"/>
    <s v="REFERENCE TDI LIGHT-DUTY TRUCK"/>
    <s v="TEXAS"/>
    <x v="20"/>
    <x v="2"/>
    <s v="COMPRESSED PIPELINE GAS"/>
    <x v="10"/>
    <n v="0"/>
  </r>
  <r>
    <s v="REFERENCE ELECTRIFICATION - MODERATE TECHNOLOGY ADVANCEMENT"/>
    <x v="2"/>
    <s v="REFERENCE TDI LIGHT-DUTY TRUCK"/>
    <s v="TEXAS"/>
    <x v="20"/>
    <x v="2"/>
    <s v="LIQUID HYDROGEN"/>
    <x v="10"/>
    <n v="0"/>
  </r>
  <r>
    <s v="REFERENCE ELECTRIFICATION - MODERATE TECHNOLOGY ADVANCEMENT"/>
    <x v="2"/>
    <s v="REFERENCE TDI LIGHT-DUTY TRUCK"/>
    <s v="TEXAS"/>
    <x v="20"/>
    <x v="2"/>
    <n v="9999"/>
    <x v="10"/>
    <n v="0"/>
  </r>
  <r>
    <s v="REFERENCE ELECTRIFICATION - MODERATE TECHNOLOGY ADVANCEMENT"/>
    <x v="2"/>
    <s v="REFERENCE TDI LIGHT-DUTY TRUCK"/>
    <s v="TEXAS"/>
    <x v="20"/>
    <x v="3"/>
    <s v="GASOLINE FUEL"/>
    <x v="10"/>
    <n v="0"/>
  </r>
  <r>
    <s v="REFERENCE ELECTRIFICATION - MODERATE TECHNOLOGY ADVANCEMENT"/>
    <x v="2"/>
    <s v="REFERENCE TDI LIGHT-DUTY TRUCK"/>
    <s v="TEXAS"/>
    <x v="20"/>
    <x v="3"/>
    <s v="ELECTRICITY"/>
    <x v="10"/>
    <n v="0"/>
  </r>
  <r>
    <s v="REFERENCE ELECTRIFICATION - MODERATE TECHNOLOGY ADVANCEMENT"/>
    <x v="2"/>
    <s v="REFERENCE TDI LIGHT-DUTY TRUCK"/>
    <s v="TEXAS"/>
    <x v="20"/>
    <x v="3"/>
    <s v="DIESEL FUEL"/>
    <x v="10"/>
    <n v="4951961031.8438997"/>
  </r>
  <r>
    <s v="REFERENCE ELECTRIFICATION - MODERATE TECHNOLOGY ADVANCEMENT"/>
    <x v="2"/>
    <s v="REFERENCE TDI LIGHT-DUTY TRUCK"/>
    <s v="TEXAS"/>
    <x v="20"/>
    <x v="3"/>
    <s v="COMPRESSED PIPELINE GAS"/>
    <x v="10"/>
    <n v="0"/>
  </r>
  <r>
    <s v="REFERENCE ELECTRIFICATION - MODERATE TECHNOLOGY ADVANCEMENT"/>
    <x v="2"/>
    <s v="REFERENCE TDI LIGHT-DUTY TRUCK"/>
    <s v="TEXAS"/>
    <x v="20"/>
    <x v="3"/>
    <s v="LIQUID HYDROGEN"/>
    <x v="10"/>
    <n v="0"/>
  </r>
  <r>
    <s v="REFERENCE ELECTRIFICATION - MODERATE TECHNOLOGY ADVANCEMENT"/>
    <x v="2"/>
    <s v="REFERENCE TDI LIGHT-DUTY TRUCK"/>
    <s v="TEXAS"/>
    <x v="20"/>
    <x v="3"/>
    <n v="9999"/>
    <x v="10"/>
    <n v="0"/>
  </r>
  <r>
    <s v="REFERENCE ELECTRIFICATION - MODERATE TECHNOLOGY ADVANCEMENT"/>
    <x v="2"/>
    <s v="REFERENCE TDI LIGHT-DUTY TRUCK"/>
    <s v="TEXAS"/>
    <x v="20"/>
    <x v="4"/>
    <s v="GASOLINE FUEL"/>
    <x v="10"/>
    <n v="0"/>
  </r>
  <r>
    <s v="REFERENCE ELECTRIFICATION - MODERATE TECHNOLOGY ADVANCEMENT"/>
    <x v="2"/>
    <s v="REFERENCE TDI LIGHT-DUTY TRUCK"/>
    <s v="TEXAS"/>
    <x v="20"/>
    <x v="4"/>
    <s v="ELECTRICITY"/>
    <x v="10"/>
    <n v="0"/>
  </r>
  <r>
    <s v="REFERENCE ELECTRIFICATION - MODERATE TECHNOLOGY ADVANCEMENT"/>
    <x v="2"/>
    <s v="REFERENCE TDI LIGHT-DUTY TRUCK"/>
    <s v="TEXAS"/>
    <x v="20"/>
    <x v="4"/>
    <s v="DIESEL FUEL"/>
    <x v="10"/>
    <n v="5140261422.2556496"/>
  </r>
  <r>
    <s v="REFERENCE ELECTRIFICATION - MODERATE TECHNOLOGY ADVANCEMENT"/>
    <x v="2"/>
    <s v="REFERENCE TDI LIGHT-DUTY TRUCK"/>
    <s v="TEXAS"/>
    <x v="20"/>
    <x v="4"/>
    <s v="COMPRESSED PIPELINE GAS"/>
    <x v="10"/>
    <n v="0"/>
  </r>
  <r>
    <s v="REFERENCE ELECTRIFICATION - MODERATE TECHNOLOGY ADVANCEMENT"/>
    <x v="2"/>
    <s v="REFERENCE TDI LIGHT-DUTY TRUCK"/>
    <s v="TEXAS"/>
    <x v="20"/>
    <x v="4"/>
    <s v="LIQUID HYDROGEN"/>
    <x v="10"/>
    <n v="0"/>
  </r>
  <r>
    <s v="REFERENCE ELECTRIFICATION - MODERATE TECHNOLOGY ADVANCEMENT"/>
    <x v="2"/>
    <s v="REFERENCE TDI LIGHT-DUTY TRUCK"/>
    <s v="TEXAS"/>
    <x v="20"/>
    <x v="4"/>
    <n v="9999"/>
    <x v="10"/>
    <n v="0"/>
  </r>
  <r>
    <s v="REFERENCE ELECTRIFICATION - MODERATE TECHNOLOGY ADVANCEMENT"/>
    <x v="2"/>
    <s v="REFERENCE TDI LIGHT-DUTY TRUCK"/>
    <s v="TEXAS"/>
    <x v="20"/>
    <x v="5"/>
    <s v="GASOLINE FUEL"/>
    <x v="10"/>
    <n v="0"/>
  </r>
  <r>
    <s v="REFERENCE ELECTRIFICATION - MODERATE TECHNOLOGY ADVANCEMENT"/>
    <x v="2"/>
    <s v="REFERENCE TDI LIGHT-DUTY TRUCK"/>
    <s v="TEXAS"/>
    <x v="20"/>
    <x v="5"/>
    <s v="ELECTRICITY"/>
    <x v="10"/>
    <n v="0"/>
  </r>
  <r>
    <s v="REFERENCE ELECTRIFICATION - MODERATE TECHNOLOGY ADVANCEMENT"/>
    <x v="2"/>
    <s v="REFERENCE TDI LIGHT-DUTY TRUCK"/>
    <s v="TEXAS"/>
    <x v="20"/>
    <x v="5"/>
    <s v="DIESEL FUEL"/>
    <x v="10"/>
    <n v="5317231248.7895098"/>
  </r>
  <r>
    <s v="REFERENCE ELECTRIFICATION - MODERATE TECHNOLOGY ADVANCEMENT"/>
    <x v="2"/>
    <s v="REFERENCE TDI LIGHT-DUTY TRUCK"/>
    <s v="TEXAS"/>
    <x v="20"/>
    <x v="5"/>
    <s v="COMPRESSED PIPELINE GAS"/>
    <x v="10"/>
    <n v="0"/>
  </r>
  <r>
    <s v="REFERENCE ELECTRIFICATION - MODERATE TECHNOLOGY ADVANCEMENT"/>
    <x v="2"/>
    <s v="REFERENCE TDI LIGHT-DUTY TRUCK"/>
    <s v="TEXAS"/>
    <x v="20"/>
    <x v="5"/>
    <s v="LIQUID HYDROGEN"/>
    <x v="10"/>
    <n v="0"/>
  </r>
  <r>
    <s v="REFERENCE ELECTRIFICATION - MODERATE TECHNOLOGY ADVANCEMENT"/>
    <x v="2"/>
    <s v="REFERENCE TDI LIGHT-DUTY TRUCK"/>
    <s v="TEXAS"/>
    <x v="20"/>
    <x v="5"/>
    <n v="9999"/>
    <x v="10"/>
    <n v="0"/>
  </r>
  <r>
    <s v="REFERENCE ELECTRIFICATION - MODERATE TECHNOLOGY ADVANCEMENT"/>
    <x v="2"/>
    <s v="REFERENCE TDI LIGHT-DUTY TRUCK"/>
    <s v="TEXAS"/>
    <x v="20"/>
    <x v="6"/>
    <s v="GASOLINE FUEL"/>
    <x v="10"/>
    <n v="0"/>
  </r>
  <r>
    <s v="REFERENCE ELECTRIFICATION - MODERATE TECHNOLOGY ADVANCEMENT"/>
    <x v="2"/>
    <s v="REFERENCE TDI LIGHT-DUTY TRUCK"/>
    <s v="TEXAS"/>
    <x v="20"/>
    <x v="6"/>
    <s v="ELECTRICITY"/>
    <x v="10"/>
    <n v="0"/>
  </r>
  <r>
    <s v="REFERENCE ELECTRIFICATION - MODERATE TECHNOLOGY ADVANCEMENT"/>
    <x v="2"/>
    <s v="REFERENCE TDI LIGHT-DUTY TRUCK"/>
    <s v="TEXAS"/>
    <x v="20"/>
    <x v="6"/>
    <s v="DIESEL FUEL"/>
    <x v="10"/>
    <n v="5488178985.7561502"/>
  </r>
  <r>
    <s v="REFERENCE ELECTRIFICATION - MODERATE TECHNOLOGY ADVANCEMENT"/>
    <x v="2"/>
    <s v="REFERENCE TDI LIGHT-DUTY TRUCK"/>
    <s v="TEXAS"/>
    <x v="20"/>
    <x v="6"/>
    <s v="COMPRESSED PIPELINE GAS"/>
    <x v="10"/>
    <n v="0"/>
  </r>
  <r>
    <s v="REFERENCE ELECTRIFICATION - MODERATE TECHNOLOGY ADVANCEMENT"/>
    <x v="2"/>
    <s v="REFERENCE TDI LIGHT-DUTY TRUCK"/>
    <s v="TEXAS"/>
    <x v="20"/>
    <x v="6"/>
    <s v="LIQUID HYDROGEN"/>
    <x v="10"/>
    <n v="0"/>
  </r>
  <r>
    <s v="REFERENCE ELECTRIFICATION - MODERATE TECHNOLOGY ADVANCEMENT"/>
    <x v="2"/>
    <s v="REFERENCE TDI LIGHT-DUTY TRUCK"/>
    <s v="TEXAS"/>
    <x v="20"/>
    <x v="6"/>
    <n v="9999"/>
    <x v="10"/>
    <n v="0"/>
  </r>
  <r>
    <s v="REFERENCE ELECTRIFICATION - MODERATE TECHNOLOGY ADVANCEMENT"/>
    <x v="2"/>
    <s v="REFERENCE TDI LIGHT-DUTY TRUCK"/>
    <s v="TEXAS"/>
    <x v="20"/>
    <x v="7"/>
    <s v="GASOLINE FUEL"/>
    <x v="10"/>
    <n v="0"/>
  </r>
  <r>
    <s v="REFERENCE ELECTRIFICATION - MODERATE TECHNOLOGY ADVANCEMENT"/>
    <x v="2"/>
    <s v="REFERENCE TDI LIGHT-DUTY TRUCK"/>
    <s v="TEXAS"/>
    <x v="20"/>
    <x v="7"/>
    <s v="ELECTRICITY"/>
    <x v="10"/>
    <n v="0"/>
  </r>
  <r>
    <s v="REFERENCE ELECTRIFICATION - MODERATE TECHNOLOGY ADVANCEMENT"/>
    <x v="2"/>
    <s v="REFERENCE TDI LIGHT-DUTY TRUCK"/>
    <s v="TEXAS"/>
    <x v="20"/>
    <x v="7"/>
    <s v="DIESEL FUEL"/>
    <x v="10"/>
    <n v="5659491572.7565403"/>
  </r>
  <r>
    <s v="REFERENCE ELECTRIFICATION - MODERATE TECHNOLOGY ADVANCEMENT"/>
    <x v="2"/>
    <s v="REFERENCE TDI LIGHT-DUTY TRUCK"/>
    <s v="TEXAS"/>
    <x v="20"/>
    <x v="7"/>
    <s v="COMPRESSED PIPELINE GAS"/>
    <x v="10"/>
    <n v="0"/>
  </r>
  <r>
    <s v="REFERENCE ELECTRIFICATION - MODERATE TECHNOLOGY ADVANCEMENT"/>
    <x v="2"/>
    <s v="REFERENCE TDI LIGHT-DUTY TRUCK"/>
    <s v="TEXAS"/>
    <x v="20"/>
    <x v="7"/>
    <s v="LIQUID HYDROGEN"/>
    <x v="10"/>
    <n v="0"/>
  </r>
  <r>
    <s v="REFERENCE ELECTRIFICATION - MODERATE TECHNOLOGY ADVANCEMENT"/>
    <x v="2"/>
    <s v="REFERENCE TDI LIGHT-DUTY TRUCK"/>
    <s v="TEXAS"/>
    <x v="20"/>
    <x v="7"/>
    <n v="9999"/>
    <x v="10"/>
    <n v="0"/>
  </r>
  <r>
    <s v="REFERENCE ELECTRIFICATION - MODERATE TECHNOLOGY ADVANCEMENT"/>
    <x v="2"/>
    <s v="REFERENCE TDI LIGHT-DUTY TRUCK"/>
    <s v="TEXAS"/>
    <x v="20"/>
    <x v="8"/>
    <s v="GASOLINE FUEL"/>
    <x v="10"/>
    <n v="0"/>
  </r>
  <r>
    <s v="REFERENCE ELECTRIFICATION - MODERATE TECHNOLOGY ADVANCEMENT"/>
    <x v="2"/>
    <s v="REFERENCE TDI LIGHT-DUTY TRUCK"/>
    <s v="TEXAS"/>
    <x v="20"/>
    <x v="8"/>
    <s v="ELECTRICITY"/>
    <x v="10"/>
    <n v="0"/>
  </r>
  <r>
    <s v="REFERENCE ELECTRIFICATION - MODERATE TECHNOLOGY ADVANCEMENT"/>
    <x v="2"/>
    <s v="REFERENCE TDI LIGHT-DUTY TRUCK"/>
    <s v="TEXAS"/>
    <x v="20"/>
    <x v="8"/>
    <s v="DIESEL FUEL"/>
    <x v="10"/>
    <n v="5804412878.6348305"/>
  </r>
  <r>
    <s v="REFERENCE ELECTRIFICATION - MODERATE TECHNOLOGY ADVANCEMENT"/>
    <x v="2"/>
    <s v="REFERENCE TDI LIGHT-DUTY TRUCK"/>
    <s v="TEXAS"/>
    <x v="20"/>
    <x v="8"/>
    <s v="COMPRESSED PIPELINE GAS"/>
    <x v="10"/>
    <n v="0"/>
  </r>
  <r>
    <s v="REFERENCE ELECTRIFICATION - MODERATE TECHNOLOGY ADVANCEMENT"/>
    <x v="2"/>
    <s v="REFERENCE TDI LIGHT-DUTY TRUCK"/>
    <s v="TEXAS"/>
    <x v="20"/>
    <x v="8"/>
    <s v="LIQUID HYDROGEN"/>
    <x v="10"/>
    <n v="0"/>
  </r>
  <r>
    <s v="REFERENCE ELECTRIFICATION - MODERATE TECHNOLOGY ADVANCEMENT"/>
    <x v="2"/>
    <s v="REFERENCE TDI LIGHT-DUTY TRUCK"/>
    <s v="TEXAS"/>
    <x v="20"/>
    <x v="8"/>
    <n v="9999"/>
    <x v="10"/>
    <n v="0"/>
  </r>
  <r>
    <s v="REFERENCE ELECTRIFICATION - MODERATE TECHNOLOGY ADVANCEMENT"/>
    <x v="2"/>
    <s v="REFERENCE TDI LIGHT-DUTY TRUCK"/>
    <s v="TEXAS"/>
    <x v="20"/>
    <x v="9"/>
    <s v="GASOLINE FUEL"/>
    <x v="10"/>
    <n v="0"/>
  </r>
  <r>
    <s v="REFERENCE ELECTRIFICATION - MODERATE TECHNOLOGY ADVANCEMENT"/>
    <x v="2"/>
    <s v="REFERENCE TDI LIGHT-DUTY TRUCK"/>
    <s v="TEXAS"/>
    <x v="20"/>
    <x v="9"/>
    <s v="ELECTRICITY"/>
    <x v="10"/>
    <n v="0"/>
  </r>
  <r>
    <s v="REFERENCE ELECTRIFICATION - MODERATE TECHNOLOGY ADVANCEMENT"/>
    <x v="2"/>
    <s v="REFERENCE TDI LIGHT-DUTY TRUCK"/>
    <s v="TEXAS"/>
    <x v="20"/>
    <x v="9"/>
    <s v="DIESEL FUEL"/>
    <x v="10"/>
    <n v="5927867400.7713203"/>
  </r>
  <r>
    <s v="REFERENCE ELECTRIFICATION - MODERATE TECHNOLOGY ADVANCEMENT"/>
    <x v="2"/>
    <s v="REFERENCE TDI LIGHT-DUTY TRUCK"/>
    <s v="TEXAS"/>
    <x v="20"/>
    <x v="9"/>
    <s v="COMPRESSED PIPELINE GAS"/>
    <x v="10"/>
    <n v="0"/>
  </r>
  <r>
    <s v="REFERENCE ELECTRIFICATION - MODERATE TECHNOLOGY ADVANCEMENT"/>
    <x v="2"/>
    <s v="REFERENCE TDI LIGHT-DUTY TRUCK"/>
    <s v="TEXAS"/>
    <x v="20"/>
    <x v="9"/>
    <s v="LIQUID HYDROGEN"/>
    <x v="10"/>
    <n v="0"/>
  </r>
  <r>
    <s v="REFERENCE ELECTRIFICATION - MODERATE TECHNOLOGY ADVANCEMENT"/>
    <x v="2"/>
    <s v="REFERENCE TDI LIGHT-DUTY TRUCK"/>
    <s v="TEXAS"/>
    <x v="20"/>
    <x v="9"/>
    <n v="9999"/>
    <x v="10"/>
    <n v="0"/>
  </r>
  <r>
    <s v="REFERENCE ELECTRIFICATION - MODERATE TECHNOLOGY ADVANCEMENT"/>
    <x v="2"/>
    <s v="REFERENCE TDI LIGHT-DUTY TRUCK"/>
    <s v="TEXAS"/>
    <x v="20"/>
    <x v="10"/>
    <s v="GASOLINE FUEL"/>
    <x v="10"/>
    <n v="0"/>
  </r>
  <r>
    <s v="REFERENCE ELECTRIFICATION - MODERATE TECHNOLOGY ADVANCEMENT"/>
    <x v="2"/>
    <s v="REFERENCE TDI LIGHT-DUTY TRUCK"/>
    <s v="TEXAS"/>
    <x v="20"/>
    <x v="10"/>
    <s v="ELECTRICITY"/>
    <x v="10"/>
    <n v="0"/>
  </r>
  <r>
    <s v="REFERENCE ELECTRIFICATION - MODERATE TECHNOLOGY ADVANCEMENT"/>
    <x v="2"/>
    <s v="REFERENCE TDI LIGHT-DUTY TRUCK"/>
    <s v="TEXAS"/>
    <x v="20"/>
    <x v="10"/>
    <s v="DIESEL FUEL"/>
    <x v="10"/>
    <n v="6044908615.3653402"/>
  </r>
  <r>
    <s v="REFERENCE ELECTRIFICATION - MODERATE TECHNOLOGY ADVANCEMENT"/>
    <x v="2"/>
    <s v="REFERENCE TDI LIGHT-DUTY TRUCK"/>
    <s v="TEXAS"/>
    <x v="20"/>
    <x v="10"/>
    <s v="COMPRESSED PIPELINE GAS"/>
    <x v="10"/>
    <n v="0"/>
  </r>
  <r>
    <s v="REFERENCE ELECTRIFICATION - MODERATE TECHNOLOGY ADVANCEMENT"/>
    <x v="2"/>
    <s v="REFERENCE TDI LIGHT-DUTY TRUCK"/>
    <s v="TEXAS"/>
    <x v="20"/>
    <x v="10"/>
    <s v="LIQUID HYDROGEN"/>
    <x v="10"/>
    <n v="0"/>
  </r>
  <r>
    <s v="REFERENCE ELECTRIFICATION - MODERATE TECHNOLOGY ADVANCEMENT"/>
    <x v="2"/>
    <s v="REFERENCE TDI LIGHT-DUTY TRUCK"/>
    <s v="TEXAS"/>
    <x v="20"/>
    <x v="10"/>
    <n v="9999"/>
    <x v="10"/>
    <n v="0"/>
  </r>
  <r>
    <s v="REFERENCE ELECTRIFICATION - MODERATE TECHNOLOGY ADVANCEMENT"/>
    <x v="2"/>
    <s v="REFERENCE TDI LIGHT-DUTY TRUCK"/>
    <s v="TEXAS"/>
    <x v="20"/>
    <x v="11"/>
    <s v="GASOLINE FUEL"/>
    <x v="10"/>
    <n v="0"/>
  </r>
  <r>
    <s v="REFERENCE ELECTRIFICATION - MODERATE TECHNOLOGY ADVANCEMENT"/>
    <x v="2"/>
    <s v="REFERENCE TDI LIGHT-DUTY TRUCK"/>
    <s v="TEXAS"/>
    <x v="20"/>
    <x v="11"/>
    <s v="ELECTRICITY"/>
    <x v="10"/>
    <n v="0"/>
  </r>
  <r>
    <s v="REFERENCE ELECTRIFICATION - MODERATE TECHNOLOGY ADVANCEMENT"/>
    <x v="2"/>
    <s v="REFERENCE TDI LIGHT-DUTY TRUCK"/>
    <s v="TEXAS"/>
    <x v="20"/>
    <x v="11"/>
    <s v="DIESEL FUEL"/>
    <x v="10"/>
    <n v="6159244302.0781002"/>
  </r>
  <r>
    <s v="REFERENCE ELECTRIFICATION - MODERATE TECHNOLOGY ADVANCEMENT"/>
    <x v="2"/>
    <s v="REFERENCE TDI LIGHT-DUTY TRUCK"/>
    <s v="TEXAS"/>
    <x v="20"/>
    <x v="11"/>
    <s v="COMPRESSED PIPELINE GAS"/>
    <x v="10"/>
    <n v="0"/>
  </r>
  <r>
    <s v="REFERENCE ELECTRIFICATION - MODERATE TECHNOLOGY ADVANCEMENT"/>
    <x v="2"/>
    <s v="REFERENCE TDI LIGHT-DUTY TRUCK"/>
    <s v="TEXAS"/>
    <x v="20"/>
    <x v="11"/>
    <s v="LIQUID HYDROGEN"/>
    <x v="10"/>
    <n v="0"/>
  </r>
  <r>
    <s v="REFERENCE ELECTRIFICATION - MODERATE TECHNOLOGY ADVANCEMENT"/>
    <x v="2"/>
    <s v="REFERENCE TDI LIGHT-DUTY TRUCK"/>
    <s v="TEXAS"/>
    <x v="20"/>
    <x v="11"/>
    <n v="9999"/>
    <x v="10"/>
    <n v="0"/>
  </r>
  <r>
    <s v="REFERENCE ELECTRIFICATION - MODERATE TECHNOLOGY ADVANCEMENT"/>
    <x v="2"/>
    <s v="REFERENCE TDI LIGHT-DUTY TRUCK"/>
    <s v="TEXAS"/>
    <x v="20"/>
    <x v="12"/>
    <s v="GASOLINE FUEL"/>
    <x v="10"/>
    <n v="0"/>
  </r>
  <r>
    <s v="REFERENCE ELECTRIFICATION - MODERATE TECHNOLOGY ADVANCEMENT"/>
    <x v="2"/>
    <s v="REFERENCE TDI LIGHT-DUTY TRUCK"/>
    <s v="TEXAS"/>
    <x v="20"/>
    <x v="12"/>
    <s v="ELECTRICITY"/>
    <x v="10"/>
    <n v="0"/>
  </r>
  <r>
    <s v="REFERENCE ELECTRIFICATION - MODERATE TECHNOLOGY ADVANCEMENT"/>
    <x v="2"/>
    <s v="REFERENCE TDI LIGHT-DUTY TRUCK"/>
    <s v="TEXAS"/>
    <x v="20"/>
    <x v="12"/>
    <s v="DIESEL FUEL"/>
    <x v="10"/>
    <n v="6271281789.8383303"/>
  </r>
  <r>
    <s v="REFERENCE ELECTRIFICATION - MODERATE TECHNOLOGY ADVANCEMENT"/>
    <x v="2"/>
    <s v="REFERENCE TDI LIGHT-DUTY TRUCK"/>
    <s v="TEXAS"/>
    <x v="20"/>
    <x v="12"/>
    <s v="COMPRESSED PIPELINE GAS"/>
    <x v="10"/>
    <n v="0"/>
  </r>
  <r>
    <s v="REFERENCE ELECTRIFICATION - MODERATE TECHNOLOGY ADVANCEMENT"/>
    <x v="2"/>
    <s v="REFERENCE TDI LIGHT-DUTY TRUCK"/>
    <s v="TEXAS"/>
    <x v="20"/>
    <x v="12"/>
    <s v="LIQUID HYDROGEN"/>
    <x v="10"/>
    <n v="0"/>
  </r>
  <r>
    <s v="REFERENCE ELECTRIFICATION - MODERATE TECHNOLOGY ADVANCEMENT"/>
    <x v="2"/>
    <s v="REFERENCE TDI LIGHT-DUTY TRUCK"/>
    <s v="TEXAS"/>
    <x v="20"/>
    <x v="12"/>
    <n v="9999"/>
    <x v="10"/>
    <n v="0"/>
  </r>
  <r>
    <s v="REFERENCE ELECTRIFICATION - MODERATE TECHNOLOGY ADVANCEMENT"/>
    <x v="2"/>
    <s v="REFERENCE TDI LIGHT-DUTY TRUCK"/>
    <s v="TEXAS"/>
    <x v="20"/>
    <x v="13"/>
    <s v="GASOLINE FUEL"/>
    <x v="10"/>
    <n v="0"/>
  </r>
  <r>
    <s v="REFERENCE ELECTRIFICATION - MODERATE TECHNOLOGY ADVANCEMENT"/>
    <x v="2"/>
    <s v="REFERENCE TDI LIGHT-DUTY TRUCK"/>
    <s v="TEXAS"/>
    <x v="20"/>
    <x v="13"/>
    <s v="ELECTRICITY"/>
    <x v="10"/>
    <n v="0"/>
  </r>
  <r>
    <s v="REFERENCE ELECTRIFICATION - MODERATE TECHNOLOGY ADVANCEMENT"/>
    <x v="2"/>
    <s v="REFERENCE TDI LIGHT-DUTY TRUCK"/>
    <s v="TEXAS"/>
    <x v="20"/>
    <x v="13"/>
    <s v="DIESEL FUEL"/>
    <x v="10"/>
    <n v="6378165059.4972897"/>
  </r>
  <r>
    <s v="REFERENCE ELECTRIFICATION - MODERATE TECHNOLOGY ADVANCEMENT"/>
    <x v="2"/>
    <s v="REFERENCE TDI LIGHT-DUTY TRUCK"/>
    <s v="TEXAS"/>
    <x v="20"/>
    <x v="13"/>
    <s v="COMPRESSED PIPELINE GAS"/>
    <x v="10"/>
    <n v="0"/>
  </r>
  <r>
    <s v="REFERENCE ELECTRIFICATION - MODERATE TECHNOLOGY ADVANCEMENT"/>
    <x v="2"/>
    <s v="REFERENCE TDI LIGHT-DUTY TRUCK"/>
    <s v="TEXAS"/>
    <x v="20"/>
    <x v="13"/>
    <s v="LIQUID HYDROGEN"/>
    <x v="10"/>
    <n v="0"/>
  </r>
  <r>
    <s v="REFERENCE ELECTRIFICATION - MODERATE TECHNOLOGY ADVANCEMENT"/>
    <x v="2"/>
    <s v="REFERENCE TDI LIGHT-DUTY TRUCK"/>
    <s v="TEXAS"/>
    <x v="20"/>
    <x v="13"/>
    <n v="9999"/>
    <x v="10"/>
    <n v="0"/>
  </r>
  <r>
    <s v="REFERENCE ELECTRIFICATION - MODERATE TECHNOLOGY ADVANCEMENT"/>
    <x v="2"/>
    <s v="REFERENCE TDI LIGHT-DUTY TRUCK"/>
    <s v="TEXAS"/>
    <x v="20"/>
    <x v="14"/>
    <s v="GASOLINE FUEL"/>
    <x v="10"/>
    <n v="0"/>
  </r>
  <r>
    <s v="REFERENCE ELECTRIFICATION - MODERATE TECHNOLOGY ADVANCEMENT"/>
    <x v="2"/>
    <s v="REFERENCE TDI LIGHT-DUTY TRUCK"/>
    <s v="TEXAS"/>
    <x v="20"/>
    <x v="14"/>
    <s v="ELECTRICITY"/>
    <x v="10"/>
    <n v="0"/>
  </r>
  <r>
    <s v="REFERENCE ELECTRIFICATION - MODERATE TECHNOLOGY ADVANCEMENT"/>
    <x v="2"/>
    <s v="REFERENCE TDI LIGHT-DUTY TRUCK"/>
    <s v="TEXAS"/>
    <x v="20"/>
    <x v="14"/>
    <s v="DIESEL FUEL"/>
    <x v="10"/>
    <n v="6494312421.7346001"/>
  </r>
  <r>
    <s v="REFERENCE ELECTRIFICATION - MODERATE TECHNOLOGY ADVANCEMENT"/>
    <x v="2"/>
    <s v="REFERENCE TDI LIGHT-DUTY TRUCK"/>
    <s v="TEXAS"/>
    <x v="20"/>
    <x v="14"/>
    <s v="COMPRESSED PIPELINE GAS"/>
    <x v="10"/>
    <n v="0"/>
  </r>
  <r>
    <s v="REFERENCE ELECTRIFICATION - MODERATE TECHNOLOGY ADVANCEMENT"/>
    <x v="2"/>
    <s v="REFERENCE TDI LIGHT-DUTY TRUCK"/>
    <s v="TEXAS"/>
    <x v="20"/>
    <x v="14"/>
    <s v="LIQUID HYDROGEN"/>
    <x v="10"/>
    <n v="0"/>
  </r>
  <r>
    <s v="REFERENCE ELECTRIFICATION - MODERATE TECHNOLOGY ADVANCEMENT"/>
    <x v="2"/>
    <s v="REFERENCE TDI LIGHT-DUTY TRUCK"/>
    <s v="TEXAS"/>
    <x v="20"/>
    <x v="14"/>
    <n v="9999"/>
    <x v="10"/>
    <n v="0"/>
  </r>
  <r>
    <s v="REFERENCE ELECTRIFICATION - MODERATE TECHNOLOGY ADVANCEMENT"/>
    <x v="2"/>
    <s v="REFERENCE TDI LIGHT-DUTY TRUCK"/>
    <s v="TEXAS"/>
    <x v="20"/>
    <x v="15"/>
    <s v="GASOLINE FUEL"/>
    <x v="10"/>
    <n v="0"/>
  </r>
  <r>
    <s v="REFERENCE ELECTRIFICATION - MODERATE TECHNOLOGY ADVANCEMENT"/>
    <x v="2"/>
    <s v="REFERENCE TDI LIGHT-DUTY TRUCK"/>
    <s v="TEXAS"/>
    <x v="20"/>
    <x v="15"/>
    <s v="ELECTRICITY"/>
    <x v="10"/>
    <n v="0"/>
  </r>
  <r>
    <s v="REFERENCE ELECTRIFICATION - MODERATE TECHNOLOGY ADVANCEMENT"/>
    <x v="2"/>
    <s v="REFERENCE TDI LIGHT-DUTY TRUCK"/>
    <s v="TEXAS"/>
    <x v="20"/>
    <x v="15"/>
    <s v="DIESEL FUEL"/>
    <x v="10"/>
    <n v="6600977186.9157801"/>
  </r>
  <r>
    <s v="REFERENCE ELECTRIFICATION - MODERATE TECHNOLOGY ADVANCEMENT"/>
    <x v="2"/>
    <s v="REFERENCE TDI LIGHT-DUTY TRUCK"/>
    <s v="TEXAS"/>
    <x v="20"/>
    <x v="15"/>
    <s v="COMPRESSED PIPELINE GAS"/>
    <x v="10"/>
    <n v="0"/>
  </r>
  <r>
    <s v="REFERENCE ELECTRIFICATION - MODERATE TECHNOLOGY ADVANCEMENT"/>
    <x v="2"/>
    <s v="REFERENCE TDI LIGHT-DUTY TRUCK"/>
    <s v="TEXAS"/>
    <x v="20"/>
    <x v="15"/>
    <s v="LIQUID HYDROGEN"/>
    <x v="10"/>
    <n v="0"/>
  </r>
  <r>
    <s v="REFERENCE ELECTRIFICATION - MODERATE TECHNOLOGY ADVANCEMENT"/>
    <x v="2"/>
    <s v="REFERENCE TDI LIGHT-DUTY TRUCK"/>
    <s v="TEXAS"/>
    <x v="20"/>
    <x v="15"/>
    <n v="9999"/>
    <x v="10"/>
    <n v="0"/>
  </r>
  <r>
    <s v="REFERENCE ELECTRIFICATION - MODERATE TECHNOLOGY ADVANCEMENT"/>
    <x v="2"/>
    <s v="REFERENCE TDI LIGHT-DUTY TRUCK"/>
    <s v="TEXAS"/>
    <x v="20"/>
    <x v="16"/>
    <s v="GASOLINE FUEL"/>
    <x v="10"/>
    <n v="0"/>
  </r>
  <r>
    <s v="REFERENCE ELECTRIFICATION - MODERATE TECHNOLOGY ADVANCEMENT"/>
    <x v="2"/>
    <s v="REFERENCE TDI LIGHT-DUTY TRUCK"/>
    <s v="TEXAS"/>
    <x v="20"/>
    <x v="16"/>
    <s v="ELECTRICITY"/>
    <x v="10"/>
    <n v="0"/>
  </r>
  <r>
    <s v="REFERENCE ELECTRIFICATION - MODERATE TECHNOLOGY ADVANCEMENT"/>
    <x v="2"/>
    <s v="REFERENCE TDI LIGHT-DUTY TRUCK"/>
    <s v="TEXAS"/>
    <x v="20"/>
    <x v="16"/>
    <s v="DIESEL FUEL"/>
    <x v="10"/>
    <n v="6694557260.0293598"/>
  </r>
  <r>
    <s v="REFERENCE ELECTRIFICATION - MODERATE TECHNOLOGY ADVANCEMENT"/>
    <x v="2"/>
    <s v="REFERENCE TDI LIGHT-DUTY TRUCK"/>
    <s v="TEXAS"/>
    <x v="20"/>
    <x v="16"/>
    <s v="COMPRESSED PIPELINE GAS"/>
    <x v="10"/>
    <n v="0"/>
  </r>
  <r>
    <s v="REFERENCE ELECTRIFICATION - MODERATE TECHNOLOGY ADVANCEMENT"/>
    <x v="2"/>
    <s v="REFERENCE TDI LIGHT-DUTY TRUCK"/>
    <s v="TEXAS"/>
    <x v="20"/>
    <x v="16"/>
    <s v="LIQUID HYDROGEN"/>
    <x v="10"/>
    <n v="0"/>
  </r>
  <r>
    <s v="REFERENCE ELECTRIFICATION - MODERATE TECHNOLOGY ADVANCEMENT"/>
    <x v="2"/>
    <s v="REFERENCE TDI LIGHT-DUTY TRUCK"/>
    <s v="TEXAS"/>
    <x v="20"/>
    <x v="16"/>
    <n v="9999"/>
    <x v="10"/>
    <n v="0"/>
  </r>
  <r>
    <s v="REFERENCE ELECTRIFICATION - MODERATE TECHNOLOGY ADVANCEMENT"/>
    <x v="2"/>
    <s v="REFERENCE TDI LIGHT-DUTY TRUCK"/>
    <s v="TEXAS"/>
    <x v="20"/>
    <x v="17"/>
    <s v="GASOLINE FUEL"/>
    <x v="10"/>
    <n v="0"/>
  </r>
  <r>
    <s v="REFERENCE ELECTRIFICATION - MODERATE TECHNOLOGY ADVANCEMENT"/>
    <x v="2"/>
    <s v="REFERENCE TDI LIGHT-DUTY TRUCK"/>
    <s v="TEXAS"/>
    <x v="20"/>
    <x v="17"/>
    <s v="ELECTRICITY"/>
    <x v="10"/>
    <n v="0"/>
  </r>
  <r>
    <s v="REFERENCE ELECTRIFICATION - MODERATE TECHNOLOGY ADVANCEMENT"/>
    <x v="2"/>
    <s v="REFERENCE TDI LIGHT-DUTY TRUCK"/>
    <s v="TEXAS"/>
    <x v="20"/>
    <x v="17"/>
    <s v="DIESEL FUEL"/>
    <x v="10"/>
    <n v="6774274475.5227203"/>
  </r>
  <r>
    <s v="REFERENCE ELECTRIFICATION - MODERATE TECHNOLOGY ADVANCEMENT"/>
    <x v="2"/>
    <s v="REFERENCE TDI LIGHT-DUTY TRUCK"/>
    <s v="TEXAS"/>
    <x v="20"/>
    <x v="17"/>
    <s v="COMPRESSED PIPELINE GAS"/>
    <x v="10"/>
    <n v="0"/>
  </r>
  <r>
    <s v="REFERENCE ELECTRIFICATION - MODERATE TECHNOLOGY ADVANCEMENT"/>
    <x v="2"/>
    <s v="REFERENCE TDI LIGHT-DUTY TRUCK"/>
    <s v="TEXAS"/>
    <x v="20"/>
    <x v="17"/>
    <s v="LIQUID HYDROGEN"/>
    <x v="10"/>
    <n v="0"/>
  </r>
  <r>
    <s v="REFERENCE ELECTRIFICATION - MODERATE TECHNOLOGY ADVANCEMENT"/>
    <x v="2"/>
    <s v="REFERENCE TDI LIGHT-DUTY TRUCK"/>
    <s v="TEXAS"/>
    <x v="20"/>
    <x v="17"/>
    <n v="9999"/>
    <x v="10"/>
    <n v="0"/>
  </r>
  <r>
    <s v="REFERENCE ELECTRIFICATION - MODERATE TECHNOLOGY ADVANCEMENT"/>
    <x v="2"/>
    <s v="REFERENCE TDI LIGHT-DUTY TRUCK"/>
    <s v="TEXAS"/>
    <x v="20"/>
    <x v="18"/>
    <s v="GASOLINE FUEL"/>
    <x v="10"/>
    <n v="0"/>
  </r>
  <r>
    <s v="REFERENCE ELECTRIFICATION - MODERATE TECHNOLOGY ADVANCEMENT"/>
    <x v="2"/>
    <s v="REFERENCE TDI LIGHT-DUTY TRUCK"/>
    <s v="TEXAS"/>
    <x v="20"/>
    <x v="18"/>
    <s v="ELECTRICITY"/>
    <x v="10"/>
    <n v="0"/>
  </r>
  <r>
    <s v="REFERENCE ELECTRIFICATION - MODERATE TECHNOLOGY ADVANCEMENT"/>
    <x v="2"/>
    <s v="REFERENCE TDI LIGHT-DUTY TRUCK"/>
    <s v="TEXAS"/>
    <x v="20"/>
    <x v="18"/>
    <s v="DIESEL FUEL"/>
    <x v="10"/>
    <n v="6842713814.0747995"/>
  </r>
  <r>
    <s v="REFERENCE ELECTRIFICATION - MODERATE TECHNOLOGY ADVANCEMENT"/>
    <x v="2"/>
    <s v="REFERENCE TDI LIGHT-DUTY TRUCK"/>
    <s v="TEXAS"/>
    <x v="20"/>
    <x v="18"/>
    <s v="COMPRESSED PIPELINE GAS"/>
    <x v="10"/>
    <n v="0"/>
  </r>
  <r>
    <s v="REFERENCE ELECTRIFICATION - MODERATE TECHNOLOGY ADVANCEMENT"/>
    <x v="2"/>
    <s v="REFERENCE TDI LIGHT-DUTY TRUCK"/>
    <s v="TEXAS"/>
    <x v="20"/>
    <x v="18"/>
    <s v="LIQUID HYDROGEN"/>
    <x v="10"/>
    <n v="0"/>
  </r>
  <r>
    <s v="REFERENCE ELECTRIFICATION - MODERATE TECHNOLOGY ADVANCEMENT"/>
    <x v="2"/>
    <s v="REFERENCE TDI LIGHT-DUTY TRUCK"/>
    <s v="TEXAS"/>
    <x v="20"/>
    <x v="18"/>
    <n v="9999"/>
    <x v="10"/>
    <n v="0"/>
  </r>
  <r>
    <s v="REFERENCE ELECTRIFICATION - MODERATE TECHNOLOGY ADVANCEMENT"/>
    <x v="2"/>
    <s v="REFERENCE TDI LIGHT-DUTY TRUCK"/>
    <s v="TEXAS"/>
    <x v="20"/>
    <x v="19"/>
    <s v="GASOLINE FUEL"/>
    <x v="10"/>
    <n v="0"/>
  </r>
  <r>
    <s v="REFERENCE ELECTRIFICATION - MODERATE TECHNOLOGY ADVANCEMENT"/>
    <x v="2"/>
    <s v="REFERENCE TDI LIGHT-DUTY TRUCK"/>
    <s v="TEXAS"/>
    <x v="20"/>
    <x v="19"/>
    <s v="ELECTRICITY"/>
    <x v="10"/>
    <n v="0"/>
  </r>
  <r>
    <s v="REFERENCE ELECTRIFICATION - MODERATE TECHNOLOGY ADVANCEMENT"/>
    <x v="2"/>
    <s v="REFERENCE TDI LIGHT-DUTY TRUCK"/>
    <s v="TEXAS"/>
    <x v="20"/>
    <x v="19"/>
    <s v="DIESEL FUEL"/>
    <x v="10"/>
    <n v="6913276488.4098396"/>
  </r>
  <r>
    <s v="REFERENCE ELECTRIFICATION - MODERATE TECHNOLOGY ADVANCEMENT"/>
    <x v="2"/>
    <s v="REFERENCE TDI LIGHT-DUTY TRUCK"/>
    <s v="TEXAS"/>
    <x v="20"/>
    <x v="19"/>
    <s v="COMPRESSED PIPELINE GAS"/>
    <x v="10"/>
    <n v="0"/>
  </r>
  <r>
    <s v="REFERENCE ELECTRIFICATION - MODERATE TECHNOLOGY ADVANCEMENT"/>
    <x v="2"/>
    <s v="REFERENCE TDI LIGHT-DUTY TRUCK"/>
    <s v="TEXAS"/>
    <x v="20"/>
    <x v="19"/>
    <s v="LIQUID HYDROGEN"/>
    <x v="10"/>
    <n v="0"/>
  </r>
  <r>
    <s v="REFERENCE ELECTRIFICATION - MODERATE TECHNOLOGY ADVANCEMENT"/>
    <x v="2"/>
    <s v="REFERENCE TDI LIGHT-DUTY TRUCK"/>
    <s v="TEXAS"/>
    <x v="20"/>
    <x v="19"/>
    <n v="9999"/>
    <x v="10"/>
    <n v="0"/>
  </r>
  <r>
    <s v="REFERENCE ELECTRIFICATION - MODERATE TECHNOLOGY ADVANCEMENT"/>
    <x v="2"/>
    <s v="REFERENCE TDI LIGHT-DUTY TRUCK"/>
    <s v="TEXAS"/>
    <x v="20"/>
    <x v="20"/>
    <s v="GASOLINE FUEL"/>
    <x v="10"/>
    <n v="0"/>
  </r>
  <r>
    <s v="REFERENCE ELECTRIFICATION - MODERATE TECHNOLOGY ADVANCEMENT"/>
    <x v="2"/>
    <s v="REFERENCE TDI LIGHT-DUTY TRUCK"/>
    <s v="TEXAS"/>
    <x v="20"/>
    <x v="20"/>
    <s v="ELECTRICITY"/>
    <x v="10"/>
    <n v="0"/>
  </r>
  <r>
    <s v="REFERENCE ELECTRIFICATION - MODERATE TECHNOLOGY ADVANCEMENT"/>
    <x v="2"/>
    <s v="REFERENCE TDI LIGHT-DUTY TRUCK"/>
    <s v="TEXAS"/>
    <x v="20"/>
    <x v="20"/>
    <s v="DIESEL FUEL"/>
    <x v="10"/>
    <n v="6978199625.6080999"/>
  </r>
  <r>
    <s v="REFERENCE ELECTRIFICATION - MODERATE TECHNOLOGY ADVANCEMENT"/>
    <x v="2"/>
    <s v="REFERENCE TDI LIGHT-DUTY TRUCK"/>
    <s v="TEXAS"/>
    <x v="20"/>
    <x v="20"/>
    <s v="COMPRESSED PIPELINE GAS"/>
    <x v="10"/>
    <n v="0"/>
  </r>
  <r>
    <s v="REFERENCE ELECTRIFICATION - MODERATE TECHNOLOGY ADVANCEMENT"/>
    <x v="2"/>
    <s v="REFERENCE TDI LIGHT-DUTY TRUCK"/>
    <s v="TEXAS"/>
    <x v="20"/>
    <x v="20"/>
    <s v="LIQUID HYDROGEN"/>
    <x v="10"/>
    <n v="0"/>
  </r>
  <r>
    <s v="REFERENCE ELECTRIFICATION - MODERATE TECHNOLOGY ADVANCEMENT"/>
    <x v="2"/>
    <s v="REFERENCE TDI LIGHT-DUTY TRUCK"/>
    <s v="TEXAS"/>
    <x v="20"/>
    <x v="20"/>
    <n v="9999"/>
    <x v="10"/>
    <n v="0"/>
  </r>
  <r>
    <s v="REFERENCE ELECTRIFICATION - MODERATE TECHNOLOGY ADVANCEMENT"/>
    <x v="2"/>
    <s v="REFERENCE TDI LIGHT-DUTY TRUCK"/>
    <s v="TEXAS"/>
    <x v="20"/>
    <x v="21"/>
    <s v="GASOLINE FUEL"/>
    <x v="10"/>
    <n v="0"/>
  </r>
  <r>
    <s v="REFERENCE ELECTRIFICATION - MODERATE TECHNOLOGY ADVANCEMENT"/>
    <x v="2"/>
    <s v="REFERENCE TDI LIGHT-DUTY TRUCK"/>
    <s v="TEXAS"/>
    <x v="20"/>
    <x v="21"/>
    <s v="ELECTRICITY"/>
    <x v="10"/>
    <n v="0"/>
  </r>
  <r>
    <s v="REFERENCE ELECTRIFICATION - MODERATE TECHNOLOGY ADVANCEMENT"/>
    <x v="2"/>
    <s v="REFERENCE TDI LIGHT-DUTY TRUCK"/>
    <s v="TEXAS"/>
    <x v="20"/>
    <x v="21"/>
    <s v="DIESEL FUEL"/>
    <x v="10"/>
    <n v="7039599705.3114204"/>
  </r>
  <r>
    <s v="REFERENCE ELECTRIFICATION - MODERATE TECHNOLOGY ADVANCEMENT"/>
    <x v="2"/>
    <s v="REFERENCE TDI LIGHT-DUTY TRUCK"/>
    <s v="TEXAS"/>
    <x v="20"/>
    <x v="21"/>
    <s v="COMPRESSED PIPELINE GAS"/>
    <x v="10"/>
    <n v="0"/>
  </r>
  <r>
    <s v="REFERENCE ELECTRIFICATION - MODERATE TECHNOLOGY ADVANCEMENT"/>
    <x v="2"/>
    <s v="REFERENCE TDI LIGHT-DUTY TRUCK"/>
    <s v="TEXAS"/>
    <x v="20"/>
    <x v="21"/>
    <s v="LIQUID HYDROGEN"/>
    <x v="10"/>
    <n v="0"/>
  </r>
  <r>
    <s v="REFERENCE ELECTRIFICATION - MODERATE TECHNOLOGY ADVANCEMENT"/>
    <x v="2"/>
    <s v="REFERENCE TDI LIGHT-DUTY TRUCK"/>
    <s v="TEXAS"/>
    <x v="20"/>
    <x v="21"/>
    <n v="9999"/>
    <x v="10"/>
    <n v="0"/>
  </r>
  <r>
    <s v="REFERENCE ELECTRIFICATION - MODERATE TECHNOLOGY ADVANCEMENT"/>
    <x v="2"/>
    <s v="REFERENCE TDI LIGHT-DUTY TRUCK"/>
    <s v="TEXAS"/>
    <x v="20"/>
    <x v="22"/>
    <s v="GASOLINE FUEL"/>
    <x v="10"/>
    <n v="0"/>
  </r>
  <r>
    <s v="REFERENCE ELECTRIFICATION - MODERATE TECHNOLOGY ADVANCEMENT"/>
    <x v="2"/>
    <s v="REFERENCE TDI LIGHT-DUTY TRUCK"/>
    <s v="TEXAS"/>
    <x v="20"/>
    <x v="22"/>
    <s v="ELECTRICITY"/>
    <x v="10"/>
    <n v="0"/>
  </r>
  <r>
    <s v="REFERENCE ELECTRIFICATION - MODERATE TECHNOLOGY ADVANCEMENT"/>
    <x v="2"/>
    <s v="REFERENCE TDI LIGHT-DUTY TRUCK"/>
    <s v="TEXAS"/>
    <x v="20"/>
    <x v="22"/>
    <s v="DIESEL FUEL"/>
    <x v="10"/>
    <n v="7101019744.1745195"/>
  </r>
  <r>
    <s v="REFERENCE ELECTRIFICATION - MODERATE TECHNOLOGY ADVANCEMENT"/>
    <x v="2"/>
    <s v="REFERENCE TDI LIGHT-DUTY TRUCK"/>
    <s v="TEXAS"/>
    <x v="20"/>
    <x v="22"/>
    <s v="COMPRESSED PIPELINE GAS"/>
    <x v="10"/>
    <n v="0"/>
  </r>
  <r>
    <s v="REFERENCE ELECTRIFICATION - MODERATE TECHNOLOGY ADVANCEMENT"/>
    <x v="2"/>
    <s v="REFERENCE TDI LIGHT-DUTY TRUCK"/>
    <s v="TEXAS"/>
    <x v="20"/>
    <x v="22"/>
    <s v="LIQUID HYDROGEN"/>
    <x v="10"/>
    <n v="0"/>
  </r>
  <r>
    <s v="REFERENCE ELECTRIFICATION - MODERATE TECHNOLOGY ADVANCEMENT"/>
    <x v="2"/>
    <s v="REFERENCE TDI LIGHT-DUTY TRUCK"/>
    <s v="TEXAS"/>
    <x v="20"/>
    <x v="22"/>
    <n v="9999"/>
    <x v="10"/>
    <n v="0"/>
  </r>
  <r>
    <s v="REFERENCE ELECTRIFICATION - MODERATE TECHNOLOGY ADVANCEMENT"/>
    <x v="2"/>
    <s v="REFERENCE TDI LIGHT-DUTY TRUCK"/>
    <s v="TEXAS"/>
    <x v="20"/>
    <x v="23"/>
    <s v="GASOLINE FUEL"/>
    <x v="10"/>
    <n v="0"/>
  </r>
  <r>
    <s v="REFERENCE ELECTRIFICATION - MODERATE TECHNOLOGY ADVANCEMENT"/>
    <x v="2"/>
    <s v="REFERENCE TDI LIGHT-DUTY TRUCK"/>
    <s v="TEXAS"/>
    <x v="20"/>
    <x v="23"/>
    <s v="ELECTRICITY"/>
    <x v="10"/>
    <n v="0"/>
  </r>
  <r>
    <s v="REFERENCE ELECTRIFICATION - MODERATE TECHNOLOGY ADVANCEMENT"/>
    <x v="2"/>
    <s v="REFERENCE TDI LIGHT-DUTY TRUCK"/>
    <s v="TEXAS"/>
    <x v="20"/>
    <x v="23"/>
    <s v="DIESEL FUEL"/>
    <x v="10"/>
    <n v="7161644546.6053801"/>
  </r>
  <r>
    <s v="REFERENCE ELECTRIFICATION - MODERATE TECHNOLOGY ADVANCEMENT"/>
    <x v="2"/>
    <s v="REFERENCE TDI LIGHT-DUTY TRUCK"/>
    <s v="TEXAS"/>
    <x v="20"/>
    <x v="23"/>
    <s v="COMPRESSED PIPELINE GAS"/>
    <x v="10"/>
    <n v="0"/>
  </r>
  <r>
    <s v="REFERENCE ELECTRIFICATION - MODERATE TECHNOLOGY ADVANCEMENT"/>
    <x v="2"/>
    <s v="REFERENCE TDI LIGHT-DUTY TRUCK"/>
    <s v="TEXAS"/>
    <x v="20"/>
    <x v="23"/>
    <s v="LIQUID HYDROGEN"/>
    <x v="10"/>
    <n v="0"/>
  </r>
  <r>
    <s v="REFERENCE ELECTRIFICATION - MODERATE TECHNOLOGY ADVANCEMENT"/>
    <x v="2"/>
    <s v="REFERENCE TDI LIGHT-DUTY TRUCK"/>
    <s v="TEXAS"/>
    <x v="20"/>
    <x v="23"/>
    <n v="9999"/>
    <x v="10"/>
    <n v="0"/>
  </r>
  <r>
    <s v="REFERENCE ELECTRIFICATION - MODERATE TECHNOLOGY ADVANCEMENT"/>
    <x v="2"/>
    <s v="REFERENCE TDI LIGHT-DUTY TRUCK"/>
    <s v="TEXAS"/>
    <x v="20"/>
    <x v="24"/>
    <s v="GASOLINE FUEL"/>
    <x v="10"/>
    <n v="0"/>
  </r>
  <r>
    <s v="REFERENCE ELECTRIFICATION - MODERATE TECHNOLOGY ADVANCEMENT"/>
    <x v="2"/>
    <s v="REFERENCE TDI LIGHT-DUTY TRUCK"/>
    <s v="TEXAS"/>
    <x v="20"/>
    <x v="24"/>
    <s v="ELECTRICITY"/>
    <x v="10"/>
    <n v="0"/>
  </r>
  <r>
    <s v="REFERENCE ELECTRIFICATION - MODERATE TECHNOLOGY ADVANCEMENT"/>
    <x v="2"/>
    <s v="REFERENCE TDI LIGHT-DUTY TRUCK"/>
    <s v="TEXAS"/>
    <x v="20"/>
    <x v="24"/>
    <s v="DIESEL FUEL"/>
    <x v="10"/>
    <n v="7231926667.0728703"/>
  </r>
  <r>
    <s v="REFERENCE ELECTRIFICATION - MODERATE TECHNOLOGY ADVANCEMENT"/>
    <x v="2"/>
    <s v="REFERENCE TDI LIGHT-DUTY TRUCK"/>
    <s v="TEXAS"/>
    <x v="20"/>
    <x v="24"/>
    <s v="COMPRESSED PIPELINE GAS"/>
    <x v="10"/>
    <n v="0"/>
  </r>
  <r>
    <s v="REFERENCE ELECTRIFICATION - MODERATE TECHNOLOGY ADVANCEMENT"/>
    <x v="2"/>
    <s v="REFERENCE TDI LIGHT-DUTY TRUCK"/>
    <s v="TEXAS"/>
    <x v="20"/>
    <x v="24"/>
    <s v="LIQUID HYDROGEN"/>
    <x v="10"/>
    <n v="0"/>
  </r>
  <r>
    <s v="REFERENCE ELECTRIFICATION - MODERATE TECHNOLOGY ADVANCEMENT"/>
    <x v="2"/>
    <s v="REFERENCE TDI LIGHT-DUTY TRUCK"/>
    <s v="TEXAS"/>
    <x v="20"/>
    <x v="24"/>
    <n v="9999"/>
    <x v="10"/>
    <n v="0"/>
  </r>
  <r>
    <s v="REFERENCE ELECTRIFICATION - MODERATE TECHNOLOGY ADVANCEMENT"/>
    <x v="2"/>
    <s v="REFERENCE TDI LIGHT-DUTY TRUCK"/>
    <s v="TEXAS"/>
    <x v="20"/>
    <x v="25"/>
    <s v="GASOLINE FUEL"/>
    <x v="10"/>
    <n v="0"/>
  </r>
  <r>
    <s v="REFERENCE ELECTRIFICATION - MODERATE TECHNOLOGY ADVANCEMENT"/>
    <x v="2"/>
    <s v="REFERENCE TDI LIGHT-DUTY TRUCK"/>
    <s v="TEXAS"/>
    <x v="20"/>
    <x v="25"/>
    <s v="ELECTRICITY"/>
    <x v="10"/>
    <n v="0"/>
  </r>
  <r>
    <s v="REFERENCE ELECTRIFICATION - MODERATE TECHNOLOGY ADVANCEMENT"/>
    <x v="2"/>
    <s v="REFERENCE TDI LIGHT-DUTY TRUCK"/>
    <s v="TEXAS"/>
    <x v="20"/>
    <x v="25"/>
    <s v="DIESEL FUEL"/>
    <x v="10"/>
    <n v="7303774023.1666098"/>
  </r>
  <r>
    <s v="REFERENCE ELECTRIFICATION - MODERATE TECHNOLOGY ADVANCEMENT"/>
    <x v="2"/>
    <s v="REFERENCE TDI LIGHT-DUTY TRUCK"/>
    <s v="TEXAS"/>
    <x v="20"/>
    <x v="25"/>
    <s v="COMPRESSED PIPELINE GAS"/>
    <x v="10"/>
    <n v="0"/>
  </r>
  <r>
    <s v="REFERENCE ELECTRIFICATION - MODERATE TECHNOLOGY ADVANCEMENT"/>
    <x v="2"/>
    <s v="REFERENCE TDI LIGHT-DUTY TRUCK"/>
    <s v="TEXAS"/>
    <x v="20"/>
    <x v="25"/>
    <s v="LIQUID HYDROGEN"/>
    <x v="10"/>
    <n v="0"/>
  </r>
  <r>
    <s v="REFERENCE ELECTRIFICATION - MODERATE TECHNOLOGY ADVANCEMENT"/>
    <x v="2"/>
    <s v="REFERENCE TDI LIGHT-DUTY TRUCK"/>
    <s v="TEXAS"/>
    <x v="20"/>
    <x v="25"/>
    <n v="9999"/>
    <x v="10"/>
    <n v="0"/>
  </r>
  <r>
    <s v="REFERENCE ELECTRIFICATION - MODERATE TECHNOLOGY ADVANCEMENT"/>
    <x v="2"/>
    <s v="REFERENCE TDI LIGHT-DUTY TRUCK"/>
    <s v="TEXAS"/>
    <x v="20"/>
    <x v="26"/>
    <s v="GASOLINE FUEL"/>
    <x v="10"/>
    <n v="0"/>
  </r>
  <r>
    <s v="REFERENCE ELECTRIFICATION - MODERATE TECHNOLOGY ADVANCEMENT"/>
    <x v="2"/>
    <s v="REFERENCE TDI LIGHT-DUTY TRUCK"/>
    <s v="TEXAS"/>
    <x v="20"/>
    <x v="26"/>
    <s v="ELECTRICITY"/>
    <x v="10"/>
    <n v="0"/>
  </r>
  <r>
    <s v="REFERENCE ELECTRIFICATION - MODERATE TECHNOLOGY ADVANCEMENT"/>
    <x v="2"/>
    <s v="REFERENCE TDI LIGHT-DUTY TRUCK"/>
    <s v="TEXAS"/>
    <x v="20"/>
    <x v="26"/>
    <s v="DIESEL FUEL"/>
    <x v="10"/>
    <n v="7377367575.7161598"/>
  </r>
  <r>
    <s v="REFERENCE ELECTRIFICATION - MODERATE TECHNOLOGY ADVANCEMENT"/>
    <x v="2"/>
    <s v="REFERENCE TDI LIGHT-DUTY TRUCK"/>
    <s v="TEXAS"/>
    <x v="20"/>
    <x v="26"/>
    <s v="COMPRESSED PIPELINE GAS"/>
    <x v="10"/>
    <n v="0"/>
  </r>
  <r>
    <s v="REFERENCE ELECTRIFICATION - MODERATE TECHNOLOGY ADVANCEMENT"/>
    <x v="2"/>
    <s v="REFERENCE TDI LIGHT-DUTY TRUCK"/>
    <s v="TEXAS"/>
    <x v="20"/>
    <x v="26"/>
    <s v="LIQUID HYDROGEN"/>
    <x v="10"/>
    <n v="0"/>
  </r>
  <r>
    <s v="REFERENCE ELECTRIFICATION - MODERATE TECHNOLOGY ADVANCEMENT"/>
    <x v="2"/>
    <s v="REFERENCE TDI LIGHT-DUTY TRUCK"/>
    <s v="TEXAS"/>
    <x v="20"/>
    <x v="26"/>
    <n v="9999"/>
    <x v="10"/>
    <n v="0"/>
  </r>
  <r>
    <s v="REFERENCE ELECTRIFICATION - MODERATE TECHNOLOGY ADVANCEMENT"/>
    <x v="2"/>
    <s v="REFERENCE TDI LIGHT-DUTY TRUCK"/>
    <s v="TEXAS"/>
    <x v="20"/>
    <x v="27"/>
    <s v="GASOLINE FUEL"/>
    <x v="10"/>
    <n v="0"/>
  </r>
  <r>
    <s v="REFERENCE ELECTRIFICATION - MODERATE TECHNOLOGY ADVANCEMENT"/>
    <x v="2"/>
    <s v="REFERENCE TDI LIGHT-DUTY TRUCK"/>
    <s v="TEXAS"/>
    <x v="20"/>
    <x v="27"/>
    <s v="ELECTRICITY"/>
    <x v="10"/>
    <n v="0"/>
  </r>
  <r>
    <s v="REFERENCE ELECTRIFICATION - MODERATE TECHNOLOGY ADVANCEMENT"/>
    <x v="2"/>
    <s v="REFERENCE TDI LIGHT-DUTY TRUCK"/>
    <s v="TEXAS"/>
    <x v="20"/>
    <x v="27"/>
    <s v="DIESEL FUEL"/>
    <x v="10"/>
    <n v="7452771452.6205101"/>
  </r>
  <r>
    <s v="REFERENCE ELECTRIFICATION - MODERATE TECHNOLOGY ADVANCEMENT"/>
    <x v="2"/>
    <s v="REFERENCE TDI LIGHT-DUTY TRUCK"/>
    <s v="TEXAS"/>
    <x v="20"/>
    <x v="27"/>
    <s v="COMPRESSED PIPELINE GAS"/>
    <x v="10"/>
    <n v="0"/>
  </r>
  <r>
    <s v="REFERENCE ELECTRIFICATION - MODERATE TECHNOLOGY ADVANCEMENT"/>
    <x v="2"/>
    <s v="REFERENCE TDI LIGHT-DUTY TRUCK"/>
    <s v="TEXAS"/>
    <x v="20"/>
    <x v="27"/>
    <s v="LIQUID HYDROGEN"/>
    <x v="10"/>
    <n v="0"/>
  </r>
  <r>
    <s v="REFERENCE ELECTRIFICATION - MODERATE TECHNOLOGY ADVANCEMENT"/>
    <x v="2"/>
    <s v="REFERENCE TDI LIGHT-DUTY TRUCK"/>
    <s v="TEXAS"/>
    <x v="20"/>
    <x v="27"/>
    <n v="9999"/>
    <x v="10"/>
    <n v="0"/>
  </r>
  <r>
    <s v="REFERENCE ELECTRIFICATION - MODERATE TECHNOLOGY ADVANCEMENT"/>
    <x v="2"/>
    <s v="REFERENCE TDI LIGHT-DUTY TRUCK"/>
    <s v="TEXAS"/>
    <x v="20"/>
    <x v="28"/>
    <s v="GASOLINE FUEL"/>
    <x v="10"/>
    <n v="0"/>
  </r>
  <r>
    <s v="REFERENCE ELECTRIFICATION - MODERATE TECHNOLOGY ADVANCEMENT"/>
    <x v="2"/>
    <s v="REFERENCE TDI LIGHT-DUTY TRUCK"/>
    <s v="TEXAS"/>
    <x v="20"/>
    <x v="28"/>
    <s v="ELECTRICITY"/>
    <x v="10"/>
    <n v="0"/>
  </r>
  <r>
    <s v="REFERENCE ELECTRIFICATION - MODERATE TECHNOLOGY ADVANCEMENT"/>
    <x v="2"/>
    <s v="REFERENCE TDI LIGHT-DUTY TRUCK"/>
    <s v="TEXAS"/>
    <x v="20"/>
    <x v="28"/>
    <s v="DIESEL FUEL"/>
    <x v="10"/>
    <n v="7530132033.5447197"/>
  </r>
  <r>
    <s v="REFERENCE ELECTRIFICATION - MODERATE TECHNOLOGY ADVANCEMENT"/>
    <x v="2"/>
    <s v="REFERENCE TDI LIGHT-DUTY TRUCK"/>
    <s v="TEXAS"/>
    <x v="20"/>
    <x v="28"/>
    <s v="COMPRESSED PIPELINE GAS"/>
    <x v="10"/>
    <n v="0"/>
  </r>
  <r>
    <s v="REFERENCE ELECTRIFICATION - MODERATE TECHNOLOGY ADVANCEMENT"/>
    <x v="2"/>
    <s v="REFERENCE TDI LIGHT-DUTY TRUCK"/>
    <s v="TEXAS"/>
    <x v="20"/>
    <x v="28"/>
    <s v="LIQUID HYDROGEN"/>
    <x v="10"/>
    <n v="0"/>
  </r>
  <r>
    <s v="REFERENCE ELECTRIFICATION - MODERATE TECHNOLOGY ADVANCEMENT"/>
    <x v="2"/>
    <s v="REFERENCE TDI LIGHT-DUTY TRUCK"/>
    <s v="TEXAS"/>
    <x v="20"/>
    <x v="28"/>
    <n v="9999"/>
    <x v="10"/>
    <n v="0"/>
  </r>
  <r>
    <s v="REFERENCE ELECTRIFICATION - MODERATE TECHNOLOGY ADVANCEMENT"/>
    <x v="2"/>
    <s v="REFERENCE TDI LIGHT-DUTY TRUCK"/>
    <s v="TEXAS"/>
    <x v="20"/>
    <x v="29"/>
    <s v="GASOLINE FUEL"/>
    <x v="10"/>
    <n v="0"/>
  </r>
  <r>
    <s v="REFERENCE ELECTRIFICATION - MODERATE TECHNOLOGY ADVANCEMENT"/>
    <x v="2"/>
    <s v="REFERENCE TDI LIGHT-DUTY TRUCK"/>
    <s v="TEXAS"/>
    <x v="20"/>
    <x v="29"/>
    <s v="ELECTRICITY"/>
    <x v="10"/>
    <n v="0"/>
  </r>
  <r>
    <s v="REFERENCE ELECTRIFICATION - MODERATE TECHNOLOGY ADVANCEMENT"/>
    <x v="2"/>
    <s v="REFERENCE TDI LIGHT-DUTY TRUCK"/>
    <s v="TEXAS"/>
    <x v="20"/>
    <x v="29"/>
    <s v="DIESEL FUEL"/>
    <x v="10"/>
    <n v="7618672792.8829803"/>
  </r>
  <r>
    <s v="REFERENCE ELECTRIFICATION - MODERATE TECHNOLOGY ADVANCEMENT"/>
    <x v="2"/>
    <s v="REFERENCE TDI LIGHT-DUTY TRUCK"/>
    <s v="TEXAS"/>
    <x v="20"/>
    <x v="29"/>
    <s v="COMPRESSED PIPELINE GAS"/>
    <x v="10"/>
    <n v="0"/>
  </r>
  <r>
    <s v="REFERENCE ELECTRIFICATION - MODERATE TECHNOLOGY ADVANCEMENT"/>
    <x v="2"/>
    <s v="REFERENCE TDI LIGHT-DUTY TRUCK"/>
    <s v="TEXAS"/>
    <x v="20"/>
    <x v="29"/>
    <s v="LIQUID HYDROGEN"/>
    <x v="10"/>
    <n v="0"/>
  </r>
  <r>
    <s v="REFERENCE ELECTRIFICATION - MODERATE TECHNOLOGY ADVANCEMENT"/>
    <x v="2"/>
    <s v="REFERENCE TDI LIGHT-DUTY TRUCK"/>
    <s v="TEXAS"/>
    <x v="20"/>
    <x v="29"/>
    <n v="9999"/>
    <x v="10"/>
    <n v="0"/>
  </r>
  <r>
    <s v="REFERENCE ELECTRIFICATION - MODERATE TECHNOLOGY ADVANCEMENT"/>
    <x v="2"/>
    <s v="REFERENCE TDI LIGHT-DUTY TRUCK"/>
    <s v="TEXAS"/>
    <x v="20"/>
    <x v="30"/>
    <s v="GASOLINE FUEL"/>
    <x v="10"/>
    <n v="0"/>
  </r>
  <r>
    <s v="REFERENCE ELECTRIFICATION - MODERATE TECHNOLOGY ADVANCEMENT"/>
    <x v="2"/>
    <s v="REFERENCE TDI LIGHT-DUTY TRUCK"/>
    <s v="TEXAS"/>
    <x v="20"/>
    <x v="30"/>
    <s v="ELECTRICITY"/>
    <x v="10"/>
    <n v="0"/>
  </r>
  <r>
    <s v="REFERENCE ELECTRIFICATION - MODERATE TECHNOLOGY ADVANCEMENT"/>
    <x v="2"/>
    <s v="REFERENCE TDI LIGHT-DUTY TRUCK"/>
    <s v="TEXAS"/>
    <x v="20"/>
    <x v="30"/>
    <s v="DIESEL FUEL"/>
    <x v="10"/>
    <n v="7708552008.4355297"/>
  </r>
  <r>
    <s v="REFERENCE ELECTRIFICATION - MODERATE TECHNOLOGY ADVANCEMENT"/>
    <x v="2"/>
    <s v="REFERENCE TDI LIGHT-DUTY TRUCK"/>
    <s v="TEXAS"/>
    <x v="20"/>
    <x v="30"/>
    <s v="COMPRESSED PIPELINE GAS"/>
    <x v="10"/>
    <n v="0"/>
  </r>
  <r>
    <s v="REFERENCE ELECTRIFICATION - MODERATE TECHNOLOGY ADVANCEMENT"/>
    <x v="2"/>
    <s v="REFERENCE TDI LIGHT-DUTY TRUCK"/>
    <s v="TEXAS"/>
    <x v="20"/>
    <x v="30"/>
    <s v="LIQUID HYDROGEN"/>
    <x v="10"/>
    <n v="0"/>
  </r>
  <r>
    <s v="REFERENCE ELECTRIFICATION - MODERATE TECHNOLOGY ADVANCEMENT"/>
    <x v="2"/>
    <s v="REFERENCE TDI LIGHT-DUTY TRUCK"/>
    <s v="TEXAS"/>
    <x v="20"/>
    <x v="30"/>
    <n v="9999"/>
    <x v="10"/>
    <n v="0"/>
  </r>
  <r>
    <s v="REFERENCE ELECTRIFICATION - MODERATE TECHNOLOGY ADVANCEMENT"/>
    <x v="2"/>
    <s v="REFERENCE TDI LIGHT-DUTY TRUCK"/>
    <s v="TEXAS"/>
    <x v="20"/>
    <x v="31"/>
    <s v="GASOLINE FUEL"/>
    <x v="10"/>
    <n v="0"/>
  </r>
  <r>
    <s v="REFERENCE ELECTRIFICATION - MODERATE TECHNOLOGY ADVANCEMENT"/>
    <x v="2"/>
    <s v="REFERENCE TDI LIGHT-DUTY TRUCK"/>
    <s v="TEXAS"/>
    <x v="20"/>
    <x v="31"/>
    <s v="ELECTRICITY"/>
    <x v="10"/>
    <n v="0"/>
  </r>
  <r>
    <s v="REFERENCE ELECTRIFICATION - MODERATE TECHNOLOGY ADVANCEMENT"/>
    <x v="2"/>
    <s v="REFERENCE TDI LIGHT-DUTY TRUCK"/>
    <s v="TEXAS"/>
    <x v="20"/>
    <x v="31"/>
    <s v="DIESEL FUEL"/>
    <x v="10"/>
    <n v="7800101234.4949799"/>
  </r>
  <r>
    <s v="REFERENCE ELECTRIFICATION - MODERATE TECHNOLOGY ADVANCEMENT"/>
    <x v="2"/>
    <s v="REFERENCE TDI LIGHT-DUTY TRUCK"/>
    <s v="TEXAS"/>
    <x v="20"/>
    <x v="31"/>
    <s v="COMPRESSED PIPELINE GAS"/>
    <x v="10"/>
    <n v="0"/>
  </r>
  <r>
    <s v="REFERENCE ELECTRIFICATION - MODERATE TECHNOLOGY ADVANCEMENT"/>
    <x v="2"/>
    <s v="REFERENCE TDI LIGHT-DUTY TRUCK"/>
    <s v="TEXAS"/>
    <x v="20"/>
    <x v="31"/>
    <s v="LIQUID HYDROGEN"/>
    <x v="10"/>
    <n v="0"/>
  </r>
  <r>
    <s v="REFERENCE ELECTRIFICATION - MODERATE TECHNOLOGY ADVANCEMENT"/>
    <x v="2"/>
    <s v="REFERENCE TDI LIGHT-DUTY TRUCK"/>
    <s v="TEXAS"/>
    <x v="20"/>
    <x v="31"/>
    <n v="9999"/>
    <x v="10"/>
    <n v="0"/>
  </r>
  <r>
    <s v="REFERENCE ELECTRIFICATION - MODERATE TECHNOLOGY ADVANCEMENT"/>
    <x v="2"/>
    <s v="REFERENCE TDI LIGHT-DUTY TRUCK"/>
    <s v="TEXAS"/>
    <x v="20"/>
    <x v="32"/>
    <s v="GASOLINE FUEL"/>
    <x v="10"/>
    <n v="0"/>
  </r>
  <r>
    <s v="REFERENCE ELECTRIFICATION - MODERATE TECHNOLOGY ADVANCEMENT"/>
    <x v="2"/>
    <s v="REFERENCE TDI LIGHT-DUTY TRUCK"/>
    <s v="TEXAS"/>
    <x v="20"/>
    <x v="32"/>
    <s v="ELECTRICITY"/>
    <x v="10"/>
    <n v="0"/>
  </r>
  <r>
    <s v="REFERENCE ELECTRIFICATION - MODERATE TECHNOLOGY ADVANCEMENT"/>
    <x v="2"/>
    <s v="REFERENCE TDI LIGHT-DUTY TRUCK"/>
    <s v="TEXAS"/>
    <x v="20"/>
    <x v="32"/>
    <s v="DIESEL FUEL"/>
    <x v="10"/>
    <n v="7893292292.1532297"/>
  </r>
  <r>
    <s v="REFERENCE ELECTRIFICATION - MODERATE TECHNOLOGY ADVANCEMENT"/>
    <x v="2"/>
    <s v="REFERENCE TDI LIGHT-DUTY TRUCK"/>
    <s v="TEXAS"/>
    <x v="20"/>
    <x v="32"/>
    <s v="COMPRESSED PIPELINE GAS"/>
    <x v="10"/>
    <n v="0"/>
  </r>
  <r>
    <s v="REFERENCE ELECTRIFICATION - MODERATE TECHNOLOGY ADVANCEMENT"/>
    <x v="2"/>
    <s v="REFERENCE TDI LIGHT-DUTY TRUCK"/>
    <s v="TEXAS"/>
    <x v="20"/>
    <x v="32"/>
    <s v="LIQUID HYDROGEN"/>
    <x v="10"/>
    <n v="0"/>
  </r>
  <r>
    <s v="REFERENCE ELECTRIFICATION - MODERATE TECHNOLOGY ADVANCEMENT"/>
    <x v="2"/>
    <s v="REFERENCE TDI LIGHT-DUTY TRUCK"/>
    <s v="TEXAS"/>
    <x v="20"/>
    <x v="32"/>
    <n v="9999"/>
    <x v="10"/>
    <n v="0"/>
  </r>
  <r>
    <s v="REFERENCE ELECTRIFICATION - MODERATE TECHNOLOGY ADVANCEMENT"/>
    <x v="2"/>
    <s v="REFERENCE TDI LIGHT-DUTY TRUCK"/>
    <s v="TEXAS"/>
    <x v="20"/>
    <x v="33"/>
    <s v="GASOLINE FUEL"/>
    <x v="10"/>
    <n v="0"/>
  </r>
  <r>
    <s v="REFERENCE ELECTRIFICATION - MODERATE TECHNOLOGY ADVANCEMENT"/>
    <x v="2"/>
    <s v="REFERENCE TDI LIGHT-DUTY TRUCK"/>
    <s v="TEXAS"/>
    <x v="20"/>
    <x v="33"/>
    <s v="ELECTRICITY"/>
    <x v="10"/>
    <n v="0"/>
  </r>
  <r>
    <s v="REFERENCE ELECTRIFICATION - MODERATE TECHNOLOGY ADVANCEMENT"/>
    <x v="2"/>
    <s v="REFERENCE TDI LIGHT-DUTY TRUCK"/>
    <s v="TEXAS"/>
    <x v="20"/>
    <x v="33"/>
    <s v="DIESEL FUEL"/>
    <x v="10"/>
    <n v="7987782819.0378599"/>
  </r>
  <r>
    <s v="REFERENCE ELECTRIFICATION - MODERATE TECHNOLOGY ADVANCEMENT"/>
    <x v="2"/>
    <s v="REFERENCE TDI LIGHT-DUTY TRUCK"/>
    <s v="TEXAS"/>
    <x v="20"/>
    <x v="33"/>
    <s v="COMPRESSED PIPELINE GAS"/>
    <x v="10"/>
    <n v="0"/>
  </r>
  <r>
    <s v="REFERENCE ELECTRIFICATION - MODERATE TECHNOLOGY ADVANCEMENT"/>
    <x v="2"/>
    <s v="REFERENCE TDI LIGHT-DUTY TRUCK"/>
    <s v="TEXAS"/>
    <x v="20"/>
    <x v="33"/>
    <s v="LIQUID HYDROGEN"/>
    <x v="10"/>
    <n v="0"/>
  </r>
  <r>
    <s v="REFERENCE ELECTRIFICATION - MODERATE TECHNOLOGY ADVANCEMENT"/>
    <x v="2"/>
    <s v="REFERENCE TDI LIGHT-DUTY TRUCK"/>
    <s v="TEXAS"/>
    <x v="20"/>
    <x v="33"/>
    <n v="9999"/>
    <x v="10"/>
    <n v="0"/>
  </r>
  <r>
    <s v="REFERENCE ELECTRIFICATION - MODERATE TECHNOLOGY ADVANCEMENT"/>
    <x v="2"/>
    <s v="ELECTRIC HEAVY DUTY VEHICLE"/>
    <s v="TEXAS"/>
    <x v="18"/>
    <x v="0"/>
    <s v="GASOLINE FUEL"/>
    <x v="9"/>
    <n v="0"/>
  </r>
  <r>
    <s v="REFERENCE ELECTRIFICATION - MODERATE TECHNOLOGY ADVANCEMENT"/>
    <x v="2"/>
    <s v="ELECTRIC HEAVY DUTY VEHICLE"/>
    <s v="TEXAS"/>
    <x v="18"/>
    <x v="0"/>
    <s v="ELECTRICITY"/>
    <x v="9"/>
    <n v="0"/>
  </r>
  <r>
    <s v="REFERENCE ELECTRIFICATION - MODERATE TECHNOLOGY ADVANCEMENT"/>
    <x v="2"/>
    <s v="ELECTRIC HEAVY DUTY VEHICLE"/>
    <s v="TEXAS"/>
    <x v="18"/>
    <x v="0"/>
    <s v="DIESEL FUEL"/>
    <x v="9"/>
    <n v="0"/>
  </r>
  <r>
    <s v="REFERENCE ELECTRIFICATION - MODERATE TECHNOLOGY ADVANCEMENT"/>
    <x v="2"/>
    <s v="ELECTRIC HEAVY DUTY VEHICLE"/>
    <s v="TEXAS"/>
    <x v="18"/>
    <x v="0"/>
    <s v="LPG FUEL"/>
    <x v="9"/>
    <n v="0"/>
  </r>
  <r>
    <s v="REFERENCE ELECTRIFICATION - MODERATE TECHNOLOGY ADVANCEMENT"/>
    <x v="2"/>
    <s v="ELECTRIC HEAVY DUTY VEHICLE"/>
    <s v="TEXAS"/>
    <x v="18"/>
    <x v="0"/>
    <s v="LIQUEFIED PIPELINE GAS"/>
    <x v="9"/>
    <n v="0"/>
  </r>
  <r>
    <s v="REFERENCE ELECTRIFICATION - MODERATE TECHNOLOGY ADVANCEMENT"/>
    <x v="2"/>
    <s v="ELECTRIC HEAVY DUTY VEHICLE"/>
    <s v="TEXAS"/>
    <x v="18"/>
    <x v="1"/>
    <s v="GASOLINE FUEL"/>
    <x v="9"/>
    <n v="0"/>
  </r>
  <r>
    <s v="REFERENCE ELECTRIFICATION - MODERATE TECHNOLOGY ADVANCEMENT"/>
    <x v="2"/>
    <s v="ELECTRIC HEAVY DUTY VEHICLE"/>
    <s v="TEXAS"/>
    <x v="18"/>
    <x v="1"/>
    <s v="ELECTRICITY"/>
    <x v="9"/>
    <n v="0"/>
  </r>
  <r>
    <s v="REFERENCE ELECTRIFICATION - MODERATE TECHNOLOGY ADVANCEMENT"/>
    <x v="2"/>
    <s v="ELECTRIC HEAVY DUTY VEHICLE"/>
    <s v="TEXAS"/>
    <x v="18"/>
    <x v="1"/>
    <s v="DIESEL FUEL"/>
    <x v="9"/>
    <n v="0"/>
  </r>
  <r>
    <s v="REFERENCE ELECTRIFICATION - MODERATE TECHNOLOGY ADVANCEMENT"/>
    <x v="2"/>
    <s v="ELECTRIC HEAVY DUTY VEHICLE"/>
    <s v="TEXAS"/>
    <x v="18"/>
    <x v="1"/>
    <s v="LPG FUEL"/>
    <x v="9"/>
    <n v="0"/>
  </r>
  <r>
    <s v="REFERENCE ELECTRIFICATION - MODERATE TECHNOLOGY ADVANCEMENT"/>
    <x v="2"/>
    <s v="ELECTRIC HEAVY DUTY VEHICLE"/>
    <s v="TEXAS"/>
    <x v="18"/>
    <x v="1"/>
    <s v="LIQUEFIED PIPELINE GAS"/>
    <x v="9"/>
    <n v="0"/>
  </r>
  <r>
    <s v="REFERENCE ELECTRIFICATION - MODERATE TECHNOLOGY ADVANCEMENT"/>
    <x v="2"/>
    <s v="ELECTRIC HEAVY DUTY VEHICLE"/>
    <s v="TEXAS"/>
    <x v="18"/>
    <x v="2"/>
    <s v="GASOLINE FUEL"/>
    <x v="9"/>
    <n v="0"/>
  </r>
  <r>
    <s v="REFERENCE ELECTRIFICATION - MODERATE TECHNOLOGY ADVANCEMENT"/>
    <x v="2"/>
    <s v="ELECTRIC HEAVY DUTY VEHICLE"/>
    <s v="TEXAS"/>
    <x v="18"/>
    <x v="2"/>
    <s v="ELECTRICITY"/>
    <x v="9"/>
    <n v="0"/>
  </r>
  <r>
    <s v="REFERENCE ELECTRIFICATION - MODERATE TECHNOLOGY ADVANCEMENT"/>
    <x v="2"/>
    <s v="ELECTRIC HEAVY DUTY VEHICLE"/>
    <s v="TEXAS"/>
    <x v="18"/>
    <x v="2"/>
    <s v="DIESEL FUEL"/>
    <x v="9"/>
    <n v="0"/>
  </r>
  <r>
    <s v="REFERENCE ELECTRIFICATION - MODERATE TECHNOLOGY ADVANCEMENT"/>
    <x v="2"/>
    <s v="ELECTRIC HEAVY DUTY VEHICLE"/>
    <s v="TEXAS"/>
    <x v="18"/>
    <x v="2"/>
    <s v="LPG FUEL"/>
    <x v="9"/>
    <n v="0"/>
  </r>
  <r>
    <s v="REFERENCE ELECTRIFICATION - MODERATE TECHNOLOGY ADVANCEMENT"/>
    <x v="2"/>
    <s v="ELECTRIC HEAVY DUTY VEHICLE"/>
    <s v="TEXAS"/>
    <x v="18"/>
    <x v="2"/>
    <s v="LIQUEFIED PIPELINE GAS"/>
    <x v="9"/>
    <n v="0"/>
  </r>
  <r>
    <s v="REFERENCE ELECTRIFICATION - MODERATE TECHNOLOGY ADVANCEMENT"/>
    <x v="2"/>
    <s v="ELECTRIC HEAVY DUTY VEHICLE"/>
    <s v="TEXAS"/>
    <x v="18"/>
    <x v="3"/>
    <s v="GASOLINE FUEL"/>
    <x v="9"/>
    <n v="0"/>
  </r>
  <r>
    <s v="REFERENCE ELECTRIFICATION - MODERATE TECHNOLOGY ADVANCEMENT"/>
    <x v="2"/>
    <s v="ELECTRIC HEAVY DUTY VEHICLE"/>
    <s v="TEXAS"/>
    <x v="18"/>
    <x v="3"/>
    <s v="ELECTRICITY"/>
    <x v="9"/>
    <n v="0"/>
  </r>
  <r>
    <s v="REFERENCE ELECTRIFICATION - MODERATE TECHNOLOGY ADVANCEMENT"/>
    <x v="2"/>
    <s v="ELECTRIC HEAVY DUTY VEHICLE"/>
    <s v="TEXAS"/>
    <x v="18"/>
    <x v="3"/>
    <s v="DIESEL FUEL"/>
    <x v="9"/>
    <n v="0"/>
  </r>
  <r>
    <s v="REFERENCE ELECTRIFICATION - MODERATE TECHNOLOGY ADVANCEMENT"/>
    <x v="2"/>
    <s v="ELECTRIC HEAVY DUTY VEHICLE"/>
    <s v="TEXAS"/>
    <x v="18"/>
    <x v="3"/>
    <s v="LPG FUEL"/>
    <x v="9"/>
    <n v="0"/>
  </r>
  <r>
    <s v="REFERENCE ELECTRIFICATION - MODERATE TECHNOLOGY ADVANCEMENT"/>
    <x v="2"/>
    <s v="ELECTRIC HEAVY DUTY VEHICLE"/>
    <s v="TEXAS"/>
    <x v="18"/>
    <x v="3"/>
    <s v="LIQUEFIED PIPELINE GAS"/>
    <x v="9"/>
    <n v="0"/>
  </r>
  <r>
    <s v="REFERENCE ELECTRIFICATION - MODERATE TECHNOLOGY ADVANCEMENT"/>
    <x v="2"/>
    <s v="ELECTRIC HEAVY DUTY VEHICLE"/>
    <s v="TEXAS"/>
    <x v="18"/>
    <x v="4"/>
    <s v="GASOLINE FUEL"/>
    <x v="9"/>
    <n v="0"/>
  </r>
  <r>
    <s v="REFERENCE ELECTRIFICATION - MODERATE TECHNOLOGY ADVANCEMENT"/>
    <x v="2"/>
    <s v="ELECTRIC HEAVY DUTY VEHICLE"/>
    <s v="TEXAS"/>
    <x v="18"/>
    <x v="4"/>
    <s v="ELECTRICITY"/>
    <x v="9"/>
    <n v="0"/>
  </r>
  <r>
    <s v="REFERENCE ELECTRIFICATION - MODERATE TECHNOLOGY ADVANCEMENT"/>
    <x v="2"/>
    <s v="ELECTRIC HEAVY DUTY VEHICLE"/>
    <s v="TEXAS"/>
    <x v="18"/>
    <x v="4"/>
    <s v="DIESEL FUEL"/>
    <x v="9"/>
    <n v="0"/>
  </r>
  <r>
    <s v="REFERENCE ELECTRIFICATION - MODERATE TECHNOLOGY ADVANCEMENT"/>
    <x v="2"/>
    <s v="ELECTRIC HEAVY DUTY VEHICLE"/>
    <s v="TEXAS"/>
    <x v="18"/>
    <x v="4"/>
    <s v="LPG FUEL"/>
    <x v="9"/>
    <n v="0"/>
  </r>
  <r>
    <s v="REFERENCE ELECTRIFICATION - MODERATE TECHNOLOGY ADVANCEMENT"/>
    <x v="2"/>
    <s v="ELECTRIC HEAVY DUTY VEHICLE"/>
    <s v="TEXAS"/>
    <x v="18"/>
    <x v="4"/>
    <s v="LIQUEFIED PIPELINE GAS"/>
    <x v="9"/>
    <n v="0"/>
  </r>
  <r>
    <s v="REFERENCE ELECTRIFICATION - MODERATE TECHNOLOGY ADVANCEMENT"/>
    <x v="2"/>
    <s v="ELECTRIC HEAVY DUTY VEHICLE"/>
    <s v="TEXAS"/>
    <x v="18"/>
    <x v="5"/>
    <s v="GASOLINE FUEL"/>
    <x v="9"/>
    <n v="0"/>
  </r>
  <r>
    <s v="REFERENCE ELECTRIFICATION - MODERATE TECHNOLOGY ADVANCEMENT"/>
    <x v="2"/>
    <s v="ELECTRIC HEAVY DUTY VEHICLE"/>
    <s v="TEXAS"/>
    <x v="18"/>
    <x v="5"/>
    <s v="ELECTRICITY"/>
    <x v="9"/>
    <n v="0"/>
  </r>
  <r>
    <s v="REFERENCE ELECTRIFICATION - MODERATE TECHNOLOGY ADVANCEMENT"/>
    <x v="2"/>
    <s v="ELECTRIC HEAVY DUTY VEHICLE"/>
    <s v="TEXAS"/>
    <x v="18"/>
    <x v="5"/>
    <s v="DIESEL FUEL"/>
    <x v="9"/>
    <n v="0"/>
  </r>
  <r>
    <s v="REFERENCE ELECTRIFICATION - MODERATE TECHNOLOGY ADVANCEMENT"/>
    <x v="2"/>
    <s v="ELECTRIC HEAVY DUTY VEHICLE"/>
    <s v="TEXAS"/>
    <x v="18"/>
    <x v="5"/>
    <s v="LPG FUEL"/>
    <x v="9"/>
    <n v="0"/>
  </r>
  <r>
    <s v="REFERENCE ELECTRIFICATION - MODERATE TECHNOLOGY ADVANCEMENT"/>
    <x v="2"/>
    <s v="ELECTRIC HEAVY DUTY VEHICLE"/>
    <s v="TEXAS"/>
    <x v="18"/>
    <x v="5"/>
    <s v="LIQUEFIED PIPELINE GAS"/>
    <x v="9"/>
    <n v="0"/>
  </r>
  <r>
    <s v="REFERENCE ELECTRIFICATION - MODERATE TECHNOLOGY ADVANCEMENT"/>
    <x v="2"/>
    <s v="ELECTRIC HEAVY DUTY VEHICLE"/>
    <s v="TEXAS"/>
    <x v="18"/>
    <x v="6"/>
    <s v="GASOLINE FUEL"/>
    <x v="9"/>
    <n v="0"/>
  </r>
  <r>
    <s v="REFERENCE ELECTRIFICATION - MODERATE TECHNOLOGY ADVANCEMENT"/>
    <x v="2"/>
    <s v="ELECTRIC HEAVY DUTY VEHICLE"/>
    <s v="TEXAS"/>
    <x v="18"/>
    <x v="6"/>
    <s v="ELECTRICITY"/>
    <x v="9"/>
    <n v="0"/>
  </r>
  <r>
    <s v="REFERENCE ELECTRIFICATION - MODERATE TECHNOLOGY ADVANCEMENT"/>
    <x v="2"/>
    <s v="ELECTRIC HEAVY DUTY VEHICLE"/>
    <s v="TEXAS"/>
    <x v="18"/>
    <x v="6"/>
    <s v="DIESEL FUEL"/>
    <x v="9"/>
    <n v="0"/>
  </r>
  <r>
    <s v="REFERENCE ELECTRIFICATION - MODERATE TECHNOLOGY ADVANCEMENT"/>
    <x v="2"/>
    <s v="ELECTRIC HEAVY DUTY VEHICLE"/>
    <s v="TEXAS"/>
    <x v="18"/>
    <x v="6"/>
    <s v="LPG FUEL"/>
    <x v="9"/>
    <n v="0"/>
  </r>
  <r>
    <s v="REFERENCE ELECTRIFICATION - MODERATE TECHNOLOGY ADVANCEMENT"/>
    <x v="2"/>
    <s v="ELECTRIC HEAVY DUTY VEHICLE"/>
    <s v="TEXAS"/>
    <x v="18"/>
    <x v="6"/>
    <s v="LIQUEFIED PIPELINE GAS"/>
    <x v="9"/>
    <n v="0"/>
  </r>
  <r>
    <s v="REFERENCE ELECTRIFICATION - MODERATE TECHNOLOGY ADVANCEMENT"/>
    <x v="2"/>
    <s v="ELECTRIC HEAVY DUTY VEHICLE"/>
    <s v="TEXAS"/>
    <x v="18"/>
    <x v="7"/>
    <s v="GASOLINE FUEL"/>
    <x v="9"/>
    <n v="0"/>
  </r>
  <r>
    <s v="REFERENCE ELECTRIFICATION - MODERATE TECHNOLOGY ADVANCEMENT"/>
    <x v="2"/>
    <s v="ELECTRIC HEAVY DUTY VEHICLE"/>
    <s v="TEXAS"/>
    <x v="18"/>
    <x v="7"/>
    <s v="ELECTRICITY"/>
    <x v="9"/>
    <n v="0"/>
  </r>
  <r>
    <s v="REFERENCE ELECTRIFICATION - MODERATE TECHNOLOGY ADVANCEMENT"/>
    <x v="2"/>
    <s v="ELECTRIC HEAVY DUTY VEHICLE"/>
    <s v="TEXAS"/>
    <x v="18"/>
    <x v="7"/>
    <s v="DIESEL FUEL"/>
    <x v="9"/>
    <n v="0"/>
  </r>
  <r>
    <s v="REFERENCE ELECTRIFICATION - MODERATE TECHNOLOGY ADVANCEMENT"/>
    <x v="2"/>
    <s v="ELECTRIC HEAVY DUTY VEHICLE"/>
    <s v="TEXAS"/>
    <x v="18"/>
    <x v="7"/>
    <s v="LPG FUEL"/>
    <x v="9"/>
    <n v="0"/>
  </r>
  <r>
    <s v="REFERENCE ELECTRIFICATION - MODERATE TECHNOLOGY ADVANCEMENT"/>
    <x v="2"/>
    <s v="ELECTRIC HEAVY DUTY VEHICLE"/>
    <s v="TEXAS"/>
    <x v="18"/>
    <x v="7"/>
    <s v="LIQUEFIED PIPELINE GAS"/>
    <x v="9"/>
    <n v="0"/>
  </r>
  <r>
    <s v="REFERENCE ELECTRIFICATION - MODERATE TECHNOLOGY ADVANCEMENT"/>
    <x v="2"/>
    <s v="ELECTRIC HEAVY DUTY VEHICLE"/>
    <s v="TEXAS"/>
    <x v="18"/>
    <x v="8"/>
    <s v="GASOLINE FUEL"/>
    <x v="9"/>
    <n v="0"/>
  </r>
  <r>
    <s v="REFERENCE ELECTRIFICATION - MODERATE TECHNOLOGY ADVANCEMENT"/>
    <x v="2"/>
    <s v="ELECTRIC HEAVY DUTY VEHICLE"/>
    <s v="TEXAS"/>
    <x v="18"/>
    <x v="8"/>
    <s v="ELECTRICITY"/>
    <x v="9"/>
    <n v="0"/>
  </r>
  <r>
    <s v="REFERENCE ELECTRIFICATION - MODERATE TECHNOLOGY ADVANCEMENT"/>
    <x v="2"/>
    <s v="ELECTRIC HEAVY DUTY VEHICLE"/>
    <s v="TEXAS"/>
    <x v="18"/>
    <x v="8"/>
    <s v="DIESEL FUEL"/>
    <x v="9"/>
    <n v="0"/>
  </r>
  <r>
    <s v="REFERENCE ELECTRIFICATION - MODERATE TECHNOLOGY ADVANCEMENT"/>
    <x v="2"/>
    <s v="ELECTRIC HEAVY DUTY VEHICLE"/>
    <s v="TEXAS"/>
    <x v="18"/>
    <x v="8"/>
    <s v="LPG FUEL"/>
    <x v="9"/>
    <n v="0"/>
  </r>
  <r>
    <s v="REFERENCE ELECTRIFICATION - MODERATE TECHNOLOGY ADVANCEMENT"/>
    <x v="2"/>
    <s v="ELECTRIC HEAVY DUTY VEHICLE"/>
    <s v="TEXAS"/>
    <x v="18"/>
    <x v="8"/>
    <s v="LIQUEFIED PIPELINE GAS"/>
    <x v="9"/>
    <n v="0"/>
  </r>
  <r>
    <s v="REFERENCE ELECTRIFICATION - MODERATE TECHNOLOGY ADVANCEMENT"/>
    <x v="2"/>
    <s v="ELECTRIC HEAVY DUTY VEHICLE"/>
    <s v="TEXAS"/>
    <x v="18"/>
    <x v="9"/>
    <s v="GASOLINE FUEL"/>
    <x v="9"/>
    <n v="0"/>
  </r>
  <r>
    <s v="REFERENCE ELECTRIFICATION - MODERATE TECHNOLOGY ADVANCEMENT"/>
    <x v="2"/>
    <s v="ELECTRIC HEAVY DUTY VEHICLE"/>
    <s v="TEXAS"/>
    <x v="18"/>
    <x v="9"/>
    <s v="ELECTRICITY"/>
    <x v="9"/>
    <n v="0"/>
  </r>
  <r>
    <s v="REFERENCE ELECTRIFICATION - MODERATE TECHNOLOGY ADVANCEMENT"/>
    <x v="2"/>
    <s v="ELECTRIC HEAVY DUTY VEHICLE"/>
    <s v="TEXAS"/>
    <x v="18"/>
    <x v="9"/>
    <s v="DIESEL FUEL"/>
    <x v="9"/>
    <n v="0"/>
  </r>
  <r>
    <s v="REFERENCE ELECTRIFICATION - MODERATE TECHNOLOGY ADVANCEMENT"/>
    <x v="2"/>
    <s v="ELECTRIC HEAVY DUTY VEHICLE"/>
    <s v="TEXAS"/>
    <x v="18"/>
    <x v="9"/>
    <s v="LPG FUEL"/>
    <x v="9"/>
    <n v="0"/>
  </r>
  <r>
    <s v="REFERENCE ELECTRIFICATION - MODERATE TECHNOLOGY ADVANCEMENT"/>
    <x v="2"/>
    <s v="ELECTRIC HEAVY DUTY VEHICLE"/>
    <s v="TEXAS"/>
    <x v="18"/>
    <x v="9"/>
    <s v="LIQUEFIED PIPELINE GAS"/>
    <x v="9"/>
    <n v="0"/>
  </r>
  <r>
    <s v="REFERENCE ELECTRIFICATION - MODERATE TECHNOLOGY ADVANCEMENT"/>
    <x v="2"/>
    <s v="ELECTRIC HEAVY DUTY VEHICLE"/>
    <s v="TEXAS"/>
    <x v="18"/>
    <x v="10"/>
    <s v="GASOLINE FUEL"/>
    <x v="9"/>
    <n v="0"/>
  </r>
  <r>
    <s v="REFERENCE ELECTRIFICATION - MODERATE TECHNOLOGY ADVANCEMENT"/>
    <x v="2"/>
    <s v="ELECTRIC HEAVY DUTY VEHICLE"/>
    <s v="TEXAS"/>
    <x v="18"/>
    <x v="10"/>
    <s v="ELECTRICITY"/>
    <x v="9"/>
    <n v="0"/>
  </r>
  <r>
    <s v="REFERENCE ELECTRIFICATION - MODERATE TECHNOLOGY ADVANCEMENT"/>
    <x v="2"/>
    <s v="ELECTRIC HEAVY DUTY VEHICLE"/>
    <s v="TEXAS"/>
    <x v="18"/>
    <x v="10"/>
    <s v="DIESEL FUEL"/>
    <x v="9"/>
    <n v="0"/>
  </r>
  <r>
    <s v="REFERENCE ELECTRIFICATION - MODERATE TECHNOLOGY ADVANCEMENT"/>
    <x v="2"/>
    <s v="ELECTRIC HEAVY DUTY VEHICLE"/>
    <s v="TEXAS"/>
    <x v="18"/>
    <x v="10"/>
    <s v="LPG FUEL"/>
    <x v="9"/>
    <n v="0"/>
  </r>
  <r>
    <s v="REFERENCE ELECTRIFICATION - MODERATE TECHNOLOGY ADVANCEMENT"/>
    <x v="2"/>
    <s v="ELECTRIC HEAVY DUTY VEHICLE"/>
    <s v="TEXAS"/>
    <x v="18"/>
    <x v="10"/>
    <s v="LIQUEFIED PIPELINE GAS"/>
    <x v="9"/>
    <n v="0"/>
  </r>
  <r>
    <s v="REFERENCE ELECTRIFICATION - MODERATE TECHNOLOGY ADVANCEMENT"/>
    <x v="2"/>
    <s v="ELECTRIC HEAVY DUTY VEHICLE"/>
    <s v="TEXAS"/>
    <x v="18"/>
    <x v="11"/>
    <s v="GASOLINE FUEL"/>
    <x v="9"/>
    <n v="0"/>
  </r>
  <r>
    <s v="REFERENCE ELECTRIFICATION - MODERATE TECHNOLOGY ADVANCEMENT"/>
    <x v="2"/>
    <s v="ELECTRIC HEAVY DUTY VEHICLE"/>
    <s v="TEXAS"/>
    <x v="18"/>
    <x v="11"/>
    <s v="ELECTRICITY"/>
    <x v="9"/>
    <n v="0"/>
  </r>
  <r>
    <s v="REFERENCE ELECTRIFICATION - MODERATE TECHNOLOGY ADVANCEMENT"/>
    <x v="2"/>
    <s v="ELECTRIC HEAVY DUTY VEHICLE"/>
    <s v="TEXAS"/>
    <x v="18"/>
    <x v="11"/>
    <s v="DIESEL FUEL"/>
    <x v="9"/>
    <n v="0"/>
  </r>
  <r>
    <s v="REFERENCE ELECTRIFICATION - MODERATE TECHNOLOGY ADVANCEMENT"/>
    <x v="2"/>
    <s v="ELECTRIC HEAVY DUTY VEHICLE"/>
    <s v="TEXAS"/>
    <x v="18"/>
    <x v="11"/>
    <s v="LPG FUEL"/>
    <x v="9"/>
    <n v="0"/>
  </r>
  <r>
    <s v="REFERENCE ELECTRIFICATION - MODERATE TECHNOLOGY ADVANCEMENT"/>
    <x v="2"/>
    <s v="ELECTRIC HEAVY DUTY VEHICLE"/>
    <s v="TEXAS"/>
    <x v="18"/>
    <x v="11"/>
    <s v="LIQUEFIED PIPELINE GAS"/>
    <x v="9"/>
    <n v="0"/>
  </r>
  <r>
    <s v="REFERENCE ELECTRIFICATION - MODERATE TECHNOLOGY ADVANCEMENT"/>
    <x v="2"/>
    <s v="ELECTRIC HEAVY DUTY VEHICLE"/>
    <s v="TEXAS"/>
    <x v="18"/>
    <x v="12"/>
    <s v="GASOLINE FUEL"/>
    <x v="9"/>
    <n v="0"/>
  </r>
  <r>
    <s v="REFERENCE ELECTRIFICATION - MODERATE TECHNOLOGY ADVANCEMENT"/>
    <x v="2"/>
    <s v="ELECTRIC HEAVY DUTY VEHICLE"/>
    <s v="TEXAS"/>
    <x v="18"/>
    <x v="12"/>
    <s v="ELECTRICITY"/>
    <x v="9"/>
    <n v="0"/>
  </r>
  <r>
    <s v="REFERENCE ELECTRIFICATION - MODERATE TECHNOLOGY ADVANCEMENT"/>
    <x v="2"/>
    <s v="ELECTRIC HEAVY DUTY VEHICLE"/>
    <s v="TEXAS"/>
    <x v="18"/>
    <x v="12"/>
    <s v="DIESEL FUEL"/>
    <x v="9"/>
    <n v="0"/>
  </r>
  <r>
    <s v="REFERENCE ELECTRIFICATION - MODERATE TECHNOLOGY ADVANCEMENT"/>
    <x v="2"/>
    <s v="ELECTRIC HEAVY DUTY VEHICLE"/>
    <s v="TEXAS"/>
    <x v="18"/>
    <x v="12"/>
    <s v="LPG FUEL"/>
    <x v="9"/>
    <n v="0"/>
  </r>
  <r>
    <s v="REFERENCE ELECTRIFICATION - MODERATE TECHNOLOGY ADVANCEMENT"/>
    <x v="2"/>
    <s v="ELECTRIC HEAVY DUTY VEHICLE"/>
    <s v="TEXAS"/>
    <x v="18"/>
    <x v="12"/>
    <s v="LIQUEFIED PIPELINE GAS"/>
    <x v="9"/>
    <n v="0"/>
  </r>
  <r>
    <s v="REFERENCE ELECTRIFICATION - MODERATE TECHNOLOGY ADVANCEMENT"/>
    <x v="2"/>
    <s v="ELECTRIC HEAVY DUTY VEHICLE"/>
    <s v="TEXAS"/>
    <x v="18"/>
    <x v="13"/>
    <s v="GASOLINE FUEL"/>
    <x v="9"/>
    <n v="0"/>
  </r>
  <r>
    <s v="REFERENCE ELECTRIFICATION - MODERATE TECHNOLOGY ADVANCEMENT"/>
    <x v="2"/>
    <s v="ELECTRIC HEAVY DUTY VEHICLE"/>
    <s v="TEXAS"/>
    <x v="18"/>
    <x v="13"/>
    <s v="ELECTRICITY"/>
    <x v="9"/>
    <n v="0"/>
  </r>
  <r>
    <s v="REFERENCE ELECTRIFICATION - MODERATE TECHNOLOGY ADVANCEMENT"/>
    <x v="2"/>
    <s v="ELECTRIC HEAVY DUTY VEHICLE"/>
    <s v="TEXAS"/>
    <x v="18"/>
    <x v="13"/>
    <s v="DIESEL FUEL"/>
    <x v="9"/>
    <n v="0"/>
  </r>
  <r>
    <s v="REFERENCE ELECTRIFICATION - MODERATE TECHNOLOGY ADVANCEMENT"/>
    <x v="2"/>
    <s v="ELECTRIC HEAVY DUTY VEHICLE"/>
    <s v="TEXAS"/>
    <x v="18"/>
    <x v="13"/>
    <s v="LPG FUEL"/>
    <x v="9"/>
    <n v="0"/>
  </r>
  <r>
    <s v="REFERENCE ELECTRIFICATION - MODERATE TECHNOLOGY ADVANCEMENT"/>
    <x v="2"/>
    <s v="ELECTRIC HEAVY DUTY VEHICLE"/>
    <s v="TEXAS"/>
    <x v="18"/>
    <x v="13"/>
    <s v="LIQUEFIED PIPELINE GAS"/>
    <x v="9"/>
    <n v="0"/>
  </r>
  <r>
    <s v="REFERENCE ELECTRIFICATION - MODERATE TECHNOLOGY ADVANCEMENT"/>
    <x v="2"/>
    <s v="ELECTRIC HEAVY DUTY VEHICLE"/>
    <s v="TEXAS"/>
    <x v="18"/>
    <x v="14"/>
    <s v="GASOLINE FUEL"/>
    <x v="9"/>
    <n v="0"/>
  </r>
  <r>
    <s v="REFERENCE ELECTRIFICATION - MODERATE TECHNOLOGY ADVANCEMENT"/>
    <x v="2"/>
    <s v="ELECTRIC HEAVY DUTY VEHICLE"/>
    <s v="TEXAS"/>
    <x v="18"/>
    <x v="14"/>
    <s v="ELECTRICITY"/>
    <x v="9"/>
    <n v="0"/>
  </r>
  <r>
    <s v="REFERENCE ELECTRIFICATION - MODERATE TECHNOLOGY ADVANCEMENT"/>
    <x v="2"/>
    <s v="ELECTRIC HEAVY DUTY VEHICLE"/>
    <s v="TEXAS"/>
    <x v="18"/>
    <x v="14"/>
    <s v="DIESEL FUEL"/>
    <x v="9"/>
    <n v="0"/>
  </r>
  <r>
    <s v="REFERENCE ELECTRIFICATION - MODERATE TECHNOLOGY ADVANCEMENT"/>
    <x v="2"/>
    <s v="ELECTRIC HEAVY DUTY VEHICLE"/>
    <s v="TEXAS"/>
    <x v="18"/>
    <x v="14"/>
    <s v="LPG FUEL"/>
    <x v="9"/>
    <n v="0"/>
  </r>
  <r>
    <s v="REFERENCE ELECTRIFICATION - MODERATE TECHNOLOGY ADVANCEMENT"/>
    <x v="2"/>
    <s v="ELECTRIC HEAVY DUTY VEHICLE"/>
    <s v="TEXAS"/>
    <x v="18"/>
    <x v="14"/>
    <s v="LIQUEFIED PIPELINE GAS"/>
    <x v="9"/>
    <n v="0"/>
  </r>
  <r>
    <s v="REFERENCE ELECTRIFICATION - MODERATE TECHNOLOGY ADVANCEMENT"/>
    <x v="2"/>
    <s v="ELECTRIC HEAVY DUTY VEHICLE"/>
    <s v="TEXAS"/>
    <x v="18"/>
    <x v="15"/>
    <s v="GASOLINE FUEL"/>
    <x v="9"/>
    <n v="0"/>
  </r>
  <r>
    <s v="REFERENCE ELECTRIFICATION - MODERATE TECHNOLOGY ADVANCEMENT"/>
    <x v="2"/>
    <s v="ELECTRIC HEAVY DUTY VEHICLE"/>
    <s v="TEXAS"/>
    <x v="18"/>
    <x v="15"/>
    <s v="ELECTRICITY"/>
    <x v="9"/>
    <n v="0"/>
  </r>
  <r>
    <s v="REFERENCE ELECTRIFICATION - MODERATE TECHNOLOGY ADVANCEMENT"/>
    <x v="2"/>
    <s v="ELECTRIC HEAVY DUTY VEHICLE"/>
    <s v="TEXAS"/>
    <x v="18"/>
    <x v="15"/>
    <s v="DIESEL FUEL"/>
    <x v="9"/>
    <n v="0"/>
  </r>
  <r>
    <s v="REFERENCE ELECTRIFICATION - MODERATE TECHNOLOGY ADVANCEMENT"/>
    <x v="2"/>
    <s v="ELECTRIC HEAVY DUTY VEHICLE"/>
    <s v="TEXAS"/>
    <x v="18"/>
    <x v="15"/>
    <s v="LPG FUEL"/>
    <x v="9"/>
    <n v="0"/>
  </r>
  <r>
    <s v="REFERENCE ELECTRIFICATION - MODERATE TECHNOLOGY ADVANCEMENT"/>
    <x v="2"/>
    <s v="ELECTRIC HEAVY DUTY VEHICLE"/>
    <s v="TEXAS"/>
    <x v="18"/>
    <x v="15"/>
    <s v="LIQUEFIED PIPELINE GAS"/>
    <x v="9"/>
    <n v="0"/>
  </r>
  <r>
    <s v="REFERENCE ELECTRIFICATION - MODERATE TECHNOLOGY ADVANCEMENT"/>
    <x v="2"/>
    <s v="ELECTRIC HEAVY DUTY VEHICLE"/>
    <s v="TEXAS"/>
    <x v="18"/>
    <x v="16"/>
    <s v="GASOLINE FUEL"/>
    <x v="9"/>
    <n v="0"/>
  </r>
  <r>
    <s v="REFERENCE ELECTRIFICATION - MODERATE TECHNOLOGY ADVANCEMENT"/>
    <x v="2"/>
    <s v="ELECTRIC HEAVY DUTY VEHICLE"/>
    <s v="TEXAS"/>
    <x v="18"/>
    <x v="16"/>
    <s v="ELECTRICITY"/>
    <x v="9"/>
    <n v="0"/>
  </r>
  <r>
    <s v="REFERENCE ELECTRIFICATION - MODERATE TECHNOLOGY ADVANCEMENT"/>
    <x v="2"/>
    <s v="ELECTRIC HEAVY DUTY VEHICLE"/>
    <s v="TEXAS"/>
    <x v="18"/>
    <x v="16"/>
    <s v="DIESEL FUEL"/>
    <x v="9"/>
    <n v="0"/>
  </r>
  <r>
    <s v="REFERENCE ELECTRIFICATION - MODERATE TECHNOLOGY ADVANCEMENT"/>
    <x v="2"/>
    <s v="ELECTRIC HEAVY DUTY VEHICLE"/>
    <s v="TEXAS"/>
    <x v="18"/>
    <x v="16"/>
    <s v="LPG FUEL"/>
    <x v="9"/>
    <n v="0"/>
  </r>
  <r>
    <s v="REFERENCE ELECTRIFICATION - MODERATE TECHNOLOGY ADVANCEMENT"/>
    <x v="2"/>
    <s v="ELECTRIC HEAVY DUTY VEHICLE"/>
    <s v="TEXAS"/>
    <x v="18"/>
    <x v="16"/>
    <s v="LIQUEFIED PIPELINE GAS"/>
    <x v="9"/>
    <n v="0"/>
  </r>
  <r>
    <s v="REFERENCE ELECTRIFICATION - MODERATE TECHNOLOGY ADVANCEMENT"/>
    <x v="2"/>
    <s v="ELECTRIC HEAVY DUTY VEHICLE"/>
    <s v="TEXAS"/>
    <x v="18"/>
    <x v="17"/>
    <s v="GASOLINE FUEL"/>
    <x v="9"/>
    <n v="0"/>
  </r>
  <r>
    <s v="REFERENCE ELECTRIFICATION - MODERATE TECHNOLOGY ADVANCEMENT"/>
    <x v="2"/>
    <s v="ELECTRIC HEAVY DUTY VEHICLE"/>
    <s v="TEXAS"/>
    <x v="18"/>
    <x v="17"/>
    <s v="ELECTRICITY"/>
    <x v="9"/>
    <n v="0"/>
  </r>
  <r>
    <s v="REFERENCE ELECTRIFICATION - MODERATE TECHNOLOGY ADVANCEMENT"/>
    <x v="2"/>
    <s v="ELECTRIC HEAVY DUTY VEHICLE"/>
    <s v="TEXAS"/>
    <x v="18"/>
    <x v="17"/>
    <s v="DIESEL FUEL"/>
    <x v="9"/>
    <n v="0"/>
  </r>
  <r>
    <s v="REFERENCE ELECTRIFICATION - MODERATE TECHNOLOGY ADVANCEMENT"/>
    <x v="2"/>
    <s v="ELECTRIC HEAVY DUTY VEHICLE"/>
    <s v="TEXAS"/>
    <x v="18"/>
    <x v="17"/>
    <s v="LPG FUEL"/>
    <x v="9"/>
    <n v="0"/>
  </r>
  <r>
    <s v="REFERENCE ELECTRIFICATION - MODERATE TECHNOLOGY ADVANCEMENT"/>
    <x v="2"/>
    <s v="ELECTRIC HEAVY DUTY VEHICLE"/>
    <s v="TEXAS"/>
    <x v="18"/>
    <x v="17"/>
    <s v="LIQUEFIED PIPELINE GAS"/>
    <x v="9"/>
    <n v="0"/>
  </r>
  <r>
    <s v="REFERENCE ELECTRIFICATION - MODERATE TECHNOLOGY ADVANCEMENT"/>
    <x v="2"/>
    <s v="ELECTRIC HEAVY DUTY VEHICLE"/>
    <s v="TEXAS"/>
    <x v="18"/>
    <x v="18"/>
    <s v="GASOLINE FUEL"/>
    <x v="9"/>
    <n v="0"/>
  </r>
  <r>
    <s v="REFERENCE ELECTRIFICATION - MODERATE TECHNOLOGY ADVANCEMENT"/>
    <x v="2"/>
    <s v="ELECTRIC HEAVY DUTY VEHICLE"/>
    <s v="TEXAS"/>
    <x v="18"/>
    <x v="18"/>
    <s v="ELECTRICITY"/>
    <x v="9"/>
    <n v="0"/>
  </r>
  <r>
    <s v="REFERENCE ELECTRIFICATION - MODERATE TECHNOLOGY ADVANCEMENT"/>
    <x v="2"/>
    <s v="ELECTRIC HEAVY DUTY VEHICLE"/>
    <s v="TEXAS"/>
    <x v="18"/>
    <x v="18"/>
    <s v="DIESEL FUEL"/>
    <x v="9"/>
    <n v="0"/>
  </r>
  <r>
    <s v="REFERENCE ELECTRIFICATION - MODERATE TECHNOLOGY ADVANCEMENT"/>
    <x v="2"/>
    <s v="ELECTRIC HEAVY DUTY VEHICLE"/>
    <s v="TEXAS"/>
    <x v="18"/>
    <x v="18"/>
    <s v="LPG FUEL"/>
    <x v="9"/>
    <n v="0"/>
  </r>
  <r>
    <s v="REFERENCE ELECTRIFICATION - MODERATE TECHNOLOGY ADVANCEMENT"/>
    <x v="2"/>
    <s v="ELECTRIC HEAVY DUTY VEHICLE"/>
    <s v="TEXAS"/>
    <x v="18"/>
    <x v="18"/>
    <s v="LIQUEFIED PIPELINE GAS"/>
    <x v="9"/>
    <n v="0"/>
  </r>
  <r>
    <s v="REFERENCE ELECTRIFICATION - MODERATE TECHNOLOGY ADVANCEMENT"/>
    <x v="2"/>
    <s v="ELECTRIC HEAVY DUTY VEHICLE"/>
    <s v="TEXAS"/>
    <x v="18"/>
    <x v="19"/>
    <s v="GASOLINE FUEL"/>
    <x v="9"/>
    <n v="0"/>
  </r>
  <r>
    <s v="REFERENCE ELECTRIFICATION - MODERATE TECHNOLOGY ADVANCEMENT"/>
    <x v="2"/>
    <s v="ELECTRIC HEAVY DUTY VEHICLE"/>
    <s v="TEXAS"/>
    <x v="18"/>
    <x v="19"/>
    <s v="ELECTRICITY"/>
    <x v="9"/>
    <n v="0"/>
  </r>
  <r>
    <s v="REFERENCE ELECTRIFICATION - MODERATE TECHNOLOGY ADVANCEMENT"/>
    <x v="2"/>
    <s v="ELECTRIC HEAVY DUTY VEHICLE"/>
    <s v="TEXAS"/>
    <x v="18"/>
    <x v="19"/>
    <s v="DIESEL FUEL"/>
    <x v="9"/>
    <n v="0"/>
  </r>
  <r>
    <s v="REFERENCE ELECTRIFICATION - MODERATE TECHNOLOGY ADVANCEMENT"/>
    <x v="2"/>
    <s v="ELECTRIC HEAVY DUTY VEHICLE"/>
    <s v="TEXAS"/>
    <x v="18"/>
    <x v="19"/>
    <s v="LPG FUEL"/>
    <x v="9"/>
    <n v="0"/>
  </r>
  <r>
    <s v="REFERENCE ELECTRIFICATION - MODERATE TECHNOLOGY ADVANCEMENT"/>
    <x v="2"/>
    <s v="ELECTRIC HEAVY DUTY VEHICLE"/>
    <s v="TEXAS"/>
    <x v="18"/>
    <x v="19"/>
    <s v="LIQUEFIED PIPELINE GAS"/>
    <x v="9"/>
    <n v="0"/>
  </r>
  <r>
    <s v="REFERENCE ELECTRIFICATION - MODERATE TECHNOLOGY ADVANCEMENT"/>
    <x v="2"/>
    <s v="ELECTRIC HEAVY DUTY VEHICLE"/>
    <s v="TEXAS"/>
    <x v="18"/>
    <x v="20"/>
    <s v="GASOLINE FUEL"/>
    <x v="9"/>
    <n v="0"/>
  </r>
  <r>
    <s v="REFERENCE ELECTRIFICATION - MODERATE TECHNOLOGY ADVANCEMENT"/>
    <x v="2"/>
    <s v="ELECTRIC HEAVY DUTY VEHICLE"/>
    <s v="TEXAS"/>
    <x v="18"/>
    <x v="20"/>
    <s v="ELECTRICITY"/>
    <x v="9"/>
    <n v="0"/>
  </r>
  <r>
    <s v="REFERENCE ELECTRIFICATION - MODERATE TECHNOLOGY ADVANCEMENT"/>
    <x v="2"/>
    <s v="ELECTRIC HEAVY DUTY VEHICLE"/>
    <s v="TEXAS"/>
    <x v="18"/>
    <x v="20"/>
    <s v="DIESEL FUEL"/>
    <x v="9"/>
    <n v="0"/>
  </r>
  <r>
    <s v="REFERENCE ELECTRIFICATION - MODERATE TECHNOLOGY ADVANCEMENT"/>
    <x v="2"/>
    <s v="ELECTRIC HEAVY DUTY VEHICLE"/>
    <s v="TEXAS"/>
    <x v="18"/>
    <x v="20"/>
    <s v="LPG FUEL"/>
    <x v="9"/>
    <n v="0"/>
  </r>
  <r>
    <s v="REFERENCE ELECTRIFICATION - MODERATE TECHNOLOGY ADVANCEMENT"/>
    <x v="2"/>
    <s v="ELECTRIC HEAVY DUTY VEHICLE"/>
    <s v="TEXAS"/>
    <x v="18"/>
    <x v="20"/>
    <s v="LIQUEFIED PIPELINE GAS"/>
    <x v="9"/>
    <n v="0"/>
  </r>
  <r>
    <s v="REFERENCE ELECTRIFICATION - MODERATE TECHNOLOGY ADVANCEMENT"/>
    <x v="2"/>
    <s v="ELECTRIC HEAVY DUTY VEHICLE"/>
    <s v="TEXAS"/>
    <x v="18"/>
    <x v="21"/>
    <s v="GASOLINE FUEL"/>
    <x v="9"/>
    <n v="0"/>
  </r>
  <r>
    <s v="REFERENCE ELECTRIFICATION - MODERATE TECHNOLOGY ADVANCEMENT"/>
    <x v="2"/>
    <s v="ELECTRIC HEAVY DUTY VEHICLE"/>
    <s v="TEXAS"/>
    <x v="18"/>
    <x v="21"/>
    <s v="ELECTRICITY"/>
    <x v="9"/>
    <n v="0"/>
  </r>
  <r>
    <s v="REFERENCE ELECTRIFICATION - MODERATE TECHNOLOGY ADVANCEMENT"/>
    <x v="2"/>
    <s v="ELECTRIC HEAVY DUTY VEHICLE"/>
    <s v="TEXAS"/>
    <x v="18"/>
    <x v="21"/>
    <s v="DIESEL FUEL"/>
    <x v="9"/>
    <n v="0"/>
  </r>
  <r>
    <s v="REFERENCE ELECTRIFICATION - MODERATE TECHNOLOGY ADVANCEMENT"/>
    <x v="2"/>
    <s v="ELECTRIC HEAVY DUTY VEHICLE"/>
    <s v="TEXAS"/>
    <x v="18"/>
    <x v="21"/>
    <s v="LPG FUEL"/>
    <x v="9"/>
    <n v="0"/>
  </r>
  <r>
    <s v="REFERENCE ELECTRIFICATION - MODERATE TECHNOLOGY ADVANCEMENT"/>
    <x v="2"/>
    <s v="ELECTRIC HEAVY DUTY VEHICLE"/>
    <s v="TEXAS"/>
    <x v="18"/>
    <x v="21"/>
    <s v="LIQUEFIED PIPELINE GAS"/>
    <x v="9"/>
    <n v="0"/>
  </r>
  <r>
    <s v="REFERENCE ELECTRIFICATION - MODERATE TECHNOLOGY ADVANCEMENT"/>
    <x v="2"/>
    <s v="ELECTRIC HEAVY DUTY VEHICLE"/>
    <s v="TEXAS"/>
    <x v="18"/>
    <x v="22"/>
    <s v="GASOLINE FUEL"/>
    <x v="9"/>
    <n v="0"/>
  </r>
  <r>
    <s v="REFERENCE ELECTRIFICATION - MODERATE TECHNOLOGY ADVANCEMENT"/>
    <x v="2"/>
    <s v="ELECTRIC HEAVY DUTY VEHICLE"/>
    <s v="TEXAS"/>
    <x v="18"/>
    <x v="22"/>
    <s v="ELECTRICITY"/>
    <x v="9"/>
    <n v="0"/>
  </r>
  <r>
    <s v="REFERENCE ELECTRIFICATION - MODERATE TECHNOLOGY ADVANCEMENT"/>
    <x v="2"/>
    <s v="ELECTRIC HEAVY DUTY VEHICLE"/>
    <s v="TEXAS"/>
    <x v="18"/>
    <x v="22"/>
    <s v="DIESEL FUEL"/>
    <x v="9"/>
    <n v="0"/>
  </r>
  <r>
    <s v="REFERENCE ELECTRIFICATION - MODERATE TECHNOLOGY ADVANCEMENT"/>
    <x v="2"/>
    <s v="ELECTRIC HEAVY DUTY VEHICLE"/>
    <s v="TEXAS"/>
    <x v="18"/>
    <x v="22"/>
    <s v="LPG FUEL"/>
    <x v="9"/>
    <n v="0"/>
  </r>
  <r>
    <s v="REFERENCE ELECTRIFICATION - MODERATE TECHNOLOGY ADVANCEMENT"/>
    <x v="2"/>
    <s v="ELECTRIC HEAVY DUTY VEHICLE"/>
    <s v="TEXAS"/>
    <x v="18"/>
    <x v="22"/>
    <s v="LIQUEFIED PIPELINE GAS"/>
    <x v="9"/>
    <n v="0"/>
  </r>
  <r>
    <s v="REFERENCE ELECTRIFICATION - MODERATE TECHNOLOGY ADVANCEMENT"/>
    <x v="2"/>
    <s v="ELECTRIC HEAVY DUTY VEHICLE"/>
    <s v="TEXAS"/>
    <x v="18"/>
    <x v="23"/>
    <s v="GASOLINE FUEL"/>
    <x v="9"/>
    <n v="0"/>
  </r>
  <r>
    <s v="REFERENCE ELECTRIFICATION - MODERATE TECHNOLOGY ADVANCEMENT"/>
    <x v="2"/>
    <s v="ELECTRIC HEAVY DUTY VEHICLE"/>
    <s v="TEXAS"/>
    <x v="18"/>
    <x v="23"/>
    <s v="ELECTRICITY"/>
    <x v="9"/>
    <n v="0"/>
  </r>
  <r>
    <s v="REFERENCE ELECTRIFICATION - MODERATE TECHNOLOGY ADVANCEMENT"/>
    <x v="2"/>
    <s v="ELECTRIC HEAVY DUTY VEHICLE"/>
    <s v="TEXAS"/>
    <x v="18"/>
    <x v="23"/>
    <s v="DIESEL FUEL"/>
    <x v="9"/>
    <n v="0"/>
  </r>
  <r>
    <s v="REFERENCE ELECTRIFICATION - MODERATE TECHNOLOGY ADVANCEMENT"/>
    <x v="2"/>
    <s v="ELECTRIC HEAVY DUTY VEHICLE"/>
    <s v="TEXAS"/>
    <x v="18"/>
    <x v="23"/>
    <s v="LPG FUEL"/>
    <x v="9"/>
    <n v="0"/>
  </r>
  <r>
    <s v="REFERENCE ELECTRIFICATION - MODERATE TECHNOLOGY ADVANCEMENT"/>
    <x v="2"/>
    <s v="ELECTRIC HEAVY DUTY VEHICLE"/>
    <s v="TEXAS"/>
    <x v="18"/>
    <x v="23"/>
    <s v="LIQUEFIED PIPELINE GAS"/>
    <x v="9"/>
    <n v="0"/>
  </r>
  <r>
    <s v="REFERENCE ELECTRIFICATION - MODERATE TECHNOLOGY ADVANCEMENT"/>
    <x v="2"/>
    <s v="ELECTRIC HEAVY DUTY VEHICLE"/>
    <s v="TEXAS"/>
    <x v="18"/>
    <x v="24"/>
    <s v="GASOLINE FUEL"/>
    <x v="9"/>
    <n v="0"/>
  </r>
  <r>
    <s v="REFERENCE ELECTRIFICATION - MODERATE TECHNOLOGY ADVANCEMENT"/>
    <x v="2"/>
    <s v="ELECTRIC HEAVY DUTY VEHICLE"/>
    <s v="TEXAS"/>
    <x v="18"/>
    <x v="24"/>
    <s v="ELECTRICITY"/>
    <x v="9"/>
    <n v="0"/>
  </r>
  <r>
    <s v="REFERENCE ELECTRIFICATION - MODERATE TECHNOLOGY ADVANCEMENT"/>
    <x v="2"/>
    <s v="ELECTRIC HEAVY DUTY VEHICLE"/>
    <s v="TEXAS"/>
    <x v="18"/>
    <x v="24"/>
    <s v="DIESEL FUEL"/>
    <x v="9"/>
    <n v="0"/>
  </r>
  <r>
    <s v="REFERENCE ELECTRIFICATION - MODERATE TECHNOLOGY ADVANCEMENT"/>
    <x v="2"/>
    <s v="ELECTRIC HEAVY DUTY VEHICLE"/>
    <s v="TEXAS"/>
    <x v="18"/>
    <x v="24"/>
    <s v="LPG FUEL"/>
    <x v="9"/>
    <n v="0"/>
  </r>
  <r>
    <s v="REFERENCE ELECTRIFICATION - MODERATE TECHNOLOGY ADVANCEMENT"/>
    <x v="2"/>
    <s v="ELECTRIC HEAVY DUTY VEHICLE"/>
    <s v="TEXAS"/>
    <x v="18"/>
    <x v="24"/>
    <s v="LIQUEFIED PIPELINE GAS"/>
    <x v="9"/>
    <n v="0"/>
  </r>
  <r>
    <s v="REFERENCE ELECTRIFICATION - MODERATE TECHNOLOGY ADVANCEMENT"/>
    <x v="2"/>
    <s v="ELECTRIC HEAVY DUTY VEHICLE"/>
    <s v="TEXAS"/>
    <x v="18"/>
    <x v="25"/>
    <s v="GASOLINE FUEL"/>
    <x v="9"/>
    <n v="0"/>
  </r>
  <r>
    <s v="REFERENCE ELECTRIFICATION - MODERATE TECHNOLOGY ADVANCEMENT"/>
    <x v="2"/>
    <s v="ELECTRIC HEAVY DUTY VEHICLE"/>
    <s v="TEXAS"/>
    <x v="18"/>
    <x v="25"/>
    <s v="ELECTRICITY"/>
    <x v="9"/>
    <n v="0"/>
  </r>
  <r>
    <s v="REFERENCE ELECTRIFICATION - MODERATE TECHNOLOGY ADVANCEMENT"/>
    <x v="2"/>
    <s v="ELECTRIC HEAVY DUTY VEHICLE"/>
    <s v="TEXAS"/>
    <x v="18"/>
    <x v="25"/>
    <s v="DIESEL FUEL"/>
    <x v="9"/>
    <n v="0"/>
  </r>
  <r>
    <s v="REFERENCE ELECTRIFICATION - MODERATE TECHNOLOGY ADVANCEMENT"/>
    <x v="2"/>
    <s v="ELECTRIC HEAVY DUTY VEHICLE"/>
    <s v="TEXAS"/>
    <x v="18"/>
    <x v="25"/>
    <s v="LPG FUEL"/>
    <x v="9"/>
    <n v="0"/>
  </r>
  <r>
    <s v="REFERENCE ELECTRIFICATION - MODERATE TECHNOLOGY ADVANCEMENT"/>
    <x v="2"/>
    <s v="ELECTRIC HEAVY DUTY VEHICLE"/>
    <s v="TEXAS"/>
    <x v="18"/>
    <x v="25"/>
    <s v="LIQUEFIED PIPELINE GAS"/>
    <x v="9"/>
    <n v="0"/>
  </r>
  <r>
    <s v="REFERENCE ELECTRIFICATION - MODERATE TECHNOLOGY ADVANCEMENT"/>
    <x v="2"/>
    <s v="ELECTRIC HEAVY DUTY VEHICLE"/>
    <s v="TEXAS"/>
    <x v="18"/>
    <x v="26"/>
    <s v="GASOLINE FUEL"/>
    <x v="9"/>
    <n v="0"/>
  </r>
  <r>
    <s v="REFERENCE ELECTRIFICATION - MODERATE TECHNOLOGY ADVANCEMENT"/>
    <x v="2"/>
    <s v="ELECTRIC HEAVY DUTY VEHICLE"/>
    <s v="TEXAS"/>
    <x v="18"/>
    <x v="26"/>
    <s v="ELECTRICITY"/>
    <x v="9"/>
    <n v="0"/>
  </r>
  <r>
    <s v="REFERENCE ELECTRIFICATION - MODERATE TECHNOLOGY ADVANCEMENT"/>
    <x v="2"/>
    <s v="ELECTRIC HEAVY DUTY VEHICLE"/>
    <s v="TEXAS"/>
    <x v="18"/>
    <x v="26"/>
    <s v="DIESEL FUEL"/>
    <x v="9"/>
    <n v="0"/>
  </r>
  <r>
    <s v="REFERENCE ELECTRIFICATION - MODERATE TECHNOLOGY ADVANCEMENT"/>
    <x v="2"/>
    <s v="ELECTRIC HEAVY DUTY VEHICLE"/>
    <s v="TEXAS"/>
    <x v="18"/>
    <x v="26"/>
    <s v="LPG FUEL"/>
    <x v="9"/>
    <n v="0"/>
  </r>
  <r>
    <s v="REFERENCE ELECTRIFICATION - MODERATE TECHNOLOGY ADVANCEMENT"/>
    <x v="2"/>
    <s v="ELECTRIC HEAVY DUTY VEHICLE"/>
    <s v="TEXAS"/>
    <x v="18"/>
    <x v="26"/>
    <s v="LIQUEFIED PIPELINE GAS"/>
    <x v="9"/>
    <n v="0"/>
  </r>
  <r>
    <s v="REFERENCE ELECTRIFICATION - MODERATE TECHNOLOGY ADVANCEMENT"/>
    <x v="2"/>
    <s v="ELECTRIC HEAVY DUTY VEHICLE"/>
    <s v="TEXAS"/>
    <x v="18"/>
    <x v="27"/>
    <s v="GASOLINE FUEL"/>
    <x v="9"/>
    <n v="0"/>
  </r>
  <r>
    <s v="REFERENCE ELECTRIFICATION - MODERATE TECHNOLOGY ADVANCEMENT"/>
    <x v="2"/>
    <s v="ELECTRIC HEAVY DUTY VEHICLE"/>
    <s v="TEXAS"/>
    <x v="18"/>
    <x v="27"/>
    <s v="ELECTRICITY"/>
    <x v="9"/>
    <n v="0"/>
  </r>
  <r>
    <s v="REFERENCE ELECTRIFICATION - MODERATE TECHNOLOGY ADVANCEMENT"/>
    <x v="2"/>
    <s v="ELECTRIC HEAVY DUTY VEHICLE"/>
    <s v="TEXAS"/>
    <x v="18"/>
    <x v="27"/>
    <s v="DIESEL FUEL"/>
    <x v="9"/>
    <n v="0"/>
  </r>
  <r>
    <s v="REFERENCE ELECTRIFICATION - MODERATE TECHNOLOGY ADVANCEMENT"/>
    <x v="2"/>
    <s v="ELECTRIC HEAVY DUTY VEHICLE"/>
    <s v="TEXAS"/>
    <x v="18"/>
    <x v="27"/>
    <s v="LPG FUEL"/>
    <x v="9"/>
    <n v="0"/>
  </r>
  <r>
    <s v="REFERENCE ELECTRIFICATION - MODERATE TECHNOLOGY ADVANCEMENT"/>
    <x v="2"/>
    <s v="ELECTRIC HEAVY DUTY VEHICLE"/>
    <s v="TEXAS"/>
    <x v="18"/>
    <x v="27"/>
    <s v="LIQUEFIED PIPELINE GAS"/>
    <x v="9"/>
    <n v="0"/>
  </r>
  <r>
    <s v="REFERENCE ELECTRIFICATION - MODERATE TECHNOLOGY ADVANCEMENT"/>
    <x v="2"/>
    <s v="ELECTRIC HEAVY DUTY VEHICLE"/>
    <s v="TEXAS"/>
    <x v="18"/>
    <x v="28"/>
    <s v="GASOLINE FUEL"/>
    <x v="9"/>
    <n v="0"/>
  </r>
  <r>
    <s v="REFERENCE ELECTRIFICATION - MODERATE TECHNOLOGY ADVANCEMENT"/>
    <x v="2"/>
    <s v="ELECTRIC HEAVY DUTY VEHICLE"/>
    <s v="TEXAS"/>
    <x v="18"/>
    <x v="28"/>
    <s v="ELECTRICITY"/>
    <x v="9"/>
    <n v="0"/>
  </r>
  <r>
    <s v="REFERENCE ELECTRIFICATION - MODERATE TECHNOLOGY ADVANCEMENT"/>
    <x v="2"/>
    <s v="ELECTRIC HEAVY DUTY VEHICLE"/>
    <s v="TEXAS"/>
    <x v="18"/>
    <x v="28"/>
    <s v="DIESEL FUEL"/>
    <x v="9"/>
    <n v="0"/>
  </r>
  <r>
    <s v="REFERENCE ELECTRIFICATION - MODERATE TECHNOLOGY ADVANCEMENT"/>
    <x v="2"/>
    <s v="ELECTRIC HEAVY DUTY VEHICLE"/>
    <s v="TEXAS"/>
    <x v="18"/>
    <x v="28"/>
    <s v="LPG FUEL"/>
    <x v="9"/>
    <n v="0"/>
  </r>
  <r>
    <s v="REFERENCE ELECTRIFICATION - MODERATE TECHNOLOGY ADVANCEMENT"/>
    <x v="2"/>
    <s v="ELECTRIC HEAVY DUTY VEHICLE"/>
    <s v="TEXAS"/>
    <x v="18"/>
    <x v="28"/>
    <s v="LIQUEFIED PIPELINE GAS"/>
    <x v="9"/>
    <n v="0"/>
  </r>
  <r>
    <s v="REFERENCE ELECTRIFICATION - MODERATE TECHNOLOGY ADVANCEMENT"/>
    <x v="2"/>
    <s v="ELECTRIC HEAVY DUTY VEHICLE"/>
    <s v="TEXAS"/>
    <x v="18"/>
    <x v="29"/>
    <s v="GASOLINE FUEL"/>
    <x v="9"/>
    <n v="0"/>
  </r>
  <r>
    <s v="REFERENCE ELECTRIFICATION - MODERATE TECHNOLOGY ADVANCEMENT"/>
    <x v="2"/>
    <s v="ELECTRIC HEAVY DUTY VEHICLE"/>
    <s v="TEXAS"/>
    <x v="18"/>
    <x v="29"/>
    <s v="ELECTRICITY"/>
    <x v="9"/>
    <n v="0"/>
  </r>
  <r>
    <s v="REFERENCE ELECTRIFICATION - MODERATE TECHNOLOGY ADVANCEMENT"/>
    <x v="2"/>
    <s v="ELECTRIC HEAVY DUTY VEHICLE"/>
    <s v="TEXAS"/>
    <x v="18"/>
    <x v="29"/>
    <s v="DIESEL FUEL"/>
    <x v="9"/>
    <n v="0"/>
  </r>
  <r>
    <s v="REFERENCE ELECTRIFICATION - MODERATE TECHNOLOGY ADVANCEMENT"/>
    <x v="2"/>
    <s v="ELECTRIC HEAVY DUTY VEHICLE"/>
    <s v="TEXAS"/>
    <x v="18"/>
    <x v="29"/>
    <s v="LPG FUEL"/>
    <x v="9"/>
    <n v="0"/>
  </r>
  <r>
    <s v="REFERENCE ELECTRIFICATION - MODERATE TECHNOLOGY ADVANCEMENT"/>
    <x v="2"/>
    <s v="ELECTRIC HEAVY DUTY VEHICLE"/>
    <s v="TEXAS"/>
    <x v="18"/>
    <x v="29"/>
    <s v="LIQUEFIED PIPELINE GAS"/>
    <x v="9"/>
    <n v="0"/>
  </r>
  <r>
    <s v="REFERENCE ELECTRIFICATION - MODERATE TECHNOLOGY ADVANCEMENT"/>
    <x v="2"/>
    <s v="ELECTRIC HEAVY DUTY VEHICLE"/>
    <s v="TEXAS"/>
    <x v="18"/>
    <x v="30"/>
    <s v="GASOLINE FUEL"/>
    <x v="9"/>
    <n v="0"/>
  </r>
  <r>
    <s v="REFERENCE ELECTRIFICATION - MODERATE TECHNOLOGY ADVANCEMENT"/>
    <x v="2"/>
    <s v="ELECTRIC HEAVY DUTY VEHICLE"/>
    <s v="TEXAS"/>
    <x v="18"/>
    <x v="30"/>
    <s v="ELECTRICITY"/>
    <x v="9"/>
    <n v="0"/>
  </r>
  <r>
    <s v="REFERENCE ELECTRIFICATION - MODERATE TECHNOLOGY ADVANCEMENT"/>
    <x v="2"/>
    <s v="ELECTRIC HEAVY DUTY VEHICLE"/>
    <s v="TEXAS"/>
    <x v="18"/>
    <x v="30"/>
    <s v="DIESEL FUEL"/>
    <x v="9"/>
    <n v="0"/>
  </r>
  <r>
    <s v="REFERENCE ELECTRIFICATION - MODERATE TECHNOLOGY ADVANCEMENT"/>
    <x v="2"/>
    <s v="ELECTRIC HEAVY DUTY VEHICLE"/>
    <s v="TEXAS"/>
    <x v="18"/>
    <x v="30"/>
    <s v="LPG FUEL"/>
    <x v="9"/>
    <n v="0"/>
  </r>
  <r>
    <s v="REFERENCE ELECTRIFICATION - MODERATE TECHNOLOGY ADVANCEMENT"/>
    <x v="2"/>
    <s v="ELECTRIC HEAVY DUTY VEHICLE"/>
    <s v="TEXAS"/>
    <x v="18"/>
    <x v="30"/>
    <s v="LIQUEFIED PIPELINE GAS"/>
    <x v="9"/>
    <n v="0"/>
  </r>
  <r>
    <s v="REFERENCE ELECTRIFICATION - MODERATE TECHNOLOGY ADVANCEMENT"/>
    <x v="2"/>
    <s v="ELECTRIC HEAVY DUTY VEHICLE"/>
    <s v="TEXAS"/>
    <x v="18"/>
    <x v="31"/>
    <s v="GASOLINE FUEL"/>
    <x v="9"/>
    <n v="0"/>
  </r>
  <r>
    <s v="REFERENCE ELECTRIFICATION - MODERATE TECHNOLOGY ADVANCEMENT"/>
    <x v="2"/>
    <s v="ELECTRIC HEAVY DUTY VEHICLE"/>
    <s v="TEXAS"/>
    <x v="18"/>
    <x v="31"/>
    <s v="ELECTRICITY"/>
    <x v="9"/>
    <n v="0"/>
  </r>
  <r>
    <s v="REFERENCE ELECTRIFICATION - MODERATE TECHNOLOGY ADVANCEMENT"/>
    <x v="2"/>
    <s v="ELECTRIC HEAVY DUTY VEHICLE"/>
    <s v="TEXAS"/>
    <x v="18"/>
    <x v="31"/>
    <s v="DIESEL FUEL"/>
    <x v="9"/>
    <n v="0"/>
  </r>
  <r>
    <s v="REFERENCE ELECTRIFICATION - MODERATE TECHNOLOGY ADVANCEMENT"/>
    <x v="2"/>
    <s v="ELECTRIC HEAVY DUTY VEHICLE"/>
    <s v="TEXAS"/>
    <x v="18"/>
    <x v="31"/>
    <s v="LPG FUEL"/>
    <x v="9"/>
    <n v="0"/>
  </r>
  <r>
    <s v="REFERENCE ELECTRIFICATION - MODERATE TECHNOLOGY ADVANCEMENT"/>
    <x v="2"/>
    <s v="ELECTRIC HEAVY DUTY VEHICLE"/>
    <s v="TEXAS"/>
    <x v="18"/>
    <x v="31"/>
    <s v="LIQUEFIED PIPELINE GAS"/>
    <x v="9"/>
    <n v="0"/>
  </r>
  <r>
    <s v="REFERENCE ELECTRIFICATION - MODERATE TECHNOLOGY ADVANCEMENT"/>
    <x v="2"/>
    <s v="ELECTRIC HEAVY DUTY VEHICLE"/>
    <s v="TEXAS"/>
    <x v="18"/>
    <x v="32"/>
    <s v="GASOLINE FUEL"/>
    <x v="9"/>
    <n v="0"/>
  </r>
  <r>
    <s v="REFERENCE ELECTRIFICATION - MODERATE TECHNOLOGY ADVANCEMENT"/>
    <x v="2"/>
    <s v="ELECTRIC HEAVY DUTY VEHICLE"/>
    <s v="TEXAS"/>
    <x v="18"/>
    <x v="32"/>
    <s v="ELECTRICITY"/>
    <x v="9"/>
    <n v="0"/>
  </r>
  <r>
    <s v="REFERENCE ELECTRIFICATION - MODERATE TECHNOLOGY ADVANCEMENT"/>
    <x v="2"/>
    <s v="ELECTRIC HEAVY DUTY VEHICLE"/>
    <s v="TEXAS"/>
    <x v="18"/>
    <x v="32"/>
    <s v="DIESEL FUEL"/>
    <x v="9"/>
    <n v="0"/>
  </r>
  <r>
    <s v="REFERENCE ELECTRIFICATION - MODERATE TECHNOLOGY ADVANCEMENT"/>
    <x v="2"/>
    <s v="ELECTRIC HEAVY DUTY VEHICLE"/>
    <s v="TEXAS"/>
    <x v="18"/>
    <x v="32"/>
    <s v="LPG FUEL"/>
    <x v="9"/>
    <n v="0"/>
  </r>
  <r>
    <s v="REFERENCE ELECTRIFICATION - MODERATE TECHNOLOGY ADVANCEMENT"/>
    <x v="2"/>
    <s v="ELECTRIC HEAVY DUTY VEHICLE"/>
    <s v="TEXAS"/>
    <x v="18"/>
    <x v="32"/>
    <s v="LIQUEFIED PIPELINE GAS"/>
    <x v="9"/>
    <n v="0"/>
  </r>
  <r>
    <s v="REFERENCE ELECTRIFICATION - MODERATE TECHNOLOGY ADVANCEMENT"/>
    <x v="2"/>
    <s v="ELECTRIC HEAVY DUTY VEHICLE"/>
    <s v="TEXAS"/>
    <x v="18"/>
    <x v="33"/>
    <s v="GASOLINE FUEL"/>
    <x v="9"/>
    <n v="0"/>
  </r>
  <r>
    <s v="REFERENCE ELECTRIFICATION - MODERATE TECHNOLOGY ADVANCEMENT"/>
    <x v="2"/>
    <s v="ELECTRIC HEAVY DUTY VEHICLE"/>
    <s v="TEXAS"/>
    <x v="18"/>
    <x v="33"/>
    <s v="ELECTRICITY"/>
    <x v="9"/>
    <n v="0"/>
  </r>
  <r>
    <s v="REFERENCE ELECTRIFICATION - MODERATE TECHNOLOGY ADVANCEMENT"/>
    <x v="2"/>
    <s v="ELECTRIC HEAVY DUTY VEHICLE"/>
    <s v="TEXAS"/>
    <x v="18"/>
    <x v="33"/>
    <s v="DIESEL FUEL"/>
    <x v="9"/>
    <n v="0"/>
  </r>
  <r>
    <s v="REFERENCE ELECTRIFICATION - MODERATE TECHNOLOGY ADVANCEMENT"/>
    <x v="2"/>
    <s v="ELECTRIC HEAVY DUTY VEHICLE"/>
    <s v="TEXAS"/>
    <x v="18"/>
    <x v="33"/>
    <s v="LPG FUEL"/>
    <x v="9"/>
    <n v="0"/>
  </r>
  <r>
    <s v="REFERENCE ELECTRIFICATION - MODERATE TECHNOLOGY ADVANCEMENT"/>
    <x v="2"/>
    <s v="ELECTRIC HEAVY DUTY VEHICLE"/>
    <s v="TEXAS"/>
    <x v="18"/>
    <x v="33"/>
    <s v="LIQUEFIED PIPELINE GAS"/>
    <x v="9"/>
    <n v="0"/>
  </r>
  <r>
    <s v="REFERENCE ELECTRIFICATION - MODERATE TECHNOLOGY ADVANCEMENT"/>
    <x v="2"/>
    <s v="ELECTRIC LIGHT-DUTY AUTO - 100 MILE RANGE"/>
    <s v="TEXAS"/>
    <x v="19"/>
    <x v="0"/>
    <s v="GASOLINE FUEL"/>
    <x v="10"/>
    <n v="0"/>
  </r>
  <r>
    <s v="REFERENCE ELECTRIFICATION - MODERATE TECHNOLOGY ADVANCEMENT"/>
    <x v="2"/>
    <s v="ELECTRIC LIGHT-DUTY AUTO - 100 MILE RANGE"/>
    <s v="TEXAS"/>
    <x v="19"/>
    <x v="0"/>
    <s v="ELECTRICITY"/>
    <x v="10"/>
    <n v="277967998.21230102"/>
  </r>
  <r>
    <s v="REFERENCE ELECTRIFICATION - MODERATE TECHNOLOGY ADVANCEMENT"/>
    <x v="2"/>
    <s v="ELECTRIC LIGHT-DUTY AUTO - 100 MILE RANGE"/>
    <s v="TEXAS"/>
    <x v="19"/>
    <x v="0"/>
    <s v="DIESEL FUEL"/>
    <x v="10"/>
    <n v="0"/>
  </r>
  <r>
    <s v="REFERENCE ELECTRIFICATION - MODERATE TECHNOLOGY ADVANCEMENT"/>
    <x v="2"/>
    <s v="ELECTRIC LIGHT-DUTY AUTO - 100 MILE RANGE"/>
    <s v="TEXAS"/>
    <x v="19"/>
    <x v="0"/>
    <s v="COMPRESSED PIPELINE GAS"/>
    <x v="10"/>
    <n v="0"/>
  </r>
  <r>
    <s v="REFERENCE ELECTRIFICATION - MODERATE TECHNOLOGY ADVANCEMENT"/>
    <x v="2"/>
    <s v="ELECTRIC LIGHT-DUTY AUTO - 100 MILE RANGE"/>
    <s v="TEXAS"/>
    <x v="19"/>
    <x v="0"/>
    <s v="LIQUID HYDROGEN"/>
    <x v="10"/>
    <n v="0"/>
  </r>
  <r>
    <s v="REFERENCE ELECTRIFICATION - MODERATE TECHNOLOGY ADVANCEMENT"/>
    <x v="2"/>
    <s v="ELECTRIC LIGHT-DUTY AUTO - 100 MILE RANGE"/>
    <s v="TEXAS"/>
    <x v="19"/>
    <x v="0"/>
    <n v="9999"/>
    <x v="10"/>
    <n v="0"/>
  </r>
  <r>
    <s v="REFERENCE ELECTRIFICATION - MODERATE TECHNOLOGY ADVANCEMENT"/>
    <x v="2"/>
    <s v="ELECTRIC LIGHT-DUTY AUTO - 100 MILE RANGE"/>
    <s v="TEXAS"/>
    <x v="19"/>
    <x v="1"/>
    <s v="GASOLINE FUEL"/>
    <x v="10"/>
    <n v="0"/>
  </r>
  <r>
    <s v="REFERENCE ELECTRIFICATION - MODERATE TECHNOLOGY ADVANCEMENT"/>
    <x v="2"/>
    <s v="ELECTRIC LIGHT-DUTY AUTO - 100 MILE RANGE"/>
    <s v="TEXAS"/>
    <x v="19"/>
    <x v="1"/>
    <s v="ELECTRICITY"/>
    <x v="10"/>
    <n v="311430696.62038797"/>
  </r>
  <r>
    <s v="REFERENCE ELECTRIFICATION - MODERATE TECHNOLOGY ADVANCEMENT"/>
    <x v="2"/>
    <s v="ELECTRIC LIGHT-DUTY AUTO - 100 MILE RANGE"/>
    <s v="TEXAS"/>
    <x v="19"/>
    <x v="1"/>
    <s v="DIESEL FUEL"/>
    <x v="10"/>
    <n v="0"/>
  </r>
  <r>
    <s v="REFERENCE ELECTRIFICATION - MODERATE TECHNOLOGY ADVANCEMENT"/>
    <x v="2"/>
    <s v="ELECTRIC LIGHT-DUTY AUTO - 100 MILE RANGE"/>
    <s v="TEXAS"/>
    <x v="19"/>
    <x v="1"/>
    <s v="COMPRESSED PIPELINE GAS"/>
    <x v="10"/>
    <n v="0"/>
  </r>
  <r>
    <s v="REFERENCE ELECTRIFICATION - MODERATE TECHNOLOGY ADVANCEMENT"/>
    <x v="2"/>
    <s v="ELECTRIC LIGHT-DUTY AUTO - 100 MILE RANGE"/>
    <s v="TEXAS"/>
    <x v="19"/>
    <x v="1"/>
    <s v="LIQUID HYDROGEN"/>
    <x v="10"/>
    <n v="0"/>
  </r>
  <r>
    <s v="REFERENCE ELECTRIFICATION - MODERATE TECHNOLOGY ADVANCEMENT"/>
    <x v="2"/>
    <s v="ELECTRIC LIGHT-DUTY AUTO - 100 MILE RANGE"/>
    <s v="TEXAS"/>
    <x v="19"/>
    <x v="1"/>
    <n v="9999"/>
    <x v="10"/>
    <n v="0"/>
  </r>
  <r>
    <s v="REFERENCE ELECTRIFICATION - MODERATE TECHNOLOGY ADVANCEMENT"/>
    <x v="2"/>
    <s v="ELECTRIC LIGHT-DUTY AUTO - 100 MILE RANGE"/>
    <s v="TEXAS"/>
    <x v="19"/>
    <x v="2"/>
    <s v="GASOLINE FUEL"/>
    <x v="10"/>
    <n v="0"/>
  </r>
  <r>
    <s v="REFERENCE ELECTRIFICATION - MODERATE TECHNOLOGY ADVANCEMENT"/>
    <x v="2"/>
    <s v="ELECTRIC LIGHT-DUTY AUTO - 100 MILE RANGE"/>
    <s v="TEXAS"/>
    <x v="19"/>
    <x v="2"/>
    <s v="ELECTRICITY"/>
    <x v="10"/>
    <n v="360903253.75457901"/>
  </r>
  <r>
    <s v="REFERENCE ELECTRIFICATION - MODERATE TECHNOLOGY ADVANCEMENT"/>
    <x v="2"/>
    <s v="ELECTRIC LIGHT-DUTY AUTO - 100 MILE RANGE"/>
    <s v="TEXAS"/>
    <x v="19"/>
    <x v="2"/>
    <s v="DIESEL FUEL"/>
    <x v="10"/>
    <n v="0"/>
  </r>
  <r>
    <s v="REFERENCE ELECTRIFICATION - MODERATE TECHNOLOGY ADVANCEMENT"/>
    <x v="2"/>
    <s v="ELECTRIC LIGHT-DUTY AUTO - 100 MILE RANGE"/>
    <s v="TEXAS"/>
    <x v="19"/>
    <x v="2"/>
    <s v="COMPRESSED PIPELINE GAS"/>
    <x v="10"/>
    <n v="0"/>
  </r>
  <r>
    <s v="REFERENCE ELECTRIFICATION - MODERATE TECHNOLOGY ADVANCEMENT"/>
    <x v="2"/>
    <s v="ELECTRIC LIGHT-DUTY AUTO - 100 MILE RANGE"/>
    <s v="TEXAS"/>
    <x v="19"/>
    <x v="2"/>
    <s v="LIQUID HYDROGEN"/>
    <x v="10"/>
    <n v="0"/>
  </r>
  <r>
    <s v="REFERENCE ELECTRIFICATION - MODERATE TECHNOLOGY ADVANCEMENT"/>
    <x v="2"/>
    <s v="ELECTRIC LIGHT-DUTY AUTO - 100 MILE RANGE"/>
    <s v="TEXAS"/>
    <x v="19"/>
    <x v="2"/>
    <n v="9999"/>
    <x v="10"/>
    <n v="0"/>
  </r>
  <r>
    <s v="REFERENCE ELECTRIFICATION - MODERATE TECHNOLOGY ADVANCEMENT"/>
    <x v="2"/>
    <s v="ELECTRIC LIGHT-DUTY AUTO - 100 MILE RANGE"/>
    <s v="TEXAS"/>
    <x v="19"/>
    <x v="3"/>
    <s v="GASOLINE FUEL"/>
    <x v="10"/>
    <n v="0"/>
  </r>
  <r>
    <s v="REFERENCE ELECTRIFICATION - MODERATE TECHNOLOGY ADVANCEMENT"/>
    <x v="2"/>
    <s v="ELECTRIC LIGHT-DUTY AUTO - 100 MILE RANGE"/>
    <s v="TEXAS"/>
    <x v="19"/>
    <x v="3"/>
    <s v="ELECTRICITY"/>
    <x v="10"/>
    <n v="417069260.685965"/>
  </r>
  <r>
    <s v="REFERENCE ELECTRIFICATION - MODERATE TECHNOLOGY ADVANCEMENT"/>
    <x v="2"/>
    <s v="ELECTRIC LIGHT-DUTY AUTO - 100 MILE RANGE"/>
    <s v="TEXAS"/>
    <x v="19"/>
    <x v="3"/>
    <s v="DIESEL FUEL"/>
    <x v="10"/>
    <n v="0"/>
  </r>
  <r>
    <s v="REFERENCE ELECTRIFICATION - MODERATE TECHNOLOGY ADVANCEMENT"/>
    <x v="2"/>
    <s v="ELECTRIC LIGHT-DUTY AUTO - 100 MILE RANGE"/>
    <s v="TEXAS"/>
    <x v="19"/>
    <x v="3"/>
    <s v="COMPRESSED PIPELINE GAS"/>
    <x v="10"/>
    <n v="0"/>
  </r>
  <r>
    <s v="REFERENCE ELECTRIFICATION - MODERATE TECHNOLOGY ADVANCEMENT"/>
    <x v="2"/>
    <s v="ELECTRIC LIGHT-DUTY AUTO - 100 MILE RANGE"/>
    <s v="TEXAS"/>
    <x v="19"/>
    <x v="3"/>
    <s v="LIQUID HYDROGEN"/>
    <x v="10"/>
    <n v="0"/>
  </r>
  <r>
    <s v="REFERENCE ELECTRIFICATION - MODERATE TECHNOLOGY ADVANCEMENT"/>
    <x v="2"/>
    <s v="ELECTRIC LIGHT-DUTY AUTO - 100 MILE RANGE"/>
    <s v="TEXAS"/>
    <x v="19"/>
    <x v="3"/>
    <n v="9999"/>
    <x v="10"/>
    <n v="0"/>
  </r>
  <r>
    <s v="REFERENCE ELECTRIFICATION - MODERATE TECHNOLOGY ADVANCEMENT"/>
    <x v="2"/>
    <s v="ELECTRIC LIGHT-DUTY AUTO - 100 MILE RANGE"/>
    <s v="TEXAS"/>
    <x v="19"/>
    <x v="4"/>
    <s v="GASOLINE FUEL"/>
    <x v="10"/>
    <n v="0"/>
  </r>
  <r>
    <s v="REFERENCE ELECTRIFICATION - MODERATE TECHNOLOGY ADVANCEMENT"/>
    <x v="2"/>
    <s v="ELECTRIC LIGHT-DUTY AUTO - 100 MILE RANGE"/>
    <s v="TEXAS"/>
    <x v="19"/>
    <x v="4"/>
    <s v="ELECTRICITY"/>
    <x v="10"/>
    <n v="480667160.56973499"/>
  </r>
  <r>
    <s v="REFERENCE ELECTRIFICATION - MODERATE TECHNOLOGY ADVANCEMENT"/>
    <x v="2"/>
    <s v="ELECTRIC LIGHT-DUTY AUTO - 100 MILE RANGE"/>
    <s v="TEXAS"/>
    <x v="19"/>
    <x v="4"/>
    <s v="DIESEL FUEL"/>
    <x v="10"/>
    <n v="0"/>
  </r>
  <r>
    <s v="REFERENCE ELECTRIFICATION - MODERATE TECHNOLOGY ADVANCEMENT"/>
    <x v="2"/>
    <s v="ELECTRIC LIGHT-DUTY AUTO - 100 MILE RANGE"/>
    <s v="TEXAS"/>
    <x v="19"/>
    <x v="4"/>
    <s v="COMPRESSED PIPELINE GAS"/>
    <x v="10"/>
    <n v="0"/>
  </r>
  <r>
    <s v="REFERENCE ELECTRIFICATION - MODERATE TECHNOLOGY ADVANCEMENT"/>
    <x v="2"/>
    <s v="ELECTRIC LIGHT-DUTY AUTO - 100 MILE RANGE"/>
    <s v="TEXAS"/>
    <x v="19"/>
    <x v="4"/>
    <s v="LIQUID HYDROGEN"/>
    <x v="10"/>
    <n v="0"/>
  </r>
  <r>
    <s v="REFERENCE ELECTRIFICATION - MODERATE TECHNOLOGY ADVANCEMENT"/>
    <x v="2"/>
    <s v="ELECTRIC LIGHT-DUTY AUTO - 100 MILE RANGE"/>
    <s v="TEXAS"/>
    <x v="19"/>
    <x v="4"/>
    <n v="9999"/>
    <x v="10"/>
    <n v="0"/>
  </r>
  <r>
    <s v="REFERENCE ELECTRIFICATION - MODERATE TECHNOLOGY ADVANCEMENT"/>
    <x v="2"/>
    <s v="ELECTRIC LIGHT-DUTY AUTO - 100 MILE RANGE"/>
    <s v="TEXAS"/>
    <x v="19"/>
    <x v="5"/>
    <s v="GASOLINE FUEL"/>
    <x v="10"/>
    <n v="0"/>
  </r>
  <r>
    <s v="REFERENCE ELECTRIFICATION - MODERATE TECHNOLOGY ADVANCEMENT"/>
    <x v="2"/>
    <s v="ELECTRIC LIGHT-DUTY AUTO - 100 MILE RANGE"/>
    <s v="TEXAS"/>
    <x v="19"/>
    <x v="5"/>
    <s v="ELECTRICITY"/>
    <x v="10"/>
    <n v="551429518.95649195"/>
  </r>
  <r>
    <s v="REFERENCE ELECTRIFICATION - MODERATE TECHNOLOGY ADVANCEMENT"/>
    <x v="2"/>
    <s v="ELECTRIC LIGHT-DUTY AUTO - 100 MILE RANGE"/>
    <s v="TEXAS"/>
    <x v="19"/>
    <x v="5"/>
    <s v="DIESEL FUEL"/>
    <x v="10"/>
    <n v="0"/>
  </r>
  <r>
    <s v="REFERENCE ELECTRIFICATION - MODERATE TECHNOLOGY ADVANCEMENT"/>
    <x v="2"/>
    <s v="ELECTRIC LIGHT-DUTY AUTO - 100 MILE RANGE"/>
    <s v="TEXAS"/>
    <x v="19"/>
    <x v="5"/>
    <s v="COMPRESSED PIPELINE GAS"/>
    <x v="10"/>
    <n v="0"/>
  </r>
  <r>
    <s v="REFERENCE ELECTRIFICATION - MODERATE TECHNOLOGY ADVANCEMENT"/>
    <x v="2"/>
    <s v="ELECTRIC LIGHT-DUTY AUTO - 100 MILE RANGE"/>
    <s v="TEXAS"/>
    <x v="19"/>
    <x v="5"/>
    <s v="LIQUID HYDROGEN"/>
    <x v="10"/>
    <n v="0"/>
  </r>
  <r>
    <s v="REFERENCE ELECTRIFICATION - MODERATE TECHNOLOGY ADVANCEMENT"/>
    <x v="2"/>
    <s v="ELECTRIC LIGHT-DUTY AUTO - 100 MILE RANGE"/>
    <s v="TEXAS"/>
    <x v="19"/>
    <x v="5"/>
    <n v="9999"/>
    <x v="10"/>
    <n v="0"/>
  </r>
  <r>
    <s v="REFERENCE ELECTRIFICATION - MODERATE TECHNOLOGY ADVANCEMENT"/>
    <x v="2"/>
    <s v="ELECTRIC LIGHT-DUTY AUTO - 100 MILE RANGE"/>
    <s v="TEXAS"/>
    <x v="19"/>
    <x v="6"/>
    <s v="GASOLINE FUEL"/>
    <x v="10"/>
    <n v="0"/>
  </r>
  <r>
    <s v="REFERENCE ELECTRIFICATION - MODERATE TECHNOLOGY ADVANCEMENT"/>
    <x v="2"/>
    <s v="ELECTRIC LIGHT-DUTY AUTO - 100 MILE RANGE"/>
    <s v="TEXAS"/>
    <x v="19"/>
    <x v="6"/>
    <s v="ELECTRICITY"/>
    <x v="10"/>
    <n v="630597693.18481398"/>
  </r>
  <r>
    <s v="REFERENCE ELECTRIFICATION - MODERATE TECHNOLOGY ADVANCEMENT"/>
    <x v="2"/>
    <s v="ELECTRIC LIGHT-DUTY AUTO - 100 MILE RANGE"/>
    <s v="TEXAS"/>
    <x v="19"/>
    <x v="6"/>
    <s v="DIESEL FUEL"/>
    <x v="10"/>
    <n v="0"/>
  </r>
  <r>
    <s v="REFERENCE ELECTRIFICATION - MODERATE TECHNOLOGY ADVANCEMENT"/>
    <x v="2"/>
    <s v="ELECTRIC LIGHT-DUTY AUTO - 100 MILE RANGE"/>
    <s v="TEXAS"/>
    <x v="19"/>
    <x v="6"/>
    <s v="COMPRESSED PIPELINE GAS"/>
    <x v="10"/>
    <n v="0"/>
  </r>
  <r>
    <s v="REFERENCE ELECTRIFICATION - MODERATE TECHNOLOGY ADVANCEMENT"/>
    <x v="2"/>
    <s v="ELECTRIC LIGHT-DUTY AUTO - 100 MILE RANGE"/>
    <s v="TEXAS"/>
    <x v="19"/>
    <x v="6"/>
    <s v="LIQUID HYDROGEN"/>
    <x v="10"/>
    <n v="0"/>
  </r>
  <r>
    <s v="REFERENCE ELECTRIFICATION - MODERATE TECHNOLOGY ADVANCEMENT"/>
    <x v="2"/>
    <s v="ELECTRIC LIGHT-DUTY AUTO - 100 MILE RANGE"/>
    <s v="TEXAS"/>
    <x v="19"/>
    <x v="6"/>
    <n v="9999"/>
    <x v="10"/>
    <n v="0"/>
  </r>
  <r>
    <s v="REFERENCE ELECTRIFICATION - MODERATE TECHNOLOGY ADVANCEMENT"/>
    <x v="2"/>
    <s v="ELECTRIC LIGHT-DUTY AUTO - 100 MILE RANGE"/>
    <s v="TEXAS"/>
    <x v="19"/>
    <x v="7"/>
    <s v="GASOLINE FUEL"/>
    <x v="10"/>
    <n v="0"/>
  </r>
  <r>
    <s v="REFERENCE ELECTRIFICATION - MODERATE TECHNOLOGY ADVANCEMENT"/>
    <x v="2"/>
    <s v="ELECTRIC LIGHT-DUTY AUTO - 100 MILE RANGE"/>
    <s v="TEXAS"/>
    <x v="19"/>
    <x v="7"/>
    <s v="ELECTRICITY"/>
    <x v="10"/>
    <n v="712771460.57509601"/>
  </r>
  <r>
    <s v="REFERENCE ELECTRIFICATION - MODERATE TECHNOLOGY ADVANCEMENT"/>
    <x v="2"/>
    <s v="ELECTRIC LIGHT-DUTY AUTO - 100 MILE RANGE"/>
    <s v="TEXAS"/>
    <x v="19"/>
    <x v="7"/>
    <s v="DIESEL FUEL"/>
    <x v="10"/>
    <n v="0"/>
  </r>
  <r>
    <s v="REFERENCE ELECTRIFICATION - MODERATE TECHNOLOGY ADVANCEMENT"/>
    <x v="2"/>
    <s v="ELECTRIC LIGHT-DUTY AUTO - 100 MILE RANGE"/>
    <s v="TEXAS"/>
    <x v="19"/>
    <x v="7"/>
    <s v="COMPRESSED PIPELINE GAS"/>
    <x v="10"/>
    <n v="0"/>
  </r>
  <r>
    <s v="REFERENCE ELECTRIFICATION - MODERATE TECHNOLOGY ADVANCEMENT"/>
    <x v="2"/>
    <s v="ELECTRIC LIGHT-DUTY AUTO - 100 MILE RANGE"/>
    <s v="TEXAS"/>
    <x v="19"/>
    <x v="7"/>
    <s v="LIQUID HYDROGEN"/>
    <x v="10"/>
    <n v="0"/>
  </r>
  <r>
    <s v="REFERENCE ELECTRIFICATION - MODERATE TECHNOLOGY ADVANCEMENT"/>
    <x v="2"/>
    <s v="ELECTRIC LIGHT-DUTY AUTO - 100 MILE RANGE"/>
    <s v="TEXAS"/>
    <x v="19"/>
    <x v="7"/>
    <n v="9999"/>
    <x v="10"/>
    <n v="0"/>
  </r>
  <r>
    <s v="REFERENCE ELECTRIFICATION - MODERATE TECHNOLOGY ADVANCEMENT"/>
    <x v="2"/>
    <s v="ELECTRIC LIGHT-DUTY AUTO - 100 MILE RANGE"/>
    <s v="TEXAS"/>
    <x v="19"/>
    <x v="8"/>
    <s v="GASOLINE FUEL"/>
    <x v="10"/>
    <n v="0"/>
  </r>
  <r>
    <s v="REFERENCE ELECTRIFICATION - MODERATE TECHNOLOGY ADVANCEMENT"/>
    <x v="2"/>
    <s v="ELECTRIC LIGHT-DUTY AUTO - 100 MILE RANGE"/>
    <s v="TEXAS"/>
    <x v="19"/>
    <x v="8"/>
    <s v="ELECTRICITY"/>
    <x v="10"/>
    <n v="790046023.74459696"/>
  </r>
  <r>
    <s v="REFERENCE ELECTRIFICATION - MODERATE TECHNOLOGY ADVANCEMENT"/>
    <x v="2"/>
    <s v="ELECTRIC LIGHT-DUTY AUTO - 100 MILE RANGE"/>
    <s v="TEXAS"/>
    <x v="19"/>
    <x v="8"/>
    <s v="DIESEL FUEL"/>
    <x v="10"/>
    <n v="0"/>
  </r>
  <r>
    <s v="REFERENCE ELECTRIFICATION - MODERATE TECHNOLOGY ADVANCEMENT"/>
    <x v="2"/>
    <s v="ELECTRIC LIGHT-DUTY AUTO - 100 MILE RANGE"/>
    <s v="TEXAS"/>
    <x v="19"/>
    <x v="8"/>
    <s v="COMPRESSED PIPELINE GAS"/>
    <x v="10"/>
    <n v="0"/>
  </r>
  <r>
    <s v="REFERENCE ELECTRIFICATION - MODERATE TECHNOLOGY ADVANCEMENT"/>
    <x v="2"/>
    <s v="ELECTRIC LIGHT-DUTY AUTO - 100 MILE RANGE"/>
    <s v="TEXAS"/>
    <x v="19"/>
    <x v="8"/>
    <s v="LIQUID HYDROGEN"/>
    <x v="10"/>
    <n v="0"/>
  </r>
  <r>
    <s v="REFERENCE ELECTRIFICATION - MODERATE TECHNOLOGY ADVANCEMENT"/>
    <x v="2"/>
    <s v="ELECTRIC LIGHT-DUTY AUTO - 100 MILE RANGE"/>
    <s v="TEXAS"/>
    <x v="19"/>
    <x v="8"/>
    <n v="9999"/>
    <x v="10"/>
    <n v="0"/>
  </r>
  <r>
    <s v="REFERENCE ELECTRIFICATION - MODERATE TECHNOLOGY ADVANCEMENT"/>
    <x v="2"/>
    <s v="ELECTRIC LIGHT-DUTY AUTO - 100 MILE RANGE"/>
    <s v="TEXAS"/>
    <x v="19"/>
    <x v="9"/>
    <s v="GASOLINE FUEL"/>
    <x v="10"/>
    <n v="0"/>
  </r>
  <r>
    <s v="REFERENCE ELECTRIFICATION - MODERATE TECHNOLOGY ADVANCEMENT"/>
    <x v="2"/>
    <s v="ELECTRIC LIGHT-DUTY AUTO - 100 MILE RANGE"/>
    <s v="TEXAS"/>
    <x v="19"/>
    <x v="9"/>
    <s v="ELECTRICITY"/>
    <x v="10"/>
    <n v="874619803.63117099"/>
  </r>
  <r>
    <s v="REFERENCE ELECTRIFICATION - MODERATE TECHNOLOGY ADVANCEMENT"/>
    <x v="2"/>
    <s v="ELECTRIC LIGHT-DUTY AUTO - 100 MILE RANGE"/>
    <s v="TEXAS"/>
    <x v="19"/>
    <x v="9"/>
    <s v="DIESEL FUEL"/>
    <x v="10"/>
    <n v="0"/>
  </r>
  <r>
    <s v="REFERENCE ELECTRIFICATION - MODERATE TECHNOLOGY ADVANCEMENT"/>
    <x v="2"/>
    <s v="ELECTRIC LIGHT-DUTY AUTO - 100 MILE RANGE"/>
    <s v="TEXAS"/>
    <x v="19"/>
    <x v="9"/>
    <s v="COMPRESSED PIPELINE GAS"/>
    <x v="10"/>
    <n v="0"/>
  </r>
  <r>
    <s v="REFERENCE ELECTRIFICATION - MODERATE TECHNOLOGY ADVANCEMENT"/>
    <x v="2"/>
    <s v="ELECTRIC LIGHT-DUTY AUTO - 100 MILE RANGE"/>
    <s v="TEXAS"/>
    <x v="19"/>
    <x v="9"/>
    <s v="LIQUID HYDROGEN"/>
    <x v="10"/>
    <n v="0"/>
  </r>
  <r>
    <s v="REFERENCE ELECTRIFICATION - MODERATE TECHNOLOGY ADVANCEMENT"/>
    <x v="2"/>
    <s v="ELECTRIC LIGHT-DUTY AUTO - 100 MILE RANGE"/>
    <s v="TEXAS"/>
    <x v="19"/>
    <x v="9"/>
    <n v="9999"/>
    <x v="10"/>
    <n v="0"/>
  </r>
  <r>
    <s v="REFERENCE ELECTRIFICATION - MODERATE TECHNOLOGY ADVANCEMENT"/>
    <x v="2"/>
    <s v="ELECTRIC LIGHT-DUTY AUTO - 100 MILE RANGE"/>
    <s v="TEXAS"/>
    <x v="19"/>
    <x v="10"/>
    <s v="GASOLINE FUEL"/>
    <x v="10"/>
    <n v="0"/>
  </r>
  <r>
    <s v="REFERENCE ELECTRIFICATION - MODERATE TECHNOLOGY ADVANCEMENT"/>
    <x v="2"/>
    <s v="ELECTRIC LIGHT-DUTY AUTO - 100 MILE RANGE"/>
    <s v="TEXAS"/>
    <x v="19"/>
    <x v="10"/>
    <s v="ELECTRICITY"/>
    <x v="10"/>
    <n v="951377878.14227605"/>
  </r>
  <r>
    <s v="REFERENCE ELECTRIFICATION - MODERATE TECHNOLOGY ADVANCEMENT"/>
    <x v="2"/>
    <s v="ELECTRIC LIGHT-DUTY AUTO - 100 MILE RANGE"/>
    <s v="TEXAS"/>
    <x v="19"/>
    <x v="10"/>
    <s v="DIESEL FUEL"/>
    <x v="10"/>
    <n v="0"/>
  </r>
  <r>
    <s v="REFERENCE ELECTRIFICATION - MODERATE TECHNOLOGY ADVANCEMENT"/>
    <x v="2"/>
    <s v="ELECTRIC LIGHT-DUTY AUTO - 100 MILE RANGE"/>
    <s v="TEXAS"/>
    <x v="19"/>
    <x v="10"/>
    <s v="COMPRESSED PIPELINE GAS"/>
    <x v="10"/>
    <n v="0"/>
  </r>
  <r>
    <s v="REFERENCE ELECTRIFICATION - MODERATE TECHNOLOGY ADVANCEMENT"/>
    <x v="2"/>
    <s v="ELECTRIC LIGHT-DUTY AUTO - 100 MILE RANGE"/>
    <s v="TEXAS"/>
    <x v="19"/>
    <x v="10"/>
    <s v="LIQUID HYDROGEN"/>
    <x v="10"/>
    <n v="0"/>
  </r>
  <r>
    <s v="REFERENCE ELECTRIFICATION - MODERATE TECHNOLOGY ADVANCEMENT"/>
    <x v="2"/>
    <s v="ELECTRIC LIGHT-DUTY AUTO - 100 MILE RANGE"/>
    <s v="TEXAS"/>
    <x v="19"/>
    <x v="10"/>
    <n v="9999"/>
    <x v="10"/>
    <n v="0"/>
  </r>
  <r>
    <s v="REFERENCE ELECTRIFICATION - MODERATE TECHNOLOGY ADVANCEMENT"/>
    <x v="2"/>
    <s v="ELECTRIC LIGHT-DUTY AUTO - 100 MILE RANGE"/>
    <s v="TEXAS"/>
    <x v="19"/>
    <x v="11"/>
    <s v="GASOLINE FUEL"/>
    <x v="10"/>
    <n v="0"/>
  </r>
  <r>
    <s v="REFERENCE ELECTRIFICATION - MODERATE TECHNOLOGY ADVANCEMENT"/>
    <x v="2"/>
    <s v="ELECTRIC LIGHT-DUTY AUTO - 100 MILE RANGE"/>
    <s v="TEXAS"/>
    <x v="19"/>
    <x v="11"/>
    <s v="ELECTRICITY"/>
    <x v="10"/>
    <n v="1017820356.79968"/>
  </r>
  <r>
    <s v="REFERENCE ELECTRIFICATION - MODERATE TECHNOLOGY ADVANCEMENT"/>
    <x v="2"/>
    <s v="ELECTRIC LIGHT-DUTY AUTO - 100 MILE RANGE"/>
    <s v="TEXAS"/>
    <x v="19"/>
    <x v="11"/>
    <s v="DIESEL FUEL"/>
    <x v="10"/>
    <n v="0"/>
  </r>
  <r>
    <s v="REFERENCE ELECTRIFICATION - MODERATE TECHNOLOGY ADVANCEMENT"/>
    <x v="2"/>
    <s v="ELECTRIC LIGHT-DUTY AUTO - 100 MILE RANGE"/>
    <s v="TEXAS"/>
    <x v="19"/>
    <x v="11"/>
    <s v="COMPRESSED PIPELINE GAS"/>
    <x v="10"/>
    <n v="0"/>
  </r>
  <r>
    <s v="REFERENCE ELECTRIFICATION - MODERATE TECHNOLOGY ADVANCEMENT"/>
    <x v="2"/>
    <s v="ELECTRIC LIGHT-DUTY AUTO - 100 MILE RANGE"/>
    <s v="TEXAS"/>
    <x v="19"/>
    <x v="11"/>
    <s v="LIQUID HYDROGEN"/>
    <x v="10"/>
    <n v="0"/>
  </r>
  <r>
    <s v="REFERENCE ELECTRIFICATION - MODERATE TECHNOLOGY ADVANCEMENT"/>
    <x v="2"/>
    <s v="ELECTRIC LIGHT-DUTY AUTO - 100 MILE RANGE"/>
    <s v="TEXAS"/>
    <x v="19"/>
    <x v="11"/>
    <n v="9999"/>
    <x v="10"/>
    <n v="0"/>
  </r>
  <r>
    <s v="REFERENCE ELECTRIFICATION - MODERATE TECHNOLOGY ADVANCEMENT"/>
    <x v="2"/>
    <s v="ELECTRIC LIGHT-DUTY AUTO - 100 MILE RANGE"/>
    <s v="TEXAS"/>
    <x v="19"/>
    <x v="12"/>
    <s v="GASOLINE FUEL"/>
    <x v="10"/>
    <n v="0"/>
  </r>
  <r>
    <s v="REFERENCE ELECTRIFICATION - MODERATE TECHNOLOGY ADVANCEMENT"/>
    <x v="2"/>
    <s v="ELECTRIC LIGHT-DUTY AUTO - 100 MILE RANGE"/>
    <s v="TEXAS"/>
    <x v="19"/>
    <x v="12"/>
    <s v="ELECTRICITY"/>
    <x v="10"/>
    <n v="1077872464.42659"/>
  </r>
  <r>
    <s v="REFERENCE ELECTRIFICATION - MODERATE TECHNOLOGY ADVANCEMENT"/>
    <x v="2"/>
    <s v="ELECTRIC LIGHT-DUTY AUTO - 100 MILE RANGE"/>
    <s v="TEXAS"/>
    <x v="19"/>
    <x v="12"/>
    <s v="DIESEL FUEL"/>
    <x v="10"/>
    <n v="0"/>
  </r>
  <r>
    <s v="REFERENCE ELECTRIFICATION - MODERATE TECHNOLOGY ADVANCEMENT"/>
    <x v="2"/>
    <s v="ELECTRIC LIGHT-DUTY AUTO - 100 MILE RANGE"/>
    <s v="TEXAS"/>
    <x v="19"/>
    <x v="12"/>
    <s v="COMPRESSED PIPELINE GAS"/>
    <x v="10"/>
    <n v="0"/>
  </r>
  <r>
    <s v="REFERENCE ELECTRIFICATION - MODERATE TECHNOLOGY ADVANCEMENT"/>
    <x v="2"/>
    <s v="ELECTRIC LIGHT-DUTY AUTO - 100 MILE RANGE"/>
    <s v="TEXAS"/>
    <x v="19"/>
    <x v="12"/>
    <s v="LIQUID HYDROGEN"/>
    <x v="10"/>
    <n v="0"/>
  </r>
  <r>
    <s v="REFERENCE ELECTRIFICATION - MODERATE TECHNOLOGY ADVANCEMENT"/>
    <x v="2"/>
    <s v="ELECTRIC LIGHT-DUTY AUTO - 100 MILE RANGE"/>
    <s v="TEXAS"/>
    <x v="19"/>
    <x v="12"/>
    <n v="9999"/>
    <x v="10"/>
    <n v="0"/>
  </r>
  <r>
    <s v="REFERENCE ELECTRIFICATION - MODERATE TECHNOLOGY ADVANCEMENT"/>
    <x v="2"/>
    <s v="ELECTRIC LIGHT-DUTY AUTO - 100 MILE RANGE"/>
    <s v="TEXAS"/>
    <x v="19"/>
    <x v="13"/>
    <s v="GASOLINE FUEL"/>
    <x v="10"/>
    <n v="0"/>
  </r>
  <r>
    <s v="REFERENCE ELECTRIFICATION - MODERATE TECHNOLOGY ADVANCEMENT"/>
    <x v="2"/>
    <s v="ELECTRIC LIGHT-DUTY AUTO - 100 MILE RANGE"/>
    <s v="TEXAS"/>
    <x v="19"/>
    <x v="13"/>
    <s v="ELECTRICITY"/>
    <x v="10"/>
    <n v="1134880686.0713501"/>
  </r>
  <r>
    <s v="REFERENCE ELECTRIFICATION - MODERATE TECHNOLOGY ADVANCEMENT"/>
    <x v="2"/>
    <s v="ELECTRIC LIGHT-DUTY AUTO - 100 MILE RANGE"/>
    <s v="TEXAS"/>
    <x v="19"/>
    <x v="13"/>
    <s v="DIESEL FUEL"/>
    <x v="10"/>
    <n v="0"/>
  </r>
  <r>
    <s v="REFERENCE ELECTRIFICATION - MODERATE TECHNOLOGY ADVANCEMENT"/>
    <x v="2"/>
    <s v="ELECTRIC LIGHT-DUTY AUTO - 100 MILE RANGE"/>
    <s v="TEXAS"/>
    <x v="19"/>
    <x v="13"/>
    <s v="COMPRESSED PIPELINE GAS"/>
    <x v="10"/>
    <n v="0"/>
  </r>
  <r>
    <s v="REFERENCE ELECTRIFICATION - MODERATE TECHNOLOGY ADVANCEMENT"/>
    <x v="2"/>
    <s v="ELECTRIC LIGHT-DUTY AUTO - 100 MILE RANGE"/>
    <s v="TEXAS"/>
    <x v="19"/>
    <x v="13"/>
    <s v="LIQUID HYDROGEN"/>
    <x v="10"/>
    <n v="0"/>
  </r>
  <r>
    <s v="REFERENCE ELECTRIFICATION - MODERATE TECHNOLOGY ADVANCEMENT"/>
    <x v="2"/>
    <s v="ELECTRIC LIGHT-DUTY AUTO - 100 MILE RANGE"/>
    <s v="TEXAS"/>
    <x v="19"/>
    <x v="13"/>
    <n v="9999"/>
    <x v="10"/>
    <n v="0"/>
  </r>
  <r>
    <s v="REFERENCE ELECTRIFICATION - MODERATE TECHNOLOGY ADVANCEMENT"/>
    <x v="2"/>
    <s v="ELECTRIC LIGHT-DUTY AUTO - 100 MILE RANGE"/>
    <s v="TEXAS"/>
    <x v="19"/>
    <x v="14"/>
    <s v="GASOLINE FUEL"/>
    <x v="10"/>
    <n v="0"/>
  </r>
  <r>
    <s v="REFERENCE ELECTRIFICATION - MODERATE TECHNOLOGY ADVANCEMENT"/>
    <x v="2"/>
    <s v="ELECTRIC LIGHT-DUTY AUTO - 100 MILE RANGE"/>
    <s v="TEXAS"/>
    <x v="19"/>
    <x v="14"/>
    <s v="ELECTRICITY"/>
    <x v="10"/>
    <n v="1198374324.74859"/>
  </r>
  <r>
    <s v="REFERENCE ELECTRIFICATION - MODERATE TECHNOLOGY ADVANCEMENT"/>
    <x v="2"/>
    <s v="ELECTRIC LIGHT-DUTY AUTO - 100 MILE RANGE"/>
    <s v="TEXAS"/>
    <x v="19"/>
    <x v="14"/>
    <s v="DIESEL FUEL"/>
    <x v="10"/>
    <n v="0"/>
  </r>
  <r>
    <s v="REFERENCE ELECTRIFICATION - MODERATE TECHNOLOGY ADVANCEMENT"/>
    <x v="2"/>
    <s v="ELECTRIC LIGHT-DUTY AUTO - 100 MILE RANGE"/>
    <s v="TEXAS"/>
    <x v="19"/>
    <x v="14"/>
    <s v="COMPRESSED PIPELINE GAS"/>
    <x v="10"/>
    <n v="0"/>
  </r>
  <r>
    <s v="REFERENCE ELECTRIFICATION - MODERATE TECHNOLOGY ADVANCEMENT"/>
    <x v="2"/>
    <s v="ELECTRIC LIGHT-DUTY AUTO - 100 MILE RANGE"/>
    <s v="TEXAS"/>
    <x v="19"/>
    <x v="14"/>
    <s v="LIQUID HYDROGEN"/>
    <x v="10"/>
    <n v="0"/>
  </r>
  <r>
    <s v="REFERENCE ELECTRIFICATION - MODERATE TECHNOLOGY ADVANCEMENT"/>
    <x v="2"/>
    <s v="ELECTRIC LIGHT-DUTY AUTO - 100 MILE RANGE"/>
    <s v="TEXAS"/>
    <x v="19"/>
    <x v="14"/>
    <n v="9999"/>
    <x v="10"/>
    <n v="0"/>
  </r>
  <r>
    <s v="REFERENCE ELECTRIFICATION - MODERATE TECHNOLOGY ADVANCEMENT"/>
    <x v="2"/>
    <s v="ELECTRIC LIGHT-DUTY AUTO - 100 MILE RANGE"/>
    <s v="TEXAS"/>
    <x v="19"/>
    <x v="15"/>
    <s v="GASOLINE FUEL"/>
    <x v="10"/>
    <n v="0"/>
  </r>
  <r>
    <s v="REFERENCE ELECTRIFICATION - MODERATE TECHNOLOGY ADVANCEMENT"/>
    <x v="2"/>
    <s v="ELECTRIC LIGHT-DUTY AUTO - 100 MILE RANGE"/>
    <s v="TEXAS"/>
    <x v="19"/>
    <x v="15"/>
    <s v="ELECTRICITY"/>
    <x v="10"/>
    <n v="1261984450.9505999"/>
  </r>
  <r>
    <s v="REFERENCE ELECTRIFICATION - MODERATE TECHNOLOGY ADVANCEMENT"/>
    <x v="2"/>
    <s v="ELECTRIC LIGHT-DUTY AUTO - 100 MILE RANGE"/>
    <s v="TEXAS"/>
    <x v="19"/>
    <x v="15"/>
    <s v="DIESEL FUEL"/>
    <x v="10"/>
    <n v="0"/>
  </r>
  <r>
    <s v="REFERENCE ELECTRIFICATION - MODERATE TECHNOLOGY ADVANCEMENT"/>
    <x v="2"/>
    <s v="ELECTRIC LIGHT-DUTY AUTO - 100 MILE RANGE"/>
    <s v="TEXAS"/>
    <x v="19"/>
    <x v="15"/>
    <s v="COMPRESSED PIPELINE GAS"/>
    <x v="10"/>
    <n v="0"/>
  </r>
  <r>
    <s v="REFERENCE ELECTRIFICATION - MODERATE TECHNOLOGY ADVANCEMENT"/>
    <x v="2"/>
    <s v="ELECTRIC LIGHT-DUTY AUTO - 100 MILE RANGE"/>
    <s v="TEXAS"/>
    <x v="19"/>
    <x v="15"/>
    <s v="LIQUID HYDROGEN"/>
    <x v="10"/>
    <n v="0"/>
  </r>
  <r>
    <s v="REFERENCE ELECTRIFICATION - MODERATE TECHNOLOGY ADVANCEMENT"/>
    <x v="2"/>
    <s v="ELECTRIC LIGHT-DUTY AUTO - 100 MILE RANGE"/>
    <s v="TEXAS"/>
    <x v="19"/>
    <x v="15"/>
    <n v="9999"/>
    <x v="10"/>
    <n v="0"/>
  </r>
  <r>
    <s v="REFERENCE ELECTRIFICATION - MODERATE TECHNOLOGY ADVANCEMENT"/>
    <x v="2"/>
    <s v="ELECTRIC LIGHT-DUTY AUTO - 100 MILE RANGE"/>
    <s v="TEXAS"/>
    <x v="19"/>
    <x v="16"/>
    <s v="GASOLINE FUEL"/>
    <x v="10"/>
    <n v="0"/>
  </r>
  <r>
    <s v="REFERENCE ELECTRIFICATION - MODERATE TECHNOLOGY ADVANCEMENT"/>
    <x v="2"/>
    <s v="ELECTRIC LIGHT-DUTY AUTO - 100 MILE RANGE"/>
    <s v="TEXAS"/>
    <x v="19"/>
    <x v="16"/>
    <s v="ELECTRICITY"/>
    <x v="10"/>
    <n v="1325109707.95946"/>
  </r>
  <r>
    <s v="REFERENCE ELECTRIFICATION - MODERATE TECHNOLOGY ADVANCEMENT"/>
    <x v="2"/>
    <s v="ELECTRIC LIGHT-DUTY AUTO - 100 MILE RANGE"/>
    <s v="TEXAS"/>
    <x v="19"/>
    <x v="16"/>
    <s v="DIESEL FUEL"/>
    <x v="10"/>
    <n v="0"/>
  </r>
  <r>
    <s v="REFERENCE ELECTRIFICATION - MODERATE TECHNOLOGY ADVANCEMENT"/>
    <x v="2"/>
    <s v="ELECTRIC LIGHT-DUTY AUTO - 100 MILE RANGE"/>
    <s v="TEXAS"/>
    <x v="19"/>
    <x v="16"/>
    <s v="COMPRESSED PIPELINE GAS"/>
    <x v="10"/>
    <n v="0"/>
  </r>
  <r>
    <s v="REFERENCE ELECTRIFICATION - MODERATE TECHNOLOGY ADVANCEMENT"/>
    <x v="2"/>
    <s v="ELECTRIC LIGHT-DUTY AUTO - 100 MILE RANGE"/>
    <s v="TEXAS"/>
    <x v="19"/>
    <x v="16"/>
    <s v="LIQUID HYDROGEN"/>
    <x v="10"/>
    <n v="0"/>
  </r>
  <r>
    <s v="REFERENCE ELECTRIFICATION - MODERATE TECHNOLOGY ADVANCEMENT"/>
    <x v="2"/>
    <s v="ELECTRIC LIGHT-DUTY AUTO - 100 MILE RANGE"/>
    <s v="TEXAS"/>
    <x v="19"/>
    <x v="16"/>
    <n v="9999"/>
    <x v="10"/>
    <n v="0"/>
  </r>
  <r>
    <s v="REFERENCE ELECTRIFICATION - MODERATE TECHNOLOGY ADVANCEMENT"/>
    <x v="2"/>
    <s v="ELECTRIC LIGHT-DUTY AUTO - 100 MILE RANGE"/>
    <s v="TEXAS"/>
    <x v="19"/>
    <x v="17"/>
    <s v="GASOLINE FUEL"/>
    <x v="10"/>
    <n v="0"/>
  </r>
  <r>
    <s v="REFERENCE ELECTRIFICATION - MODERATE TECHNOLOGY ADVANCEMENT"/>
    <x v="2"/>
    <s v="ELECTRIC LIGHT-DUTY AUTO - 100 MILE RANGE"/>
    <s v="TEXAS"/>
    <x v="19"/>
    <x v="17"/>
    <s v="ELECTRICITY"/>
    <x v="10"/>
    <n v="1387218436.05392"/>
  </r>
  <r>
    <s v="REFERENCE ELECTRIFICATION - MODERATE TECHNOLOGY ADVANCEMENT"/>
    <x v="2"/>
    <s v="ELECTRIC LIGHT-DUTY AUTO - 100 MILE RANGE"/>
    <s v="TEXAS"/>
    <x v="19"/>
    <x v="17"/>
    <s v="DIESEL FUEL"/>
    <x v="10"/>
    <n v="0"/>
  </r>
  <r>
    <s v="REFERENCE ELECTRIFICATION - MODERATE TECHNOLOGY ADVANCEMENT"/>
    <x v="2"/>
    <s v="ELECTRIC LIGHT-DUTY AUTO - 100 MILE RANGE"/>
    <s v="TEXAS"/>
    <x v="19"/>
    <x v="17"/>
    <s v="COMPRESSED PIPELINE GAS"/>
    <x v="10"/>
    <n v="0"/>
  </r>
  <r>
    <s v="REFERENCE ELECTRIFICATION - MODERATE TECHNOLOGY ADVANCEMENT"/>
    <x v="2"/>
    <s v="ELECTRIC LIGHT-DUTY AUTO - 100 MILE RANGE"/>
    <s v="TEXAS"/>
    <x v="19"/>
    <x v="17"/>
    <s v="LIQUID HYDROGEN"/>
    <x v="10"/>
    <n v="0"/>
  </r>
  <r>
    <s v="REFERENCE ELECTRIFICATION - MODERATE TECHNOLOGY ADVANCEMENT"/>
    <x v="2"/>
    <s v="ELECTRIC LIGHT-DUTY AUTO - 100 MILE RANGE"/>
    <s v="TEXAS"/>
    <x v="19"/>
    <x v="17"/>
    <n v="9999"/>
    <x v="10"/>
    <n v="0"/>
  </r>
  <r>
    <s v="REFERENCE ELECTRIFICATION - MODERATE TECHNOLOGY ADVANCEMENT"/>
    <x v="2"/>
    <s v="ELECTRIC LIGHT-DUTY AUTO - 100 MILE RANGE"/>
    <s v="TEXAS"/>
    <x v="19"/>
    <x v="18"/>
    <s v="GASOLINE FUEL"/>
    <x v="10"/>
    <n v="0"/>
  </r>
  <r>
    <s v="REFERENCE ELECTRIFICATION - MODERATE TECHNOLOGY ADVANCEMENT"/>
    <x v="2"/>
    <s v="ELECTRIC LIGHT-DUTY AUTO - 100 MILE RANGE"/>
    <s v="TEXAS"/>
    <x v="19"/>
    <x v="18"/>
    <s v="ELECTRICITY"/>
    <x v="10"/>
    <n v="1446219302.2751701"/>
  </r>
  <r>
    <s v="REFERENCE ELECTRIFICATION - MODERATE TECHNOLOGY ADVANCEMENT"/>
    <x v="2"/>
    <s v="ELECTRIC LIGHT-DUTY AUTO - 100 MILE RANGE"/>
    <s v="TEXAS"/>
    <x v="19"/>
    <x v="18"/>
    <s v="DIESEL FUEL"/>
    <x v="10"/>
    <n v="0"/>
  </r>
  <r>
    <s v="REFERENCE ELECTRIFICATION - MODERATE TECHNOLOGY ADVANCEMENT"/>
    <x v="2"/>
    <s v="ELECTRIC LIGHT-DUTY AUTO - 100 MILE RANGE"/>
    <s v="TEXAS"/>
    <x v="19"/>
    <x v="18"/>
    <s v="COMPRESSED PIPELINE GAS"/>
    <x v="10"/>
    <n v="0"/>
  </r>
  <r>
    <s v="REFERENCE ELECTRIFICATION - MODERATE TECHNOLOGY ADVANCEMENT"/>
    <x v="2"/>
    <s v="ELECTRIC LIGHT-DUTY AUTO - 100 MILE RANGE"/>
    <s v="TEXAS"/>
    <x v="19"/>
    <x v="18"/>
    <s v="LIQUID HYDROGEN"/>
    <x v="10"/>
    <n v="0"/>
  </r>
  <r>
    <s v="REFERENCE ELECTRIFICATION - MODERATE TECHNOLOGY ADVANCEMENT"/>
    <x v="2"/>
    <s v="ELECTRIC LIGHT-DUTY AUTO - 100 MILE RANGE"/>
    <s v="TEXAS"/>
    <x v="19"/>
    <x v="18"/>
    <n v="9999"/>
    <x v="10"/>
    <n v="0"/>
  </r>
  <r>
    <s v="REFERENCE ELECTRIFICATION - MODERATE TECHNOLOGY ADVANCEMENT"/>
    <x v="2"/>
    <s v="ELECTRIC LIGHT-DUTY AUTO - 100 MILE RANGE"/>
    <s v="TEXAS"/>
    <x v="19"/>
    <x v="19"/>
    <s v="GASOLINE FUEL"/>
    <x v="10"/>
    <n v="0"/>
  </r>
  <r>
    <s v="REFERENCE ELECTRIFICATION - MODERATE TECHNOLOGY ADVANCEMENT"/>
    <x v="2"/>
    <s v="ELECTRIC LIGHT-DUTY AUTO - 100 MILE RANGE"/>
    <s v="TEXAS"/>
    <x v="19"/>
    <x v="19"/>
    <s v="ELECTRICITY"/>
    <x v="10"/>
    <n v="1511604757.8199601"/>
  </r>
  <r>
    <s v="REFERENCE ELECTRIFICATION - MODERATE TECHNOLOGY ADVANCEMENT"/>
    <x v="2"/>
    <s v="ELECTRIC LIGHT-DUTY AUTO - 100 MILE RANGE"/>
    <s v="TEXAS"/>
    <x v="19"/>
    <x v="19"/>
    <s v="DIESEL FUEL"/>
    <x v="10"/>
    <n v="0"/>
  </r>
  <r>
    <s v="REFERENCE ELECTRIFICATION - MODERATE TECHNOLOGY ADVANCEMENT"/>
    <x v="2"/>
    <s v="ELECTRIC LIGHT-DUTY AUTO - 100 MILE RANGE"/>
    <s v="TEXAS"/>
    <x v="19"/>
    <x v="19"/>
    <s v="COMPRESSED PIPELINE GAS"/>
    <x v="10"/>
    <n v="0"/>
  </r>
  <r>
    <s v="REFERENCE ELECTRIFICATION - MODERATE TECHNOLOGY ADVANCEMENT"/>
    <x v="2"/>
    <s v="ELECTRIC LIGHT-DUTY AUTO - 100 MILE RANGE"/>
    <s v="TEXAS"/>
    <x v="19"/>
    <x v="19"/>
    <s v="LIQUID HYDROGEN"/>
    <x v="10"/>
    <n v="0"/>
  </r>
  <r>
    <s v="REFERENCE ELECTRIFICATION - MODERATE TECHNOLOGY ADVANCEMENT"/>
    <x v="2"/>
    <s v="ELECTRIC LIGHT-DUTY AUTO - 100 MILE RANGE"/>
    <s v="TEXAS"/>
    <x v="19"/>
    <x v="19"/>
    <n v="9999"/>
    <x v="10"/>
    <n v="0"/>
  </r>
  <r>
    <s v="REFERENCE ELECTRIFICATION - MODERATE TECHNOLOGY ADVANCEMENT"/>
    <x v="2"/>
    <s v="ELECTRIC LIGHT-DUTY AUTO - 100 MILE RANGE"/>
    <s v="TEXAS"/>
    <x v="19"/>
    <x v="20"/>
    <s v="GASOLINE FUEL"/>
    <x v="10"/>
    <n v="0"/>
  </r>
  <r>
    <s v="REFERENCE ELECTRIFICATION - MODERATE TECHNOLOGY ADVANCEMENT"/>
    <x v="2"/>
    <s v="ELECTRIC LIGHT-DUTY AUTO - 100 MILE RANGE"/>
    <s v="TEXAS"/>
    <x v="19"/>
    <x v="20"/>
    <s v="ELECTRICITY"/>
    <x v="10"/>
    <n v="1572910205.25737"/>
  </r>
  <r>
    <s v="REFERENCE ELECTRIFICATION - MODERATE TECHNOLOGY ADVANCEMENT"/>
    <x v="2"/>
    <s v="ELECTRIC LIGHT-DUTY AUTO - 100 MILE RANGE"/>
    <s v="TEXAS"/>
    <x v="19"/>
    <x v="20"/>
    <s v="DIESEL FUEL"/>
    <x v="10"/>
    <n v="0"/>
  </r>
  <r>
    <s v="REFERENCE ELECTRIFICATION - MODERATE TECHNOLOGY ADVANCEMENT"/>
    <x v="2"/>
    <s v="ELECTRIC LIGHT-DUTY AUTO - 100 MILE RANGE"/>
    <s v="TEXAS"/>
    <x v="19"/>
    <x v="20"/>
    <s v="COMPRESSED PIPELINE GAS"/>
    <x v="10"/>
    <n v="0"/>
  </r>
  <r>
    <s v="REFERENCE ELECTRIFICATION - MODERATE TECHNOLOGY ADVANCEMENT"/>
    <x v="2"/>
    <s v="ELECTRIC LIGHT-DUTY AUTO - 100 MILE RANGE"/>
    <s v="TEXAS"/>
    <x v="19"/>
    <x v="20"/>
    <s v="LIQUID HYDROGEN"/>
    <x v="10"/>
    <n v="0"/>
  </r>
  <r>
    <s v="REFERENCE ELECTRIFICATION - MODERATE TECHNOLOGY ADVANCEMENT"/>
    <x v="2"/>
    <s v="ELECTRIC LIGHT-DUTY AUTO - 100 MILE RANGE"/>
    <s v="TEXAS"/>
    <x v="19"/>
    <x v="20"/>
    <n v="9999"/>
    <x v="10"/>
    <n v="0"/>
  </r>
  <r>
    <s v="REFERENCE ELECTRIFICATION - MODERATE TECHNOLOGY ADVANCEMENT"/>
    <x v="2"/>
    <s v="ELECTRIC LIGHT-DUTY AUTO - 100 MILE RANGE"/>
    <s v="TEXAS"/>
    <x v="19"/>
    <x v="21"/>
    <s v="GASOLINE FUEL"/>
    <x v="10"/>
    <n v="0"/>
  </r>
  <r>
    <s v="REFERENCE ELECTRIFICATION - MODERATE TECHNOLOGY ADVANCEMENT"/>
    <x v="2"/>
    <s v="ELECTRIC LIGHT-DUTY AUTO - 100 MILE RANGE"/>
    <s v="TEXAS"/>
    <x v="19"/>
    <x v="21"/>
    <s v="ELECTRICITY"/>
    <x v="10"/>
    <n v="1631267813.22241"/>
  </r>
  <r>
    <s v="REFERENCE ELECTRIFICATION - MODERATE TECHNOLOGY ADVANCEMENT"/>
    <x v="2"/>
    <s v="ELECTRIC LIGHT-DUTY AUTO - 100 MILE RANGE"/>
    <s v="TEXAS"/>
    <x v="19"/>
    <x v="21"/>
    <s v="DIESEL FUEL"/>
    <x v="10"/>
    <n v="0"/>
  </r>
  <r>
    <s v="REFERENCE ELECTRIFICATION - MODERATE TECHNOLOGY ADVANCEMENT"/>
    <x v="2"/>
    <s v="ELECTRIC LIGHT-DUTY AUTO - 100 MILE RANGE"/>
    <s v="TEXAS"/>
    <x v="19"/>
    <x v="21"/>
    <s v="COMPRESSED PIPELINE GAS"/>
    <x v="10"/>
    <n v="0"/>
  </r>
  <r>
    <s v="REFERENCE ELECTRIFICATION - MODERATE TECHNOLOGY ADVANCEMENT"/>
    <x v="2"/>
    <s v="ELECTRIC LIGHT-DUTY AUTO - 100 MILE RANGE"/>
    <s v="TEXAS"/>
    <x v="19"/>
    <x v="21"/>
    <s v="LIQUID HYDROGEN"/>
    <x v="10"/>
    <n v="0"/>
  </r>
  <r>
    <s v="REFERENCE ELECTRIFICATION - MODERATE TECHNOLOGY ADVANCEMENT"/>
    <x v="2"/>
    <s v="ELECTRIC LIGHT-DUTY AUTO - 100 MILE RANGE"/>
    <s v="TEXAS"/>
    <x v="19"/>
    <x v="21"/>
    <n v="9999"/>
    <x v="10"/>
    <n v="0"/>
  </r>
  <r>
    <s v="REFERENCE ELECTRIFICATION - MODERATE TECHNOLOGY ADVANCEMENT"/>
    <x v="2"/>
    <s v="ELECTRIC LIGHT-DUTY AUTO - 100 MILE RANGE"/>
    <s v="TEXAS"/>
    <x v="19"/>
    <x v="22"/>
    <s v="GASOLINE FUEL"/>
    <x v="10"/>
    <n v="0"/>
  </r>
  <r>
    <s v="REFERENCE ELECTRIFICATION - MODERATE TECHNOLOGY ADVANCEMENT"/>
    <x v="2"/>
    <s v="ELECTRIC LIGHT-DUTY AUTO - 100 MILE RANGE"/>
    <s v="TEXAS"/>
    <x v="19"/>
    <x v="22"/>
    <s v="ELECTRICITY"/>
    <x v="10"/>
    <n v="1686641499.54128"/>
  </r>
  <r>
    <s v="REFERENCE ELECTRIFICATION - MODERATE TECHNOLOGY ADVANCEMENT"/>
    <x v="2"/>
    <s v="ELECTRIC LIGHT-DUTY AUTO - 100 MILE RANGE"/>
    <s v="TEXAS"/>
    <x v="19"/>
    <x v="22"/>
    <s v="DIESEL FUEL"/>
    <x v="10"/>
    <n v="0"/>
  </r>
  <r>
    <s v="REFERENCE ELECTRIFICATION - MODERATE TECHNOLOGY ADVANCEMENT"/>
    <x v="2"/>
    <s v="ELECTRIC LIGHT-DUTY AUTO - 100 MILE RANGE"/>
    <s v="TEXAS"/>
    <x v="19"/>
    <x v="22"/>
    <s v="COMPRESSED PIPELINE GAS"/>
    <x v="10"/>
    <n v="0"/>
  </r>
  <r>
    <s v="REFERENCE ELECTRIFICATION - MODERATE TECHNOLOGY ADVANCEMENT"/>
    <x v="2"/>
    <s v="ELECTRIC LIGHT-DUTY AUTO - 100 MILE RANGE"/>
    <s v="TEXAS"/>
    <x v="19"/>
    <x v="22"/>
    <s v="LIQUID HYDROGEN"/>
    <x v="10"/>
    <n v="0"/>
  </r>
  <r>
    <s v="REFERENCE ELECTRIFICATION - MODERATE TECHNOLOGY ADVANCEMENT"/>
    <x v="2"/>
    <s v="ELECTRIC LIGHT-DUTY AUTO - 100 MILE RANGE"/>
    <s v="TEXAS"/>
    <x v="19"/>
    <x v="22"/>
    <n v="9999"/>
    <x v="10"/>
    <n v="0"/>
  </r>
  <r>
    <s v="REFERENCE ELECTRIFICATION - MODERATE TECHNOLOGY ADVANCEMENT"/>
    <x v="2"/>
    <s v="ELECTRIC LIGHT-DUTY AUTO - 100 MILE RANGE"/>
    <s v="TEXAS"/>
    <x v="19"/>
    <x v="23"/>
    <s v="GASOLINE FUEL"/>
    <x v="10"/>
    <n v="0"/>
  </r>
  <r>
    <s v="REFERENCE ELECTRIFICATION - MODERATE TECHNOLOGY ADVANCEMENT"/>
    <x v="2"/>
    <s v="ELECTRIC LIGHT-DUTY AUTO - 100 MILE RANGE"/>
    <s v="TEXAS"/>
    <x v="19"/>
    <x v="23"/>
    <s v="ELECTRICITY"/>
    <x v="10"/>
    <n v="1738212277.17572"/>
  </r>
  <r>
    <s v="REFERENCE ELECTRIFICATION - MODERATE TECHNOLOGY ADVANCEMENT"/>
    <x v="2"/>
    <s v="ELECTRIC LIGHT-DUTY AUTO - 100 MILE RANGE"/>
    <s v="TEXAS"/>
    <x v="19"/>
    <x v="23"/>
    <s v="DIESEL FUEL"/>
    <x v="10"/>
    <n v="0"/>
  </r>
  <r>
    <s v="REFERENCE ELECTRIFICATION - MODERATE TECHNOLOGY ADVANCEMENT"/>
    <x v="2"/>
    <s v="ELECTRIC LIGHT-DUTY AUTO - 100 MILE RANGE"/>
    <s v="TEXAS"/>
    <x v="19"/>
    <x v="23"/>
    <s v="COMPRESSED PIPELINE GAS"/>
    <x v="10"/>
    <n v="0"/>
  </r>
  <r>
    <s v="REFERENCE ELECTRIFICATION - MODERATE TECHNOLOGY ADVANCEMENT"/>
    <x v="2"/>
    <s v="ELECTRIC LIGHT-DUTY AUTO - 100 MILE RANGE"/>
    <s v="TEXAS"/>
    <x v="19"/>
    <x v="23"/>
    <s v="LIQUID HYDROGEN"/>
    <x v="10"/>
    <n v="0"/>
  </r>
  <r>
    <s v="REFERENCE ELECTRIFICATION - MODERATE TECHNOLOGY ADVANCEMENT"/>
    <x v="2"/>
    <s v="ELECTRIC LIGHT-DUTY AUTO - 100 MILE RANGE"/>
    <s v="TEXAS"/>
    <x v="19"/>
    <x v="23"/>
    <n v="9999"/>
    <x v="10"/>
    <n v="0"/>
  </r>
  <r>
    <s v="REFERENCE ELECTRIFICATION - MODERATE TECHNOLOGY ADVANCEMENT"/>
    <x v="2"/>
    <s v="ELECTRIC LIGHT-DUTY AUTO - 100 MILE RANGE"/>
    <s v="TEXAS"/>
    <x v="19"/>
    <x v="24"/>
    <s v="GASOLINE FUEL"/>
    <x v="10"/>
    <n v="0"/>
  </r>
  <r>
    <s v="REFERENCE ELECTRIFICATION - MODERATE TECHNOLOGY ADVANCEMENT"/>
    <x v="2"/>
    <s v="ELECTRIC LIGHT-DUTY AUTO - 100 MILE RANGE"/>
    <s v="TEXAS"/>
    <x v="19"/>
    <x v="24"/>
    <s v="ELECTRICITY"/>
    <x v="10"/>
    <n v="1784983195.96207"/>
  </r>
  <r>
    <s v="REFERENCE ELECTRIFICATION - MODERATE TECHNOLOGY ADVANCEMENT"/>
    <x v="2"/>
    <s v="ELECTRIC LIGHT-DUTY AUTO - 100 MILE RANGE"/>
    <s v="TEXAS"/>
    <x v="19"/>
    <x v="24"/>
    <s v="DIESEL FUEL"/>
    <x v="10"/>
    <n v="0"/>
  </r>
  <r>
    <s v="REFERENCE ELECTRIFICATION - MODERATE TECHNOLOGY ADVANCEMENT"/>
    <x v="2"/>
    <s v="ELECTRIC LIGHT-DUTY AUTO - 100 MILE RANGE"/>
    <s v="TEXAS"/>
    <x v="19"/>
    <x v="24"/>
    <s v="COMPRESSED PIPELINE GAS"/>
    <x v="10"/>
    <n v="0"/>
  </r>
  <r>
    <s v="REFERENCE ELECTRIFICATION - MODERATE TECHNOLOGY ADVANCEMENT"/>
    <x v="2"/>
    <s v="ELECTRIC LIGHT-DUTY AUTO - 100 MILE RANGE"/>
    <s v="TEXAS"/>
    <x v="19"/>
    <x v="24"/>
    <s v="LIQUID HYDROGEN"/>
    <x v="10"/>
    <n v="0"/>
  </r>
  <r>
    <s v="REFERENCE ELECTRIFICATION - MODERATE TECHNOLOGY ADVANCEMENT"/>
    <x v="2"/>
    <s v="ELECTRIC LIGHT-DUTY AUTO - 100 MILE RANGE"/>
    <s v="TEXAS"/>
    <x v="19"/>
    <x v="24"/>
    <n v="9999"/>
    <x v="10"/>
    <n v="0"/>
  </r>
  <r>
    <s v="REFERENCE ELECTRIFICATION - MODERATE TECHNOLOGY ADVANCEMENT"/>
    <x v="2"/>
    <s v="ELECTRIC LIGHT-DUTY AUTO - 100 MILE RANGE"/>
    <s v="TEXAS"/>
    <x v="19"/>
    <x v="25"/>
    <s v="GASOLINE FUEL"/>
    <x v="10"/>
    <n v="0"/>
  </r>
  <r>
    <s v="REFERENCE ELECTRIFICATION - MODERATE TECHNOLOGY ADVANCEMENT"/>
    <x v="2"/>
    <s v="ELECTRIC LIGHT-DUTY AUTO - 100 MILE RANGE"/>
    <s v="TEXAS"/>
    <x v="19"/>
    <x v="25"/>
    <s v="ELECTRICITY"/>
    <x v="10"/>
    <n v="1829176165.55616"/>
  </r>
  <r>
    <s v="REFERENCE ELECTRIFICATION - MODERATE TECHNOLOGY ADVANCEMENT"/>
    <x v="2"/>
    <s v="ELECTRIC LIGHT-DUTY AUTO - 100 MILE RANGE"/>
    <s v="TEXAS"/>
    <x v="19"/>
    <x v="25"/>
    <s v="DIESEL FUEL"/>
    <x v="10"/>
    <n v="0"/>
  </r>
  <r>
    <s v="REFERENCE ELECTRIFICATION - MODERATE TECHNOLOGY ADVANCEMENT"/>
    <x v="2"/>
    <s v="ELECTRIC LIGHT-DUTY AUTO - 100 MILE RANGE"/>
    <s v="TEXAS"/>
    <x v="19"/>
    <x v="25"/>
    <s v="COMPRESSED PIPELINE GAS"/>
    <x v="10"/>
    <n v="0"/>
  </r>
  <r>
    <s v="REFERENCE ELECTRIFICATION - MODERATE TECHNOLOGY ADVANCEMENT"/>
    <x v="2"/>
    <s v="ELECTRIC LIGHT-DUTY AUTO - 100 MILE RANGE"/>
    <s v="TEXAS"/>
    <x v="19"/>
    <x v="25"/>
    <s v="LIQUID HYDROGEN"/>
    <x v="10"/>
    <n v="0"/>
  </r>
  <r>
    <s v="REFERENCE ELECTRIFICATION - MODERATE TECHNOLOGY ADVANCEMENT"/>
    <x v="2"/>
    <s v="ELECTRIC LIGHT-DUTY AUTO - 100 MILE RANGE"/>
    <s v="TEXAS"/>
    <x v="19"/>
    <x v="25"/>
    <n v="9999"/>
    <x v="10"/>
    <n v="0"/>
  </r>
  <r>
    <s v="REFERENCE ELECTRIFICATION - MODERATE TECHNOLOGY ADVANCEMENT"/>
    <x v="2"/>
    <s v="ELECTRIC LIGHT-DUTY AUTO - 100 MILE RANGE"/>
    <s v="TEXAS"/>
    <x v="19"/>
    <x v="26"/>
    <s v="GASOLINE FUEL"/>
    <x v="10"/>
    <n v="0"/>
  </r>
  <r>
    <s v="REFERENCE ELECTRIFICATION - MODERATE TECHNOLOGY ADVANCEMENT"/>
    <x v="2"/>
    <s v="ELECTRIC LIGHT-DUTY AUTO - 100 MILE RANGE"/>
    <s v="TEXAS"/>
    <x v="19"/>
    <x v="26"/>
    <s v="ELECTRICITY"/>
    <x v="10"/>
    <n v="1871766099.1640201"/>
  </r>
  <r>
    <s v="REFERENCE ELECTRIFICATION - MODERATE TECHNOLOGY ADVANCEMENT"/>
    <x v="2"/>
    <s v="ELECTRIC LIGHT-DUTY AUTO - 100 MILE RANGE"/>
    <s v="TEXAS"/>
    <x v="19"/>
    <x v="26"/>
    <s v="DIESEL FUEL"/>
    <x v="10"/>
    <n v="0"/>
  </r>
  <r>
    <s v="REFERENCE ELECTRIFICATION - MODERATE TECHNOLOGY ADVANCEMENT"/>
    <x v="2"/>
    <s v="ELECTRIC LIGHT-DUTY AUTO - 100 MILE RANGE"/>
    <s v="TEXAS"/>
    <x v="19"/>
    <x v="26"/>
    <s v="COMPRESSED PIPELINE GAS"/>
    <x v="10"/>
    <n v="0"/>
  </r>
  <r>
    <s v="REFERENCE ELECTRIFICATION - MODERATE TECHNOLOGY ADVANCEMENT"/>
    <x v="2"/>
    <s v="ELECTRIC LIGHT-DUTY AUTO - 100 MILE RANGE"/>
    <s v="TEXAS"/>
    <x v="19"/>
    <x v="26"/>
    <s v="LIQUID HYDROGEN"/>
    <x v="10"/>
    <n v="0"/>
  </r>
  <r>
    <s v="REFERENCE ELECTRIFICATION - MODERATE TECHNOLOGY ADVANCEMENT"/>
    <x v="2"/>
    <s v="ELECTRIC LIGHT-DUTY AUTO - 100 MILE RANGE"/>
    <s v="TEXAS"/>
    <x v="19"/>
    <x v="26"/>
    <n v="9999"/>
    <x v="10"/>
    <n v="0"/>
  </r>
  <r>
    <s v="REFERENCE ELECTRIFICATION - MODERATE TECHNOLOGY ADVANCEMENT"/>
    <x v="2"/>
    <s v="ELECTRIC LIGHT-DUTY AUTO - 100 MILE RANGE"/>
    <s v="TEXAS"/>
    <x v="19"/>
    <x v="27"/>
    <s v="GASOLINE FUEL"/>
    <x v="10"/>
    <n v="0"/>
  </r>
  <r>
    <s v="REFERENCE ELECTRIFICATION - MODERATE TECHNOLOGY ADVANCEMENT"/>
    <x v="2"/>
    <s v="ELECTRIC LIGHT-DUTY AUTO - 100 MILE RANGE"/>
    <s v="TEXAS"/>
    <x v="19"/>
    <x v="27"/>
    <s v="ELECTRICITY"/>
    <x v="10"/>
    <n v="1912387843.3429501"/>
  </r>
  <r>
    <s v="REFERENCE ELECTRIFICATION - MODERATE TECHNOLOGY ADVANCEMENT"/>
    <x v="2"/>
    <s v="ELECTRIC LIGHT-DUTY AUTO - 100 MILE RANGE"/>
    <s v="TEXAS"/>
    <x v="19"/>
    <x v="27"/>
    <s v="DIESEL FUEL"/>
    <x v="10"/>
    <n v="0"/>
  </r>
  <r>
    <s v="REFERENCE ELECTRIFICATION - MODERATE TECHNOLOGY ADVANCEMENT"/>
    <x v="2"/>
    <s v="ELECTRIC LIGHT-DUTY AUTO - 100 MILE RANGE"/>
    <s v="TEXAS"/>
    <x v="19"/>
    <x v="27"/>
    <s v="COMPRESSED PIPELINE GAS"/>
    <x v="10"/>
    <n v="0"/>
  </r>
  <r>
    <s v="REFERENCE ELECTRIFICATION - MODERATE TECHNOLOGY ADVANCEMENT"/>
    <x v="2"/>
    <s v="ELECTRIC LIGHT-DUTY AUTO - 100 MILE RANGE"/>
    <s v="TEXAS"/>
    <x v="19"/>
    <x v="27"/>
    <s v="LIQUID HYDROGEN"/>
    <x v="10"/>
    <n v="0"/>
  </r>
  <r>
    <s v="REFERENCE ELECTRIFICATION - MODERATE TECHNOLOGY ADVANCEMENT"/>
    <x v="2"/>
    <s v="ELECTRIC LIGHT-DUTY AUTO - 100 MILE RANGE"/>
    <s v="TEXAS"/>
    <x v="19"/>
    <x v="27"/>
    <n v="9999"/>
    <x v="10"/>
    <n v="0"/>
  </r>
  <r>
    <s v="REFERENCE ELECTRIFICATION - MODERATE TECHNOLOGY ADVANCEMENT"/>
    <x v="2"/>
    <s v="ELECTRIC LIGHT-DUTY AUTO - 100 MILE RANGE"/>
    <s v="TEXAS"/>
    <x v="19"/>
    <x v="28"/>
    <s v="GASOLINE FUEL"/>
    <x v="10"/>
    <n v="0"/>
  </r>
  <r>
    <s v="REFERENCE ELECTRIFICATION - MODERATE TECHNOLOGY ADVANCEMENT"/>
    <x v="2"/>
    <s v="ELECTRIC LIGHT-DUTY AUTO - 100 MILE RANGE"/>
    <s v="TEXAS"/>
    <x v="19"/>
    <x v="28"/>
    <s v="ELECTRICITY"/>
    <x v="10"/>
    <n v="1949449085.1821799"/>
  </r>
  <r>
    <s v="REFERENCE ELECTRIFICATION - MODERATE TECHNOLOGY ADVANCEMENT"/>
    <x v="2"/>
    <s v="ELECTRIC LIGHT-DUTY AUTO - 100 MILE RANGE"/>
    <s v="TEXAS"/>
    <x v="19"/>
    <x v="28"/>
    <s v="DIESEL FUEL"/>
    <x v="10"/>
    <n v="0"/>
  </r>
  <r>
    <s v="REFERENCE ELECTRIFICATION - MODERATE TECHNOLOGY ADVANCEMENT"/>
    <x v="2"/>
    <s v="ELECTRIC LIGHT-DUTY AUTO - 100 MILE RANGE"/>
    <s v="TEXAS"/>
    <x v="19"/>
    <x v="28"/>
    <s v="COMPRESSED PIPELINE GAS"/>
    <x v="10"/>
    <n v="0"/>
  </r>
  <r>
    <s v="REFERENCE ELECTRIFICATION - MODERATE TECHNOLOGY ADVANCEMENT"/>
    <x v="2"/>
    <s v="ELECTRIC LIGHT-DUTY AUTO - 100 MILE RANGE"/>
    <s v="TEXAS"/>
    <x v="19"/>
    <x v="28"/>
    <s v="LIQUID HYDROGEN"/>
    <x v="10"/>
    <n v="0"/>
  </r>
  <r>
    <s v="REFERENCE ELECTRIFICATION - MODERATE TECHNOLOGY ADVANCEMENT"/>
    <x v="2"/>
    <s v="ELECTRIC LIGHT-DUTY AUTO - 100 MILE RANGE"/>
    <s v="TEXAS"/>
    <x v="19"/>
    <x v="28"/>
    <n v="9999"/>
    <x v="10"/>
    <n v="0"/>
  </r>
  <r>
    <s v="REFERENCE ELECTRIFICATION - MODERATE TECHNOLOGY ADVANCEMENT"/>
    <x v="2"/>
    <s v="ELECTRIC LIGHT-DUTY AUTO - 100 MILE RANGE"/>
    <s v="TEXAS"/>
    <x v="19"/>
    <x v="29"/>
    <s v="GASOLINE FUEL"/>
    <x v="10"/>
    <n v="0"/>
  </r>
  <r>
    <s v="REFERENCE ELECTRIFICATION - MODERATE TECHNOLOGY ADVANCEMENT"/>
    <x v="2"/>
    <s v="ELECTRIC LIGHT-DUTY AUTO - 100 MILE RANGE"/>
    <s v="TEXAS"/>
    <x v="19"/>
    <x v="29"/>
    <s v="ELECTRICITY"/>
    <x v="10"/>
    <n v="1985499192.0056701"/>
  </r>
  <r>
    <s v="REFERENCE ELECTRIFICATION - MODERATE TECHNOLOGY ADVANCEMENT"/>
    <x v="2"/>
    <s v="ELECTRIC LIGHT-DUTY AUTO - 100 MILE RANGE"/>
    <s v="TEXAS"/>
    <x v="19"/>
    <x v="29"/>
    <s v="DIESEL FUEL"/>
    <x v="10"/>
    <n v="0"/>
  </r>
  <r>
    <s v="REFERENCE ELECTRIFICATION - MODERATE TECHNOLOGY ADVANCEMENT"/>
    <x v="2"/>
    <s v="ELECTRIC LIGHT-DUTY AUTO - 100 MILE RANGE"/>
    <s v="TEXAS"/>
    <x v="19"/>
    <x v="29"/>
    <s v="COMPRESSED PIPELINE GAS"/>
    <x v="10"/>
    <n v="0"/>
  </r>
  <r>
    <s v="REFERENCE ELECTRIFICATION - MODERATE TECHNOLOGY ADVANCEMENT"/>
    <x v="2"/>
    <s v="ELECTRIC LIGHT-DUTY AUTO - 100 MILE RANGE"/>
    <s v="TEXAS"/>
    <x v="19"/>
    <x v="29"/>
    <s v="LIQUID HYDROGEN"/>
    <x v="10"/>
    <n v="0"/>
  </r>
  <r>
    <s v="REFERENCE ELECTRIFICATION - MODERATE TECHNOLOGY ADVANCEMENT"/>
    <x v="2"/>
    <s v="ELECTRIC LIGHT-DUTY AUTO - 100 MILE RANGE"/>
    <s v="TEXAS"/>
    <x v="19"/>
    <x v="29"/>
    <n v="9999"/>
    <x v="10"/>
    <n v="0"/>
  </r>
  <r>
    <s v="REFERENCE ELECTRIFICATION - MODERATE TECHNOLOGY ADVANCEMENT"/>
    <x v="2"/>
    <s v="ELECTRIC LIGHT-DUTY AUTO - 100 MILE RANGE"/>
    <s v="TEXAS"/>
    <x v="19"/>
    <x v="30"/>
    <s v="GASOLINE FUEL"/>
    <x v="10"/>
    <n v="0"/>
  </r>
  <r>
    <s v="REFERENCE ELECTRIFICATION - MODERATE TECHNOLOGY ADVANCEMENT"/>
    <x v="2"/>
    <s v="ELECTRIC LIGHT-DUTY AUTO - 100 MILE RANGE"/>
    <s v="TEXAS"/>
    <x v="19"/>
    <x v="30"/>
    <s v="ELECTRICITY"/>
    <x v="10"/>
    <n v="2021905807.2664299"/>
  </r>
  <r>
    <s v="REFERENCE ELECTRIFICATION - MODERATE TECHNOLOGY ADVANCEMENT"/>
    <x v="2"/>
    <s v="ELECTRIC LIGHT-DUTY AUTO - 100 MILE RANGE"/>
    <s v="TEXAS"/>
    <x v="19"/>
    <x v="30"/>
    <s v="DIESEL FUEL"/>
    <x v="10"/>
    <n v="0"/>
  </r>
  <r>
    <s v="REFERENCE ELECTRIFICATION - MODERATE TECHNOLOGY ADVANCEMENT"/>
    <x v="2"/>
    <s v="ELECTRIC LIGHT-DUTY AUTO - 100 MILE RANGE"/>
    <s v="TEXAS"/>
    <x v="19"/>
    <x v="30"/>
    <s v="COMPRESSED PIPELINE GAS"/>
    <x v="10"/>
    <n v="0"/>
  </r>
  <r>
    <s v="REFERENCE ELECTRIFICATION - MODERATE TECHNOLOGY ADVANCEMENT"/>
    <x v="2"/>
    <s v="ELECTRIC LIGHT-DUTY AUTO - 100 MILE RANGE"/>
    <s v="TEXAS"/>
    <x v="19"/>
    <x v="30"/>
    <s v="LIQUID HYDROGEN"/>
    <x v="10"/>
    <n v="0"/>
  </r>
  <r>
    <s v="REFERENCE ELECTRIFICATION - MODERATE TECHNOLOGY ADVANCEMENT"/>
    <x v="2"/>
    <s v="ELECTRIC LIGHT-DUTY AUTO - 100 MILE RANGE"/>
    <s v="TEXAS"/>
    <x v="19"/>
    <x v="30"/>
    <n v="9999"/>
    <x v="10"/>
    <n v="0"/>
  </r>
  <r>
    <s v="REFERENCE ELECTRIFICATION - MODERATE TECHNOLOGY ADVANCEMENT"/>
    <x v="2"/>
    <s v="ELECTRIC LIGHT-DUTY AUTO - 100 MILE RANGE"/>
    <s v="TEXAS"/>
    <x v="19"/>
    <x v="31"/>
    <s v="GASOLINE FUEL"/>
    <x v="10"/>
    <n v="0"/>
  </r>
  <r>
    <s v="REFERENCE ELECTRIFICATION - MODERATE TECHNOLOGY ADVANCEMENT"/>
    <x v="2"/>
    <s v="ELECTRIC LIGHT-DUTY AUTO - 100 MILE RANGE"/>
    <s v="TEXAS"/>
    <x v="19"/>
    <x v="31"/>
    <s v="ELECTRICITY"/>
    <x v="10"/>
    <n v="2056025709.6689"/>
  </r>
  <r>
    <s v="REFERENCE ELECTRIFICATION - MODERATE TECHNOLOGY ADVANCEMENT"/>
    <x v="2"/>
    <s v="ELECTRIC LIGHT-DUTY AUTO - 100 MILE RANGE"/>
    <s v="TEXAS"/>
    <x v="19"/>
    <x v="31"/>
    <s v="DIESEL FUEL"/>
    <x v="10"/>
    <n v="0"/>
  </r>
  <r>
    <s v="REFERENCE ELECTRIFICATION - MODERATE TECHNOLOGY ADVANCEMENT"/>
    <x v="2"/>
    <s v="ELECTRIC LIGHT-DUTY AUTO - 100 MILE RANGE"/>
    <s v="TEXAS"/>
    <x v="19"/>
    <x v="31"/>
    <s v="COMPRESSED PIPELINE GAS"/>
    <x v="10"/>
    <n v="0"/>
  </r>
  <r>
    <s v="REFERENCE ELECTRIFICATION - MODERATE TECHNOLOGY ADVANCEMENT"/>
    <x v="2"/>
    <s v="ELECTRIC LIGHT-DUTY AUTO - 100 MILE RANGE"/>
    <s v="TEXAS"/>
    <x v="19"/>
    <x v="31"/>
    <s v="LIQUID HYDROGEN"/>
    <x v="10"/>
    <n v="0"/>
  </r>
  <r>
    <s v="REFERENCE ELECTRIFICATION - MODERATE TECHNOLOGY ADVANCEMENT"/>
    <x v="2"/>
    <s v="ELECTRIC LIGHT-DUTY AUTO - 100 MILE RANGE"/>
    <s v="TEXAS"/>
    <x v="19"/>
    <x v="31"/>
    <n v="9999"/>
    <x v="10"/>
    <n v="0"/>
  </r>
  <r>
    <s v="REFERENCE ELECTRIFICATION - MODERATE TECHNOLOGY ADVANCEMENT"/>
    <x v="2"/>
    <s v="ELECTRIC LIGHT-DUTY AUTO - 100 MILE RANGE"/>
    <s v="TEXAS"/>
    <x v="19"/>
    <x v="32"/>
    <s v="GASOLINE FUEL"/>
    <x v="10"/>
    <n v="0"/>
  </r>
  <r>
    <s v="REFERENCE ELECTRIFICATION - MODERATE TECHNOLOGY ADVANCEMENT"/>
    <x v="2"/>
    <s v="ELECTRIC LIGHT-DUTY AUTO - 100 MILE RANGE"/>
    <s v="TEXAS"/>
    <x v="19"/>
    <x v="32"/>
    <s v="ELECTRICITY"/>
    <x v="10"/>
    <n v="2088569969.2741599"/>
  </r>
  <r>
    <s v="REFERENCE ELECTRIFICATION - MODERATE TECHNOLOGY ADVANCEMENT"/>
    <x v="2"/>
    <s v="ELECTRIC LIGHT-DUTY AUTO - 100 MILE RANGE"/>
    <s v="TEXAS"/>
    <x v="19"/>
    <x v="32"/>
    <s v="DIESEL FUEL"/>
    <x v="10"/>
    <n v="0"/>
  </r>
  <r>
    <s v="REFERENCE ELECTRIFICATION - MODERATE TECHNOLOGY ADVANCEMENT"/>
    <x v="2"/>
    <s v="ELECTRIC LIGHT-DUTY AUTO - 100 MILE RANGE"/>
    <s v="TEXAS"/>
    <x v="19"/>
    <x v="32"/>
    <s v="COMPRESSED PIPELINE GAS"/>
    <x v="10"/>
    <n v="0"/>
  </r>
  <r>
    <s v="REFERENCE ELECTRIFICATION - MODERATE TECHNOLOGY ADVANCEMENT"/>
    <x v="2"/>
    <s v="ELECTRIC LIGHT-DUTY AUTO - 100 MILE RANGE"/>
    <s v="TEXAS"/>
    <x v="19"/>
    <x v="32"/>
    <s v="LIQUID HYDROGEN"/>
    <x v="10"/>
    <n v="0"/>
  </r>
  <r>
    <s v="REFERENCE ELECTRIFICATION - MODERATE TECHNOLOGY ADVANCEMENT"/>
    <x v="2"/>
    <s v="ELECTRIC LIGHT-DUTY AUTO - 100 MILE RANGE"/>
    <s v="TEXAS"/>
    <x v="19"/>
    <x v="32"/>
    <n v="9999"/>
    <x v="10"/>
    <n v="0"/>
  </r>
  <r>
    <s v="REFERENCE ELECTRIFICATION - MODERATE TECHNOLOGY ADVANCEMENT"/>
    <x v="2"/>
    <s v="ELECTRIC LIGHT-DUTY AUTO - 100 MILE RANGE"/>
    <s v="TEXAS"/>
    <x v="19"/>
    <x v="33"/>
    <s v="GASOLINE FUEL"/>
    <x v="10"/>
    <n v="0"/>
  </r>
  <r>
    <s v="REFERENCE ELECTRIFICATION - MODERATE TECHNOLOGY ADVANCEMENT"/>
    <x v="2"/>
    <s v="ELECTRIC LIGHT-DUTY AUTO - 100 MILE RANGE"/>
    <s v="TEXAS"/>
    <x v="19"/>
    <x v="33"/>
    <s v="ELECTRICITY"/>
    <x v="10"/>
    <n v="2122015340.9061401"/>
  </r>
  <r>
    <s v="REFERENCE ELECTRIFICATION - MODERATE TECHNOLOGY ADVANCEMENT"/>
    <x v="2"/>
    <s v="ELECTRIC LIGHT-DUTY AUTO - 100 MILE RANGE"/>
    <s v="TEXAS"/>
    <x v="19"/>
    <x v="33"/>
    <s v="DIESEL FUEL"/>
    <x v="10"/>
    <n v="0"/>
  </r>
  <r>
    <s v="REFERENCE ELECTRIFICATION - MODERATE TECHNOLOGY ADVANCEMENT"/>
    <x v="2"/>
    <s v="ELECTRIC LIGHT-DUTY AUTO - 100 MILE RANGE"/>
    <s v="TEXAS"/>
    <x v="19"/>
    <x v="33"/>
    <s v="COMPRESSED PIPELINE GAS"/>
    <x v="10"/>
    <n v="0"/>
  </r>
  <r>
    <s v="REFERENCE ELECTRIFICATION - MODERATE TECHNOLOGY ADVANCEMENT"/>
    <x v="2"/>
    <s v="ELECTRIC LIGHT-DUTY AUTO - 100 MILE RANGE"/>
    <s v="TEXAS"/>
    <x v="19"/>
    <x v="33"/>
    <s v="LIQUID HYDROGEN"/>
    <x v="10"/>
    <n v="0"/>
  </r>
  <r>
    <s v="REFERENCE ELECTRIFICATION - MODERATE TECHNOLOGY ADVANCEMENT"/>
    <x v="2"/>
    <s v="ELECTRIC LIGHT-DUTY AUTO - 100 MILE RANGE"/>
    <s v="TEXAS"/>
    <x v="19"/>
    <x v="33"/>
    <n v="9999"/>
    <x v="10"/>
    <n v="0"/>
  </r>
  <r>
    <s v="REFERENCE ELECTRIFICATION - MODERATE TECHNOLOGY ADVANCEMENT"/>
    <x v="2"/>
    <s v="ELECTRIC LIGHT-DUTY AUTO - 300 MILE RANGE"/>
    <s v="TEXAS"/>
    <x v="19"/>
    <x v="0"/>
    <s v="GASOLINE FUEL"/>
    <x v="10"/>
    <n v="0"/>
  </r>
  <r>
    <s v="REFERENCE ELECTRIFICATION - MODERATE TECHNOLOGY ADVANCEMENT"/>
    <x v="2"/>
    <s v="ELECTRIC LIGHT-DUTY AUTO - 300 MILE RANGE"/>
    <s v="TEXAS"/>
    <x v="19"/>
    <x v="0"/>
    <s v="ELECTRICITY"/>
    <x v="10"/>
    <n v="0"/>
  </r>
  <r>
    <s v="REFERENCE ELECTRIFICATION - MODERATE TECHNOLOGY ADVANCEMENT"/>
    <x v="2"/>
    <s v="ELECTRIC LIGHT-DUTY AUTO - 300 MILE RANGE"/>
    <s v="TEXAS"/>
    <x v="19"/>
    <x v="0"/>
    <s v="DIESEL FUEL"/>
    <x v="10"/>
    <n v="0"/>
  </r>
  <r>
    <s v="REFERENCE ELECTRIFICATION - MODERATE TECHNOLOGY ADVANCEMENT"/>
    <x v="2"/>
    <s v="ELECTRIC LIGHT-DUTY AUTO - 300 MILE RANGE"/>
    <s v="TEXAS"/>
    <x v="19"/>
    <x v="0"/>
    <s v="COMPRESSED PIPELINE GAS"/>
    <x v="10"/>
    <n v="0"/>
  </r>
  <r>
    <s v="REFERENCE ELECTRIFICATION - MODERATE TECHNOLOGY ADVANCEMENT"/>
    <x v="2"/>
    <s v="ELECTRIC LIGHT-DUTY AUTO - 300 MILE RANGE"/>
    <s v="TEXAS"/>
    <x v="19"/>
    <x v="0"/>
    <s v="LIQUID HYDROGEN"/>
    <x v="10"/>
    <n v="0"/>
  </r>
  <r>
    <s v="REFERENCE ELECTRIFICATION - MODERATE TECHNOLOGY ADVANCEMENT"/>
    <x v="2"/>
    <s v="ELECTRIC LIGHT-DUTY AUTO - 300 MILE RANGE"/>
    <s v="TEXAS"/>
    <x v="19"/>
    <x v="0"/>
    <n v="9999"/>
    <x v="10"/>
    <n v="0"/>
  </r>
  <r>
    <s v="REFERENCE ELECTRIFICATION - MODERATE TECHNOLOGY ADVANCEMENT"/>
    <x v="2"/>
    <s v="ELECTRIC LIGHT-DUTY AUTO - 300 MILE RANGE"/>
    <s v="TEXAS"/>
    <x v="19"/>
    <x v="1"/>
    <s v="GASOLINE FUEL"/>
    <x v="10"/>
    <n v="0"/>
  </r>
  <r>
    <s v="REFERENCE ELECTRIFICATION - MODERATE TECHNOLOGY ADVANCEMENT"/>
    <x v="2"/>
    <s v="ELECTRIC LIGHT-DUTY AUTO - 300 MILE RANGE"/>
    <s v="TEXAS"/>
    <x v="19"/>
    <x v="1"/>
    <s v="ELECTRICITY"/>
    <x v="10"/>
    <n v="0"/>
  </r>
  <r>
    <s v="REFERENCE ELECTRIFICATION - MODERATE TECHNOLOGY ADVANCEMENT"/>
    <x v="2"/>
    <s v="ELECTRIC LIGHT-DUTY AUTO - 300 MILE RANGE"/>
    <s v="TEXAS"/>
    <x v="19"/>
    <x v="1"/>
    <s v="DIESEL FUEL"/>
    <x v="10"/>
    <n v="0"/>
  </r>
  <r>
    <s v="REFERENCE ELECTRIFICATION - MODERATE TECHNOLOGY ADVANCEMENT"/>
    <x v="2"/>
    <s v="ELECTRIC LIGHT-DUTY AUTO - 300 MILE RANGE"/>
    <s v="TEXAS"/>
    <x v="19"/>
    <x v="1"/>
    <s v="COMPRESSED PIPELINE GAS"/>
    <x v="10"/>
    <n v="0"/>
  </r>
  <r>
    <s v="REFERENCE ELECTRIFICATION - MODERATE TECHNOLOGY ADVANCEMENT"/>
    <x v="2"/>
    <s v="ELECTRIC LIGHT-DUTY AUTO - 300 MILE RANGE"/>
    <s v="TEXAS"/>
    <x v="19"/>
    <x v="1"/>
    <s v="LIQUID HYDROGEN"/>
    <x v="10"/>
    <n v="0"/>
  </r>
  <r>
    <s v="REFERENCE ELECTRIFICATION - MODERATE TECHNOLOGY ADVANCEMENT"/>
    <x v="2"/>
    <s v="ELECTRIC LIGHT-DUTY AUTO - 300 MILE RANGE"/>
    <s v="TEXAS"/>
    <x v="19"/>
    <x v="1"/>
    <n v="9999"/>
    <x v="10"/>
    <n v="0"/>
  </r>
  <r>
    <s v="REFERENCE ELECTRIFICATION - MODERATE TECHNOLOGY ADVANCEMENT"/>
    <x v="2"/>
    <s v="ELECTRIC LIGHT-DUTY AUTO - 300 MILE RANGE"/>
    <s v="TEXAS"/>
    <x v="19"/>
    <x v="2"/>
    <s v="GASOLINE FUEL"/>
    <x v="10"/>
    <n v="0"/>
  </r>
  <r>
    <s v="REFERENCE ELECTRIFICATION - MODERATE TECHNOLOGY ADVANCEMENT"/>
    <x v="2"/>
    <s v="ELECTRIC LIGHT-DUTY AUTO - 300 MILE RANGE"/>
    <s v="TEXAS"/>
    <x v="19"/>
    <x v="2"/>
    <s v="ELECTRICITY"/>
    <x v="10"/>
    <n v="0"/>
  </r>
  <r>
    <s v="REFERENCE ELECTRIFICATION - MODERATE TECHNOLOGY ADVANCEMENT"/>
    <x v="2"/>
    <s v="ELECTRIC LIGHT-DUTY AUTO - 300 MILE RANGE"/>
    <s v="TEXAS"/>
    <x v="19"/>
    <x v="2"/>
    <s v="DIESEL FUEL"/>
    <x v="10"/>
    <n v="0"/>
  </r>
  <r>
    <s v="REFERENCE ELECTRIFICATION - MODERATE TECHNOLOGY ADVANCEMENT"/>
    <x v="2"/>
    <s v="ELECTRIC LIGHT-DUTY AUTO - 300 MILE RANGE"/>
    <s v="TEXAS"/>
    <x v="19"/>
    <x v="2"/>
    <s v="COMPRESSED PIPELINE GAS"/>
    <x v="10"/>
    <n v="0"/>
  </r>
  <r>
    <s v="REFERENCE ELECTRIFICATION - MODERATE TECHNOLOGY ADVANCEMENT"/>
    <x v="2"/>
    <s v="ELECTRIC LIGHT-DUTY AUTO - 300 MILE RANGE"/>
    <s v="TEXAS"/>
    <x v="19"/>
    <x v="2"/>
    <s v="LIQUID HYDROGEN"/>
    <x v="10"/>
    <n v="0"/>
  </r>
  <r>
    <s v="REFERENCE ELECTRIFICATION - MODERATE TECHNOLOGY ADVANCEMENT"/>
    <x v="2"/>
    <s v="ELECTRIC LIGHT-DUTY AUTO - 300 MILE RANGE"/>
    <s v="TEXAS"/>
    <x v="19"/>
    <x v="2"/>
    <n v="9999"/>
    <x v="10"/>
    <n v="0"/>
  </r>
  <r>
    <s v="REFERENCE ELECTRIFICATION - MODERATE TECHNOLOGY ADVANCEMENT"/>
    <x v="2"/>
    <s v="ELECTRIC LIGHT-DUTY AUTO - 300 MILE RANGE"/>
    <s v="TEXAS"/>
    <x v="19"/>
    <x v="3"/>
    <s v="GASOLINE FUEL"/>
    <x v="10"/>
    <n v="0"/>
  </r>
  <r>
    <s v="REFERENCE ELECTRIFICATION - MODERATE TECHNOLOGY ADVANCEMENT"/>
    <x v="2"/>
    <s v="ELECTRIC LIGHT-DUTY AUTO - 300 MILE RANGE"/>
    <s v="TEXAS"/>
    <x v="19"/>
    <x v="3"/>
    <s v="ELECTRICITY"/>
    <x v="10"/>
    <n v="0"/>
  </r>
  <r>
    <s v="REFERENCE ELECTRIFICATION - MODERATE TECHNOLOGY ADVANCEMENT"/>
    <x v="2"/>
    <s v="ELECTRIC LIGHT-DUTY AUTO - 300 MILE RANGE"/>
    <s v="TEXAS"/>
    <x v="19"/>
    <x v="3"/>
    <s v="DIESEL FUEL"/>
    <x v="10"/>
    <n v="0"/>
  </r>
  <r>
    <s v="REFERENCE ELECTRIFICATION - MODERATE TECHNOLOGY ADVANCEMENT"/>
    <x v="2"/>
    <s v="ELECTRIC LIGHT-DUTY AUTO - 300 MILE RANGE"/>
    <s v="TEXAS"/>
    <x v="19"/>
    <x v="3"/>
    <s v="COMPRESSED PIPELINE GAS"/>
    <x v="10"/>
    <n v="0"/>
  </r>
  <r>
    <s v="REFERENCE ELECTRIFICATION - MODERATE TECHNOLOGY ADVANCEMENT"/>
    <x v="2"/>
    <s v="ELECTRIC LIGHT-DUTY AUTO - 300 MILE RANGE"/>
    <s v="TEXAS"/>
    <x v="19"/>
    <x v="3"/>
    <s v="LIQUID HYDROGEN"/>
    <x v="10"/>
    <n v="0"/>
  </r>
  <r>
    <s v="REFERENCE ELECTRIFICATION - MODERATE TECHNOLOGY ADVANCEMENT"/>
    <x v="2"/>
    <s v="ELECTRIC LIGHT-DUTY AUTO - 300 MILE RANGE"/>
    <s v="TEXAS"/>
    <x v="19"/>
    <x v="3"/>
    <n v="9999"/>
    <x v="10"/>
    <n v="0"/>
  </r>
  <r>
    <s v="REFERENCE ELECTRIFICATION - MODERATE TECHNOLOGY ADVANCEMENT"/>
    <x v="2"/>
    <s v="ELECTRIC LIGHT-DUTY AUTO - 300 MILE RANGE"/>
    <s v="TEXAS"/>
    <x v="19"/>
    <x v="4"/>
    <s v="GASOLINE FUEL"/>
    <x v="10"/>
    <n v="0"/>
  </r>
  <r>
    <s v="REFERENCE ELECTRIFICATION - MODERATE TECHNOLOGY ADVANCEMENT"/>
    <x v="2"/>
    <s v="ELECTRIC LIGHT-DUTY AUTO - 300 MILE RANGE"/>
    <s v="TEXAS"/>
    <x v="19"/>
    <x v="4"/>
    <s v="ELECTRICITY"/>
    <x v="10"/>
    <n v="3243547.49684363"/>
  </r>
  <r>
    <s v="REFERENCE ELECTRIFICATION - MODERATE TECHNOLOGY ADVANCEMENT"/>
    <x v="2"/>
    <s v="ELECTRIC LIGHT-DUTY AUTO - 300 MILE RANGE"/>
    <s v="TEXAS"/>
    <x v="19"/>
    <x v="4"/>
    <s v="DIESEL FUEL"/>
    <x v="10"/>
    <n v="0"/>
  </r>
  <r>
    <s v="REFERENCE ELECTRIFICATION - MODERATE TECHNOLOGY ADVANCEMENT"/>
    <x v="2"/>
    <s v="ELECTRIC LIGHT-DUTY AUTO - 300 MILE RANGE"/>
    <s v="TEXAS"/>
    <x v="19"/>
    <x v="4"/>
    <s v="COMPRESSED PIPELINE GAS"/>
    <x v="10"/>
    <n v="0"/>
  </r>
  <r>
    <s v="REFERENCE ELECTRIFICATION - MODERATE TECHNOLOGY ADVANCEMENT"/>
    <x v="2"/>
    <s v="ELECTRIC LIGHT-DUTY AUTO - 300 MILE RANGE"/>
    <s v="TEXAS"/>
    <x v="19"/>
    <x v="4"/>
    <s v="LIQUID HYDROGEN"/>
    <x v="10"/>
    <n v="0"/>
  </r>
  <r>
    <s v="REFERENCE ELECTRIFICATION - MODERATE TECHNOLOGY ADVANCEMENT"/>
    <x v="2"/>
    <s v="ELECTRIC LIGHT-DUTY AUTO - 300 MILE RANGE"/>
    <s v="TEXAS"/>
    <x v="19"/>
    <x v="4"/>
    <n v="9999"/>
    <x v="10"/>
    <n v="0"/>
  </r>
  <r>
    <s v="REFERENCE ELECTRIFICATION - MODERATE TECHNOLOGY ADVANCEMENT"/>
    <x v="2"/>
    <s v="ELECTRIC LIGHT-DUTY AUTO - 300 MILE RANGE"/>
    <s v="TEXAS"/>
    <x v="19"/>
    <x v="5"/>
    <s v="GASOLINE FUEL"/>
    <x v="10"/>
    <n v="0"/>
  </r>
  <r>
    <s v="REFERENCE ELECTRIFICATION - MODERATE TECHNOLOGY ADVANCEMENT"/>
    <x v="2"/>
    <s v="ELECTRIC LIGHT-DUTY AUTO - 300 MILE RANGE"/>
    <s v="TEXAS"/>
    <x v="19"/>
    <x v="5"/>
    <s v="ELECTRICITY"/>
    <x v="10"/>
    <n v="9666099.2174472809"/>
  </r>
  <r>
    <s v="REFERENCE ELECTRIFICATION - MODERATE TECHNOLOGY ADVANCEMENT"/>
    <x v="2"/>
    <s v="ELECTRIC LIGHT-DUTY AUTO - 300 MILE RANGE"/>
    <s v="TEXAS"/>
    <x v="19"/>
    <x v="5"/>
    <s v="DIESEL FUEL"/>
    <x v="10"/>
    <n v="0"/>
  </r>
  <r>
    <s v="REFERENCE ELECTRIFICATION - MODERATE TECHNOLOGY ADVANCEMENT"/>
    <x v="2"/>
    <s v="ELECTRIC LIGHT-DUTY AUTO - 300 MILE RANGE"/>
    <s v="TEXAS"/>
    <x v="19"/>
    <x v="5"/>
    <s v="COMPRESSED PIPELINE GAS"/>
    <x v="10"/>
    <n v="0"/>
  </r>
  <r>
    <s v="REFERENCE ELECTRIFICATION - MODERATE TECHNOLOGY ADVANCEMENT"/>
    <x v="2"/>
    <s v="ELECTRIC LIGHT-DUTY AUTO - 300 MILE RANGE"/>
    <s v="TEXAS"/>
    <x v="19"/>
    <x v="5"/>
    <s v="LIQUID HYDROGEN"/>
    <x v="10"/>
    <n v="0"/>
  </r>
  <r>
    <s v="REFERENCE ELECTRIFICATION - MODERATE TECHNOLOGY ADVANCEMENT"/>
    <x v="2"/>
    <s v="ELECTRIC LIGHT-DUTY AUTO - 300 MILE RANGE"/>
    <s v="TEXAS"/>
    <x v="19"/>
    <x v="5"/>
    <n v="9999"/>
    <x v="10"/>
    <n v="0"/>
  </r>
  <r>
    <s v="REFERENCE ELECTRIFICATION - MODERATE TECHNOLOGY ADVANCEMENT"/>
    <x v="2"/>
    <s v="ELECTRIC LIGHT-DUTY AUTO - 300 MILE RANGE"/>
    <s v="TEXAS"/>
    <x v="19"/>
    <x v="6"/>
    <s v="GASOLINE FUEL"/>
    <x v="10"/>
    <n v="0"/>
  </r>
  <r>
    <s v="REFERENCE ELECTRIFICATION - MODERATE TECHNOLOGY ADVANCEMENT"/>
    <x v="2"/>
    <s v="ELECTRIC LIGHT-DUTY AUTO - 300 MILE RANGE"/>
    <s v="TEXAS"/>
    <x v="19"/>
    <x v="6"/>
    <s v="ELECTRICITY"/>
    <x v="10"/>
    <n v="19159513.5160776"/>
  </r>
  <r>
    <s v="REFERENCE ELECTRIFICATION - MODERATE TECHNOLOGY ADVANCEMENT"/>
    <x v="2"/>
    <s v="ELECTRIC LIGHT-DUTY AUTO - 300 MILE RANGE"/>
    <s v="TEXAS"/>
    <x v="19"/>
    <x v="6"/>
    <s v="DIESEL FUEL"/>
    <x v="10"/>
    <n v="0"/>
  </r>
  <r>
    <s v="REFERENCE ELECTRIFICATION - MODERATE TECHNOLOGY ADVANCEMENT"/>
    <x v="2"/>
    <s v="ELECTRIC LIGHT-DUTY AUTO - 300 MILE RANGE"/>
    <s v="TEXAS"/>
    <x v="19"/>
    <x v="6"/>
    <s v="COMPRESSED PIPELINE GAS"/>
    <x v="10"/>
    <n v="0"/>
  </r>
  <r>
    <s v="REFERENCE ELECTRIFICATION - MODERATE TECHNOLOGY ADVANCEMENT"/>
    <x v="2"/>
    <s v="ELECTRIC LIGHT-DUTY AUTO - 300 MILE RANGE"/>
    <s v="TEXAS"/>
    <x v="19"/>
    <x v="6"/>
    <s v="LIQUID HYDROGEN"/>
    <x v="10"/>
    <n v="0"/>
  </r>
  <r>
    <s v="REFERENCE ELECTRIFICATION - MODERATE TECHNOLOGY ADVANCEMENT"/>
    <x v="2"/>
    <s v="ELECTRIC LIGHT-DUTY AUTO - 300 MILE RANGE"/>
    <s v="TEXAS"/>
    <x v="19"/>
    <x v="6"/>
    <n v="9999"/>
    <x v="10"/>
    <n v="0"/>
  </r>
  <r>
    <s v="REFERENCE ELECTRIFICATION - MODERATE TECHNOLOGY ADVANCEMENT"/>
    <x v="2"/>
    <s v="ELECTRIC LIGHT-DUTY AUTO - 300 MILE RANGE"/>
    <s v="TEXAS"/>
    <x v="19"/>
    <x v="7"/>
    <s v="GASOLINE FUEL"/>
    <x v="10"/>
    <n v="0"/>
  </r>
  <r>
    <s v="REFERENCE ELECTRIFICATION - MODERATE TECHNOLOGY ADVANCEMENT"/>
    <x v="2"/>
    <s v="ELECTRIC LIGHT-DUTY AUTO - 300 MILE RANGE"/>
    <s v="TEXAS"/>
    <x v="19"/>
    <x v="7"/>
    <s v="ELECTRICITY"/>
    <x v="10"/>
    <n v="31573965.3660856"/>
  </r>
  <r>
    <s v="REFERENCE ELECTRIFICATION - MODERATE TECHNOLOGY ADVANCEMENT"/>
    <x v="2"/>
    <s v="ELECTRIC LIGHT-DUTY AUTO - 300 MILE RANGE"/>
    <s v="TEXAS"/>
    <x v="19"/>
    <x v="7"/>
    <s v="DIESEL FUEL"/>
    <x v="10"/>
    <n v="0"/>
  </r>
  <r>
    <s v="REFERENCE ELECTRIFICATION - MODERATE TECHNOLOGY ADVANCEMENT"/>
    <x v="2"/>
    <s v="ELECTRIC LIGHT-DUTY AUTO - 300 MILE RANGE"/>
    <s v="TEXAS"/>
    <x v="19"/>
    <x v="7"/>
    <s v="COMPRESSED PIPELINE GAS"/>
    <x v="10"/>
    <n v="0"/>
  </r>
  <r>
    <s v="REFERENCE ELECTRIFICATION - MODERATE TECHNOLOGY ADVANCEMENT"/>
    <x v="2"/>
    <s v="ELECTRIC LIGHT-DUTY AUTO - 300 MILE RANGE"/>
    <s v="TEXAS"/>
    <x v="19"/>
    <x v="7"/>
    <s v="LIQUID HYDROGEN"/>
    <x v="10"/>
    <n v="0"/>
  </r>
  <r>
    <s v="REFERENCE ELECTRIFICATION - MODERATE TECHNOLOGY ADVANCEMENT"/>
    <x v="2"/>
    <s v="ELECTRIC LIGHT-DUTY AUTO - 300 MILE RANGE"/>
    <s v="TEXAS"/>
    <x v="19"/>
    <x v="7"/>
    <n v="9999"/>
    <x v="10"/>
    <n v="0"/>
  </r>
  <r>
    <s v="REFERENCE ELECTRIFICATION - MODERATE TECHNOLOGY ADVANCEMENT"/>
    <x v="2"/>
    <s v="ELECTRIC LIGHT-DUTY AUTO - 300 MILE RANGE"/>
    <s v="TEXAS"/>
    <x v="19"/>
    <x v="8"/>
    <s v="GASOLINE FUEL"/>
    <x v="10"/>
    <n v="0"/>
  </r>
  <r>
    <s v="REFERENCE ELECTRIFICATION - MODERATE TECHNOLOGY ADVANCEMENT"/>
    <x v="2"/>
    <s v="ELECTRIC LIGHT-DUTY AUTO - 300 MILE RANGE"/>
    <s v="TEXAS"/>
    <x v="19"/>
    <x v="8"/>
    <s v="ELECTRICITY"/>
    <x v="10"/>
    <n v="46718090.142215498"/>
  </r>
  <r>
    <s v="REFERENCE ELECTRIFICATION - MODERATE TECHNOLOGY ADVANCEMENT"/>
    <x v="2"/>
    <s v="ELECTRIC LIGHT-DUTY AUTO - 300 MILE RANGE"/>
    <s v="TEXAS"/>
    <x v="19"/>
    <x v="8"/>
    <s v="DIESEL FUEL"/>
    <x v="10"/>
    <n v="0"/>
  </r>
  <r>
    <s v="REFERENCE ELECTRIFICATION - MODERATE TECHNOLOGY ADVANCEMENT"/>
    <x v="2"/>
    <s v="ELECTRIC LIGHT-DUTY AUTO - 300 MILE RANGE"/>
    <s v="TEXAS"/>
    <x v="19"/>
    <x v="8"/>
    <s v="COMPRESSED PIPELINE GAS"/>
    <x v="10"/>
    <n v="0"/>
  </r>
  <r>
    <s v="REFERENCE ELECTRIFICATION - MODERATE TECHNOLOGY ADVANCEMENT"/>
    <x v="2"/>
    <s v="ELECTRIC LIGHT-DUTY AUTO - 300 MILE RANGE"/>
    <s v="TEXAS"/>
    <x v="19"/>
    <x v="8"/>
    <s v="LIQUID HYDROGEN"/>
    <x v="10"/>
    <n v="0"/>
  </r>
  <r>
    <s v="REFERENCE ELECTRIFICATION - MODERATE TECHNOLOGY ADVANCEMENT"/>
    <x v="2"/>
    <s v="ELECTRIC LIGHT-DUTY AUTO - 300 MILE RANGE"/>
    <s v="TEXAS"/>
    <x v="19"/>
    <x v="8"/>
    <n v="9999"/>
    <x v="10"/>
    <n v="0"/>
  </r>
  <r>
    <s v="REFERENCE ELECTRIFICATION - MODERATE TECHNOLOGY ADVANCEMENT"/>
    <x v="2"/>
    <s v="ELECTRIC LIGHT-DUTY AUTO - 300 MILE RANGE"/>
    <s v="TEXAS"/>
    <x v="19"/>
    <x v="9"/>
    <s v="GASOLINE FUEL"/>
    <x v="10"/>
    <n v="0"/>
  </r>
  <r>
    <s v="REFERENCE ELECTRIFICATION - MODERATE TECHNOLOGY ADVANCEMENT"/>
    <x v="2"/>
    <s v="ELECTRIC LIGHT-DUTY AUTO - 300 MILE RANGE"/>
    <s v="TEXAS"/>
    <x v="19"/>
    <x v="9"/>
    <s v="ELECTRICITY"/>
    <x v="10"/>
    <n v="66588414.907470398"/>
  </r>
  <r>
    <s v="REFERENCE ELECTRIFICATION - MODERATE TECHNOLOGY ADVANCEMENT"/>
    <x v="2"/>
    <s v="ELECTRIC LIGHT-DUTY AUTO - 300 MILE RANGE"/>
    <s v="TEXAS"/>
    <x v="19"/>
    <x v="9"/>
    <s v="DIESEL FUEL"/>
    <x v="10"/>
    <n v="0"/>
  </r>
  <r>
    <s v="REFERENCE ELECTRIFICATION - MODERATE TECHNOLOGY ADVANCEMENT"/>
    <x v="2"/>
    <s v="ELECTRIC LIGHT-DUTY AUTO - 300 MILE RANGE"/>
    <s v="TEXAS"/>
    <x v="19"/>
    <x v="9"/>
    <s v="COMPRESSED PIPELINE GAS"/>
    <x v="10"/>
    <n v="0"/>
  </r>
  <r>
    <s v="REFERENCE ELECTRIFICATION - MODERATE TECHNOLOGY ADVANCEMENT"/>
    <x v="2"/>
    <s v="ELECTRIC LIGHT-DUTY AUTO - 300 MILE RANGE"/>
    <s v="TEXAS"/>
    <x v="19"/>
    <x v="9"/>
    <s v="LIQUID HYDROGEN"/>
    <x v="10"/>
    <n v="0"/>
  </r>
  <r>
    <s v="REFERENCE ELECTRIFICATION - MODERATE TECHNOLOGY ADVANCEMENT"/>
    <x v="2"/>
    <s v="ELECTRIC LIGHT-DUTY AUTO - 300 MILE RANGE"/>
    <s v="TEXAS"/>
    <x v="19"/>
    <x v="9"/>
    <n v="9999"/>
    <x v="10"/>
    <n v="0"/>
  </r>
  <r>
    <s v="REFERENCE ELECTRIFICATION - MODERATE TECHNOLOGY ADVANCEMENT"/>
    <x v="2"/>
    <s v="ELECTRIC LIGHT-DUTY AUTO - 300 MILE RANGE"/>
    <s v="TEXAS"/>
    <x v="19"/>
    <x v="10"/>
    <s v="GASOLINE FUEL"/>
    <x v="10"/>
    <n v="0"/>
  </r>
  <r>
    <s v="REFERENCE ELECTRIFICATION - MODERATE TECHNOLOGY ADVANCEMENT"/>
    <x v="2"/>
    <s v="ELECTRIC LIGHT-DUTY AUTO - 300 MILE RANGE"/>
    <s v="TEXAS"/>
    <x v="19"/>
    <x v="10"/>
    <s v="ELECTRICITY"/>
    <x v="10"/>
    <n v="88991733.787688598"/>
  </r>
  <r>
    <s v="REFERENCE ELECTRIFICATION - MODERATE TECHNOLOGY ADVANCEMENT"/>
    <x v="2"/>
    <s v="ELECTRIC LIGHT-DUTY AUTO - 300 MILE RANGE"/>
    <s v="TEXAS"/>
    <x v="19"/>
    <x v="10"/>
    <s v="DIESEL FUEL"/>
    <x v="10"/>
    <n v="0"/>
  </r>
  <r>
    <s v="REFERENCE ELECTRIFICATION - MODERATE TECHNOLOGY ADVANCEMENT"/>
    <x v="2"/>
    <s v="ELECTRIC LIGHT-DUTY AUTO - 300 MILE RANGE"/>
    <s v="TEXAS"/>
    <x v="19"/>
    <x v="10"/>
    <s v="COMPRESSED PIPELINE GAS"/>
    <x v="10"/>
    <n v="0"/>
  </r>
  <r>
    <s v="REFERENCE ELECTRIFICATION - MODERATE TECHNOLOGY ADVANCEMENT"/>
    <x v="2"/>
    <s v="ELECTRIC LIGHT-DUTY AUTO - 300 MILE RANGE"/>
    <s v="TEXAS"/>
    <x v="19"/>
    <x v="10"/>
    <s v="LIQUID HYDROGEN"/>
    <x v="10"/>
    <n v="0"/>
  </r>
  <r>
    <s v="REFERENCE ELECTRIFICATION - MODERATE TECHNOLOGY ADVANCEMENT"/>
    <x v="2"/>
    <s v="ELECTRIC LIGHT-DUTY AUTO - 300 MILE RANGE"/>
    <s v="TEXAS"/>
    <x v="19"/>
    <x v="10"/>
    <n v="9999"/>
    <x v="10"/>
    <n v="0"/>
  </r>
  <r>
    <s v="REFERENCE ELECTRIFICATION - MODERATE TECHNOLOGY ADVANCEMENT"/>
    <x v="2"/>
    <s v="ELECTRIC LIGHT-DUTY AUTO - 300 MILE RANGE"/>
    <s v="TEXAS"/>
    <x v="19"/>
    <x v="11"/>
    <s v="GASOLINE FUEL"/>
    <x v="10"/>
    <n v="0"/>
  </r>
  <r>
    <s v="REFERENCE ELECTRIFICATION - MODERATE TECHNOLOGY ADVANCEMENT"/>
    <x v="2"/>
    <s v="ELECTRIC LIGHT-DUTY AUTO - 300 MILE RANGE"/>
    <s v="TEXAS"/>
    <x v="19"/>
    <x v="11"/>
    <s v="ELECTRICITY"/>
    <x v="10"/>
    <n v="113646130.892952"/>
  </r>
  <r>
    <s v="REFERENCE ELECTRIFICATION - MODERATE TECHNOLOGY ADVANCEMENT"/>
    <x v="2"/>
    <s v="ELECTRIC LIGHT-DUTY AUTO - 300 MILE RANGE"/>
    <s v="TEXAS"/>
    <x v="19"/>
    <x v="11"/>
    <s v="DIESEL FUEL"/>
    <x v="10"/>
    <n v="0"/>
  </r>
  <r>
    <s v="REFERENCE ELECTRIFICATION - MODERATE TECHNOLOGY ADVANCEMENT"/>
    <x v="2"/>
    <s v="ELECTRIC LIGHT-DUTY AUTO - 300 MILE RANGE"/>
    <s v="TEXAS"/>
    <x v="19"/>
    <x v="11"/>
    <s v="COMPRESSED PIPELINE GAS"/>
    <x v="10"/>
    <n v="0"/>
  </r>
  <r>
    <s v="REFERENCE ELECTRIFICATION - MODERATE TECHNOLOGY ADVANCEMENT"/>
    <x v="2"/>
    <s v="ELECTRIC LIGHT-DUTY AUTO - 300 MILE RANGE"/>
    <s v="TEXAS"/>
    <x v="19"/>
    <x v="11"/>
    <s v="LIQUID HYDROGEN"/>
    <x v="10"/>
    <n v="0"/>
  </r>
  <r>
    <s v="REFERENCE ELECTRIFICATION - MODERATE TECHNOLOGY ADVANCEMENT"/>
    <x v="2"/>
    <s v="ELECTRIC LIGHT-DUTY AUTO - 300 MILE RANGE"/>
    <s v="TEXAS"/>
    <x v="19"/>
    <x v="11"/>
    <n v="9999"/>
    <x v="10"/>
    <n v="0"/>
  </r>
  <r>
    <s v="REFERENCE ELECTRIFICATION - MODERATE TECHNOLOGY ADVANCEMENT"/>
    <x v="2"/>
    <s v="ELECTRIC LIGHT-DUTY AUTO - 300 MILE RANGE"/>
    <s v="TEXAS"/>
    <x v="19"/>
    <x v="12"/>
    <s v="GASOLINE FUEL"/>
    <x v="10"/>
    <n v="0"/>
  </r>
  <r>
    <s v="REFERENCE ELECTRIFICATION - MODERATE TECHNOLOGY ADVANCEMENT"/>
    <x v="2"/>
    <s v="ELECTRIC LIGHT-DUTY AUTO - 300 MILE RANGE"/>
    <s v="TEXAS"/>
    <x v="19"/>
    <x v="12"/>
    <s v="ELECTRICITY"/>
    <x v="10"/>
    <n v="140274330.12535501"/>
  </r>
  <r>
    <s v="REFERENCE ELECTRIFICATION - MODERATE TECHNOLOGY ADVANCEMENT"/>
    <x v="2"/>
    <s v="ELECTRIC LIGHT-DUTY AUTO - 300 MILE RANGE"/>
    <s v="TEXAS"/>
    <x v="19"/>
    <x v="12"/>
    <s v="DIESEL FUEL"/>
    <x v="10"/>
    <n v="0"/>
  </r>
  <r>
    <s v="REFERENCE ELECTRIFICATION - MODERATE TECHNOLOGY ADVANCEMENT"/>
    <x v="2"/>
    <s v="ELECTRIC LIGHT-DUTY AUTO - 300 MILE RANGE"/>
    <s v="TEXAS"/>
    <x v="19"/>
    <x v="12"/>
    <s v="COMPRESSED PIPELINE GAS"/>
    <x v="10"/>
    <n v="0"/>
  </r>
  <r>
    <s v="REFERENCE ELECTRIFICATION - MODERATE TECHNOLOGY ADVANCEMENT"/>
    <x v="2"/>
    <s v="ELECTRIC LIGHT-DUTY AUTO - 300 MILE RANGE"/>
    <s v="TEXAS"/>
    <x v="19"/>
    <x v="12"/>
    <s v="LIQUID HYDROGEN"/>
    <x v="10"/>
    <n v="0"/>
  </r>
  <r>
    <s v="REFERENCE ELECTRIFICATION - MODERATE TECHNOLOGY ADVANCEMENT"/>
    <x v="2"/>
    <s v="ELECTRIC LIGHT-DUTY AUTO - 300 MILE RANGE"/>
    <s v="TEXAS"/>
    <x v="19"/>
    <x v="12"/>
    <n v="9999"/>
    <x v="10"/>
    <n v="0"/>
  </r>
  <r>
    <s v="REFERENCE ELECTRIFICATION - MODERATE TECHNOLOGY ADVANCEMENT"/>
    <x v="2"/>
    <s v="ELECTRIC LIGHT-DUTY AUTO - 300 MILE RANGE"/>
    <s v="TEXAS"/>
    <x v="19"/>
    <x v="13"/>
    <s v="GASOLINE FUEL"/>
    <x v="10"/>
    <n v="0"/>
  </r>
  <r>
    <s v="REFERENCE ELECTRIFICATION - MODERATE TECHNOLOGY ADVANCEMENT"/>
    <x v="2"/>
    <s v="ELECTRIC LIGHT-DUTY AUTO - 300 MILE RANGE"/>
    <s v="TEXAS"/>
    <x v="19"/>
    <x v="13"/>
    <s v="ELECTRICITY"/>
    <x v="10"/>
    <n v="168629573.279412"/>
  </r>
  <r>
    <s v="REFERENCE ELECTRIFICATION - MODERATE TECHNOLOGY ADVANCEMENT"/>
    <x v="2"/>
    <s v="ELECTRIC LIGHT-DUTY AUTO - 300 MILE RANGE"/>
    <s v="TEXAS"/>
    <x v="19"/>
    <x v="13"/>
    <s v="DIESEL FUEL"/>
    <x v="10"/>
    <n v="0"/>
  </r>
  <r>
    <s v="REFERENCE ELECTRIFICATION - MODERATE TECHNOLOGY ADVANCEMENT"/>
    <x v="2"/>
    <s v="ELECTRIC LIGHT-DUTY AUTO - 300 MILE RANGE"/>
    <s v="TEXAS"/>
    <x v="19"/>
    <x v="13"/>
    <s v="COMPRESSED PIPELINE GAS"/>
    <x v="10"/>
    <n v="0"/>
  </r>
  <r>
    <s v="REFERENCE ELECTRIFICATION - MODERATE TECHNOLOGY ADVANCEMENT"/>
    <x v="2"/>
    <s v="ELECTRIC LIGHT-DUTY AUTO - 300 MILE RANGE"/>
    <s v="TEXAS"/>
    <x v="19"/>
    <x v="13"/>
    <s v="LIQUID HYDROGEN"/>
    <x v="10"/>
    <n v="0"/>
  </r>
  <r>
    <s v="REFERENCE ELECTRIFICATION - MODERATE TECHNOLOGY ADVANCEMENT"/>
    <x v="2"/>
    <s v="ELECTRIC LIGHT-DUTY AUTO - 300 MILE RANGE"/>
    <s v="TEXAS"/>
    <x v="19"/>
    <x v="13"/>
    <n v="9999"/>
    <x v="10"/>
    <n v="0"/>
  </r>
  <r>
    <s v="REFERENCE ELECTRIFICATION - MODERATE TECHNOLOGY ADVANCEMENT"/>
    <x v="2"/>
    <s v="ELECTRIC LIGHT-DUTY AUTO - 300 MILE RANGE"/>
    <s v="TEXAS"/>
    <x v="19"/>
    <x v="14"/>
    <s v="GASOLINE FUEL"/>
    <x v="10"/>
    <n v="0"/>
  </r>
  <r>
    <s v="REFERENCE ELECTRIFICATION - MODERATE TECHNOLOGY ADVANCEMENT"/>
    <x v="2"/>
    <s v="ELECTRIC LIGHT-DUTY AUTO - 300 MILE RANGE"/>
    <s v="TEXAS"/>
    <x v="19"/>
    <x v="14"/>
    <s v="ELECTRICITY"/>
    <x v="10"/>
    <n v="198772772.867899"/>
  </r>
  <r>
    <s v="REFERENCE ELECTRIFICATION - MODERATE TECHNOLOGY ADVANCEMENT"/>
    <x v="2"/>
    <s v="ELECTRIC LIGHT-DUTY AUTO - 300 MILE RANGE"/>
    <s v="TEXAS"/>
    <x v="19"/>
    <x v="14"/>
    <s v="DIESEL FUEL"/>
    <x v="10"/>
    <n v="0"/>
  </r>
  <r>
    <s v="REFERENCE ELECTRIFICATION - MODERATE TECHNOLOGY ADVANCEMENT"/>
    <x v="2"/>
    <s v="ELECTRIC LIGHT-DUTY AUTO - 300 MILE RANGE"/>
    <s v="TEXAS"/>
    <x v="19"/>
    <x v="14"/>
    <s v="COMPRESSED PIPELINE GAS"/>
    <x v="10"/>
    <n v="0"/>
  </r>
  <r>
    <s v="REFERENCE ELECTRIFICATION - MODERATE TECHNOLOGY ADVANCEMENT"/>
    <x v="2"/>
    <s v="ELECTRIC LIGHT-DUTY AUTO - 300 MILE RANGE"/>
    <s v="TEXAS"/>
    <x v="19"/>
    <x v="14"/>
    <s v="LIQUID HYDROGEN"/>
    <x v="10"/>
    <n v="0"/>
  </r>
  <r>
    <s v="REFERENCE ELECTRIFICATION - MODERATE TECHNOLOGY ADVANCEMENT"/>
    <x v="2"/>
    <s v="ELECTRIC LIGHT-DUTY AUTO - 300 MILE RANGE"/>
    <s v="TEXAS"/>
    <x v="19"/>
    <x v="14"/>
    <n v="9999"/>
    <x v="10"/>
    <n v="0"/>
  </r>
  <r>
    <s v="REFERENCE ELECTRIFICATION - MODERATE TECHNOLOGY ADVANCEMENT"/>
    <x v="2"/>
    <s v="ELECTRIC LIGHT-DUTY AUTO - 300 MILE RANGE"/>
    <s v="TEXAS"/>
    <x v="19"/>
    <x v="15"/>
    <s v="GASOLINE FUEL"/>
    <x v="10"/>
    <n v="0"/>
  </r>
  <r>
    <s v="REFERENCE ELECTRIFICATION - MODERATE TECHNOLOGY ADVANCEMENT"/>
    <x v="2"/>
    <s v="ELECTRIC LIGHT-DUTY AUTO - 300 MILE RANGE"/>
    <s v="TEXAS"/>
    <x v="19"/>
    <x v="15"/>
    <s v="ELECTRICITY"/>
    <x v="10"/>
    <n v="229260120.60803801"/>
  </r>
  <r>
    <s v="REFERENCE ELECTRIFICATION - MODERATE TECHNOLOGY ADVANCEMENT"/>
    <x v="2"/>
    <s v="ELECTRIC LIGHT-DUTY AUTO - 300 MILE RANGE"/>
    <s v="TEXAS"/>
    <x v="19"/>
    <x v="15"/>
    <s v="DIESEL FUEL"/>
    <x v="10"/>
    <n v="0"/>
  </r>
  <r>
    <s v="REFERENCE ELECTRIFICATION - MODERATE TECHNOLOGY ADVANCEMENT"/>
    <x v="2"/>
    <s v="ELECTRIC LIGHT-DUTY AUTO - 300 MILE RANGE"/>
    <s v="TEXAS"/>
    <x v="19"/>
    <x v="15"/>
    <s v="COMPRESSED PIPELINE GAS"/>
    <x v="10"/>
    <n v="0"/>
  </r>
  <r>
    <s v="REFERENCE ELECTRIFICATION - MODERATE TECHNOLOGY ADVANCEMENT"/>
    <x v="2"/>
    <s v="ELECTRIC LIGHT-DUTY AUTO - 300 MILE RANGE"/>
    <s v="TEXAS"/>
    <x v="19"/>
    <x v="15"/>
    <s v="LIQUID HYDROGEN"/>
    <x v="10"/>
    <n v="0"/>
  </r>
  <r>
    <s v="REFERENCE ELECTRIFICATION - MODERATE TECHNOLOGY ADVANCEMENT"/>
    <x v="2"/>
    <s v="ELECTRIC LIGHT-DUTY AUTO - 300 MILE RANGE"/>
    <s v="TEXAS"/>
    <x v="19"/>
    <x v="15"/>
    <n v="9999"/>
    <x v="10"/>
    <n v="0"/>
  </r>
  <r>
    <s v="REFERENCE ELECTRIFICATION - MODERATE TECHNOLOGY ADVANCEMENT"/>
    <x v="2"/>
    <s v="ELECTRIC LIGHT-DUTY AUTO - 300 MILE RANGE"/>
    <s v="TEXAS"/>
    <x v="19"/>
    <x v="16"/>
    <s v="GASOLINE FUEL"/>
    <x v="10"/>
    <n v="0"/>
  </r>
  <r>
    <s v="REFERENCE ELECTRIFICATION - MODERATE TECHNOLOGY ADVANCEMENT"/>
    <x v="2"/>
    <s v="ELECTRIC LIGHT-DUTY AUTO - 300 MILE RANGE"/>
    <s v="TEXAS"/>
    <x v="19"/>
    <x v="16"/>
    <s v="ELECTRICITY"/>
    <x v="10"/>
    <n v="260116313.587237"/>
  </r>
  <r>
    <s v="REFERENCE ELECTRIFICATION - MODERATE TECHNOLOGY ADVANCEMENT"/>
    <x v="2"/>
    <s v="ELECTRIC LIGHT-DUTY AUTO - 300 MILE RANGE"/>
    <s v="TEXAS"/>
    <x v="19"/>
    <x v="16"/>
    <s v="DIESEL FUEL"/>
    <x v="10"/>
    <n v="0"/>
  </r>
  <r>
    <s v="REFERENCE ELECTRIFICATION - MODERATE TECHNOLOGY ADVANCEMENT"/>
    <x v="2"/>
    <s v="ELECTRIC LIGHT-DUTY AUTO - 300 MILE RANGE"/>
    <s v="TEXAS"/>
    <x v="19"/>
    <x v="16"/>
    <s v="COMPRESSED PIPELINE GAS"/>
    <x v="10"/>
    <n v="0"/>
  </r>
  <r>
    <s v="REFERENCE ELECTRIFICATION - MODERATE TECHNOLOGY ADVANCEMENT"/>
    <x v="2"/>
    <s v="ELECTRIC LIGHT-DUTY AUTO - 300 MILE RANGE"/>
    <s v="TEXAS"/>
    <x v="19"/>
    <x v="16"/>
    <s v="LIQUID HYDROGEN"/>
    <x v="10"/>
    <n v="0"/>
  </r>
  <r>
    <s v="REFERENCE ELECTRIFICATION - MODERATE TECHNOLOGY ADVANCEMENT"/>
    <x v="2"/>
    <s v="ELECTRIC LIGHT-DUTY AUTO - 300 MILE RANGE"/>
    <s v="TEXAS"/>
    <x v="19"/>
    <x v="16"/>
    <n v="9999"/>
    <x v="10"/>
    <n v="0"/>
  </r>
  <r>
    <s v="REFERENCE ELECTRIFICATION - MODERATE TECHNOLOGY ADVANCEMENT"/>
    <x v="2"/>
    <s v="ELECTRIC LIGHT-DUTY AUTO - 300 MILE RANGE"/>
    <s v="TEXAS"/>
    <x v="19"/>
    <x v="17"/>
    <s v="GASOLINE FUEL"/>
    <x v="10"/>
    <n v="0"/>
  </r>
  <r>
    <s v="REFERENCE ELECTRIFICATION - MODERATE TECHNOLOGY ADVANCEMENT"/>
    <x v="2"/>
    <s v="ELECTRIC LIGHT-DUTY AUTO - 300 MILE RANGE"/>
    <s v="TEXAS"/>
    <x v="19"/>
    <x v="17"/>
    <s v="ELECTRICITY"/>
    <x v="10"/>
    <n v="291388192.93933499"/>
  </r>
  <r>
    <s v="REFERENCE ELECTRIFICATION - MODERATE TECHNOLOGY ADVANCEMENT"/>
    <x v="2"/>
    <s v="ELECTRIC LIGHT-DUTY AUTO - 300 MILE RANGE"/>
    <s v="TEXAS"/>
    <x v="19"/>
    <x v="17"/>
    <s v="DIESEL FUEL"/>
    <x v="10"/>
    <n v="0"/>
  </r>
  <r>
    <s v="REFERENCE ELECTRIFICATION - MODERATE TECHNOLOGY ADVANCEMENT"/>
    <x v="2"/>
    <s v="ELECTRIC LIGHT-DUTY AUTO - 300 MILE RANGE"/>
    <s v="TEXAS"/>
    <x v="19"/>
    <x v="17"/>
    <s v="COMPRESSED PIPELINE GAS"/>
    <x v="10"/>
    <n v="0"/>
  </r>
  <r>
    <s v="REFERENCE ELECTRIFICATION - MODERATE TECHNOLOGY ADVANCEMENT"/>
    <x v="2"/>
    <s v="ELECTRIC LIGHT-DUTY AUTO - 300 MILE RANGE"/>
    <s v="TEXAS"/>
    <x v="19"/>
    <x v="17"/>
    <s v="LIQUID HYDROGEN"/>
    <x v="10"/>
    <n v="0"/>
  </r>
  <r>
    <s v="REFERENCE ELECTRIFICATION - MODERATE TECHNOLOGY ADVANCEMENT"/>
    <x v="2"/>
    <s v="ELECTRIC LIGHT-DUTY AUTO - 300 MILE RANGE"/>
    <s v="TEXAS"/>
    <x v="19"/>
    <x v="17"/>
    <n v="9999"/>
    <x v="10"/>
    <n v="0"/>
  </r>
  <r>
    <s v="REFERENCE ELECTRIFICATION - MODERATE TECHNOLOGY ADVANCEMENT"/>
    <x v="2"/>
    <s v="ELECTRIC LIGHT-DUTY AUTO - 300 MILE RANGE"/>
    <s v="TEXAS"/>
    <x v="19"/>
    <x v="18"/>
    <s v="GASOLINE FUEL"/>
    <x v="10"/>
    <n v="0"/>
  </r>
  <r>
    <s v="REFERENCE ELECTRIFICATION - MODERATE TECHNOLOGY ADVANCEMENT"/>
    <x v="2"/>
    <s v="ELECTRIC LIGHT-DUTY AUTO - 300 MILE RANGE"/>
    <s v="TEXAS"/>
    <x v="19"/>
    <x v="18"/>
    <s v="ELECTRICITY"/>
    <x v="10"/>
    <n v="323095559.90529299"/>
  </r>
  <r>
    <s v="REFERENCE ELECTRIFICATION - MODERATE TECHNOLOGY ADVANCEMENT"/>
    <x v="2"/>
    <s v="ELECTRIC LIGHT-DUTY AUTO - 300 MILE RANGE"/>
    <s v="TEXAS"/>
    <x v="19"/>
    <x v="18"/>
    <s v="DIESEL FUEL"/>
    <x v="10"/>
    <n v="0"/>
  </r>
  <r>
    <s v="REFERENCE ELECTRIFICATION - MODERATE TECHNOLOGY ADVANCEMENT"/>
    <x v="2"/>
    <s v="ELECTRIC LIGHT-DUTY AUTO - 300 MILE RANGE"/>
    <s v="TEXAS"/>
    <x v="19"/>
    <x v="18"/>
    <s v="COMPRESSED PIPELINE GAS"/>
    <x v="10"/>
    <n v="0"/>
  </r>
  <r>
    <s v="REFERENCE ELECTRIFICATION - MODERATE TECHNOLOGY ADVANCEMENT"/>
    <x v="2"/>
    <s v="ELECTRIC LIGHT-DUTY AUTO - 300 MILE RANGE"/>
    <s v="TEXAS"/>
    <x v="19"/>
    <x v="18"/>
    <s v="LIQUID HYDROGEN"/>
    <x v="10"/>
    <n v="0"/>
  </r>
  <r>
    <s v="REFERENCE ELECTRIFICATION - MODERATE TECHNOLOGY ADVANCEMENT"/>
    <x v="2"/>
    <s v="ELECTRIC LIGHT-DUTY AUTO - 300 MILE RANGE"/>
    <s v="TEXAS"/>
    <x v="19"/>
    <x v="18"/>
    <n v="9999"/>
    <x v="10"/>
    <n v="0"/>
  </r>
  <r>
    <s v="REFERENCE ELECTRIFICATION - MODERATE TECHNOLOGY ADVANCEMENT"/>
    <x v="2"/>
    <s v="ELECTRIC LIGHT-DUTY AUTO - 300 MILE RANGE"/>
    <s v="TEXAS"/>
    <x v="19"/>
    <x v="19"/>
    <s v="GASOLINE FUEL"/>
    <x v="10"/>
    <n v="0"/>
  </r>
  <r>
    <s v="REFERENCE ELECTRIFICATION - MODERATE TECHNOLOGY ADVANCEMENT"/>
    <x v="2"/>
    <s v="ELECTRIC LIGHT-DUTY AUTO - 300 MILE RANGE"/>
    <s v="TEXAS"/>
    <x v="19"/>
    <x v="19"/>
    <s v="ELECTRICITY"/>
    <x v="10"/>
    <n v="358605383.895549"/>
  </r>
  <r>
    <s v="REFERENCE ELECTRIFICATION - MODERATE TECHNOLOGY ADVANCEMENT"/>
    <x v="2"/>
    <s v="ELECTRIC LIGHT-DUTY AUTO - 300 MILE RANGE"/>
    <s v="TEXAS"/>
    <x v="19"/>
    <x v="19"/>
    <s v="DIESEL FUEL"/>
    <x v="10"/>
    <n v="0"/>
  </r>
  <r>
    <s v="REFERENCE ELECTRIFICATION - MODERATE TECHNOLOGY ADVANCEMENT"/>
    <x v="2"/>
    <s v="ELECTRIC LIGHT-DUTY AUTO - 300 MILE RANGE"/>
    <s v="TEXAS"/>
    <x v="19"/>
    <x v="19"/>
    <s v="COMPRESSED PIPELINE GAS"/>
    <x v="10"/>
    <n v="0"/>
  </r>
  <r>
    <s v="REFERENCE ELECTRIFICATION - MODERATE TECHNOLOGY ADVANCEMENT"/>
    <x v="2"/>
    <s v="ELECTRIC LIGHT-DUTY AUTO - 300 MILE RANGE"/>
    <s v="TEXAS"/>
    <x v="19"/>
    <x v="19"/>
    <s v="LIQUID HYDROGEN"/>
    <x v="10"/>
    <n v="0"/>
  </r>
  <r>
    <s v="REFERENCE ELECTRIFICATION - MODERATE TECHNOLOGY ADVANCEMENT"/>
    <x v="2"/>
    <s v="ELECTRIC LIGHT-DUTY AUTO - 300 MILE RANGE"/>
    <s v="TEXAS"/>
    <x v="19"/>
    <x v="19"/>
    <n v="9999"/>
    <x v="10"/>
    <n v="0"/>
  </r>
  <r>
    <s v="REFERENCE ELECTRIFICATION - MODERATE TECHNOLOGY ADVANCEMENT"/>
    <x v="2"/>
    <s v="ELECTRIC LIGHT-DUTY AUTO - 300 MILE RANGE"/>
    <s v="TEXAS"/>
    <x v="19"/>
    <x v="20"/>
    <s v="GASOLINE FUEL"/>
    <x v="10"/>
    <n v="0"/>
  </r>
  <r>
    <s v="REFERENCE ELECTRIFICATION - MODERATE TECHNOLOGY ADVANCEMENT"/>
    <x v="2"/>
    <s v="ELECTRIC LIGHT-DUTY AUTO - 300 MILE RANGE"/>
    <s v="TEXAS"/>
    <x v="19"/>
    <x v="20"/>
    <s v="ELECTRICITY"/>
    <x v="10"/>
    <n v="394373279.56920201"/>
  </r>
  <r>
    <s v="REFERENCE ELECTRIFICATION - MODERATE TECHNOLOGY ADVANCEMENT"/>
    <x v="2"/>
    <s v="ELECTRIC LIGHT-DUTY AUTO - 300 MILE RANGE"/>
    <s v="TEXAS"/>
    <x v="19"/>
    <x v="20"/>
    <s v="DIESEL FUEL"/>
    <x v="10"/>
    <n v="0"/>
  </r>
  <r>
    <s v="REFERENCE ELECTRIFICATION - MODERATE TECHNOLOGY ADVANCEMENT"/>
    <x v="2"/>
    <s v="ELECTRIC LIGHT-DUTY AUTO - 300 MILE RANGE"/>
    <s v="TEXAS"/>
    <x v="19"/>
    <x v="20"/>
    <s v="COMPRESSED PIPELINE GAS"/>
    <x v="10"/>
    <n v="0"/>
  </r>
  <r>
    <s v="REFERENCE ELECTRIFICATION - MODERATE TECHNOLOGY ADVANCEMENT"/>
    <x v="2"/>
    <s v="ELECTRIC LIGHT-DUTY AUTO - 300 MILE RANGE"/>
    <s v="TEXAS"/>
    <x v="19"/>
    <x v="20"/>
    <s v="LIQUID HYDROGEN"/>
    <x v="10"/>
    <n v="0"/>
  </r>
  <r>
    <s v="REFERENCE ELECTRIFICATION - MODERATE TECHNOLOGY ADVANCEMENT"/>
    <x v="2"/>
    <s v="ELECTRIC LIGHT-DUTY AUTO - 300 MILE RANGE"/>
    <s v="TEXAS"/>
    <x v="19"/>
    <x v="20"/>
    <n v="9999"/>
    <x v="10"/>
    <n v="0"/>
  </r>
  <r>
    <s v="REFERENCE ELECTRIFICATION - MODERATE TECHNOLOGY ADVANCEMENT"/>
    <x v="2"/>
    <s v="ELECTRIC LIGHT-DUTY AUTO - 300 MILE RANGE"/>
    <s v="TEXAS"/>
    <x v="19"/>
    <x v="21"/>
    <s v="GASOLINE FUEL"/>
    <x v="10"/>
    <n v="0"/>
  </r>
  <r>
    <s v="REFERENCE ELECTRIFICATION - MODERATE TECHNOLOGY ADVANCEMENT"/>
    <x v="2"/>
    <s v="ELECTRIC LIGHT-DUTY AUTO - 300 MILE RANGE"/>
    <s v="TEXAS"/>
    <x v="19"/>
    <x v="21"/>
    <s v="ELECTRICITY"/>
    <x v="10"/>
    <n v="430135929.27867502"/>
  </r>
  <r>
    <s v="REFERENCE ELECTRIFICATION - MODERATE TECHNOLOGY ADVANCEMENT"/>
    <x v="2"/>
    <s v="ELECTRIC LIGHT-DUTY AUTO - 300 MILE RANGE"/>
    <s v="TEXAS"/>
    <x v="19"/>
    <x v="21"/>
    <s v="DIESEL FUEL"/>
    <x v="10"/>
    <n v="0"/>
  </r>
  <r>
    <s v="REFERENCE ELECTRIFICATION - MODERATE TECHNOLOGY ADVANCEMENT"/>
    <x v="2"/>
    <s v="ELECTRIC LIGHT-DUTY AUTO - 300 MILE RANGE"/>
    <s v="TEXAS"/>
    <x v="19"/>
    <x v="21"/>
    <s v="COMPRESSED PIPELINE GAS"/>
    <x v="10"/>
    <n v="0"/>
  </r>
  <r>
    <s v="REFERENCE ELECTRIFICATION - MODERATE TECHNOLOGY ADVANCEMENT"/>
    <x v="2"/>
    <s v="ELECTRIC LIGHT-DUTY AUTO - 300 MILE RANGE"/>
    <s v="TEXAS"/>
    <x v="19"/>
    <x v="21"/>
    <s v="LIQUID HYDROGEN"/>
    <x v="10"/>
    <n v="0"/>
  </r>
  <r>
    <s v="REFERENCE ELECTRIFICATION - MODERATE TECHNOLOGY ADVANCEMENT"/>
    <x v="2"/>
    <s v="ELECTRIC LIGHT-DUTY AUTO - 300 MILE RANGE"/>
    <s v="TEXAS"/>
    <x v="19"/>
    <x v="21"/>
    <n v="9999"/>
    <x v="10"/>
    <n v="0"/>
  </r>
  <r>
    <s v="REFERENCE ELECTRIFICATION - MODERATE TECHNOLOGY ADVANCEMENT"/>
    <x v="2"/>
    <s v="ELECTRIC LIGHT-DUTY AUTO - 300 MILE RANGE"/>
    <s v="TEXAS"/>
    <x v="19"/>
    <x v="22"/>
    <s v="GASOLINE FUEL"/>
    <x v="10"/>
    <n v="0"/>
  </r>
  <r>
    <s v="REFERENCE ELECTRIFICATION - MODERATE TECHNOLOGY ADVANCEMENT"/>
    <x v="2"/>
    <s v="ELECTRIC LIGHT-DUTY AUTO - 300 MILE RANGE"/>
    <s v="TEXAS"/>
    <x v="19"/>
    <x v="22"/>
    <s v="ELECTRICITY"/>
    <x v="10"/>
    <n v="465631158.09893501"/>
  </r>
  <r>
    <s v="REFERENCE ELECTRIFICATION - MODERATE TECHNOLOGY ADVANCEMENT"/>
    <x v="2"/>
    <s v="ELECTRIC LIGHT-DUTY AUTO - 300 MILE RANGE"/>
    <s v="TEXAS"/>
    <x v="19"/>
    <x v="22"/>
    <s v="DIESEL FUEL"/>
    <x v="10"/>
    <n v="0"/>
  </r>
  <r>
    <s v="REFERENCE ELECTRIFICATION - MODERATE TECHNOLOGY ADVANCEMENT"/>
    <x v="2"/>
    <s v="ELECTRIC LIGHT-DUTY AUTO - 300 MILE RANGE"/>
    <s v="TEXAS"/>
    <x v="19"/>
    <x v="22"/>
    <s v="COMPRESSED PIPELINE GAS"/>
    <x v="10"/>
    <n v="0"/>
  </r>
  <r>
    <s v="REFERENCE ELECTRIFICATION - MODERATE TECHNOLOGY ADVANCEMENT"/>
    <x v="2"/>
    <s v="ELECTRIC LIGHT-DUTY AUTO - 300 MILE RANGE"/>
    <s v="TEXAS"/>
    <x v="19"/>
    <x v="22"/>
    <s v="LIQUID HYDROGEN"/>
    <x v="10"/>
    <n v="0"/>
  </r>
  <r>
    <s v="REFERENCE ELECTRIFICATION - MODERATE TECHNOLOGY ADVANCEMENT"/>
    <x v="2"/>
    <s v="ELECTRIC LIGHT-DUTY AUTO - 300 MILE RANGE"/>
    <s v="TEXAS"/>
    <x v="19"/>
    <x v="22"/>
    <n v="9999"/>
    <x v="10"/>
    <n v="0"/>
  </r>
  <r>
    <s v="REFERENCE ELECTRIFICATION - MODERATE TECHNOLOGY ADVANCEMENT"/>
    <x v="2"/>
    <s v="ELECTRIC LIGHT-DUTY AUTO - 300 MILE RANGE"/>
    <s v="TEXAS"/>
    <x v="19"/>
    <x v="23"/>
    <s v="GASOLINE FUEL"/>
    <x v="10"/>
    <n v="0"/>
  </r>
  <r>
    <s v="REFERENCE ELECTRIFICATION - MODERATE TECHNOLOGY ADVANCEMENT"/>
    <x v="2"/>
    <s v="ELECTRIC LIGHT-DUTY AUTO - 300 MILE RANGE"/>
    <s v="TEXAS"/>
    <x v="19"/>
    <x v="23"/>
    <s v="ELECTRICITY"/>
    <x v="10"/>
    <n v="500664392.22649503"/>
  </r>
  <r>
    <s v="REFERENCE ELECTRIFICATION - MODERATE TECHNOLOGY ADVANCEMENT"/>
    <x v="2"/>
    <s v="ELECTRIC LIGHT-DUTY AUTO - 300 MILE RANGE"/>
    <s v="TEXAS"/>
    <x v="19"/>
    <x v="23"/>
    <s v="DIESEL FUEL"/>
    <x v="10"/>
    <n v="0"/>
  </r>
  <r>
    <s v="REFERENCE ELECTRIFICATION - MODERATE TECHNOLOGY ADVANCEMENT"/>
    <x v="2"/>
    <s v="ELECTRIC LIGHT-DUTY AUTO - 300 MILE RANGE"/>
    <s v="TEXAS"/>
    <x v="19"/>
    <x v="23"/>
    <s v="COMPRESSED PIPELINE GAS"/>
    <x v="10"/>
    <n v="0"/>
  </r>
  <r>
    <s v="REFERENCE ELECTRIFICATION - MODERATE TECHNOLOGY ADVANCEMENT"/>
    <x v="2"/>
    <s v="ELECTRIC LIGHT-DUTY AUTO - 300 MILE RANGE"/>
    <s v="TEXAS"/>
    <x v="19"/>
    <x v="23"/>
    <s v="LIQUID HYDROGEN"/>
    <x v="10"/>
    <n v="0"/>
  </r>
  <r>
    <s v="REFERENCE ELECTRIFICATION - MODERATE TECHNOLOGY ADVANCEMENT"/>
    <x v="2"/>
    <s v="ELECTRIC LIGHT-DUTY AUTO - 300 MILE RANGE"/>
    <s v="TEXAS"/>
    <x v="19"/>
    <x v="23"/>
    <n v="9999"/>
    <x v="10"/>
    <n v="0"/>
  </r>
  <r>
    <s v="REFERENCE ELECTRIFICATION - MODERATE TECHNOLOGY ADVANCEMENT"/>
    <x v="2"/>
    <s v="ELECTRIC LIGHT-DUTY AUTO - 300 MILE RANGE"/>
    <s v="TEXAS"/>
    <x v="19"/>
    <x v="24"/>
    <s v="GASOLINE FUEL"/>
    <x v="10"/>
    <n v="0"/>
  </r>
  <r>
    <s v="REFERENCE ELECTRIFICATION - MODERATE TECHNOLOGY ADVANCEMENT"/>
    <x v="2"/>
    <s v="ELECTRIC LIGHT-DUTY AUTO - 300 MILE RANGE"/>
    <s v="TEXAS"/>
    <x v="19"/>
    <x v="24"/>
    <s v="ELECTRICITY"/>
    <x v="10"/>
    <n v="535345883.86523199"/>
  </r>
  <r>
    <s v="REFERENCE ELECTRIFICATION - MODERATE TECHNOLOGY ADVANCEMENT"/>
    <x v="2"/>
    <s v="ELECTRIC LIGHT-DUTY AUTO - 300 MILE RANGE"/>
    <s v="TEXAS"/>
    <x v="19"/>
    <x v="24"/>
    <s v="DIESEL FUEL"/>
    <x v="10"/>
    <n v="0"/>
  </r>
  <r>
    <s v="REFERENCE ELECTRIFICATION - MODERATE TECHNOLOGY ADVANCEMENT"/>
    <x v="2"/>
    <s v="ELECTRIC LIGHT-DUTY AUTO - 300 MILE RANGE"/>
    <s v="TEXAS"/>
    <x v="19"/>
    <x v="24"/>
    <s v="COMPRESSED PIPELINE GAS"/>
    <x v="10"/>
    <n v="0"/>
  </r>
  <r>
    <s v="REFERENCE ELECTRIFICATION - MODERATE TECHNOLOGY ADVANCEMENT"/>
    <x v="2"/>
    <s v="ELECTRIC LIGHT-DUTY AUTO - 300 MILE RANGE"/>
    <s v="TEXAS"/>
    <x v="19"/>
    <x v="24"/>
    <s v="LIQUID HYDROGEN"/>
    <x v="10"/>
    <n v="0"/>
  </r>
  <r>
    <s v="REFERENCE ELECTRIFICATION - MODERATE TECHNOLOGY ADVANCEMENT"/>
    <x v="2"/>
    <s v="ELECTRIC LIGHT-DUTY AUTO - 300 MILE RANGE"/>
    <s v="TEXAS"/>
    <x v="19"/>
    <x v="24"/>
    <n v="9999"/>
    <x v="10"/>
    <n v="0"/>
  </r>
  <r>
    <s v="REFERENCE ELECTRIFICATION - MODERATE TECHNOLOGY ADVANCEMENT"/>
    <x v="2"/>
    <s v="ELECTRIC LIGHT-DUTY AUTO - 300 MILE RANGE"/>
    <s v="TEXAS"/>
    <x v="19"/>
    <x v="25"/>
    <s v="GASOLINE FUEL"/>
    <x v="10"/>
    <n v="0"/>
  </r>
  <r>
    <s v="REFERENCE ELECTRIFICATION - MODERATE TECHNOLOGY ADVANCEMENT"/>
    <x v="2"/>
    <s v="ELECTRIC LIGHT-DUTY AUTO - 300 MILE RANGE"/>
    <s v="TEXAS"/>
    <x v="19"/>
    <x v="25"/>
    <s v="ELECTRICITY"/>
    <x v="10"/>
    <n v="568930221.047243"/>
  </r>
  <r>
    <s v="REFERENCE ELECTRIFICATION - MODERATE TECHNOLOGY ADVANCEMENT"/>
    <x v="2"/>
    <s v="ELECTRIC LIGHT-DUTY AUTO - 300 MILE RANGE"/>
    <s v="TEXAS"/>
    <x v="19"/>
    <x v="25"/>
    <s v="DIESEL FUEL"/>
    <x v="10"/>
    <n v="0"/>
  </r>
  <r>
    <s v="REFERENCE ELECTRIFICATION - MODERATE TECHNOLOGY ADVANCEMENT"/>
    <x v="2"/>
    <s v="ELECTRIC LIGHT-DUTY AUTO - 300 MILE RANGE"/>
    <s v="TEXAS"/>
    <x v="19"/>
    <x v="25"/>
    <s v="COMPRESSED PIPELINE GAS"/>
    <x v="10"/>
    <n v="0"/>
  </r>
  <r>
    <s v="REFERENCE ELECTRIFICATION - MODERATE TECHNOLOGY ADVANCEMENT"/>
    <x v="2"/>
    <s v="ELECTRIC LIGHT-DUTY AUTO - 300 MILE RANGE"/>
    <s v="TEXAS"/>
    <x v="19"/>
    <x v="25"/>
    <s v="LIQUID HYDROGEN"/>
    <x v="10"/>
    <n v="0"/>
  </r>
  <r>
    <s v="REFERENCE ELECTRIFICATION - MODERATE TECHNOLOGY ADVANCEMENT"/>
    <x v="2"/>
    <s v="ELECTRIC LIGHT-DUTY AUTO - 300 MILE RANGE"/>
    <s v="TEXAS"/>
    <x v="19"/>
    <x v="25"/>
    <n v="9999"/>
    <x v="10"/>
    <n v="0"/>
  </r>
  <r>
    <s v="REFERENCE ELECTRIFICATION - MODERATE TECHNOLOGY ADVANCEMENT"/>
    <x v="2"/>
    <s v="ELECTRIC LIGHT-DUTY AUTO - 300 MILE RANGE"/>
    <s v="TEXAS"/>
    <x v="19"/>
    <x v="26"/>
    <s v="GASOLINE FUEL"/>
    <x v="10"/>
    <n v="0"/>
  </r>
  <r>
    <s v="REFERENCE ELECTRIFICATION - MODERATE TECHNOLOGY ADVANCEMENT"/>
    <x v="2"/>
    <s v="ELECTRIC LIGHT-DUTY AUTO - 300 MILE RANGE"/>
    <s v="TEXAS"/>
    <x v="19"/>
    <x v="26"/>
    <s v="ELECTRICITY"/>
    <x v="10"/>
    <n v="601456476.03986597"/>
  </r>
  <r>
    <s v="REFERENCE ELECTRIFICATION - MODERATE TECHNOLOGY ADVANCEMENT"/>
    <x v="2"/>
    <s v="ELECTRIC LIGHT-DUTY AUTO - 300 MILE RANGE"/>
    <s v="TEXAS"/>
    <x v="19"/>
    <x v="26"/>
    <s v="DIESEL FUEL"/>
    <x v="10"/>
    <n v="0"/>
  </r>
  <r>
    <s v="REFERENCE ELECTRIFICATION - MODERATE TECHNOLOGY ADVANCEMENT"/>
    <x v="2"/>
    <s v="ELECTRIC LIGHT-DUTY AUTO - 300 MILE RANGE"/>
    <s v="TEXAS"/>
    <x v="19"/>
    <x v="26"/>
    <s v="COMPRESSED PIPELINE GAS"/>
    <x v="10"/>
    <n v="0"/>
  </r>
  <r>
    <s v="REFERENCE ELECTRIFICATION - MODERATE TECHNOLOGY ADVANCEMENT"/>
    <x v="2"/>
    <s v="ELECTRIC LIGHT-DUTY AUTO - 300 MILE RANGE"/>
    <s v="TEXAS"/>
    <x v="19"/>
    <x v="26"/>
    <s v="LIQUID HYDROGEN"/>
    <x v="10"/>
    <n v="0"/>
  </r>
  <r>
    <s v="REFERENCE ELECTRIFICATION - MODERATE TECHNOLOGY ADVANCEMENT"/>
    <x v="2"/>
    <s v="ELECTRIC LIGHT-DUTY AUTO - 300 MILE RANGE"/>
    <s v="TEXAS"/>
    <x v="19"/>
    <x v="26"/>
    <n v="9999"/>
    <x v="10"/>
    <n v="0"/>
  </r>
  <r>
    <s v="REFERENCE ELECTRIFICATION - MODERATE TECHNOLOGY ADVANCEMENT"/>
    <x v="2"/>
    <s v="ELECTRIC LIGHT-DUTY AUTO - 300 MILE RANGE"/>
    <s v="TEXAS"/>
    <x v="19"/>
    <x v="27"/>
    <s v="GASOLINE FUEL"/>
    <x v="10"/>
    <n v="0"/>
  </r>
  <r>
    <s v="REFERENCE ELECTRIFICATION - MODERATE TECHNOLOGY ADVANCEMENT"/>
    <x v="2"/>
    <s v="ELECTRIC LIGHT-DUTY AUTO - 300 MILE RANGE"/>
    <s v="TEXAS"/>
    <x v="19"/>
    <x v="27"/>
    <s v="ELECTRICITY"/>
    <x v="10"/>
    <n v="632941900.33095896"/>
  </r>
  <r>
    <s v="REFERENCE ELECTRIFICATION - MODERATE TECHNOLOGY ADVANCEMENT"/>
    <x v="2"/>
    <s v="ELECTRIC LIGHT-DUTY AUTO - 300 MILE RANGE"/>
    <s v="TEXAS"/>
    <x v="19"/>
    <x v="27"/>
    <s v="DIESEL FUEL"/>
    <x v="10"/>
    <n v="0"/>
  </r>
  <r>
    <s v="REFERENCE ELECTRIFICATION - MODERATE TECHNOLOGY ADVANCEMENT"/>
    <x v="2"/>
    <s v="ELECTRIC LIGHT-DUTY AUTO - 300 MILE RANGE"/>
    <s v="TEXAS"/>
    <x v="19"/>
    <x v="27"/>
    <s v="COMPRESSED PIPELINE GAS"/>
    <x v="10"/>
    <n v="0"/>
  </r>
  <r>
    <s v="REFERENCE ELECTRIFICATION - MODERATE TECHNOLOGY ADVANCEMENT"/>
    <x v="2"/>
    <s v="ELECTRIC LIGHT-DUTY AUTO - 300 MILE RANGE"/>
    <s v="TEXAS"/>
    <x v="19"/>
    <x v="27"/>
    <s v="LIQUID HYDROGEN"/>
    <x v="10"/>
    <n v="0"/>
  </r>
  <r>
    <s v="REFERENCE ELECTRIFICATION - MODERATE TECHNOLOGY ADVANCEMENT"/>
    <x v="2"/>
    <s v="ELECTRIC LIGHT-DUTY AUTO - 300 MILE RANGE"/>
    <s v="TEXAS"/>
    <x v="19"/>
    <x v="27"/>
    <n v="9999"/>
    <x v="10"/>
    <n v="0"/>
  </r>
  <r>
    <s v="REFERENCE ELECTRIFICATION - MODERATE TECHNOLOGY ADVANCEMENT"/>
    <x v="2"/>
    <s v="ELECTRIC LIGHT-DUTY AUTO - 300 MILE RANGE"/>
    <s v="TEXAS"/>
    <x v="19"/>
    <x v="28"/>
    <s v="GASOLINE FUEL"/>
    <x v="10"/>
    <n v="0"/>
  </r>
  <r>
    <s v="REFERENCE ELECTRIFICATION - MODERATE TECHNOLOGY ADVANCEMENT"/>
    <x v="2"/>
    <s v="ELECTRIC LIGHT-DUTY AUTO - 300 MILE RANGE"/>
    <s v="TEXAS"/>
    <x v="19"/>
    <x v="28"/>
    <s v="ELECTRICITY"/>
    <x v="10"/>
    <n v="663428765.27657294"/>
  </r>
  <r>
    <s v="REFERENCE ELECTRIFICATION - MODERATE TECHNOLOGY ADVANCEMENT"/>
    <x v="2"/>
    <s v="ELECTRIC LIGHT-DUTY AUTO - 300 MILE RANGE"/>
    <s v="TEXAS"/>
    <x v="19"/>
    <x v="28"/>
    <s v="DIESEL FUEL"/>
    <x v="10"/>
    <n v="0"/>
  </r>
  <r>
    <s v="REFERENCE ELECTRIFICATION - MODERATE TECHNOLOGY ADVANCEMENT"/>
    <x v="2"/>
    <s v="ELECTRIC LIGHT-DUTY AUTO - 300 MILE RANGE"/>
    <s v="TEXAS"/>
    <x v="19"/>
    <x v="28"/>
    <s v="COMPRESSED PIPELINE GAS"/>
    <x v="10"/>
    <n v="0"/>
  </r>
  <r>
    <s v="REFERENCE ELECTRIFICATION - MODERATE TECHNOLOGY ADVANCEMENT"/>
    <x v="2"/>
    <s v="ELECTRIC LIGHT-DUTY AUTO - 300 MILE RANGE"/>
    <s v="TEXAS"/>
    <x v="19"/>
    <x v="28"/>
    <s v="LIQUID HYDROGEN"/>
    <x v="10"/>
    <n v="0"/>
  </r>
  <r>
    <s v="REFERENCE ELECTRIFICATION - MODERATE TECHNOLOGY ADVANCEMENT"/>
    <x v="2"/>
    <s v="ELECTRIC LIGHT-DUTY AUTO - 300 MILE RANGE"/>
    <s v="TEXAS"/>
    <x v="19"/>
    <x v="28"/>
    <n v="9999"/>
    <x v="10"/>
    <n v="0"/>
  </r>
  <r>
    <s v="REFERENCE ELECTRIFICATION - MODERATE TECHNOLOGY ADVANCEMENT"/>
    <x v="2"/>
    <s v="ELECTRIC LIGHT-DUTY AUTO - 300 MILE RANGE"/>
    <s v="TEXAS"/>
    <x v="19"/>
    <x v="29"/>
    <s v="GASOLINE FUEL"/>
    <x v="10"/>
    <n v="0"/>
  </r>
  <r>
    <s v="REFERENCE ELECTRIFICATION - MODERATE TECHNOLOGY ADVANCEMENT"/>
    <x v="2"/>
    <s v="ELECTRIC LIGHT-DUTY AUTO - 300 MILE RANGE"/>
    <s v="TEXAS"/>
    <x v="19"/>
    <x v="29"/>
    <s v="ELECTRICITY"/>
    <x v="10"/>
    <n v="693361715.61673498"/>
  </r>
  <r>
    <s v="REFERENCE ELECTRIFICATION - MODERATE TECHNOLOGY ADVANCEMENT"/>
    <x v="2"/>
    <s v="ELECTRIC LIGHT-DUTY AUTO - 300 MILE RANGE"/>
    <s v="TEXAS"/>
    <x v="19"/>
    <x v="29"/>
    <s v="DIESEL FUEL"/>
    <x v="10"/>
    <n v="0"/>
  </r>
  <r>
    <s v="REFERENCE ELECTRIFICATION - MODERATE TECHNOLOGY ADVANCEMENT"/>
    <x v="2"/>
    <s v="ELECTRIC LIGHT-DUTY AUTO - 300 MILE RANGE"/>
    <s v="TEXAS"/>
    <x v="19"/>
    <x v="29"/>
    <s v="COMPRESSED PIPELINE GAS"/>
    <x v="10"/>
    <n v="0"/>
  </r>
  <r>
    <s v="REFERENCE ELECTRIFICATION - MODERATE TECHNOLOGY ADVANCEMENT"/>
    <x v="2"/>
    <s v="ELECTRIC LIGHT-DUTY AUTO - 300 MILE RANGE"/>
    <s v="TEXAS"/>
    <x v="19"/>
    <x v="29"/>
    <s v="LIQUID HYDROGEN"/>
    <x v="10"/>
    <n v="0"/>
  </r>
  <r>
    <s v="REFERENCE ELECTRIFICATION - MODERATE TECHNOLOGY ADVANCEMENT"/>
    <x v="2"/>
    <s v="ELECTRIC LIGHT-DUTY AUTO - 300 MILE RANGE"/>
    <s v="TEXAS"/>
    <x v="19"/>
    <x v="29"/>
    <n v="9999"/>
    <x v="10"/>
    <n v="0"/>
  </r>
  <r>
    <s v="REFERENCE ELECTRIFICATION - MODERATE TECHNOLOGY ADVANCEMENT"/>
    <x v="2"/>
    <s v="ELECTRIC LIGHT-DUTY AUTO - 300 MILE RANGE"/>
    <s v="TEXAS"/>
    <x v="19"/>
    <x v="30"/>
    <s v="GASOLINE FUEL"/>
    <x v="10"/>
    <n v="0"/>
  </r>
  <r>
    <s v="REFERENCE ELECTRIFICATION - MODERATE TECHNOLOGY ADVANCEMENT"/>
    <x v="2"/>
    <s v="ELECTRIC LIGHT-DUTY AUTO - 300 MILE RANGE"/>
    <s v="TEXAS"/>
    <x v="19"/>
    <x v="30"/>
    <s v="ELECTRICITY"/>
    <x v="10"/>
    <n v="722646369.96852696"/>
  </r>
  <r>
    <s v="REFERENCE ELECTRIFICATION - MODERATE TECHNOLOGY ADVANCEMENT"/>
    <x v="2"/>
    <s v="ELECTRIC LIGHT-DUTY AUTO - 300 MILE RANGE"/>
    <s v="TEXAS"/>
    <x v="19"/>
    <x v="30"/>
    <s v="DIESEL FUEL"/>
    <x v="10"/>
    <n v="0"/>
  </r>
  <r>
    <s v="REFERENCE ELECTRIFICATION - MODERATE TECHNOLOGY ADVANCEMENT"/>
    <x v="2"/>
    <s v="ELECTRIC LIGHT-DUTY AUTO - 300 MILE RANGE"/>
    <s v="TEXAS"/>
    <x v="19"/>
    <x v="30"/>
    <s v="COMPRESSED PIPELINE GAS"/>
    <x v="10"/>
    <n v="0"/>
  </r>
  <r>
    <s v="REFERENCE ELECTRIFICATION - MODERATE TECHNOLOGY ADVANCEMENT"/>
    <x v="2"/>
    <s v="ELECTRIC LIGHT-DUTY AUTO - 300 MILE RANGE"/>
    <s v="TEXAS"/>
    <x v="19"/>
    <x v="30"/>
    <s v="LIQUID HYDROGEN"/>
    <x v="10"/>
    <n v="0"/>
  </r>
  <r>
    <s v="REFERENCE ELECTRIFICATION - MODERATE TECHNOLOGY ADVANCEMENT"/>
    <x v="2"/>
    <s v="ELECTRIC LIGHT-DUTY AUTO - 300 MILE RANGE"/>
    <s v="TEXAS"/>
    <x v="19"/>
    <x v="30"/>
    <n v="9999"/>
    <x v="10"/>
    <n v="0"/>
  </r>
  <r>
    <s v="REFERENCE ELECTRIFICATION - MODERATE TECHNOLOGY ADVANCEMENT"/>
    <x v="2"/>
    <s v="ELECTRIC LIGHT-DUTY AUTO - 300 MILE RANGE"/>
    <s v="TEXAS"/>
    <x v="19"/>
    <x v="31"/>
    <s v="GASOLINE FUEL"/>
    <x v="10"/>
    <n v="0"/>
  </r>
  <r>
    <s v="REFERENCE ELECTRIFICATION - MODERATE TECHNOLOGY ADVANCEMENT"/>
    <x v="2"/>
    <s v="ELECTRIC LIGHT-DUTY AUTO - 300 MILE RANGE"/>
    <s v="TEXAS"/>
    <x v="19"/>
    <x v="31"/>
    <s v="ELECTRICITY"/>
    <x v="10"/>
    <n v="751550100.56678498"/>
  </r>
  <r>
    <s v="REFERENCE ELECTRIFICATION - MODERATE TECHNOLOGY ADVANCEMENT"/>
    <x v="2"/>
    <s v="ELECTRIC LIGHT-DUTY AUTO - 300 MILE RANGE"/>
    <s v="TEXAS"/>
    <x v="19"/>
    <x v="31"/>
    <s v="DIESEL FUEL"/>
    <x v="10"/>
    <n v="0"/>
  </r>
  <r>
    <s v="REFERENCE ELECTRIFICATION - MODERATE TECHNOLOGY ADVANCEMENT"/>
    <x v="2"/>
    <s v="ELECTRIC LIGHT-DUTY AUTO - 300 MILE RANGE"/>
    <s v="TEXAS"/>
    <x v="19"/>
    <x v="31"/>
    <s v="COMPRESSED PIPELINE GAS"/>
    <x v="10"/>
    <n v="0"/>
  </r>
  <r>
    <s v="REFERENCE ELECTRIFICATION - MODERATE TECHNOLOGY ADVANCEMENT"/>
    <x v="2"/>
    <s v="ELECTRIC LIGHT-DUTY AUTO - 300 MILE RANGE"/>
    <s v="TEXAS"/>
    <x v="19"/>
    <x v="31"/>
    <s v="LIQUID HYDROGEN"/>
    <x v="10"/>
    <n v="0"/>
  </r>
  <r>
    <s v="REFERENCE ELECTRIFICATION - MODERATE TECHNOLOGY ADVANCEMENT"/>
    <x v="2"/>
    <s v="ELECTRIC LIGHT-DUTY AUTO - 300 MILE RANGE"/>
    <s v="TEXAS"/>
    <x v="19"/>
    <x v="31"/>
    <n v="9999"/>
    <x v="10"/>
    <n v="0"/>
  </r>
  <r>
    <s v="REFERENCE ELECTRIFICATION - MODERATE TECHNOLOGY ADVANCEMENT"/>
    <x v="2"/>
    <s v="ELECTRIC LIGHT-DUTY AUTO - 300 MILE RANGE"/>
    <s v="TEXAS"/>
    <x v="19"/>
    <x v="32"/>
    <s v="GASOLINE FUEL"/>
    <x v="10"/>
    <n v="0"/>
  </r>
  <r>
    <s v="REFERENCE ELECTRIFICATION - MODERATE TECHNOLOGY ADVANCEMENT"/>
    <x v="2"/>
    <s v="ELECTRIC LIGHT-DUTY AUTO - 300 MILE RANGE"/>
    <s v="TEXAS"/>
    <x v="19"/>
    <x v="32"/>
    <s v="ELECTRICITY"/>
    <x v="10"/>
    <n v="780328247.74111998"/>
  </r>
  <r>
    <s v="REFERENCE ELECTRIFICATION - MODERATE TECHNOLOGY ADVANCEMENT"/>
    <x v="2"/>
    <s v="ELECTRIC LIGHT-DUTY AUTO - 300 MILE RANGE"/>
    <s v="TEXAS"/>
    <x v="19"/>
    <x v="32"/>
    <s v="DIESEL FUEL"/>
    <x v="10"/>
    <n v="0"/>
  </r>
  <r>
    <s v="REFERENCE ELECTRIFICATION - MODERATE TECHNOLOGY ADVANCEMENT"/>
    <x v="2"/>
    <s v="ELECTRIC LIGHT-DUTY AUTO - 300 MILE RANGE"/>
    <s v="TEXAS"/>
    <x v="19"/>
    <x v="32"/>
    <s v="COMPRESSED PIPELINE GAS"/>
    <x v="10"/>
    <n v="0"/>
  </r>
  <r>
    <s v="REFERENCE ELECTRIFICATION - MODERATE TECHNOLOGY ADVANCEMENT"/>
    <x v="2"/>
    <s v="ELECTRIC LIGHT-DUTY AUTO - 300 MILE RANGE"/>
    <s v="TEXAS"/>
    <x v="19"/>
    <x v="32"/>
    <s v="LIQUID HYDROGEN"/>
    <x v="10"/>
    <n v="0"/>
  </r>
  <r>
    <s v="REFERENCE ELECTRIFICATION - MODERATE TECHNOLOGY ADVANCEMENT"/>
    <x v="2"/>
    <s v="ELECTRIC LIGHT-DUTY AUTO - 300 MILE RANGE"/>
    <s v="TEXAS"/>
    <x v="19"/>
    <x v="32"/>
    <n v="9999"/>
    <x v="10"/>
    <n v="0"/>
  </r>
  <r>
    <s v="REFERENCE ELECTRIFICATION - MODERATE TECHNOLOGY ADVANCEMENT"/>
    <x v="2"/>
    <s v="ELECTRIC LIGHT-DUTY AUTO - 300 MILE RANGE"/>
    <s v="TEXAS"/>
    <x v="19"/>
    <x v="33"/>
    <s v="GASOLINE FUEL"/>
    <x v="10"/>
    <n v="0"/>
  </r>
  <r>
    <s v="REFERENCE ELECTRIFICATION - MODERATE TECHNOLOGY ADVANCEMENT"/>
    <x v="2"/>
    <s v="ELECTRIC LIGHT-DUTY AUTO - 300 MILE RANGE"/>
    <s v="TEXAS"/>
    <x v="19"/>
    <x v="33"/>
    <s v="ELECTRICITY"/>
    <x v="10"/>
    <n v="809205759.75589001"/>
  </r>
  <r>
    <s v="REFERENCE ELECTRIFICATION - MODERATE TECHNOLOGY ADVANCEMENT"/>
    <x v="2"/>
    <s v="ELECTRIC LIGHT-DUTY AUTO - 300 MILE RANGE"/>
    <s v="TEXAS"/>
    <x v="19"/>
    <x v="33"/>
    <s v="DIESEL FUEL"/>
    <x v="10"/>
    <n v="0"/>
  </r>
  <r>
    <s v="REFERENCE ELECTRIFICATION - MODERATE TECHNOLOGY ADVANCEMENT"/>
    <x v="2"/>
    <s v="ELECTRIC LIGHT-DUTY AUTO - 300 MILE RANGE"/>
    <s v="TEXAS"/>
    <x v="19"/>
    <x v="33"/>
    <s v="COMPRESSED PIPELINE GAS"/>
    <x v="10"/>
    <n v="0"/>
  </r>
  <r>
    <s v="REFERENCE ELECTRIFICATION - MODERATE TECHNOLOGY ADVANCEMENT"/>
    <x v="2"/>
    <s v="ELECTRIC LIGHT-DUTY AUTO - 300 MILE RANGE"/>
    <s v="TEXAS"/>
    <x v="19"/>
    <x v="33"/>
    <s v="LIQUID HYDROGEN"/>
    <x v="10"/>
    <n v="0"/>
  </r>
  <r>
    <s v="REFERENCE ELECTRIFICATION - MODERATE TECHNOLOGY ADVANCEMENT"/>
    <x v="2"/>
    <s v="ELECTRIC LIGHT-DUTY AUTO - 300 MILE RANGE"/>
    <s v="TEXAS"/>
    <x v="19"/>
    <x v="33"/>
    <n v="9999"/>
    <x v="10"/>
    <n v="0"/>
  </r>
  <r>
    <s v="REFERENCE ELECTRIFICATION - MODERATE TECHNOLOGY ADVANCEMENT"/>
    <x v="2"/>
    <s v="ELECTRIC LIGHT-DUTY TRUCK - 100 MILE RANGE"/>
    <s v="TEXAS"/>
    <x v="20"/>
    <x v="0"/>
    <s v="GASOLINE FUEL"/>
    <x v="10"/>
    <n v="0"/>
  </r>
  <r>
    <s v="REFERENCE ELECTRIFICATION - MODERATE TECHNOLOGY ADVANCEMENT"/>
    <x v="2"/>
    <s v="ELECTRIC LIGHT-DUTY TRUCK - 100 MILE RANGE"/>
    <s v="TEXAS"/>
    <x v="20"/>
    <x v="0"/>
    <s v="ELECTRICITY"/>
    <x v="10"/>
    <n v="121151897.484182"/>
  </r>
  <r>
    <s v="REFERENCE ELECTRIFICATION - MODERATE TECHNOLOGY ADVANCEMENT"/>
    <x v="2"/>
    <s v="ELECTRIC LIGHT-DUTY TRUCK - 100 MILE RANGE"/>
    <s v="TEXAS"/>
    <x v="20"/>
    <x v="0"/>
    <s v="DIESEL FUEL"/>
    <x v="10"/>
    <n v="0"/>
  </r>
  <r>
    <s v="REFERENCE ELECTRIFICATION - MODERATE TECHNOLOGY ADVANCEMENT"/>
    <x v="2"/>
    <s v="ELECTRIC LIGHT-DUTY TRUCK - 100 MILE RANGE"/>
    <s v="TEXAS"/>
    <x v="20"/>
    <x v="0"/>
    <s v="COMPRESSED PIPELINE GAS"/>
    <x v="10"/>
    <n v="0"/>
  </r>
  <r>
    <s v="REFERENCE ELECTRIFICATION - MODERATE TECHNOLOGY ADVANCEMENT"/>
    <x v="2"/>
    <s v="ELECTRIC LIGHT-DUTY TRUCK - 100 MILE RANGE"/>
    <s v="TEXAS"/>
    <x v="20"/>
    <x v="0"/>
    <s v="LIQUID HYDROGEN"/>
    <x v="10"/>
    <n v="0"/>
  </r>
  <r>
    <s v="REFERENCE ELECTRIFICATION - MODERATE TECHNOLOGY ADVANCEMENT"/>
    <x v="2"/>
    <s v="ELECTRIC LIGHT-DUTY TRUCK - 100 MILE RANGE"/>
    <s v="TEXAS"/>
    <x v="20"/>
    <x v="0"/>
    <n v="9999"/>
    <x v="10"/>
    <n v="0"/>
  </r>
  <r>
    <s v="REFERENCE ELECTRIFICATION - MODERATE TECHNOLOGY ADVANCEMENT"/>
    <x v="2"/>
    <s v="ELECTRIC LIGHT-DUTY TRUCK - 100 MILE RANGE"/>
    <s v="TEXAS"/>
    <x v="20"/>
    <x v="1"/>
    <s v="GASOLINE FUEL"/>
    <x v="10"/>
    <n v="0"/>
  </r>
  <r>
    <s v="REFERENCE ELECTRIFICATION - MODERATE TECHNOLOGY ADVANCEMENT"/>
    <x v="2"/>
    <s v="ELECTRIC LIGHT-DUTY TRUCK - 100 MILE RANGE"/>
    <s v="TEXAS"/>
    <x v="20"/>
    <x v="1"/>
    <s v="ELECTRICITY"/>
    <x v="10"/>
    <n v="124955072.689421"/>
  </r>
  <r>
    <s v="REFERENCE ELECTRIFICATION - MODERATE TECHNOLOGY ADVANCEMENT"/>
    <x v="2"/>
    <s v="ELECTRIC LIGHT-DUTY TRUCK - 100 MILE RANGE"/>
    <s v="TEXAS"/>
    <x v="20"/>
    <x v="1"/>
    <s v="DIESEL FUEL"/>
    <x v="10"/>
    <n v="0"/>
  </r>
  <r>
    <s v="REFERENCE ELECTRIFICATION - MODERATE TECHNOLOGY ADVANCEMENT"/>
    <x v="2"/>
    <s v="ELECTRIC LIGHT-DUTY TRUCK - 100 MILE RANGE"/>
    <s v="TEXAS"/>
    <x v="20"/>
    <x v="1"/>
    <s v="COMPRESSED PIPELINE GAS"/>
    <x v="10"/>
    <n v="0"/>
  </r>
  <r>
    <s v="REFERENCE ELECTRIFICATION - MODERATE TECHNOLOGY ADVANCEMENT"/>
    <x v="2"/>
    <s v="ELECTRIC LIGHT-DUTY TRUCK - 100 MILE RANGE"/>
    <s v="TEXAS"/>
    <x v="20"/>
    <x v="1"/>
    <s v="LIQUID HYDROGEN"/>
    <x v="10"/>
    <n v="0"/>
  </r>
  <r>
    <s v="REFERENCE ELECTRIFICATION - MODERATE TECHNOLOGY ADVANCEMENT"/>
    <x v="2"/>
    <s v="ELECTRIC LIGHT-DUTY TRUCK - 100 MILE RANGE"/>
    <s v="TEXAS"/>
    <x v="20"/>
    <x v="1"/>
    <n v="9999"/>
    <x v="10"/>
    <n v="0"/>
  </r>
  <r>
    <s v="REFERENCE ELECTRIFICATION - MODERATE TECHNOLOGY ADVANCEMENT"/>
    <x v="2"/>
    <s v="ELECTRIC LIGHT-DUTY TRUCK - 100 MILE RANGE"/>
    <s v="TEXAS"/>
    <x v="20"/>
    <x v="2"/>
    <s v="GASOLINE FUEL"/>
    <x v="10"/>
    <n v="0"/>
  </r>
  <r>
    <s v="REFERENCE ELECTRIFICATION - MODERATE TECHNOLOGY ADVANCEMENT"/>
    <x v="2"/>
    <s v="ELECTRIC LIGHT-DUTY TRUCK - 100 MILE RANGE"/>
    <s v="TEXAS"/>
    <x v="20"/>
    <x v="2"/>
    <s v="ELECTRICITY"/>
    <x v="10"/>
    <n v="140017665.00975001"/>
  </r>
  <r>
    <s v="REFERENCE ELECTRIFICATION - MODERATE TECHNOLOGY ADVANCEMENT"/>
    <x v="2"/>
    <s v="ELECTRIC LIGHT-DUTY TRUCK - 100 MILE RANGE"/>
    <s v="TEXAS"/>
    <x v="20"/>
    <x v="2"/>
    <s v="DIESEL FUEL"/>
    <x v="10"/>
    <n v="0"/>
  </r>
  <r>
    <s v="REFERENCE ELECTRIFICATION - MODERATE TECHNOLOGY ADVANCEMENT"/>
    <x v="2"/>
    <s v="ELECTRIC LIGHT-DUTY TRUCK - 100 MILE RANGE"/>
    <s v="TEXAS"/>
    <x v="20"/>
    <x v="2"/>
    <s v="COMPRESSED PIPELINE GAS"/>
    <x v="10"/>
    <n v="0"/>
  </r>
  <r>
    <s v="REFERENCE ELECTRIFICATION - MODERATE TECHNOLOGY ADVANCEMENT"/>
    <x v="2"/>
    <s v="ELECTRIC LIGHT-DUTY TRUCK - 100 MILE RANGE"/>
    <s v="TEXAS"/>
    <x v="20"/>
    <x v="2"/>
    <s v="LIQUID HYDROGEN"/>
    <x v="10"/>
    <n v="0"/>
  </r>
  <r>
    <s v="REFERENCE ELECTRIFICATION - MODERATE TECHNOLOGY ADVANCEMENT"/>
    <x v="2"/>
    <s v="ELECTRIC LIGHT-DUTY TRUCK - 100 MILE RANGE"/>
    <s v="TEXAS"/>
    <x v="20"/>
    <x v="2"/>
    <n v="9999"/>
    <x v="10"/>
    <n v="0"/>
  </r>
  <r>
    <s v="REFERENCE ELECTRIFICATION - MODERATE TECHNOLOGY ADVANCEMENT"/>
    <x v="2"/>
    <s v="ELECTRIC LIGHT-DUTY TRUCK - 100 MILE RANGE"/>
    <s v="TEXAS"/>
    <x v="20"/>
    <x v="3"/>
    <s v="GASOLINE FUEL"/>
    <x v="10"/>
    <n v="0"/>
  </r>
  <r>
    <s v="REFERENCE ELECTRIFICATION - MODERATE TECHNOLOGY ADVANCEMENT"/>
    <x v="2"/>
    <s v="ELECTRIC LIGHT-DUTY TRUCK - 100 MILE RANGE"/>
    <s v="TEXAS"/>
    <x v="20"/>
    <x v="3"/>
    <s v="ELECTRICITY"/>
    <x v="10"/>
    <n v="167965947.519813"/>
  </r>
  <r>
    <s v="REFERENCE ELECTRIFICATION - MODERATE TECHNOLOGY ADVANCEMENT"/>
    <x v="2"/>
    <s v="ELECTRIC LIGHT-DUTY TRUCK - 100 MILE RANGE"/>
    <s v="TEXAS"/>
    <x v="20"/>
    <x v="3"/>
    <s v="DIESEL FUEL"/>
    <x v="10"/>
    <n v="0"/>
  </r>
  <r>
    <s v="REFERENCE ELECTRIFICATION - MODERATE TECHNOLOGY ADVANCEMENT"/>
    <x v="2"/>
    <s v="ELECTRIC LIGHT-DUTY TRUCK - 100 MILE RANGE"/>
    <s v="TEXAS"/>
    <x v="20"/>
    <x v="3"/>
    <s v="COMPRESSED PIPELINE GAS"/>
    <x v="10"/>
    <n v="0"/>
  </r>
  <r>
    <s v="REFERENCE ELECTRIFICATION - MODERATE TECHNOLOGY ADVANCEMENT"/>
    <x v="2"/>
    <s v="ELECTRIC LIGHT-DUTY TRUCK - 100 MILE RANGE"/>
    <s v="TEXAS"/>
    <x v="20"/>
    <x v="3"/>
    <s v="LIQUID HYDROGEN"/>
    <x v="10"/>
    <n v="0"/>
  </r>
  <r>
    <s v="REFERENCE ELECTRIFICATION - MODERATE TECHNOLOGY ADVANCEMENT"/>
    <x v="2"/>
    <s v="ELECTRIC LIGHT-DUTY TRUCK - 100 MILE RANGE"/>
    <s v="TEXAS"/>
    <x v="20"/>
    <x v="3"/>
    <n v="9999"/>
    <x v="10"/>
    <n v="0"/>
  </r>
  <r>
    <s v="REFERENCE ELECTRIFICATION - MODERATE TECHNOLOGY ADVANCEMENT"/>
    <x v="2"/>
    <s v="ELECTRIC LIGHT-DUTY TRUCK - 100 MILE RANGE"/>
    <s v="TEXAS"/>
    <x v="20"/>
    <x v="4"/>
    <s v="GASOLINE FUEL"/>
    <x v="10"/>
    <n v="0"/>
  </r>
  <r>
    <s v="REFERENCE ELECTRIFICATION - MODERATE TECHNOLOGY ADVANCEMENT"/>
    <x v="2"/>
    <s v="ELECTRIC LIGHT-DUTY TRUCK - 100 MILE RANGE"/>
    <s v="TEXAS"/>
    <x v="20"/>
    <x v="4"/>
    <s v="ELECTRICITY"/>
    <x v="10"/>
    <n v="198507225.71331599"/>
  </r>
  <r>
    <s v="REFERENCE ELECTRIFICATION - MODERATE TECHNOLOGY ADVANCEMENT"/>
    <x v="2"/>
    <s v="ELECTRIC LIGHT-DUTY TRUCK - 100 MILE RANGE"/>
    <s v="TEXAS"/>
    <x v="20"/>
    <x v="4"/>
    <s v="DIESEL FUEL"/>
    <x v="10"/>
    <n v="0"/>
  </r>
  <r>
    <s v="REFERENCE ELECTRIFICATION - MODERATE TECHNOLOGY ADVANCEMENT"/>
    <x v="2"/>
    <s v="ELECTRIC LIGHT-DUTY TRUCK - 100 MILE RANGE"/>
    <s v="TEXAS"/>
    <x v="20"/>
    <x v="4"/>
    <s v="COMPRESSED PIPELINE GAS"/>
    <x v="10"/>
    <n v="0"/>
  </r>
  <r>
    <s v="REFERENCE ELECTRIFICATION - MODERATE TECHNOLOGY ADVANCEMENT"/>
    <x v="2"/>
    <s v="ELECTRIC LIGHT-DUTY TRUCK - 100 MILE RANGE"/>
    <s v="TEXAS"/>
    <x v="20"/>
    <x v="4"/>
    <s v="LIQUID HYDROGEN"/>
    <x v="10"/>
    <n v="0"/>
  </r>
  <r>
    <s v="REFERENCE ELECTRIFICATION - MODERATE TECHNOLOGY ADVANCEMENT"/>
    <x v="2"/>
    <s v="ELECTRIC LIGHT-DUTY TRUCK - 100 MILE RANGE"/>
    <s v="TEXAS"/>
    <x v="20"/>
    <x v="4"/>
    <n v="9999"/>
    <x v="10"/>
    <n v="0"/>
  </r>
  <r>
    <s v="REFERENCE ELECTRIFICATION - MODERATE TECHNOLOGY ADVANCEMENT"/>
    <x v="2"/>
    <s v="ELECTRIC LIGHT-DUTY TRUCK - 100 MILE RANGE"/>
    <s v="TEXAS"/>
    <x v="20"/>
    <x v="5"/>
    <s v="GASOLINE FUEL"/>
    <x v="10"/>
    <n v="0"/>
  </r>
  <r>
    <s v="REFERENCE ELECTRIFICATION - MODERATE TECHNOLOGY ADVANCEMENT"/>
    <x v="2"/>
    <s v="ELECTRIC LIGHT-DUTY TRUCK - 100 MILE RANGE"/>
    <s v="TEXAS"/>
    <x v="20"/>
    <x v="5"/>
    <s v="ELECTRICITY"/>
    <x v="10"/>
    <n v="238982166.21286801"/>
  </r>
  <r>
    <s v="REFERENCE ELECTRIFICATION - MODERATE TECHNOLOGY ADVANCEMENT"/>
    <x v="2"/>
    <s v="ELECTRIC LIGHT-DUTY TRUCK - 100 MILE RANGE"/>
    <s v="TEXAS"/>
    <x v="20"/>
    <x v="5"/>
    <s v="DIESEL FUEL"/>
    <x v="10"/>
    <n v="0"/>
  </r>
  <r>
    <s v="REFERENCE ELECTRIFICATION - MODERATE TECHNOLOGY ADVANCEMENT"/>
    <x v="2"/>
    <s v="ELECTRIC LIGHT-DUTY TRUCK - 100 MILE RANGE"/>
    <s v="TEXAS"/>
    <x v="20"/>
    <x v="5"/>
    <s v="COMPRESSED PIPELINE GAS"/>
    <x v="10"/>
    <n v="0"/>
  </r>
  <r>
    <s v="REFERENCE ELECTRIFICATION - MODERATE TECHNOLOGY ADVANCEMENT"/>
    <x v="2"/>
    <s v="ELECTRIC LIGHT-DUTY TRUCK - 100 MILE RANGE"/>
    <s v="TEXAS"/>
    <x v="20"/>
    <x v="5"/>
    <s v="LIQUID HYDROGEN"/>
    <x v="10"/>
    <n v="0"/>
  </r>
  <r>
    <s v="REFERENCE ELECTRIFICATION - MODERATE TECHNOLOGY ADVANCEMENT"/>
    <x v="2"/>
    <s v="ELECTRIC LIGHT-DUTY TRUCK - 100 MILE RANGE"/>
    <s v="TEXAS"/>
    <x v="20"/>
    <x v="5"/>
    <n v="9999"/>
    <x v="10"/>
    <n v="0"/>
  </r>
  <r>
    <s v="REFERENCE ELECTRIFICATION - MODERATE TECHNOLOGY ADVANCEMENT"/>
    <x v="2"/>
    <s v="ELECTRIC LIGHT-DUTY TRUCK - 100 MILE RANGE"/>
    <s v="TEXAS"/>
    <x v="20"/>
    <x v="6"/>
    <s v="GASOLINE FUEL"/>
    <x v="10"/>
    <n v="0"/>
  </r>
  <r>
    <s v="REFERENCE ELECTRIFICATION - MODERATE TECHNOLOGY ADVANCEMENT"/>
    <x v="2"/>
    <s v="ELECTRIC LIGHT-DUTY TRUCK - 100 MILE RANGE"/>
    <s v="TEXAS"/>
    <x v="20"/>
    <x v="6"/>
    <s v="ELECTRICITY"/>
    <x v="10"/>
    <n v="290974429.33173603"/>
  </r>
  <r>
    <s v="REFERENCE ELECTRIFICATION - MODERATE TECHNOLOGY ADVANCEMENT"/>
    <x v="2"/>
    <s v="ELECTRIC LIGHT-DUTY TRUCK - 100 MILE RANGE"/>
    <s v="TEXAS"/>
    <x v="20"/>
    <x v="6"/>
    <s v="DIESEL FUEL"/>
    <x v="10"/>
    <n v="0"/>
  </r>
  <r>
    <s v="REFERENCE ELECTRIFICATION - MODERATE TECHNOLOGY ADVANCEMENT"/>
    <x v="2"/>
    <s v="ELECTRIC LIGHT-DUTY TRUCK - 100 MILE RANGE"/>
    <s v="TEXAS"/>
    <x v="20"/>
    <x v="6"/>
    <s v="COMPRESSED PIPELINE GAS"/>
    <x v="10"/>
    <n v="0"/>
  </r>
  <r>
    <s v="REFERENCE ELECTRIFICATION - MODERATE TECHNOLOGY ADVANCEMENT"/>
    <x v="2"/>
    <s v="ELECTRIC LIGHT-DUTY TRUCK - 100 MILE RANGE"/>
    <s v="TEXAS"/>
    <x v="20"/>
    <x v="6"/>
    <s v="LIQUID HYDROGEN"/>
    <x v="10"/>
    <n v="0"/>
  </r>
  <r>
    <s v="REFERENCE ELECTRIFICATION - MODERATE TECHNOLOGY ADVANCEMENT"/>
    <x v="2"/>
    <s v="ELECTRIC LIGHT-DUTY TRUCK - 100 MILE RANGE"/>
    <s v="TEXAS"/>
    <x v="20"/>
    <x v="6"/>
    <n v="9999"/>
    <x v="10"/>
    <n v="0"/>
  </r>
  <r>
    <s v="REFERENCE ELECTRIFICATION - MODERATE TECHNOLOGY ADVANCEMENT"/>
    <x v="2"/>
    <s v="ELECTRIC LIGHT-DUTY TRUCK - 100 MILE RANGE"/>
    <s v="TEXAS"/>
    <x v="20"/>
    <x v="7"/>
    <s v="GASOLINE FUEL"/>
    <x v="10"/>
    <n v="0"/>
  </r>
  <r>
    <s v="REFERENCE ELECTRIFICATION - MODERATE TECHNOLOGY ADVANCEMENT"/>
    <x v="2"/>
    <s v="ELECTRIC LIGHT-DUTY TRUCK - 100 MILE RANGE"/>
    <s v="TEXAS"/>
    <x v="20"/>
    <x v="7"/>
    <s v="ELECTRICITY"/>
    <x v="10"/>
    <n v="349582074.22821999"/>
  </r>
  <r>
    <s v="REFERENCE ELECTRIFICATION - MODERATE TECHNOLOGY ADVANCEMENT"/>
    <x v="2"/>
    <s v="ELECTRIC LIGHT-DUTY TRUCK - 100 MILE RANGE"/>
    <s v="TEXAS"/>
    <x v="20"/>
    <x v="7"/>
    <s v="DIESEL FUEL"/>
    <x v="10"/>
    <n v="0"/>
  </r>
  <r>
    <s v="REFERENCE ELECTRIFICATION - MODERATE TECHNOLOGY ADVANCEMENT"/>
    <x v="2"/>
    <s v="ELECTRIC LIGHT-DUTY TRUCK - 100 MILE RANGE"/>
    <s v="TEXAS"/>
    <x v="20"/>
    <x v="7"/>
    <s v="COMPRESSED PIPELINE GAS"/>
    <x v="10"/>
    <n v="0"/>
  </r>
  <r>
    <s v="REFERENCE ELECTRIFICATION - MODERATE TECHNOLOGY ADVANCEMENT"/>
    <x v="2"/>
    <s v="ELECTRIC LIGHT-DUTY TRUCK - 100 MILE RANGE"/>
    <s v="TEXAS"/>
    <x v="20"/>
    <x v="7"/>
    <s v="LIQUID HYDROGEN"/>
    <x v="10"/>
    <n v="0"/>
  </r>
  <r>
    <s v="REFERENCE ELECTRIFICATION - MODERATE TECHNOLOGY ADVANCEMENT"/>
    <x v="2"/>
    <s v="ELECTRIC LIGHT-DUTY TRUCK - 100 MILE RANGE"/>
    <s v="TEXAS"/>
    <x v="20"/>
    <x v="7"/>
    <n v="9999"/>
    <x v="10"/>
    <n v="0"/>
  </r>
  <r>
    <s v="REFERENCE ELECTRIFICATION - MODERATE TECHNOLOGY ADVANCEMENT"/>
    <x v="2"/>
    <s v="ELECTRIC LIGHT-DUTY TRUCK - 100 MILE RANGE"/>
    <s v="TEXAS"/>
    <x v="20"/>
    <x v="8"/>
    <s v="GASOLINE FUEL"/>
    <x v="10"/>
    <n v="0"/>
  </r>
  <r>
    <s v="REFERENCE ELECTRIFICATION - MODERATE TECHNOLOGY ADVANCEMENT"/>
    <x v="2"/>
    <s v="ELECTRIC LIGHT-DUTY TRUCK - 100 MILE RANGE"/>
    <s v="TEXAS"/>
    <x v="20"/>
    <x v="8"/>
    <s v="ELECTRICITY"/>
    <x v="10"/>
    <n v="414229029.78637397"/>
  </r>
  <r>
    <s v="REFERENCE ELECTRIFICATION - MODERATE TECHNOLOGY ADVANCEMENT"/>
    <x v="2"/>
    <s v="ELECTRIC LIGHT-DUTY TRUCK - 100 MILE RANGE"/>
    <s v="TEXAS"/>
    <x v="20"/>
    <x v="8"/>
    <s v="DIESEL FUEL"/>
    <x v="10"/>
    <n v="0"/>
  </r>
  <r>
    <s v="REFERENCE ELECTRIFICATION - MODERATE TECHNOLOGY ADVANCEMENT"/>
    <x v="2"/>
    <s v="ELECTRIC LIGHT-DUTY TRUCK - 100 MILE RANGE"/>
    <s v="TEXAS"/>
    <x v="20"/>
    <x v="8"/>
    <s v="COMPRESSED PIPELINE GAS"/>
    <x v="10"/>
    <n v="0"/>
  </r>
  <r>
    <s v="REFERENCE ELECTRIFICATION - MODERATE TECHNOLOGY ADVANCEMENT"/>
    <x v="2"/>
    <s v="ELECTRIC LIGHT-DUTY TRUCK - 100 MILE RANGE"/>
    <s v="TEXAS"/>
    <x v="20"/>
    <x v="8"/>
    <s v="LIQUID HYDROGEN"/>
    <x v="10"/>
    <n v="0"/>
  </r>
  <r>
    <s v="REFERENCE ELECTRIFICATION - MODERATE TECHNOLOGY ADVANCEMENT"/>
    <x v="2"/>
    <s v="ELECTRIC LIGHT-DUTY TRUCK - 100 MILE RANGE"/>
    <s v="TEXAS"/>
    <x v="20"/>
    <x v="8"/>
    <n v="9999"/>
    <x v="10"/>
    <n v="0"/>
  </r>
  <r>
    <s v="REFERENCE ELECTRIFICATION - MODERATE TECHNOLOGY ADVANCEMENT"/>
    <x v="2"/>
    <s v="ELECTRIC LIGHT-DUTY TRUCK - 100 MILE RANGE"/>
    <s v="TEXAS"/>
    <x v="20"/>
    <x v="9"/>
    <s v="GASOLINE FUEL"/>
    <x v="10"/>
    <n v="0"/>
  </r>
  <r>
    <s v="REFERENCE ELECTRIFICATION - MODERATE TECHNOLOGY ADVANCEMENT"/>
    <x v="2"/>
    <s v="ELECTRIC LIGHT-DUTY TRUCK - 100 MILE RANGE"/>
    <s v="TEXAS"/>
    <x v="20"/>
    <x v="9"/>
    <s v="ELECTRICITY"/>
    <x v="10"/>
    <n v="478627649.99554199"/>
  </r>
  <r>
    <s v="REFERENCE ELECTRIFICATION - MODERATE TECHNOLOGY ADVANCEMENT"/>
    <x v="2"/>
    <s v="ELECTRIC LIGHT-DUTY TRUCK - 100 MILE RANGE"/>
    <s v="TEXAS"/>
    <x v="20"/>
    <x v="9"/>
    <s v="DIESEL FUEL"/>
    <x v="10"/>
    <n v="0"/>
  </r>
  <r>
    <s v="REFERENCE ELECTRIFICATION - MODERATE TECHNOLOGY ADVANCEMENT"/>
    <x v="2"/>
    <s v="ELECTRIC LIGHT-DUTY TRUCK - 100 MILE RANGE"/>
    <s v="TEXAS"/>
    <x v="20"/>
    <x v="9"/>
    <s v="COMPRESSED PIPELINE GAS"/>
    <x v="10"/>
    <n v="0"/>
  </r>
  <r>
    <s v="REFERENCE ELECTRIFICATION - MODERATE TECHNOLOGY ADVANCEMENT"/>
    <x v="2"/>
    <s v="ELECTRIC LIGHT-DUTY TRUCK - 100 MILE RANGE"/>
    <s v="TEXAS"/>
    <x v="20"/>
    <x v="9"/>
    <s v="LIQUID HYDROGEN"/>
    <x v="10"/>
    <n v="0"/>
  </r>
  <r>
    <s v="REFERENCE ELECTRIFICATION - MODERATE TECHNOLOGY ADVANCEMENT"/>
    <x v="2"/>
    <s v="ELECTRIC LIGHT-DUTY TRUCK - 100 MILE RANGE"/>
    <s v="TEXAS"/>
    <x v="20"/>
    <x v="9"/>
    <n v="9999"/>
    <x v="10"/>
    <n v="0"/>
  </r>
  <r>
    <s v="REFERENCE ELECTRIFICATION - MODERATE TECHNOLOGY ADVANCEMENT"/>
    <x v="2"/>
    <s v="ELECTRIC LIGHT-DUTY TRUCK - 100 MILE RANGE"/>
    <s v="TEXAS"/>
    <x v="20"/>
    <x v="10"/>
    <s v="GASOLINE FUEL"/>
    <x v="10"/>
    <n v="0"/>
  </r>
  <r>
    <s v="REFERENCE ELECTRIFICATION - MODERATE TECHNOLOGY ADVANCEMENT"/>
    <x v="2"/>
    <s v="ELECTRIC LIGHT-DUTY TRUCK - 100 MILE RANGE"/>
    <s v="TEXAS"/>
    <x v="20"/>
    <x v="10"/>
    <s v="ELECTRICITY"/>
    <x v="10"/>
    <n v="542874975.89178896"/>
  </r>
  <r>
    <s v="REFERENCE ELECTRIFICATION - MODERATE TECHNOLOGY ADVANCEMENT"/>
    <x v="2"/>
    <s v="ELECTRIC LIGHT-DUTY TRUCK - 100 MILE RANGE"/>
    <s v="TEXAS"/>
    <x v="20"/>
    <x v="10"/>
    <s v="DIESEL FUEL"/>
    <x v="10"/>
    <n v="0"/>
  </r>
  <r>
    <s v="REFERENCE ELECTRIFICATION - MODERATE TECHNOLOGY ADVANCEMENT"/>
    <x v="2"/>
    <s v="ELECTRIC LIGHT-DUTY TRUCK - 100 MILE RANGE"/>
    <s v="TEXAS"/>
    <x v="20"/>
    <x v="10"/>
    <s v="COMPRESSED PIPELINE GAS"/>
    <x v="10"/>
    <n v="0"/>
  </r>
  <r>
    <s v="REFERENCE ELECTRIFICATION - MODERATE TECHNOLOGY ADVANCEMENT"/>
    <x v="2"/>
    <s v="ELECTRIC LIGHT-DUTY TRUCK - 100 MILE RANGE"/>
    <s v="TEXAS"/>
    <x v="20"/>
    <x v="10"/>
    <s v="LIQUID HYDROGEN"/>
    <x v="10"/>
    <n v="0"/>
  </r>
  <r>
    <s v="REFERENCE ELECTRIFICATION - MODERATE TECHNOLOGY ADVANCEMENT"/>
    <x v="2"/>
    <s v="ELECTRIC LIGHT-DUTY TRUCK - 100 MILE RANGE"/>
    <s v="TEXAS"/>
    <x v="20"/>
    <x v="10"/>
    <n v="9999"/>
    <x v="10"/>
    <n v="0"/>
  </r>
  <r>
    <s v="REFERENCE ELECTRIFICATION - MODERATE TECHNOLOGY ADVANCEMENT"/>
    <x v="2"/>
    <s v="ELECTRIC LIGHT-DUTY TRUCK - 100 MILE RANGE"/>
    <s v="TEXAS"/>
    <x v="20"/>
    <x v="11"/>
    <s v="GASOLINE FUEL"/>
    <x v="10"/>
    <n v="0"/>
  </r>
  <r>
    <s v="REFERENCE ELECTRIFICATION - MODERATE TECHNOLOGY ADVANCEMENT"/>
    <x v="2"/>
    <s v="ELECTRIC LIGHT-DUTY TRUCK - 100 MILE RANGE"/>
    <s v="TEXAS"/>
    <x v="20"/>
    <x v="11"/>
    <s v="ELECTRICITY"/>
    <x v="10"/>
    <n v="604030077.50385797"/>
  </r>
  <r>
    <s v="REFERENCE ELECTRIFICATION - MODERATE TECHNOLOGY ADVANCEMENT"/>
    <x v="2"/>
    <s v="ELECTRIC LIGHT-DUTY TRUCK - 100 MILE RANGE"/>
    <s v="TEXAS"/>
    <x v="20"/>
    <x v="11"/>
    <s v="DIESEL FUEL"/>
    <x v="10"/>
    <n v="0"/>
  </r>
  <r>
    <s v="REFERENCE ELECTRIFICATION - MODERATE TECHNOLOGY ADVANCEMENT"/>
    <x v="2"/>
    <s v="ELECTRIC LIGHT-DUTY TRUCK - 100 MILE RANGE"/>
    <s v="TEXAS"/>
    <x v="20"/>
    <x v="11"/>
    <s v="COMPRESSED PIPELINE GAS"/>
    <x v="10"/>
    <n v="0"/>
  </r>
  <r>
    <s v="REFERENCE ELECTRIFICATION - MODERATE TECHNOLOGY ADVANCEMENT"/>
    <x v="2"/>
    <s v="ELECTRIC LIGHT-DUTY TRUCK - 100 MILE RANGE"/>
    <s v="TEXAS"/>
    <x v="20"/>
    <x v="11"/>
    <s v="LIQUID HYDROGEN"/>
    <x v="10"/>
    <n v="0"/>
  </r>
  <r>
    <s v="REFERENCE ELECTRIFICATION - MODERATE TECHNOLOGY ADVANCEMENT"/>
    <x v="2"/>
    <s v="ELECTRIC LIGHT-DUTY TRUCK - 100 MILE RANGE"/>
    <s v="TEXAS"/>
    <x v="20"/>
    <x v="11"/>
    <n v="9999"/>
    <x v="10"/>
    <n v="0"/>
  </r>
  <r>
    <s v="REFERENCE ELECTRIFICATION - MODERATE TECHNOLOGY ADVANCEMENT"/>
    <x v="2"/>
    <s v="ELECTRIC LIGHT-DUTY TRUCK - 100 MILE RANGE"/>
    <s v="TEXAS"/>
    <x v="20"/>
    <x v="12"/>
    <s v="GASOLINE FUEL"/>
    <x v="10"/>
    <n v="0"/>
  </r>
  <r>
    <s v="REFERENCE ELECTRIFICATION - MODERATE TECHNOLOGY ADVANCEMENT"/>
    <x v="2"/>
    <s v="ELECTRIC LIGHT-DUTY TRUCK - 100 MILE RANGE"/>
    <s v="TEXAS"/>
    <x v="20"/>
    <x v="12"/>
    <s v="ELECTRICITY"/>
    <x v="10"/>
    <n v="664135893.14670599"/>
  </r>
  <r>
    <s v="REFERENCE ELECTRIFICATION - MODERATE TECHNOLOGY ADVANCEMENT"/>
    <x v="2"/>
    <s v="ELECTRIC LIGHT-DUTY TRUCK - 100 MILE RANGE"/>
    <s v="TEXAS"/>
    <x v="20"/>
    <x v="12"/>
    <s v="DIESEL FUEL"/>
    <x v="10"/>
    <n v="0"/>
  </r>
  <r>
    <s v="REFERENCE ELECTRIFICATION - MODERATE TECHNOLOGY ADVANCEMENT"/>
    <x v="2"/>
    <s v="ELECTRIC LIGHT-DUTY TRUCK - 100 MILE RANGE"/>
    <s v="TEXAS"/>
    <x v="20"/>
    <x v="12"/>
    <s v="COMPRESSED PIPELINE GAS"/>
    <x v="10"/>
    <n v="0"/>
  </r>
  <r>
    <s v="REFERENCE ELECTRIFICATION - MODERATE TECHNOLOGY ADVANCEMENT"/>
    <x v="2"/>
    <s v="ELECTRIC LIGHT-DUTY TRUCK - 100 MILE RANGE"/>
    <s v="TEXAS"/>
    <x v="20"/>
    <x v="12"/>
    <s v="LIQUID HYDROGEN"/>
    <x v="10"/>
    <n v="0"/>
  </r>
  <r>
    <s v="REFERENCE ELECTRIFICATION - MODERATE TECHNOLOGY ADVANCEMENT"/>
    <x v="2"/>
    <s v="ELECTRIC LIGHT-DUTY TRUCK - 100 MILE RANGE"/>
    <s v="TEXAS"/>
    <x v="20"/>
    <x v="12"/>
    <n v="9999"/>
    <x v="10"/>
    <n v="0"/>
  </r>
  <r>
    <s v="REFERENCE ELECTRIFICATION - MODERATE TECHNOLOGY ADVANCEMENT"/>
    <x v="2"/>
    <s v="ELECTRIC LIGHT-DUTY TRUCK - 100 MILE RANGE"/>
    <s v="TEXAS"/>
    <x v="20"/>
    <x v="13"/>
    <s v="GASOLINE FUEL"/>
    <x v="10"/>
    <n v="0"/>
  </r>
  <r>
    <s v="REFERENCE ELECTRIFICATION - MODERATE TECHNOLOGY ADVANCEMENT"/>
    <x v="2"/>
    <s v="ELECTRIC LIGHT-DUTY TRUCK - 100 MILE RANGE"/>
    <s v="TEXAS"/>
    <x v="20"/>
    <x v="13"/>
    <s v="ELECTRICITY"/>
    <x v="10"/>
    <n v="726786948.13144302"/>
  </r>
  <r>
    <s v="REFERENCE ELECTRIFICATION - MODERATE TECHNOLOGY ADVANCEMENT"/>
    <x v="2"/>
    <s v="ELECTRIC LIGHT-DUTY TRUCK - 100 MILE RANGE"/>
    <s v="TEXAS"/>
    <x v="20"/>
    <x v="13"/>
    <s v="DIESEL FUEL"/>
    <x v="10"/>
    <n v="0"/>
  </r>
  <r>
    <s v="REFERENCE ELECTRIFICATION - MODERATE TECHNOLOGY ADVANCEMENT"/>
    <x v="2"/>
    <s v="ELECTRIC LIGHT-DUTY TRUCK - 100 MILE RANGE"/>
    <s v="TEXAS"/>
    <x v="20"/>
    <x v="13"/>
    <s v="COMPRESSED PIPELINE GAS"/>
    <x v="10"/>
    <n v="0"/>
  </r>
  <r>
    <s v="REFERENCE ELECTRIFICATION - MODERATE TECHNOLOGY ADVANCEMENT"/>
    <x v="2"/>
    <s v="ELECTRIC LIGHT-DUTY TRUCK - 100 MILE RANGE"/>
    <s v="TEXAS"/>
    <x v="20"/>
    <x v="13"/>
    <s v="LIQUID HYDROGEN"/>
    <x v="10"/>
    <n v="0"/>
  </r>
  <r>
    <s v="REFERENCE ELECTRIFICATION - MODERATE TECHNOLOGY ADVANCEMENT"/>
    <x v="2"/>
    <s v="ELECTRIC LIGHT-DUTY TRUCK - 100 MILE RANGE"/>
    <s v="TEXAS"/>
    <x v="20"/>
    <x v="13"/>
    <n v="9999"/>
    <x v="10"/>
    <n v="0"/>
  </r>
  <r>
    <s v="REFERENCE ELECTRIFICATION - MODERATE TECHNOLOGY ADVANCEMENT"/>
    <x v="2"/>
    <s v="ELECTRIC LIGHT-DUTY TRUCK - 100 MILE RANGE"/>
    <s v="TEXAS"/>
    <x v="20"/>
    <x v="14"/>
    <s v="GASOLINE FUEL"/>
    <x v="10"/>
    <n v="0"/>
  </r>
  <r>
    <s v="REFERENCE ELECTRIFICATION - MODERATE TECHNOLOGY ADVANCEMENT"/>
    <x v="2"/>
    <s v="ELECTRIC LIGHT-DUTY TRUCK - 100 MILE RANGE"/>
    <s v="TEXAS"/>
    <x v="20"/>
    <x v="14"/>
    <s v="ELECTRICITY"/>
    <x v="10"/>
    <n v="788058097.44484699"/>
  </r>
  <r>
    <s v="REFERENCE ELECTRIFICATION - MODERATE TECHNOLOGY ADVANCEMENT"/>
    <x v="2"/>
    <s v="ELECTRIC LIGHT-DUTY TRUCK - 100 MILE RANGE"/>
    <s v="TEXAS"/>
    <x v="20"/>
    <x v="14"/>
    <s v="DIESEL FUEL"/>
    <x v="10"/>
    <n v="0"/>
  </r>
  <r>
    <s v="REFERENCE ELECTRIFICATION - MODERATE TECHNOLOGY ADVANCEMENT"/>
    <x v="2"/>
    <s v="ELECTRIC LIGHT-DUTY TRUCK - 100 MILE RANGE"/>
    <s v="TEXAS"/>
    <x v="20"/>
    <x v="14"/>
    <s v="COMPRESSED PIPELINE GAS"/>
    <x v="10"/>
    <n v="0"/>
  </r>
  <r>
    <s v="REFERENCE ELECTRIFICATION - MODERATE TECHNOLOGY ADVANCEMENT"/>
    <x v="2"/>
    <s v="ELECTRIC LIGHT-DUTY TRUCK - 100 MILE RANGE"/>
    <s v="TEXAS"/>
    <x v="20"/>
    <x v="14"/>
    <s v="LIQUID HYDROGEN"/>
    <x v="10"/>
    <n v="0"/>
  </r>
  <r>
    <s v="REFERENCE ELECTRIFICATION - MODERATE TECHNOLOGY ADVANCEMENT"/>
    <x v="2"/>
    <s v="ELECTRIC LIGHT-DUTY TRUCK - 100 MILE RANGE"/>
    <s v="TEXAS"/>
    <x v="20"/>
    <x v="14"/>
    <n v="9999"/>
    <x v="10"/>
    <n v="0"/>
  </r>
  <r>
    <s v="REFERENCE ELECTRIFICATION - MODERATE TECHNOLOGY ADVANCEMENT"/>
    <x v="2"/>
    <s v="ELECTRIC LIGHT-DUTY TRUCK - 100 MILE RANGE"/>
    <s v="TEXAS"/>
    <x v="20"/>
    <x v="15"/>
    <s v="GASOLINE FUEL"/>
    <x v="10"/>
    <n v="0"/>
  </r>
  <r>
    <s v="REFERENCE ELECTRIFICATION - MODERATE TECHNOLOGY ADVANCEMENT"/>
    <x v="2"/>
    <s v="ELECTRIC LIGHT-DUTY TRUCK - 100 MILE RANGE"/>
    <s v="TEXAS"/>
    <x v="20"/>
    <x v="15"/>
    <s v="ELECTRICITY"/>
    <x v="10"/>
    <n v="847178888.55016506"/>
  </r>
  <r>
    <s v="REFERENCE ELECTRIFICATION - MODERATE TECHNOLOGY ADVANCEMENT"/>
    <x v="2"/>
    <s v="ELECTRIC LIGHT-DUTY TRUCK - 100 MILE RANGE"/>
    <s v="TEXAS"/>
    <x v="20"/>
    <x v="15"/>
    <s v="DIESEL FUEL"/>
    <x v="10"/>
    <n v="0"/>
  </r>
  <r>
    <s v="REFERENCE ELECTRIFICATION - MODERATE TECHNOLOGY ADVANCEMENT"/>
    <x v="2"/>
    <s v="ELECTRIC LIGHT-DUTY TRUCK - 100 MILE RANGE"/>
    <s v="TEXAS"/>
    <x v="20"/>
    <x v="15"/>
    <s v="COMPRESSED PIPELINE GAS"/>
    <x v="10"/>
    <n v="0"/>
  </r>
  <r>
    <s v="REFERENCE ELECTRIFICATION - MODERATE TECHNOLOGY ADVANCEMENT"/>
    <x v="2"/>
    <s v="ELECTRIC LIGHT-DUTY TRUCK - 100 MILE RANGE"/>
    <s v="TEXAS"/>
    <x v="20"/>
    <x v="15"/>
    <s v="LIQUID HYDROGEN"/>
    <x v="10"/>
    <n v="0"/>
  </r>
  <r>
    <s v="REFERENCE ELECTRIFICATION - MODERATE TECHNOLOGY ADVANCEMENT"/>
    <x v="2"/>
    <s v="ELECTRIC LIGHT-DUTY TRUCK - 100 MILE RANGE"/>
    <s v="TEXAS"/>
    <x v="20"/>
    <x v="15"/>
    <n v="9999"/>
    <x v="10"/>
    <n v="0"/>
  </r>
  <r>
    <s v="REFERENCE ELECTRIFICATION - MODERATE TECHNOLOGY ADVANCEMENT"/>
    <x v="2"/>
    <s v="ELECTRIC LIGHT-DUTY TRUCK - 100 MILE RANGE"/>
    <s v="TEXAS"/>
    <x v="20"/>
    <x v="16"/>
    <s v="GASOLINE FUEL"/>
    <x v="10"/>
    <n v="0"/>
  </r>
  <r>
    <s v="REFERENCE ELECTRIFICATION - MODERATE TECHNOLOGY ADVANCEMENT"/>
    <x v="2"/>
    <s v="ELECTRIC LIGHT-DUTY TRUCK - 100 MILE RANGE"/>
    <s v="TEXAS"/>
    <x v="20"/>
    <x v="16"/>
    <s v="ELECTRICITY"/>
    <x v="10"/>
    <n v="904199041.78196502"/>
  </r>
  <r>
    <s v="REFERENCE ELECTRIFICATION - MODERATE TECHNOLOGY ADVANCEMENT"/>
    <x v="2"/>
    <s v="ELECTRIC LIGHT-DUTY TRUCK - 100 MILE RANGE"/>
    <s v="TEXAS"/>
    <x v="20"/>
    <x v="16"/>
    <s v="DIESEL FUEL"/>
    <x v="10"/>
    <n v="0"/>
  </r>
  <r>
    <s v="REFERENCE ELECTRIFICATION - MODERATE TECHNOLOGY ADVANCEMENT"/>
    <x v="2"/>
    <s v="ELECTRIC LIGHT-DUTY TRUCK - 100 MILE RANGE"/>
    <s v="TEXAS"/>
    <x v="20"/>
    <x v="16"/>
    <s v="COMPRESSED PIPELINE GAS"/>
    <x v="10"/>
    <n v="0"/>
  </r>
  <r>
    <s v="REFERENCE ELECTRIFICATION - MODERATE TECHNOLOGY ADVANCEMENT"/>
    <x v="2"/>
    <s v="ELECTRIC LIGHT-DUTY TRUCK - 100 MILE RANGE"/>
    <s v="TEXAS"/>
    <x v="20"/>
    <x v="16"/>
    <s v="LIQUID HYDROGEN"/>
    <x v="10"/>
    <n v="0"/>
  </r>
  <r>
    <s v="REFERENCE ELECTRIFICATION - MODERATE TECHNOLOGY ADVANCEMENT"/>
    <x v="2"/>
    <s v="ELECTRIC LIGHT-DUTY TRUCK - 100 MILE RANGE"/>
    <s v="TEXAS"/>
    <x v="20"/>
    <x v="16"/>
    <n v="9999"/>
    <x v="10"/>
    <n v="0"/>
  </r>
  <r>
    <s v="REFERENCE ELECTRIFICATION - MODERATE TECHNOLOGY ADVANCEMENT"/>
    <x v="2"/>
    <s v="ELECTRIC LIGHT-DUTY TRUCK - 100 MILE RANGE"/>
    <s v="TEXAS"/>
    <x v="20"/>
    <x v="17"/>
    <s v="GASOLINE FUEL"/>
    <x v="10"/>
    <n v="0"/>
  </r>
  <r>
    <s v="REFERENCE ELECTRIFICATION - MODERATE TECHNOLOGY ADVANCEMENT"/>
    <x v="2"/>
    <s v="ELECTRIC LIGHT-DUTY TRUCK - 100 MILE RANGE"/>
    <s v="TEXAS"/>
    <x v="20"/>
    <x v="17"/>
    <s v="ELECTRICITY"/>
    <x v="10"/>
    <n v="957433977.856107"/>
  </r>
  <r>
    <s v="REFERENCE ELECTRIFICATION - MODERATE TECHNOLOGY ADVANCEMENT"/>
    <x v="2"/>
    <s v="ELECTRIC LIGHT-DUTY TRUCK - 100 MILE RANGE"/>
    <s v="TEXAS"/>
    <x v="20"/>
    <x v="17"/>
    <s v="DIESEL FUEL"/>
    <x v="10"/>
    <n v="0"/>
  </r>
  <r>
    <s v="REFERENCE ELECTRIFICATION - MODERATE TECHNOLOGY ADVANCEMENT"/>
    <x v="2"/>
    <s v="ELECTRIC LIGHT-DUTY TRUCK - 100 MILE RANGE"/>
    <s v="TEXAS"/>
    <x v="20"/>
    <x v="17"/>
    <s v="COMPRESSED PIPELINE GAS"/>
    <x v="10"/>
    <n v="0"/>
  </r>
  <r>
    <s v="REFERENCE ELECTRIFICATION - MODERATE TECHNOLOGY ADVANCEMENT"/>
    <x v="2"/>
    <s v="ELECTRIC LIGHT-DUTY TRUCK - 100 MILE RANGE"/>
    <s v="TEXAS"/>
    <x v="20"/>
    <x v="17"/>
    <s v="LIQUID HYDROGEN"/>
    <x v="10"/>
    <n v="0"/>
  </r>
  <r>
    <s v="REFERENCE ELECTRIFICATION - MODERATE TECHNOLOGY ADVANCEMENT"/>
    <x v="2"/>
    <s v="ELECTRIC LIGHT-DUTY TRUCK - 100 MILE RANGE"/>
    <s v="TEXAS"/>
    <x v="20"/>
    <x v="17"/>
    <n v="9999"/>
    <x v="10"/>
    <n v="0"/>
  </r>
  <r>
    <s v="REFERENCE ELECTRIFICATION - MODERATE TECHNOLOGY ADVANCEMENT"/>
    <x v="2"/>
    <s v="ELECTRIC LIGHT-DUTY TRUCK - 100 MILE RANGE"/>
    <s v="TEXAS"/>
    <x v="20"/>
    <x v="18"/>
    <s v="GASOLINE FUEL"/>
    <x v="10"/>
    <n v="0"/>
  </r>
  <r>
    <s v="REFERENCE ELECTRIFICATION - MODERATE TECHNOLOGY ADVANCEMENT"/>
    <x v="2"/>
    <s v="ELECTRIC LIGHT-DUTY TRUCK - 100 MILE RANGE"/>
    <s v="TEXAS"/>
    <x v="20"/>
    <x v="18"/>
    <s v="ELECTRICITY"/>
    <x v="10"/>
    <n v="1004458375.39396"/>
  </r>
  <r>
    <s v="REFERENCE ELECTRIFICATION - MODERATE TECHNOLOGY ADVANCEMENT"/>
    <x v="2"/>
    <s v="ELECTRIC LIGHT-DUTY TRUCK - 100 MILE RANGE"/>
    <s v="TEXAS"/>
    <x v="20"/>
    <x v="18"/>
    <s v="DIESEL FUEL"/>
    <x v="10"/>
    <n v="0"/>
  </r>
  <r>
    <s v="REFERENCE ELECTRIFICATION - MODERATE TECHNOLOGY ADVANCEMENT"/>
    <x v="2"/>
    <s v="ELECTRIC LIGHT-DUTY TRUCK - 100 MILE RANGE"/>
    <s v="TEXAS"/>
    <x v="20"/>
    <x v="18"/>
    <s v="COMPRESSED PIPELINE GAS"/>
    <x v="10"/>
    <n v="0"/>
  </r>
  <r>
    <s v="REFERENCE ELECTRIFICATION - MODERATE TECHNOLOGY ADVANCEMENT"/>
    <x v="2"/>
    <s v="ELECTRIC LIGHT-DUTY TRUCK - 100 MILE RANGE"/>
    <s v="TEXAS"/>
    <x v="20"/>
    <x v="18"/>
    <s v="LIQUID HYDROGEN"/>
    <x v="10"/>
    <n v="0"/>
  </r>
  <r>
    <s v="REFERENCE ELECTRIFICATION - MODERATE TECHNOLOGY ADVANCEMENT"/>
    <x v="2"/>
    <s v="ELECTRIC LIGHT-DUTY TRUCK - 100 MILE RANGE"/>
    <s v="TEXAS"/>
    <x v="20"/>
    <x v="18"/>
    <n v="9999"/>
    <x v="10"/>
    <n v="0"/>
  </r>
  <r>
    <s v="REFERENCE ELECTRIFICATION - MODERATE TECHNOLOGY ADVANCEMENT"/>
    <x v="2"/>
    <s v="ELECTRIC LIGHT-DUTY TRUCK - 100 MILE RANGE"/>
    <s v="TEXAS"/>
    <x v="20"/>
    <x v="19"/>
    <s v="GASOLINE FUEL"/>
    <x v="10"/>
    <n v="0"/>
  </r>
  <r>
    <s v="REFERENCE ELECTRIFICATION - MODERATE TECHNOLOGY ADVANCEMENT"/>
    <x v="2"/>
    <s v="ELECTRIC LIGHT-DUTY TRUCK - 100 MILE RANGE"/>
    <s v="TEXAS"/>
    <x v="20"/>
    <x v="19"/>
    <s v="ELECTRICITY"/>
    <x v="10"/>
    <n v="1043344668.80995"/>
  </r>
  <r>
    <s v="REFERENCE ELECTRIFICATION - MODERATE TECHNOLOGY ADVANCEMENT"/>
    <x v="2"/>
    <s v="ELECTRIC LIGHT-DUTY TRUCK - 100 MILE RANGE"/>
    <s v="TEXAS"/>
    <x v="20"/>
    <x v="19"/>
    <s v="DIESEL FUEL"/>
    <x v="10"/>
    <n v="0"/>
  </r>
  <r>
    <s v="REFERENCE ELECTRIFICATION - MODERATE TECHNOLOGY ADVANCEMENT"/>
    <x v="2"/>
    <s v="ELECTRIC LIGHT-DUTY TRUCK - 100 MILE RANGE"/>
    <s v="TEXAS"/>
    <x v="20"/>
    <x v="19"/>
    <s v="COMPRESSED PIPELINE GAS"/>
    <x v="10"/>
    <n v="0"/>
  </r>
  <r>
    <s v="REFERENCE ELECTRIFICATION - MODERATE TECHNOLOGY ADVANCEMENT"/>
    <x v="2"/>
    <s v="ELECTRIC LIGHT-DUTY TRUCK - 100 MILE RANGE"/>
    <s v="TEXAS"/>
    <x v="20"/>
    <x v="19"/>
    <s v="LIQUID HYDROGEN"/>
    <x v="10"/>
    <n v="0"/>
  </r>
  <r>
    <s v="REFERENCE ELECTRIFICATION - MODERATE TECHNOLOGY ADVANCEMENT"/>
    <x v="2"/>
    <s v="ELECTRIC LIGHT-DUTY TRUCK - 100 MILE RANGE"/>
    <s v="TEXAS"/>
    <x v="20"/>
    <x v="19"/>
    <n v="9999"/>
    <x v="10"/>
    <n v="0"/>
  </r>
  <r>
    <s v="REFERENCE ELECTRIFICATION - MODERATE TECHNOLOGY ADVANCEMENT"/>
    <x v="2"/>
    <s v="ELECTRIC LIGHT-DUTY TRUCK - 100 MILE RANGE"/>
    <s v="TEXAS"/>
    <x v="20"/>
    <x v="20"/>
    <s v="GASOLINE FUEL"/>
    <x v="10"/>
    <n v="0"/>
  </r>
  <r>
    <s v="REFERENCE ELECTRIFICATION - MODERATE TECHNOLOGY ADVANCEMENT"/>
    <x v="2"/>
    <s v="ELECTRIC LIGHT-DUTY TRUCK - 100 MILE RANGE"/>
    <s v="TEXAS"/>
    <x v="20"/>
    <x v="20"/>
    <s v="ELECTRICITY"/>
    <x v="10"/>
    <n v="1074146438.4346099"/>
  </r>
  <r>
    <s v="REFERENCE ELECTRIFICATION - MODERATE TECHNOLOGY ADVANCEMENT"/>
    <x v="2"/>
    <s v="ELECTRIC LIGHT-DUTY TRUCK - 100 MILE RANGE"/>
    <s v="TEXAS"/>
    <x v="20"/>
    <x v="20"/>
    <s v="DIESEL FUEL"/>
    <x v="10"/>
    <n v="0"/>
  </r>
  <r>
    <s v="REFERENCE ELECTRIFICATION - MODERATE TECHNOLOGY ADVANCEMENT"/>
    <x v="2"/>
    <s v="ELECTRIC LIGHT-DUTY TRUCK - 100 MILE RANGE"/>
    <s v="TEXAS"/>
    <x v="20"/>
    <x v="20"/>
    <s v="COMPRESSED PIPELINE GAS"/>
    <x v="10"/>
    <n v="0"/>
  </r>
  <r>
    <s v="REFERENCE ELECTRIFICATION - MODERATE TECHNOLOGY ADVANCEMENT"/>
    <x v="2"/>
    <s v="ELECTRIC LIGHT-DUTY TRUCK - 100 MILE RANGE"/>
    <s v="TEXAS"/>
    <x v="20"/>
    <x v="20"/>
    <s v="LIQUID HYDROGEN"/>
    <x v="10"/>
    <n v="0"/>
  </r>
  <r>
    <s v="REFERENCE ELECTRIFICATION - MODERATE TECHNOLOGY ADVANCEMENT"/>
    <x v="2"/>
    <s v="ELECTRIC LIGHT-DUTY TRUCK - 100 MILE RANGE"/>
    <s v="TEXAS"/>
    <x v="20"/>
    <x v="20"/>
    <n v="9999"/>
    <x v="10"/>
    <n v="0"/>
  </r>
  <r>
    <s v="REFERENCE ELECTRIFICATION - MODERATE TECHNOLOGY ADVANCEMENT"/>
    <x v="2"/>
    <s v="ELECTRIC LIGHT-DUTY TRUCK - 100 MILE RANGE"/>
    <s v="TEXAS"/>
    <x v="20"/>
    <x v="21"/>
    <s v="GASOLINE FUEL"/>
    <x v="10"/>
    <n v="0"/>
  </r>
  <r>
    <s v="REFERENCE ELECTRIFICATION - MODERATE TECHNOLOGY ADVANCEMENT"/>
    <x v="2"/>
    <s v="ELECTRIC LIGHT-DUTY TRUCK - 100 MILE RANGE"/>
    <s v="TEXAS"/>
    <x v="20"/>
    <x v="21"/>
    <s v="ELECTRICITY"/>
    <x v="10"/>
    <n v="1097128671.7435999"/>
  </r>
  <r>
    <s v="REFERENCE ELECTRIFICATION - MODERATE TECHNOLOGY ADVANCEMENT"/>
    <x v="2"/>
    <s v="ELECTRIC LIGHT-DUTY TRUCK - 100 MILE RANGE"/>
    <s v="TEXAS"/>
    <x v="20"/>
    <x v="21"/>
    <s v="DIESEL FUEL"/>
    <x v="10"/>
    <n v="0"/>
  </r>
  <r>
    <s v="REFERENCE ELECTRIFICATION - MODERATE TECHNOLOGY ADVANCEMENT"/>
    <x v="2"/>
    <s v="ELECTRIC LIGHT-DUTY TRUCK - 100 MILE RANGE"/>
    <s v="TEXAS"/>
    <x v="20"/>
    <x v="21"/>
    <s v="COMPRESSED PIPELINE GAS"/>
    <x v="10"/>
    <n v="0"/>
  </r>
  <r>
    <s v="REFERENCE ELECTRIFICATION - MODERATE TECHNOLOGY ADVANCEMENT"/>
    <x v="2"/>
    <s v="ELECTRIC LIGHT-DUTY TRUCK - 100 MILE RANGE"/>
    <s v="TEXAS"/>
    <x v="20"/>
    <x v="21"/>
    <s v="LIQUID HYDROGEN"/>
    <x v="10"/>
    <n v="0"/>
  </r>
  <r>
    <s v="REFERENCE ELECTRIFICATION - MODERATE TECHNOLOGY ADVANCEMENT"/>
    <x v="2"/>
    <s v="ELECTRIC LIGHT-DUTY TRUCK - 100 MILE RANGE"/>
    <s v="TEXAS"/>
    <x v="20"/>
    <x v="21"/>
    <n v="9999"/>
    <x v="10"/>
    <n v="0"/>
  </r>
  <r>
    <s v="REFERENCE ELECTRIFICATION - MODERATE TECHNOLOGY ADVANCEMENT"/>
    <x v="2"/>
    <s v="ELECTRIC LIGHT-DUTY TRUCK - 100 MILE RANGE"/>
    <s v="TEXAS"/>
    <x v="20"/>
    <x v="22"/>
    <s v="GASOLINE FUEL"/>
    <x v="10"/>
    <n v="0"/>
  </r>
  <r>
    <s v="REFERENCE ELECTRIFICATION - MODERATE TECHNOLOGY ADVANCEMENT"/>
    <x v="2"/>
    <s v="ELECTRIC LIGHT-DUTY TRUCK - 100 MILE RANGE"/>
    <s v="TEXAS"/>
    <x v="20"/>
    <x v="22"/>
    <s v="ELECTRICITY"/>
    <x v="10"/>
    <n v="1115622367.15993"/>
  </r>
  <r>
    <s v="REFERENCE ELECTRIFICATION - MODERATE TECHNOLOGY ADVANCEMENT"/>
    <x v="2"/>
    <s v="ELECTRIC LIGHT-DUTY TRUCK - 100 MILE RANGE"/>
    <s v="TEXAS"/>
    <x v="20"/>
    <x v="22"/>
    <s v="DIESEL FUEL"/>
    <x v="10"/>
    <n v="0"/>
  </r>
  <r>
    <s v="REFERENCE ELECTRIFICATION - MODERATE TECHNOLOGY ADVANCEMENT"/>
    <x v="2"/>
    <s v="ELECTRIC LIGHT-DUTY TRUCK - 100 MILE RANGE"/>
    <s v="TEXAS"/>
    <x v="20"/>
    <x v="22"/>
    <s v="COMPRESSED PIPELINE GAS"/>
    <x v="10"/>
    <n v="0"/>
  </r>
  <r>
    <s v="REFERENCE ELECTRIFICATION - MODERATE TECHNOLOGY ADVANCEMENT"/>
    <x v="2"/>
    <s v="ELECTRIC LIGHT-DUTY TRUCK - 100 MILE RANGE"/>
    <s v="TEXAS"/>
    <x v="20"/>
    <x v="22"/>
    <s v="LIQUID HYDROGEN"/>
    <x v="10"/>
    <n v="0"/>
  </r>
  <r>
    <s v="REFERENCE ELECTRIFICATION - MODERATE TECHNOLOGY ADVANCEMENT"/>
    <x v="2"/>
    <s v="ELECTRIC LIGHT-DUTY TRUCK - 100 MILE RANGE"/>
    <s v="TEXAS"/>
    <x v="20"/>
    <x v="22"/>
    <n v="9999"/>
    <x v="10"/>
    <n v="0"/>
  </r>
  <r>
    <s v="REFERENCE ELECTRIFICATION - MODERATE TECHNOLOGY ADVANCEMENT"/>
    <x v="2"/>
    <s v="ELECTRIC LIGHT-DUTY TRUCK - 100 MILE RANGE"/>
    <s v="TEXAS"/>
    <x v="20"/>
    <x v="23"/>
    <s v="GASOLINE FUEL"/>
    <x v="10"/>
    <n v="0"/>
  </r>
  <r>
    <s v="REFERENCE ELECTRIFICATION - MODERATE TECHNOLOGY ADVANCEMENT"/>
    <x v="2"/>
    <s v="ELECTRIC LIGHT-DUTY TRUCK - 100 MILE RANGE"/>
    <s v="TEXAS"/>
    <x v="20"/>
    <x v="23"/>
    <s v="ELECTRICITY"/>
    <x v="10"/>
    <n v="1130572584.41521"/>
  </r>
  <r>
    <s v="REFERENCE ELECTRIFICATION - MODERATE TECHNOLOGY ADVANCEMENT"/>
    <x v="2"/>
    <s v="ELECTRIC LIGHT-DUTY TRUCK - 100 MILE RANGE"/>
    <s v="TEXAS"/>
    <x v="20"/>
    <x v="23"/>
    <s v="DIESEL FUEL"/>
    <x v="10"/>
    <n v="0"/>
  </r>
  <r>
    <s v="REFERENCE ELECTRIFICATION - MODERATE TECHNOLOGY ADVANCEMENT"/>
    <x v="2"/>
    <s v="ELECTRIC LIGHT-DUTY TRUCK - 100 MILE RANGE"/>
    <s v="TEXAS"/>
    <x v="20"/>
    <x v="23"/>
    <s v="COMPRESSED PIPELINE GAS"/>
    <x v="10"/>
    <n v="0"/>
  </r>
  <r>
    <s v="REFERENCE ELECTRIFICATION - MODERATE TECHNOLOGY ADVANCEMENT"/>
    <x v="2"/>
    <s v="ELECTRIC LIGHT-DUTY TRUCK - 100 MILE RANGE"/>
    <s v="TEXAS"/>
    <x v="20"/>
    <x v="23"/>
    <s v="LIQUID HYDROGEN"/>
    <x v="10"/>
    <n v="0"/>
  </r>
  <r>
    <s v="REFERENCE ELECTRIFICATION - MODERATE TECHNOLOGY ADVANCEMENT"/>
    <x v="2"/>
    <s v="ELECTRIC LIGHT-DUTY TRUCK - 100 MILE RANGE"/>
    <s v="TEXAS"/>
    <x v="20"/>
    <x v="23"/>
    <n v="9999"/>
    <x v="10"/>
    <n v="0"/>
  </r>
  <r>
    <s v="REFERENCE ELECTRIFICATION - MODERATE TECHNOLOGY ADVANCEMENT"/>
    <x v="2"/>
    <s v="ELECTRIC LIGHT-DUTY TRUCK - 100 MILE RANGE"/>
    <s v="TEXAS"/>
    <x v="20"/>
    <x v="24"/>
    <s v="GASOLINE FUEL"/>
    <x v="10"/>
    <n v="0"/>
  </r>
  <r>
    <s v="REFERENCE ELECTRIFICATION - MODERATE TECHNOLOGY ADVANCEMENT"/>
    <x v="2"/>
    <s v="ELECTRIC LIGHT-DUTY TRUCK - 100 MILE RANGE"/>
    <s v="TEXAS"/>
    <x v="20"/>
    <x v="24"/>
    <s v="ELECTRICITY"/>
    <x v="10"/>
    <n v="1142629431.2262001"/>
  </r>
  <r>
    <s v="REFERENCE ELECTRIFICATION - MODERATE TECHNOLOGY ADVANCEMENT"/>
    <x v="2"/>
    <s v="ELECTRIC LIGHT-DUTY TRUCK - 100 MILE RANGE"/>
    <s v="TEXAS"/>
    <x v="20"/>
    <x v="24"/>
    <s v="DIESEL FUEL"/>
    <x v="10"/>
    <n v="0"/>
  </r>
  <r>
    <s v="REFERENCE ELECTRIFICATION - MODERATE TECHNOLOGY ADVANCEMENT"/>
    <x v="2"/>
    <s v="ELECTRIC LIGHT-DUTY TRUCK - 100 MILE RANGE"/>
    <s v="TEXAS"/>
    <x v="20"/>
    <x v="24"/>
    <s v="COMPRESSED PIPELINE GAS"/>
    <x v="10"/>
    <n v="0"/>
  </r>
  <r>
    <s v="REFERENCE ELECTRIFICATION - MODERATE TECHNOLOGY ADVANCEMENT"/>
    <x v="2"/>
    <s v="ELECTRIC LIGHT-DUTY TRUCK - 100 MILE RANGE"/>
    <s v="TEXAS"/>
    <x v="20"/>
    <x v="24"/>
    <s v="LIQUID HYDROGEN"/>
    <x v="10"/>
    <n v="0"/>
  </r>
  <r>
    <s v="REFERENCE ELECTRIFICATION - MODERATE TECHNOLOGY ADVANCEMENT"/>
    <x v="2"/>
    <s v="ELECTRIC LIGHT-DUTY TRUCK - 100 MILE RANGE"/>
    <s v="TEXAS"/>
    <x v="20"/>
    <x v="24"/>
    <n v="9999"/>
    <x v="10"/>
    <n v="0"/>
  </r>
  <r>
    <s v="REFERENCE ELECTRIFICATION - MODERATE TECHNOLOGY ADVANCEMENT"/>
    <x v="2"/>
    <s v="ELECTRIC LIGHT-DUTY TRUCK - 100 MILE RANGE"/>
    <s v="TEXAS"/>
    <x v="20"/>
    <x v="25"/>
    <s v="GASOLINE FUEL"/>
    <x v="10"/>
    <n v="0"/>
  </r>
  <r>
    <s v="REFERENCE ELECTRIFICATION - MODERATE TECHNOLOGY ADVANCEMENT"/>
    <x v="2"/>
    <s v="ELECTRIC LIGHT-DUTY TRUCK - 100 MILE RANGE"/>
    <s v="TEXAS"/>
    <x v="20"/>
    <x v="25"/>
    <s v="ELECTRICITY"/>
    <x v="10"/>
    <n v="1152907811.5766001"/>
  </r>
  <r>
    <s v="REFERENCE ELECTRIFICATION - MODERATE TECHNOLOGY ADVANCEMENT"/>
    <x v="2"/>
    <s v="ELECTRIC LIGHT-DUTY TRUCK - 100 MILE RANGE"/>
    <s v="TEXAS"/>
    <x v="20"/>
    <x v="25"/>
    <s v="DIESEL FUEL"/>
    <x v="10"/>
    <n v="0"/>
  </r>
  <r>
    <s v="REFERENCE ELECTRIFICATION - MODERATE TECHNOLOGY ADVANCEMENT"/>
    <x v="2"/>
    <s v="ELECTRIC LIGHT-DUTY TRUCK - 100 MILE RANGE"/>
    <s v="TEXAS"/>
    <x v="20"/>
    <x v="25"/>
    <s v="COMPRESSED PIPELINE GAS"/>
    <x v="10"/>
    <n v="0"/>
  </r>
  <r>
    <s v="REFERENCE ELECTRIFICATION - MODERATE TECHNOLOGY ADVANCEMENT"/>
    <x v="2"/>
    <s v="ELECTRIC LIGHT-DUTY TRUCK - 100 MILE RANGE"/>
    <s v="TEXAS"/>
    <x v="20"/>
    <x v="25"/>
    <s v="LIQUID HYDROGEN"/>
    <x v="10"/>
    <n v="0"/>
  </r>
  <r>
    <s v="REFERENCE ELECTRIFICATION - MODERATE TECHNOLOGY ADVANCEMENT"/>
    <x v="2"/>
    <s v="ELECTRIC LIGHT-DUTY TRUCK - 100 MILE RANGE"/>
    <s v="TEXAS"/>
    <x v="20"/>
    <x v="25"/>
    <n v="9999"/>
    <x v="10"/>
    <n v="0"/>
  </r>
  <r>
    <s v="REFERENCE ELECTRIFICATION - MODERATE TECHNOLOGY ADVANCEMENT"/>
    <x v="2"/>
    <s v="ELECTRIC LIGHT-DUTY TRUCK - 100 MILE RANGE"/>
    <s v="TEXAS"/>
    <x v="20"/>
    <x v="26"/>
    <s v="GASOLINE FUEL"/>
    <x v="10"/>
    <n v="0"/>
  </r>
  <r>
    <s v="REFERENCE ELECTRIFICATION - MODERATE TECHNOLOGY ADVANCEMENT"/>
    <x v="2"/>
    <s v="ELECTRIC LIGHT-DUTY TRUCK - 100 MILE RANGE"/>
    <s v="TEXAS"/>
    <x v="20"/>
    <x v="26"/>
    <s v="ELECTRICITY"/>
    <x v="10"/>
    <n v="1162319782.87131"/>
  </r>
  <r>
    <s v="REFERENCE ELECTRIFICATION - MODERATE TECHNOLOGY ADVANCEMENT"/>
    <x v="2"/>
    <s v="ELECTRIC LIGHT-DUTY TRUCK - 100 MILE RANGE"/>
    <s v="TEXAS"/>
    <x v="20"/>
    <x v="26"/>
    <s v="DIESEL FUEL"/>
    <x v="10"/>
    <n v="0"/>
  </r>
  <r>
    <s v="REFERENCE ELECTRIFICATION - MODERATE TECHNOLOGY ADVANCEMENT"/>
    <x v="2"/>
    <s v="ELECTRIC LIGHT-DUTY TRUCK - 100 MILE RANGE"/>
    <s v="TEXAS"/>
    <x v="20"/>
    <x v="26"/>
    <s v="COMPRESSED PIPELINE GAS"/>
    <x v="10"/>
    <n v="0"/>
  </r>
  <r>
    <s v="REFERENCE ELECTRIFICATION - MODERATE TECHNOLOGY ADVANCEMENT"/>
    <x v="2"/>
    <s v="ELECTRIC LIGHT-DUTY TRUCK - 100 MILE RANGE"/>
    <s v="TEXAS"/>
    <x v="20"/>
    <x v="26"/>
    <s v="LIQUID HYDROGEN"/>
    <x v="10"/>
    <n v="0"/>
  </r>
  <r>
    <s v="REFERENCE ELECTRIFICATION - MODERATE TECHNOLOGY ADVANCEMENT"/>
    <x v="2"/>
    <s v="ELECTRIC LIGHT-DUTY TRUCK - 100 MILE RANGE"/>
    <s v="TEXAS"/>
    <x v="20"/>
    <x v="26"/>
    <n v="9999"/>
    <x v="10"/>
    <n v="0"/>
  </r>
  <r>
    <s v="REFERENCE ELECTRIFICATION - MODERATE TECHNOLOGY ADVANCEMENT"/>
    <x v="2"/>
    <s v="ELECTRIC LIGHT-DUTY TRUCK - 100 MILE RANGE"/>
    <s v="TEXAS"/>
    <x v="20"/>
    <x v="27"/>
    <s v="GASOLINE FUEL"/>
    <x v="10"/>
    <n v="0"/>
  </r>
  <r>
    <s v="REFERENCE ELECTRIFICATION - MODERATE TECHNOLOGY ADVANCEMENT"/>
    <x v="2"/>
    <s v="ELECTRIC LIGHT-DUTY TRUCK - 100 MILE RANGE"/>
    <s v="TEXAS"/>
    <x v="20"/>
    <x v="27"/>
    <s v="ELECTRICITY"/>
    <x v="10"/>
    <n v="1170747738.4753699"/>
  </r>
  <r>
    <s v="REFERENCE ELECTRIFICATION - MODERATE TECHNOLOGY ADVANCEMENT"/>
    <x v="2"/>
    <s v="ELECTRIC LIGHT-DUTY TRUCK - 100 MILE RANGE"/>
    <s v="TEXAS"/>
    <x v="20"/>
    <x v="27"/>
    <s v="DIESEL FUEL"/>
    <x v="10"/>
    <n v="0"/>
  </r>
  <r>
    <s v="REFERENCE ELECTRIFICATION - MODERATE TECHNOLOGY ADVANCEMENT"/>
    <x v="2"/>
    <s v="ELECTRIC LIGHT-DUTY TRUCK - 100 MILE RANGE"/>
    <s v="TEXAS"/>
    <x v="20"/>
    <x v="27"/>
    <s v="COMPRESSED PIPELINE GAS"/>
    <x v="10"/>
    <n v="0"/>
  </r>
  <r>
    <s v="REFERENCE ELECTRIFICATION - MODERATE TECHNOLOGY ADVANCEMENT"/>
    <x v="2"/>
    <s v="ELECTRIC LIGHT-DUTY TRUCK - 100 MILE RANGE"/>
    <s v="TEXAS"/>
    <x v="20"/>
    <x v="27"/>
    <s v="LIQUID HYDROGEN"/>
    <x v="10"/>
    <n v="0"/>
  </r>
  <r>
    <s v="REFERENCE ELECTRIFICATION - MODERATE TECHNOLOGY ADVANCEMENT"/>
    <x v="2"/>
    <s v="ELECTRIC LIGHT-DUTY TRUCK - 100 MILE RANGE"/>
    <s v="TEXAS"/>
    <x v="20"/>
    <x v="27"/>
    <n v="9999"/>
    <x v="10"/>
    <n v="0"/>
  </r>
  <r>
    <s v="REFERENCE ELECTRIFICATION - MODERATE TECHNOLOGY ADVANCEMENT"/>
    <x v="2"/>
    <s v="ELECTRIC LIGHT-DUTY TRUCK - 100 MILE RANGE"/>
    <s v="TEXAS"/>
    <x v="20"/>
    <x v="28"/>
    <s v="GASOLINE FUEL"/>
    <x v="10"/>
    <n v="0"/>
  </r>
  <r>
    <s v="REFERENCE ELECTRIFICATION - MODERATE TECHNOLOGY ADVANCEMENT"/>
    <x v="2"/>
    <s v="ELECTRIC LIGHT-DUTY TRUCK - 100 MILE RANGE"/>
    <s v="TEXAS"/>
    <x v="20"/>
    <x v="28"/>
    <s v="ELECTRICITY"/>
    <x v="10"/>
    <n v="1176692961.7582901"/>
  </r>
  <r>
    <s v="REFERENCE ELECTRIFICATION - MODERATE TECHNOLOGY ADVANCEMENT"/>
    <x v="2"/>
    <s v="ELECTRIC LIGHT-DUTY TRUCK - 100 MILE RANGE"/>
    <s v="TEXAS"/>
    <x v="20"/>
    <x v="28"/>
    <s v="DIESEL FUEL"/>
    <x v="10"/>
    <n v="0"/>
  </r>
  <r>
    <s v="REFERENCE ELECTRIFICATION - MODERATE TECHNOLOGY ADVANCEMENT"/>
    <x v="2"/>
    <s v="ELECTRIC LIGHT-DUTY TRUCK - 100 MILE RANGE"/>
    <s v="TEXAS"/>
    <x v="20"/>
    <x v="28"/>
    <s v="COMPRESSED PIPELINE GAS"/>
    <x v="10"/>
    <n v="0"/>
  </r>
  <r>
    <s v="REFERENCE ELECTRIFICATION - MODERATE TECHNOLOGY ADVANCEMENT"/>
    <x v="2"/>
    <s v="ELECTRIC LIGHT-DUTY TRUCK - 100 MILE RANGE"/>
    <s v="TEXAS"/>
    <x v="20"/>
    <x v="28"/>
    <s v="LIQUID HYDROGEN"/>
    <x v="10"/>
    <n v="0"/>
  </r>
  <r>
    <s v="REFERENCE ELECTRIFICATION - MODERATE TECHNOLOGY ADVANCEMENT"/>
    <x v="2"/>
    <s v="ELECTRIC LIGHT-DUTY TRUCK - 100 MILE RANGE"/>
    <s v="TEXAS"/>
    <x v="20"/>
    <x v="28"/>
    <n v="9999"/>
    <x v="10"/>
    <n v="0"/>
  </r>
  <r>
    <s v="REFERENCE ELECTRIFICATION - MODERATE TECHNOLOGY ADVANCEMENT"/>
    <x v="2"/>
    <s v="ELECTRIC LIGHT-DUTY TRUCK - 100 MILE RANGE"/>
    <s v="TEXAS"/>
    <x v="20"/>
    <x v="29"/>
    <s v="GASOLINE FUEL"/>
    <x v="10"/>
    <n v="0"/>
  </r>
  <r>
    <s v="REFERENCE ELECTRIFICATION - MODERATE TECHNOLOGY ADVANCEMENT"/>
    <x v="2"/>
    <s v="ELECTRIC LIGHT-DUTY TRUCK - 100 MILE RANGE"/>
    <s v="TEXAS"/>
    <x v="20"/>
    <x v="29"/>
    <s v="ELECTRICITY"/>
    <x v="10"/>
    <n v="1184100893.9352701"/>
  </r>
  <r>
    <s v="REFERENCE ELECTRIFICATION - MODERATE TECHNOLOGY ADVANCEMENT"/>
    <x v="2"/>
    <s v="ELECTRIC LIGHT-DUTY TRUCK - 100 MILE RANGE"/>
    <s v="TEXAS"/>
    <x v="20"/>
    <x v="29"/>
    <s v="DIESEL FUEL"/>
    <x v="10"/>
    <n v="0"/>
  </r>
  <r>
    <s v="REFERENCE ELECTRIFICATION - MODERATE TECHNOLOGY ADVANCEMENT"/>
    <x v="2"/>
    <s v="ELECTRIC LIGHT-DUTY TRUCK - 100 MILE RANGE"/>
    <s v="TEXAS"/>
    <x v="20"/>
    <x v="29"/>
    <s v="COMPRESSED PIPELINE GAS"/>
    <x v="10"/>
    <n v="0"/>
  </r>
  <r>
    <s v="REFERENCE ELECTRIFICATION - MODERATE TECHNOLOGY ADVANCEMENT"/>
    <x v="2"/>
    <s v="ELECTRIC LIGHT-DUTY TRUCK - 100 MILE RANGE"/>
    <s v="TEXAS"/>
    <x v="20"/>
    <x v="29"/>
    <s v="LIQUID HYDROGEN"/>
    <x v="10"/>
    <n v="0"/>
  </r>
  <r>
    <s v="REFERENCE ELECTRIFICATION - MODERATE TECHNOLOGY ADVANCEMENT"/>
    <x v="2"/>
    <s v="ELECTRIC LIGHT-DUTY TRUCK - 100 MILE RANGE"/>
    <s v="TEXAS"/>
    <x v="20"/>
    <x v="29"/>
    <n v="9999"/>
    <x v="10"/>
    <n v="0"/>
  </r>
  <r>
    <s v="REFERENCE ELECTRIFICATION - MODERATE TECHNOLOGY ADVANCEMENT"/>
    <x v="2"/>
    <s v="ELECTRIC LIGHT-DUTY TRUCK - 100 MILE RANGE"/>
    <s v="TEXAS"/>
    <x v="20"/>
    <x v="30"/>
    <s v="GASOLINE FUEL"/>
    <x v="10"/>
    <n v="0"/>
  </r>
  <r>
    <s v="REFERENCE ELECTRIFICATION - MODERATE TECHNOLOGY ADVANCEMENT"/>
    <x v="2"/>
    <s v="ELECTRIC LIGHT-DUTY TRUCK - 100 MILE RANGE"/>
    <s v="TEXAS"/>
    <x v="20"/>
    <x v="30"/>
    <s v="ELECTRICITY"/>
    <x v="10"/>
    <n v="1193112883.2857201"/>
  </r>
  <r>
    <s v="REFERENCE ELECTRIFICATION - MODERATE TECHNOLOGY ADVANCEMENT"/>
    <x v="2"/>
    <s v="ELECTRIC LIGHT-DUTY TRUCK - 100 MILE RANGE"/>
    <s v="TEXAS"/>
    <x v="20"/>
    <x v="30"/>
    <s v="DIESEL FUEL"/>
    <x v="10"/>
    <n v="0"/>
  </r>
  <r>
    <s v="REFERENCE ELECTRIFICATION - MODERATE TECHNOLOGY ADVANCEMENT"/>
    <x v="2"/>
    <s v="ELECTRIC LIGHT-DUTY TRUCK - 100 MILE RANGE"/>
    <s v="TEXAS"/>
    <x v="20"/>
    <x v="30"/>
    <s v="COMPRESSED PIPELINE GAS"/>
    <x v="10"/>
    <n v="0"/>
  </r>
  <r>
    <s v="REFERENCE ELECTRIFICATION - MODERATE TECHNOLOGY ADVANCEMENT"/>
    <x v="2"/>
    <s v="ELECTRIC LIGHT-DUTY TRUCK - 100 MILE RANGE"/>
    <s v="TEXAS"/>
    <x v="20"/>
    <x v="30"/>
    <s v="LIQUID HYDROGEN"/>
    <x v="10"/>
    <n v="0"/>
  </r>
  <r>
    <s v="REFERENCE ELECTRIFICATION - MODERATE TECHNOLOGY ADVANCEMENT"/>
    <x v="2"/>
    <s v="ELECTRIC LIGHT-DUTY TRUCK - 100 MILE RANGE"/>
    <s v="TEXAS"/>
    <x v="20"/>
    <x v="30"/>
    <n v="9999"/>
    <x v="10"/>
    <n v="0"/>
  </r>
  <r>
    <s v="REFERENCE ELECTRIFICATION - MODERATE TECHNOLOGY ADVANCEMENT"/>
    <x v="2"/>
    <s v="ELECTRIC LIGHT-DUTY TRUCK - 100 MILE RANGE"/>
    <s v="TEXAS"/>
    <x v="20"/>
    <x v="31"/>
    <s v="GASOLINE FUEL"/>
    <x v="10"/>
    <n v="0"/>
  </r>
  <r>
    <s v="REFERENCE ELECTRIFICATION - MODERATE TECHNOLOGY ADVANCEMENT"/>
    <x v="2"/>
    <s v="ELECTRIC LIGHT-DUTY TRUCK - 100 MILE RANGE"/>
    <s v="TEXAS"/>
    <x v="20"/>
    <x v="31"/>
    <s v="ELECTRICITY"/>
    <x v="10"/>
    <n v="1201006236.89169"/>
  </r>
  <r>
    <s v="REFERENCE ELECTRIFICATION - MODERATE TECHNOLOGY ADVANCEMENT"/>
    <x v="2"/>
    <s v="ELECTRIC LIGHT-DUTY TRUCK - 100 MILE RANGE"/>
    <s v="TEXAS"/>
    <x v="20"/>
    <x v="31"/>
    <s v="DIESEL FUEL"/>
    <x v="10"/>
    <n v="0"/>
  </r>
  <r>
    <s v="REFERENCE ELECTRIFICATION - MODERATE TECHNOLOGY ADVANCEMENT"/>
    <x v="2"/>
    <s v="ELECTRIC LIGHT-DUTY TRUCK - 100 MILE RANGE"/>
    <s v="TEXAS"/>
    <x v="20"/>
    <x v="31"/>
    <s v="COMPRESSED PIPELINE GAS"/>
    <x v="10"/>
    <n v="0"/>
  </r>
  <r>
    <s v="REFERENCE ELECTRIFICATION - MODERATE TECHNOLOGY ADVANCEMENT"/>
    <x v="2"/>
    <s v="ELECTRIC LIGHT-DUTY TRUCK - 100 MILE RANGE"/>
    <s v="TEXAS"/>
    <x v="20"/>
    <x v="31"/>
    <s v="LIQUID HYDROGEN"/>
    <x v="10"/>
    <n v="0"/>
  </r>
  <r>
    <s v="REFERENCE ELECTRIFICATION - MODERATE TECHNOLOGY ADVANCEMENT"/>
    <x v="2"/>
    <s v="ELECTRIC LIGHT-DUTY TRUCK - 100 MILE RANGE"/>
    <s v="TEXAS"/>
    <x v="20"/>
    <x v="31"/>
    <n v="9999"/>
    <x v="10"/>
    <n v="0"/>
  </r>
  <r>
    <s v="REFERENCE ELECTRIFICATION - MODERATE TECHNOLOGY ADVANCEMENT"/>
    <x v="2"/>
    <s v="ELECTRIC LIGHT-DUTY TRUCK - 100 MILE RANGE"/>
    <s v="TEXAS"/>
    <x v="20"/>
    <x v="32"/>
    <s v="GASOLINE FUEL"/>
    <x v="10"/>
    <n v="0"/>
  </r>
  <r>
    <s v="REFERENCE ELECTRIFICATION - MODERATE TECHNOLOGY ADVANCEMENT"/>
    <x v="2"/>
    <s v="ELECTRIC LIGHT-DUTY TRUCK - 100 MILE RANGE"/>
    <s v="TEXAS"/>
    <x v="20"/>
    <x v="32"/>
    <s v="ELECTRICITY"/>
    <x v="10"/>
    <n v="1207831900.3714199"/>
  </r>
  <r>
    <s v="REFERENCE ELECTRIFICATION - MODERATE TECHNOLOGY ADVANCEMENT"/>
    <x v="2"/>
    <s v="ELECTRIC LIGHT-DUTY TRUCK - 100 MILE RANGE"/>
    <s v="TEXAS"/>
    <x v="20"/>
    <x v="32"/>
    <s v="DIESEL FUEL"/>
    <x v="10"/>
    <n v="0"/>
  </r>
  <r>
    <s v="REFERENCE ELECTRIFICATION - MODERATE TECHNOLOGY ADVANCEMENT"/>
    <x v="2"/>
    <s v="ELECTRIC LIGHT-DUTY TRUCK - 100 MILE RANGE"/>
    <s v="TEXAS"/>
    <x v="20"/>
    <x v="32"/>
    <s v="COMPRESSED PIPELINE GAS"/>
    <x v="10"/>
    <n v="0"/>
  </r>
  <r>
    <s v="REFERENCE ELECTRIFICATION - MODERATE TECHNOLOGY ADVANCEMENT"/>
    <x v="2"/>
    <s v="ELECTRIC LIGHT-DUTY TRUCK - 100 MILE RANGE"/>
    <s v="TEXAS"/>
    <x v="20"/>
    <x v="32"/>
    <s v="LIQUID HYDROGEN"/>
    <x v="10"/>
    <n v="0"/>
  </r>
  <r>
    <s v="REFERENCE ELECTRIFICATION - MODERATE TECHNOLOGY ADVANCEMENT"/>
    <x v="2"/>
    <s v="ELECTRIC LIGHT-DUTY TRUCK - 100 MILE RANGE"/>
    <s v="TEXAS"/>
    <x v="20"/>
    <x v="32"/>
    <n v="9999"/>
    <x v="10"/>
    <n v="0"/>
  </r>
  <r>
    <s v="REFERENCE ELECTRIFICATION - MODERATE TECHNOLOGY ADVANCEMENT"/>
    <x v="2"/>
    <s v="ELECTRIC LIGHT-DUTY TRUCK - 100 MILE RANGE"/>
    <s v="TEXAS"/>
    <x v="20"/>
    <x v="33"/>
    <s v="GASOLINE FUEL"/>
    <x v="10"/>
    <n v="0"/>
  </r>
  <r>
    <s v="REFERENCE ELECTRIFICATION - MODERATE TECHNOLOGY ADVANCEMENT"/>
    <x v="2"/>
    <s v="ELECTRIC LIGHT-DUTY TRUCK - 100 MILE RANGE"/>
    <s v="TEXAS"/>
    <x v="20"/>
    <x v="33"/>
    <s v="ELECTRICITY"/>
    <x v="10"/>
    <n v="1216236208.23598"/>
  </r>
  <r>
    <s v="REFERENCE ELECTRIFICATION - MODERATE TECHNOLOGY ADVANCEMENT"/>
    <x v="2"/>
    <s v="ELECTRIC LIGHT-DUTY TRUCK - 100 MILE RANGE"/>
    <s v="TEXAS"/>
    <x v="20"/>
    <x v="33"/>
    <s v="DIESEL FUEL"/>
    <x v="10"/>
    <n v="0"/>
  </r>
  <r>
    <s v="REFERENCE ELECTRIFICATION - MODERATE TECHNOLOGY ADVANCEMENT"/>
    <x v="2"/>
    <s v="ELECTRIC LIGHT-DUTY TRUCK - 100 MILE RANGE"/>
    <s v="TEXAS"/>
    <x v="20"/>
    <x v="33"/>
    <s v="COMPRESSED PIPELINE GAS"/>
    <x v="10"/>
    <n v="0"/>
  </r>
  <r>
    <s v="REFERENCE ELECTRIFICATION - MODERATE TECHNOLOGY ADVANCEMENT"/>
    <x v="2"/>
    <s v="ELECTRIC LIGHT-DUTY TRUCK - 100 MILE RANGE"/>
    <s v="TEXAS"/>
    <x v="20"/>
    <x v="33"/>
    <s v="LIQUID HYDROGEN"/>
    <x v="10"/>
    <n v="0"/>
  </r>
  <r>
    <s v="REFERENCE ELECTRIFICATION - MODERATE TECHNOLOGY ADVANCEMENT"/>
    <x v="2"/>
    <s v="ELECTRIC LIGHT-DUTY TRUCK - 100 MILE RANGE"/>
    <s v="TEXAS"/>
    <x v="20"/>
    <x v="33"/>
    <n v="9999"/>
    <x v="10"/>
    <n v="0"/>
  </r>
  <r>
    <s v="REFERENCE ELECTRIFICATION - MODERATE TECHNOLOGY ADVANCEMENT"/>
    <x v="2"/>
    <s v="ELECTRIC LIGHT-DUTY TRUCK - 300 MILE RANGE"/>
    <s v="TEXAS"/>
    <x v="20"/>
    <x v="0"/>
    <s v="GASOLINE FUEL"/>
    <x v="10"/>
    <n v="0"/>
  </r>
  <r>
    <s v="REFERENCE ELECTRIFICATION - MODERATE TECHNOLOGY ADVANCEMENT"/>
    <x v="2"/>
    <s v="ELECTRIC LIGHT-DUTY TRUCK - 300 MILE RANGE"/>
    <s v="TEXAS"/>
    <x v="20"/>
    <x v="0"/>
    <s v="ELECTRICITY"/>
    <x v="10"/>
    <n v="0"/>
  </r>
  <r>
    <s v="REFERENCE ELECTRIFICATION - MODERATE TECHNOLOGY ADVANCEMENT"/>
    <x v="2"/>
    <s v="ELECTRIC LIGHT-DUTY TRUCK - 300 MILE RANGE"/>
    <s v="TEXAS"/>
    <x v="20"/>
    <x v="0"/>
    <s v="DIESEL FUEL"/>
    <x v="10"/>
    <n v="0"/>
  </r>
  <r>
    <s v="REFERENCE ELECTRIFICATION - MODERATE TECHNOLOGY ADVANCEMENT"/>
    <x v="2"/>
    <s v="ELECTRIC LIGHT-DUTY TRUCK - 300 MILE RANGE"/>
    <s v="TEXAS"/>
    <x v="20"/>
    <x v="0"/>
    <s v="COMPRESSED PIPELINE GAS"/>
    <x v="10"/>
    <n v="0"/>
  </r>
  <r>
    <s v="REFERENCE ELECTRIFICATION - MODERATE TECHNOLOGY ADVANCEMENT"/>
    <x v="2"/>
    <s v="ELECTRIC LIGHT-DUTY TRUCK - 300 MILE RANGE"/>
    <s v="TEXAS"/>
    <x v="20"/>
    <x v="0"/>
    <s v="LIQUID HYDROGEN"/>
    <x v="10"/>
    <n v="0"/>
  </r>
  <r>
    <s v="REFERENCE ELECTRIFICATION - MODERATE TECHNOLOGY ADVANCEMENT"/>
    <x v="2"/>
    <s v="ELECTRIC LIGHT-DUTY TRUCK - 300 MILE RANGE"/>
    <s v="TEXAS"/>
    <x v="20"/>
    <x v="0"/>
    <n v="9999"/>
    <x v="10"/>
    <n v="0"/>
  </r>
  <r>
    <s v="REFERENCE ELECTRIFICATION - MODERATE TECHNOLOGY ADVANCEMENT"/>
    <x v="2"/>
    <s v="ELECTRIC LIGHT-DUTY TRUCK - 300 MILE RANGE"/>
    <s v="TEXAS"/>
    <x v="20"/>
    <x v="1"/>
    <s v="GASOLINE FUEL"/>
    <x v="10"/>
    <n v="0"/>
  </r>
  <r>
    <s v="REFERENCE ELECTRIFICATION - MODERATE TECHNOLOGY ADVANCEMENT"/>
    <x v="2"/>
    <s v="ELECTRIC LIGHT-DUTY TRUCK - 300 MILE RANGE"/>
    <s v="TEXAS"/>
    <x v="20"/>
    <x v="1"/>
    <s v="ELECTRICITY"/>
    <x v="10"/>
    <n v="0"/>
  </r>
  <r>
    <s v="REFERENCE ELECTRIFICATION - MODERATE TECHNOLOGY ADVANCEMENT"/>
    <x v="2"/>
    <s v="ELECTRIC LIGHT-DUTY TRUCK - 300 MILE RANGE"/>
    <s v="TEXAS"/>
    <x v="20"/>
    <x v="1"/>
    <s v="DIESEL FUEL"/>
    <x v="10"/>
    <n v="0"/>
  </r>
  <r>
    <s v="REFERENCE ELECTRIFICATION - MODERATE TECHNOLOGY ADVANCEMENT"/>
    <x v="2"/>
    <s v="ELECTRIC LIGHT-DUTY TRUCK - 300 MILE RANGE"/>
    <s v="TEXAS"/>
    <x v="20"/>
    <x v="1"/>
    <s v="COMPRESSED PIPELINE GAS"/>
    <x v="10"/>
    <n v="0"/>
  </r>
  <r>
    <s v="REFERENCE ELECTRIFICATION - MODERATE TECHNOLOGY ADVANCEMENT"/>
    <x v="2"/>
    <s v="ELECTRIC LIGHT-DUTY TRUCK - 300 MILE RANGE"/>
    <s v="TEXAS"/>
    <x v="20"/>
    <x v="1"/>
    <s v="LIQUID HYDROGEN"/>
    <x v="10"/>
    <n v="0"/>
  </r>
  <r>
    <s v="REFERENCE ELECTRIFICATION - MODERATE TECHNOLOGY ADVANCEMENT"/>
    <x v="2"/>
    <s v="ELECTRIC LIGHT-DUTY TRUCK - 300 MILE RANGE"/>
    <s v="TEXAS"/>
    <x v="20"/>
    <x v="1"/>
    <n v="9999"/>
    <x v="10"/>
    <n v="0"/>
  </r>
  <r>
    <s v="REFERENCE ELECTRIFICATION - MODERATE TECHNOLOGY ADVANCEMENT"/>
    <x v="2"/>
    <s v="ELECTRIC LIGHT-DUTY TRUCK - 300 MILE RANGE"/>
    <s v="TEXAS"/>
    <x v="20"/>
    <x v="2"/>
    <s v="GASOLINE FUEL"/>
    <x v="10"/>
    <n v="0"/>
  </r>
  <r>
    <s v="REFERENCE ELECTRIFICATION - MODERATE TECHNOLOGY ADVANCEMENT"/>
    <x v="2"/>
    <s v="ELECTRIC LIGHT-DUTY TRUCK - 300 MILE RANGE"/>
    <s v="TEXAS"/>
    <x v="20"/>
    <x v="2"/>
    <s v="ELECTRICITY"/>
    <x v="10"/>
    <n v="0"/>
  </r>
  <r>
    <s v="REFERENCE ELECTRIFICATION - MODERATE TECHNOLOGY ADVANCEMENT"/>
    <x v="2"/>
    <s v="ELECTRIC LIGHT-DUTY TRUCK - 300 MILE RANGE"/>
    <s v="TEXAS"/>
    <x v="20"/>
    <x v="2"/>
    <s v="DIESEL FUEL"/>
    <x v="10"/>
    <n v="0"/>
  </r>
  <r>
    <s v="REFERENCE ELECTRIFICATION - MODERATE TECHNOLOGY ADVANCEMENT"/>
    <x v="2"/>
    <s v="ELECTRIC LIGHT-DUTY TRUCK - 300 MILE RANGE"/>
    <s v="TEXAS"/>
    <x v="20"/>
    <x v="2"/>
    <s v="COMPRESSED PIPELINE GAS"/>
    <x v="10"/>
    <n v="0"/>
  </r>
  <r>
    <s v="REFERENCE ELECTRIFICATION - MODERATE TECHNOLOGY ADVANCEMENT"/>
    <x v="2"/>
    <s v="ELECTRIC LIGHT-DUTY TRUCK - 300 MILE RANGE"/>
    <s v="TEXAS"/>
    <x v="20"/>
    <x v="2"/>
    <s v="LIQUID HYDROGEN"/>
    <x v="10"/>
    <n v="0"/>
  </r>
  <r>
    <s v="REFERENCE ELECTRIFICATION - MODERATE TECHNOLOGY ADVANCEMENT"/>
    <x v="2"/>
    <s v="ELECTRIC LIGHT-DUTY TRUCK - 300 MILE RANGE"/>
    <s v="TEXAS"/>
    <x v="20"/>
    <x v="2"/>
    <n v="9999"/>
    <x v="10"/>
    <n v="0"/>
  </r>
  <r>
    <s v="REFERENCE ELECTRIFICATION - MODERATE TECHNOLOGY ADVANCEMENT"/>
    <x v="2"/>
    <s v="ELECTRIC LIGHT-DUTY TRUCK - 300 MILE RANGE"/>
    <s v="TEXAS"/>
    <x v="20"/>
    <x v="3"/>
    <s v="GASOLINE FUEL"/>
    <x v="10"/>
    <n v="0"/>
  </r>
  <r>
    <s v="REFERENCE ELECTRIFICATION - MODERATE TECHNOLOGY ADVANCEMENT"/>
    <x v="2"/>
    <s v="ELECTRIC LIGHT-DUTY TRUCK - 300 MILE RANGE"/>
    <s v="TEXAS"/>
    <x v="20"/>
    <x v="3"/>
    <s v="ELECTRICITY"/>
    <x v="10"/>
    <n v="0"/>
  </r>
  <r>
    <s v="REFERENCE ELECTRIFICATION - MODERATE TECHNOLOGY ADVANCEMENT"/>
    <x v="2"/>
    <s v="ELECTRIC LIGHT-DUTY TRUCK - 300 MILE RANGE"/>
    <s v="TEXAS"/>
    <x v="20"/>
    <x v="3"/>
    <s v="DIESEL FUEL"/>
    <x v="10"/>
    <n v="0"/>
  </r>
  <r>
    <s v="REFERENCE ELECTRIFICATION - MODERATE TECHNOLOGY ADVANCEMENT"/>
    <x v="2"/>
    <s v="ELECTRIC LIGHT-DUTY TRUCK - 300 MILE RANGE"/>
    <s v="TEXAS"/>
    <x v="20"/>
    <x v="3"/>
    <s v="COMPRESSED PIPELINE GAS"/>
    <x v="10"/>
    <n v="0"/>
  </r>
  <r>
    <s v="REFERENCE ELECTRIFICATION - MODERATE TECHNOLOGY ADVANCEMENT"/>
    <x v="2"/>
    <s v="ELECTRIC LIGHT-DUTY TRUCK - 300 MILE RANGE"/>
    <s v="TEXAS"/>
    <x v="20"/>
    <x v="3"/>
    <s v="LIQUID HYDROGEN"/>
    <x v="10"/>
    <n v="0"/>
  </r>
  <r>
    <s v="REFERENCE ELECTRIFICATION - MODERATE TECHNOLOGY ADVANCEMENT"/>
    <x v="2"/>
    <s v="ELECTRIC LIGHT-DUTY TRUCK - 300 MILE RANGE"/>
    <s v="TEXAS"/>
    <x v="20"/>
    <x v="3"/>
    <n v="9999"/>
    <x v="10"/>
    <n v="0"/>
  </r>
  <r>
    <s v="REFERENCE ELECTRIFICATION - MODERATE TECHNOLOGY ADVANCEMENT"/>
    <x v="2"/>
    <s v="ELECTRIC LIGHT-DUTY TRUCK - 300 MILE RANGE"/>
    <s v="TEXAS"/>
    <x v="20"/>
    <x v="4"/>
    <s v="GASOLINE FUEL"/>
    <x v="10"/>
    <n v="0"/>
  </r>
  <r>
    <s v="REFERENCE ELECTRIFICATION - MODERATE TECHNOLOGY ADVANCEMENT"/>
    <x v="2"/>
    <s v="ELECTRIC LIGHT-DUTY TRUCK - 300 MILE RANGE"/>
    <s v="TEXAS"/>
    <x v="20"/>
    <x v="4"/>
    <s v="ELECTRICITY"/>
    <x v="10"/>
    <n v="0"/>
  </r>
  <r>
    <s v="REFERENCE ELECTRIFICATION - MODERATE TECHNOLOGY ADVANCEMENT"/>
    <x v="2"/>
    <s v="ELECTRIC LIGHT-DUTY TRUCK - 300 MILE RANGE"/>
    <s v="TEXAS"/>
    <x v="20"/>
    <x v="4"/>
    <s v="DIESEL FUEL"/>
    <x v="10"/>
    <n v="0"/>
  </r>
  <r>
    <s v="REFERENCE ELECTRIFICATION - MODERATE TECHNOLOGY ADVANCEMENT"/>
    <x v="2"/>
    <s v="ELECTRIC LIGHT-DUTY TRUCK - 300 MILE RANGE"/>
    <s v="TEXAS"/>
    <x v="20"/>
    <x v="4"/>
    <s v="COMPRESSED PIPELINE GAS"/>
    <x v="10"/>
    <n v="0"/>
  </r>
  <r>
    <s v="REFERENCE ELECTRIFICATION - MODERATE TECHNOLOGY ADVANCEMENT"/>
    <x v="2"/>
    <s v="ELECTRIC LIGHT-DUTY TRUCK - 300 MILE RANGE"/>
    <s v="TEXAS"/>
    <x v="20"/>
    <x v="4"/>
    <s v="LIQUID HYDROGEN"/>
    <x v="10"/>
    <n v="0"/>
  </r>
  <r>
    <s v="REFERENCE ELECTRIFICATION - MODERATE TECHNOLOGY ADVANCEMENT"/>
    <x v="2"/>
    <s v="ELECTRIC LIGHT-DUTY TRUCK - 300 MILE RANGE"/>
    <s v="TEXAS"/>
    <x v="20"/>
    <x v="4"/>
    <n v="9999"/>
    <x v="10"/>
    <n v="0"/>
  </r>
  <r>
    <s v="REFERENCE ELECTRIFICATION - MODERATE TECHNOLOGY ADVANCEMENT"/>
    <x v="2"/>
    <s v="ELECTRIC LIGHT-DUTY TRUCK - 300 MILE RANGE"/>
    <s v="TEXAS"/>
    <x v="20"/>
    <x v="5"/>
    <s v="GASOLINE FUEL"/>
    <x v="10"/>
    <n v="0"/>
  </r>
  <r>
    <s v="REFERENCE ELECTRIFICATION - MODERATE TECHNOLOGY ADVANCEMENT"/>
    <x v="2"/>
    <s v="ELECTRIC LIGHT-DUTY TRUCK - 300 MILE RANGE"/>
    <s v="TEXAS"/>
    <x v="20"/>
    <x v="5"/>
    <s v="ELECTRICITY"/>
    <x v="10"/>
    <n v="0"/>
  </r>
  <r>
    <s v="REFERENCE ELECTRIFICATION - MODERATE TECHNOLOGY ADVANCEMENT"/>
    <x v="2"/>
    <s v="ELECTRIC LIGHT-DUTY TRUCK - 300 MILE RANGE"/>
    <s v="TEXAS"/>
    <x v="20"/>
    <x v="5"/>
    <s v="DIESEL FUEL"/>
    <x v="10"/>
    <n v="0"/>
  </r>
  <r>
    <s v="REFERENCE ELECTRIFICATION - MODERATE TECHNOLOGY ADVANCEMENT"/>
    <x v="2"/>
    <s v="ELECTRIC LIGHT-DUTY TRUCK - 300 MILE RANGE"/>
    <s v="TEXAS"/>
    <x v="20"/>
    <x v="5"/>
    <s v="COMPRESSED PIPELINE GAS"/>
    <x v="10"/>
    <n v="0"/>
  </r>
  <r>
    <s v="REFERENCE ELECTRIFICATION - MODERATE TECHNOLOGY ADVANCEMENT"/>
    <x v="2"/>
    <s v="ELECTRIC LIGHT-DUTY TRUCK - 300 MILE RANGE"/>
    <s v="TEXAS"/>
    <x v="20"/>
    <x v="5"/>
    <s v="LIQUID HYDROGEN"/>
    <x v="10"/>
    <n v="0"/>
  </r>
  <r>
    <s v="REFERENCE ELECTRIFICATION - MODERATE TECHNOLOGY ADVANCEMENT"/>
    <x v="2"/>
    <s v="ELECTRIC LIGHT-DUTY TRUCK - 300 MILE RANGE"/>
    <s v="TEXAS"/>
    <x v="20"/>
    <x v="5"/>
    <n v="9999"/>
    <x v="10"/>
    <n v="0"/>
  </r>
  <r>
    <s v="REFERENCE ELECTRIFICATION - MODERATE TECHNOLOGY ADVANCEMENT"/>
    <x v="2"/>
    <s v="ELECTRIC LIGHT-DUTY TRUCK - 300 MILE RANGE"/>
    <s v="TEXAS"/>
    <x v="20"/>
    <x v="6"/>
    <s v="GASOLINE FUEL"/>
    <x v="10"/>
    <n v="0"/>
  </r>
  <r>
    <s v="REFERENCE ELECTRIFICATION - MODERATE TECHNOLOGY ADVANCEMENT"/>
    <x v="2"/>
    <s v="ELECTRIC LIGHT-DUTY TRUCK - 300 MILE RANGE"/>
    <s v="TEXAS"/>
    <x v="20"/>
    <x v="6"/>
    <s v="ELECTRICITY"/>
    <x v="10"/>
    <n v="0"/>
  </r>
  <r>
    <s v="REFERENCE ELECTRIFICATION - MODERATE TECHNOLOGY ADVANCEMENT"/>
    <x v="2"/>
    <s v="ELECTRIC LIGHT-DUTY TRUCK - 300 MILE RANGE"/>
    <s v="TEXAS"/>
    <x v="20"/>
    <x v="6"/>
    <s v="DIESEL FUEL"/>
    <x v="10"/>
    <n v="0"/>
  </r>
  <r>
    <s v="REFERENCE ELECTRIFICATION - MODERATE TECHNOLOGY ADVANCEMENT"/>
    <x v="2"/>
    <s v="ELECTRIC LIGHT-DUTY TRUCK - 300 MILE RANGE"/>
    <s v="TEXAS"/>
    <x v="20"/>
    <x v="6"/>
    <s v="COMPRESSED PIPELINE GAS"/>
    <x v="10"/>
    <n v="0"/>
  </r>
  <r>
    <s v="REFERENCE ELECTRIFICATION - MODERATE TECHNOLOGY ADVANCEMENT"/>
    <x v="2"/>
    <s v="ELECTRIC LIGHT-DUTY TRUCK - 300 MILE RANGE"/>
    <s v="TEXAS"/>
    <x v="20"/>
    <x v="6"/>
    <s v="LIQUID HYDROGEN"/>
    <x v="10"/>
    <n v="0"/>
  </r>
  <r>
    <s v="REFERENCE ELECTRIFICATION - MODERATE TECHNOLOGY ADVANCEMENT"/>
    <x v="2"/>
    <s v="ELECTRIC LIGHT-DUTY TRUCK - 300 MILE RANGE"/>
    <s v="TEXAS"/>
    <x v="20"/>
    <x v="6"/>
    <n v="9999"/>
    <x v="10"/>
    <n v="0"/>
  </r>
  <r>
    <s v="REFERENCE ELECTRIFICATION - MODERATE TECHNOLOGY ADVANCEMENT"/>
    <x v="2"/>
    <s v="ELECTRIC LIGHT-DUTY TRUCK - 300 MILE RANGE"/>
    <s v="TEXAS"/>
    <x v="20"/>
    <x v="7"/>
    <s v="GASOLINE FUEL"/>
    <x v="10"/>
    <n v="0"/>
  </r>
  <r>
    <s v="REFERENCE ELECTRIFICATION - MODERATE TECHNOLOGY ADVANCEMENT"/>
    <x v="2"/>
    <s v="ELECTRIC LIGHT-DUTY TRUCK - 300 MILE RANGE"/>
    <s v="TEXAS"/>
    <x v="20"/>
    <x v="7"/>
    <s v="ELECTRICITY"/>
    <x v="10"/>
    <n v="0"/>
  </r>
  <r>
    <s v="REFERENCE ELECTRIFICATION - MODERATE TECHNOLOGY ADVANCEMENT"/>
    <x v="2"/>
    <s v="ELECTRIC LIGHT-DUTY TRUCK - 300 MILE RANGE"/>
    <s v="TEXAS"/>
    <x v="20"/>
    <x v="7"/>
    <s v="DIESEL FUEL"/>
    <x v="10"/>
    <n v="0"/>
  </r>
  <r>
    <s v="REFERENCE ELECTRIFICATION - MODERATE TECHNOLOGY ADVANCEMENT"/>
    <x v="2"/>
    <s v="ELECTRIC LIGHT-DUTY TRUCK - 300 MILE RANGE"/>
    <s v="TEXAS"/>
    <x v="20"/>
    <x v="7"/>
    <s v="COMPRESSED PIPELINE GAS"/>
    <x v="10"/>
    <n v="0"/>
  </r>
  <r>
    <s v="REFERENCE ELECTRIFICATION - MODERATE TECHNOLOGY ADVANCEMENT"/>
    <x v="2"/>
    <s v="ELECTRIC LIGHT-DUTY TRUCK - 300 MILE RANGE"/>
    <s v="TEXAS"/>
    <x v="20"/>
    <x v="7"/>
    <s v="LIQUID HYDROGEN"/>
    <x v="10"/>
    <n v="0"/>
  </r>
  <r>
    <s v="REFERENCE ELECTRIFICATION - MODERATE TECHNOLOGY ADVANCEMENT"/>
    <x v="2"/>
    <s v="ELECTRIC LIGHT-DUTY TRUCK - 300 MILE RANGE"/>
    <s v="TEXAS"/>
    <x v="20"/>
    <x v="7"/>
    <n v="9999"/>
    <x v="10"/>
    <n v="0"/>
  </r>
  <r>
    <s v="REFERENCE ELECTRIFICATION - MODERATE TECHNOLOGY ADVANCEMENT"/>
    <x v="2"/>
    <s v="ELECTRIC LIGHT-DUTY TRUCK - 300 MILE RANGE"/>
    <s v="TEXAS"/>
    <x v="20"/>
    <x v="8"/>
    <s v="GASOLINE FUEL"/>
    <x v="10"/>
    <n v="0"/>
  </r>
  <r>
    <s v="REFERENCE ELECTRIFICATION - MODERATE TECHNOLOGY ADVANCEMENT"/>
    <x v="2"/>
    <s v="ELECTRIC LIGHT-DUTY TRUCK - 300 MILE RANGE"/>
    <s v="TEXAS"/>
    <x v="20"/>
    <x v="8"/>
    <s v="ELECTRICITY"/>
    <x v="10"/>
    <n v="0"/>
  </r>
  <r>
    <s v="REFERENCE ELECTRIFICATION - MODERATE TECHNOLOGY ADVANCEMENT"/>
    <x v="2"/>
    <s v="ELECTRIC LIGHT-DUTY TRUCK - 300 MILE RANGE"/>
    <s v="TEXAS"/>
    <x v="20"/>
    <x v="8"/>
    <s v="DIESEL FUEL"/>
    <x v="10"/>
    <n v="0"/>
  </r>
  <r>
    <s v="REFERENCE ELECTRIFICATION - MODERATE TECHNOLOGY ADVANCEMENT"/>
    <x v="2"/>
    <s v="ELECTRIC LIGHT-DUTY TRUCK - 300 MILE RANGE"/>
    <s v="TEXAS"/>
    <x v="20"/>
    <x v="8"/>
    <s v="COMPRESSED PIPELINE GAS"/>
    <x v="10"/>
    <n v="0"/>
  </r>
  <r>
    <s v="REFERENCE ELECTRIFICATION - MODERATE TECHNOLOGY ADVANCEMENT"/>
    <x v="2"/>
    <s v="ELECTRIC LIGHT-DUTY TRUCK - 300 MILE RANGE"/>
    <s v="TEXAS"/>
    <x v="20"/>
    <x v="8"/>
    <s v="LIQUID HYDROGEN"/>
    <x v="10"/>
    <n v="0"/>
  </r>
  <r>
    <s v="REFERENCE ELECTRIFICATION - MODERATE TECHNOLOGY ADVANCEMENT"/>
    <x v="2"/>
    <s v="ELECTRIC LIGHT-DUTY TRUCK - 300 MILE RANGE"/>
    <s v="TEXAS"/>
    <x v="20"/>
    <x v="8"/>
    <n v="9999"/>
    <x v="10"/>
    <n v="0"/>
  </r>
  <r>
    <s v="REFERENCE ELECTRIFICATION - MODERATE TECHNOLOGY ADVANCEMENT"/>
    <x v="2"/>
    <s v="ELECTRIC LIGHT-DUTY TRUCK - 300 MILE RANGE"/>
    <s v="TEXAS"/>
    <x v="20"/>
    <x v="9"/>
    <s v="GASOLINE FUEL"/>
    <x v="10"/>
    <n v="0"/>
  </r>
  <r>
    <s v="REFERENCE ELECTRIFICATION - MODERATE TECHNOLOGY ADVANCEMENT"/>
    <x v="2"/>
    <s v="ELECTRIC LIGHT-DUTY TRUCK - 300 MILE RANGE"/>
    <s v="TEXAS"/>
    <x v="20"/>
    <x v="9"/>
    <s v="ELECTRICITY"/>
    <x v="10"/>
    <n v="0"/>
  </r>
  <r>
    <s v="REFERENCE ELECTRIFICATION - MODERATE TECHNOLOGY ADVANCEMENT"/>
    <x v="2"/>
    <s v="ELECTRIC LIGHT-DUTY TRUCK - 300 MILE RANGE"/>
    <s v="TEXAS"/>
    <x v="20"/>
    <x v="9"/>
    <s v="DIESEL FUEL"/>
    <x v="10"/>
    <n v="0"/>
  </r>
  <r>
    <s v="REFERENCE ELECTRIFICATION - MODERATE TECHNOLOGY ADVANCEMENT"/>
    <x v="2"/>
    <s v="ELECTRIC LIGHT-DUTY TRUCK - 300 MILE RANGE"/>
    <s v="TEXAS"/>
    <x v="20"/>
    <x v="9"/>
    <s v="COMPRESSED PIPELINE GAS"/>
    <x v="10"/>
    <n v="0"/>
  </r>
  <r>
    <s v="REFERENCE ELECTRIFICATION - MODERATE TECHNOLOGY ADVANCEMENT"/>
    <x v="2"/>
    <s v="ELECTRIC LIGHT-DUTY TRUCK - 300 MILE RANGE"/>
    <s v="TEXAS"/>
    <x v="20"/>
    <x v="9"/>
    <s v="LIQUID HYDROGEN"/>
    <x v="10"/>
    <n v="0"/>
  </r>
  <r>
    <s v="REFERENCE ELECTRIFICATION - MODERATE TECHNOLOGY ADVANCEMENT"/>
    <x v="2"/>
    <s v="ELECTRIC LIGHT-DUTY TRUCK - 300 MILE RANGE"/>
    <s v="TEXAS"/>
    <x v="20"/>
    <x v="9"/>
    <n v="9999"/>
    <x v="10"/>
    <n v="0"/>
  </r>
  <r>
    <s v="REFERENCE ELECTRIFICATION - MODERATE TECHNOLOGY ADVANCEMENT"/>
    <x v="2"/>
    <s v="ELECTRIC LIGHT-DUTY TRUCK - 300 MILE RANGE"/>
    <s v="TEXAS"/>
    <x v="20"/>
    <x v="10"/>
    <s v="GASOLINE FUEL"/>
    <x v="10"/>
    <n v="0"/>
  </r>
  <r>
    <s v="REFERENCE ELECTRIFICATION - MODERATE TECHNOLOGY ADVANCEMENT"/>
    <x v="2"/>
    <s v="ELECTRIC LIGHT-DUTY TRUCK - 300 MILE RANGE"/>
    <s v="TEXAS"/>
    <x v="20"/>
    <x v="10"/>
    <s v="ELECTRICITY"/>
    <x v="10"/>
    <n v="0"/>
  </r>
  <r>
    <s v="REFERENCE ELECTRIFICATION - MODERATE TECHNOLOGY ADVANCEMENT"/>
    <x v="2"/>
    <s v="ELECTRIC LIGHT-DUTY TRUCK - 300 MILE RANGE"/>
    <s v="TEXAS"/>
    <x v="20"/>
    <x v="10"/>
    <s v="DIESEL FUEL"/>
    <x v="10"/>
    <n v="0"/>
  </r>
  <r>
    <s v="REFERENCE ELECTRIFICATION - MODERATE TECHNOLOGY ADVANCEMENT"/>
    <x v="2"/>
    <s v="ELECTRIC LIGHT-DUTY TRUCK - 300 MILE RANGE"/>
    <s v="TEXAS"/>
    <x v="20"/>
    <x v="10"/>
    <s v="COMPRESSED PIPELINE GAS"/>
    <x v="10"/>
    <n v="0"/>
  </r>
  <r>
    <s v="REFERENCE ELECTRIFICATION - MODERATE TECHNOLOGY ADVANCEMENT"/>
    <x v="2"/>
    <s v="ELECTRIC LIGHT-DUTY TRUCK - 300 MILE RANGE"/>
    <s v="TEXAS"/>
    <x v="20"/>
    <x v="10"/>
    <s v="LIQUID HYDROGEN"/>
    <x v="10"/>
    <n v="0"/>
  </r>
  <r>
    <s v="REFERENCE ELECTRIFICATION - MODERATE TECHNOLOGY ADVANCEMENT"/>
    <x v="2"/>
    <s v="ELECTRIC LIGHT-DUTY TRUCK - 300 MILE RANGE"/>
    <s v="TEXAS"/>
    <x v="20"/>
    <x v="10"/>
    <n v="9999"/>
    <x v="10"/>
    <n v="0"/>
  </r>
  <r>
    <s v="REFERENCE ELECTRIFICATION - MODERATE TECHNOLOGY ADVANCEMENT"/>
    <x v="2"/>
    <s v="ELECTRIC LIGHT-DUTY TRUCK - 300 MILE RANGE"/>
    <s v="TEXAS"/>
    <x v="20"/>
    <x v="11"/>
    <s v="GASOLINE FUEL"/>
    <x v="10"/>
    <n v="0"/>
  </r>
  <r>
    <s v="REFERENCE ELECTRIFICATION - MODERATE TECHNOLOGY ADVANCEMENT"/>
    <x v="2"/>
    <s v="ELECTRIC LIGHT-DUTY TRUCK - 300 MILE RANGE"/>
    <s v="TEXAS"/>
    <x v="20"/>
    <x v="11"/>
    <s v="ELECTRICITY"/>
    <x v="10"/>
    <n v="0"/>
  </r>
  <r>
    <s v="REFERENCE ELECTRIFICATION - MODERATE TECHNOLOGY ADVANCEMENT"/>
    <x v="2"/>
    <s v="ELECTRIC LIGHT-DUTY TRUCK - 300 MILE RANGE"/>
    <s v="TEXAS"/>
    <x v="20"/>
    <x v="11"/>
    <s v="DIESEL FUEL"/>
    <x v="10"/>
    <n v="0"/>
  </r>
  <r>
    <s v="REFERENCE ELECTRIFICATION - MODERATE TECHNOLOGY ADVANCEMENT"/>
    <x v="2"/>
    <s v="ELECTRIC LIGHT-DUTY TRUCK - 300 MILE RANGE"/>
    <s v="TEXAS"/>
    <x v="20"/>
    <x v="11"/>
    <s v="COMPRESSED PIPELINE GAS"/>
    <x v="10"/>
    <n v="0"/>
  </r>
  <r>
    <s v="REFERENCE ELECTRIFICATION - MODERATE TECHNOLOGY ADVANCEMENT"/>
    <x v="2"/>
    <s v="ELECTRIC LIGHT-DUTY TRUCK - 300 MILE RANGE"/>
    <s v="TEXAS"/>
    <x v="20"/>
    <x v="11"/>
    <s v="LIQUID HYDROGEN"/>
    <x v="10"/>
    <n v="0"/>
  </r>
  <r>
    <s v="REFERENCE ELECTRIFICATION - MODERATE TECHNOLOGY ADVANCEMENT"/>
    <x v="2"/>
    <s v="ELECTRIC LIGHT-DUTY TRUCK - 300 MILE RANGE"/>
    <s v="TEXAS"/>
    <x v="20"/>
    <x v="11"/>
    <n v="9999"/>
    <x v="10"/>
    <n v="0"/>
  </r>
  <r>
    <s v="REFERENCE ELECTRIFICATION - MODERATE TECHNOLOGY ADVANCEMENT"/>
    <x v="2"/>
    <s v="ELECTRIC LIGHT-DUTY TRUCK - 300 MILE RANGE"/>
    <s v="TEXAS"/>
    <x v="20"/>
    <x v="12"/>
    <s v="GASOLINE FUEL"/>
    <x v="10"/>
    <n v="0"/>
  </r>
  <r>
    <s v="REFERENCE ELECTRIFICATION - MODERATE TECHNOLOGY ADVANCEMENT"/>
    <x v="2"/>
    <s v="ELECTRIC LIGHT-DUTY TRUCK - 300 MILE RANGE"/>
    <s v="TEXAS"/>
    <x v="20"/>
    <x v="12"/>
    <s v="ELECTRICITY"/>
    <x v="10"/>
    <n v="0"/>
  </r>
  <r>
    <s v="REFERENCE ELECTRIFICATION - MODERATE TECHNOLOGY ADVANCEMENT"/>
    <x v="2"/>
    <s v="ELECTRIC LIGHT-DUTY TRUCK - 300 MILE RANGE"/>
    <s v="TEXAS"/>
    <x v="20"/>
    <x v="12"/>
    <s v="DIESEL FUEL"/>
    <x v="10"/>
    <n v="0"/>
  </r>
  <r>
    <s v="REFERENCE ELECTRIFICATION - MODERATE TECHNOLOGY ADVANCEMENT"/>
    <x v="2"/>
    <s v="ELECTRIC LIGHT-DUTY TRUCK - 300 MILE RANGE"/>
    <s v="TEXAS"/>
    <x v="20"/>
    <x v="12"/>
    <s v="COMPRESSED PIPELINE GAS"/>
    <x v="10"/>
    <n v="0"/>
  </r>
  <r>
    <s v="REFERENCE ELECTRIFICATION - MODERATE TECHNOLOGY ADVANCEMENT"/>
    <x v="2"/>
    <s v="ELECTRIC LIGHT-DUTY TRUCK - 300 MILE RANGE"/>
    <s v="TEXAS"/>
    <x v="20"/>
    <x v="12"/>
    <s v="LIQUID HYDROGEN"/>
    <x v="10"/>
    <n v="0"/>
  </r>
  <r>
    <s v="REFERENCE ELECTRIFICATION - MODERATE TECHNOLOGY ADVANCEMENT"/>
    <x v="2"/>
    <s v="ELECTRIC LIGHT-DUTY TRUCK - 300 MILE RANGE"/>
    <s v="TEXAS"/>
    <x v="20"/>
    <x v="12"/>
    <n v="9999"/>
    <x v="10"/>
    <n v="0"/>
  </r>
  <r>
    <s v="REFERENCE ELECTRIFICATION - MODERATE TECHNOLOGY ADVANCEMENT"/>
    <x v="2"/>
    <s v="ELECTRIC LIGHT-DUTY TRUCK - 300 MILE RANGE"/>
    <s v="TEXAS"/>
    <x v="20"/>
    <x v="13"/>
    <s v="GASOLINE FUEL"/>
    <x v="10"/>
    <n v="0"/>
  </r>
  <r>
    <s v="REFERENCE ELECTRIFICATION - MODERATE TECHNOLOGY ADVANCEMENT"/>
    <x v="2"/>
    <s v="ELECTRIC LIGHT-DUTY TRUCK - 300 MILE RANGE"/>
    <s v="TEXAS"/>
    <x v="20"/>
    <x v="13"/>
    <s v="ELECTRICITY"/>
    <x v="10"/>
    <n v="0"/>
  </r>
  <r>
    <s v="REFERENCE ELECTRIFICATION - MODERATE TECHNOLOGY ADVANCEMENT"/>
    <x v="2"/>
    <s v="ELECTRIC LIGHT-DUTY TRUCK - 300 MILE RANGE"/>
    <s v="TEXAS"/>
    <x v="20"/>
    <x v="13"/>
    <s v="DIESEL FUEL"/>
    <x v="10"/>
    <n v="0"/>
  </r>
  <r>
    <s v="REFERENCE ELECTRIFICATION - MODERATE TECHNOLOGY ADVANCEMENT"/>
    <x v="2"/>
    <s v="ELECTRIC LIGHT-DUTY TRUCK - 300 MILE RANGE"/>
    <s v="TEXAS"/>
    <x v="20"/>
    <x v="13"/>
    <s v="COMPRESSED PIPELINE GAS"/>
    <x v="10"/>
    <n v="0"/>
  </r>
  <r>
    <s v="REFERENCE ELECTRIFICATION - MODERATE TECHNOLOGY ADVANCEMENT"/>
    <x v="2"/>
    <s v="ELECTRIC LIGHT-DUTY TRUCK - 300 MILE RANGE"/>
    <s v="TEXAS"/>
    <x v="20"/>
    <x v="13"/>
    <s v="LIQUID HYDROGEN"/>
    <x v="10"/>
    <n v="0"/>
  </r>
  <r>
    <s v="REFERENCE ELECTRIFICATION - MODERATE TECHNOLOGY ADVANCEMENT"/>
    <x v="2"/>
    <s v="ELECTRIC LIGHT-DUTY TRUCK - 300 MILE RANGE"/>
    <s v="TEXAS"/>
    <x v="20"/>
    <x v="13"/>
    <n v="9999"/>
    <x v="10"/>
    <n v="0"/>
  </r>
  <r>
    <s v="REFERENCE ELECTRIFICATION - MODERATE TECHNOLOGY ADVANCEMENT"/>
    <x v="2"/>
    <s v="ELECTRIC LIGHT-DUTY TRUCK - 300 MILE RANGE"/>
    <s v="TEXAS"/>
    <x v="20"/>
    <x v="14"/>
    <s v="GASOLINE FUEL"/>
    <x v="10"/>
    <n v="0"/>
  </r>
  <r>
    <s v="REFERENCE ELECTRIFICATION - MODERATE TECHNOLOGY ADVANCEMENT"/>
    <x v="2"/>
    <s v="ELECTRIC LIGHT-DUTY TRUCK - 300 MILE RANGE"/>
    <s v="TEXAS"/>
    <x v="20"/>
    <x v="14"/>
    <s v="ELECTRICITY"/>
    <x v="10"/>
    <n v="0"/>
  </r>
  <r>
    <s v="REFERENCE ELECTRIFICATION - MODERATE TECHNOLOGY ADVANCEMENT"/>
    <x v="2"/>
    <s v="ELECTRIC LIGHT-DUTY TRUCK - 300 MILE RANGE"/>
    <s v="TEXAS"/>
    <x v="20"/>
    <x v="14"/>
    <s v="DIESEL FUEL"/>
    <x v="10"/>
    <n v="0"/>
  </r>
  <r>
    <s v="REFERENCE ELECTRIFICATION - MODERATE TECHNOLOGY ADVANCEMENT"/>
    <x v="2"/>
    <s v="ELECTRIC LIGHT-DUTY TRUCK - 300 MILE RANGE"/>
    <s v="TEXAS"/>
    <x v="20"/>
    <x v="14"/>
    <s v="COMPRESSED PIPELINE GAS"/>
    <x v="10"/>
    <n v="0"/>
  </r>
  <r>
    <s v="REFERENCE ELECTRIFICATION - MODERATE TECHNOLOGY ADVANCEMENT"/>
    <x v="2"/>
    <s v="ELECTRIC LIGHT-DUTY TRUCK - 300 MILE RANGE"/>
    <s v="TEXAS"/>
    <x v="20"/>
    <x v="14"/>
    <s v="LIQUID HYDROGEN"/>
    <x v="10"/>
    <n v="0"/>
  </r>
  <r>
    <s v="REFERENCE ELECTRIFICATION - MODERATE TECHNOLOGY ADVANCEMENT"/>
    <x v="2"/>
    <s v="ELECTRIC LIGHT-DUTY TRUCK - 300 MILE RANGE"/>
    <s v="TEXAS"/>
    <x v="20"/>
    <x v="14"/>
    <n v="9999"/>
    <x v="10"/>
    <n v="0"/>
  </r>
  <r>
    <s v="REFERENCE ELECTRIFICATION - MODERATE TECHNOLOGY ADVANCEMENT"/>
    <x v="2"/>
    <s v="ELECTRIC LIGHT-DUTY TRUCK - 300 MILE RANGE"/>
    <s v="TEXAS"/>
    <x v="20"/>
    <x v="15"/>
    <s v="GASOLINE FUEL"/>
    <x v="10"/>
    <n v="0"/>
  </r>
  <r>
    <s v="REFERENCE ELECTRIFICATION - MODERATE TECHNOLOGY ADVANCEMENT"/>
    <x v="2"/>
    <s v="ELECTRIC LIGHT-DUTY TRUCK - 300 MILE RANGE"/>
    <s v="TEXAS"/>
    <x v="20"/>
    <x v="15"/>
    <s v="ELECTRICITY"/>
    <x v="10"/>
    <n v="0"/>
  </r>
  <r>
    <s v="REFERENCE ELECTRIFICATION - MODERATE TECHNOLOGY ADVANCEMENT"/>
    <x v="2"/>
    <s v="ELECTRIC LIGHT-DUTY TRUCK - 300 MILE RANGE"/>
    <s v="TEXAS"/>
    <x v="20"/>
    <x v="15"/>
    <s v="DIESEL FUEL"/>
    <x v="10"/>
    <n v="0"/>
  </r>
  <r>
    <s v="REFERENCE ELECTRIFICATION - MODERATE TECHNOLOGY ADVANCEMENT"/>
    <x v="2"/>
    <s v="ELECTRIC LIGHT-DUTY TRUCK - 300 MILE RANGE"/>
    <s v="TEXAS"/>
    <x v="20"/>
    <x v="15"/>
    <s v="COMPRESSED PIPELINE GAS"/>
    <x v="10"/>
    <n v="0"/>
  </r>
  <r>
    <s v="REFERENCE ELECTRIFICATION - MODERATE TECHNOLOGY ADVANCEMENT"/>
    <x v="2"/>
    <s v="ELECTRIC LIGHT-DUTY TRUCK - 300 MILE RANGE"/>
    <s v="TEXAS"/>
    <x v="20"/>
    <x v="15"/>
    <s v="LIQUID HYDROGEN"/>
    <x v="10"/>
    <n v="0"/>
  </r>
  <r>
    <s v="REFERENCE ELECTRIFICATION - MODERATE TECHNOLOGY ADVANCEMENT"/>
    <x v="2"/>
    <s v="ELECTRIC LIGHT-DUTY TRUCK - 300 MILE RANGE"/>
    <s v="TEXAS"/>
    <x v="20"/>
    <x v="15"/>
    <n v="9999"/>
    <x v="10"/>
    <n v="0"/>
  </r>
  <r>
    <s v="REFERENCE ELECTRIFICATION - MODERATE TECHNOLOGY ADVANCEMENT"/>
    <x v="2"/>
    <s v="ELECTRIC LIGHT-DUTY TRUCK - 300 MILE RANGE"/>
    <s v="TEXAS"/>
    <x v="20"/>
    <x v="16"/>
    <s v="GASOLINE FUEL"/>
    <x v="10"/>
    <n v="0"/>
  </r>
  <r>
    <s v="REFERENCE ELECTRIFICATION - MODERATE TECHNOLOGY ADVANCEMENT"/>
    <x v="2"/>
    <s v="ELECTRIC LIGHT-DUTY TRUCK - 300 MILE RANGE"/>
    <s v="TEXAS"/>
    <x v="20"/>
    <x v="16"/>
    <s v="ELECTRICITY"/>
    <x v="10"/>
    <n v="0"/>
  </r>
  <r>
    <s v="REFERENCE ELECTRIFICATION - MODERATE TECHNOLOGY ADVANCEMENT"/>
    <x v="2"/>
    <s v="ELECTRIC LIGHT-DUTY TRUCK - 300 MILE RANGE"/>
    <s v="TEXAS"/>
    <x v="20"/>
    <x v="16"/>
    <s v="DIESEL FUEL"/>
    <x v="10"/>
    <n v="0"/>
  </r>
  <r>
    <s v="REFERENCE ELECTRIFICATION - MODERATE TECHNOLOGY ADVANCEMENT"/>
    <x v="2"/>
    <s v="ELECTRIC LIGHT-DUTY TRUCK - 300 MILE RANGE"/>
    <s v="TEXAS"/>
    <x v="20"/>
    <x v="16"/>
    <s v="COMPRESSED PIPELINE GAS"/>
    <x v="10"/>
    <n v="0"/>
  </r>
  <r>
    <s v="REFERENCE ELECTRIFICATION - MODERATE TECHNOLOGY ADVANCEMENT"/>
    <x v="2"/>
    <s v="ELECTRIC LIGHT-DUTY TRUCK - 300 MILE RANGE"/>
    <s v="TEXAS"/>
    <x v="20"/>
    <x v="16"/>
    <s v="LIQUID HYDROGEN"/>
    <x v="10"/>
    <n v="0"/>
  </r>
  <r>
    <s v="REFERENCE ELECTRIFICATION - MODERATE TECHNOLOGY ADVANCEMENT"/>
    <x v="2"/>
    <s v="ELECTRIC LIGHT-DUTY TRUCK - 300 MILE RANGE"/>
    <s v="TEXAS"/>
    <x v="20"/>
    <x v="16"/>
    <n v="9999"/>
    <x v="10"/>
    <n v="0"/>
  </r>
  <r>
    <s v="REFERENCE ELECTRIFICATION - MODERATE TECHNOLOGY ADVANCEMENT"/>
    <x v="2"/>
    <s v="ELECTRIC LIGHT-DUTY TRUCK - 300 MILE RANGE"/>
    <s v="TEXAS"/>
    <x v="20"/>
    <x v="17"/>
    <s v="GASOLINE FUEL"/>
    <x v="10"/>
    <n v="0"/>
  </r>
  <r>
    <s v="REFERENCE ELECTRIFICATION - MODERATE TECHNOLOGY ADVANCEMENT"/>
    <x v="2"/>
    <s v="ELECTRIC LIGHT-DUTY TRUCK - 300 MILE RANGE"/>
    <s v="TEXAS"/>
    <x v="20"/>
    <x v="17"/>
    <s v="ELECTRICITY"/>
    <x v="10"/>
    <n v="0"/>
  </r>
  <r>
    <s v="REFERENCE ELECTRIFICATION - MODERATE TECHNOLOGY ADVANCEMENT"/>
    <x v="2"/>
    <s v="ELECTRIC LIGHT-DUTY TRUCK - 300 MILE RANGE"/>
    <s v="TEXAS"/>
    <x v="20"/>
    <x v="17"/>
    <s v="DIESEL FUEL"/>
    <x v="10"/>
    <n v="0"/>
  </r>
  <r>
    <s v="REFERENCE ELECTRIFICATION - MODERATE TECHNOLOGY ADVANCEMENT"/>
    <x v="2"/>
    <s v="ELECTRIC LIGHT-DUTY TRUCK - 300 MILE RANGE"/>
    <s v="TEXAS"/>
    <x v="20"/>
    <x v="17"/>
    <s v="COMPRESSED PIPELINE GAS"/>
    <x v="10"/>
    <n v="0"/>
  </r>
  <r>
    <s v="REFERENCE ELECTRIFICATION - MODERATE TECHNOLOGY ADVANCEMENT"/>
    <x v="2"/>
    <s v="ELECTRIC LIGHT-DUTY TRUCK - 300 MILE RANGE"/>
    <s v="TEXAS"/>
    <x v="20"/>
    <x v="17"/>
    <s v="LIQUID HYDROGEN"/>
    <x v="10"/>
    <n v="0"/>
  </r>
  <r>
    <s v="REFERENCE ELECTRIFICATION - MODERATE TECHNOLOGY ADVANCEMENT"/>
    <x v="2"/>
    <s v="ELECTRIC LIGHT-DUTY TRUCK - 300 MILE RANGE"/>
    <s v="TEXAS"/>
    <x v="20"/>
    <x v="17"/>
    <n v="9999"/>
    <x v="10"/>
    <n v="0"/>
  </r>
  <r>
    <s v="REFERENCE ELECTRIFICATION - MODERATE TECHNOLOGY ADVANCEMENT"/>
    <x v="2"/>
    <s v="ELECTRIC LIGHT-DUTY TRUCK - 300 MILE RANGE"/>
    <s v="TEXAS"/>
    <x v="20"/>
    <x v="18"/>
    <s v="GASOLINE FUEL"/>
    <x v="10"/>
    <n v="0"/>
  </r>
  <r>
    <s v="REFERENCE ELECTRIFICATION - MODERATE TECHNOLOGY ADVANCEMENT"/>
    <x v="2"/>
    <s v="ELECTRIC LIGHT-DUTY TRUCK - 300 MILE RANGE"/>
    <s v="TEXAS"/>
    <x v="20"/>
    <x v="18"/>
    <s v="ELECTRICITY"/>
    <x v="10"/>
    <n v="0"/>
  </r>
  <r>
    <s v="REFERENCE ELECTRIFICATION - MODERATE TECHNOLOGY ADVANCEMENT"/>
    <x v="2"/>
    <s v="ELECTRIC LIGHT-DUTY TRUCK - 300 MILE RANGE"/>
    <s v="TEXAS"/>
    <x v="20"/>
    <x v="18"/>
    <s v="DIESEL FUEL"/>
    <x v="10"/>
    <n v="0"/>
  </r>
  <r>
    <s v="REFERENCE ELECTRIFICATION - MODERATE TECHNOLOGY ADVANCEMENT"/>
    <x v="2"/>
    <s v="ELECTRIC LIGHT-DUTY TRUCK - 300 MILE RANGE"/>
    <s v="TEXAS"/>
    <x v="20"/>
    <x v="18"/>
    <s v="COMPRESSED PIPELINE GAS"/>
    <x v="10"/>
    <n v="0"/>
  </r>
  <r>
    <s v="REFERENCE ELECTRIFICATION - MODERATE TECHNOLOGY ADVANCEMENT"/>
    <x v="2"/>
    <s v="ELECTRIC LIGHT-DUTY TRUCK - 300 MILE RANGE"/>
    <s v="TEXAS"/>
    <x v="20"/>
    <x v="18"/>
    <s v="LIQUID HYDROGEN"/>
    <x v="10"/>
    <n v="0"/>
  </r>
  <r>
    <s v="REFERENCE ELECTRIFICATION - MODERATE TECHNOLOGY ADVANCEMENT"/>
    <x v="2"/>
    <s v="ELECTRIC LIGHT-DUTY TRUCK - 300 MILE RANGE"/>
    <s v="TEXAS"/>
    <x v="20"/>
    <x v="18"/>
    <n v="9999"/>
    <x v="10"/>
    <n v="0"/>
  </r>
  <r>
    <s v="REFERENCE ELECTRIFICATION - MODERATE TECHNOLOGY ADVANCEMENT"/>
    <x v="2"/>
    <s v="ELECTRIC LIGHT-DUTY TRUCK - 300 MILE RANGE"/>
    <s v="TEXAS"/>
    <x v="20"/>
    <x v="19"/>
    <s v="GASOLINE FUEL"/>
    <x v="10"/>
    <n v="0"/>
  </r>
  <r>
    <s v="REFERENCE ELECTRIFICATION - MODERATE TECHNOLOGY ADVANCEMENT"/>
    <x v="2"/>
    <s v="ELECTRIC LIGHT-DUTY TRUCK - 300 MILE RANGE"/>
    <s v="TEXAS"/>
    <x v="20"/>
    <x v="19"/>
    <s v="ELECTRICITY"/>
    <x v="10"/>
    <n v="0"/>
  </r>
  <r>
    <s v="REFERENCE ELECTRIFICATION - MODERATE TECHNOLOGY ADVANCEMENT"/>
    <x v="2"/>
    <s v="ELECTRIC LIGHT-DUTY TRUCK - 300 MILE RANGE"/>
    <s v="TEXAS"/>
    <x v="20"/>
    <x v="19"/>
    <s v="DIESEL FUEL"/>
    <x v="10"/>
    <n v="0"/>
  </r>
  <r>
    <s v="REFERENCE ELECTRIFICATION - MODERATE TECHNOLOGY ADVANCEMENT"/>
    <x v="2"/>
    <s v="ELECTRIC LIGHT-DUTY TRUCK - 300 MILE RANGE"/>
    <s v="TEXAS"/>
    <x v="20"/>
    <x v="19"/>
    <s v="COMPRESSED PIPELINE GAS"/>
    <x v="10"/>
    <n v="0"/>
  </r>
  <r>
    <s v="REFERENCE ELECTRIFICATION - MODERATE TECHNOLOGY ADVANCEMENT"/>
    <x v="2"/>
    <s v="ELECTRIC LIGHT-DUTY TRUCK - 300 MILE RANGE"/>
    <s v="TEXAS"/>
    <x v="20"/>
    <x v="19"/>
    <s v="LIQUID HYDROGEN"/>
    <x v="10"/>
    <n v="0"/>
  </r>
  <r>
    <s v="REFERENCE ELECTRIFICATION - MODERATE TECHNOLOGY ADVANCEMENT"/>
    <x v="2"/>
    <s v="ELECTRIC LIGHT-DUTY TRUCK - 300 MILE RANGE"/>
    <s v="TEXAS"/>
    <x v="20"/>
    <x v="19"/>
    <n v="9999"/>
    <x v="10"/>
    <n v="0"/>
  </r>
  <r>
    <s v="REFERENCE ELECTRIFICATION - MODERATE TECHNOLOGY ADVANCEMENT"/>
    <x v="2"/>
    <s v="ELECTRIC LIGHT-DUTY TRUCK - 300 MILE RANGE"/>
    <s v="TEXAS"/>
    <x v="20"/>
    <x v="20"/>
    <s v="GASOLINE FUEL"/>
    <x v="10"/>
    <n v="0"/>
  </r>
  <r>
    <s v="REFERENCE ELECTRIFICATION - MODERATE TECHNOLOGY ADVANCEMENT"/>
    <x v="2"/>
    <s v="ELECTRIC LIGHT-DUTY TRUCK - 300 MILE RANGE"/>
    <s v="TEXAS"/>
    <x v="20"/>
    <x v="20"/>
    <s v="ELECTRICITY"/>
    <x v="10"/>
    <n v="0"/>
  </r>
  <r>
    <s v="REFERENCE ELECTRIFICATION - MODERATE TECHNOLOGY ADVANCEMENT"/>
    <x v="2"/>
    <s v="ELECTRIC LIGHT-DUTY TRUCK - 300 MILE RANGE"/>
    <s v="TEXAS"/>
    <x v="20"/>
    <x v="20"/>
    <s v="DIESEL FUEL"/>
    <x v="10"/>
    <n v="0"/>
  </r>
  <r>
    <s v="REFERENCE ELECTRIFICATION - MODERATE TECHNOLOGY ADVANCEMENT"/>
    <x v="2"/>
    <s v="ELECTRIC LIGHT-DUTY TRUCK - 300 MILE RANGE"/>
    <s v="TEXAS"/>
    <x v="20"/>
    <x v="20"/>
    <s v="COMPRESSED PIPELINE GAS"/>
    <x v="10"/>
    <n v="0"/>
  </r>
  <r>
    <s v="REFERENCE ELECTRIFICATION - MODERATE TECHNOLOGY ADVANCEMENT"/>
    <x v="2"/>
    <s v="ELECTRIC LIGHT-DUTY TRUCK - 300 MILE RANGE"/>
    <s v="TEXAS"/>
    <x v="20"/>
    <x v="20"/>
    <s v="LIQUID HYDROGEN"/>
    <x v="10"/>
    <n v="0"/>
  </r>
  <r>
    <s v="REFERENCE ELECTRIFICATION - MODERATE TECHNOLOGY ADVANCEMENT"/>
    <x v="2"/>
    <s v="ELECTRIC LIGHT-DUTY TRUCK - 300 MILE RANGE"/>
    <s v="TEXAS"/>
    <x v="20"/>
    <x v="20"/>
    <n v="9999"/>
    <x v="10"/>
    <n v="0"/>
  </r>
  <r>
    <s v="REFERENCE ELECTRIFICATION - MODERATE TECHNOLOGY ADVANCEMENT"/>
    <x v="2"/>
    <s v="ELECTRIC LIGHT-DUTY TRUCK - 300 MILE RANGE"/>
    <s v="TEXAS"/>
    <x v="20"/>
    <x v="21"/>
    <s v="GASOLINE FUEL"/>
    <x v="10"/>
    <n v="0"/>
  </r>
  <r>
    <s v="REFERENCE ELECTRIFICATION - MODERATE TECHNOLOGY ADVANCEMENT"/>
    <x v="2"/>
    <s v="ELECTRIC LIGHT-DUTY TRUCK - 300 MILE RANGE"/>
    <s v="TEXAS"/>
    <x v="20"/>
    <x v="21"/>
    <s v="ELECTRICITY"/>
    <x v="10"/>
    <n v="0"/>
  </r>
  <r>
    <s v="REFERENCE ELECTRIFICATION - MODERATE TECHNOLOGY ADVANCEMENT"/>
    <x v="2"/>
    <s v="ELECTRIC LIGHT-DUTY TRUCK - 300 MILE RANGE"/>
    <s v="TEXAS"/>
    <x v="20"/>
    <x v="21"/>
    <s v="DIESEL FUEL"/>
    <x v="10"/>
    <n v="0"/>
  </r>
  <r>
    <s v="REFERENCE ELECTRIFICATION - MODERATE TECHNOLOGY ADVANCEMENT"/>
    <x v="2"/>
    <s v="ELECTRIC LIGHT-DUTY TRUCK - 300 MILE RANGE"/>
    <s v="TEXAS"/>
    <x v="20"/>
    <x v="21"/>
    <s v="COMPRESSED PIPELINE GAS"/>
    <x v="10"/>
    <n v="0"/>
  </r>
  <r>
    <s v="REFERENCE ELECTRIFICATION - MODERATE TECHNOLOGY ADVANCEMENT"/>
    <x v="2"/>
    <s v="ELECTRIC LIGHT-DUTY TRUCK - 300 MILE RANGE"/>
    <s v="TEXAS"/>
    <x v="20"/>
    <x v="21"/>
    <s v="LIQUID HYDROGEN"/>
    <x v="10"/>
    <n v="0"/>
  </r>
  <r>
    <s v="REFERENCE ELECTRIFICATION - MODERATE TECHNOLOGY ADVANCEMENT"/>
    <x v="2"/>
    <s v="ELECTRIC LIGHT-DUTY TRUCK - 300 MILE RANGE"/>
    <s v="TEXAS"/>
    <x v="20"/>
    <x v="21"/>
    <n v="9999"/>
    <x v="10"/>
    <n v="0"/>
  </r>
  <r>
    <s v="REFERENCE ELECTRIFICATION - MODERATE TECHNOLOGY ADVANCEMENT"/>
    <x v="2"/>
    <s v="ELECTRIC LIGHT-DUTY TRUCK - 300 MILE RANGE"/>
    <s v="TEXAS"/>
    <x v="20"/>
    <x v="22"/>
    <s v="GASOLINE FUEL"/>
    <x v="10"/>
    <n v="0"/>
  </r>
  <r>
    <s v="REFERENCE ELECTRIFICATION - MODERATE TECHNOLOGY ADVANCEMENT"/>
    <x v="2"/>
    <s v="ELECTRIC LIGHT-DUTY TRUCK - 300 MILE RANGE"/>
    <s v="TEXAS"/>
    <x v="20"/>
    <x v="22"/>
    <s v="ELECTRICITY"/>
    <x v="10"/>
    <n v="0"/>
  </r>
  <r>
    <s v="REFERENCE ELECTRIFICATION - MODERATE TECHNOLOGY ADVANCEMENT"/>
    <x v="2"/>
    <s v="ELECTRIC LIGHT-DUTY TRUCK - 300 MILE RANGE"/>
    <s v="TEXAS"/>
    <x v="20"/>
    <x v="22"/>
    <s v="DIESEL FUEL"/>
    <x v="10"/>
    <n v="0"/>
  </r>
  <r>
    <s v="REFERENCE ELECTRIFICATION - MODERATE TECHNOLOGY ADVANCEMENT"/>
    <x v="2"/>
    <s v="ELECTRIC LIGHT-DUTY TRUCK - 300 MILE RANGE"/>
    <s v="TEXAS"/>
    <x v="20"/>
    <x v="22"/>
    <s v="COMPRESSED PIPELINE GAS"/>
    <x v="10"/>
    <n v="0"/>
  </r>
  <r>
    <s v="REFERENCE ELECTRIFICATION - MODERATE TECHNOLOGY ADVANCEMENT"/>
    <x v="2"/>
    <s v="ELECTRIC LIGHT-DUTY TRUCK - 300 MILE RANGE"/>
    <s v="TEXAS"/>
    <x v="20"/>
    <x v="22"/>
    <s v="LIQUID HYDROGEN"/>
    <x v="10"/>
    <n v="0"/>
  </r>
  <r>
    <s v="REFERENCE ELECTRIFICATION - MODERATE TECHNOLOGY ADVANCEMENT"/>
    <x v="2"/>
    <s v="ELECTRIC LIGHT-DUTY TRUCK - 300 MILE RANGE"/>
    <s v="TEXAS"/>
    <x v="20"/>
    <x v="22"/>
    <n v="9999"/>
    <x v="10"/>
    <n v="0"/>
  </r>
  <r>
    <s v="REFERENCE ELECTRIFICATION - MODERATE TECHNOLOGY ADVANCEMENT"/>
    <x v="2"/>
    <s v="ELECTRIC LIGHT-DUTY TRUCK - 300 MILE RANGE"/>
    <s v="TEXAS"/>
    <x v="20"/>
    <x v="23"/>
    <s v="GASOLINE FUEL"/>
    <x v="10"/>
    <n v="0"/>
  </r>
  <r>
    <s v="REFERENCE ELECTRIFICATION - MODERATE TECHNOLOGY ADVANCEMENT"/>
    <x v="2"/>
    <s v="ELECTRIC LIGHT-DUTY TRUCK - 300 MILE RANGE"/>
    <s v="TEXAS"/>
    <x v="20"/>
    <x v="23"/>
    <s v="ELECTRICITY"/>
    <x v="10"/>
    <n v="0"/>
  </r>
  <r>
    <s v="REFERENCE ELECTRIFICATION - MODERATE TECHNOLOGY ADVANCEMENT"/>
    <x v="2"/>
    <s v="ELECTRIC LIGHT-DUTY TRUCK - 300 MILE RANGE"/>
    <s v="TEXAS"/>
    <x v="20"/>
    <x v="23"/>
    <s v="DIESEL FUEL"/>
    <x v="10"/>
    <n v="0"/>
  </r>
  <r>
    <s v="REFERENCE ELECTRIFICATION - MODERATE TECHNOLOGY ADVANCEMENT"/>
    <x v="2"/>
    <s v="ELECTRIC LIGHT-DUTY TRUCK - 300 MILE RANGE"/>
    <s v="TEXAS"/>
    <x v="20"/>
    <x v="23"/>
    <s v="COMPRESSED PIPELINE GAS"/>
    <x v="10"/>
    <n v="0"/>
  </r>
  <r>
    <s v="REFERENCE ELECTRIFICATION - MODERATE TECHNOLOGY ADVANCEMENT"/>
    <x v="2"/>
    <s v="ELECTRIC LIGHT-DUTY TRUCK - 300 MILE RANGE"/>
    <s v="TEXAS"/>
    <x v="20"/>
    <x v="23"/>
    <s v="LIQUID HYDROGEN"/>
    <x v="10"/>
    <n v="0"/>
  </r>
  <r>
    <s v="REFERENCE ELECTRIFICATION - MODERATE TECHNOLOGY ADVANCEMENT"/>
    <x v="2"/>
    <s v="ELECTRIC LIGHT-DUTY TRUCK - 300 MILE RANGE"/>
    <s v="TEXAS"/>
    <x v="20"/>
    <x v="23"/>
    <n v="9999"/>
    <x v="10"/>
    <n v="0"/>
  </r>
  <r>
    <s v="REFERENCE ELECTRIFICATION - MODERATE TECHNOLOGY ADVANCEMENT"/>
    <x v="2"/>
    <s v="ELECTRIC LIGHT-DUTY TRUCK - 300 MILE RANGE"/>
    <s v="TEXAS"/>
    <x v="20"/>
    <x v="24"/>
    <s v="GASOLINE FUEL"/>
    <x v="10"/>
    <n v="0"/>
  </r>
  <r>
    <s v="REFERENCE ELECTRIFICATION - MODERATE TECHNOLOGY ADVANCEMENT"/>
    <x v="2"/>
    <s v="ELECTRIC LIGHT-DUTY TRUCK - 300 MILE RANGE"/>
    <s v="TEXAS"/>
    <x v="20"/>
    <x v="24"/>
    <s v="ELECTRICITY"/>
    <x v="10"/>
    <n v="0"/>
  </r>
  <r>
    <s v="REFERENCE ELECTRIFICATION - MODERATE TECHNOLOGY ADVANCEMENT"/>
    <x v="2"/>
    <s v="ELECTRIC LIGHT-DUTY TRUCK - 300 MILE RANGE"/>
    <s v="TEXAS"/>
    <x v="20"/>
    <x v="24"/>
    <s v="DIESEL FUEL"/>
    <x v="10"/>
    <n v="0"/>
  </r>
  <r>
    <s v="REFERENCE ELECTRIFICATION - MODERATE TECHNOLOGY ADVANCEMENT"/>
    <x v="2"/>
    <s v="ELECTRIC LIGHT-DUTY TRUCK - 300 MILE RANGE"/>
    <s v="TEXAS"/>
    <x v="20"/>
    <x v="24"/>
    <s v="COMPRESSED PIPELINE GAS"/>
    <x v="10"/>
    <n v="0"/>
  </r>
  <r>
    <s v="REFERENCE ELECTRIFICATION - MODERATE TECHNOLOGY ADVANCEMENT"/>
    <x v="2"/>
    <s v="ELECTRIC LIGHT-DUTY TRUCK - 300 MILE RANGE"/>
    <s v="TEXAS"/>
    <x v="20"/>
    <x v="24"/>
    <s v="LIQUID HYDROGEN"/>
    <x v="10"/>
    <n v="0"/>
  </r>
  <r>
    <s v="REFERENCE ELECTRIFICATION - MODERATE TECHNOLOGY ADVANCEMENT"/>
    <x v="2"/>
    <s v="ELECTRIC LIGHT-DUTY TRUCK - 300 MILE RANGE"/>
    <s v="TEXAS"/>
    <x v="20"/>
    <x v="24"/>
    <n v="9999"/>
    <x v="10"/>
    <n v="0"/>
  </r>
  <r>
    <s v="REFERENCE ELECTRIFICATION - MODERATE TECHNOLOGY ADVANCEMENT"/>
    <x v="2"/>
    <s v="ELECTRIC LIGHT-DUTY TRUCK - 300 MILE RANGE"/>
    <s v="TEXAS"/>
    <x v="20"/>
    <x v="25"/>
    <s v="GASOLINE FUEL"/>
    <x v="10"/>
    <n v="0"/>
  </r>
  <r>
    <s v="REFERENCE ELECTRIFICATION - MODERATE TECHNOLOGY ADVANCEMENT"/>
    <x v="2"/>
    <s v="ELECTRIC LIGHT-DUTY TRUCK - 300 MILE RANGE"/>
    <s v="TEXAS"/>
    <x v="20"/>
    <x v="25"/>
    <s v="ELECTRICITY"/>
    <x v="10"/>
    <n v="0"/>
  </r>
  <r>
    <s v="REFERENCE ELECTRIFICATION - MODERATE TECHNOLOGY ADVANCEMENT"/>
    <x v="2"/>
    <s v="ELECTRIC LIGHT-DUTY TRUCK - 300 MILE RANGE"/>
    <s v="TEXAS"/>
    <x v="20"/>
    <x v="25"/>
    <s v="DIESEL FUEL"/>
    <x v="10"/>
    <n v="0"/>
  </r>
  <r>
    <s v="REFERENCE ELECTRIFICATION - MODERATE TECHNOLOGY ADVANCEMENT"/>
    <x v="2"/>
    <s v="ELECTRIC LIGHT-DUTY TRUCK - 300 MILE RANGE"/>
    <s v="TEXAS"/>
    <x v="20"/>
    <x v="25"/>
    <s v="COMPRESSED PIPELINE GAS"/>
    <x v="10"/>
    <n v="0"/>
  </r>
  <r>
    <s v="REFERENCE ELECTRIFICATION - MODERATE TECHNOLOGY ADVANCEMENT"/>
    <x v="2"/>
    <s v="ELECTRIC LIGHT-DUTY TRUCK - 300 MILE RANGE"/>
    <s v="TEXAS"/>
    <x v="20"/>
    <x v="25"/>
    <s v="LIQUID HYDROGEN"/>
    <x v="10"/>
    <n v="0"/>
  </r>
  <r>
    <s v="REFERENCE ELECTRIFICATION - MODERATE TECHNOLOGY ADVANCEMENT"/>
    <x v="2"/>
    <s v="ELECTRIC LIGHT-DUTY TRUCK - 300 MILE RANGE"/>
    <s v="TEXAS"/>
    <x v="20"/>
    <x v="25"/>
    <n v="9999"/>
    <x v="10"/>
    <n v="0"/>
  </r>
  <r>
    <s v="REFERENCE ELECTRIFICATION - MODERATE TECHNOLOGY ADVANCEMENT"/>
    <x v="2"/>
    <s v="ELECTRIC LIGHT-DUTY TRUCK - 300 MILE RANGE"/>
    <s v="TEXAS"/>
    <x v="20"/>
    <x v="26"/>
    <s v="GASOLINE FUEL"/>
    <x v="10"/>
    <n v="0"/>
  </r>
  <r>
    <s v="REFERENCE ELECTRIFICATION - MODERATE TECHNOLOGY ADVANCEMENT"/>
    <x v="2"/>
    <s v="ELECTRIC LIGHT-DUTY TRUCK - 300 MILE RANGE"/>
    <s v="TEXAS"/>
    <x v="20"/>
    <x v="26"/>
    <s v="ELECTRICITY"/>
    <x v="10"/>
    <n v="0"/>
  </r>
  <r>
    <s v="REFERENCE ELECTRIFICATION - MODERATE TECHNOLOGY ADVANCEMENT"/>
    <x v="2"/>
    <s v="ELECTRIC LIGHT-DUTY TRUCK - 300 MILE RANGE"/>
    <s v="TEXAS"/>
    <x v="20"/>
    <x v="26"/>
    <s v="DIESEL FUEL"/>
    <x v="10"/>
    <n v="0"/>
  </r>
  <r>
    <s v="REFERENCE ELECTRIFICATION - MODERATE TECHNOLOGY ADVANCEMENT"/>
    <x v="2"/>
    <s v="ELECTRIC LIGHT-DUTY TRUCK - 300 MILE RANGE"/>
    <s v="TEXAS"/>
    <x v="20"/>
    <x v="26"/>
    <s v="COMPRESSED PIPELINE GAS"/>
    <x v="10"/>
    <n v="0"/>
  </r>
  <r>
    <s v="REFERENCE ELECTRIFICATION - MODERATE TECHNOLOGY ADVANCEMENT"/>
    <x v="2"/>
    <s v="ELECTRIC LIGHT-DUTY TRUCK - 300 MILE RANGE"/>
    <s v="TEXAS"/>
    <x v="20"/>
    <x v="26"/>
    <s v="LIQUID HYDROGEN"/>
    <x v="10"/>
    <n v="0"/>
  </r>
  <r>
    <s v="REFERENCE ELECTRIFICATION - MODERATE TECHNOLOGY ADVANCEMENT"/>
    <x v="2"/>
    <s v="ELECTRIC LIGHT-DUTY TRUCK - 300 MILE RANGE"/>
    <s v="TEXAS"/>
    <x v="20"/>
    <x v="26"/>
    <n v="9999"/>
    <x v="10"/>
    <n v="0"/>
  </r>
  <r>
    <s v="REFERENCE ELECTRIFICATION - MODERATE TECHNOLOGY ADVANCEMENT"/>
    <x v="2"/>
    <s v="ELECTRIC LIGHT-DUTY TRUCK - 300 MILE RANGE"/>
    <s v="TEXAS"/>
    <x v="20"/>
    <x v="27"/>
    <s v="GASOLINE FUEL"/>
    <x v="10"/>
    <n v="0"/>
  </r>
  <r>
    <s v="REFERENCE ELECTRIFICATION - MODERATE TECHNOLOGY ADVANCEMENT"/>
    <x v="2"/>
    <s v="ELECTRIC LIGHT-DUTY TRUCK - 300 MILE RANGE"/>
    <s v="TEXAS"/>
    <x v="20"/>
    <x v="27"/>
    <s v="ELECTRICITY"/>
    <x v="10"/>
    <n v="0"/>
  </r>
  <r>
    <s v="REFERENCE ELECTRIFICATION - MODERATE TECHNOLOGY ADVANCEMENT"/>
    <x v="2"/>
    <s v="ELECTRIC LIGHT-DUTY TRUCK - 300 MILE RANGE"/>
    <s v="TEXAS"/>
    <x v="20"/>
    <x v="27"/>
    <s v="DIESEL FUEL"/>
    <x v="10"/>
    <n v="0"/>
  </r>
  <r>
    <s v="REFERENCE ELECTRIFICATION - MODERATE TECHNOLOGY ADVANCEMENT"/>
    <x v="2"/>
    <s v="ELECTRIC LIGHT-DUTY TRUCK - 300 MILE RANGE"/>
    <s v="TEXAS"/>
    <x v="20"/>
    <x v="27"/>
    <s v="COMPRESSED PIPELINE GAS"/>
    <x v="10"/>
    <n v="0"/>
  </r>
  <r>
    <s v="REFERENCE ELECTRIFICATION - MODERATE TECHNOLOGY ADVANCEMENT"/>
    <x v="2"/>
    <s v="ELECTRIC LIGHT-DUTY TRUCK - 300 MILE RANGE"/>
    <s v="TEXAS"/>
    <x v="20"/>
    <x v="27"/>
    <s v="LIQUID HYDROGEN"/>
    <x v="10"/>
    <n v="0"/>
  </r>
  <r>
    <s v="REFERENCE ELECTRIFICATION - MODERATE TECHNOLOGY ADVANCEMENT"/>
    <x v="2"/>
    <s v="ELECTRIC LIGHT-DUTY TRUCK - 300 MILE RANGE"/>
    <s v="TEXAS"/>
    <x v="20"/>
    <x v="27"/>
    <n v="9999"/>
    <x v="10"/>
    <n v="0"/>
  </r>
  <r>
    <s v="REFERENCE ELECTRIFICATION - MODERATE TECHNOLOGY ADVANCEMENT"/>
    <x v="2"/>
    <s v="ELECTRIC LIGHT-DUTY TRUCK - 300 MILE RANGE"/>
    <s v="TEXAS"/>
    <x v="20"/>
    <x v="28"/>
    <s v="GASOLINE FUEL"/>
    <x v="10"/>
    <n v="0"/>
  </r>
  <r>
    <s v="REFERENCE ELECTRIFICATION - MODERATE TECHNOLOGY ADVANCEMENT"/>
    <x v="2"/>
    <s v="ELECTRIC LIGHT-DUTY TRUCK - 300 MILE RANGE"/>
    <s v="TEXAS"/>
    <x v="20"/>
    <x v="28"/>
    <s v="ELECTRICITY"/>
    <x v="10"/>
    <n v="0"/>
  </r>
  <r>
    <s v="REFERENCE ELECTRIFICATION - MODERATE TECHNOLOGY ADVANCEMENT"/>
    <x v="2"/>
    <s v="ELECTRIC LIGHT-DUTY TRUCK - 300 MILE RANGE"/>
    <s v="TEXAS"/>
    <x v="20"/>
    <x v="28"/>
    <s v="DIESEL FUEL"/>
    <x v="10"/>
    <n v="0"/>
  </r>
  <r>
    <s v="REFERENCE ELECTRIFICATION - MODERATE TECHNOLOGY ADVANCEMENT"/>
    <x v="2"/>
    <s v="ELECTRIC LIGHT-DUTY TRUCK - 300 MILE RANGE"/>
    <s v="TEXAS"/>
    <x v="20"/>
    <x v="28"/>
    <s v="COMPRESSED PIPELINE GAS"/>
    <x v="10"/>
    <n v="0"/>
  </r>
  <r>
    <s v="REFERENCE ELECTRIFICATION - MODERATE TECHNOLOGY ADVANCEMENT"/>
    <x v="2"/>
    <s v="ELECTRIC LIGHT-DUTY TRUCK - 300 MILE RANGE"/>
    <s v="TEXAS"/>
    <x v="20"/>
    <x v="28"/>
    <s v="LIQUID HYDROGEN"/>
    <x v="10"/>
    <n v="0"/>
  </r>
  <r>
    <s v="REFERENCE ELECTRIFICATION - MODERATE TECHNOLOGY ADVANCEMENT"/>
    <x v="2"/>
    <s v="ELECTRIC LIGHT-DUTY TRUCK - 300 MILE RANGE"/>
    <s v="TEXAS"/>
    <x v="20"/>
    <x v="28"/>
    <n v="9999"/>
    <x v="10"/>
    <n v="0"/>
  </r>
  <r>
    <s v="REFERENCE ELECTRIFICATION - MODERATE TECHNOLOGY ADVANCEMENT"/>
    <x v="2"/>
    <s v="ELECTRIC LIGHT-DUTY TRUCK - 300 MILE RANGE"/>
    <s v="TEXAS"/>
    <x v="20"/>
    <x v="29"/>
    <s v="GASOLINE FUEL"/>
    <x v="10"/>
    <n v="0"/>
  </r>
  <r>
    <s v="REFERENCE ELECTRIFICATION - MODERATE TECHNOLOGY ADVANCEMENT"/>
    <x v="2"/>
    <s v="ELECTRIC LIGHT-DUTY TRUCK - 300 MILE RANGE"/>
    <s v="TEXAS"/>
    <x v="20"/>
    <x v="29"/>
    <s v="ELECTRICITY"/>
    <x v="10"/>
    <n v="0"/>
  </r>
  <r>
    <s v="REFERENCE ELECTRIFICATION - MODERATE TECHNOLOGY ADVANCEMENT"/>
    <x v="2"/>
    <s v="ELECTRIC LIGHT-DUTY TRUCK - 300 MILE RANGE"/>
    <s v="TEXAS"/>
    <x v="20"/>
    <x v="29"/>
    <s v="DIESEL FUEL"/>
    <x v="10"/>
    <n v="0"/>
  </r>
  <r>
    <s v="REFERENCE ELECTRIFICATION - MODERATE TECHNOLOGY ADVANCEMENT"/>
    <x v="2"/>
    <s v="ELECTRIC LIGHT-DUTY TRUCK - 300 MILE RANGE"/>
    <s v="TEXAS"/>
    <x v="20"/>
    <x v="29"/>
    <s v="COMPRESSED PIPELINE GAS"/>
    <x v="10"/>
    <n v="0"/>
  </r>
  <r>
    <s v="REFERENCE ELECTRIFICATION - MODERATE TECHNOLOGY ADVANCEMENT"/>
    <x v="2"/>
    <s v="ELECTRIC LIGHT-DUTY TRUCK - 300 MILE RANGE"/>
    <s v="TEXAS"/>
    <x v="20"/>
    <x v="29"/>
    <s v="LIQUID HYDROGEN"/>
    <x v="10"/>
    <n v="0"/>
  </r>
  <r>
    <s v="REFERENCE ELECTRIFICATION - MODERATE TECHNOLOGY ADVANCEMENT"/>
    <x v="2"/>
    <s v="ELECTRIC LIGHT-DUTY TRUCK - 300 MILE RANGE"/>
    <s v="TEXAS"/>
    <x v="20"/>
    <x v="29"/>
    <n v="9999"/>
    <x v="10"/>
    <n v="0"/>
  </r>
  <r>
    <s v="REFERENCE ELECTRIFICATION - MODERATE TECHNOLOGY ADVANCEMENT"/>
    <x v="2"/>
    <s v="ELECTRIC LIGHT-DUTY TRUCK - 300 MILE RANGE"/>
    <s v="TEXAS"/>
    <x v="20"/>
    <x v="30"/>
    <s v="GASOLINE FUEL"/>
    <x v="10"/>
    <n v="0"/>
  </r>
  <r>
    <s v="REFERENCE ELECTRIFICATION - MODERATE TECHNOLOGY ADVANCEMENT"/>
    <x v="2"/>
    <s v="ELECTRIC LIGHT-DUTY TRUCK - 300 MILE RANGE"/>
    <s v="TEXAS"/>
    <x v="20"/>
    <x v="30"/>
    <s v="ELECTRICITY"/>
    <x v="10"/>
    <n v="0"/>
  </r>
  <r>
    <s v="REFERENCE ELECTRIFICATION - MODERATE TECHNOLOGY ADVANCEMENT"/>
    <x v="2"/>
    <s v="ELECTRIC LIGHT-DUTY TRUCK - 300 MILE RANGE"/>
    <s v="TEXAS"/>
    <x v="20"/>
    <x v="30"/>
    <s v="DIESEL FUEL"/>
    <x v="10"/>
    <n v="0"/>
  </r>
  <r>
    <s v="REFERENCE ELECTRIFICATION - MODERATE TECHNOLOGY ADVANCEMENT"/>
    <x v="2"/>
    <s v="ELECTRIC LIGHT-DUTY TRUCK - 300 MILE RANGE"/>
    <s v="TEXAS"/>
    <x v="20"/>
    <x v="30"/>
    <s v="COMPRESSED PIPELINE GAS"/>
    <x v="10"/>
    <n v="0"/>
  </r>
  <r>
    <s v="REFERENCE ELECTRIFICATION - MODERATE TECHNOLOGY ADVANCEMENT"/>
    <x v="2"/>
    <s v="ELECTRIC LIGHT-DUTY TRUCK - 300 MILE RANGE"/>
    <s v="TEXAS"/>
    <x v="20"/>
    <x v="30"/>
    <s v="LIQUID HYDROGEN"/>
    <x v="10"/>
    <n v="0"/>
  </r>
  <r>
    <s v="REFERENCE ELECTRIFICATION - MODERATE TECHNOLOGY ADVANCEMENT"/>
    <x v="2"/>
    <s v="ELECTRIC LIGHT-DUTY TRUCK - 300 MILE RANGE"/>
    <s v="TEXAS"/>
    <x v="20"/>
    <x v="30"/>
    <n v="9999"/>
    <x v="10"/>
    <n v="0"/>
  </r>
  <r>
    <s v="REFERENCE ELECTRIFICATION - MODERATE TECHNOLOGY ADVANCEMENT"/>
    <x v="2"/>
    <s v="ELECTRIC LIGHT-DUTY TRUCK - 300 MILE RANGE"/>
    <s v="TEXAS"/>
    <x v="20"/>
    <x v="31"/>
    <s v="GASOLINE FUEL"/>
    <x v="10"/>
    <n v="0"/>
  </r>
  <r>
    <s v="REFERENCE ELECTRIFICATION - MODERATE TECHNOLOGY ADVANCEMENT"/>
    <x v="2"/>
    <s v="ELECTRIC LIGHT-DUTY TRUCK - 300 MILE RANGE"/>
    <s v="TEXAS"/>
    <x v="20"/>
    <x v="31"/>
    <s v="ELECTRICITY"/>
    <x v="10"/>
    <n v="0"/>
  </r>
  <r>
    <s v="REFERENCE ELECTRIFICATION - MODERATE TECHNOLOGY ADVANCEMENT"/>
    <x v="2"/>
    <s v="ELECTRIC LIGHT-DUTY TRUCK - 300 MILE RANGE"/>
    <s v="TEXAS"/>
    <x v="20"/>
    <x v="31"/>
    <s v="DIESEL FUEL"/>
    <x v="10"/>
    <n v="0"/>
  </r>
  <r>
    <s v="REFERENCE ELECTRIFICATION - MODERATE TECHNOLOGY ADVANCEMENT"/>
    <x v="2"/>
    <s v="ELECTRIC LIGHT-DUTY TRUCK - 300 MILE RANGE"/>
    <s v="TEXAS"/>
    <x v="20"/>
    <x v="31"/>
    <s v="COMPRESSED PIPELINE GAS"/>
    <x v="10"/>
    <n v="0"/>
  </r>
  <r>
    <s v="REFERENCE ELECTRIFICATION - MODERATE TECHNOLOGY ADVANCEMENT"/>
    <x v="2"/>
    <s v="ELECTRIC LIGHT-DUTY TRUCK - 300 MILE RANGE"/>
    <s v="TEXAS"/>
    <x v="20"/>
    <x v="31"/>
    <s v="LIQUID HYDROGEN"/>
    <x v="10"/>
    <n v="0"/>
  </r>
  <r>
    <s v="REFERENCE ELECTRIFICATION - MODERATE TECHNOLOGY ADVANCEMENT"/>
    <x v="2"/>
    <s v="ELECTRIC LIGHT-DUTY TRUCK - 300 MILE RANGE"/>
    <s v="TEXAS"/>
    <x v="20"/>
    <x v="31"/>
    <n v="9999"/>
    <x v="10"/>
    <n v="0"/>
  </r>
  <r>
    <s v="REFERENCE ELECTRIFICATION - MODERATE TECHNOLOGY ADVANCEMENT"/>
    <x v="2"/>
    <s v="ELECTRIC LIGHT-DUTY TRUCK - 300 MILE RANGE"/>
    <s v="TEXAS"/>
    <x v="20"/>
    <x v="32"/>
    <s v="GASOLINE FUEL"/>
    <x v="10"/>
    <n v="0"/>
  </r>
  <r>
    <s v="REFERENCE ELECTRIFICATION - MODERATE TECHNOLOGY ADVANCEMENT"/>
    <x v="2"/>
    <s v="ELECTRIC LIGHT-DUTY TRUCK - 300 MILE RANGE"/>
    <s v="TEXAS"/>
    <x v="20"/>
    <x v="32"/>
    <s v="ELECTRICITY"/>
    <x v="10"/>
    <n v="0"/>
  </r>
  <r>
    <s v="REFERENCE ELECTRIFICATION - MODERATE TECHNOLOGY ADVANCEMENT"/>
    <x v="2"/>
    <s v="ELECTRIC LIGHT-DUTY TRUCK - 300 MILE RANGE"/>
    <s v="TEXAS"/>
    <x v="20"/>
    <x v="32"/>
    <s v="DIESEL FUEL"/>
    <x v="10"/>
    <n v="0"/>
  </r>
  <r>
    <s v="REFERENCE ELECTRIFICATION - MODERATE TECHNOLOGY ADVANCEMENT"/>
    <x v="2"/>
    <s v="ELECTRIC LIGHT-DUTY TRUCK - 300 MILE RANGE"/>
    <s v="TEXAS"/>
    <x v="20"/>
    <x v="32"/>
    <s v="COMPRESSED PIPELINE GAS"/>
    <x v="10"/>
    <n v="0"/>
  </r>
  <r>
    <s v="REFERENCE ELECTRIFICATION - MODERATE TECHNOLOGY ADVANCEMENT"/>
    <x v="2"/>
    <s v="ELECTRIC LIGHT-DUTY TRUCK - 300 MILE RANGE"/>
    <s v="TEXAS"/>
    <x v="20"/>
    <x v="32"/>
    <s v="LIQUID HYDROGEN"/>
    <x v="10"/>
    <n v="0"/>
  </r>
  <r>
    <s v="REFERENCE ELECTRIFICATION - MODERATE TECHNOLOGY ADVANCEMENT"/>
    <x v="2"/>
    <s v="ELECTRIC LIGHT-DUTY TRUCK - 300 MILE RANGE"/>
    <s v="TEXAS"/>
    <x v="20"/>
    <x v="32"/>
    <n v="9999"/>
    <x v="10"/>
    <n v="0"/>
  </r>
  <r>
    <s v="REFERENCE ELECTRIFICATION - MODERATE TECHNOLOGY ADVANCEMENT"/>
    <x v="2"/>
    <s v="ELECTRIC LIGHT-DUTY TRUCK - 300 MILE RANGE"/>
    <s v="TEXAS"/>
    <x v="20"/>
    <x v="33"/>
    <s v="GASOLINE FUEL"/>
    <x v="10"/>
    <n v="0"/>
  </r>
  <r>
    <s v="REFERENCE ELECTRIFICATION - MODERATE TECHNOLOGY ADVANCEMENT"/>
    <x v="2"/>
    <s v="ELECTRIC LIGHT-DUTY TRUCK - 300 MILE RANGE"/>
    <s v="TEXAS"/>
    <x v="20"/>
    <x v="33"/>
    <s v="ELECTRICITY"/>
    <x v="10"/>
    <n v="0"/>
  </r>
  <r>
    <s v="REFERENCE ELECTRIFICATION - MODERATE TECHNOLOGY ADVANCEMENT"/>
    <x v="2"/>
    <s v="ELECTRIC LIGHT-DUTY TRUCK - 300 MILE RANGE"/>
    <s v="TEXAS"/>
    <x v="20"/>
    <x v="33"/>
    <s v="DIESEL FUEL"/>
    <x v="10"/>
    <n v="0"/>
  </r>
  <r>
    <s v="REFERENCE ELECTRIFICATION - MODERATE TECHNOLOGY ADVANCEMENT"/>
    <x v="2"/>
    <s v="ELECTRIC LIGHT-DUTY TRUCK - 300 MILE RANGE"/>
    <s v="TEXAS"/>
    <x v="20"/>
    <x v="33"/>
    <s v="COMPRESSED PIPELINE GAS"/>
    <x v="10"/>
    <n v="0"/>
  </r>
  <r>
    <s v="REFERENCE ELECTRIFICATION - MODERATE TECHNOLOGY ADVANCEMENT"/>
    <x v="2"/>
    <s v="ELECTRIC LIGHT-DUTY TRUCK - 300 MILE RANGE"/>
    <s v="TEXAS"/>
    <x v="20"/>
    <x v="33"/>
    <s v="LIQUID HYDROGEN"/>
    <x v="10"/>
    <n v="0"/>
  </r>
  <r>
    <s v="REFERENCE ELECTRIFICATION - MODERATE TECHNOLOGY ADVANCEMENT"/>
    <x v="2"/>
    <s v="ELECTRIC LIGHT-DUTY TRUCK - 300 MILE RANGE"/>
    <s v="TEXAS"/>
    <x v="20"/>
    <x v="33"/>
    <n v="9999"/>
    <x v="10"/>
    <n v="0"/>
  </r>
  <r>
    <s v="REFERENCE ELECTRIFICATION - MODERATE TECHNOLOGY ADVANCEMENT"/>
    <x v="2"/>
    <s v="ELECTRIC TRANSIT BUS"/>
    <s v="TEXAS"/>
    <x v="21"/>
    <x v="0"/>
    <s v="GASOLINE FUEL"/>
    <x v="10"/>
    <n v="0"/>
  </r>
  <r>
    <s v="REFERENCE ELECTRIFICATION - MODERATE TECHNOLOGY ADVANCEMENT"/>
    <x v="2"/>
    <s v="ELECTRIC TRANSIT BUS"/>
    <s v="TEXAS"/>
    <x v="21"/>
    <x v="0"/>
    <s v="ELECTRICITY"/>
    <x v="10"/>
    <n v="81381.214629025504"/>
  </r>
  <r>
    <s v="REFERENCE ELECTRIFICATION - MODERATE TECHNOLOGY ADVANCEMENT"/>
    <x v="2"/>
    <s v="ELECTRIC TRANSIT BUS"/>
    <s v="TEXAS"/>
    <x v="21"/>
    <x v="0"/>
    <s v="DIESEL FUEL"/>
    <x v="10"/>
    <n v="0"/>
  </r>
  <r>
    <s v="REFERENCE ELECTRIFICATION - MODERATE TECHNOLOGY ADVANCEMENT"/>
    <x v="2"/>
    <s v="ELECTRIC TRANSIT BUS"/>
    <s v="TEXAS"/>
    <x v="21"/>
    <x v="0"/>
    <s v="COMPRESSED PIPELINE GAS"/>
    <x v="10"/>
    <n v="0"/>
  </r>
  <r>
    <s v="REFERENCE ELECTRIFICATION - MODERATE TECHNOLOGY ADVANCEMENT"/>
    <x v="2"/>
    <s v="ELECTRIC TRANSIT BUS"/>
    <s v="TEXAS"/>
    <x v="21"/>
    <x v="1"/>
    <s v="GASOLINE FUEL"/>
    <x v="10"/>
    <n v="0"/>
  </r>
  <r>
    <s v="REFERENCE ELECTRIFICATION - MODERATE TECHNOLOGY ADVANCEMENT"/>
    <x v="2"/>
    <s v="ELECTRIC TRANSIT BUS"/>
    <s v="TEXAS"/>
    <x v="21"/>
    <x v="1"/>
    <s v="ELECTRICITY"/>
    <x v="10"/>
    <n v="152862.336140253"/>
  </r>
  <r>
    <s v="REFERENCE ELECTRIFICATION - MODERATE TECHNOLOGY ADVANCEMENT"/>
    <x v="2"/>
    <s v="ELECTRIC TRANSIT BUS"/>
    <s v="TEXAS"/>
    <x v="21"/>
    <x v="1"/>
    <s v="DIESEL FUEL"/>
    <x v="10"/>
    <n v="0"/>
  </r>
  <r>
    <s v="REFERENCE ELECTRIFICATION - MODERATE TECHNOLOGY ADVANCEMENT"/>
    <x v="2"/>
    <s v="ELECTRIC TRANSIT BUS"/>
    <s v="TEXAS"/>
    <x v="21"/>
    <x v="1"/>
    <s v="COMPRESSED PIPELINE GAS"/>
    <x v="10"/>
    <n v="0"/>
  </r>
  <r>
    <s v="REFERENCE ELECTRIFICATION - MODERATE TECHNOLOGY ADVANCEMENT"/>
    <x v="2"/>
    <s v="ELECTRIC TRANSIT BUS"/>
    <s v="TEXAS"/>
    <x v="21"/>
    <x v="2"/>
    <s v="GASOLINE FUEL"/>
    <x v="10"/>
    <n v="0"/>
  </r>
  <r>
    <s v="REFERENCE ELECTRIFICATION - MODERATE TECHNOLOGY ADVANCEMENT"/>
    <x v="2"/>
    <s v="ELECTRIC TRANSIT BUS"/>
    <s v="TEXAS"/>
    <x v="21"/>
    <x v="2"/>
    <s v="ELECTRICITY"/>
    <x v="10"/>
    <n v="263392.97983862099"/>
  </r>
  <r>
    <s v="REFERENCE ELECTRIFICATION - MODERATE TECHNOLOGY ADVANCEMENT"/>
    <x v="2"/>
    <s v="ELECTRIC TRANSIT BUS"/>
    <s v="TEXAS"/>
    <x v="21"/>
    <x v="2"/>
    <s v="DIESEL FUEL"/>
    <x v="10"/>
    <n v="0"/>
  </r>
  <r>
    <s v="REFERENCE ELECTRIFICATION - MODERATE TECHNOLOGY ADVANCEMENT"/>
    <x v="2"/>
    <s v="ELECTRIC TRANSIT BUS"/>
    <s v="TEXAS"/>
    <x v="21"/>
    <x v="2"/>
    <s v="COMPRESSED PIPELINE GAS"/>
    <x v="10"/>
    <n v="0"/>
  </r>
  <r>
    <s v="REFERENCE ELECTRIFICATION - MODERATE TECHNOLOGY ADVANCEMENT"/>
    <x v="2"/>
    <s v="ELECTRIC TRANSIT BUS"/>
    <s v="TEXAS"/>
    <x v="21"/>
    <x v="3"/>
    <s v="GASOLINE FUEL"/>
    <x v="10"/>
    <n v="0"/>
  </r>
  <r>
    <s v="REFERENCE ELECTRIFICATION - MODERATE TECHNOLOGY ADVANCEMENT"/>
    <x v="2"/>
    <s v="ELECTRIC TRANSIT BUS"/>
    <s v="TEXAS"/>
    <x v="21"/>
    <x v="3"/>
    <s v="ELECTRICITY"/>
    <x v="10"/>
    <n v="404438.44401094998"/>
  </r>
  <r>
    <s v="REFERENCE ELECTRIFICATION - MODERATE TECHNOLOGY ADVANCEMENT"/>
    <x v="2"/>
    <s v="ELECTRIC TRANSIT BUS"/>
    <s v="TEXAS"/>
    <x v="21"/>
    <x v="3"/>
    <s v="DIESEL FUEL"/>
    <x v="10"/>
    <n v="0"/>
  </r>
  <r>
    <s v="REFERENCE ELECTRIFICATION - MODERATE TECHNOLOGY ADVANCEMENT"/>
    <x v="2"/>
    <s v="ELECTRIC TRANSIT BUS"/>
    <s v="TEXAS"/>
    <x v="21"/>
    <x v="3"/>
    <s v="COMPRESSED PIPELINE GAS"/>
    <x v="10"/>
    <n v="0"/>
  </r>
  <r>
    <s v="REFERENCE ELECTRIFICATION - MODERATE TECHNOLOGY ADVANCEMENT"/>
    <x v="2"/>
    <s v="ELECTRIC TRANSIT BUS"/>
    <s v="TEXAS"/>
    <x v="21"/>
    <x v="4"/>
    <s v="GASOLINE FUEL"/>
    <x v="10"/>
    <n v="0"/>
  </r>
  <r>
    <s v="REFERENCE ELECTRIFICATION - MODERATE TECHNOLOGY ADVANCEMENT"/>
    <x v="2"/>
    <s v="ELECTRIC TRANSIT BUS"/>
    <s v="TEXAS"/>
    <x v="21"/>
    <x v="4"/>
    <s v="ELECTRICITY"/>
    <x v="10"/>
    <n v="544353.24515526695"/>
  </r>
  <r>
    <s v="REFERENCE ELECTRIFICATION - MODERATE TECHNOLOGY ADVANCEMENT"/>
    <x v="2"/>
    <s v="ELECTRIC TRANSIT BUS"/>
    <s v="TEXAS"/>
    <x v="21"/>
    <x v="4"/>
    <s v="DIESEL FUEL"/>
    <x v="10"/>
    <n v="0"/>
  </r>
  <r>
    <s v="REFERENCE ELECTRIFICATION - MODERATE TECHNOLOGY ADVANCEMENT"/>
    <x v="2"/>
    <s v="ELECTRIC TRANSIT BUS"/>
    <s v="TEXAS"/>
    <x v="21"/>
    <x v="4"/>
    <s v="COMPRESSED PIPELINE GAS"/>
    <x v="10"/>
    <n v="0"/>
  </r>
  <r>
    <s v="REFERENCE ELECTRIFICATION - MODERATE TECHNOLOGY ADVANCEMENT"/>
    <x v="2"/>
    <s v="ELECTRIC TRANSIT BUS"/>
    <s v="TEXAS"/>
    <x v="21"/>
    <x v="5"/>
    <s v="GASOLINE FUEL"/>
    <x v="10"/>
    <n v="0"/>
  </r>
  <r>
    <s v="REFERENCE ELECTRIFICATION - MODERATE TECHNOLOGY ADVANCEMENT"/>
    <x v="2"/>
    <s v="ELECTRIC TRANSIT BUS"/>
    <s v="TEXAS"/>
    <x v="21"/>
    <x v="5"/>
    <s v="ELECTRICITY"/>
    <x v="10"/>
    <n v="687217.25623856799"/>
  </r>
  <r>
    <s v="REFERENCE ELECTRIFICATION - MODERATE TECHNOLOGY ADVANCEMENT"/>
    <x v="2"/>
    <s v="ELECTRIC TRANSIT BUS"/>
    <s v="TEXAS"/>
    <x v="21"/>
    <x v="5"/>
    <s v="DIESEL FUEL"/>
    <x v="10"/>
    <n v="0"/>
  </r>
  <r>
    <s v="REFERENCE ELECTRIFICATION - MODERATE TECHNOLOGY ADVANCEMENT"/>
    <x v="2"/>
    <s v="ELECTRIC TRANSIT BUS"/>
    <s v="TEXAS"/>
    <x v="21"/>
    <x v="5"/>
    <s v="COMPRESSED PIPELINE GAS"/>
    <x v="10"/>
    <n v="0"/>
  </r>
  <r>
    <s v="REFERENCE ELECTRIFICATION - MODERATE TECHNOLOGY ADVANCEMENT"/>
    <x v="2"/>
    <s v="ELECTRIC TRANSIT BUS"/>
    <s v="TEXAS"/>
    <x v="21"/>
    <x v="6"/>
    <s v="GASOLINE FUEL"/>
    <x v="10"/>
    <n v="0"/>
  </r>
  <r>
    <s v="REFERENCE ELECTRIFICATION - MODERATE TECHNOLOGY ADVANCEMENT"/>
    <x v="2"/>
    <s v="ELECTRIC TRANSIT BUS"/>
    <s v="TEXAS"/>
    <x v="21"/>
    <x v="6"/>
    <s v="ELECTRICITY"/>
    <x v="10"/>
    <n v="828920.96352891903"/>
  </r>
  <r>
    <s v="REFERENCE ELECTRIFICATION - MODERATE TECHNOLOGY ADVANCEMENT"/>
    <x v="2"/>
    <s v="ELECTRIC TRANSIT BUS"/>
    <s v="TEXAS"/>
    <x v="21"/>
    <x v="6"/>
    <s v="DIESEL FUEL"/>
    <x v="10"/>
    <n v="0"/>
  </r>
  <r>
    <s v="REFERENCE ELECTRIFICATION - MODERATE TECHNOLOGY ADVANCEMENT"/>
    <x v="2"/>
    <s v="ELECTRIC TRANSIT BUS"/>
    <s v="TEXAS"/>
    <x v="21"/>
    <x v="6"/>
    <s v="COMPRESSED PIPELINE GAS"/>
    <x v="10"/>
    <n v="0"/>
  </r>
  <r>
    <s v="REFERENCE ELECTRIFICATION - MODERATE TECHNOLOGY ADVANCEMENT"/>
    <x v="2"/>
    <s v="ELECTRIC TRANSIT BUS"/>
    <s v="TEXAS"/>
    <x v="21"/>
    <x v="7"/>
    <s v="GASOLINE FUEL"/>
    <x v="10"/>
    <n v="0"/>
  </r>
  <r>
    <s v="REFERENCE ELECTRIFICATION - MODERATE TECHNOLOGY ADVANCEMENT"/>
    <x v="2"/>
    <s v="ELECTRIC TRANSIT BUS"/>
    <s v="TEXAS"/>
    <x v="21"/>
    <x v="7"/>
    <s v="ELECTRICITY"/>
    <x v="10"/>
    <n v="967298.90253034397"/>
  </r>
  <r>
    <s v="REFERENCE ELECTRIFICATION - MODERATE TECHNOLOGY ADVANCEMENT"/>
    <x v="2"/>
    <s v="ELECTRIC TRANSIT BUS"/>
    <s v="TEXAS"/>
    <x v="21"/>
    <x v="7"/>
    <s v="DIESEL FUEL"/>
    <x v="10"/>
    <n v="0"/>
  </r>
  <r>
    <s v="REFERENCE ELECTRIFICATION - MODERATE TECHNOLOGY ADVANCEMENT"/>
    <x v="2"/>
    <s v="ELECTRIC TRANSIT BUS"/>
    <s v="TEXAS"/>
    <x v="21"/>
    <x v="7"/>
    <s v="COMPRESSED PIPELINE GAS"/>
    <x v="10"/>
    <n v="0"/>
  </r>
  <r>
    <s v="REFERENCE ELECTRIFICATION - MODERATE TECHNOLOGY ADVANCEMENT"/>
    <x v="2"/>
    <s v="ELECTRIC TRANSIT BUS"/>
    <s v="TEXAS"/>
    <x v="21"/>
    <x v="8"/>
    <s v="GASOLINE FUEL"/>
    <x v="10"/>
    <n v="0"/>
  </r>
  <r>
    <s v="REFERENCE ELECTRIFICATION - MODERATE TECHNOLOGY ADVANCEMENT"/>
    <x v="2"/>
    <s v="ELECTRIC TRANSIT BUS"/>
    <s v="TEXAS"/>
    <x v="21"/>
    <x v="8"/>
    <s v="ELECTRICITY"/>
    <x v="10"/>
    <n v="1106719.87217708"/>
  </r>
  <r>
    <s v="REFERENCE ELECTRIFICATION - MODERATE TECHNOLOGY ADVANCEMENT"/>
    <x v="2"/>
    <s v="ELECTRIC TRANSIT BUS"/>
    <s v="TEXAS"/>
    <x v="21"/>
    <x v="8"/>
    <s v="DIESEL FUEL"/>
    <x v="10"/>
    <n v="0"/>
  </r>
  <r>
    <s v="REFERENCE ELECTRIFICATION - MODERATE TECHNOLOGY ADVANCEMENT"/>
    <x v="2"/>
    <s v="ELECTRIC TRANSIT BUS"/>
    <s v="TEXAS"/>
    <x v="21"/>
    <x v="8"/>
    <s v="COMPRESSED PIPELINE GAS"/>
    <x v="10"/>
    <n v="0"/>
  </r>
  <r>
    <s v="REFERENCE ELECTRIFICATION - MODERATE TECHNOLOGY ADVANCEMENT"/>
    <x v="2"/>
    <s v="ELECTRIC TRANSIT BUS"/>
    <s v="TEXAS"/>
    <x v="21"/>
    <x v="9"/>
    <s v="GASOLINE FUEL"/>
    <x v="10"/>
    <n v="0"/>
  </r>
  <r>
    <s v="REFERENCE ELECTRIFICATION - MODERATE TECHNOLOGY ADVANCEMENT"/>
    <x v="2"/>
    <s v="ELECTRIC TRANSIT BUS"/>
    <s v="TEXAS"/>
    <x v="21"/>
    <x v="9"/>
    <s v="ELECTRICITY"/>
    <x v="10"/>
    <n v="1244178.5286670199"/>
  </r>
  <r>
    <s v="REFERENCE ELECTRIFICATION - MODERATE TECHNOLOGY ADVANCEMENT"/>
    <x v="2"/>
    <s v="ELECTRIC TRANSIT BUS"/>
    <s v="TEXAS"/>
    <x v="21"/>
    <x v="9"/>
    <s v="DIESEL FUEL"/>
    <x v="10"/>
    <n v="0"/>
  </r>
  <r>
    <s v="REFERENCE ELECTRIFICATION - MODERATE TECHNOLOGY ADVANCEMENT"/>
    <x v="2"/>
    <s v="ELECTRIC TRANSIT BUS"/>
    <s v="TEXAS"/>
    <x v="21"/>
    <x v="9"/>
    <s v="COMPRESSED PIPELINE GAS"/>
    <x v="10"/>
    <n v="0"/>
  </r>
  <r>
    <s v="REFERENCE ELECTRIFICATION - MODERATE TECHNOLOGY ADVANCEMENT"/>
    <x v="2"/>
    <s v="ELECTRIC TRANSIT BUS"/>
    <s v="TEXAS"/>
    <x v="21"/>
    <x v="10"/>
    <s v="GASOLINE FUEL"/>
    <x v="10"/>
    <n v="0"/>
  </r>
  <r>
    <s v="REFERENCE ELECTRIFICATION - MODERATE TECHNOLOGY ADVANCEMENT"/>
    <x v="2"/>
    <s v="ELECTRIC TRANSIT BUS"/>
    <s v="TEXAS"/>
    <x v="21"/>
    <x v="10"/>
    <s v="ELECTRICITY"/>
    <x v="10"/>
    <n v="1362856.30692766"/>
  </r>
  <r>
    <s v="REFERENCE ELECTRIFICATION - MODERATE TECHNOLOGY ADVANCEMENT"/>
    <x v="2"/>
    <s v="ELECTRIC TRANSIT BUS"/>
    <s v="TEXAS"/>
    <x v="21"/>
    <x v="10"/>
    <s v="DIESEL FUEL"/>
    <x v="10"/>
    <n v="0"/>
  </r>
  <r>
    <s v="REFERENCE ELECTRIFICATION - MODERATE TECHNOLOGY ADVANCEMENT"/>
    <x v="2"/>
    <s v="ELECTRIC TRANSIT BUS"/>
    <s v="TEXAS"/>
    <x v="21"/>
    <x v="10"/>
    <s v="COMPRESSED PIPELINE GAS"/>
    <x v="10"/>
    <n v="0"/>
  </r>
  <r>
    <s v="REFERENCE ELECTRIFICATION - MODERATE TECHNOLOGY ADVANCEMENT"/>
    <x v="2"/>
    <s v="ELECTRIC TRANSIT BUS"/>
    <s v="TEXAS"/>
    <x v="21"/>
    <x v="11"/>
    <s v="GASOLINE FUEL"/>
    <x v="10"/>
    <n v="0"/>
  </r>
  <r>
    <s v="REFERENCE ELECTRIFICATION - MODERATE TECHNOLOGY ADVANCEMENT"/>
    <x v="2"/>
    <s v="ELECTRIC TRANSIT BUS"/>
    <s v="TEXAS"/>
    <x v="21"/>
    <x v="11"/>
    <s v="ELECTRICITY"/>
    <x v="10"/>
    <n v="1451718.83905646"/>
  </r>
  <r>
    <s v="REFERENCE ELECTRIFICATION - MODERATE TECHNOLOGY ADVANCEMENT"/>
    <x v="2"/>
    <s v="ELECTRIC TRANSIT BUS"/>
    <s v="TEXAS"/>
    <x v="21"/>
    <x v="11"/>
    <s v="DIESEL FUEL"/>
    <x v="10"/>
    <n v="0"/>
  </r>
  <r>
    <s v="REFERENCE ELECTRIFICATION - MODERATE TECHNOLOGY ADVANCEMENT"/>
    <x v="2"/>
    <s v="ELECTRIC TRANSIT BUS"/>
    <s v="TEXAS"/>
    <x v="21"/>
    <x v="11"/>
    <s v="COMPRESSED PIPELINE GAS"/>
    <x v="10"/>
    <n v="0"/>
  </r>
  <r>
    <s v="REFERENCE ELECTRIFICATION - MODERATE TECHNOLOGY ADVANCEMENT"/>
    <x v="2"/>
    <s v="ELECTRIC TRANSIT BUS"/>
    <s v="TEXAS"/>
    <x v="21"/>
    <x v="12"/>
    <s v="GASOLINE FUEL"/>
    <x v="10"/>
    <n v="0"/>
  </r>
  <r>
    <s v="REFERENCE ELECTRIFICATION - MODERATE TECHNOLOGY ADVANCEMENT"/>
    <x v="2"/>
    <s v="ELECTRIC TRANSIT BUS"/>
    <s v="TEXAS"/>
    <x v="21"/>
    <x v="12"/>
    <s v="ELECTRICITY"/>
    <x v="10"/>
    <n v="1512212.1798715501"/>
  </r>
  <r>
    <s v="REFERENCE ELECTRIFICATION - MODERATE TECHNOLOGY ADVANCEMENT"/>
    <x v="2"/>
    <s v="ELECTRIC TRANSIT BUS"/>
    <s v="TEXAS"/>
    <x v="21"/>
    <x v="12"/>
    <s v="DIESEL FUEL"/>
    <x v="10"/>
    <n v="0"/>
  </r>
  <r>
    <s v="REFERENCE ELECTRIFICATION - MODERATE TECHNOLOGY ADVANCEMENT"/>
    <x v="2"/>
    <s v="ELECTRIC TRANSIT BUS"/>
    <s v="TEXAS"/>
    <x v="21"/>
    <x v="12"/>
    <s v="COMPRESSED PIPELINE GAS"/>
    <x v="10"/>
    <n v="0"/>
  </r>
  <r>
    <s v="REFERENCE ELECTRIFICATION - MODERATE TECHNOLOGY ADVANCEMENT"/>
    <x v="2"/>
    <s v="ELECTRIC TRANSIT BUS"/>
    <s v="TEXAS"/>
    <x v="21"/>
    <x v="13"/>
    <s v="GASOLINE FUEL"/>
    <x v="10"/>
    <n v="0"/>
  </r>
  <r>
    <s v="REFERENCE ELECTRIFICATION - MODERATE TECHNOLOGY ADVANCEMENT"/>
    <x v="2"/>
    <s v="ELECTRIC TRANSIT BUS"/>
    <s v="TEXAS"/>
    <x v="21"/>
    <x v="13"/>
    <s v="ELECTRICITY"/>
    <x v="10"/>
    <n v="1550500.9005946"/>
  </r>
  <r>
    <s v="REFERENCE ELECTRIFICATION - MODERATE TECHNOLOGY ADVANCEMENT"/>
    <x v="2"/>
    <s v="ELECTRIC TRANSIT BUS"/>
    <s v="TEXAS"/>
    <x v="21"/>
    <x v="13"/>
    <s v="DIESEL FUEL"/>
    <x v="10"/>
    <n v="0"/>
  </r>
  <r>
    <s v="REFERENCE ELECTRIFICATION - MODERATE TECHNOLOGY ADVANCEMENT"/>
    <x v="2"/>
    <s v="ELECTRIC TRANSIT BUS"/>
    <s v="TEXAS"/>
    <x v="21"/>
    <x v="13"/>
    <s v="COMPRESSED PIPELINE GAS"/>
    <x v="10"/>
    <n v="0"/>
  </r>
  <r>
    <s v="REFERENCE ELECTRIFICATION - MODERATE TECHNOLOGY ADVANCEMENT"/>
    <x v="2"/>
    <s v="ELECTRIC TRANSIT BUS"/>
    <s v="TEXAS"/>
    <x v="21"/>
    <x v="14"/>
    <s v="GASOLINE FUEL"/>
    <x v="10"/>
    <n v="0"/>
  </r>
  <r>
    <s v="REFERENCE ELECTRIFICATION - MODERATE TECHNOLOGY ADVANCEMENT"/>
    <x v="2"/>
    <s v="ELECTRIC TRANSIT BUS"/>
    <s v="TEXAS"/>
    <x v="21"/>
    <x v="14"/>
    <s v="ELECTRICITY"/>
    <x v="10"/>
    <n v="1574280.63588278"/>
  </r>
  <r>
    <s v="REFERENCE ELECTRIFICATION - MODERATE TECHNOLOGY ADVANCEMENT"/>
    <x v="2"/>
    <s v="ELECTRIC TRANSIT BUS"/>
    <s v="TEXAS"/>
    <x v="21"/>
    <x v="14"/>
    <s v="DIESEL FUEL"/>
    <x v="10"/>
    <n v="0"/>
  </r>
  <r>
    <s v="REFERENCE ELECTRIFICATION - MODERATE TECHNOLOGY ADVANCEMENT"/>
    <x v="2"/>
    <s v="ELECTRIC TRANSIT BUS"/>
    <s v="TEXAS"/>
    <x v="21"/>
    <x v="14"/>
    <s v="COMPRESSED PIPELINE GAS"/>
    <x v="10"/>
    <n v="0"/>
  </r>
  <r>
    <s v="REFERENCE ELECTRIFICATION - MODERATE TECHNOLOGY ADVANCEMENT"/>
    <x v="2"/>
    <s v="ELECTRIC TRANSIT BUS"/>
    <s v="TEXAS"/>
    <x v="21"/>
    <x v="15"/>
    <s v="GASOLINE FUEL"/>
    <x v="10"/>
    <n v="0"/>
  </r>
  <r>
    <s v="REFERENCE ELECTRIFICATION - MODERATE TECHNOLOGY ADVANCEMENT"/>
    <x v="2"/>
    <s v="ELECTRIC TRANSIT BUS"/>
    <s v="TEXAS"/>
    <x v="21"/>
    <x v="15"/>
    <s v="ELECTRICITY"/>
    <x v="10"/>
    <n v="1593644.15101905"/>
  </r>
  <r>
    <s v="REFERENCE ELECTRIFICATION - MODERATE TECHNOLOGY ADVANCEMENT"/>
    <x v="2"/>
    <s v="ELECTRIC TRANSIT BUS"/>
    <s v="TEXAS"/>
    <x v="21"/>
    <x v="15"/>
    <s v="DIESEL FUEL"/>
    <x v="10"/>
    <n v="0"/>
  </r>
  <r>
    <s v="REFERENCE ELECTRIFICATION - MODERATE TECHNOLOGY ADVANCEMENT"/>
    <x v="2"/>
    <s v="ELECTRIC TRANSIT BUS"/>
    <s v="TEXAS"/>
    <x v="21"/>
    <x v="15"/>
    <s v="COMPRESSED PIPELINE GAS"/>
    <x v="10"/>
    <n v="0"/>
  </r>
  <r>
    <s v="REFERENCE ELECTRIFICATION - MODERATE TECHNOLOGY ADVANCEMENT"/>
    <x v="2"/>
    <s v="ELECTRIC TRANSIT BUS"/>
    <s v="TEXAS"/>
    <x v="21"/>
    <x v="16"/>
    <s v="GASOLINE FUEL"/>
    <x v="10"/>
    <n v="0"/>
  </r>
  <r>
    <s v="REFERENCE ELECTRIFICATION - MODERATE TECHNOLOGY ADVANCEMENT"/>
    <x v="2"/>
    <s v="ELECTRIC TRANSIT BUS"/>
    <s v="TEXAS"/>
    <x v="21"/>
    <x v="16"/>
    <s v="ELECTRICITY"/>
    <x v="10"/>
    <n v="1612791.0553585701"/>
  </r>
  <r>
    <s v="REFERENCE ELECTRIFICATION - MODERATE TECHNOLOGY ADVANCEMENT"/>
    <x v="2"/>
    <s v="ELECTRIC TRANSIT BUS"/>
    <s v="TEXAS"/>
    <x v="21"/>
    <x v="16"/>
    <s v="DIESEL FUEL"/>
    <x v="10"/>
    <n v="0"/>
  </r>
  <r>
    <s v="REFERENCE ELECTRIFICATION - MODERATE TECHNOLOGY ADVANCEMENT"/>
    <x v="2"/>
    <s v="ELECTRIC TRANSIT BUS"/>
    <s v="TEXAS"/>
    <x v="21"/>
    <x v="16"/>
    <s v="COMPRESSED PIPELINE GAS"/>
    <x v="10"/>
    <n v="0"/>
  </r>
  <r>
    <s v="REFERENCE ELECTRIFICATION - MODERATE TECHNOLOGY ADVANCEMENT"/>
    <x v="2"/>
    <s v="ELECTRIC TRANSIT BUS"/>
    <s v="TEXAS"/>
    <x v="21"/>
    <x v="17"/>
    <s v="GASOLINE FUEL"/>
    <x v="10"/>
    <n v="0"/>
  </r>
  <r>
    <s v="REFERENCE ELECTRIFICATION - MODERATE TECHNOLOGY ADVANCEMENT"/>
    <x v="2"/>
    <s v="ELECTRIC TRANSIT BUS"/>
    <s v="TEXAS"/>
    <x v="21"/>
    <x v="17"/>
    <s v="ELECTRICITY"/>
    <x v="10"/>
    <n v="1631841.78264591"/>
  </r>
  <r>
    <s v="REFERENCE ELECTRIFICATION - MODERATE TECHNOLOGY ADVANCEMENT"/>
    <x v="2"/>
    <s v="ELECTRIC TRANSIT BUS"/>
    <s v="TEXAS"/>
    <x v="21"/>
    <x v="17"/>
    <s v="DIESEL FUEL"/>
    <x v="10"/>
    <n v="0"/>
  </r>
  <r>
    <s v="REFERENCE ELECTRIFICATION - MODERATE TECHNOLOGY ADVANCEMENT"/>
    <x v="2"/>
    <s v="ELECTRIC TRANSIT BUS"/>
    <s v="TEXAS"/>
    <x v="21"/>
    <x v="17"/>
    <s v="COMPRESSED PIPELINE GAS"/>
    <x v="10"/>
    <n v="0"/>
  </r>
  <r>
    <s v="REFERENCE ELECTRIFICATION - MODERATE TECHNOLOGY ADVANCEMENT"/>
    <x v="2"/>
    <s v="ELECTRIC TRANSIT BUS"/>
    <s v="TEXAS"/>
    <x v="21"/>
    <x v="18"/>
    <s v="GASOLINE FUEL"/>
    <x v="10"/>
    <n v="0"/>
  </r>
  <r>
    <s v="REFERENCE ELECTRIFICATION - MODERATE TECHNOLOGY ADVANCEMENT"/>
    <x v="2"/>
    <s v="ELECTRIC TRANSIT BUS"/>
    <s v="TEXAS"/>
    <x v="21"/>
    <x v="18"/>
    <s v="ELECTRICITY"/>
    <x v="10"/>
    <n v="1650796.2418776201"/>
  </r>
  <r>
    <s v="REFERENCE ELECTRIFICATION - MODERATE TECHNOLOGY ADVANCEMENT"/>
    <x v="2"/>
    <s v="ELECTRIC TRANSIT BUS"/>
    <s v="TEXAS"/>
    <x v="21"/>
    <x v="18"/>
    <s v="DIESEL FUEL"/>
    <x v="10"/>
    <n v="0"/>
  </r>
  <r>
    <s v="REFERENCE ELECTRIFICATION - MODERATE TECHNOLOGY ADVANCEMENT"/>
    <x v="2"/>
    <s v="ELECTRIC TRANSIT BUS"/>
    <s v="TEXAS"/>
    <x v="21"/>
    <x v="18"/>
    <s v="COMPRESSED PIPELINE GAS"/>
    <x v="10"/>
    <n v="0"/>
  </r>
  <r>
    <s v="REFERENCE ELECTRIFICATION - MODERATE TECHNOLOGY ADVANCEMENT"/>
    <x v="2"/>
    <s v="ELECTRIC TRANSIT BUS"/>
    <s v="TEXAS"/>
    <x v="21"/>
    <x v="19"/>
    <s v="GASOLINE FUEL"/>
    <x v="10"/>
    <n v="0"/>
  </r>
  <r>
    <s v="REFERENCE ELECTRIFICATION - MODERATE TECHNOLOGY ADVANCEMENT"/>
    <x v="2"/>
    <s v="ELECTRIC TRANSIT BUS"/>
    <s v="TEXAS"/>
    <x v="21"/>
    <x v="19"/>
    <s v="ELECTRICITY"/>
    <x v="10"/>
    <n v="1669676.1219953201"/>
  </r>
  <r>
    <s v="REFERENCE ELECTRIFICATION - MODERATE TECHNOLOGY ADVANCEMENT"/>
    <x v="2"/>
    <s v="ELECTRIC TRANSIT BUS"/>
    <s v="TEXAS"/>
    <x v="21"/>
    <x v="19"/>
    <s v="DIESEL FUEL"/>
    <x v="10"/>
    <n v="0"/>
  </r>
  <r>
    <s v="REFERENCE ELECTRIFICATION - MODERATE TECHNOLOGY ADVANCEMENT"/>
    <x v="2"/>
    <s v="ELECTRIC TRANSIT BUS"/>
    <s v="TEXAS"/>
    <x v="21"/>
    <x v="19"/>
    <s v="COMPRESSED PIPELINE GAS"/>
    <x v="10"/>
    <n v="0"/>
  </r>
  <r>
    <s v="REFERENCE ELECTRIFICATION - MODERATE TECHNOLOGY ADVANCEMENT"/>
    <x v="2"/>
    <s v="ELECTRIC TRANSIT BUS"/>
    <s v="TEXAS"/>
    <x v="21"/>
    <x v="20"/>
    <s v="GASOLINE FUEL"/>
    <x v="10"/>
    <n v="0"/>
  </r>
  <r>
    <s v="REFERENCE ELECTRIFICATION - MODERATE TECHNOLOGY ADVANCEMENT"/>
    <x v="2"/>
    <s v="ELECTRIC TRANSIT BUS"/>
    <s v="TEXAS"/>
    <x v="21"/>
    <x v="20"/>
    <s v="ELECTRICITY"/>
    <x v="10"/>
    <n v="1688483.4947589999"/>
  </r>
  <r>
    <s v="REFERENCE ELECTRIFICATION - MODERATE TECHNOLOGY ADVANCEMENT"/>
    <x v="2"/>
    <s v="ELECTRIC TRANSIT BUS"/>
    <s v="TEXAS"/>
    <x v="21"/>
    <x v="20"/>
    <s v="DIESEL FUEL"/>
    <x v="10"/>
    <n v="0"/>
  </r>
  <r>
    <s v="REFERENCE ELECTRIFICATION - MODERATE TECHNOLOGY ADVANCEMENT"/>
    <x v="2"/>
    <s v="ELECTRIC TRANSIT BUS"/>
    <s v="TEXAS"/>
    <x v="21"/>
    <x v="20"/>
    <s v="COMPRESSED PIPELINE GAS"/>
    <x v="10"/>
    <n v="0"/>
  </r>
  <r>
    <s v="REFERENCE ELECTRIFICATION - MODERATE TECHNOLOGY ADVANCEMENT"/>
    <x v="2"/>
    <s v="ELECTRIC TRANSIT BUS"/>
    <s v="TEXAS"/>
    <x v="21"/>
    <x v="21"/>
    <s v="GASOLINE FUEL"/>
    <x v="10"/>
    <n v="0"/>
  </r>
  <r>
    <s v="REFERENCE ELECTRIFICATION - MODERATE TECHNOLOGY ADVANCEMENT"/>
    <x v="2"/>
    <s v="ELECTRIC TRANSIT BUS"/>
    <s v="TEXAS"/>
    <x v="21"/>
    <x v="21"/>
    <s v="ELECTRICITY"/>
    <x v="10"/>
    <n v="1707223.9704014601"/>
  </r>
  <r>
    <s v="REFERENCE ELECTRIFICATION - MODERATE TECHNOLOGY ADVANCEMENT"/>
    <x v="2"/>
    <s v="ELECTRIC TRANSIT BUS"/>
    <s v="TEXAS"/>
    <x v="21"/>
    <x v="21"/>
    <s v="DIESEL FUEL"/>
    <x v="10"/>
    <n v="0"/>
  </r>
  <r>
    <s v="REFERENCE ELECTRIFICATION - MODERATE TECHNOLOGY ADVANCEMENT"/>
    <x v="2"/>
    <s v="ELECTRIC TRANSIT BUS"/>
    <s v="TEXAS"/>
    <x v="21"/>
    <x v="21"/>
    <s v="COMPRESSED PIPELINE GAS"/>
    <x v="10"/>
    <n v="0"/>
  </r>
  <r>
    <s v="REFERENCE ELECTRIFICATION - MODERATE TECHNOLOGY ADVANCEMENT"/>
    <x v="2"/>
    <s v="ELECTRIC TRANSIT BUS"/>
    <s v="TEXAS"/>
    <x v="21"/>
    <x v="22"/>
    <s v="GASOLINE FUEL"/>
    <x v="10"/>
    <n v="0"/>
  </r>
  <r>
    <s v="REFERENCE ELECTRIFICATION - MODERATE TECHNOLOGY ADVANCEMENT"/>
    <x v="2"/>
    <s v="ELECTRIC TRANSIT BUS"/>
    <s v="TEXAS"/>
    <x v="21"/>
    <x v="22"/>
    <s v="ELECTRICITY"/>
    <x v="10"/>
    <n v="1725905.97467447"/>
  </r>
  <r>
    <s v="REFERENCE ELECTRIFICATION - MODERATE TECHNOLOGY ADVANCEMENT"/>
    <x v="2"/>
    <s v="ELECTRIC TRANSIT BUS"/>
    <s v="TEXAS"/>
    <x v="21"/>
    <x v="22"/>
    <s v="DIESEL FUEL"/>
    <x v="10"/>
    <n v="0"/>
  </r>
  <r>
    <s v="REFERENCE ELECTRIFICATION - MODERATE TECHNOLOGY ADVANCEMENT"/>
    <x v="2"/>
    <s v="ELECTRIC TRANSIT BUS"/>
    <s v="TEXAS"/>
    <x v="21"/>
    <x v="22"/>
    <s v="COMPRESSED PIPELINE GAS"/>
    <x v="10"/>
    <n v="0"/>
  </r>
  <r>
    <s v="REFERENCE ELECTRIFICATION - MODERATE TECHNOLOGY ADVANCEMENT"/>
    <x v="2"/>
    <s v="ELECTRIC TRANSIT BUS"/>
    <s v="TEXAS"/>
    <x v="21"/>
    <x v="23"/>
    <s v="GASOLINE FUEL"/>
    <x v="10"/>
    <n v="0"/>
  </r>
  <r>
    <s v="REFERENCE ELECTRIFICATION - MODERATE TECHNOLOGY ADVANCEMENT"/>
    <x v="2"/>
    <s v="ELECTRIC TRANSIT BUS"/>
    <s v="TEXAS"/>
    <x v="21"/>
    <x v="23"/>
    <s v="ELECTRICITY"/>
    <x v="10"/>
    <n v="1744540.1348524"/>
  </r>
  <r>
    <s v="REFERENCE ELECTRIFICATION - MODERATE TECHNOLOGY ADVANCEMENT"/>
    <x v="2"/>
    <s v="ELECTRIC TRANSIT BUS"/>
    <s v="TEXAS"/>
    <x v="21"/>
    <x v="23"/>
    <s v="DIESEL FUEL"/>
    <x v="10"/>
    <n v="0"/>
  </r>
  <r>
    <s v="REFERENCE ELECTRIFICATION - MODERATE TECHNOLOGY ADVANCEMENT"/>
    <x v="2"/>
    <s v="ELECTRIC TRANSIT BUS"/>
    <s v="TEXAS"/>
    <x v="21"/>
    <x v="23"/>
    <s v="COMPRESSED PIPELINE GAS"/>
    <x v="10"/>
    <n v="0"/>
  </r>
  <r>
    <s v="REFERENCE ELECTRIFICATION - MODERATE TECHNOLOGY ADVANCEMENT"/>
    <x v="2"/>
    <s v="ELECTRIC TRANSIT BUS"/>
    <s v="TEXAS"/>
    <x v="21"/>
    <x v="24"/>
    <s v="GASOLINE FUEL"/>
    <x v="10"/>
    <n v="0"/>
  </r>
  <r>
    <s v="REFERENCE ELECTRIFICATION - MODERATE TECHNOLOGY ADVANCEMENT"/>
    <x v="2"/>
    <s v="ELECTRIC TRANSIT BUS"/>
    <s v="TEXAS"/>
    <x v="21"/>
    <x v="24"/>
    <s v="ELECTRICITY"/>
    <x v="10"/>
    <n v="1763142.0028855801"/>
  </r>
  <r>
    <s v="REFERENCE ELECTRIFICATION - MODERATE TECHNOLOGY ADVANCEMENT"/>
    <x v="2"/>
    <s v="ELECTRIC TRANSIT BUS"/>
    <s v="TEXAS"/>
    <x v="21"/>
    <x v="24"/>
    <s v="DIESEL FUEL"/>
    <x v="10"/>
    <n v="0"/>
  </r>
  <r>
    <s v="REFERENCE ELECTRIFICATION - MODERATE TECHNOLOGY ADVANCEMENT"/>
    <x v="2"/>
    <s v="ELECTRIC TRANSIT BUS"/>
    <s v="TEXAS"/>
    <x v="21"/>
    <x v="24"/>
    <s v="COMPRESSED PIPELINE GAS"/>
    <x v="10"/>
    <n v="0"/>
  </r>
  <r>
    <s v="REFERENCE ELECTRIFICATION - MODERATE TECHNOLOGY ADVANCEMENT"/>
    <x v="2"/>
    <s v="ELECTRIC TRANSIT BUS"/>
    <s v="TEXAS"/>
    <x v="21"/>
    <x v="25"/>
    <s v="GASOLINE FUEL"/>
    <x v="10"/>
    <n v="0"/>
  </r>
  <r>
    <s v="REFERENCE ELECTRIFICATION - MODERATE TECHNOLOGY ADVANCEMENT"/>
    <x v="2"/>
    <s v="ELECTRIC TRANSIT BUS"/>
    <s v="TEXAS"/>
    <x v="21"/>
    <x v="25"/>
    <s v="ELECTRICITY"/>
    <x v="10"/>
    <n v="1781726.2193485"/>
  </r>
  <r>
    <s v="REFERENCE ELECTRIFICATION - MODERATE TECHNOLOGY ADVANCEMENT"/>
    <x v="2"/>
    <s v="ELECTRIC TRANSIT BUS"/>
    <s v="TEXAS"/>
    <x v="21"/>
    <x v="25"/>
    <s v="DIESEL FUEL"/>
    <x v="10"/>
    <n v="0"/>
  </r>
  <r>
    <s v="REFERENCE ELECTRIFICATION - MODERATE TECHNOLOGY ADVANCEMENT"/>
    <x v="2"/>
    <s v="ELECTRIC TRANSIT BUS"/>
    <s v="TEXAS"/>
    <x v="21"/>
    <x v="25"/>
    <s v="COMPRESSED PIPELINE GAS"/>
    <x v="10"/>
    <n v="0"/>
  </r>
  <r>
    <s v="REFERENCE ELECTRIFICATION - MODERATE TECHNOLOGY ADVANCEMENT"/>
    <x v="2"/>
    <s v="ELECTRIC TRANSIT BUS"/>
    <s v="TEXAS"/>
    <x v="21"/>
    <x v="26"/>
    <s v="GASOLINE FUEL"/>
    <x v="10"/>
    <n v="0"/>
  </r>
  <r>
    <s v="REFERENCE ELECTRIFICATION - MODERATE TECHNOLOGY ADVANCEMENT"/>
    <x v="2"/>
    <s v="ELECTRIC TRANSIT BUS"/>
    <s v="TEXAS"/>
    <x v="21"/>
    <x v="26"/>
    <s v="ELECTRICITY"/>
    <x v="10"/>
    <n v="1800307.27682815"/>
  </r>
  <r>
    <s v="REFERENCE ELECTRIFICATION - MODERATE TECHNOLOGY ADVANCEMENT"/>
    <x v="2"/>
    <s v="ELECTRIC TRANSIT BUS"/>
    <s v="TEXAS"/>
    <x v="21"/>
    <x v="26"/>
    <s v="DIESEL FUEL"/>
    <x v="10"/>
    <n v="0"/>
  </r>
  <r>
    <s v="REFERENCE ELECTRIFICATION - MODERATE TECHNOLOGY ADVANCEMENT"/>
    <x v="2"/>
    <s v="ELECTRIC TRANSIT BUS"/>
    <s v="TEXAS"/>
    <x v="21"/>
    <x v="26"/>
    <s v="COMPRESSED PIPELINE GAS"/>
    <x v="10"/>
    <n v="0"/>
  </r>
  <r>
    <s v="REFERENCE ELECTRIFICATION - MODERATE TECHNOLOGY ADVANCEMENT"/>
    <x v="2"/>
    <s v="ELECTRIC TRANSIT BUS"/>
    <s v="TEXAS"/>
    <x v="21"/>
    <x v="27"/>
    <s v="GASOLINE FUEL"/>
    <x v="10"/>
    <n v="0"/>
  </r>
  <r>
    <s v="REFERENCE ELECTRIFICATION - MODERATE TECHNOLOGY ADVANCEMENT"/>
    <x v="2"/>
    <s v="ELECTRIC TRANSIT BUS"/>
    <s v="TEXAS"/>
    <x v="21"/>
    <x v="27"/>
    <s v="ELECTRICITY"/>
    <x v="10"/>
    <n v="1818904.0446645401"/>
  </r>
  <r>
    <s v="REFERENCE ELECTRIFICATION - MODERATE TECHNOLOGY ADVANCEMENT"/>
    <x v="2"/>
    <s v="ELECTRIC TRANSIT BUS"/>
    <s v="TEXAS"/>
    <x v="21"/>
    <x v="27"/>
    <s v="DIESEL FUEL"/>
    <x v="10"/>
    <n v="0"/>
  </r>
  <r>
    <s v="REFERENCE ELECTRIFICATION - MODERATE TECHNOLOGY ADVANCEMENT"/>
    <x v="2"/>
    <s v="ELECTRIC TRANSIT BUS"/>
    <s v="TEXAS"/>
    <x v="21"/>
    <x v="27"/>
    <s v="COMPRESSED PIPELINE GAS"/>
    <x v="10"/>
    <n v="0"/>
  </r>
  <r>
    <s v="REFERENCE ELECTRIFICATION - MODERATE TECHNOLOGY ADVANCEMENT"/>
    <x v="2"/>
    <s v="ELECTRIC TRANSIT BUS"/>
    <s v="TEXAS"/>
    <x v="21"/>
    <x v="28"/>
    <s v="GASOLINE FUEL"/>
    <x v="10"/>
    <n v="0"/>
  </r>
  <r>
    <s v="REFERENCE ELECTRIFICATION - MODERATE TECHNOLOGY ADVANCEMENT"/>
    <x v="2"/>
    <s v="ELECTRIC TRANSIT BUS"/>
    <s v="TEXAS"/>
    <x v="21"/>
    <x v="28"/>
    <s v="ELECTRICITY"/>
    <x v="10"/>
    <n v="1837535.14201353"/>
  </r>
  <r>
    <s v="REFERENCE ELECTRIFICATION - MODERATE TECHNOLOGY ADVANCEMENT"/>
    <x v="2"/>
    <s v="ELECTRIC TRANSIT BUS"/>
    <s v="TEXAS"/>
    <x v="21"/>
    <x v="28"/>
    <s v="DIESEL FUEL"/>
    <x v="10"/>
    <n v="0"/>
  </r>
  <r>
    <s v="REFERENCE ELECTRIFICATION - MODERATE TECHNOLOGY ADVANCEMENT"/>
    <x v="2"/>
    <s v="ELECTRIC TRANSIT BUS"/>
    <s v="TEXAS"/>
    <x v="21"/>
    <x v="28"/>
    <s v="COMPRESSED PIPELINE GAS"/>
    <x v="10"/>
    <n v="0"/>
  </r>
  <r>
    <s v="REFERENCE ELECTRIFICATION - MODERATE TECHNOLOGY ADVANCEMENT"/>
    <x v="2"/>
    <s v="ELECTRIC TRANSIT BUS"/>
    <s v="TEXAS"/>
    <x v="21"/>
    <x v="29"/>
    <s v="GASOLINE FUEL"/>
    <x v="10"/>
    <n v="0"/>
  </r>
  <r>
    <s v="REFERENCE ELECTRIFICATION - MODERATE TECHNOLOGY ADVANCEMENT"/>
    <x v="2"/>
    <s v="ELECTRIC TRANSIT BUS"/>
    <s v="TEXAS"/>
    <x v="21"/>
    <x v="29"/>
    <s v="ELECTRICITY"/>
    <x v="10"/>
    <n v="1856219.72563296"/>
  </r>
  <r>
    <s v="REFERENCE ELECTRIFICATION - MODERATE TECHNOLOGY ADVANCEMENT"/>
    <x v="2"/>
    <s v="ELECTRIC TRANSIT BUS"/>
    <s v="TEXAS"/>
    <x v="21"/>
    <x v="29"/>
    <s v="DIESEL FUEL"/>
    <x v="10"/>
    <n v="0"/>
  </r>
  <r>
    <s v="REFERENCE ELECTRIFICATION - MODERATE TECHNOLOGY ADVANCEMENT"/>
    <x v="2"/>
    <s v="ELECTRIC TRANSIT BUS"/>
    <s v="TEXAS"/>
    <x v="21"/>
    <x v="29"/>
    <s v="COMPRESSED PIPELINE GAS"/>
    <x v="10"/>
    <n v="0"/>
  </r>
  <r>
    <s v="REFERENCE ELECTRIFICATION - MODERATE TECHNOLOGY ADVANCEMENT"/>
    <x v="2"/>
    <s v="ELECTRIC TRANSIT BUS"/>
    <s v="TEXAS"/>
    <x v="21"/>
    <x v="30"/>
    <s v="GASOLINE FUEL"/>
    <x v="10"/>
    <n v="0"/>
  </r>
  <r>
    <s v="REFERENCE ELECTRIFICATION - MODERATE TECHNOLOGY ADVANCEMENT"/>
    <x v="2"/>
    <s v="ELECTRIC TRANSIT BUS"/>
    <s v="TEXAS"/>
    <x v="21"/>
    <x v="30"/>
    <s v="ELECTRICITY"/>
    <x v="10"/>
    <n v="1874967.9297449901"/>
  </r>
  <r>
    <s v="REFERENCE ELECTRIFICATION - MODERATE TECHNOLOGY ADVANCEMENT"/>
    <x v="2"/>
    <s v="ELECTRIC TRANSIT BUS"/>
    <s v="TEXAS"/>
    <x v="21"/>
    <x v="30"/>
    <s v="DIESEL FUEL"/>
    <x v="10"/>
    <n v="0"/>
  </r>
  <r>
    <s v="REFERENCE ELECTRIFICATION - MODERATE TECHNOLOGY ADVANCEMENT"/>
    <x v="2"/>
    <s v="ELECTRIC TRANSIT BUS"/>
    <s v="TEXAS"/>
    <x v="21"/>
    <x v="30"/>
    <s v="COMPRESSED PIPELINE GAS"/>
    <x v="10"/>
    <n v="0"/>
  </r>
  <r>
    <s v="REFERENCE ELECTRIFICATION - MODERATE TECHNOLOGY ADVANCEMENT"/>
    <x v="2"/>
    <s v="ELECTRIC TRANSIT BUS"/>
    <s v="TEXAS"/>
    <x v="21"/>
    <x v="31"/>
    <s v="GASOLINE FUEL"/>
    <x v="10"/>
    <n v="0"/>
  </r>
  <r>
    <s v="REFERENCE ELECTRIFICATION - MODERATE TECHNOLOGY ADVANCEMENT"/>
    <x v="2"/>
    <s v="ELECTRIC TRANSIT BUS"/>
    <s v="TEXAS"/>
    <x v="21"/>
    <x v="31"/>
    <s v="ELECTRICITY"/>
    <x v="10"/>
    <n v="1893796.00769744"/>
  </r>
  <r>
    <s v="REFERENCE ELECTRIFICATION - MODERATE TECHNOLOGY ADVANCEMENT"/>
    <x v="2"/>
    <s v="ELECTRIC TRANSIT BUS"/>
    <s v="TEXAS"/>
    <x v="21"/>
    <x v="31"/>
    <s v="DIESEL FUEL"/>
    <x v="10"/>
    <n v="0"/>
  </r>
  <r>
    <s v="REFERENCE ELECTRIFICATION - MODERATE TECHNOLOGY ADVANCEMENT"/>
    <x v="2"/>
    <s v="ELECTRIC TRANSIT BUS"/>
    <s v="TEXAS"/>
    <x v="21"/>
    <x v="31"/>
    <s v="COMPRESSED PIPELINE GAS"/>
    <x v="10"/>
    <n v="0"/>
  </r>
  <r>
    <s v="REFERENCE ELECTRIFICATION - MODERATE TECHNOLOGY ADVANCEMENT"/>
    <x v="2"/>
    <s v="ELECTRIC TRANSIT BUS"/>
    <s v="TEXAS"/>
    <x v="21"/>
    <x v="32"/>
    <s v="GASOLINE FUEL"/>
    <x v="10"/>
    <n v="0"/>
  </r>
  <r>
    <s v="REFERENCE ELECTRIFICATION - MODERATE TECHNOLOGY ADVANCEMENT"/>
    <x v="2"/>
    <s v="ELECTRIC TRANSIT BUS"/>
    <s v="TEXAS"/>
    <x v="21"/>
    <x v="32"/>
    <s v="ELECTRICITY"/>
    <x v="10"/>
    <n v="1912721.90847268"/>
  </r>
  <r>
    <s v="REFERENCE ELECTRIFICATION - MODERATE TECHNOLOGY ADVANCEMENT"/>
    <x v="2"/>
    <s v="ELECTRIC TRANSIT BUS"/>
    <s v="TEXAS"/>
    <x v="21"/>
    <x v="32"/>
    <s v="DIESEL FUEL"/>
    <x v="10"/>
    <n v="0"/>
  </r>
  <r>
    <s v="REFERENCE ELECTRIFICATION - MODERATE TECHNOLOGY ADVANCEMENT"/>
    <x v="2"/>
    <s v="ELECTRIC TRANSIT BUS"/>
    <s v="TEXAS"/>
    <x v="21"/>
    <x v="32"/>
    <s v="COMPRESSED PIPELINE GAS"/>
    <x v="10"/>
    <n v="0"/>
  </r>
  <r>
    <s v="REFERENCE ELECTRIFICATION - MODERATE TECHNOLOGY ADVANCEMENT"/>
    <x v="2"/>
    <s v="ELECTRIC TRANSIT BUS"/>
    <s v="TEXAS"/>
    <x v="21"/>
    <x v="33"/>
    <s v="GASOLINE FUEL"/>
    <x v="10"/>
    <n v="0"/>
  </r>
  <r>
    <s v="REFERENCE ELECTRIFICATION - MODERATE TECHNOLOGY ADVANCEMENT"/>
    <x v="2"/>
    <s v="ELECTRIC TRANSIT BUS"/>
    <s v="TEXAS"/>
    <x v="21"/>
    <x v="33"/>
    <s v="ELECTRICITY"/>
    <x v="10"/>
    <n v="1931760.8577038399"/>
  </r>
  <r>
    <s v="REFERENCE ELECTRIFICATION - MODERATE TECHNOLOGY ADVANCEMENT"/>
    <x v="2"/>
    <s v="ELECTRIC TRANSIT BUS"/>
    <s v="TEXAS"/>
    <x v="21"/>
    <x v="33"/>
    <s v="DIESEL FUEL"/>
    <x v="10"/>
    <n v="0"/>
  </r>
  <r>
    <s v="REFERENCE ELECTRIFICATION - MODERATE TECHNOLOGY ADVANCEMENT"/>
    <x v="2"/>
    <s v="ELECTRIC TRANSIT BUS"/>
    <s v="TEXAS"/>
    <x v="21"/>
    <x v="33"/>
    <s v="COMPRESSED PIPELINE GAS"/>
    <x v="10"/>
    <n v="0"/>
  </r>
  <r>
    <s v="REFERENCE ELECTRIFICATION - MODERATE TECHNOLOGY ADVANCEMENT"/>
    <x v="2"/>
    <s v="DIESEL TRANSIT BUS"/>
    <s v="TEXAS"/>
    <x v="21"/>
    <x v="0"/>
    <s v="GASOLINE FUEL"/>
    <x v="10"/>
    <n v="0"/>
  </r>
  <r>
    <s v="REFERENCE ELECTRIFICATION - MODERATE TECHNOLOGY ADVANCEMENT"/>
    <x v="2"/>
    <s v="DIESEL TRANSIT BUS"/>
    <s v="TEXAS"/>
    <x v="21"/>
    <x v="0"/>
    <s v="ELECTRICITY"/>
    <x v="10"/>
    <n v="0"/>
  </r>
  <r>
    <s v="REFERENCE ELECTRIFICATION - MODERATE TECHNOLOGY ADVANCEMENT"/>
    <x v="2"/>
    <s v="DIESEL TRANSIT BUS"/>
    <s v="TEXAS"/>
    <x v="21"/>
    <x v="0"/>
    <s v="DIESEL FUEL"/>
    <x v="10"/>
    <n v="76386831.589368701"/>
  </r>
  <r>
    <s v="REFERENCE ELECTRIFICATION - MODERATE TECHNOLOGY ADVANCEMENT"/>
    <x v="2"/>
    <s v="DIESEL TRANSIT BUS"/>
    <s v="TEXAS"/>
    <x v="21"/>
    <x v="0"/>
    <s v="COMPRESSED PIPELINE GAS"/>
    <x v="10"/>
    <n v="0"/>
  </r>
  <r>
    <s v="REFERENCE ELECTRIFICATION - MODERATE TECHNOLOGY ADVANCEMENT"/>
    <x v="2"/>
    <s v="DIESEL TRANSIT BUS"/>
    <s v="TEXAS"/>
    <x v="21"/>
    <x v="1"/>
    <s v="GASOLINE FUEL"/>
    <x v="10"/>
    <n v="0"/>
  </r>
  <r>
    <s v="REFERENCE ELECTRIFICATION - MODERATE TECHNOLOGY ADVANCEMENT"/>
    <x v="2"/>
    <s v="DIESEL TRANSIT BUS"/>
    <s v="TEXAS"/>
    <x v="21"/>
    <x v="1"/>
    <s v="ELECTRICITY"/>
    <x v="10"/>
    <n v="0"/>
  </r>
  <r>
    <s v="REFERENCE ELECTRIFICATION - MODERATE TECHNOLOGY ADVANCEMENT"/>
    <x v="2"/>
    <s v="DIESEL TRANSIT BUS"/>
    <s v="TEXAS"/>
    <x v="21"/>
    <x v="1"/>
    <s v="DIESEL FUEL"/>
    <x v="10"/>
    <n v="77356650.148005307"/>
  </r>
  <r>
    <s v="REFERENCE ELECTRIFICATION - MODERATE TECHNOLOGY ADVANCEMENT"/>
    <x v="2"/>
    <s v="DIESEL TRANSIT BUS"/>
    <s v="TEXAS"/>
    <x v="21"/>
    <x v="1"/>
    <s v="COMPRESSED PIPELINE GAS"/>
    <x v="10"/>
    <n v="0"/>
  </r>
  <r>
    <s v="REFERENCE ELECTRIFICATION - MODERATE TECHNOLOGY ADVANCEMENT"/>
    <x v="2"/>
    <s v="DIESEL TRANSIT BUS"/>
    <s v="TEXAS"/>
    <x v="21"/>
    <x v="2"/>
    <s v="GASOLINE FUEL"/>
    <x v="10"/>
    <n v="0"/>
  </r>
  <r>
    <s v="REFERENCE ELECTRIFICATION - MODERATE TECHNOLOGY ADVANCEMENT"/>
    <x v="2"/>
    <s v="DIESEL TRANSIT BUS"/>
    <s v="TEXAS"/>
    <x v="21"/>
    <x v="2"/>
    <s v="ELECTRICITY"/>
    <x v="10"/>
    <n v="0"/>
  </r>
  <r>
    <s v="REFERENCE ELECTRIFICATION - MODERATE TECHNOLOGY ADVANCEMENT"/>
    <x v="2"/>
    <s v="DIESEL TRANSIT BUS"/>
    <s v="TEXAS"/>
    <x v="21"/>
    <x v="2"/>
    <s v="DIESEL FUEL"/>
    <x v="10"/>
    <n v="78293200.396649405"/>
  </r>
  <r>
    <s v="REFERENCE ELECTRIFICATION - MODERATE TECHNOLOGY ADVANCEMENT"/>
    <x v="2"/>
    <s v="DIESEL TRANSIT BUS"/>
    <s v="TEXAS"/>
    <x v="21"/>
    <x v="2"/>
    <s v="COMPRESSED PIPELINE GAS"/>
    <x v="10"/>
    <n v="0"/>
  </r>
  <r>
    <s v="REFERENCE ELECTRIFICATION - MODERATE TECHNOLOGY ADVANCEMENT"/>
    <x v="2"/>
    <s v="DIESEL TRANSIT BUS"/>
    <s v="TEXAS"/>
    <x v="21"/>
    <x v="3"/>
    <s v="GASOLINE FUEL"/>
    <x v="10"/>
    <n v="0"/>
  </r>
  <r>
    <s v="REFERENCE ELECTRIFICATION - MODERATE TECHNOLOGY ADVANCEMENT"/>
    <x v="2"/>
    <s v="DIESEL TRANSIT BUS"/>
    <s v="TEXAS"/>
    <x v="21"/>
    <x v="3"/>
    <s v="ELECTRICITY"/>
    <x v="10"/>
    <n v="0"/>
  </r>
  <r>
    <s v="REFERENCE ELECTRIFICATION - MODERATE TECHNOLOGY ADVANCEMENT"/>
    <x v="2"/>
    <s v="DIESEL TRANSIT BUS"/>
    <s v="TEXAS"/>
    <x v="21"/>
    <x v="3"/>
    <s v="DIESEL FUEL"/>
    <x v="10"/>
    <n v="79201206.719117403"/>
  </r>
  <r>
    <s v="REFERENCE ELECTRIFICATION - MODERATE TECHNOLOGY ADVANCEMENT"/>
    <x v="2"/>
    <s v="DIESEL TRANSIT BUS"/>
    <s v="TEXAS"/>
    <x v="21"/>
    <x v="3"/>
    <s v="COMPRESSED PIPELINE GAS"/>
    <x v="10"/>
    <n v="0"/>
  </r>
  <r>
    <s v="REFERENCE ELECTRIFICATION - MODERATE TECHNOLOGY ADVANCEMENT"/>
    <x v="2"/>
    <s v="DIESEL TRANSIT BUS"/>
    <s v="TEXAS"/>
    <x v="21"/>
    <x v="4"/>
    <s v="GASOLINE FUEL"/>
    <x v="10"/>
    <n v="0"/>
  </r>
  <r>
    <s v="REFERENCE ELECTRIFICATION - MODERATE TECHNOLOGY ADVANCEMENT"/>
    <x v="2"/>
    <s v="DIESEL TRANSIT BUS"/>
    <s v="TEXAS"/>
    <x v="21"/>
    <x v="4"/>
    <s v="ELECTRICITY"/>
    <x v="10"/>
    <n v="0"/>
  </r>
  <r>
    <s v="REFERENCE ELECTRIFICATION - MODERATE TECHNOLOGY ADVANCEMENT"/>
    <x v="2"/>
    <s v="DIESEL TRANSIT BUS"/>
    <s v="TEXAS"/>
    <x v="21"/>
    <x v="4"/>
    <s v="DIESEL FUEL"/>
    <x v="10"/>
    <n v="80124554.577772602"/>
  </r>
  <r>
    <s v="REFERENCE ELECTRIFICATION - MODERATE TECHNOLOGY ADVANCEMENT"/>
    <x v="2"/>
    <s v="DIESEL TRANSIT BUS"/>
    <s v="TEXAS"/>
    <x v="21"/>
    <x v="4"/>
    <s v="COMPRESSED PIPELINE GAS"/>
    <x v="10"/>
    <n v="0"/>
  </r>
  <r>
    <s v="REFERENCE ELECTRIFICATION - MODERATE TECHNOLOGY ADVANCEMENT"/>
    <x v="2"/>
    <s v="DIESEL TRANSIT BUS"/>
    <s v="TEXAS"/>
    <x v="21"/>
    <x v="5"/>
    <s v="GASOLINE FUEL"/>
    <x v="10"/>
    <n v="0"/>
  </r>
  <r>
    <s v="REFERENCE ELECTRIFICATION - MODERATE TECHNOLOGY ADVANCEMENT"/>
    <x v="2"/>
    <s v="DIESEL TRANSIT BUS"/>
    <s v="TEXAS"/>
    <x v="21"/>
    <x v="5"/>
    <s v="ELECTRICITY"/>
    <x v="10"/>
    <n v="0"/>
  </r>
  <r>
    <s v="REFERENCE ELECTRIFICATION - MODERATE TECHNOLOGY ADVANCEMENT"/>
    <x v="2"/>
    <s v="DIESEL TRANSIT BUS"/>
    <s v="TEXAS"/>
    <x v="21"/>
    <x v="5"/>
    <s v="DIESEL FUEL"/>
    <x v="10"/>
    <n v="80968231.399751201"/>
  </r>
  <r>
    <s v="REFERENCE ELECTRIFICATION - MODERATE TECHNOLOGY ADVANCEMENT"/>
    <x v="2"/>
    <s v="DIESEL TRANSIT BUS"/>
    <s v="TEXAS"/>
    <x v="21"/>
    <x v="5"/>
    <s v="COMPRESSED PIPELINE GAS"/>
    <x v="10"/>
    <n v="0"/>
  </r>
  <r>
    <s v="REFERENCE ELECTRIFICATION - MODERATE TECHNOLOGY ADVANCEMENT"/>
    <x v="2"/>
    <s v="DIESEL TRANSIT BUS"/>
    <s v="TEXAS"/>
    <x v="21"/>
    <x v="6"/>
    <s v="GASOLINE FUEL"/>
    <x v="10"/>
    <n v="0"/>
  </r>
  <r>
    <s v="REFERENCE ELECTRIFICATION - MODERATE TECHNOLOGY ADVANCEMENT"/>
    <x v="2"/>
    <s v="DIESEL TRANSIT BUS"/>
    <s v="TEXAS"/>
    <x v="21"/>
    <x v="6"/>
    <s v="ELECTRICITY"/>
    <x v="10"/>
    <n v="0"/>
  </r>
  <r>
    <s v="REFERENCE ELECTRIFICATION - MODERATE TECHNOLOGY ADVANCEMENT"/>
    <x v="2"/>
    <s v="DIESEL TRANSIT BUS"/>
    <s v="TEXAS"/>
    <x v="21"/>
    <x v="6"/>
    <s v="DIESEL FUEL"/>
    <x v="10"/>
    <n v="81542205.331138596"/>
  </r>
  <r>
    <s v="REFERENCE ELECTRIFICATION - MODERATE TECHNOLOGY ADVANCEMENT"/>
    <x v="2"/>
    <s v="DIESEL TRANSIT BUS"/>
    <s v="TEXAS"/>
    <x v="21"/>
    <x v="6"/>
    <s v="COMPRESSED PIPELINE GAS"/>
    <x v="10"/>
    <n v="0"/>
  </r>
  <r>
    <s v="REFERENCE ELECTRIFICATION - MODERATE TECHNOLOGY ADVANCEMENT"/>
    <x v="2"/>
    <s v="DIESEL TRANSIT BUS"/>
    <s v="TEXAS"/>
    <x v="21"/>
    <x v="7"/>
    <s v="GASOLINE FUEL"/>
    <x v="10"/>
    <n v="0"/>
  </r>
  <r>
    <s v="REFERENCE ELECTRIFICATION - MODERATE TECHNOLOGY ADVANCEMENT"/>
    <x v="2"/>
    <s v="DIESEL TRANSIT BUS"/>
    <s v="TEXAS"/>
    <x v="21"/>
    <x v="7"/>
    <s v="ELECTRICITY"/>
    <x v="10"/>
    <n v="0"/>
  </r>
  <r>
    <s v="REFERENCE ELECTRIFICATION - MODERATE TECHNOLOGY ADVANCEMENT"/>
    <x v="2"/>
    <s v="DIESEL TRANSIT BUS"/>
    <s v="TEXAS"/>
    <x v="21"/>
    <x v="7"/>
    <s v="DIESEL FUEL"/>
    <x v="10"/>
    <n v="81514512.896178395"/>
  </r>
  <r>
    <s v="REFERENCE ELECTRIFICATION - MODERATE TECHNOLOGY ADVANCEMENT"/>
    <x v="2"/>
    <s v="DIESEL TRANSIT BUS"/>
    <s v="TEXAS"/>
    <x v="21"/>
    <x v="7"/>
    <s v="COMPRESSED PIPELINE GAS"/>
    <x v="10"/>
    <n v="0"/>
  </r>
  <r>
    <s v="REFERENCE ELECTRIFICATION - MODERATE TECHNOLOGY ADVANCEMENT"/>
    <x v="2"/>
    <s v="DIESEL TRANSIT BUS"/>
    <s v="TEXAS"/>
    <x v="21"/>
    <x v="8"/>
    <s v="GASOLINE FUEL"/>
    <x v="10"/>
    <n v="0"/>
  </r>
  <r>
    <s v="REFERENCE ELECTRIFICATION - MODERATE TECHNOLOGY ADVANCEMENT"/>
    <x v="2"/>
    <s v="DIESEL TRANSIT BUS"/>
    <s v="TEXAS"/>
    <x v="21"/>
    <x v="8"/>
    <s v="ELECTRICITY"/>
    <x v="10"/>
    <n v="0"/>
  </r>
  <r>
    <s v="REFERENCE ELECTRIFICATION - MODERATE TECHNOLOGY ADVANCEMENT"/>
    <x v="2"/>
    <s v="DIESEL TRANSIT BUS"/>
    <s v="TEXAS"/>
    <x v="21"/>
    <x v="8"/>
    <s v="DIESEL FUEL"/>
    <x v="10"/>
    <n v="81131210.104000703"/>
  </r>
  <r>
    <s v="REFERENCE ELECTRIFICATION - MODERATE TECHNOLOGY ADVANCEMENT"/>
    <x v="2"/>
    <s v="DIESEL TRANSIT BUS"/>
    <s v="TEXAS"/>
    <x v="21"/>
    <x v="8"/>
    <s v="COMPRESSED PIPELINE GAS"/>
    <x v="10"/>
    <n v="0"/>
  </r>
  <r>
    <s v="REFERENCE ELECTRIFICATION - MODERATE TECHNOLOGY ADVANCEMENT"/>
    <x v="2"/>
    <s v="DIESEL TRANSIT BUS"/>
    <s v="TEXAS"/>
    <x v="21"/>
    <x v="9"/>
    <s v="GASOLINE FUEL"/>
    <x v="10"/>
    <n v="0"/>
  </r>
  <r>
    <s v="REFERENCE ELECTRIFICATION - MODERATE TECHNOLOGY ADVANCEMENT"/>
    <x v="2"/>
    <s v="DIESEL TRANSIT BUS"/>
    <s v="TEXAS"/>
    <x v="21"/>
    <x v="9"/>
    <s v="ELECTRICITY"/>
    <x v="10"/>
    <n v="0"/>
  </r>
  <r>
    <s v="REFERENCE ELECTRIFICATION - MODERATE TECHNOLOGY ADVANCEMENT"/>
    <x v="2"/>
    <s v="DIESEL TRANSIT BUS"/>
    <s v="TEXAS"/>
    <x v="21"/>
    <x v="9"/>
    <s v="DIESEL FUEL"/>
    <x v="10"/>
    <n v="81588197.252217993"/>
  </r>
  <r>
    <s v="REFERENCE ELECTRIFICATION - MODERATE TECHNOLOGY ADVANCEMENT"/>
    <x v="2"/>
    <s v="DIESEL TRANSIT BUS"/>
    <s v="TEXAS"/>
    <x v="21"/>
    <x v="9"/>
    <s v="COMPRESSED PIPELINE GAS"/>
    <x v="10"/>
    <n v="0"/>
  </r>
  <r>
    <s v="REFERENCE ELECTRIFICATION - MODERATE TECHNOLOGY ADVANCEMENT"/>
    <x v="2"/>
    <s v="DIESEL TRANSIT BUS"/>
    <s v="TEXAS"/>
    <x v="21"/>
    <x v="10"/>
    <s v="GASOLINE FUEL"/>
    <x v="10"/>
    <n v="0"/>
  </r>
  <r>
    <s v="REFERENCE ELECTRIFICATION - MODERATE TECHNOLOGY ADVANCEMENT"/>
    <x v="2"/>
    <s v="DIESEL TRANSIT BUS"/>
    <s v="TEXAS"/>
    <x v="21"/>
    <x v="10"/>
    <s v="ELECTRICITY"/>
    <x v="10"/>
    <n v="0"/>
  </r>
  <r>
    <s v="REFERENCE ELECTRIFICATION - MODERATE TECHNOLOGY ADVANCEMENT"/>
    <x v="2"/>
    <s v="DIESEL TRANSIT BUS"/>
    <s v="TEXAS"/>
    <x v="21"/>
    <x v="10"/>
    <s v="DIESEL FUEL"/>
    <x v="10"/>
    <n v="82526830.429442003"/>
  </r>
  <r>
    <s v="REFERENCE ELECTRIFICATION - MODERATE TECHNOLOGY ADVANCEMENT"/>
    <x v="2"/>
    <s v="DIESEL TRANSIT BUS"/>
    <s v="TEXAS"/>
    <x v="21"/>
    <x v="10"/>
    <s v="COMPRESSED PIPELINE GAS"/>
    <x v="10"/>
    <n v="0"/>
  </r>
  <r>
    <s v="REFERENCE ELECTRIFICATION - MODERATE TECHNOLOGY ADVANCEMENT"/>
    <x v="2"/>
    <s v="DIESEL TRANSIT BUS"/>
    <s v="TEXAS"/>
    <x v="21"/>
    <x v="11"/>
    <s v="GASOLINE FUEL"/>
    <x v="10"/>
    <n v="0"/>
  </r>
  <r>
    <s v="REFERENCE ELECTRIFICATION - MODERATE TECHNOLOGY ADVANCEMENT"/>
    <x v="2"/>
    <s v="DIESEL TRANSIT BUS"/>
    <s v="TEXAS"/>
    <x v="21"/>
    <x v="11"/>
    <s v="ELECTRICITY"/>
    <x v="10"/>
    <n v="0"/>
  </r>
  <r>
    <s v="REFERENCE ELECTRIFICATION - MODERATE TECHNOLOGY ADVANCEMENT"/>
    <x v="2"/>
    <s v="DIESEL TRANSIT BUS"/>
    <s v="TEXAS"/>
    <x v="21"/>
    <x v="11"/>
    <s v="DIESEL FUEL"/>
    <x v="10"/>
    <n v="83506511.896164998"/>
  </r>
  <r>
    <s v="REFERENCE ELECTRIFICATION - MODERATE TECHNOLOGY ADVANCEMENT"/>
    <x v="2"/>
    <s v="DIESEL TRANSIT BUS"/>
    <s v="TEXAS"/>
    <x v="21"/>
    <x v="11"/>
    <s v="COMPRESSED PIPELINE GAS"/>
    <x v="10"/>
    <n v="0"/>
  </r>
  <r>
    <s v="REFERENCE ELECTRIFICATION - MODERATE TECHNOLOGY ADVANCEMENT"/>
    <x v="2"/>
    <s v="DIESEL TRANSIT BUS"/>
    <s v="TEXAS"/>
    <x v="21"/>
    <x v="12"/>
    <s v="GASOLINE FUEL"/>
    <x v="10"/>
    <n v="0"/>
  </r>
  <r>
    <s v="REFERENCE ELECTRIFICATION - MODERATE TECHNOLOGY ADVANCEMENT"/>
    <x v="2"/>
    <s v="DIESEL TRANSIT BUS"/>
    <s v="TEXAS"/>
    <x v="21"/>
    <x v="12"/>
    <s v="ELECTRICITY"/>
    <x v="10"/>
    <n v="0"/>
  </r>
  <r>
    <s v="REFERENCE ELECTRIFICATION - MODERATE TECHNOLOGY ADVANCEMENT"/>
    <x v="2"/>
    <s v="DIESEL TRANSIT BUS"/>
    <s v="TEXAS"/>
    <x v="21"/>
    <x v="12"/>
    <s v="DIESEL FUEL"/>
    <x v="10"/>
    <n v="84511059.719104201"/>
  </r>
  <r>
    <s v="REFERENCE ELECTRIFICATION - MODERATE TECHNOLOGY ADVANCEMENT"/>
    <x v="2"/>
    <s v="DIESEL TRANSIT BUS"/>
    <s v="TEXAS"/>
    <x v="21"/>
    <x v="12"/>
    <s v="COMPRESSED PIPELINE GAS"/>
    <x v="10"/>
    <n v="0"/>
  </r>
  <r>
    <s v="REFERENCE ELECTRIFICATION - MODERATE TECHNOLOGY ADVANCEMENT"/>
    <x v="2"/>
    <s v="DIESEL TRANSIT BUS"/>
    <s v="TEXAS"/>
    <x v="21"/>
    <x v="13"/>
    <s v="GASOLINE FUEL"/>
    <x v="10"/>
    <n v="0"/>
  </r>
  <r>
    <s v="REFERENCE ELECTRIFICATION - MODERATE TECHNOLOGY ADVANCEMENT"/>
    <x v="2"/>
    <s v="DIESEL TRANSIT BUS"/>
    <s v="TEXAS"/>
    <x v="21"/>
    <x v="13"/>
    <s v="ELECTRICITY"/>
    <x v="10"/>
    <n v="0"/>
  </r>
  <r>
    <s v="REFERENCE ELECTRIFICATION - MODERATE TECHNOLOGY ADVANCEMENT"/>
    <x v="2"/>
    <s v="DIESEL TRANSIT BUS"/>
    <s v="TEXAS"/>
    <x v="21"/>
    <x v="13"/>
    <s v="DIESEL FUEL"/>
    <x v="10"/>
    <n v="85533485.929314896"/>
  </r>
  <r>
    <s v="REFERENCE ELECTRIFICATION - MODERATE TECHNOLOGY ADVANCEMENT"/>
    <x v="2"/>
    <s v="DIESEL TRANSIT BUS"/>
    <s v="TEXAS"/>
    <x v="21"/>
    <x v="13"/>
    <s v="COMPRESSED PIPELINE GAS"/>
    <x v="10"/>
    <n v="0"/>
  </r>
  <r>
    <s v="REFERENCE ELECTRIFICATION - MODERATE TECHNOLOGY ADVANCEMENT"/>
    <x v="2"/>
    <s v="DIESEL TRANSIT BUS"/>
    <s v="TEXAS"/>
    <x v="21"/>
    <x v="14"/>
    <s v="GASOLINE FUEL"/>
    <x v="10"/>
    <n v="0"/>
  </r>
  <r>
    <s v="REFERENCE ELECTRIFICATION - MODERATE TECHNOLOGY ADVANCEMENT"/>
    <x v="2"/>
    <s v="DIESEL TRANSIT BUS"/>
    <s v="TEXAS"/>
    <x v="21"/>
    <x v="14"/>
    <s v="ELECTRICITY"/>
    <x v="10"/>
    <n v="0"/>
  </r>
  <r>
    <s v="REFERENCE ELECTRIFICATION - MODERATE TECHNOLOGY ADVANCEMENT"/>
    <x v="2"/>
    <s v="DIESEL TRANSIT BUS"/>
    <s v="TEXAS"/>
    <x v="21"/>
    <x v="14"/>
    <s v="DIESEL FUEL"/>
    <x v="10"/>
    <n v="86592263.841130495"/>
  </r>
  <r>
    <s v="REFERENCE ELECTRIFICATION - MODERATE TECHNOLOGY ADVANCEMENT"/>
    <x v="2"/>
    <s v="DIESEL TRANSIT BUS"/>
    <s v="TEXAS"/>
    <x v="21"/>
    <x v="14"/>
    <s v="COMPRESSED PIPELINE GAS"/>
    <x v="10"/>
    <n v="0"/>
  </r>
  <r>
    <s v="REFERENCE ELECTRIFICATION - MODERATE TECHNOLOGY ADVANCEMENT"/>
    <x v="2"/>
    <s v="DIESEL TRANSIT BUS"/>
    <s v="TEXAS"/>
    <x v="21"/>
    <x v="15"/>
    <s v="GASOLINE FUEL"/>
    <x v="10"/>
    <n v="0"/>
  </r>
  <r>
    <s v="REFERENCE ELECTRIFICATION - MODERATE TECHNOLOGY ADVANCEMENT"/>
    <x v="2"/>
    <s v="DIESEL TRANSIT BUS"/>
    <s v="TEXAS"/>
    <x v="21"/>
    <x v="15"/>
    <s v="ELECTRICITY"/>
    <x v="10"/>
    <n v="0"/>
  </r>
  <r>
    <s v="REFERENCE ELECTRIFICATION - MODERATE TECHNOLOGY ADVANCEMENT"/>
    <x v="2"/>
    <s v="DIESEL TRANSIT BUS"/>
    <s v="TEXAS"/>
    <x v="21"/>
    <x v="15"/>
    <s v="DIESEL FUEL"/>
    <x v="10"/>
    <n v="87650429.128571704"/>
  </r>
  <r>
    <s v="REFERENCE ELECTRIFICATION - MODERATE TECHNOLOGY ADVANCEMENT"/>
    <x v="2"/>
    <s v="DIESEL TRANSIT BUS"/>
    <s v="TEXAS"/>
    <x v="21"/>
    <x v="15"/>
    <s v="COMPRESSED PIPELINE GAS"/>
    <x v="10"/>
    <n v="0"/>
  </r>
  <r>
    <s v="REFERENCE ELECTRIFICATION - MODERATE TECHNOLOGY ADVANCEMENT"/>
    <x v="2"/>
    <s v="DIESEL TRANSIT BUS"/>
    <s v="TEXAS"/>
    <x v="21"/>
    <x v="16"/>
    <s v="GASOLINE FUEL"/>
    <x v="10"/>
    <n v="0"/>
  </r>
  <r>
    <s v="REFERENCE ELECTRIFICATION - MODERATE TECHNOLOGY ADVANCEMENT"/>
    <x v="2"/>
    <s v="DIESEL TRANSIT BUS"/>
    <s v="TEXAS"/>
    <x v="21"/>
    <x v="16"/>
    <s v="ELECTRICITY"/>
    <x v="10"/>
    <n v="0"/>
  </r>
  <r>
    <s v="REFERENCE ELECTRIFICATION - MODERATE TECHNOLOGY ADVANCEMENT"/>
    <x v="2"/>
    <s v="DIESEL TRANSIT BUS"/>
    <s v="TEXAS"/>
    <x v="21"/>
    <x v="16"/>
    <s v="DIESEL FUEL"/>
    <x v="10"/>
    <n v="88703508.044721693"/>
  </r>
  <r>
    <s v="REFERENCE ELECTRIFICATION - MODERATE TECHNOLOGY ADVANCEMENT"/>
    <x v="2"/>
    <s v="DIESEL TRANSIT BUS"/>
    <s v="TEXAS"/>
    <x v="21"/>
    <x v="16"/>
    <s v="COMPRESSED PIPELINE GAS"/>
    <x v="10"/>
    <n v="0"/>
  </r>
  <r>
    <s v="REFERENCE ELECTRIFICATION - MODERATE TECHNOLOGY ADVANCEMENT"/>
    <x v="2"/>
    <s v="DIESEL TRANSIT BUS"/>
    <s v="TEXAS"/>
    <x v="21"/>
    <x v="17"/>
    <s v="GASOLINE FUEL"/>
    <x v="10"/>
    <n v="0"/>
  </r>
  <r>
    <s v="REFERENCE ELECTRIFICATION - MODERATE TECHNOLOGY ADVANCEMENT"/>
    <x v="2"/>
    <s v="DIESEL TRANSIT BUS"/>
    <s v="TEXAS"/>
    <x v="21"/>
    <x v="17"/>
    <s v="ELECTRICITY"/>
    <x v="10"/>
    <n v="0"/>
  </r>
  <r>
    <s v="REFERENCE ELECTRIFICATION - MODERATE TECHNOLOGY ADVANCEMENT"/>
    <x v="2"/>
    <s v="DIESEL TRANSIT BUS"/>
    <s v="TEXAS"/>
    <x v="21"/>
    <x v="17"/>
    <s v="DIESEL FUEL"/>
    <x v="10"/>
    <n v="89751298.045525298"/>
  </r>
  <r>
    <s v="REFERENCE ELECTRIFICATION - MODERATE TECHNOLOGY ADVANCEMENT"/>
    <x v="2"/>
    <s v="DIESEL TRANSIT BUS"/>
    <s v="TEXAS"/>
    <x v="21"/>
    <x v="17"/>
    <s v="COMPRESSED PIPELINE GAS"/>
    <x v="10"/>
    <n v="0"/>
  </r>
  <r>
    <s v="REFERENCE ELECTRIFICATION - MODERATE TECHNOLOGY ADVANCEMENT"/>
    <x v="2"/>
    <s v="DIESEL TRANSIT BUS"/>
    <s v="TEXAS"/>
    <x v="21"/>
    <x v="18"/>
    <s v="GASOLINE FUEL"/>
    <x v="10"/>
    <n v="0"/>
  </r>
  <r>
    <s v="REFERENCE ELECTRIFICATION - MODERATE TECHNOLOGY ADVANCEMENT"/>
    <x v="2"/>
    <s v="DIESEL TRANSIT BUS"/>
    <s v="TEXAS"/>
    <x v="21"/>
    <x v="18"/>
    <s v="ELECTRICITY"/>
    <x v="10"/>
    <n v="0"/>
  </r>
  <r>
    <s v="REFERENCE ELECTRIFICATION - MODERATE TECHNOLOGY ADVANCEMENT"/>
    <x v="2"/>
    <s v="DIESEL TRANSIT BUS"/>
    <s v="TEXAS"/>
    <x v="21"/>
    <x v="18"/>
    <s v="DIESEL FUEL"/>
    <x v="10"/>
    <n v="90793793.303269297"/>
  </r>
  <r>
    <s v="REFERENCE ELECTRIFICATION - MODERATE TECHNOLOGY ADVANCEMENT"/>
    <x v="2"/>
    <s v="DIESEL TRANSIT BUS"/>
    <s v="TEXAS"/>
    <x v="21"/>
    <x v="18"/>
    <s v="COMPRESSED PIPELINE GAS"/>
    <x v="10"/>
    <n v="0"/>
  </r>
  <r>
    <s v="REFERENCE ELECTRIFICATION - MODERATE TECHNOLOGY ADVANCEMENT"/>
    <x v="2"/>
    <s v="DIESEL TRANSIT BUS"/>
    <s v="TEXAS"/>
    <x v="21"/>
    <x v="19"/>
    <s v="GASOLINE FUEL"/>
    <x v="10"/>
    <n v="0"/>
  </r>
  <r>
    <s v="REFERENCE ELECTRIFICATION - MODERATE TECHNOLOGY ADVANCEMENT"/>
    <x v="2"/>
    <s v="DIESEL TRANSIT BUS"/>
    <s v="TEXAS"/>
    <x v="21"/>
    <x v="19"/>
    <s v="ELECTRICITY"/>
    <x v="10"/>
    <n v="0"/>
  </r>
  <r>
    <s v="REFERENCE ELECTRIFICATION - MODERATE TECHNOLOGY ADVANCEMENT"/>
    <x v="2"/>
    <s v="DIESEL TRANSIT BUS"/>
    <s v="TEXAS"/>
    <x v="21"/>
    <x v="19"/>
    <s v="DIESEL FUEL"/>
    <x v="10"/>
    <n v="91832186.709742606"/>
  </r>
  <r>
    <s v="REFERENCE ELECTRIFICATION - MODERATE TECHNOLOGY ADVANCEMENT"/>
    <x v="2"/>
    <s v="DIESEL TRANSIT BUS"/>
    <s v="TEXAS"/>
    <x v="21"/>
    <x v="19"/>
    <s v="COMPRESSED PIPELINE GAS"/>
    <x v="10"/>
    <n v="0"/>
  </r>
  <r>
    <s v="REFERENCE ELECTRIFICATION - MODERATE TECHNOLOGY ADVANCEMENT"/>
    <x v="2"/>
    <s v="DIESEL TRANSIT BUS"/>
    <s v="TEXAS"/>
    <x v="21"/>
    <x v="20"/>
    <s v="GASOLINE FUEL"/>
    <x v="10"/>
    <n v="0"/>
  </r>
  <r>
    <s v="REFERENCE ELECTRIFICATION - MODERATE TECHNOLOGY ADVANCEMENT"/>
    <x v="2"/>
    <s v="DIESEL TRANSIT BUS"/>
    <s v="TEXAS"/>
    <x v="21"/>
    <x v="20"/>
    <s v="ELECTRICITY"/>
    <x v="10"/>
    <n v="0"/>
  </r>
  <r>
    <s v="REFERENCE ELECTRIFICATION - MODERATE TECHNOLOGY ADVANCEMENT"/>
    <x v="2"/>
    <s v="DIESEL TRANSIT BUS"/>
    <s v="TEXAS"/>
    <x v="21"/>
    <x v="20"/>
    <s v="DIESEL FUEL"/>
    <x v="10"/>
    <n v="92866592.211745098"/>
  </r>
  <r>
    <s v="REFERENCE ELECTRIFICATION - MODERATE TECHNOLOGY ADVANCEMENT"/>
    <x v="2"/>
    <s v="DIESEL TRANSIT BUS"/>
    <s v="TEXAS"/>
    <x v="21"/>
    <x v="20"/>
    <s v="COMPRESSED PIPELINE GAS"/>
    <x v="10"/>
    <n v="0"/>
  </r>
  <r>
    <s v="REFERENCE ELECTRIFICATION - MODERATE TECHNOLOGY ADVANCEMENT"/>
    <x v="2"/>
    <s v="DIESEL TRANSIT BUS"/>
    <s v="TEXAS"/>
    <x v="21"/>
    <x v="21"/>
    <s v="GASOLINE FUEL"/>
    <x v="10"/>
    <n v="0"/>
  </r>
  <r>
    <s v="REFERENCE ELECTRIFICATION - MODERATE TECHNOLOGY ADVANCEMENT"/>
    <x v="2"/>
    <s v="DIESEL TRANSIT BUS"/>
    <s v="TEXAS"/>
    <x v="21"/>
    <x v="21"/>
    <s v="ELECTRICITY"/>
    <x v="10"/>
    <n v="0"/>
  </r>
  <r>
    <s v="REFERENCE ELECTRIFICATION - MODERATE TECHNOLOGY ADVANCEMENT"/>
    <x v="2"/>
    <s v="DIESEL TRANSIT BUS"/>
    <s v="TEXAS"/>
    <x v="21"/>
    <x v="21"/>
    <s v="DIESEL FUEL"/>
    <x v="10"/>
    <n v="93897318.372080699"/>
  </r>
  <r>
    <s v="REFERENCE ELECTRIFICATION - MODERATE TECHNOLOGY ADVANCEMENT"/>
    <x v="2"/>
    <s v="DIESEL TRANSIT BUS"/>
    <s v="TEXAS"/>
    <x v="21"/>
    <x v="21"/>
    <s v="COMPRESSED PIPELINE GAS"/>
    <x v="10"/>
    <n v="0"/>
  </r>
  <r>
    <s v="REFERENCE ELECTRIFICATION - MODERATE TECHNOLOGY ADVANCEMENT"/>
    <x v="2"/>
    <s v="DIESEL TRANSIT BUS"/>
    <s v="TEXAS"/>
    <x v="21"/>
    <x v="22"/>
    <s v="GASOLINE FUEL"/>
    <x v="10"/>
    <n v="0"/>
  </r>
  <r>
    <s v="REFERENCE ELECTRIFICATION - MODERATE TECHNOLOGY ADVANCEMENT"/>
    <x v="2"/>
    <s v="DIESEL TRANSIT BUS"/>
    <s v="TEXAS"/>
    <x v="21"/>
    <x v="22"/>
    <s v="ELECTRICITY"/>
    <x v="10"/>
    <n v="0"/>
  </r>
  <r>
    <s v="REFERENCE ELECTRIFICATION - MODERATE TECHNOLOGY ADVANCEMENT"/>
    <x v="2"/>
    <s v="DIESEL TRANSIT BUS"/>
    <s v="TEXAS"/>
    <x v="21"/>
    <x v="22"/>
    <s v="DIESEL FUEL"/>
    <x v="10"/>
    <n v="94924828.607096195"/>
  </r>
  <r>
    <s v="REFERENCE ELECTRIFICATION - MODERATE TECHNOLOGY ADVANCEMENT"/>
    <x v="2"/>
    <s v="DIESEL TRANSIT BUS"/>
    <s v="TEXAS"/>
    <x v="21"/>
    <x v="22"/>
    <s v="COMPRESSED PIPELINE GAS"/>
    <x v="10"/>
    <n v="0"/>
  </r>
  <r>
    <s v="REFERENCE ELECTRIFICATION - MODERATE TECHNOLOGY ADVANCEMENT"/>
    <x v="2"/>
    <s v="DIESEL TRANSIT BUS"/>
    <s v="TEXAS"/>
    <x v="21"/>
    <x v="23"/>
    <s v="GASOLINE FUEL"/>
    <x v="10"/>
    <n v="0"/>
  </r>
  <r>
    <s v="REFERENCE ELECTRIFICATION - MODERATE TECHNOLOGY ADVANCEMENT"/>
    <x v="2"/>
    <s v="DIESEL TRANSIT BUS"/>
    <s v="TEXAS"/>
    <x v="21"/>
    <x v="23"/>
    <s v="ELECTRICITY"/>
    <x v="10"/>
    <n v="0"/>
  </r>
  <r>
    <s v="REFERENCE ELECTRIFICATION - MODERATE TECHNOLOGY ADVANCEMENT"/>
    <x v="2"/>
    <s v="DIESEL TRANSIT BUS"/>
    <s v="TEXAS"/>
    <x v="21"/>
    <x v="23"/>
    <s v="DIESEL FUEL"/>
    <x v="10"/>
    <n v="95949707.416882396"/>
  </r>
  <r>
    <s v="REFERENCE ELECTRIFICATION - MODERATE TECHNOLOGY ADVANCEMENT"/>
    <x v="2"/>
    <s v="DIESEL TRANSIT BUS"/>
    <s v="TEXAS"/>
    <x v="21"/>
    <x v="23"/>
    <s v="COMPRESSED PIPELINE GAS"/>
    <x v="10"/>
    <n v="0"/>
  </r>
  <r>
    <s v="REFERENCE ELECTRIFICATION - MODERATE TECHNOLOGY ADVANCEMENT"/>
    <x v="2"/>
    <s v="DIESEL TRANSIT BUS"/>
    <s v="TEXAS"/>
    <x v="21"/>
    <x v="24"/>
    <s v="GASOLINE FUEL"/>
    <x v="10"/>
    <n v="0"/>
  </r>
  <r>
    <s v="REFERENCE ELECTRIFICATION - MODERATE TECHNOLOGY ADVANCEMENT"/>
    <x v="2"/>
    <s v="DIESEL TRANSIT BUS"/>
    <s v="TEXAS"/>
    <x v="21"/>
    <x v="24"/>
    <s v="ELECTRICITY"/>
    <x v="10"/>
    <n v="0"/>
  </r>
  <r>
    <s v="REFERENCE ELECTRIFICATION - MODERATE TECHNOLOGY ADVANCEMENT"/>
    <x v="2"/>
    <s v="DIESEL TRANSIT BUS"/>
    <s v="TEXAS"/>
    <x v="21"/>
    <x v="24"/>
    <s v="DIESEL FUEL"/>
    <x v="10"/>
    <n v="96972810.158707097"/>
  </r>
  <r>
    <s v="REFERENCE ELECTRIFICATION - MODERATE TECHNOLOGY ADVANCEMENT"/>
    <x v="2"/>
    <s v="DIESEL TRANSIT BUS"/>
    <s v="TEXAS"/>
    <x v="21"/>
    <x v="24"/>
    <s v="COMPRESSED PIPELINE GAS"/>
    <x v="10"/>
    <n v="0"/>
  </r>
  <r>
    <s v="REFERENCE ELECTRIFICATION - MODERATE TECHNOLOGY ADVANCEMENT"/>
    <x v="2"/>
    <s v="DIESEL TRANSIT BUS"/>
    <s v="TEXAS"/>
    <x v="21"/>
    <x v="25"/>
    <s v="GASOLINE FUEL"/>
    <x v="10"/>
    <n v="0"/>
  </r>
  <r>
    <s v="REFERENCE ELECTRIFICATION - MODERATE TECHNOLOGY ADVANCEMENT"/>
    <x v="2"/>
    <s v="DIESEL TRANSIT BUS"/>
    <s v="TEXAS"/>
    <x v="21"/>
    <x v="25"/>
    <s v="ELECTRICITY"/>
    <x v="10"/>
    <n v="0"/>
  </r>
  <r>
    <s v="REFERENCE ELECTRIFICATION - MODERATE TECHNOLOGY ADVANCEMENT"/>
    <x v="2"/>
    <s v="DIESEL TRANSIT BUS"/>
    <s v="TEXAS"/>
    <x v="21"/>
    <x v="25"/>
    <s v="DIESEL FUEL"/>
    <x v="10"/>
    <n v="97994942.064167902"/>
  </r>
  <r>
    <s v="REFERENCE ELECTRIFICATION - MODERATE TECHNOLOGY ADVANCEMENT"/>
    <x v="2"/>
    <s v="DIESEL TRANSIT BUS"/>
    <s v="TEXAS"/>
    <x v="21"/>
    <x v="25"/>
    <s v="COMPRESSED PIPELINE GAS"/>
    <x v="10"/>
    <n v="0"/>
  </r>
  <r>
    <s v="REFERENCE ELECTRIFICATION - MODERATE TECHNOLOGY ADVANCEMENT"/>
    <x v="2"/>
    <s v="DIESEL TRANSIT BUS"/>
    <s v="TEXAS"/>
    <x v="21"/>
    <x v="26"/>
    <s v="GASOLINE FUEL"/>
    <x v="10"/>
    <n v="0"/>
  </r>
  <r>
    <s v="REFERENCE ELECTRIFICATION - MODERATE TECHNOLOGY ADVANCEMENT"/>
    <x v="2"/>
    <s v="DIESEL TRANSIT BUS"/>
    <s v="TEXAS"/>
    <x v="21"/>
    <x v="26"/>
    <s v="ELECTRICITY"/>
    <x v="10"/>
    <n v="0"/>
  </r>
  <r>
    <s v="REFERENCE ELECTRIFICATION - MODERATE TECHNOLOGY ADVANCEMENT"/>
    <x v="2"/>
    <s v="DIESEL TRANSIT BUS"/>
    <s v="TEXAS"/>
    <x v="21"/>
    <x v="26"/>
    <s v="DIESEL FUEL"/>
    <x v="10"/>
    <n v="99016900.225548401"/>
  </r>
  <r>
    <s v="REFERENCE ELECTRIFICATION - MODERATE TECHNOLOGY ADVANCEMENT"/>
    <x v="2"/>
    <s v="DIESEL TRANSIT BUS"/>
    <s v="TEXAS"/>
    <x v="21"/>
    <x v="26"/>
    <s v="COMPRESSED PIPELINE GAS"/>
    <x v="10"/>
    <n v="0"/>
  </r>
  <r>
    <s v="REFERENCE ELECTRIFICATION - MODERATE TECHNOLOGY ADVANCEMENT"/>
    <x v="2"/>
    <s v="DIESEL TRANSIT BUS"/>
    <s v="TEXAS"/>
    <x v="21"/>
    <x v="27"/>
    <s v="GASOLINE FUEL"/>
    <x v="10"/>
    <n v="0"/>
  </r>
  <r>
    <s v="REFERENCE ELECTRIFICATION - MODERATE TECHNOLOGY ADVANCEMENT"/>
    <x v="2"/>
    <s v="DIESEL TRANSIT BUS"/>
    <s v="TEXAS"/>
    <x v="21"/>
    <x v="27"/>
    <s v="ELECTRICITY"/>
    <x v="10"/>
    <n v="0"/>
  </r>
  <r>
    <s v="REFERENCE ELECTRIFICATION - MODERATE TECHNOLOGY ADVANCEMENT"/>
    <x v="2"/>
    <s v="DIESEL TRANSIT BUS"/>
    <s v="TEXAS"/>
    <x v="21"/>
    <x v="27"/>
    <s v="DIESEL FUEL"/>
    <x v="10"/>
    <n v="100039722.456549"/>
  </r>
  <r>
    <s v="REFERENCE ELECTRIFICATION - MODERATE TECHNOLOGY ADVANCEMENT"/>
    <x v="2"/>
    <s v="DIESEL TRANSIT BUS"/>
    <s v="TEXAS"/>
    <x v="21"/>
    <x v="27"/>
    <s v="COMPRESSED PIPELINE GAS"/>
    <x v="10"/>
    <n v="0"/>
  </r>
  <r>
    <s v="REFERENCE ELECTRIFICATION - MODERATE TECHNOLOGY ADVANCEMENT"/>
    <x v="2"/>
    <s v="DIESEL TRANSIT BUS"/>
    <s v="TEXAS"/>
    <x v="21"/>
    <x v="28"/>
    <s v="GASOLINE FUEL"/>
    <x v="10"/>
    <n v="0"/>
  </r>
  <r>
    <s v="REFERENCE ELECTRIFICATION - MODERATE TECHNOLOGY ADVANCEMENT"/>
    <x v="2"/>
    <s v="DIESEL TRANSIT BUS"/>
    <s v="TEXAS"/>
    <x v="21"/>
    <x v="28"/>
    <s v="ELECTRICITY"/>
    <x v="10"/>
    <n v="0"/>
  </r>
  <r>
    <s v="REFERENCE ELECTRIFICATION - MODERATE TECHNOLOGY ADVANCEMENT"/>
    <x v="2"/>
    <s v="DIESEL TRANSIT BUS"/>
    <s v="TEXAS"/>
    <x v="21"/>
    <x v="28"/>
    <s v="DIESEL FUEL"/>
    <x v="10"/>
    <n v="101064432.810744"/>
  </r>
  <r>
    <s v="REFERENCE ELECTRIFICATION - MODERATE TECHNOLOGY ADVANCEMENT"/>
    <x v="2"/>
    <s v="DIESEL TRANSIT BUS"/>
    <s v="TEXAS"/>
    <x v="21"/>
    <x v="28"/>
    <s v="COMPRESSED PIPELINE GAS"/>
    <x v="10"/>
    <n v="0"/>
  </r>
  <r>
    <s v="REFERENCE ELECTRIFICATION - MODERATE TECHNOLOGY ADVANCEMENT"/>
    <x v="2"/>
    <s v="DIESEL TRANSIT BUS"/>
    <s v="TEXAS"/>
    <x v="21"/>
    <x v="29"/>
    <s v="GASOLINE FUEL"/>
    <x v="10"/>
    <n v="0"/>
  </r>
  <r>
    <s v="REFERENCE ELECTRIFICATION - MODERATE TECHNOLOGY ADVANCEMENT"/>
    <x v="2"/>
    <s v="DIESEL TRANSIT BUS"/>
    <s v="TEXAS"/>
    <x v="21"/>
    <x v="29"/>
    <s v="ELECTRICITY"/>
    <x v="10"/>
    <n v="0"/>
  </r>
  <r>
    <s v="REFERENCE ELECTRIFICATION - MODERATE TECHNOLOGY ADVANCEMENT"/>
    <x v="2"/>
    <s v="DIESEL TRANSIT BUS"/>
    <s v="TEXAS"/>
    <x v="21"/>
    <x v="29"/>
    <s v="DIESEL FUEL"/>
    <x v="10"/>
    <n v="102092084.909813"/>
  </r>
  <r>
    <s v="REFERENCE ELECTRIFICATION - MODERATE TECHNOLOGY ADVANCEMENT"/>
    <x v="2"/>
    <s v="DIESEL TRANSIT BUS"/>
    <s v="TEXAS"/>
    <x v="21"/>
    <x v="29"/>
    <s v="COMPRESSED PIPELINE GAS"/>
    <x v="10"/>
    <n v="0"/>
  </r>
  <r>
    <s v="REFERENCE ELECTRIFICATION - MODERATE TECHNOLOGY ADVANCEMENT"/>
    <x v="2"/>
    <s v="DIESEL TRANSIT BUS"/>
    <s v="TEXAS"/>
    <x v="21"/>
    <x v="30"/>
    <s v="GASOLINE FUEL"/>
    <x v="10"/>
    <n v="0"/>
  </r>
  <r>
    <s v="REFERENCE ELECTRIFICATION - MODERATE TECHNOLOGY ADVANCEMENT"/>
    <x v="2"/>
    <s v="DIESEL TRANSIT BUS"/>
    <s v="TEXAS"/>
    <x v="21"/>
    <x v="30"/>
    <s v="ELECTRICITY"/>
    <x v="10"/>
    <n v="0"/>
  </r>
  <r>
    <s v="REFERENCE ELECTRIFICATION - MODERATE TECHNOLOGY ADVANCEMENT"/>
    <x v="2"/>
    <s v="DIESEL TRANSIT BUS"/>
    <s v="TEXAS"/>
    <x v="21"/>
    <x v="30"/>
    <s v="DIESEL FUEL"/>
    <x v="10"/>
    <n v="103123236.135974"/>
  </r>
  <r>
    <s v="REFERENCE ELECTRIFICATION - MODERATE TECHNOLOGY ADVANCEMENT"/>
    <x v="2"/>
    <s v="DIESEL TRANSIT BUS"/>
    <s v="TEXAS"/>
    <x v="21"/>
    <x v="30"/>
    <s v="COMPRESSED PIPELINE GAS"/>
    <x v="10"/>
    <n v="0"/>
  </r>
  <r>
    <s v="REFERENCE ELECTRIFICATION - MODERATE TECHNOLOGY ADVANCEMENT"/>
    <x v="2"/>
    <s v="DIESEL TRANSIT BUS"/>
    <s v="TEXAS"/>
    <x v="21"/>
    <x v="31"/>
    <s v="GASOLINE FUEL"/>
    <x v="10"/>
    <n v="0"/>
  </r>
  <r>
    <s v="REFERENCE ELECTRIFICATION - MODERATE TECHNOLOGY ADVANCEMENT"/>
    <x v="2"/>
    <s v="DIESEL TRANSIT BUS"/>
    <s v="TEXAS"/>
    <x v="21"/>
    <x v="31"/>
    <s v="ELECTRICITY"/>
    <x v="10"/>
    <n v="0"/>
  </r>
  <r>
    <s v="REFERENCE ELECTRIFICATION - MODERATE TECHNOLOGY ADVANCEMENT"/>
    <x v="2"/>
    <s v="DIESEL TRANSIT BUS"/>
    <s v="TEXAS"/>
    <x v="21"/>
    <x v="31"/>
    <s v="DIESEL FUEL"/>
    <x v="10"/>
    <n v="104158780.42335901"/>
  </r>
  <r>
    <s v="REFERENCE ELECTRIFICATION - MODERATE TECHNOLOGY ADVANCEMENT"/>
    <x v="2"/>
    <s v="DIESEL TRANSIT BUS"/>
    <s v="TEXAS"/>
    <x v="21"/>
    <x v="31"/>
    <s v="COMPRESSED PIPELINE GAS"/>
    <x v="10"/>
    <n v="0"/>
  </r>
  <r>
    <s v="REFERENCE ELECTRIFICATION - MODERATE TECHNOLOGY ADVANCEMENT"/>
    <x v="2"/>
    <s v="DIESEL TRANSIT BUS"/>
    <s v="TEXAS"/>
    <x v="21"/>
    <x v="32"/>
    <s v="GASOLINE FUEL"/>
    <x v="10"/>
    <n v="0"/>
  </r>
  <r>
    <s v="REFERENCE ELECTRIFICATION - MODERATE TECHNOLOGY ADVANCEMENT"/>
    <x v="2"/>
    <s v="DIESEL TRANSIT BUS"/>
    <s v="TEXAS"/>
    <x v="21"/>
    <x v="32"/>
    <s v="ELECTRICITY"/>
    <x v="10"/>
    <n v="0"/>
  </r>
  <r>
    <s v="REFERENCE ELECTRIFICATION - MODERATE TECHNOLOGY ADVANCEMENT"/>
    <x v="2"/>
    <s v="DIESEL TRANSIT BUS"/>
    <s v="TEXAS"/>
    <x v="21"/>
    <x v="32"/>
    <s v="DIESEL FUEL"/>
    <x v="10"/>
    <n v="105199704.965997"/>
  </r>
  <r>
    <s v="REFERENCE ELECTRIFICATION - MODERATE TECHNOLOGY ADVANCEMENT"/>
    <x v="2"/>
    <s v="DIESEL TRANSIT BUS"/>
    <s v="TEXAS"/>
    <x v="21"/>
    <x v="32"/>
    <s v="COMPRESSED PIPELINE GAS"/>
    <x v="10"/>
    <n v="0"/>
  </r>
  <r>
    <s v="REFERENCE ELECTRIFICATION - MODERATE TECHNOLOGY ADVANCEMENT"/>
    <x v="2"/>
    <s v="DIESEL TRANSIT BUS"/>
    <s v="TEXAS"/>
    <x v="21"/>
    <x v="33"/>
    <s v="GASOLINE FUEL"/>
    <x v="10"/>
    <n v="0"/>
  </r>
  <r>
    <s v="REFERENCE ELECTRIFICATION - MODERATE TECHNOLOGY ADVANCEMENT"/>
    <x v="2"/>
    <s v="DIESEL TRANSIT BUS"/>
    <s v="TEXAS"/>
    <x v="21"/>
    <x v="33"/>
    <s v="ELECTRICITY"/>
    <x v="10"/>
    <n v="0"/>
  </r>
  <r>
    <s v="REFERENCE ELECTRIFICATION - MODERATE TECHNOLOGY ADVANCEMENT"/>
    <x v="2"/>
    <s v="DIESEL TRANSIT BUS"/>
    <s v="TEXAS"/>
    <x v="21"/>
    <x v="33"/>
    <s v="DIESEL FUEL"/>
    <x v="10"/>
    <n v="106246847.173711"/>
  </r>
  <r>
    <s v="REFERENCE ELECTRIFICATION - MODERATE TECHNOLOGY ADVANCEMENT"/>
    <x v="2"/>
    <s v="DIESEL TRANSIT BUS"/>
    <s v="TEXAS"/>
    <x v="21"/>
    <x v="33"/>
    <s v="COMPRESSED PIPELINE GAS"/>
    <x v="10"/>
    <n v="0"/>
  </r>
  <r>
    <s v="REFERENCE ELECTRIFICATION - MODERATE TECHNOLOGY ADVANCEMENT"/>
    <x v="2"/>
    <s v="CNG TRANSIT BUS"/>
    <s v="TEXAS"/>
    <x v="21"/>
    <x v="0"/>
    <s v="GASOLINE FUEL"/>
    <x v="10"/>
    <n v="0"/>
  </r>
  <r>
    <s v="REFERENCE ELECTRIFICATION - MODERATE TECHNOLOGY ADVANCEMENT"/>
    <x v="2"/>
    <s v="CNG TRANSIT BUS"/>
    <s v="TEXAS"/>
    <x v="21"/>
    <x v="0"/>
    <s v="ELECTRICITY"/>
    <x v="10"/>
    <n v="0"/>
  </r>
  <r>
    <s v="REFERENCE ELECTRIFICATION - MODERATE TECHNOLOGY ADVANCEMENT"/>
    <x v="2"/>
    <s v="CNG TRANSIT BUS"/>
    <s v="TEXAS"/>
    <x v="21"/>
    <x v="0"/>
    <s v="DIESEL FUEL"/>
    <x v="10"/>
    <n v="0"/>
  </r>
  <r>
    <s v="REFERENCE ELECTRIFICATION - MODERATE TECHNOLOGY ADVANCEMENT"/>
    <x v="2"/>
    <s v="CNG TRANSIT BUS"/>
    <s v="TEXAS"/>
    <x v="21"/>
    <x v="0"/>
    <s v="COMPRESSED PIPELINE GAS"/>
    <x v="10"/>
    <n v="30329409.4586026"/>
  </r>
  <r>
    <s v="REFERENCE ELECTRIFICATION - MODERATE TECHNOLOGY ADVANCEMENT"/>
    <x v="2"/>
    <s v="CNG TRANSIT BUS"/>
    <s v="TEXAS"/>
    <x v="21"/>
    <x v="1"/>
    <s v="GASOLINE FUEL"/>
    <x v="10"/>
    <n v="0"/>
  </r>
  <r>
    <s v="REFERENCE ELECTRIFICATION - MODERATE TECHNOLOGY ADVANCEMENT"/>
    <x v="2"/>
    <s v="CNG TRANSIT BUS"/>
    <s v="TEXAS"/>
    <x v="21"/>
    <x v="1"/>
    <s v="ELECTRICITY"/>
    <x v="10"/>
    <n v="0"/>
  </r>
  <r>
    <s v="REFERENCE ELECTRIFICATION - MODERATE TECHNOLOGY ADVANCEMENT"/>
    <x v="2"/>
    <s v="CNG TRANSIT BUS"/>
    <s v="TEXAS"/>
    <x v="21"/>
    <x v="1"/>
    <s v="DIESEL FUEL"/>
    <x v="10"/>
    <n v="0"/>
  </r>
  <r>
    <s v="REFERENCE ELECTRIFICATION - MODERATE TECHNOLOGY ADVANCEMENT"/>
    <x v="2"/>
    <s v="CNG TRANSIT BUS"/>
    <s v="TEXAS"/>
    <x v="21"/>
    <x v="1"/>
    <s v="COMPRESSED PIPELINE GAS"/>
    <x v="10"/>
    <n v="30770193.088489398"/>
  </r>
  <r>
    <s v="REFERENCE ELECTRIFICATION - MODERATE TECHNOLOGY ADVANCEMENT"/>
    <x v="2"/>
    <s v="CNG TRANSIT BUS"/>
    <s v="TEXAS"/>
    <x v="21"/>
    <x v="2"/>
    <s v="GASOLINE FUEL"/>
    <x v="10"/>
    <n v="0"/>
  </r>
  <r>
    <s v="REFERENCE ELECTRIFICATION - MODERATE TECHNOLOGY ADVANCEMENT"/>
    <x v="2"/>
    <s v="CNG TRANSIT BUS"/>
    <s v="TEXAS"/>
    <x v="21"/>
    <x v="2"/>
    <s v="ELECTRICITY"/>
    <x v="10"/>
    <n v="0"/>
  </r>
  <r>
    <s v="REFERENCE ELECTRIFICATION - MODERATE TECHNOLOGY ADVANCEMENT"/>
    <x v="2"/>
    <s v="CNG TRANSIT BUS"/>
    <s v="TEXAS"/>
    <x v="21"/>
    <x v="2"/>
    <s v="DIESEL FUEL"/>
    <x v="10"/>
    <n v="0"/>
  </r>
  <r>
    <s v="REFERENCE ELECTRIFICATION - MODERATE TECHNOLOGY ADVANCEMENT"/>
    <x v="2"/>
    <s v="CNG TRANSIT BUS"/>
    <s v="TEXAS"/>
    <x v="21"/>
    <x v="2"/>
    <s v="COMPRESSED PIPELINE GAS"/>
    <x v="10"/>
    <n v="31214043.682890099"/>
  </r>
  <r>
    <s v="REFERENCE ELECTRIFICATION - MODERATE TECHNOLOGY ADVANCEMENT"/>
    <x v="2"/>
    <s v="CNG TRANSIT BUS"/>
    <s v="TEXAS"/>
    <x v="21"/>
    <x v="3"/>
    <s v="GASOLINE FUEL"/>
    <x v="10"/>
    <n v="0"/>
  </r>
  <r>
    <s v="REFERENCE ELECTRIFICATION - MODERATE TECHNOLOGY ADVANCEMENT"/>
    <x v="2"/>
    <s v="CNG TRANSIT BUS"/>
    <s v="TEXAS"/>
    <x v="21"/>
    <x v="3"/>
    <s v="ELECTRICITY"/>
    <x v="10"/>
    <n v="0"/>
  </r>
  <r>
    <s v="REFERENCE ELECTRIFICATION - MODERATE TECHNOLOGY ADVANCEMENT"/>
    <x v="2"/>
    <s v="CNG TRANSIT BUS"/>
    <s v="TEXAS"/>
    <x v="21"/>
    <x v="3"/>
    <s v="DIESEL FUEL"/>
    <x v="10"/>
    <n v="0"/>
  </r>
  <r>
    <s v="REFERENCE ELECTRIFICATION - MODERATE TECHNOLOGY ADVANCEMENT"/>
    <x v="2"/>
    <s v="CNG TRANSIT BUS"/>
    <s v="TEXAS"/>
    <x v="21"/>
    <x v="3"/>
    <s v="COMPRESSED PIPELINE GAS"/>
    <x v="10"/>
    <n v="31662487.789199501"/>
  </r>
  <r>
    <s v="REFERENCE ELECTRIFICATION - MODERATE TECHNOLOGY ADVANCEMENT"/>
    <x v="2"/>
    <s v="CNG TRANSIT BUS"/>
    <s v="TEXAS"/>
    <x v="21"/>
    <x v="4"/>
    <s v="GASOLINE FUEL"/>
    <x v="10"/>
    <n v="0"/>
  </r>
  <r>
    <s v="REFERENCE ELECTRIFICATION - MODERATE TECHNOLOGY ADVANCEMENT"/>
    <x v="2"/>
    <s v="CNG TRANSIT BUS"/>
    <s v="TEXAS"/>
    <x v="21"/>
    <x v="4"/>
    <s v="ELECTRICITY"/>
    <x v="10"/>
    <n v="0"/>
  </r>
  <r>
    <s v="REFERENCE ELECTRIFICATION - MODERATE TECHNOLOGY ADVANCEMENT"/>
    <x v="2"/>
    <s v="CNG TRANSIT BUS"/>
    <s v="TEXAS"/>
    <x v="21"/>
    <x v="4"/>
    <s v="DIESEL FUEL"/>
    <x v="10"/>
    <n v="0"/>
  </r>
  <r>
    <s v="REFERENCE ELECTRIFICATION - MODERATE TECHNOLOGY ADVANCEMENT"/>
    <x v="2"/>
    <s v="CNG TRANSIT BUS"/>
    <s v="TEXAS"/>
    <x v="21"/>
    <x v="4"/>
    <s v="COMPRESSED PIPELINE GAS"/>
    <x v="10"/>
    <n v="32137642.516185101"/>
  </r>
  <r>
    <s v="REFERENCE ELECTRIFICATION - MODERATE TECHNOLOGY ADVANCEMENT"/>
    <x v="2"/>
    <s v="CNG TRANSIT BUS"/>
    <s v="TEXAS"/>
    <x v="21"/>
    <x v="5"/>
    <s v="GASOLINE FUEL"/>
    <x v="10"/>
    <n v="0"/>
  </r>
  <r>
    <s v="REFERENCE ELECTRIFICATION - MODERATE TECHNOLOGY ADVANCEMENT"/>
    <x v="2"/>
    <s v="CNG TRANSIT BUS"/>
    <s v="TEXAS"/>
    <x v="21"/>
    <x v="5"/>
    <s v="ELECTRICITY"/>
    <x v="10"/>
    <n v="0"/>
  </r>
  <r>
    <s v="REFERENCE ELECTRIFICATION - MODERATE TECHNOLOGY ADVANCEMENT"/>
    <x v="2"/>
    <s v="CNG TRANSIT BUS"/>
    <s v="TEXAS"/>
    <x v="21"/>
    <x v="5"/>
    <s v="DIESEL FUEL"/>
    <x v="10"/>
    <n v="0"/>
  </r>
  <r>
    <s v="REFERENCE ELECTRIFICATION - MODERATE TECHNOLOGY ADVANCEMENT"/>
    <x v="2"/>
    <s v="CNG TRANSIT BUS"/>
    <s v="TEXAS"/>
    <x v="21"/>
    <x v="5"/>
    <s v="COMPRESSED PIPELINE GAS"/>
    <x v="10"/>
    <n v="32675528.4032069"/>
  </r>
  <r>
    <s v="REFERENCE ELECTRIFICATION - MODERATE TECHNOLOGY ADVANCEMENT"/>
    <x v="2"/>
    <s v="CNG TRANSIT BUS"/>
    <s v="TEXAS"/>
    <x v="21"/>
    <x v="6"/>
    <s v="GASOLINE FUEL"/>
    <x v="10"/>
    <n v="0"/>
  </r>
  <r>
    <s v="REFERENCE ELECTRIFICATION - MODERATE TECHNOLOGY ADVANCEMENT"/>
    <x v="2"/>
    <s v="CNG TRANSIT BUS"/>
    <s v="TEXAS"/>
    <x v="21"/>
    <x v="6"/>
    <s v="ELECTRICITY"/>
    <x v="10"/>
    <n v="0"/>
  </r>
  <r>
    <s v="REFERENCE ELECTRIFICATION - MODERATE TECHNOLOGY ADVANCEMENT"/>
    <x v="2"/>
    <s v="CNG TRANSIT BUS"/>
    <s v="TEXAS"/>
    <x v="21"/>
    <x v="6"/>
    <s v="DIESEL FUEL"/>
    <x v="10"/>
    <n v="0"/>
  </r>
  <r>
    <s v="REFERENCE ELECTRIFICATION - MODERATE TECHNOLOGY ADVANCEMENT"/>
    <x v="2"/>
    <s v="CNG TRANSIT BUS"/>
    <s v="TEXAS"/>
    <x v="21"/>
    <x v="6"/>
    <s v="COMPRESSED PIPELINE GAS"/>
    <x v="10"/>
    <n v="33423253.460632298"/>
  </r>
  <r>
    <s v="REFERENCE ELECTRIFICATION - MODERATE TECHNOLOGY ADVANCEMENT"/>
    <x v="2"/>
    <s v="CNG TRANSIT BUS"/>
    <s v="TEXAS"/>
    <x v="21"/>
    <x v="7"/>
    <s v="GASOLINE FUEL"/>
    <x v="10"/>
    <n v="0"/>
  </r>
  <r>
    <s v="REFERENCE ELECTRIFICATION - MODERATE TECHNOLOGY ADVANCEMENT"/>
    <x v="2"/>
    <s v="CNG TRANSIT BUS"/>
    <s v="TEXAS"/>
    <x v="21"/>
    <x v="7"/>
    <s v="ELECTRICITY"/>
    <x v="10"/>
    <n v="0"/>
  </r>
  <r>
    <s v="REFERENCE ELECTRIFICATION - MODERATE TECHNOLOGY ADVANCEMENT"/>
    <x v="2"/>
    <s v="CNG TRANSIT BUS"/>
    <s v="TEXAS"/>
    <x v="21"/>
    <x v="7"/>
    <s v="DIESEL FUEL"/>
    <x v="10"/>
    <n v="0"/>
  </r>
  <r>
    <s v="REFERENCE ELECTRIFICATION - MODERATE TECHNOLOGY ADVANCEMENT"/>
    <x v="2"/>
    <s v="CNG TRANSIT BUS"/>
    <s v="TEXAS"/>
    <x v="21"/>
    <x v="7"/>
    <s v="COMPRESSED PIPELINE GAS"/>
    <x v="10"/>
    <n v="34635069.394113503"/>
  </r>
  <r>
    <s v="REFERENCE ELECTRIFICATION - MODERATE TECHNOLOGY ADVANCEMENT"/>
    <x v="2"/>
    <s v="CNG TRANSIT BUS"/>
    <s v="TEXAS"/>
    <x v="21"/>
    <x v="8"/>
    <s v="GASOLINE FUEL"/>
    <x v="10"/>
    <n v="0"/>
  </r>
  <r>
    <s v="REFERENCE ELECTRIFICATION - MODERATE TECHNOLOGY ADVANCEMENT"/>
    <x v="2"/>
    <s v="CNG TRANSIT BUS"/>
    <s v="TEXAS"/>
    <x v="21"/>
    <x v="8"/>
    <s v="ELECTRICITY"/>
    <x v="10"/>
    <n v="0"/>
  </r>
  <r>
    <s v="REFERENCE ELECTRIFICATION - MODERATE TECHNOLOGY ADVANCEMENT"/>
    <x v="2"/>
    <s v="CNG TRANSIT BUS"/>
    <s v="TEXAS"/>
    <x v="21"/>
    <x v="8"/>
    <s v="DIESEL FUEL"/>
    <x v="10"/>
    <n v="0"/>
  </r>
  <r>
    <s v="REFERENCE ELECTRIFICATION - MODERATE TECHNOLOGY ADVANCEMENT"/>
    <x v="2"/>
    <s v="CNG TRANSIT BUS"/>
    <s v="TEXAS"/>
    <x v="21"/>
    <x v="8"/>
    <s v="COMPRESSED PIPELINE GAS"/>
    <x v="10"/>
    <n v="36118551.275514498"/>
  </r>
  <r>
    <s v="REFERENCE ELECTRIFICATION - MODERATE TECHNOLOGY ADVANCEMENT"/>
    <x v="2"/>
    <s v="CNG TRANSIT BUS"/>
    <s v="TEXAS"/>
    <x v="21"/>
    <x v="9"/>
    <s v="GASOLINE FUEL"/>
    <x v="10"/>
    <n v="0"/>
  </r>
  <r>
    <s v="REFERENCE ELECTRIFICATION - MODERATE TECHNOLOGY ADVANCEMENT"/>
    <x v="2"/>
    <s v="CNG TRANSIT BUS"/>
    <s v="TEXAS"/>
    <x v="21"/>
    <x v="9"/>
    <s v="ELECTRICITY"/>
    <x v="10"/>
    <n v="0"/>
  </r>
  <r>
    <s v="REFERENCE ELECTRIFICATION - MODERATE TECHNOLOGY ADVANCEMENT"/>
    <x v="2"/>
    <s v="CNG TRANSIT BUS"/>
    <s v="TEXAS"/>
    <x v="21"/>
    <x v="9"/>
    <s v="DIESEL FUEL"/>
    <x v="10"/>
    <n v="0"/>
  </r>
  <r>
    <s v="REFERENCE ELECTRIFICATION - MODERATE TECHNOLOGY ADVANCEMENT"/>
    <x v="2"/>
    <s v="CNG TRANSIT BUS"/>
    <s v="TEXAS"/>
    <x v="21"/>
    <x v="9"/>
    <s v="COMPRESSED PIPELINE GAS"/>
    <x v="10"/>
    <n v="36962107.074900299"/>
  </r>
  <r>
    <s v="REFERENCE ELECTRIFICATION - MODERATE TECHNOLOGY ADVANCEMENT"/>
    <x v="2"/>
    <s v="CNG TRANSIT BUS"/>
    <s v="TEXAS"/>
    <x v="21"/>
    <x v="10"/>
    <s v="GASOLINE FUEL"/>
    <x v="10"/>
    <n v="0"/>
  </r>
  <r>
    <s v="REFERENCE ELECTRIFICATION - MODERATE TECHNOLOGY ADVANCEMENT"/>
    <x v="2"/>
    <s v="CNG TRANSIT BUS"/>
    <s v="TEXAS"/>
    <x v="21"/>
    <x v="10"/>
    <s v="ELECTRICITY"/>
    <x v="10"/>
    <n v="0"/>
  </r>
  <r>
    <s v="REFERENCE ELECTRIFICATION - MODERATE TECHNOLOGY ADVANCEMENT"/>
    <x v="2"/>
    <s v="CNG TRANSIT BUS"/>
    <s v="TEXAS"/>
    <x v="21"/>
    <x v="10"/>
    <s v="DIESEL FUEL"/>
    <x v="10"/>
    <n v="0"/>
  </r>
  <r>
    <s v="REFERENCE ELECTRIFICATION - MODERATE TECHNOLOGY ADVANCEMENT"/>
    <x v="2"/>
    <s v="CNG TRANSIT BUS"/>
    <s v="TEXAS"/>
    <x v="21"/>
    <x v="10"/>
    <s v="COMPRESSED PIPELINE GAS"/>
    <x v="10"/>
    <n v="37450751.00378"/>
  </r>
  <r>
    <s v="REFERENCE ELECTRIFICATION - MODERATE TECHNOLOGY ADVANCEMENT"/>
    <x v="2"/>
    <s v="CNG TRANSIT BUS"/>
    <s v="TEXAS"/>
    <x v="21"/>
    <x v="11"/>
    <s v="GASOLINE FUEL"/>
    <x v="10"/>
    <n v="0"/>
  </r>
  <r>
    <s v="REFERENCE ELECTRIFICATION - MODERATE TECHNOLOGY ADVANCEMENT"/>
    <x v="2"/>
    <s v="CNG TRANSIT BUS"/>
    <s v="TEXAS"/>
    <x v="21"/>
    <x v="11"/>
    <s v="ELECTRICITY"/>
    <x v="10"/>
    <n v="0"/>
  </r>
  <r>
    <s v="REFERENCE ELECTRIFICATION - MODERATE TECHNOLOGY ADVANCEMENT"/>
    <x v="2"/>
    <s v="CNG TRANSIT BUS"/>
    <s v="TEXAS"/>
    <x v="21"/>
    <x v="11"/>
    <s v="DIESEL FUEL"/>
    <x v="10"/>
    <n v="0"/>
  </r>
  <r>
    <s v="REFERENCE ELECTRIFICATION - MODERATE TECHNOLOGY ADVANCEMENT"/>
    <x v="2"/>
    <s v="CNG TRANSIT BUS"/>
    <s v="TEXAS"/>
    <x v="21"/>
    <x v="11"/>
    <s v="COMPRESSED PIPELINE GAS"/>
    <x v="10"/>
    <n v="37927781.578223802"/>
  </r>
  <r>
    <s v="REFERENCE ELECTRIFICATION - MODERATE TECHNOLOGY ADVANCEMENT"/>
    <x v="2"/>
    <s v="CNG TRANSIT BUS"/>
    <s v="TEXAS"/>
    <x v="21"/>
    <x v="12"/>
    <s v="GASOLINE FUEL"/>
    <x v="10"/>
    <n v="0"/>
  </r>
  <r>
    <s v="REFERENCE ELECTRIFICATION - MODERATE TECHNOLOGY ADVANCEMENT"/>
    <x v="2"/>
    <s v="CNG TRANSIT BUS"/>
    <s v="TEXAS"/>
    <x v="21"/>
    <x v="12"/>
    <s v="ELECTRICITY"/>
    <x v="10"/>
    <n v="0"/>
  </r>
  <r>
    <s v="REFERENCE ELECTRIFICATION - MODERATE TECHNOLOGY ADVANCEMENT"/>
    <x v="2"/>
    <s v="CNG TRANSIT BUS"/>
    <s v="TEXAS"/>
    <x v="21"/>
    <x v="12"/>
    <s v="DIESEL FUEL"/>
    <x v="10"/>
    <n v="0"/>
  </r>
  <r>
    <s v="REFERENCE ELECTRIFICATION - MODERATE TECHNOLOGY ADVANCEMENT"/>
    <x v="2"/>
    <s v="CNG TRANSIT BUS"/>
    <s v="TEXAS"/>
    <x v="21"/>
    <x v="12"/>
    <s v="COMPRESSED PIPELINE GAS"/>
    <x v="10"/>
    <n v="38403246.383471303"/>
  </r>
  <r>
    <s v="REFERENCE ELECTRIFICATION - MODERATE TECHNOLOGY ADVANCEMENT"/>
    <x v="2"/>
    <s v="CNG TRANSIT BUS"/>
    <s v="TEXAS"/>
    <x v="21"/>
    <x v="13"/>
    <s v="GASOLINE FUEL"/>
    <x v="10"/>
    <n v="0"/>
  </r>
  <r>
    <s v="REFERENCE ELECTRIFICATION - MODERATE TECHNOLOGY ADVANCEMENT"/>
    <x v="2"/>
    <s v="CNG TRANSIT BUS"/>
    <s v="TEXAS"/>
    <x v="21"/>
    <x v="13"/>
    <s v="ELECTRICITY"/>
    <x v="10"/>
    <n v="0"/>
  </r>
  <r>
    <s v="REFERENCE ELECTRIFICATION - MODERATE TECHNOLOGY ADVANCEMENT"/>
    <x v="2"/>
    <s v="CNG TRANSIT BUS"/>
    <s v="TEXAS"/>
    <x v="21"/>
    <x v="13"/>
    <s v="DIESEL FUEL"/>
    <x v="10"/>
    <n v="0"/>
  </r>
  <r>
    <s v="REFERENCE ELECTRIFICATION - MODERATE TECHNOLOGY ADVANCEMENT"/>
    <x v="2"/>
    <s v="CNG TRANSIT BUS"/>
    <s v="TEXAS"/>
    <x v="21"/>
    <x v="13"/>
    <s v="COMPRESSED PIPELINE GAS"/>
    <x v="10"/>
    <n v="38876779.834780999"/>
  </r>
  <r>
    <s v="REFERENCE ELECTRIFICATION - MODERATE TECHNOLOGY ADVANCEMENT"/>
    <x v="2"/>
    <s v="CNG TRANSIT BUS"/>
    <s v="TEXAS"/>
    <x v="21"/>
    <x v="14"/>
    <s v="GASOLINE FUEL"/>
    <x v="10"/>
    <n v="0"/>
  </r>
  <r>
    <s v="REFERENCE ELECTRIFICATION - MODERATE TECHNOLOGY ADVANCEMENT"/>
    <x v="2"/>
    <s v="CNG TRANSIT BUS"/>
    <s v="TEXAS"/>
    <x v="21"/>
    <x v="14"/>
    <s v="ELECTRICITY"/>
    <x v="10"/>
    <n v="0"/>
  </r>
  <r>
    <s v="REFERENCE ELECTRIFICATION - MODERATE TECHNOLOGY ADVANCEMENT"/>
    <x v="2"/>
    <s v="CNG TRANSIT BUS"/>
    <s v="TEXAS"/>
    <x v="21"/>
    <x v="14"/>
    <s v="DIESEL FUEL"/>
    <x v="10"/>
    <n v="0"/>
  </r>
  <r>
    <s v="REFERENCE ELECTRIFICATION - MODERATE TECHNOLOGY ADVANCEMENT"/>
    <x v="2"/>
    <s v="CNG TRANSIT BUS"/>
    <s v="TEXAS"/>
    <x v="21"/>
    <x v="14"/>
    <s v="COMPRESSED PIPELINE GAS"/>
    <x v="10"/>
    <n v="39360064.498666599"/>
  </r>
  <r>
    <s v="REFERENCE ELECTRIFICATION - MODERATE TECHNOLOGY ADVANCEMENT"/>
    <x v="2"/>
    <s v="CNG TRANSIT BUS"/>
    <s v="TEXAS"/>
    <x v="21"/>
    <x v="15"/>
    <s v="GASOLINE FUEL"/>
    <x v="10"/>
    <n v="0"/>
  </r>
  <r>
    <s v="REFERENCE ELECTRIFICATION - MODERATE TECHNOLOGY ADVANCEMENT"/>
    <x v="2"/>
    <s v="CNG TRANSIT BUS"/>
    <s v="TEXAS"/>
    <x v="21"/>
    <x v="15"/>
    <s v="ELECTRICITY"/>
    <x v="10"/>
    <n v="0"/>
  </r>
  <r>
    <s v="REFERENCE ELECTRIFICATION - MODERATE TECHNOLOGY ADVANCEMENT"/>
    <x v="2"/>
    <s v="CNG TRANSIT BUS"/>
    <s v="TEXAS"/>
    <x v="21"/>
    <x v="15"/>
    <s v="DIESEL FUEL"/>
    <x v="10"/>
    <n v="0"/>
  </r>
  <r>
    <s v="REFERENCE ELECTRIFICATION - MODERATE TECHNOLOGY ADVANCEMENT"/>
    <x v="2"/>
    <s v="CNG TRANSIT BUS"/>
    <s v="TEXAS"/>
    <x v="21"/>
    <x v="15"/>
    <s v="COMPRESSED PIPELINE GAS"/>
    <x v="10"/>
    <n v="39841104.142674401"/>
  </r>
  <r>
    <s v="REFERENCE ELECTRIFICATION - MODERATE TECHNOLOGY ADVANCEMENT"/>
    <x v="2"/>
    <s v="CNG TRANSIT BUS"/>
    <s v="TEXAS"/>
    <x v="21"/>
    <x v="16"/>
    <s v="GASOLINE FUEL"/>
    <x v="10"/>
    <n v="0"/>
  </r>
  <r>
    <s v="REFERENCE ELECTRIFICATION - MODERATE TECHNOLOGY ADVANCEMENT"/>
    <x v="2"/>
    <s v="CNG TRANSIT BUS"/>
    <s v="TEXAS"/>
    <x v="21"/>
    <x v="16"/>
    <s v="ELECTRICITY"/>
    <x v="10"/>
    <n v="0"/>
  </r>
  <r>
    <s v="REFERENCE ELECTRIFICATION - MODERATE TECHNOLOGY ADVANCEMENT"/>
    <x v="2"/>
    <s v="CNG TRANSIT BUS"/>
    <s v="TEXAS"/>
    <x v="21"/>
    <x v="16"/>
    <s v="DIESEL FUEL"/>
    <x v="10"/>
    <n v="0"/>
  </r>
  <r>
    <s v="REFERENCE ELECTRIFICATION - MODERATE TECHNOLOGY ADVANCEMENT"/>
    <x v="2"/>
    <s v="CNG TRANSIT BUS"/>
    <s v="TEXAS"/>
    <x v="21"/>
    <x v="16"/>
    <s v="COMPRESSED PIPELINE GAS"/>
    <x v="10"/>
    <n v="40319776.383964397"/>
  </r>
  <r>
    <s v="REFERENCE ELECTRIFICATION - MODERATE TECHNOLOGY ADVANCEMENT"/>
    <x v="2"/>
    <s v="CNG TRANSIT BUS"/>
    <s v="TEXAS"/>
    <x v="21"/>
    <x v="17"/>
    <s v="GASOLINE FUEL"/>
    <x v="10"/>
    <n v="0"/>
  </r>
  <r>
    <s v="REFERENCE ELECTRIFICATION - MODERATE TECHNOLOGY ADVANCEMENT"/>
    <x v="2"/>
    <s v="CNG TRANSIT BUS"/>
    <s v="TEXAS"/>
    <x v="21"/>
    <x v="17"/>
    <s v="ELECTRICITY"/>
    <x v="10"/>
    <n v="0"/>
  </r>
  <r>
    <s v="REFERENCE ELECTRIFICATION - MODERATE TECHNOLOGY ADVANCEMENT"/>
    <x v="2"/>
    <s v="CNG TRANSIT BUS"/>
    <s v="TEXAS"/>
    <x v="21"/>
    <x v="17"/>
    <s v="DIESEL FUEL"/>
    <x v="10"/>
    <n v="0"/>
  </r>
  <r>
    <s v="REFERENCE ELECTRIFICATION - MODERATE TECHNOLOGY ADVANCEMENT"/>
    <x v="2"/>
    <s v="CNG TRANSIT BUS"/>
    <s v="TEXAS"/>
    <x v="21"/>
    <x v="17"/>
    <s v="COMPRESSED PIPELINE GAS"/>
    <x v="10"/>
    <n v="40796044.566147901"/>
  </r>
  <r>
    <s v="REFERENCE ELECTRIFICATION - MODERATE TECHNOLOGY ADVANCEMENT"/>
    <x v="2"/>
    <s v="CNG TRANSIT BUS"/>
    <s v="TEXAS"/>
    <x v="21"/>
    <x v="18"/>
    <s v="GASOLINE FUEL"/>
    <x v="10"/>
    <n v="0"/>
  </r>
  <r>
    <s v="REFERENCE ELECTRIFICATION - MODERATE TECHNOLOGY ADVANCEMENT"/>
    <x v="2"/>
    <s v="CNG TRANSIT BUS"/>
    <s v="TEXAS"/>
    <x v="21"/>
    <x v="18"/>
    <s v="ELECTRICITY"/>
    <x v="10"/>
    <n v="0"/>
  </r>
  <r>
    <s v="REFERENCE ELECTRIFICATION - MODERATE TECHNOLOGY ADVANCEMENT"/>
    <x v="2"/>
    <s v="CNG TRANSIT BUS"/>
    <s v="TEXAS"/>
    <x v="21"/>
    <x v="18"/>
    <s v="DIESEL FUEL"/>
    <x v="10"/>
    <n v="0"/>
  </r>
  <r>
    <s v="REFERENCE ELECTRIFICATION - MODERATE TECHNOLOGY ADVANCEMENT"/>
    <x v="2"/>
    <s v="CNG TRANSIT BUS"/>
    <s v="TEXAS"/>
    <x v="21"/>
    <x v="18"/>
    <s v="COMPRESSED PIPELINE GAS"/>
    <x v="10"/>
    <n v="41269906.046940602"/>
  </r>
  <r>
    <s v="REFERENCE ELECTRIFICATION - MODERATE TECHNOLOGY ADVANCEMENT"/>
    <x v="2"/>
    <s v="CNG TRANSIT BUS"/>
    <s v="TEXAS"/>
    <x v="21"/>
    <x v="19"/>
    <s v="GASOLINE FUEL"/>
    <x v="10"/>
    <n v="0"/>
  </r>
  <r>
    <s v="REFERENCE ELECTRIFICATION - MODERATE TECHNOLOGY ADVANCEMENT"/>
    <x v="2"/>
    <s v="CNG TRANSIT BUS"/>
    <s v="TEXAS"/>
    <x v="21"/>
    <x v="19"/>
    <s v="ELECTRICITY"/>
    <x v="10"/>
    <n v="0"/>
  </r>
  <r>
    <s v="REFERENCE ELECTRIFICATION - MODERATE TECHNOLOGY ADVANCEMENT"/>
    <x v="2"/>
    <s v="CNG TRANSIT BUS"/>
    <s v="TEXAS"/>
    <x v="21"/>
    <x v="19"/>
    <s v="DIESEL FUEL"/>
    <x v="10"/>
    <n v="0"/>
  </r>
  <r>
    <s v="REFERENCE ELECTRIFICATION - MODERATE TECHNOLOGY ADVANCEMENT"/>
    <x v="2"/>
    <s v="CNG TRANSIT BUS"/>
    <s v="TEXAS"/>
    <x v="21"/>
    <x v="19"/>
    <s v="COMPRESSED PIPELINE GAS"/>
    <x v="10"/>
    <n v="41741903.049883001"/>
  </r>
  <r>
    <s v="REFERENCE ELECTRIFICATION - MODERATE TECHNOLOGY ADVANCEMENT"/>
    <x v="2"/>
    <s v="CNG TRANSIT BUS"/>
    <s v="TEXAS"/>
    <x v="21"/>
    <x v="20"/>
    <s v="GASOLINE FUEL"/>
    <x v="10"/>
    <n v="0"/>
  </r>
  <r>
    <s v="REFERENCE ELECTRIFICATION - MODERATE TECHNOLOGY ADVANCEMENT"/>
    <x v="2"/>
    <s v="CNG TRANSIT BUS"/>
    <s v="TEXAS"/>
    <x v="21"/>
    <x v="20"/>
    <s v="ELECTRICITY"/>
    <x v="10"/>
    <n v="0"/>
  </r>
  <r>
    <s v="REFERENCE ELECTRIFICATION - MODERATE TECHNOLOGY ADVANCEMENT"/>
    <x v="2"/>
    <s v="CNG TRANSIT BUS"/>
    <s v="TEXAS"/>
    <x v="21"/>
    <x v="20"/>
    <s v="DIESEL FUEL"/>
    <x v="10"/>
    <n v="0"/>
  </r>
  <r>
    <s v="REFERENCE ELECTRIFICATION - MODERATE TECHNOLOGY ADVANCEMENT"/>
    <x v="2"/>
    <s v="CNG TRANSIT BUS"/>
    <s v="TEXAS"/>
    <x v="21"/>
    <x v="20"/>
    <s v="COMPRESSED PIPELINE GAS"/>
    <x v="10"/>
    <n v="42212087.368974999"/>
  </r>
  <r>
    <s v="REFERENCE ELECTRIFICATION - MODERATE TECHNOLOGY ADVANCEMENT"/>
    <x v="2"/>
    <s v="CNG TRANSIT BUS"/>
    <s v="TEXAS"/>
    <x v="21"/>
    <x v="21"/>
    <s v="GASOLINE FUEL"/>
    <x v="10"/>
    <n v="0"/>
  </r>
  <r>
    <s v="REFERENCE ELECTRIFICATION - MODERATE TECHNOLOGY ADVANCEMENT"/>
    <x v="2"/>
    <s v="CNG TRANSIT BUS"/>
    <s v="TEXAS"/>
    <x v="21"/>
    <x v="21"/>
    <s v="ELECTRICITY"/>
    <x v="10"/>
    <n v="0"/>
  </r>
  <r>
    <s v="REFERENCE ELECTRIFICATION - MODERATE TECHNOLOGY ADVANCEMENT"/>
    <x v="2"/>
    <s v="CNG TRANSIT BUS"/>
    <s v="TEXAS"/>
    <x v="21"/>
    <x v="21"/>
    <s v="DIESEL FUEL"/>
    <x v="10"/>
    <n v="0"/>
  </r>
  <r>
    <s v="REFERENCE ELECTRIFICATION - MODERATE TECHNOLOGY ADVANCEMENT"/>
    <x v="2"/>
    <s v="CNG TRANSIT BUS"/>
    <s v="TEXAS"/>
    <x v="21"/>
    <x v="21"/>
    <s v="COMPRESSED PIPELINE GAS"/>
    <x v="10"/>
    <n v="42680599.260036603"/>
  </r>
  <r>
    <s v="REFERENCE ELECTRIFICATION - MODERATE TECHNOLOGY ADVANCEMENT"/>
    <x v="2"/>
    <s v="CNG TRANSIT BUS"/>
    <s v="TEXAS"/>
    <x v="21"/>
    <x v="22"/>
    <s v="GASOLINE FUEL"/>
    <x v="10"/>
    <n v="0"/>
  </r>
  <r>
    <s v="REFERENCE ELECTRIFICATION - MODERATE TECHNOLOGY ADVANCEMENT"/>
    <x v="2"/>
    <s v="CNG TRANSIT BUS"/>
    <s v="TEXAS"/>
    <x v="21"/>
    <x v="22"/>
    <s v="ELECTRICITY"/>
    <x v="10"/>
    <n v="0"/>
  </r>
  <r>
    <s v="REFERENCE ELECTRIFICATION - MODERATE TECHNOLOGY ADVANCEMENT"/>
    <x v="2"/>
    <s v="CNG TRANSIT BUS"/>
    <s v="TEXAS"/>
    <x v="21"/>
    <x v="22"/>
    <s v="DIESEL FUEL"/>
    <x v="10"/>
    <n v="0"/>
  </r>
  <r>
    <s v="REFERENCE ELECTRIFICATION - MODERATE TECHNOLOGY ADVANCEMENT"/>
    <x v="2"/>
    <s v="CNG TRANSIT BUS"/>
    <s v="TEXAS"/>
    <x v="21"/>
    <x v="22"/>
    <s v="COMPRESSED PIPELINE GAS"/>
    <x v="10"/>
    <n v="43147649.366861902"/>
  </r>
  <r>
    <s v="REFERENCE ELECTRIFICATION - MODERATE TECHNOLOGY ADVANCEMENT"/>
    <x v="2"/>
    <s v="CNG TRANSIT BUS"/>
    <s v="TEXAS"/>
    <x v="21"/>
    <x v="23"/>
    <s v="GASOLINE FUEL"/>
    <x v="10"/>
    <n v="0"/>
  </r>
  <r>
    <s v="REFERENCE ELECTRIFICATION - MODERATE TECHNOLOGY ADVANCEMENT"/>
    <x v="2"/>
    <s v="CNG TRANSIT BUS"/>
    <s v="TEXAS"/>
    <x v="21"/>
    <x v="23"/>
    <s v="ELECTRICITY"/>
    <x v="10"/>
    <n v="0"/>
  </r>
  <r>
    <s v="REFERENCE ELECTRIFICATION - MODERATE TECHNOLOGY ADVANCEMENT"/>
    <x v="2"/>
    <s v="CNG TRANSIT BUS"/>
    <s v="TEXAS"/>
    <x v="21"/>
    <x v="23"/>
    <s v="DIESEL FUEL"/>
    <x v="10"/>
    <n v="0"/>
  </r>
  <r>
    <s v="REFERENCE ELECTRIFICATION - MODERATE TECHNOLOGY ADVANCEMENT"/>
    <x v="2"/>
    <s v="CNG TRANSIT BUS"/>
    <s v="TEXAS"/>
    <x v="21"/>
    <x v="23"/>
    <s v="COMPRESSED PIPELINE GAS"/>
    <x v="10"/>
    <n v="43613503.3713101"/>
  </r>
  <r>
    <s v="REFERENCE ELECTRIFICATION - MODERATE TECHNOLOGY ADVANCEMENT"/>
    <x v="2"/>
    <s v="CNG TRANSIT BUS"/>
    <s v="TEXAS"/>
    <x v="21"/>
    <x v="24"/>
    <s v="GASOLINE FUEL"/>
    <x v="10"/>
    <n v="0"/>
  </r>
  <r>
    <s v="REFERENCE ELECTRIFICATION - MODERATE TECHNOLOGY ADVANCEMENT"/>
    <x v="2"/>
    <s v="CNG TRANSIT BUS"/>
    <s v="TEXAS"/>
    <x v="21"/>
    <x v="24"/>
    <s v="ELECTRICITY"/>
    <x v="10"/>
    <n v="0"/>
  </r>
  <r>
    <s v="REFERENCE ELECTRIFICATION - MODERATE TECHNOLOGY ADVANCEMENT"/>
    <x v="2"/>
    <s v="CNG TRANSIT BUS"/>
    <s v="TEXAS"/>
    <x v="21"/>
    <x v="24"/>
    <s v="DIESEL FUEL"/>
    <x v="10"/>
    <n v="0"/>
  </r>
  <r>
    <s v="REFERENCE ELECTRIFICATION - MODERATE TECHNOLOGY ADVANCEMENT"/>
    <x v="2"/>
    <s v="CNG TRANSIT BUS"/>
    <s v="TEXAS"/>
    <x v="21"/>
    <x v="24"/>
    <s v="COMPRESSED PIPELINE GAS"/>
    <x v="10"/>
    <n v="44078550.072139598"/>
  </r>
  <r>
    <s v="REFERENCE ELECTRIFICATION - MODERATE TECHNOLOGY ADVANCEMENT"/>
    <x v="2"/>
    <s v="CNG TRANSIT BUS"/>
    <s v="TEXAS"/>
    <x v="21"/>
    <x v="25"/>
    <s v="GASOLINE FUEL"/>
    <x v="10"/>
    <n v="0"/>
  </r>
  <r>
    <s v="REFERENCE ELECTRIFICATION - MODERATE TECHNOLOGY ADVANCEMENT"/>
    <x v="2"/>
    <s v="CNG TRANSIT BUS"/>
    <s v="TEXAS"/>
    <x v="21"/>
    <x v="25"/>
    <s v="ELECTRICITY"/>
    <x v="10"/>
    <n v="0"/>
  </r>
  <r>
    <s v="REFERENCE ELECTRIFICATION - MODERATE TECHNOLOGY ADVANCEMENT"/>
    <x v="2"/>
    <s v="CNG TRANSIT BUS"/>
    <s v="TEXAS"/>
    <x v="21"/>
    <x v="25"/>
    <s v="DIESEL FUEL"/>
    <x v="10"/>
    <n v="0"/>
  </r>
  <r>
    <s v="REFERENCE ELECTRIFICATION - MODERATE TECHNOLOGY ADVANCEMENT"/>
    <x v="2"/>
    <s v="CNG TRANSIT BUS"/>
    <s v="TEXAS"/>
    <x v="21"/>
    <x v="25"/>
    <s v="COMPRESSED PIPELINE GAS"/>
    <x v="10"/>
    <n v="44543155.483712599"/>
  </r>
  <r>
    <s v="REFERENCE ELECTRIFICATION - MODERATE TECHNOLOGY ADVANCEMENT"/>
    <x v="2"/>
    <s v="CNG TRANSIT BUS"/>
    <s v="TEXAS"/>
    <x v="21"/>
    <x v="26"/>
    <s v="GASOLINE FUEL"/>
    <x v="10"/>
    <n v="0"/>
  </r>
  <r>
    <s v="REFERENCE ELECTRIFICATION - MODERATE TECHNOLOGY ADVANCEMENT"/>
    <x v="2"/>
    <s v="CNG TRANSIT BUS"/>
    <s v="TEXAS"/>
    <x v="21"/>
    <x v="26"/>
    <s v="ELECTRICITY"/>
    <x v="10"/>
    <n v="0"/>
  </r>
  <r>
    <s v="REFERENCE ELECTRIFICATION - MODERATE TECHNOLOGY ADVANCEMENT"/>
    <x v="2"/>
    <s v="CNG TRANSIT BUS"/>
    <s v="TEXAS"/>
    <x v="21"/>
    <x v="26"/>
    <s v="DIESEL FUEL"/>
    <x v="10"/>
    <n v="0"/>
  </r>
  <r>
    <s v="REFERENCE ELECTRIFICATION - MODERATE TECHNOLOGY ADVANCEMENT"/>
    <x v="2"/>
    <s v="CNG TRANSIT BUS"/>
    <s v="TEXAS"/>
    <x v="21"/>
    <x v="26"/>
    <s v="COMPRESSED PIPELINE GAS"/>
    <x v="10"/>
    <n v="45007681.920703799"/>
  </r>
  <r>
    <s v="REFERENCE ELECTRIFICATION - MODERATE TECHNOLOGY ADVANCEMENT"/>
    <x v="2"/>
    <s v="CNG TRANSIT BUS"/>
    <s v="TEXAS"/>
    <x v="21"/>
    <x v="27"/>
    <s v="GASOLINE FUEL"/>
    <x v="10"/>
    <n v="0"/>
  </r>
  <r>
    <s v="REFERENCE ELECTRIFICATION - MODERATE TECHNOLOGY ADVANCEMENT"/>
    <x v="2"/>
    <s v="CNG TRANSIT BUS"/>
    <s v="TEXAS"/>
    <x v="21"/>
    <x v="27"/>
    <s v="ELECTRICITY"/>
    <x v="10"/>
    <n v="0"/>
  </r>
  <r>
    <s v="REFERENCE ELECTRIFICATION - MODERATE TECHNOLOGY ADVANCEMENT"/>
    <x v="2"/>
    <s v="CNG TRANSIT BUS"/>
    <s v="TEXAS"/>
    <x v="21"/>
    <x v="27"/>
    <s v="DIESEL FUEL"/>
    <x v="10"/>
    <n v="0"/>
  </r>
  <r>
    <s v="REFERENCE ELECTRIFICATION - MODERATE TECHNOLOGY ADVANCEMENT"/>
    <x v="2"/>
    <s v="CNG TRANSIT BUS"/>
    <s v="TEXAS"/>
    <x v="21"/>
    <x v="27"/>
    <s v="COMPRESSED PIPELINE GAS"/>
    <x v="10"/>
    <n v="45472601.1166135"/>
  </r>
  <r>
    <s v="REFERENCE ELECTRIFICATION - MODERATE TECHNOLOGY ADVANCEMENT"/>
    <x v="2"/>
    <s v="CNG TRANSIT BUS"/>
    <s v="TEXAS"/>
    <x v="21"/>
    <x v="28"/>
    <s v="GASOLINE FUEL"/>
    <x v="10"/>
    <n v="0"/>
  </r>
  <r>
    <s v="REFERENCE ELECTRIFICATION - MODERATE TECHNOLOGY ADVANCEMENT"/>
    <x v="2"/>
    <s v="CNG TRANSIT BUS"/>
    <s v="TEXAS"/>
    <x v="21"/>
    <x v="28"/>
    <s v="ELECTRICITY"/>
    <x v="10"/>
    <n v="0"/>
  </r>
  <r>
    <s v="REFERENCE ELECTRIFICATION - MODERATE TECHNOLOGY ADVANCEMENT"/>
    <x v="2"/>
    <s v="CNG TRANSIT BUS"/>
    <s v="TEXAS"/>
    <x v="21"/>
    <x v="28"/>
    <s v="DIESEL FUEL"/>
    <x v="10"/>
    <n v="0"/>
  </r>
  <r>
    <s v="REFERENCE ELECTRIFICATION - MODERATE TECHNOLOGY ADVANCEMENT"/>
    <x v="2"/>
    <s v="CNG TRANSIT BUS"/>
    <s v="TEXAS"/>
    <x v="21"/>
    <x v="28"/>
    <s v="COMPRESSED PIPELINE GAS"/>
    <x v="10"/>
    <n v="45938378.550338201"/>
  </r>
  <r>
    <s v="REFERENCE ELECTRIFICATION - MODERATE TECHNOLOGY ADVANCEMENT"/>
    <x v="2"/>
    <s v="CNG TRANSIT BUS"/>
    <s v="TEXAS"/>
    <x v="21"/>
    <x v="29"/>
    <s v="GASOLINE FUEL"/>
    <x v="10"/>
    <n v="0"/>
  </r>
  <r>
    <s v="REFERENCE ELECTRIFICATION - MODERATE TECHNOLOGY ADVANCEMENT"/>
    <x v="2"/>
    <s v="CNG TRANSIT BUS"/>
    <s v="TEXAS"/>
    <x v="21"/>
    <x v="29"/>
    <s v="ELECTRICITY"/>
    <x v="10"/>
    <n v="0"/>
  </r>
  <r>
    <s v="REFERENCE ELECTRIFICATION - MODERATE TECHNOLOGY ADVANCEMENT"/>
    <x v="2"/>
    <s v="CNG TRANSIT BUS"/>
    <s v="TEXAS"/>
    <x v="21"/>
    <x v="29"/>
    <s v="DIESEL FUEL"/>
    <x v="10"/>
    <n v="0"/>
  </r>
  <r>
    <s v="REFERENCE ELECTRIFICATION - MODERATE TECHNOLOGY ADVANCEMENT"/>
    <x v="2"/>
    <s v="CNG TRANSIT BUS"/>
    <s v="TEXAS"/>
    <x v="21"/>
    <x v="29"/>
    <s v="COMPRESSED PIPELINE GAS"/>
    <x v="10"/>
    <n v="46405493.140823998"/>
  </r>
  <r>
    <s v="REFERENCE ELECTRIFICATION - MODERATE TECHNOLOGY ADVANCEMENT"/>
    <x v="2"/>
    <s v="CNG TRANSIT BUS"/>
    <s v="TEXAS"/>
    <x v="21"/>
    <x v="30"/>
    <s v="GASOLINE FUEL"/>
    <x v="10"/>
    <n v="0"/>
  </r>
  <r>
    <s v="REFERENCE ELECTRIFICATION - MODERATE TECHNOLOGY ADVANCEMENT"/>
    <x v="2"/>
    <s v="CNG TRANSIT BUS"/>
    <s v="TEXAS"/>
    <x v="21"/>
    <x v="30"/>
    <s v="ELECTRICITY"/>
    <x v="10"/>
    <n v="0"/>
  </r>
  <r>
    <s v="REFERENCE ELECTRIFICATION - MODERATE TECHNOLOGY ADVANCEMENT"/>
    <x v="2"/>
    <s v="CNG TRANSIT BUS"/>
    <s v="TEXAS"/>
    <x v="21"/>
    <x v="30"/>
    <s v="DIESEL FUEL"/>
    <x v="10"/>
    <n v="0"/>
  </r>
  <r>
    <s v="REFERENCE ELECTRIFICATION - MODERATE TECHNOLOGY ADVANCEMENT"/>
    <x v="2"/>
    <s v="CNG TRANSIT BUS"/>
    <s v="TEXAS"/>
    <x v="21"/>
    <x v="30"/>
    <s v="COMPRESSED PIPELINE GAS"/>
    <x v="10"/>
    <n v="46874198.243624799"/>
  </r>
  <r>
    <s v="REFERENCE ELECTRIFICATION - MODERATE TECHNOLOGY ADVANCEMENT"/>
    <x v="2"/>
    <s v="CNG TRANSIT BUS"/>
    <s v="TEXAS"/>
    <x v="21"/>
    <x v="31"/>
    <s v="GASOLINE FUEL"/>
    <x v="10"/>
    <n v="0"/>
  </r>
  <r>
    <s v="REFERENCE ELECTRIFICATION - MODERATE TECHNOLOGY ADVANCEMENT"/>
    <x v="2"/>
    <s v="CNG TRANSIT BUS"/>
    <s v="TEXAS"/>
    <x v="21"/>
    <x v="31"/>
    <s v="ELECTRICITY"/>
    <x v="10"/>
    <n v="0"/>
  </r>
  <r>
    <s v="REFERENCE ELECTRIFICATION - MODERATE TECHNOLOGY ADVANCEMENT"/>
    <x v="2"/>
    <s v="CNG TRANSIT BUS"/>
    <s v="TEXAS"/>
    <x v="21"/>
    <x v="31"/>
    <s v="DIESEL FUEL"/>
    <x v="10"/>
    <n v="0"/>
  </r>
  <r>
    <s v="REFERENCE ELECTRIFICATION - MODERATE TECHNOLOGY ADVANCEMENT"/>
    <x v="2"/>
    <s v="CNG TRANSIT BUS"/>
    <s v="TEXAS"/>
    <x v="21"/>
    <x v="31"/>
    <s v="COMPRESSED PIPELINE GAS"/>
    <x v="10"/>
    <n v="47344900.192435898"/>
  </r>
  <r>
    <s v="REFERENCE ELECTRIFICATION - MODERATE TECHNOLOGY ADVANCEMENT"/>
    <x v="2"/>
    <s v="CNG TRANSIT BUS"/>
    <s v="TEXAS"/>
    <x v="21"/>
    <x v="32"/>
    <s v="GASOLINE FUEL"/>
    <x v="10"/>
    <n v="0"/>
  </r>
  <r>
    <s v="REFERENCE ELECTRIFICATION - MODERATE TECHNOLOGY ADVANCEMENT"/>
    <x v="2"/>
    <s v="CNG TRANSIT BUS"/>
    <s v="TEXAS"/>
    <x v="21"/>
    <x v="32"/>
    <s v="ELECTRICITY"/>
    <x v="10"/>
    <n v="0"/>
  </r>
  <r>
    <s v="REFERENCE ELECTRIFICATION - MODERATE TECHNOLOGY ADVANCEMENT"/>
    <x v="2"/>
    <s v="CNG TRANSIT BUS"/>
    <s v="TEXAS"/>
    <x v="21"/>
    <x v="32"/>
    <s v="DIESEL FUEL"/>
    <x v="10"/>
    <n v="0"/>
  </r>
  <r>
    <s v="REFERENCE ELECTRIFICATION - MODERATE TECHNOLOGY ADVANCEMENT"/>
    <x v="2"/>
    <s v="CNG TRANSIT BUS"/>
    <s v="TEXAS"/>
    <x v="21"/>
    <x v="32"/>
    <s v="COMPRESSED PIPELINE GAS"/>
    <x v="10"/>
    <n v="47818047.711817198"/>
  </r>
  <r>
    <s v="REFERENCE ELECTRIFICATION - MODERATE TECHNOLOGY ADVANCEMENT"/>
    <x v="2"/>
    <s v="CNG TRANSIT BUS"/>
    <s v="TEXAS"/>
    <x v="21"/>
    <x v="33"/>
    <s v="GASOLINE FUEL"/>
    <x v="10"/>
    <n v="0"/>
  </r>
  <r>
    <s v="REFERENCE ELECTRIFICATION - MODERATE TECHNOLOGY ADVANCEMENT"/>
    <x v="2"/>
    <s v="CNG TRANSIT BUS"/>
    <s v="TEXAS"/>
    <x v="21"/>
    <x v="33"/>
    <s v="ELECTRICITY"/>
    <x v="10"/>
    <n v="0"/>
  </r>
  <r>
    <s v="REFERENCE ELECTRIFICATION - MODERATE TECHNOLOGY ADVANCEMENT"/>
    <x v="2"/>
    <s v="CNG TRANSIT BUS"/>
    <s v="TEXAS"/>
    <x v="21"/>
    <x v="33"/>
    <s v="DIESEL FUEL"/>
    <x v="10"/>
    <n v="0"/>
  </r>
  <r>
    <s v="REFERENCE ELECTRIFICATION - MODERATE TECHNOLOGY ADVANCEMENT"/>
    <x v="2"/>
    <s v="CNG TRANSIT BUS"/>
    <s v="TEXAS"/>
    <x v="21"/>
    <x v="33"/>
    <s v="COMPRESSED PIPELINE GAS"/>
    <x v="10"/>
    <n v="48294021.442596003"/>
  </r>
  <r>
    <s v="REFERENCE ELECTRIFICATION - MODERATE TECHNOLOGY ADVANCEMENT"/>
    <x v="2"/>
    <s v="HYBRID ELECTRIC TRANSIT BUS"/>
    <s v="TEXAS"/>
    <x v="21"/>
    <x v="0"/>
    <s v="GASOLINE FUEL"/>
    <x v="10"/>
    <n v="0"/>
  </r>
  <r>
    <s v="REFERENCE ELECTRIFICATION - MODERATE TECHNOLOGY ADVANCEMENT"/>
    <x v="2"/>
    <s v="HYBRID ELECTRIC TRANSIT BUS"/>
    <s v="TEXAS"/>
    <x v="21"/>
    <x v="0"/>
    <s v="ELECTRICITY"/>
    <x v="10"/>
    <n v="0"/>
  </r>
  <r>
    <s v="REFERENCE ELECTRIFICATION - MODERATE TECHNOLOGY ADVANCEMENT"/>
    <x v="2"/>
    <s v="HYBRID ELECTRIC TRANSIT BUS"/>
    <s v="TEXAS"/>
    <x v="21"/>
    <x v="0"/>
    <s v="DIESEL FUEL"/>
    <x v="10"/>
    <n v="22722823.440657198"/>
  </r>
  <r>
    <s v="REFERENCE ELECTRIFICATION - MODERATE TECHNOLOGY ADVANCEMENT"/>
    <x v="2"/>
    <s v="HYBRID ELECTRIC TRANSIT BUS"/>
    <s v="TEXAS"/>
    <x v="21"/>
    <x v="0"/>
    <s v="COMPRESSED PIPELINE GAS"/>
    <x v="10"/>
    <n v="0"/>
  </r>
  <r>
    <s v="REFERENCE ELECTRIFICATION - MODERATE TECHNOLOGY ADVANCEMENT"/>
    <x v="2"/>
    <s v="HYBRID ELECTRIC TRANSIT BUS"/>
    <s v="TEXAS"/>
    <x v="21"/>
    <x v="1"/>
    <s v="GASOLINE FUEL"/>
    <x v="10"/>
    <n v="0"/>
  </r>
  <r>
    <s v="REFERENCE ELECTRIFICATION - MODERATE TECHNOLOGY ADVANCEMENT"/>
    <x v="2"/>
    <s v="HYBRID ELECTRIC TRANSIT BUS"/>
    <s v="TEXAS"/>
    <x v="21"/>
    <x v="1"/>
    <s v="ELECTRICITY"/>
    <x v="10"/>
    <n v="0"/>
  </r>
  <r>
    <s v="REFERENCE ELECTRIFICATION - MODERATE TECHNOLOGY ADVANCEMENT"/>
    <x v="2"/>
    <s v="HYBRID ELECTRIC TRANSIT BUS"/>
    <s v="TEXAS"/>
    <x v="21"/>
    <x v="1"/>
    <s v="DIESEL FUEL"/>
    <x v="10"/>
    <n v="23055778.472263802"/>
  </r>
  <r>
    <s v="REFERENCE ELECTRIFICATION - MODERATE TECHNOLOGY ADVANCEMENT"/>
    <x v="2"/>
    <s v="HYBRID ELECTRIC TRANSIT BUS"/>
    <s v="TEXAS"/>
    <x v="21"/>
    <x v="1"/>
    <s v="COMPRESSED PIPELINE GAS"/>
    <x v="10"/>
    <n v="0"/>
  </r>
  <r>
    <s v="REFERENCE ELECTRIFICATION - MODERATE TECHNOLOGY ADVANCEMENT"/>
    <x v="2"/>
    <s v="HYBRID ELECTRIC TRANSIT BUS"/>
    <s v="TEXAS"/>
    <x v="21"/>
    <x v="2"/>
    <s v="GASOLINE FUEL"/>
    <x v="10"/>
    <n v="0"/>
  </r>
  <r>
    <s v="REFERENCE ELECTRIFICATION - MODERATE TECHNOLOGY ADVANCEMENT"/>
    <x v="2"/>
    <s v="HYBRID ELECTRIC TRANSIT BUS"/>
    <s v="TEXAS"/>
    <x v="21"/>
    <x v="2"/>
    <s v="ELECTRICITY"/>
    <x v="10"/>
    <n v="0"/>
  </r>
  <r>
    <s v="REFERENCE ELECTRIFICATION - MODERATE TECHNOLOGY ADVANCEMENT"/>
    <x v="2"/>
    <s v="HYBRID ELECTRIC TRANSIT BUS"/>
    <s v="TEXAS"/>
    <x v="21"/>
    <x v="2"/>
    <s v="DIESEL FUEL"/>
    <x v="10"/>
    <n v="23391081.576271001"/>
  </r>
  <r>
    <s v="REFERENCE ELECTRIFICATION - MODERATE TECHNOLOGY ADVANCEMENT"/>
    <x v="2"/>
    <s v="HYBRID ELECTRIC TRANSIT BUS"/>
    <s v="TEXAS"/>
    <x v="21"/>
    <x v="2"/>
    <s v="COMPRESSED PIPELINE GAS"/>
    <x v="10"/>
    <n v="0"/>
  </r>
  <r>
    <s v="REFERENCE ELECTRIFICATION - MODERATE TECHNOLOGY ADVANCEMENT"/>
    <x v="2"/>
    <s v="HYBRID ELECTRIC TRANSIT BUS"/>
    <s v="TEXAS"/>
    <x v="21"/>
    <x v="3"/>
    <s v="GASOLINE FUEL"/>
    <x v="10"/>
    <n v="0"/>
  </r>
  <r>
    <s v="REFERENCE ELECTRIFICATION - MODERATE TECHNOLOGY ADVANCEMENT"/>
    <x v="2"/>
    <s v="HYBRID ELECTRIC TRANSIT BUS"/>
    <s v="TEXAS"/>
    <x v="21"/>
    <x v="3"/>
    <s v="ELECTRICITY"/>
    <x v="10"/>
    <n v="0"/>
  </r>
  <r>
    <s v="REFERENCE ELECTRIFICATION - MODERATE TECHNOLOGY ADVANCEMENT"/>
    <x v="2"/>
    <s v="HYBRID ELECTRIC TRANSIT BUS"/>
    <s v="TEXAS"/>
    <x v="21"/>
    <x v="3"/>
    <s v="DIESEL FUEL"/>
    <x v="10"/>
    <n v="23730190.9667085"/>
  </r>
  <r>
    <s v="REFERENCE ELECTRIFICATION - MODERATE TECHNOLOGY ADVANCEMENT"/>
    <x v="2"/>
    <s v="HYBRID ELECTRIC TRANSIT BUS"/>
    <s v="TEXAS"/>
    <x v="21"/>
    <x v="3"/>
    <s v="COMPRESSED PIPELINE GAS"/>
    <x v="10"/>
    <n v="0"/>
  </r>
  <r>
    <s v="REFERENCE ELECTRIFICATION - MODERATE TECHNOLOGY ADVANCEMENT"/>
    <x v="2"/>
    <s v="HYBRID ELECTRIC TRANSIT BUS"/>
    <s v="TEXAS"/>
    <x v="21"/>
    <x v="4"/>
    <s v="GASOLINE FUEL"/>
    <x v="10"/>
    <n v="0"/>
  </r>
  <r>
    <s v="REFERENCE ELECTRIFICATION - MODERATE TECHNOLOGY ADVANCEMENT"/>
    <x v="2"/>
    <s v="HYBRID ELECTRIC TRANSIT BUS"/>
    <s v="TEXAS"/>
    <x v="21"/>
    <x v="4"/>
    <s v="ELECTRICITY"/>
    <x v="10"/>
    <n v="0"/>
  </r>
  <r>
    <s v="REFERENCE ELECTRIFICATION - MODERATE TECHNOLOGY ADVANCEMENT"/>
    <x v="2"/>
    <s v="HYBRID ELECTRIC TRANSIT BUS"/>
    <s v="TEXAS"/>
    <x v="21"/>
    <x v="4"/>
    <s v="DIESEL FUEL"/>
    <x v="10"/>
    <n v="24091350.4058204"/>
  </r>
  <r>
    <s v="REFERENCE ELECTRIFICATION - MODERATE TECHNOLOGY ADVANCEMENT"/>
    <x v="2"/>
    <s v="HYBRID ELECTRIC TRANSIT BUS"/>
    <s v="TEXAS"/>
    <x v="21"/>
    <x v="4"/>
    <s v="COMPRESSED PIPELINE GAS"/>
    <x v="10"/>
    <n v="0"/>
  </r>
  <r>
    <s v="REFERENCE ELECTRIFICATION - MODERATE TECHNOLOGY ADVANCEMENT"/>
    <x v="2"/>
    <s v="HYBRID ELECTRIC TRANSIT BUS"/>
    <s v="TEXAS"/>
    <x v="21"/>
    <x v="5"/>
    <s v="GASOLINE FUEL"/>
    <x v="10"/>
    <n v="0"/>
  </r>
  <r>
    <s v="REFERENCE ELECTRIFICATION - MODERATE TECHNOLOGY ADVANCEMENT"/>
    <x v="2"/>
    <s v="HYBRID ELECTRIC TRANSIT BUS"/>
    <s v="TEXAS"/>
    <x v="21"/>
    <x v="5"/>
    <s v="ELECTRICITY"/>
    <x v="10"/>
    <n v="0"/>
  </r>
  <r>
    <s v="REFERENCE ELECTRIFICATION - MODERATE TECHNOLOGY ADVANCEMENT"/>
    <x v="2"/>
    <s v="HYBRID ELECTRIC TRANSIT BUS"/>
    <s v="TEXAS"/>
    <x v="21"/>
    <x v="5"/>
    <s v="DIESEL FUEL"/>
    <x v="10"/>
    <n v="24508525.4000136"/>
  </r>
  <r>
    <s v="REFERENCE ELECTRIFICATION - MODERATE TECHNOLOGY ADVANCEMENT"/>
    <x v="2"/>
    <s v="HYBRID ELECTRIC TRANSIT BUS"/>
    <s v="TEXAS"/>
    <x v="21"/>
    <x v="5"/>
    <s v="COMPRESSED PIPELINE GAS"/>
    <x v="10"/>
    <n v="0"/>
  </r>
  <r>
    <s v="REFERENCE ELECTRIFICATION - MODERATE TECHNOLOGY ADVANCEMENT"/>
    <x v="2"/>
    <s v="HYBRID ELECTRIC TRANSIT BUS"/>
    <s v="TEXAS"/>
    <x v="21"/>
    <x v="6"/>
    <s v="GASOLINE FUEL"/>
    <x v="10"/>
    <n v="0"/>
  </r>
  <r>
    <s v="REFERENCE ELECTRIFICATION - MODERATE TECHNOLOGY ADVANCEMENT"/>
    <x v="2"/>
    <s v="HYBRID ELECTRIC TRANSIT BUS"/>
    <s v="TEXAS"/>
    <x v="21"/>
    <x v="6"/>
    <s v="ELECTRICITY"/>
    <x v="10"/>
    <n v="0"/>
  </r>
  <r>
    <s v="REFERENCE ELECTRIFICATION - MODERATE TECHNOLOGY ADVANCEMENT"/>
    <x v="2"/>
    <s v="HYBRID ELECTRIC TRANSIT BUS"/>
    <s v="TEXAS"/>
    <x v="21"/>
    <x v="6"/>
    <s v="DIESEL FUEL"/>
    <x v="10"/>
    <n v="25113622.264729802"/>
  </r>
  <r>
    <s v="REFERENCE ELECTRIFICATION - MODERATE TECHNOLOGY ADVANCEMENT"/>
    <x v="2"/>
    <s v="HYBRID ELECTRIC TRANSIT BUS"/>
    <s v="TEXAS"/>
    <x v="21"/>
    <x v="6"/>
    <s v="COMPRESSED PIPELINE GAS"/>
    <x v="10"/>
    <n v="0"/>
  </r>
  <r>
    <s v="REFERENCE ELECTRIFICATION - MODERATE TECHNOLOGY ADVANCEMENT"/>
    <x v="2"/>
    <s v="HYBRID ELECTRIC TRANSIT BUS"/>
    <s v="TEXAS"/>
    <x v="21"/>
    <x v="7"/>
    <s v="GASOLINE FUEL"/>
    <x v="10"/>
    <n v="0"/>
  </r>
  <r>
    <s v="REFERENCE ELECTRIFICATION - MODERATE TECHNOLOGY ADVANCEMENT"/>
    <x v="2"/>
    <s v="HYBRID ELECTRIC TRANSIT BUS"/>
    <s v="TEXAS"/>
    <x v="21"/>
    <x v="7"/>
    <s v="ELECTRICITY"/>
    <x v="10"/>
    <n v="0"/>
  </r>
  <r>
    <s v="REFERENCE ELECTRIFICATION - MODERATE TECHNOLOGY ADVANCEMENT"/>
    <x v="2"/>
    <s v="HYBRID ELECTRIC TRANSIT BUS"/>
    <s v="TEXAS"/>
    <x v="21"/>
    <x v="7"/>
    <s v="DIESEL FUEL"/>
    <x v="10"/>
    <n v="26134564.596992001"/>
  </r>
  <r>
    <s v="REFERENCE ELECTRIFICATION - MODERATE TECHNOLOGY ADVANCEMENT"/>
    <x v="2"/>
    <s v="HYBRID ELECTRIC TRANSIT BUS"/>
    <s v="TEXAS"/>
    <x v="21"/>
    <x v="7"/>
    <s v="COMPRESSED PIPELINE GAS"/>
    <x v="10"/>
    <n v="0"/>
  </r>
  <r>
    <s v="REFERENCE ELECTRIFICATION - MODERATE TECHNOLOGY ADVANCEMENT"/>
    <x v="2"/>
    <s v="HYBRID ELECTRIC TRANSIT BUS"/>
    <s v="TEXAS"/>
    <x v="21"/>
    <x v="8"/>
    <s v="GASOLINE FUEL"/>
    <x v="10"/>
    <n v="0"/>
  </r>
  <r>
    <s v="REFERENCE ELECTRIFICATION - MODERATE TECHNOLOGY ADVANCEMENT"/>
    <x v="2"/>
    <s v="HYBRID ELECTRIC TRANSIT BUS"/>
    <s v="TEXAS"/>
    <x v="21"/>
    <x v="8"/>
    <s v="ELECTRICITY"/>
    <x v="10"/>
    <n v="0"/>
  </r>
  <r>
    <s v="REFERENCE ELECTRIFICATION - MODERATE TECHNOLOGY ADVANCEMENT"/>
    <x v="2"/>
    <s v="HYBRID ELECTRIC TRANSIT BUS"/>
    <s v="TEXAS"/>
    <x v="21"/>
    <x v="8"/>
    <s v="DIESEL FUEL"/>
    <x v="10"/>
    <n v="27398947.54087"/>
  </r>
  <r>
    <s v="REFERENCE ELECTRIFICATION - MODERATE TECHNOLOGY ADVANCEMENT"/>
    <x v="2"/>
    <s v="HYBRID ELECTRIC TRANSIT BUS"/>
    <s v="TEXAS"/>
    <x v="21"/>
    <x v="8"/>
    <s v="COMPRESSED PIPELINE GAS"/>
    <x v="10"/>
    <n v="0"/>
  </r>
  <r>
    <s v="REFERENCE ELECTRIFICATION - MODERATE TECHNOLOGY ADVANCEMENT"/>
    <x v="2"/>
    <s v="HYBRID ELECTRIC TRANSIT BUS"/>
    <s v="TEXAS"/>
    <x v="21"/>
    <x v="9"/>
    <s v="GASOLINE FUEL"/>
    <x v="10"/>
    <n v="0"/>
  </r>
  <r>
    <s v="REFERENCE ELECTRIFICATION - MODERATE TECHNOLOGY ADVANCEMENT"/>
    <x v="2"/>
    <s v="HYBRID ELECTRIC TRANSIT BUS"/>
    <s v="TEXAS"/>
    <x v="21"/>
    <x v="9"/>
    <s v="ELECTRICITY"/>
    <x v="10"/>
    <n v="0"/>
  </r>
  <r>
    <s v="REFERENCE ELECTRIFICATION - MODERATE TECHNOLOGY ADVANCEMENT"/>
    <x v="2"/>
    <s v="HYBRID ELECTRIC TRANSIT BUS"/>
    <s v="TEXAS"/>
    <x v="21"/>
    <x v="9"/>
    <s v="DIESEL FUEL"/>
    <x v="10"/>
    <n v="28089771.078375299"/>
  </r>
  <r>
    <s v="REFERENCE ELECTRIFICATION - MODERATE TECHNOLOGY ADVANCEMENT"/>
    <x v="2"/>
    <s v="HYBRID ELECTRIC TRANSIT BUS"/>
    <s v="TEXAS"/>
    <x v="21"/>
    <x v="9"/>
    <s v="COMPRESSED PIPELINE GAS"/>
    <x v="10"/>
    <n v="0"/>
  </r>
  <r>
    <s v="REFERENCE ELECTRIFICATION - MODERATE TECHNOLOGY ADVANCEMENT"/>
    <x v="2"/>
    <s v="HYBRID ELECTRIC TRANSIT BUS"/>
    <s v="TEXAS"/>
    <x v="21"/>
    <x v="10"/>
    <s v="GASOLINE FUEL"/>
    <x v="10"/>
    <n v="0"/>
  </r>
  <r>
    <s v="REFERENCE ELECTRIFICATION - MODERATE TECHNOLOGY ADVANCEMENT"/>
    <x v="2"/>
    <s v="HYBRID ELECTRIC TRANSIT BUS"/>
    <s v="TEXAS"/>
    <x v="21"/>
    <x v="10"/>
    <s v="ELECTRICITY"/>
    <x v="10"/>
    <n v="0"/>
  </r>
  <r>
    <s v="REFERENCE ELECTRIFICATION - MODERATE TECHNOLOGY ADVANCEMENT"/>
    <x v="2"/>
    <s v="HYBRID ELECTRIC TRANSIT BUS"/>
    <s v="TEXAS"/>
    <x v="21"/>
    <x v="10"/>
    <s v="DIESEL FUEL"/>
    <x v="10"/>
    <n v="28462570.590576999"/>
  </r>
  <r>
    <s v="REFERENCE ELECTRIFICATION - MODERATE TECHNOLOGY ADVANCEMENT"/>
    <x v="2"/>
    <s v="HYBRID ELECTRIC TRANSIT BUS"/>
    <s v="TEXAS"/>
    <x v="21"/>
    <x v="10"/>
    <s v="COMPRESSED PIPELINE GAS"/>
    <x v="10"/>
    <n v="0"/>
  </r>
  <r>
    <s v="REFERENCE ELECTRIFICATION - MODERATE TECHNOLOGY ADVANCEMENT"/>
    <x v="2"/>
    <s v="HYBRID ELECTRIC TRANSIT BUS"/>
    <s v="TEXAS"/>
    <x v="21"/>
    <x v="11"/>
    <s v="GASOLINE FUEL"/>
    <x v="10"/>
    <n v="0"/>
  </r>
  <r>
    <s v="REFERENCE ELECTRIFICATION - MODERATE TECHNOLOGY ADVANCEMENT"/>
    <x v="2"/>
    <s v="HYBRID ELECTRIC TRANSIT BUS"/>
    <s v="TEXAS"/>
    <x v="21"/>
    <x v="11"/>
    <s v="ELECTRICITY"/>
    <x v="10"/>
    <n v="0"/>
  </r>
  <r>
    <s v="REFERENCE ELECTRIFICATION - MODERATE TECHNOLOGY ADVANCEMENT"/>
    <x v="2"/>
    <s v="HYBRID ELECTRIC TRANSIT BUS"/>
    <s v="TEXAS"/>
    <x v="21"/>
    <x v="11"/>
    <s v="DIESEL FUEL"/>
    <x v="10"/>
    <n v="28825113.999450099"/>
  </r>
  <r>
    <s v="REFERENCE ELECTRIFICATION - MODERATE TECHNOLOGY ADVANCEMENT"/>
    <x v="2"/>
    <s v="HYBRID ELECTRIC TRANSIT BUS"/>
    <s v="TEXAS"/>
    <x v="21"/>
    <x v="11"/>
    <s v="COMPRESSED PIPELINE GAS"/>
    <x v="10"/>
    <n v="0"/>
  </r>
  <r>
    <s v="REFERENCE ELECTRIFICATION - MODERATE TECHNOLOGY ADVANCEMENT"/>
    <x v="2"/>
    <s v="HYBRID ELECTRIC TRANSIT BUS"/>
    <s v="TEXAS"/>
    <x v="21"/>
    <x v="12"/>
    <s v="GASOLINE FUEL"/>
    <x v="10"/>
    <n v="0"/>
  </r>
  <r>
    <s v="REFERENCE ELECTRIFICATION - MODERATE TECHNOLOGY ADVANCEMENT"/>
    <x v="2"/>
    <s v="HYBRID ELECTRIC TRANSIT BUS"/>
    <s v="TEXAS"/>
    <x v="21"/>
    <x v="12"/>
    <s v="ELECTRICITY"/>
    <x v="10"/>
    <n v="0"/>
  </r>
  <r>
    <s v="REFERENCE ELECTRIFICATION - MODERATE TECHNOLOGY ADVANCEMENT"/>
    <x v="2"/>
    <s v="HYBRID ELECTRIC TRANSIT BUS"/>
    <s v="TEXAS"/>
    <x v="21"/>
    <x v="12"/>
    <s v="DIESEL FUEL"/>
    <x v="10"/>
    <n v="29186467.2514382"/>
  </r>
  <r>
    <s v="REFERENCE ELECTRIFICATION - MODERATE TECHNOLOGY ADVANCEMENT"/>
    <x v="2"/>
    <s v="HYBRID ELECTRIC TRANSIT BUS"/>
    <s v="TEXAS"/>
    <x v="21"/>
    <x v="12"/>
    <s v="COMPRESSED PIPELINE GAS"/>
    <x v="10"/>
    <n v="0"/>
  </r>
  <r>
    <s v="REFERENCE ELECTRIFICATION - MODERATE TECHNOLOGY ADVANCEMENT"/>
    <x v="2"/>
    <s v="HYBRID ELECTRIC TRANSIT BUS"/>
    <s v="TEXAS"/>
    <x v="21"/>
    <x v="13"/>
    <s v="GASOLINE FUEL"/>
    <x v="10"/>
    <n v="0"/>
  </r>
  <r>
    <s v="REFERENCE ELECTRIFICATION - MODERATE TECHNOLOGY ADVANCEMENT"/>
    <x v="2"/>
    <s v="HYBRID ELECTRIC TRANSIT BUS"/>
    <s v="TEXAS"/>
    <x v="21"/>
    <x v="13"/>
    <s v="ELECTRICITY"/>
    <x v="10"/>
    <n v="0"/>
  </r>
  <r>
    <s v="REFERENCE ELECTRIFICATION - MODERATE TECHNOLOGY ADVANCEMENT"/>
    <x v="2"/>
    <s v="HYBRID ELECTRIC TRANSIT BUS"/>
    <s v="TEXAS"/>
    <x v="21"/>
    <x v="13"/>
    <s v="DIESEL FUEL"/>
    <x v="10"/>
    <n v="29546352.6744335"/>
  </r>
  <r>
    <s v="REFERENCE ELECTRIFICATION - MODERATE TECHNOLOGY ADVANCEMENT"/>
    <x v="2"/>
    <s v="HYBRID ELECTRIC TRANSIT BUS"/>
    <s v="TEXAS"/>
    <x v="21"/>
    <x v="13"/>
    <s v="COMPRESSED PIPELINE GAS"/>
    <x v="10"/>
    <n v="0"/>
  </r>
  <r>
    <s v="REFERENCE ELECTRIFICATION - MODERATE TECHNOLOGY ADVANCEMENT"/>
    <x v="2"/>
    <s v="HYBRID ELECTRIC TRANSIT BUS"/>
    <s v="TEXAS"/>
    <x v="21"/>
    <x v="14"/>
    <s v="GASOLINE FUEL"/>
    <x v="10"/>
    <n v="0"/>
  </r>
  <r>
    <s v="REFERENCE ELECTRIFICATION - MODERATE TECHNOLOGY ADVANCEMENT"/>
    <x v="2"/>
    <s v="HYBRID ELECTRIC TRANSIT BUS"/>
    <s v="TEXAS"/>
    <x v="21"/>
    <x v="14"/>
    <s v="ELECTRICITY"/>
    <x v="10"/>
    <n v="0"/>
  </r>
  <r>
    <s v="REFERENCE ELECTRIFICATION - MODERATE TECHNOLOGY ADVANCEMENT"/>
    <x v="2"/>
    <s v="HYBRID ELECTRIC TRANSIT BUS"/>
    <s v="TEXAS"/>
    <x v="21"/>
    <x v="14"/>
    <s v="DIESEL FUEL"/>
    <x v="10"/>
    <n v="29913649.018986601"/>
  </r>
  <r>
    <s v="REFERENCE ELECTRIFICATION - MODERATE TECHNOLOGY ADVANCEMENT"/>
    <x v="2"/>
    <s v="HYBRID ELECTRIC TRANSIT BUS"/>
    <s v="TEXAS"/>
    <x v="21"/>
    <x v="14"/>
    <s v="COMPRESSED PIPELINE GAS"/>
    <x v="10"/>
    <n v="0"/>
  </r>
  <r>
    <s v="REFERENCE ELECTRIFICATION - MODERATE TECHNOLOGY ADVANCEMENT"/>
    <x v="2"/>
    <s v="HYBRID ELECTRIC TRANSIT BUS"/>
    <s v="TEXAS"/>
    <x v="21"/>
    <x v="15"/>
    <s v="GASOLINE FUEL"/>
    <x v="10"/>
    <n v="0"/>
  </r>
  <r>
    <s v="REFERENCE ELECTRIFICATION - MODERATE TECHNOLOGY ADVANCEMENT"/>
    <x v="2"/>
    <s v="HYBRID ELECTRIC TRANSIT BUS"/>
    <s v="TEXAS"/>
    <x v="21"/>
    <x v="15"/>
    <s v="ELECTRICITY"/>
    <x v="10"/>
    <n v="0"/>
  </r>
  <r>
    <s v="REFERENCE ELECTRIFICATION - MODERATE TECHNOLOGY ADVANCEMENT"/>
    <x v="2"/>
    <s v="HYBRID ELECTRIC TRANSIT BUS"/>
    <s v="TEXAS"/>
    <x v="21"/>
    <x v="15"/>
    <s v="DIESEL FUEL"/>
    <x v="10"/>
    <n v="30279239.148432501"/>
  </r>
  <r>
    <s v="REFERENCE ELECTRIFICATION - MODERATE TECHNOLOGY ADVANCEMENT"/>
    <x v="2"/>
    <s v="HYBRID ELECTRIC TRANSIT BUS"/>
    <s v="TEXAS"/>
    <x v="21"/>
    <x v="15"/>
    <s v="COMPRESSED PIPELINE GAS"/>
    <x v="10"/>
    <n v="0"/>
  </r>
  <r>
    <s v="REFERENCE ELECTRIFICATION - MODERATE TECHNOLOGY ADVANCEMENT"/>
    <x v="2"/>
    <s v="HYBRID ELECTRIC TRANSIT BUS"/>
    <s v="TEXAS"/>
    <x v="21"/>
    <x v="16"/>
    <s v="GASOLINE FUEL"/>
    <x v="10"/>
    <n v="0"/>
  </r>
  <r>
    <s v="REFERENCE ELECTRIFICATION - MODERATE TECHNOLOGY ADVANCEMENT"/>
    <x v="2"/>
    <s v="HYBRID ELECTRIC TRANSIT BUS"/>
    <s v="TEXAS"/>
    <x v="21"/>
    <x v="16"/>
    <s v="ELECTRICITY"/>
    <x v="10"/>
    <n v="0"/>
  </r>
  <r>
    <s v="REFERENCE ELECTRIFICATION - MODERATE TECHNOLOGY ADVANCEMENT"/>
    <x v="2"/>
    <s v="HYBRID ELECTRIC TRANSIT BUS"/>
    <s v="TEXAS"/>
    <x v="21"/>
    <x v="16"/>
    <s v="DIESEL FUEL"/>
    <x v="10"/>
    <n v="30643030.051812898"/>
  </r>
  <r>
    <s v="REFERENCE ELECTRIFICATION - MODERATE TECHNOLOGY ADVANCEMENT"/>
    <x v="2"/>
    <s v="HYBRID ELECTRIC TRANSIT BUS"/>
    <s v="TEXAS"/>
    <x v="21"/>
    <x v="16"/>
    <s v="COMPRESSED PIPELINE GAS"/>
    <x v="10"/>
    <n v="0"/>
  </r>
  <r>
    <s v="REFERENCE ELECTRIFICATION - MODERATE TECHNOLOGY ADVANCEMENT"/>
    <x v="2"/>
    <s v="HYBRID ELECTRIC TRANSIT BUS"/>
    <s v="TEXAS"/>
    <x v="21"/>
    <x v="17"/>
    <s v="GASOLINE FUEL"/>
    <x v="10"/>
    <n v="0"/>
  </r>
  <r>
    <s v="REFERENCE ELECTRIFICATION - MODERATE TECHNOLOGY ADVANCEMENT"/>
    <x v="2"/>
    <s v="HYBRID ELECTRIC TRANSIT BUS"/>
    <s v="TEXAS"/>
    <x v="21"/>
    <x v="17"/>
    <s v="ELECTRICITY"/>
    <x v="10"/>
    <n v="0"/>
  </r>
  <r>
    <s v="REFERENCE ELECTRIFICATION - MODERATE TECHNOLOGY ADVANCEMENT"/>
    <x v="2"/>
    <s v="HYBRID ELECTRIC TRANSIT BUS"/>
    <s v="TEXAS"/>
    <x v="21"/>
    <x v="17"/>
    <s v="DIESEL FUEL"/>
    <x v="10"/>
    <n v="31004993.870272402"/>
  </r>
  <r>
    <s v="REFERENCE ELECTRIFICATION - MODERATE TECHNOLOGY ADVANCEMENT"/>
    <x v="2"/>
    <s v="HYBRID ELECTRIC TRANSIT BUS"/>
    <s v="TEXAS"/>
    <x v="21"/>
    <x v="17"/>
    <s v="COMPRESSED PIPELINE GAS"/>
    <x v="10"/>
    <n v="0"/>
  </r>
  <r>
    <s v="REFERENCE ELECTRIFICATION - MODERATE TECHNOLOGY ADVANCEMENT"/>
    <x v="2"/>
    <s v="HYBRID ELECTRIC TRANSIT BUS"/>
    <s v="TEXAS"/>
    <x v="21"/>
    <x v="18"/>
    <s v="GASOLINE FUEL"/>
    <x v="10"/>
    <n v="0"/>
  </r>
  <r>
    <s v="REFERENCE ELECTRIFICATION - MODERATE TECHNOLOGY ADVANCEMENT"/>
    <x v="2"/>
    <s v="HYBRID ELECTRIC TRANSIT BUS"/>
    <s v="TEXAS"/>
    <x v="21"/>
    <x v="18"/>
    <s v="ELECTRICITY"/>
    <x v="10"/>
    <n v="0"/>
  </r>
  <r>
    <s v="REFERENCE ELECTRIFICATION - MODERATE TECHNOLOGY ADVANCEMENT"/>
    <x v="2"/>
    <s v="HYBRID ELECTRIC TRANSIT BUS"/>
    <s v="TEXAS"/>
    <x v="21"/>
    <x v="18"/>
    <s v="DIESEL FUEL"/>
    <x v="10"/>
    <n v="31365128.595674802"/>
  </r>
  <r>
    <s v="REFERENCE ELECTRIFICATION - MODERATE TECHNOLOGY ADVANCEMENT"/>
    <x v="2"/>
    <s v="HYBRID ELECTRIC TRANSIT BUS"/>
    <s v="TEXAS"/>
    <x v="21"/>
    <x v="18"/>
    <s v="COMPRESSED PIPELINE GAS"/>
    <x v="10"/>
    <n v="0"/>
  </r>
  <r>
    <s v="REFERENCE ELECTRIFICATION - MODERATE TECHNOLOGY ADVANCEMENT"/>
    <x v="2"/>
    <s v="HYBRID ELECTRIC TRANSIT BUS"/>
    <s v="TEXAS"/>
    <x v="21"/>
    <x v="19"/>
    <s v="GASOLINE FUEL"/>
    <x v="10"/>
    <n v="0"/>
  </r>
  <r>
    <s v="REFERENCE ELECTRIFICATION - MODERATE TECHNOLOGY ADVANCEMENT"/>
    <x v="2"/>
    <s v="HYBRID ELECTRIC TRANSIT BUS"/>
    <s v="TEXAS"/>
    <x v="21"/>
    <x v="19"/>
    <s v="ELECTRICITY"/>
    <x v="10"/>
    <n v="0"/>
  </r>
  <r>
    <s v="REFERENCE ELECTRIFICATION - MODERATE TECHNOLOGY ADVANCEMENT"/>
    <x v="2"/>
    <s v="HYBRID ELECTRIC TRANSIT BUS"/>
    <s v="TEXAS"/>
    <x v="21"/>
    <x v="19"/>
    <s v="DIESEL FUEL"/>
    <x v="10"/>
    <n v="31723846.317910999"/>
  </r>
  <r>
    <s v="REFERENCE ELECTRIFICATION - MODERATE TECHNOLOGY ADVANCEMENT"/>
    <x v="2"/>
    <s v="HYBRID ELECTRIC TRANSIT BUS"/>
    <s v="TEXAS"/>
    <x v="21"/>
    <x v="19"/>
    <s v="COMPRESSED PIPELINE GAS"/>
    <x v="10"/>
    <n v="0"/>
  </r>
  <r>
    <s v="REFERENCE ELECTRIFICATION - MODERATE TECHNOLOGY ADVANCEMENT"/>
    <x v="2"/>
    <s v="HYBRID ELECTRIC TRANSIT BUS"/>
    <s v="TEXAS"/>
    <x v="21"/>
    <x v="20"/>
    <s v="GASOLINE FUEL"/>
    <x v="10"/>
    <n v="0"/>
  </r>
  <r>
    <s v="REFERENCE ELECTRIFICATION - MODERATE TECHNOLOGY ADVANCEMENT"/>
    <x v="2"/>
    <s v="HYBRID ELECTRIC TRANSIT BUS"/>
    <s v="TEXAS"/>
    <x v="21"/>
    <x v="20"/>
    <s v="ELECTRICITY"/>
    <x v="10"/>
    <n v="0"/>
  </r>
  <r>
    <s v="REFERENCE ELECTRIFICATION - MODERATE TECHNOLOGY ADVANCEMENT"/>
    <x v="2"/>
    <s v="HYBRID ELECTRIC TRANSIT BUS"/>
    <s v="TEXAS"/>
    <x v="21"/>
    <x v="20"/>
    <s v="DIESEL FUEL"/>
    <x v="10"/>
    <n v="32081186.400421001"/>
  </r>
  <r>
    <s v="REFERENCE ELECTRIFICATION - MODERATE TECHNOLOGY ADVANCEMENT"/>
    <x v="2"/>
    <s v="HYBRID ELECTRIC TRANSIT BUS"/>
    <s v="TEXAS"/>
    <x v="21"/>
    <x v="20"/>
    <s v="COMPRESSED PIPELINE GAS"/>
    <x v="10"/>
    <n v="0"/>
  </r>
  <r>
    <s v="REFERENCE ELECTRIFICATION - MODERATE TECHNOLOGY ADVANCEMENT"/>
    <x v="2"/>
    <s v="HYBRID ELECTRIC TRANSIT BUS"/>
    <s v="TEXAS"/>
    <x v="21"/>
    <x v="21"/>
    <s v="GASOLINE FUEL"/>
    <x v="10"/>
    <n v="0"/>
  </r>
  <r>
    <s v="REFERENCE ELECTRIFICATION - MODERATE TECHNOLOGY ADVANCEMENT"/>
    <x v="2"/>
    <s v="HYBRID ELECTRIC TRANSIT BUS"/>
    <s v="TEXAS"/>
    <x v="21"/>
    <x v="21"/>
    <s v="ELECTRICITY"/>
    <x v="10"/>
    <n v="0"/>
  </r>
  <r>
    <s v="REFERENCE ELECTRIFICATION - MODERATE TECHNOLOGY ADVANCEMENT"/>
    <x v="2"/>
    <s v="HYBRID ELECTRIC TRANSIT BUS"/>
    <s v="TEXAS"/>
    <x v="21"/>
    <x v="21"/>
    <s v="DIESEL FUEL"/>
    <x v="10"/>
    <n v="32437255.4376278"/>
  </r>
  <r>
    <s v="REFERENCE ELECTRIFICATION - MODERATE TECHNOLOGY ADVANCEMENT"/>
    <x v="2"/>
    <s v="HYBRID ELECTRIC TRANSIT BUS"/>
    <s v="TEXAS"/>
    <x v="21"/>
    <x v="21"/>
    <s v="COMPRESSED PIPELINE GAS"/>
    <x v="10"/>
    <n v="0"/>
  </r>
  <r>
    <s v="REFERENCE ELECTRIFICATION - MODERATE TECHNOLOGY ADVANCEMENT"/>
    <x v="2"/>
    <s v="HYBRID ELECTRIC TRANSIT BUS"/>
    <s v="TEXAS"/>
    <x v="21"/>
    <x v="22"/>
    <s v="GASOLINE FUEL"/>
    <x v="10"/>
    <n v="0"/>
  </r>
  <r>
    <s v="REFERENCE ELECTRIFICATION - MODERATE TECHNOLOGY ADVANCEMENT"/>
    <x v="2"/>
    <s v="HYBRID ELECTRIC TRANSIT BUS"/>
    <s v="TEXAS"/>
    <x v="21"/>
    <x v="22"/>
    <s v="ELECTRICITY"/>
    <x v="10"/>
    <n v="0"/>
  </r>
  <r>
    <s v="REFERENCE ELECTRIFICATION - MODERATE TECHNOLOGY ADVANCEMENT"/>
    <x v="2"/>
    <s v="HYBRID ELECTRIC TRANSIT BUS"/>
    <s v="TEXAS"/>
    <x v="21"/>
    <x v="22"/>
    <s v="DIESEL FUEL"/>
    <x v="10"/>
    <n v="32792213.518815"/>
  </r>
  <r>
    <s v="REFERENCE ELECTRIFICATION - MODERATE TECHNOLOGY ADVANCEMENT"/>
    <x v="2"/>
    <s v="HYBRID ELECTRIC TRANSIT BUS"/>
    <s v="TEXAS"/>
    <x v="21"/>
    <x v="22"/>
    <s v="COMPRESSED PIPELINE GAS"/>
    <x v="10"/>
    <n v="0"/>
  </r>
  <r>
    <s v="REFERENCE ELECTRIFICATION - MODERATE TECHNOLOGY ADVANCEMENT"/>
    <x v="2"/>
    <s v="HYBRID ELECTRIC TRANSIT BUS"/>
    <s v="TEXAS"/>
    <x v="21"/>
    <x v="23"/>
    <s v="GASOLINE FUEL"/>
    <x v="10"/>
    <n v="0"/>
  </r>
  <r>
    <s v="REFERENCE ELECTRIFICATION - MODERATE TECHNOLOGY ADVANCEMENT"/>
    <x v="2"/>
    <s v="HYBRID ELECTRIC TRANSIT BUS"/>
    <s v="TEXAS"/>
    <x v="21"/>
    <x v="23"/>
    <s v="ELECTRICITY"/>
    <x v="10"/>
    <n v="0"/>
  </r>
  <r>
    <s v="REFERENCE ELECTRIFICATION - MODERATE TECHNOLOGY ADVANCEMENT"/>
    <x v="2"/>
    <s v="HYBRID ELECTRIC TRANSIT BUS"/>
    <s v="TEXAS"/>
    <x v="21"/>
    <x v="23"/>
    <s v="DIESEL FUEL"/>
    <x v="10"/>
    <n v="33146262.5621957"/>
  </r>
  <r>
    <s v="REFERENCE ELECTRIFICATION - MODERATE TECHNOLOGY ADVANCEMENT"/>
    <x v="2"/>
    <s v="HYBRID ELECTRIC TRANSIT BUS"/>
    <s v="TEXAS"/>
    <x v="21"/>
    <x v="23"/>
    <s v="COMPRESSED PIPELINE GAS"/>
    <x v="10"/>
    <n v="0"/>
  </r>
  <r>
    <s v="REFERENCE ELECTRIFICATION - MODERATE TECHNOLOGY ADVANCEMENT"/>
    <x v="2"/>
    <s v="HYBRID ELECTRIC TRANSIT BUS"/>
    <s v="TEXAS"/>
    <x v="21"/>
    <x v="24"/>
    <s v="GASOLINE FUEL"/>
    <x v="10"/>
    <n v="0"/>
  </r>
  <r>
    <s v="REFERENCE ELECTRIFICATION - MODERATE TECHNOLOGY ADVANCEMENT"/>
    <x v="2"/>
    <s v="HYBRID ELECTRIC TRANSIT BUS"/>
    <s v="TEXAS"/>
    <x v="21"/>
    <x v="24"/>
    <s v="ELECTRICITY"/>
    <x v="10"/>
    <n v="0"/>
  </r>
  <r>
    <s v="REFERENCE ELECTRIFICATION - MODERATE TECHNOLOGY ADVANCEMENT"/>
    <x v="2"/>
    <s v="HYBRID ELECTRIC TRANSIT BUS"/>
    <s v="TEXAS"/>
    <x v="21"/>
    <x v="24"/>
    <s v="DIESEL FUEL"/>
    <x v="10"/>
    <n v="33499698.054826099"/>
  </r>
  <r>
    <s v="REFERENCE ELECTRIFICATION - MODERATE TECHNOLOGY ADVANCEMENT"/>
    <x v="2"/>
    <s v="HYBRID ELECTRIC TRANSIT BUS"/>
    <s v="TEXAS"/>
    <x v="21"/>
    <x v="24"/>
    <s v="COMPRESSED PIPELINE GAS"/>
    <x v="10"/>
    <n v="0"/>
  </r>
  <r>
    <s v="REFERENCE ELECTRIFICATION - MODERATE TECHNOLOGY ADVANCEMENT"/>
    <x v="2"/>
    <s v="HYBRID ELECTRIC TRANSIT BUS"/>
    <s v="TEXAS"/>
    <x v="21"/>
    <x v="25"/>
    <s v="GASOLINE FUEL"/>
    <x v="10"/>
    <n v="0"/>
  </r>
  <r>
    <s v="REFERENCE ELECTRIFICATION - MODERATE TECHNOLOGY ADVANCEMENT"/>
    <x v="2"/>
    <s v="HYBRID ELECTRIC TRANSIT BUS"/>
    <s v="TEXAS"/>
    <x v="21"/>
    <x v="25"/>
    <s v="ELECTRICITY"/>
    <x v="10"/>
    <n v="0"/>
  </r>
  <r>
    <s v="REFERENCE ELECTRIFICATION - MODERATE TECHNOLOGY ADVANCEMENT"/>
    <x v="2"/>
    <s v="HYBRID ELECTRIC TRANSIT BUS"/>
    <s v="TEXAS"/>
    <x v="21"/>
    <x v="25"/>
    <s v="DIESEL FUEL"/>
    <x v="10"/>
    <n v="33852798.167621598"/>
  </r>
  <r>
    <s v="REFERENCE ELECTRIFICATION - MODERATE TECHNOLOGY ADVANCEMENT"/>
    <x v="2"/>
    <s v="HYBRID ELECTRIC TRANSIT BUS"/>
    <s v="TEXAS"/>
    <x v="21"/>
    <x v="25"/>
    <s v="COMPRESSED PIPELINE GAS"/>
    <x v="10"/>
    <n v="0"/>
  </r>
  <r>
    <s v="REFERENCE ELECTRIFICATION - MODERATE TECHNOLOGY ADVANCEMENT"/>
    <x v="2"/>
    <s v="HYBRID ELECTRIC TRANSIT BUS"/>
    <s v="TEXAS"/>
    <x v="21"/>
    <x v="26"/>
    <s v="GASOLINE FUEL"/>
    <x v="10"/>
    <n v="0"/>
  </r>
  <r>
    <s v="REFERENCE ELECTRIFICATION - MODERATE TECHNOLOGY ADVANCEMENT"/>
    <x v="2"/>
    <s v="HYBRID ELECTRIC TRANSIT BUS"/>
    <s v="TEXAS"/>
    <x v="21"/>
    <x v="26"/>
    <s v="ELECTRICITY"/>
    <x v="10"/>
    <n v="0"/>
  </r>
  <r>
    <s v="REFERENCE ELECTRIFICATION - MODERATE TECHNOLOGY ADVANCEMENT"/>
    <x v="2"/>
    <s v="HYBRID ELECTRIC TRANSIT BUS"/>
    <s v="TEXAS"/>
    <x v="21"/>
    <x v="26"/>
    <s v="DIESEL FUEL"/>
    <x v="10"/>
    <n v="34205838.259734899"/>
  </r>
  <r>
    <s v="REFERENCE ELECTRIFICATION - MODERATE TECHNOLOGY ADVANCEMENT"/>
    <x v="2"/>
    <s v="HYBRID ELECTRIC TRANSIT BUS"/>
    <s v="TEXAS"/>
    <x v="21"/>
    <x v="26"/>
    <s v="COMPRESSED PIPELINE GAS"/>
    <x v="10"/>
    <n v="0"/>
  </r>
  <r>
    <s v="REFERENCE ELECTRIFICATION - MODERATE TECHNOLOGY ADVANCEMENT"/>
    <x v="2"/>
    <s v="HYBRID ELECTRIC TRANSIT BUS"/>
    <s v="TEXAS"/>
    <x v="21"/>
    <x v="27"/>
    <s v="GASOLINE FUEL"/>
    <x v="10"/>
    <n v="0"/>
  </r>
  <r>
    <s v="REFERENCE ELECTRIFICATION - MODERATE TECHNOLOGY ADVANCEMENT"/>
    <x v="2"/>
    <s v="HYBRID ELECTRIC TRANSIT BUS"/>
    <s v="TEXAS"/>
    <x v="21"/>
    <x v="27"/>
    <s v="ELECTRICITY"/>
    <x v="10"/>
    <n v="0"/>
  </r>
  <r>
    <s v="REFERENCE ELECTRIFICATION - MODERATE TECHNOLOGY ADVANCEMENT"/>
    <x v="2"/>
    <s v="HYBRID ELECTRIC TRANSIT BUS"/>
    <s v="TEXAS"/>
    <x v="21"/>
    <x v="27"/>
    <s v="DIESEL FUEL"/>
    <x v="10"/>
    <n v="34559176.848626301"/>
  </r>
  <r>
    <s v="REFERENCE ELECTRIFICATION - MODERATE TECHNOLOGY ADVANCEMENT"/>
    <x v="2"/>
    <s v="HYBRID ELECTRIC TRANSIT BUS"/>
    <s v="TEXAS"/>
    <x v="21"/>
    <x v="27"/>
    <s v="COMPRESSED PIPELINE GAS"/>
    <x v="10"/>
    <n v="0"/>
  </r>
  <r>
    <s v="REFERENCE ELECTRIFICATION - MODERATE TECHNOLOGY ADVANCEMENT"/>
    <x v="2"/>
    <s v="HYBRID ELECTRIC TRANSIT BUS"/>
    <s v="TEXAS"/>
    <x v="21"/>
    <x v="28"/>
    <s v="GASOLINE FUEL"/>
    <x v="10"/>
    <n v="0"/>
  </r>
  <r>
    <s v="REFERENCE ELECTRIFICATION - MODERATE TECHNOLOGY ADVANCEMENT"/>
    <x v="2"/>
    <s v="HYBRID ELECTRIC TRANSIT BUS"/>
    <s v="TEXAS"/>
    <x v="21"/>
    <x v="28"/>
    <s v="ELECTRICITY"/>
    <x v="10"/>
    <n v="0"/>
  </r>
  <r>
    <s v="REFERENCE ELECTRIFICATION - MODERATE TECHNOLOGY ADVANCEMENT"/>
    <x v="2"/>
    <s v="HYBRID ELECTRIC TRANSIT BUS"/>
    <s v="TEXAS"/>
    <x v="21"/>
    <x v="28"/>
    <s v="DIESEL FUEL"/>
    <x v="10"/>
    <n v="34913167.698256999"/>
  </r>
  <r>
    <s v="REFERENCE ELECTRIFICATION - MODERATE TECHNOLOGY ADVANCEMENT"/>
    <x v="2"/>
    <s v="HYBRID ELECTRIC TRANSIT BUS"/>
    <s v="TEXAS"/>
    <x v="21"/>
    <x v="28"/>
    <s v="COMPRESSED PIPELINE GAS"/>
    <x v="10"/>
    <n v="0"/>
  </r>
  <r>
    <s v="REFERENCE ELECTRIFICATION - MODERATE TECHNOLOGY ADVANCEMENT"/>
    <x v="2"/>
    <s v="HYBRID ELECTRIC TRANSIT BUS"/>
    <s v="TEXAS"/>
    <x v="21"/>
    <x v="29"/>
    <s v="GASOLINE FUEL"/>
    <x v="10"/>
    <n v="0"/>
  </r>
  <r>
    <s v="REFERENCE ELECTRIFICATION - MODERATE TECHNOLOGY ADVANCEMENT"/>
    <x v="2"/>
    <s v="HYBRID ELECTRIC TRANSIT BUS"/>
    <s v="TEXAS"/>
    <x v="21"/>
    <x v="29"/>
    <s v="ELECTRICITY"/>
    <x v="10"/>
    <n v="0"/>
  </r>
  <r>
    <s v="REFERENCE ELECTRIFICATION - MODERATE TECHNOLOGY ADVANCEMENT"/>
    <x v="2"/>
    <s v="HYBRID ELECTRIC TRANSIT BUS"/>
    <s v="TEXAS"/>
    <x v="21"/>
    <x v="29"/>
    <s v="DIESEL FUEL"/>
    <x v="10"/>
    <n v="35268174.787026301"/>
  </r>
  <r>
    <s v="REFERENCE ELECTRIFICATION - MODERATE TECHNOLOGY ADVANCEMENT"/>
    <x v="2"/>
    <s v="HYBRID ELECTRIC TRANSIT BUS"/>
    <s v="TEXAS"/>
    <x v="21"/>
    <x v="29"/>
    <s v="COMPRESSED PIPELINE GAS"/>
    <x v="10"/>
    <n v="0"/>
  </r>
  <r>
    <s v="REFERENCE ELECTRIFICATION - MODERATE TECHNOLOGY ADVANCEMENT"/>
    <x v="2"/>
    <s v="HYBRID ELECTRIC TRANSIT BUS"/>
    <s v="TEXAS"/>
    <x v="21"/>
    <x v="30"/>
    <s v="GASOLINE FUEL"/>
    <x v="10"/>
    <n v="0"/>
  </r>
  <r>
    <s v="REFERENCE ELECTRIFICATION - MODERATE TECHNOLOGY ADVANCEMENT"/>
    <x v="2"/>
    <s v="HYBRID ELECTRIC TRANSIT BUS"/>
    <s v="TEXAS"/>
    <x v="21"/>
    <x v="30"/>
    <s v="ELECTRICITY"/>
    <x v="10"/>
    <n v="0"/>
  </r>
  <r>
    <s v="REFERENCE ELECTRIFICATION - MODERATE TECHNOLOGY ADVANCEMENT"/>
    <x v="2"/>
    <s v="HYBRID ELECTRIC TRANSIT BUS"/>
    <s v="TEXAS"/>
    <x v="21"/>
    <x v="30"/>
    <s v="DIESEL FUEL"/>
    <x v="10"/>
    <n v="35624390.6651548"/>
  </r>
  <r>
    <s v="REFERENCE ELECTRIFICATION - MODERATE TECHNOLOGY ADVANCEMENT"/>
    <x v="2"/>
    <s v="HYBRID ELECTRIC TRANSIT BUS"/>
    <s v="TEXAS"/>
    <x v="21"/>
    <x v="30"/>
    <s v="COMPRESSED PIPELINE GAS"/>
    <x v="10"/>
    <n v="0"/>
  </r>
  <r>
    <s v="REFERENCE ELECTRIFICATION - MODERATE TECHNOLOGY ADVANCEMENT"/>
    <x v="2"/>
    <s v="HYBRID ELECTRIC TRANSIT BUS"/>
    <s v="TEXAS"/>
    <x v="21"/>
    <x v="31"/>
    <s v="GASOLINE FUEL"/>
    <x v="10"/>
    <n v="0"/>
  </r>
  <r>
    <s v="REFERENCE ELECTRIFICATION - MODERATE TECHNOLOGY ADVANCEMENT"/>
    <x v="2"/>
    <s v="HYBRID ELECTRIC TRANSIT BUS"/>
    <s v="TEXAS"/>
    <x v="21"/>
    <x v="31"/>
    <s v="ELECTRICITY"/>
    <x v="10"/>
    <n v="0"/>
  </r>
  <r>
    <s v="REFERENCE ELECTRIFICATION - MODERATE TECHNOLOGY ADVANCEMENT"/>
    <x v="2"/>
    <s v="HYBRID ELECTRIC TRANSIT BUS"/>
    <s v="TEXAS"/>
    <x v="21"/>
    <x v="31"/>
    <s v="DIESEL FUEL"/>
    <x v="10"/>
    <n v="35982124.146251298"/>
  </r>
  <r>
    <s v="REFERENCE ELECTRIFICATION - MODERATE TECHNOLOGY ADVANCEMENT"/>
    <x v="2"/>
    <s v="HYBRID ELECTRIC TRANSIT BUS"/>
    <s v="TEXAS"/>
    <x v="21"/>
    <x v="31"/>
    <s v="COMPRESSED PIPELINE GAS"/>
    <x v="10"/>
    <n v="0"/>
  </r>
  <r>
    <s v="REFERENCE ELECTRIFICATION - MODERATE TECHNOLOGY ADVANCEMENT"/>
    <x v="2"/>
    <s v="HYBRID ELECTRIC TRANSIT BUS"/>
    <s v="TEXAS"/>
    <x v="21"/>
    <x v="32"/>
    <s v="GASOLINE FUEL"/>
    <x v="10"/>
    <n v="0"/>
  </r>
  <r>
    <s v="REFERENCE ELECTRIFICATION - MODERATE TECHNOLOGY ADVANCEMENT"/>
    <x v="2"/>
    <s v="HYBRID ELECTRIC TRANSIT BUS"/>
    <s v="TEXAS"/>
    <x v="21"/>
    <x v="32"/>
    <s v="ELECTRICITY"/>
    <x v="10"/>
    <n v="0"/>
  </r>
  <r>
    <s v="REFERENCE ELECTRIFICATION - MODERATE TECHNOLOGY ADVANCEMENT"/>
    <x v="2"/>
    <s v="HYBRID ELECTRIC TRANSIT BUS"/>
    <s v="TEXAS"/>
    <x v="21"/>
    <x v="32"/>
    <s v="DIESEL FUEL"/>
    <x v="10"/>
    <n v="36341716.260981098"/>
  </r>
  <r>
    <s v="REFERENCE ELECTRIFICATION - MODERATE TECHNOLOGY ADVANCEMENT"/>
    <x v="2"/>
    <s v="HYBRID ELECTRIC TRANSIT BUS"/>
    <s v="TEXAS"/>
    <x v="21"/>
    <x v="32"/>
    <s v="COMPRESSED PIPELINE GAS"/>
    <x v="10"/>
    <n v="0"/>
  </r>
  <r>
    <s v="REFERENCE ELECTRIFICATION - MODERATE TECHNOLOGY ADVANCEMENT"/>
    <x v="2"/>
    <s v="HYBRID ELECTRIC TRANSIT BUS"/>
    <s v="TEXAS"/>
    <x v="21"/>
    <x v="33"/>
    <s v="GASOLINE FUEL"/>
    <x v="10"/>
    <n v="0"/>
  </r>
  <r>
    <s v="REFERENCE ELECTRIFICATION - MODERATE TECHNOLOGY ADVANCEMENT"/>
    <x v="2"/>
    <s v="HYBRID ELECTRIC TRANSIT BUS"/>
    <s v="TEXAS"/>
    <x v="21"/>
    <x v="33"/>
    <s v="ELECTRICITY"/>
    <x v="10"/>
    <n v="0"/>
  </r>
  <r>
    <s v="REFERENCE ELECTRIFICATION - MODERATE TECHNOLOGY ADVANCEMENT"/>
    <x v="2"/>
    <s v="HYBRID ELECTRIC TRANSIT BUS"/>
    <s v="TEXAS"/>
    <x v="21"/>
    <x v="33"/>
    <s v="DIESEL FUEL"/>
    <x v="10"/>
    <n v="36703456.296372898"/>
  </r>
  <r>
    <s v="REFERENCE ELECTRIFICATION - MODERATE TECHNOLOGY ADVANCEMENT"/>
    <x v="2"/>
    <s v="HYBRID ELECTRIC TRANSIT BUS"/>
    <s v="TEXAS"/>
    <x v="21"/>
    <x v="33"/>
    <s v="COMPRESSED PIPELINE GAS"/>
    <x v="10"/>
    <n v="0"/>
  </r>
  <r>
    <s v="REFERENCE ELECTRIFICATION - MODERATE TECHNOLOGY ADVANCEMENT"/>
    <x v="2"/>
    <s v="GASOLINE TRANSIT BUS"/>
    <s v="TEXAS"/>
    <x v="21"/>
    <x v="0"/>
    <s v="GASOLINE FUEL"/>
    <x v="10"/>
    <n v="1408151.9366633899"/>
  </r>
  <r>
    <s v="REFERENCE ELECTRIFICATION - MODERATE TECHNOLOGY ADVANCEMENT"/>
    <x v="2"/>
    <s v="GASOLINE TRANSIT BUS"/>
    <s v="TEXAS"/>
    <x v="21"/>
    <x v="0"/>
    <s v="ELECTRICITY"/>
    <x v="10"/>
    <n v="0"/>
  </r>
  <r>
    <s v="REFERENCE ELECTRIFICATION - MODERATE TECHNOLOGY ADVANCEMENT"/>
    <x v="2"/>
    <s v="GASOLINE TRANSIT BUS"/>
    <s v="TEXAS"/>
    <x v="21"/>
    <x v="0"/>
    <s v="DIESEL FUEL"/>
    <x v="10"/>
    <n v="0"/>
  </r>
  <r>
    <s v="REFERENCE ELECTRIFICATION - MODERATE TECHNOLOGY ADVANCEMENT"/>
    <x v="2"/>
    <s v="GASOLINE TRANSIT BUS"/>
    <s v="TEXAS"/>
    <x v="21"/>
    <x v="0"/>
    <s v="COMPRESSED PIPELINE GAS"/>
    <x v="10"/>
    <n v="0"/>
  </r>
  <r>
    <s v="REFERENCE ELECTRIFICATION - MODERATE TECHNOLOGY ADVANCEMENT"/>
    <x v="2"/>
    <s v="GASOLINE TRANSIT BUS"/>
    <s v="TEXAS"/>
    <x v="21"/>
    <x v="1"/>
    <s v="GASOLINE FUEL"/>
    <x v="10"/>
    <n v="1417056.84301326"/>
  </r>
  <r>
    <s v="REFERENCE ELECTRIFICATION - MODERATE TECHNOLOGY ADVANCEMENT"/>
    <x v="2"/>
    <s v="GASOLINE TRANSIT BUS"/>
    <s v="TEXAS"/>
    <x v="21"/>
    <x v="1"/>
    <s v="ELECTRICITY"/>
    <x v="10"/>
    <n v="0"/>
  </r>
  <r>
    <s v="REFERENCE ELECTRIFICATION - MODERATE TECHNOLOGY ADVANCEMENT"/>
    <x v="2"/>
    <s v="GASOLINE TRANSIT BUS"/>
    <s v="TEXAS"/>
    <x v="21"/>
    <x v="1"/>
    <s v="DIESEL FUEL"/>
    <x v="10"/>
    <n v="0"/>
  </r>
  <r>
    <s v="REFERENCE ELECTRIFICATION - MODERATE TECHNOLOGY ADVANCEMENT"/>
    <x v="2"/>
    <s v="GASOLINE TRANSIT BUS"/>
    <s v="TEXAS"/>
    <x v="21"/>
    <x v="1"/>
    <s v="COMPRESSED PIPELINE GAS"/>
    <x v="10"/>
    <n v="0"/>
  </r>
  <r>
    <s v="REFERENCE ELECTRIFICATION - MODERATE TECHNOLOGY ADVANCEMENT"/>
    <x v="2"/>
    <s v="GASOLINE TRANSIT BUS"/>
    <s v="TEXAS"/>
    <x v="21"/>
    <x v="2"/>
    <s v="GASOLINE FUEL"/>
    <x v="10"/>
    <n v="1425782.0167658301"/>
  </r>
  <r>
    <s v="REFERENCE ELECTRIFICATION - MODERATE TECHNOLOGY ADVANCEMENT"/>
    <x v="2"/>
    <s v="GASOLINE TRANSIT BUS"/>
    <s v="TEXAS"/>
    <x v="21"/>
    <x v="2"/>
    <s v="ELECTRICITY"/>
    <x v="10"/>
    <n v="0"/>
  </r>
  <r>
    <s v="REFERENCE ELECTRIFICATION - MODERATE TECHNOLOGY ADVANCEMENT"/>
    <x v="2"/>
    <s v="GASOLINE TRANSIT BUS"/>
    <s v="TEXAS"/>
    <x v="21"/>
    <x v="2"/>
    <s v="DIESEL FUEL"/>
    <x v="10"/>
    <n v="0"/>
  </r>
  <r>
    <s v="REFERENCE ELECTRIFICATION - MODERATE TECHNOLOGY ADVANCEMENT"/>
    <x v="2"/>
    <s v="GASOLINE TRANSIT BUS"/>
    <s v="TEXAS"/>
    <x v="21"/>
    <x v="2"/>
    <s v="COMPRESSED PIPELINE GAS"/>
    <x v="10"/>
    <n v="0"/>
  </r>
  <r>
    <s v="REFERENCE ELECTRIFICATION - MODERATE TECHNOLOGY ADVANCEMENT"/>
    <x v="2"/>
    <s v="GASOLINE TRANSIT BUS"/>
    <s v="TEXAS"/>
    <x v="21"/>
    <x v="3"/>
    <s v="GASOLINE FUEL"/>
    <x v="10"/>
    <n v="1433133.99556682"/>
  </r>
  <r>
    <s v="REFERENCE ELECTRIFICATION - MODERATE TECHNOLOGY ADVANCEMENT"/>
    <x v="2"/>
    <s v="GASOLINE TRANSIT BUS"/>
    <s v="TEXAS"/>
    <x v="21"/>
    <x v="3"/>
    <s v="ELECTRICITY"/>
    <x v="10"/>
    <n v="0"/>
  </r>
  <r>
    <s v="REFERENCE ELECTRIFICATION - MODERATE TECHNOLOGY ADVANCEMENT"/>
    <x v="2"/>
    <s v="GASOLINE TRANSIT BUS"/>
    <s v="TEXAS"/>
    <x v="21"/>
    <x v="3"/>
    <s v="DIESEL FUEL"/>
    <x v="10"/>
    <n v="0"/>
  </r>
  <r>
    <s v="REFERENCE ELECTRIFICATION - MODERATE TECHNOLOGY ADVANCEMENT"/>
    <x v="2"/>
    <s v="GASOLINE TRANSIT BUS"/>
    <s v="TEXAS"/>
    <x v="21"/>
    <x v="3"/>
    <s v="COMPRESSED PIPELINE GAS"/>
    <x v="10"/>
    <n v="0"/>
  </r>
  <r>
    <s v="REFERENCE ELECTRIFICATION - MODERATE TECHNOLOGY ADVANCEMENT"/>
    <x v="2"/>
    <s v="GASOLINE TRANSIT BUS"/>
    <s v="TEXAS"/>
    <x v="21"/>
    <x v="4"/>
    <s v="GASOLINE FUEL"/>
    <x v="10"/>
    <n v="1432955.0651831201"/>
  </r>
  <r>
    <s v="REFERENCE ELECTRIFICATION - MODERATE TECHNOLOGY ADVANCEMENT"/>
    <x v="2"/>
    <s v="GASOLINE TRANSIT BUS"/>
    <s v="TEXAS"/>
    <x v="21"/>
    <x v="4"/>
    <s v="ELECTRICITY"/>
    <x v="10"/>
    <n v="0"/>
  </r>
  <r>
    <s v="REFERENCE ELECTRIFICATION - MODERATE TECHNOLOGY ADVANCEMENT"/>
    <x v="2"/>
    <s v="GASOLINE TRANSIT BUS"/>
    <s v="TEXAS"/>
    <x v="21"/>
    <x v="4"/>
    <s v="DIESEL FUEL"/>
    <x v="10"/>
    <n v="0"/>
  </r>
  <r>
    <s v="REFERENCE ELECTRIFICATION - MODERATE TECHNOLOGY ADVANCEMENT"/>
    <x v="2"/>
    <s v="GASOLINE TRANSIT BUS"/>
    <s v="TEXAS"/>
    <x v="21"/>
    <x v="4"/>
    <s v="COMPRESSED PIPELINE GAS"/>
    <x v="10"/>
    <n v="0"/>
  </r>
  <r>
    <s v="REFERENCE ELECTRIFICATION - MODERATE TECHNOLOGY ADVANCEMENT"/>
    <x v="2"/>
    <s v="GASOLINE TRANSIT BUS"/>
    <s v="TEXAS"/>
    <x v="21"/>
    <x v="5"/>
    <s v="GASOLINE FUEL"/>
    <x v="10"/>
    <n v="1396915.13088157"/>
  </r>
  <r>
    <s v="REFERENCE ELECTRIFICATION - MODERATE TECHNOLOGY ADVANCEMENT"/>
    <x v="2"/>
    <s v="GASOLINE TRANSIT BUS"/>
    <s v="TEXAS"/>
    <x v="21"/>
    <x v="5"/>
    <s v="ELECTRICITY"/>
    <x v="10"/>
    <n v="0"/>
  </r>
  <r>
    <s v="REFERENCE ELECTRIFICATION - MODERATE TECHNOLOGY ADVANCEMENT"/>
    <x v="2"/>
    <s v="GASOLINE TRANSIT BUS"/>
    <s v="TEXAS"/>
    <x v="21"/>
    <x v="5"/>
    <s v="DIESEL FUEL"/>
    <x v="10"/>
    <n v="0"/>
  </r>
  <r>
    <s v="REFERENCE ELECTRIFICATION - MODERATE TECHNOLOGY ADVANCEMENT"/>
    <x v="2"/>
    <s v="GASOLINE TRANSIT BUS"/>
    <s v="TEXAS"/>
    <x v="21"/>
    <x v="5"/>
    <s v="COMPRESSED PIPELINE GAS"/>
    <x v="10"/>
    <n v="0"/>
  </r>
  <r>
    <s v="REFERENCE ELECTRIFICATION - MODERATE TECHNOLOGY ADVANCEMENT"/>
    <x v="2"/>
    <s v="GASOLINE TRANSIT BUS"/>
    <s v="TEXAS"/>
    <x v="21"/>
    <x v="6"/>
    <s v="GASOLINE FUEL"/>
    <x v="10"/>
    <n v="1238570.05511688"/>
  </r>
  <r>
    <s v="REFERENCE ELECTRIFICATION - MODERATE TECHNOLOGY ADVANCEMENT"/>
    <x v="2"/>
    <s v="GASOLINE TRANSIT BUS"/>
    <s v="TEXAS"/>
    <x v="21"/>
    <x v="6"/>
    <s v="ELECTRICITY"/>
    <x v="10"/>
    <n v="0"/>
  </r>
  <r>
    <s v="REFERENCE ELECTRIFICATION - MODERATE TECHNOLOGY ADVANCEMENT"/>
    <x v="2"/>
    <s v="GASOLINE TRANSIT BUS"/>
    <s v="TEXAS"/>
    <x v="21"/>
    <x v="6"/>
    <s v="DIESEL FUEL"/>
    <x v="10"/>
    <n v="0"/>
  </r>
  <r>
    <s v="REFERENCE ELECTRIFICATION - MODERATE TECHNOLOGY ADVANCEMENT"/>
    <x v="2"/>
    <s v="GASOLINE TRANSIT BUS"/>
    <s v="TEXAS"/>
    <x v="21"/>
    <x v="6"/>
    <s v="COMPRESSED PIPELINE GAS"/>
    <x v="10"/>
    <n v="0"/>
  </r>
  <r>
    <s v="REFERENCE ELECTRIFICATION - MODERATE TECHNOLOGY ADVANCEMENT"/>
    <x v="2"/>
    <s v="GASOLINE TRANSIT BUS"/>
    <s v="TEXAS"/>
    <x v="21"/>
    <x v="7"/>
    <s v="GASOLINE FUEL"/>
    <x v="10"/>
    <n v="808748.63964724203"/>
  </r>
  <r>
    <s v="REFERENCE ELECTRIFICATION - MODERATE TECHNOLOGY ADVANCEMENT"/>
    <x v="2"/>
    <s v="GASOLINE TRANSIT BUS"/>
    <s v="TEXAS"/>
    <x v="21"/>
    <x v="7"/>
    <s v="ELECTRICITY"/>
    <x v="10"/>
    <n v="0"/>
  </r>
  <r>
    <s v="REFERENCE ELECTRIFICATION - MODERATE TECHNOLOGY ADVANCEMENT"/>
    <x v="2"/>
    <s v="GASOLINE TRANSIT BUS"/>
    <s v="TEXAS"/>
    <x v="21"/>
    <x v="7"/>
    <s v="DIESEL FUEL"/>
    <x v="10"/>
    <n v="0"/>
  </r>
  <r>
    <s v="REFERENCE ELECTRIFICATION - MODERATE TECHNOLOGY ADVANCEMENT"/>
    <x v="2"/>
    <s v="GASOLINE TRANSIT BUS"/>
    <s v="TEXAS"/>
    <x v="21"/>
    <x v="7"/>
    <s v="COMPRESSED PIPELINE GAS"/>
    <x v="10"/>
    <n v="0"/>
  </r>
  <r>
    <s v="REFERENCE ELECTRIFICATION - MODERATE TECHNOLOGY ADVANCEMENT"/>
    <x v="2"/>
    <s v="GASOLINE TRANSIT BUS"/>
    <s v="TEXAS"/>
    <x v="21"/>
    <x v="8"/>
    <s v="GASOLINE FUEL"/>
    <x v="10"/>
    <n v="219942.88249789801"/>
  </r>
  <r>
    <s v="REFERENCE ELECTRIFICATION - MODERATE TECHNOLOGY ADVANCEMENT"/>
    <x v="2"/>
    <s v="GASOLINE TRANSIT BUS"/>
    <s v="TEXAS"/>
    <x v="21"/>
    <x v="8"/>
    <s v="ELECTRICITY"/>
    <x v="10"/>
    <n v="0"/>
  </r>
  <r>
    <s v="REFERENCE ELECTRIFICATION - MODERATE TECHNOLOGY ADVANCEMENT"/>
    <x v="2"/>
    <s v="GASOLINE TRANSIT BUS"/>
    <s v="TEXAS"/>
    <x v="21"/>
    <x v="8"/>
    <s v="DIESEL FUEL"/>
    <x v="10"/>
    <n v="0"/>
  </r>
  <r>
    <s v="REFERENCE ELECTRIFICATION - MODERATE TECHNOLOGY ADVANCEMENT"/>
    <x v="2"/>
    <s v="GASOLINE TRANSIT BUS"/>
    <s v="TEXAS"/>
    <x v="21"/>
    <x v="8"/>
    <s v="COMPRESSED PIPELINE GAS"/>
    <x v="10"/>
    <n v="0"/>
  </r>
  <r>
    <s v="REFERENCE ELECTRIFICATION - MODERATE TECHNOLOGY ADVANCEMENT"/>
    <x v="2"/>
    <s v="GASOLINE TRANSIT BUS"/>
    <s v="TEXAS"/>
    <x v="21"/>
    <x v="9"/>
    <s v="GASOLINE FUEL"/>
    <x v="10"/>
    <n v="6150.0527899435701"/>
  </r>
  <r>
    <s v="REFERENCE ELECTRIFICATION - MODERATE TECHNOLOGY ADVANCEMENT"/>
    <x v="2"/>
    <s v="GASOLINE TRANSIT BUS"/>
    <s v="TEXAS"/>
    <x v="21"/>
    <x v="9"/>
    <s v="ELECTRICITY"/>
    <x v="10"/>
    <n v="0"/>
  </r>
  <r>
    <s v="REFERENCE ELECTRIFICATION - MODERATE TECHNOLOGY ADVANCEMENT"/>
    <x v="2"/>
    <s v="GASOLINE TRANSIT BUS"/>
    <s v="TEXAS"/>
    <x v="21"/>
    <x v="9"/>
    <s v="DIESEL FUEL"/>
    <x v="10"/>
    <n v="0"/>
  </r>
  <r>
    <s v="REFERENCE ELECTRIFICATION - MODERATE TECHNOLOGY ADVANCEMENT"/>
    <x v="2"/>
    <s v="GASOLINE TRANSIT BUS"/>
    <s v="TEXAS"/>
    <x v="21"/>
    <x v="9"/>
    <s v="COMPRESSED PIPELINE GAS"/>
    <x v="10"/>
    <n v="0"/>
  </r>
  <r>
    <s v="REFERENCE ELECTRIFICATION - MODERATE TECHNOLOGY ADVANCEMENT"/>
    <x v="2"/>
    <s v="GASOLINE TRANSIT BUS"/>
    <s v="TEXAS"/>
    <x v="21"/>
    <x v="10"/>
    <s v="GASOLINE FUEL"/>
    <x v="10"/>
    <n v="0.74084407025085597"/>
  </r>
  <r>
    <s v="REFERENCE ELECTRIFICATION - MODERATE TECHNOLOGY ADVANCEMENT"/>
    <x v="2"/>
    <s v="GASOLINE TRANSIT BUS"/>
    <s v="TEXAS"/>
    <x v="21"/>
    <x v="10"/>
    <s v="ELECTRICITY"/>
    <x v="10"/>
    <n v="0"/>
  </r>
  <r>
    <s v="REFERENCE ELECTRIFICATION - MODERATE TECHNOLOGY ADVANCEMENT"/>
    <x v="2"/>
    <s v="GASOLINE TRANSIT BUS"/>
    <s v="TEXAS"/>
    <x v="21"/>
    <x v="10"/>
    <s v="DIESEL FUEL"/>
    <x v="10"/>
    <n v="0"/>
  </r>
  <r>
    <s v="REFERENCE ELECTRIFICATION - MODERATE TECHNOLOGY ADVANCEMENT"/>
    <x v="2"/>
    <s v="GASOLINE TRANSIT BUS"/>
    <s v="TEXAS"/>
    <x v="21"/>
    <x v="10"/>
    <s v="COMPRESSED PIPELINE GAS"/>
    <x v="10"/>
    <n v="0"/>
  </r>
  <r>
    <s v="REFERENCE ELECTRIFICATION - MODERATE TECHNOLOGY ADVANCEMENT"/>
    <x v="2"/>
    <s v="GASOLINE TRANSIT BUS"/>
    <s v="TEXAS"/>
    <x v="21"/>
    <x v="11"/>
    <s v="GASOLINE FUEL"/>
    <x v="10"/>
    <n v="4.5805212611954102E-10"/>
  </r>
  <r>
    <s v="REFERENCE ELECTRIFICATION - MODERATE TECHNOLOGY ADVANCEMENT"/>
    <x v="2"/>
    <s v="GASOLINE TRANSIT BUS"/>
    <s v="TEXAS"/>
    <x v="21"/>
    <x v="11"/>
    <s v="ELECTRICITY"/>
    <x v="10"/>
    <n v="0"/>
  </r>
  <r>
    <s v="REFERENCE ELECTRIFICATION - MODERATE TECHNOLOGY ADVANCEMENT"/>
    <x v="2"/>
    <s v="GASOLINE TRANSIT BUS"/>
    <s v="TEXAS"/>
    <x v="21"/>
    <x v="11"/>
    <s v="DIESEL FUEL"/>
    <x v="10"/>
    <n v="0"/>
  </r>
  <r>
    <s v="REFERENCE ELECTRIFICATION - MODERATE TECHNOLOGY ADVANCEMENT"/>
    <x v="2"/>
    <s v="GASOLINE TRANSIT BUS"/>
    <s v="TEXAS"/>
    <x v="21"/>
    <x v="11"/>
    <s v="COMPRESSED PIPELINE GAS"/>
    <x v="10"/>
    <n v="0"/>
  </r>
  <r>
    <s v="REFERENCE ELECTRIFICATION - MODERATE TECHNOLOGY ADVANCEMENT"/>
    <x v="2"/>
    <s v="GASOLINE TRANSIT BUS"/>
    <s v="TEXAS"/>
    <x v="21"/>
    <x v="12"/>
    <s v="GASOLINE FUEL"/>
    <x v="10"/>
    <n v="0"/>
  </r>
  <r>
    <s v="REFERENCE ELECTRIFICATION - MODERATE TECHNOLOGY ADVANCEMENT"/>
    <x v="2"/>
    <s v="GASOLINE TRANSIT BUS"/>
    <s v="TEXAS"/>
    <x v="21"/>
    <x v="12"/>
    <s v="ELECTRICITY"/>
    <x v="10"/>
    <n v="0"/>
  </r>
  <r>
    <s v="REFERENCE ELECTRIFICATION - MODERATE TECHNOLOGY ADVANCEMENT"/>
    <x v="2"/>
    <s v="GASOLINE TRANSIT BUS"/>
    <s v="TEXAS"/>
    <x v="21"/>
    <x v="12"/>
    <s v="DIESEL FUEL"/>
    <x v="10"/>
    <n v="0"/>
  </r>
  <r>
    <s v="REFERENCE ELECTRIFICATION - MODERATE TECHNOLOGY ADVANCEMENT"/>
    <x v="2"/>
    <s v="GASOLINE TRANSIT BUS"/>
    <s v="TEXAS"/>
    <x v="21"/>
    <x v="12"/>
    <s v="COMPRESSED PIPELINE GAS"/>
    <x v="10"/>
    <n v="0"/>
  </r>
  <r>
    <s v="REFERENCE ELECTRIFICATION - MODERATE TECHNOLOGY ADVANCEMENT"/>
    <x v="2"/>
    <s v="GASOLINE TRANSIT BUS"/>
    <s v="TEXAS"/>
    <x v="21"/>
    <x v="13"/>
    <s v="GASOLINE FUEL"/>
    <x v="10"/>
    <n v="0"/>
  </r>
  <r>
    <s v="REFERENCE ELECTRIFICATION - MODERATE TECHNOLOGY ADVANCEMENT"/>
    <x v="2"/>
    <s v="GASOLINE TRANSIT BUS"/>
    <s v="TEXAS"/>
    <x v="21"/>
    <x v="13"/>
    <s v="ELECTRICITY"/>
    <x v="10"/>
    <n v="0"/>
  </r>
  <r>
    <s v="REFERENCE ELECTRIFICATION - MODERATE TECHNOLOGY ADVANCEMENT"/>
    <x v="2"/>
    <s v="GASOLINE TRANSIT BUS"/>
    <s v="TEXAS"/>
    <x v="21"/>
    <x v="13"/>
    <s v="DIESEL FUEL"/>
    <x v="10"/>
    <n v="0"/>
  </r>
  <r>
    <s v="REFERENCE ELECTRIFICATION - MODERATE TECHNOLOGY ADVANCEMENT"/>
    <x v="2"/>
    <s v="GASOLINE TRANSIT BUS"/>
    <s v="TEXAS"/>
    <x v="21"/>
    <x v="13"/>
    <s v="COMPRESSED PIPELINE GAS"/>
    <x v="10"/>
    <n v="0"/>
  </r>
  <r>
    <s v="REFERENCE ELECTRIFICATION - MODERATE TECHNOLOGY ADVANCEMENT"/>
    <x v="2"/>
    <s v="GASOLINE TRANSIT BUS"/>
    <s v="TEXAS"/>
    <x v="21"/>
    <x v="14"/>
    <s v="GASOLINE FUEL"/>
    <x v="10"/>
    <n v="0"/>
  </r>
  <r>
    <s v="REFERENCE ELECTRIFICATION - MODERATE TECHNOLOGY ADVANCEMENT"/>
    <x v="2"/>
    <s v="GASOLINE TRANSIT BUS"/>
    <s v="TEXAS"/>
    <x v="21"/>
    <x v="14"/>
    <s v="ELECTRICITY"/>
    <x v="10"/>
    <n v="0"/>
  </r>
  <r>
    <s v="REFERENCE ELECTRIFICATION - MODERATE TECHNOLOGY ADVANCEMENT"/>
    <x v="2"/>
    <s v="GASOLINE TRANSIT BUS"/>
    <s v="TEXAS"/>
    <x v="21"/>
    <x v="14"/>
    <s v="DIESEL FUEL"/>
    <x v="10"/>
    <n v="0"/>
  </r>
  <r>
    <s v="REFERENCE ELECTRIFICATION - MODERATE TECHNOLOGY ADVANCEMENT"/>
    <x v="2"/>
    <s v="GASOLINE TRANSIT BUS"/>
    <s v="TEXAS"/>
    <x v="21"/>
    <x v="14"/>
    <s v="COMPRESSED PIPELINE GAS"/>
    <x v="10"/>
    <n v="0"/>
  </r>
  <r>
    <s v="REFERENCE ELECTRIFICATION - MODERATE TECHNOLOGY ADVANCEMENT"/>
    <x v="2"/>
    <s v="GASOLINE TRANSIT BUS"/>
    <s v="TEXAS"/>
    <x v="21"/>
    <x v="15"/>
    <s v="GASOLINE FUEL"/>
    <x v="10"/>
    <n v="0"/>
  </r>
  <r>
    <s v="REFERENCE ELECTRIFICATION - MODERATE TECHNOLOGY ADVANCEMENT"/>
    <x v="2"/>
    <s v="GASOLINE TRANSIT BUS"/>
    <s v="TEXAS"/>
    <x v="21"/>
    <x v="15"/>
    <s v="ELECTRICITY"/>
    <x v="10"/>
    <n v="0"/>
  </r>
  <r>
    <s v="REFERENCE ELECTRIFICATION - MODERATE TECHNOLOGY ADVANCEMENT"/>
    <x v="2"/>
    <s v="GASOLINE TRANSIT BUS"/>
    <s v="TEXAS"/>
    <x v="21"/>
    <x v="15"/>
    <s v="DIESEL FUEL"/>
    <x v="10"/>
    <n v="0"/>
  </r>
  <r>
    <s v="REFERENCE ELECTRIFICATION - MODERATE TECHNOLOGY ADVANCEMENT"/>
    <x v="2"/>
    <s v="GASOLINE TRANSIT BUS"/>
    <s v="TEXAS"/>
    <x v="21"/>
    <x v="15"/>
    <s v="COMPRESSED PIPELINE GAS"/>
    <x v="10"/>
    <n v="0"/>
  </r>
  <r>
    <s v="REFERENCE ELECTRIFICATION - MODERATE TECHNOLOGY ADVANCEMENT"/>
    <x v="2"/>
    <s v="GASOLINE TRANSIT BUS"/>
    <s v="TEXAS"/>
    <x v="21"/>
    <x v="16"/>
    <s v="GASOLINE FUEL"/>
    <x v="10"/>
    <n v="0"/>
  </r>
  <r>
    <s v="REFERENCE ELECTRIFICATION - MODERATE TECHNOLOGY ADVANCEMENT"/>
    <x v="2"/>
    <s v="GASOLINE TRANSIT BUS"/>
    <s v="TEXAS"/>
    <x v="21"/>
    <x v="16"/>
    <s v="ELECTRICITY"/>
    <x v="10"/>
    <n v="0"/>
  </r>
  <r>
    <s v="REFERENCE ELECTRIFICATION - MODERATE TECHNOLOGY ADVANCEMENT"/>
    <x v="2"/>
    <s v="GASOLINE TRANSIT BUS"/>
    <s v="TEXAS"/>
    <x v="21"/>
    <x v="16"/>
    <s v="DIESEL FUEL"/>
    <x v="10"/>
    <n v="0"/>
  </r>
  <r>
    <s v="REFERENCE ELECTRIFICATION - MODERATE TECHNOLOGY ADVANCEMENT"/>
    <x v="2"/>
    <s v="GASOLINE TRANSIT BUS"/>
    <s v="TEXAS"/>
    <x v="21"/>
    <x v="16"/>
    <s v="COMPRESSED PIPELINE GAS"/>
    <x v="10"/>
    <n v="0"/>
  </r>
  <r>
    <s v="REFERENCE ELECTRIFICATION - MODERATE TECHNOLOGY ADVANCEMENT"/>
    <x v="2"/>
    <s v="GASOLINE TRANSIT BUS"/>
    <s v="TEXAS"/>
    <x v="21"/>
    <x v="17"/>
    <s v="GASOLINE FUEL"/>
    <x v="10"/>
    <n v="0"/>
  </r>
  <r>
    <s v="REFERENCE ELECTRIFICATION - MODERATE TECHNOLOGY ADVANCEMENT"/>
    <x v="2"/>
    <s v="GASOLINE TRANSIT BUS"/>
    <s v="TEXAS"/>
    <x v="21"/>
    <x v="17"/>
    <s v="ELECTRICITY"/>
    <x v="10"/>
    <n v="0"/>
  </r>
  <r>
    <s v="REFERENCE ELECTRIFICATION - MODERATE TECHNOLOGY ADVANCEMENT"/>
    <x v="2"/>
    <s v="GASOLINE TRANSIT BUS"/>
    <s v="TEXAS"/>
    <x v="21"/>
    <x v="17"/>
    <s v="DIESEL FUEL"/>
    <x v="10"/>
    <n v="0"/>
  </r>
  <r>
    <s v="REFERENCE ELECTRIFICATION - MODERATE TECHNOLOGY ADVANCEMENT"/>
    <x v="2"/>
    <s v="GASOLINE TRANSIT BUS"/>
    <s v="TEXAS"/>
    <x v="21"/>
    <x v="17"/>
    <s v="COMPRESSED PIPELINE GAS"/>
    <x v="10"/>
    <n v="0"/>
  </r>
  <r>
    <s v="REFERENCE ELECTRIFICATION - MODERATE TECHNOLOGY ADVANCEMENT"/>
    <x v="2"/>
    <s v="GASOLINE TRANSIT BUS"/>
    <s v="TEXAS"/>
    <x v="21"/>
    <x v="18"/>
    <s v="GASOLINE FUEL"/>
    <x v="10"/>
    <n v="0"/>
  </r>
  <r>
    <s v="REFERENCE ELECTRIFICATION - MODERATE TECHNOLOGY ADVANCEMENT"/>
    <x v="2"/>
    <s v="GASOLINE TRANSIT BUS"/>
    <s v="TEXAS"/>
    <x v="21"/>
    <x v="18"/>
    <s v="ELECTRICITY"/>
    <x v="10"/>
    <n v="0"/>
  </r>
  <r>
    <s v="REFERENCE ELECTRIFICATION - MODERATE TECHNOLOGY ADVANCEMENT"/>
    <x v="2"/>
    <s v="GASOLINE TRANSIT BUS"/>
    <s v="TEXAS"/>
    <x v="21"/>
    <x v="18"/>
    <s v="DIESEL FUEL"/>
    <x v="10"/>
    <n v="0"/>
  </r>
  <r>
    <s v="REFERENCE ELECTRIFICATION - MODERATE TECHNOLOGY ADVANCEMENT"/>
    <x v="2"/>
    <s v="GASOLINE TRANSIT BUS"/>
    <s v="TEXAS"/>
    <x v="21"/>
    <x v="18"/>
    <s v="COMPRESSED PIPELINE GAS"/>
    <x v="10"/>
    <n v="0"/>
  </r>
  <r>
    <s v="REFERENCE ELECTRIFICATION - MODERATE TECHNOLOGY ADVANCEMENT"/>
    <x v="2"/>
    <s v="GASOLINE TRANSIT BUS"/>
    <s v="TEXAS"/>
    <x v="21"/>
    <x v="19"/>
    <s v="GASOLINE FUEL"/>
    <x v="10"/>
    <n v="0"/>
  </r>
  <r>
    <s v="REFERENCE ELECTRIFICATION - MODERATE TECHNOLOGY ADVANCEMENT"/>
    <x v="2"/>
    <s v="GASOLINE TRANSIT BUS"/>
    <s v="TEXAS"/>
    <x v="21"/>
    <x v="19"/>
    <s v="ELECTRICITY"/>
    <x v="10"/>
    <n v="0"/>
  </r>
  <r>
    <s v="REFERENCE ELECTRIFICATION - MODERATE TECHNOLOGY ADVANCEMENT"/>
    <x v="2"/>
    <s v="GASOLINE TRANSIT BUS"/>
    <s v="TEXAS"/>
    <x v="21"/>
    <x v="19"/>
    <s v="DIESEL FUEL"/>
    <x v="10"/>
    <n v="0"/>
  </r>
  <r>
    <s v="REFERENCE ELECTRIFICATION - MODERATE TECHNOLOGY ADVANCEMENT"/>
    <x v="2"/>
    <s v="GASOLINE TRANSIT BUS"/>
    <s v="TEXAS"/>
    <x v="21"/>
    <x v="19"/>
    <s v="COMPRESSED PIPELINE GAS"/>
    <x v="10"/>
    <n v="0"/>
  </r>
  <r>
    <s v="REFERENCE ELECTRIFICATION - MODERATE TECHNOLOGY ADVANCEMENT"/>
    <x v="2"/>
    <s v="GASOLINE TRANSIT BUS"/>
    <s v="TEXAS"/>
    <x v="21"/>
    <x v="20"/>
    <s v="GASOLINE FUEL"/>
    <x v="10"/>
    <n v="0"/>
  </r>
  <r>
    <s v="REFERENCE ELECTRIFICATION - MODERATE TECHNOLOGY ADVANCEMENT"/>
    <x v="2"/>
    <s v="GASOLINE TRANSIT BUS"/>
    <s v="TEXAS"/>
    <x v="21"/>
    <x v="20"/>
    <s v="ELECTRICITY"/>
    <x v="10"/>
    <n v="0"/>
  </r>
  <r>
    <s v="REFERENCE ELECTRIFICATION - MODERATE TECHNOLOGY ADVANCEMENT"/>
    <x v="2"/>
    <s v="GASOLINE TRANSIT BUS"/>
    <s v="TEXAS"/>
    <x v="21"/>
    <x v="20"/>
    <s v="DIESEL FUEL"/>
    <x v="10"/>
    <n v="0"/>
  </r>
  <r>
    <s v="REFERENCE ELECTRIFICATION - MODERATE TECHNOLOGY ADVANCEMENT"/>
    <x v="2"/>
    <s v="GASOLINE TRANSIT BUS"/>
    <s v="TEXAS"/>
    <x v="21"/>
    <x v="20"/>
    <s v="COMPRESSED PIPELINE GAS"/>
    <x v="10"/>
    <n v="0"/>
  </r>
  <r>
    <s v="REFERENCE ELECTRIFICATION - MODERATE TECHNOLOGY ADVANCEMENT"/>
    <x v="2"/>
    <s v="GASOLINE TRANSIT BUS"/>
    <s v="TEXAS"/>
    <x v="21"/>
    <x v="21"/>
    <s v="GASOLINE FUEL"/>
    <x v="10"/>
    <n v="0"/>
  </r>
  <r>
    <s v="REFERENCE ELECTRIFICATION - MODERATE TECHNOLOGY ADVANCEMENT"/>
    <x v="2"/>
    <s v="GASOLINE TRANSIT BUS"/>
    <s v="TEXAS"/>
    <x v="21"/>
    <x v="21"/>
    <s v="ELECTRICITY"/>
    <x v="10"/>
    <n v="0"/>
  </r>
  <r>
    <s v="REFERENCE ELECTRIFICATION - MODERATE TECHNOLOGY ADVANCEMENT"/>
    <x v="2"/>
    <s v="GASOLINE TRANSIT BUS"/>
    <s v="TEXAS"/>
    <x v="21"/>
    <x v="21"/>
    <s v="DIESEL FUEL"/>
    <x v="10"/>
    <n v="0"/>
  </r>
  <r>
    <s v="REFERENCE ELECTRIFICATION - MODERATE TECHNOLOGY ADVANCEMENT"/>
    <x v="2"/>
    <s v="GASOLINE TRANSIT BUS"/>
    <s v="TEXAS"/>
    <x v="21"/>
    <x v="21"/>
    <s v="COMPRESSED PIPELINE GAS"/>
    <x v="10"/>
    <n v="0"/>
  </r>
  <r>
    <s v="REFERENCE ELECTRIFICATION - MODERATE TECHNOLOGY ADVANCEMENT"/>
    <x v="2"/>
    <s v="GASOLINE TRANSIT BUS"/>
    <s v="TEXAS"/>
    <x v="21"/>
    <x v="22"/>
    <s v="GASOLINE FUEL"/>
    <x v="10"/>
    <n v="0"/>
  </r>
  <r>
    <s v="REFERENCE ELECTRIFICATION - MODERATE TECHNOLOGY ADVANCEMENT"/>
    <x v="2"/>
    <s v="GASOLINE TRANSIT BUS"/>
    <s v="TEXAS"/>
    <x v="21"/>
    <x v="22"/>
    <s v="ELECTRICITY"/>
    <x v="10"/>
    <n v="0"/>
  </r>
  <r>
    <s v="REFERENCE ELECTRIFICATION - MODERATE TECHNOLOGY ADVANCEMENT"/>
    <x v="2"/>
    <s v="GASOLINE TRANSIT BUS"/>
    <s v="TEXAS"/>
    <x v="21"/>
    <x v="22"/>
    <s v="DIESEL FUEL"/>
    <x v="10"/>
    <n v="0"/>
  </r>
  <r>
    <s v="REFERENCE ELECTRIFICATION - MODERATE TECHNOLOGY ADVANCEMENT"/>
    <x v="2"/>
    <s v="GASOLINE TRANSIT BUS"/>
    <s v="TEXAS"/>
    <x v="21"/>
    <x v="22"/>
    <s v="COMPRESSED PIPELINE GAS"/>
    <x v="10"/>
    <n v="0"/>
  </r>
  <r>
    <s v="REFERENCE ELECTRIFICATION - MODERATE TECHNOLOGY ADVANCEMENT"/>
    <x v="2"/>
    <s v="GASOLINE TRANSIT BUS"/>
    <s v="TEXAS"/>
    <x v="21"/>
    <x v="23"/>
    <s v="GASOLINE FUEL"/>
    <x v="10"/>
    <n v="0"/>
  </r>
  <r>
    <s v="REFERENCE ELECTRIFICATION - MODERATE TECHNOLOGY ADVANCEMENT"/>
    <x v="2"/>
    <s v="GASOLINE TRANSIT BUS"/>
    <s v="TEXAS"/>
    <x v="21"/>
    <x v="23"/>
    <s v="ELECTRICITY"/>
    <x v="10"/>
    <n v="0"/>
  </r>
  <r>
    <s v="REFERENCE ELECTRIFICATION - MODERATE TECHNOLOGY ADVANCEMENT"/>
    <x v="2"/>
    <s v="GASOLINE TRANSIT BUS"/>
    <s v="TEXAS"/>
    <x v="21"/>
    <x v="23"/>
    <s v="DIESEL FUEL"/>
    <x v="10"/>
    <n v="0"/>
  </r>
  <r>
    <s v="REFERENCE ELECTRIFICATION - MODERATE TECHNOLOGY ADVANCEMENT"/>
    <x v="2"/>
    <s v="GASOLINE TRANSIT BUS"/>
    <s v="TEXAS"/>
    <x v="21"/>
    <x v="23"/>
    <s v="COMPRESSED PIPELINE GAS"/>
    <x v="10"/>
    <n v="0"/>
  </r>
  <r>
    <s v="REFERENCE ELECTRIFICATION - MODERATE TECHNOLOGY ADVANCEMENT"/>
    <x v="2"/>
    <s v="GASOLINE TRANSIT BUS"/>
    <s v="TEXAS"/>
    <x v="21"/>
    <x v="24"/>
    <s v="GASOLINE FUEL"/>
    <x v="10"/>
    <n v="0"/>
  </r>
  <r>
    <s v="REFERENCE ELECTRIFICATION - MODERATE TECHNOLOGY ADVANCEMENT"/>
    <x v="2"/>
    <s v="GASOLINE TRANSIT BUS"/>
    <s v="TEXAS"/>
    <x v="21"/>
    <x v="24"/>
    <s v="ELECTRICITY"/>
    <x v="10"/>
    <n v="0"/>
  </r>
  <r>
    <s v="REFERENCE ELECTRIFICATION - MODERATE TECHNOLOGY ADVANCEMENT"/>
    <x v="2"/>
    <s v="GASOLINE TRANSIT BUS"/>
    <s v="TEXAS"/>
    <x v="21"/>
    <x v="24"/>
    <s v="DIESEL FUEL"/>
    <x v="10"/>
    <n v="0"/>
  </r>
  <r>
    <s v="REFERENCE ELECTRIFICATION - MODERATE TECHNOLOGY ADVANCEMENT"/>
    <x v="2"/>
    <s v="GASOLINE TRANSIT BUS"/>
    <s v="TEXAS"/>
    <x v="21"/>
    <x v="24"/>
    <s v="COMPRESSED PIPELINE GAS"/>
    <x v="10"/>
    <n v="0"/>
  </r>
  <r>
    <s v="REFERENCE ELECTRIFICATION - MODERATE TECHNOLOGY ADVANCEMENT"/>
    <x v="2"/>
    <s v="GASOLINE TRANSIT BUS"/>
    <s v="TEXAS"/>
    <x v="21"/>
    <x v="25"/>
    <s v="GASOLINE FUEL"/>
    <x v="10"/>
    <n v="0"/>
  </r>
  <r>
    <s v="REFERENCE ELECTRIFICATION - MODERATE TECHNOLOGY ADVANCEMENT"/>
    <x v="2"/>
    <s v="GASOLINE TRANSIT BUS"/>
    <s v="TEXAS"/>
    <x v="21"/>
    <x v="25"/>
    <s v="ELECTRICITY"/>
    <x v="10"/>
    <n v="0"/>
  </r>
  <r>
    <s v="REFERENCE ELECTRIFICATION - MODERATE TECHNOLOGY ADVANCEMENT"/>
    <x v="2"/>
    <s v="GASOLINE TRANSIT BUS"/>
    <s v="TEXAS"/>
    <x v="21"/>
    <x v="25"/>
    <s v="DIESEL FUEL"/>
    <x v="10"/>
    <n v="0"/>
  </r>
  <r>
    <s v="REFERENCE ELECTRIFICATION - MODERATE TECHNOLOGY ADVANCEMENT"/>
    <x v="2"/>
    <s v="GASOLINE TRANSIT BUS"/>
    <s v="TEXAS"/>
    <x v="21"/>
    <x v="25"/>
    <s v="COMPRESSED PIPELINE GAS"/>
    <x v="10"/>
    <n v="0"/>
  </r>
  <r>
    <s v="REFERENCE ELECTRIFICATION - MODERATE TECHNOLOGY ADVANCEMENT"/>
    <x v="2"/>
    <s v="GASOLINE TRANSIT BUS"/>
    <s v="TEXAS"/>
    <x v="21"/>
    <x v="26"/>
    <s v="GASOLINE FUEL"/>
    <x v="10"/>
    <n v="0"/>
  </r>
  <r>
    <s v="REFERENCE ELECTRIFICATION - MODERATE TECHNOLOGY ADVANCEMENT"/>
    <x v="2"/>
    <s v="GASOLINE TRANSIT BUS"/>
    <s v="TEXAS"/>
    <x v="21"/>
    <x v="26"/>
    <s v="ELECTRICITY"/>
    <x v="10"/>
    <n v="0"/>
  </r>
  <r>
    <s v="REFERENCE ELECTRIFICATION - MODERATE TECHNOLOGY ADVANCEMENT"/>
    <x v="2"/>
    <s v="GASOLINE TRANSIT BUS"/>
    <s v="TEXAS"/>
    <x v="21"/>
    <x v="26"/>
    <s v="DIESEL FUEL"/>
    <x v="10"/>
    <n v="0"/>
  </r>
  <r>
    <s v="REFERENCE ELECTRIFICATION - MODERATE TECHNOLOGY ADVANCEMENT"/>
    <x v="2"/>
    <s v="GASOLINE TRANSIT BUS"/>
    <s v="TEXAS"/>
    <x v="21"/>
    <x v="26"/>
    <s v="COMPRESSED PIPELINE GAS"/>
    <x v="10"/>
    <n v="0"/>
  </r>
  <r>
    <s v="REFERENCE ELECTRIFICATION - MODERATE TECHNOLOGY ADVANCEMENT"/>
    <x v="2"/>
    <s v="GASOLINE TRANSIT BUS"/>
    <s v="TEXAS"/>
    <x v="21"/>
    <x v="27"/>
    <s v="GASOLINE FUEL"/>
    <x v="10"/>
    <n v="0"/>
  </r>
  <r>
    <s v="REFERENCE ELECTRIFICATION - MODERATE TECHNOLOGY ADVANCEMENT"/>
    <x v="2"/>
    <s v="GASOLINE TRANSIT BUS"/>
    <s v="TEXAS"/>
    <x v="21"/>
    <x v="27"/>
    <s v="ELECTRICITY"/>
    <x v="10"/>
    <n v="0"/>
  </r>
  <r>
    <s v="REFERENCE ELECTRIFICATION - MODERATE TECHNOLOGY ADVANCEMENT"/>
    <x v="2"/>
    <s v="GASOLINE TRANSIT BUS"/>
    <s v="TEXAS"/>
    <x v="21"/>
    <x v="27"/>
    <s v="DIESEL FUEL"/>
    <x v="10"/>
    <n v="0"/>
  </r>
  <r>
    <s v="REFERENCE ELECTRIFICATION - MODERATE TECHNOLOGY ADVANCEMENT"/>
    <x v="2"/>
    <s v="GASOLINE TRANSIT BUS"/>
    <s v="TEXAS"/>
    <x v="21"/>
    <x v="27"/>
    <s v="COMPRESSED PIPELINE GAS"/>
    <x v="10"/>
    <n v="0"/>
  </r>
  <r>
    <s v="REFERENCE ELECTRIFICATION - MODERATE TECHNOLOGY ADVANCEMENT"/>
    <x v="2"/>
    <s v="GASOLINE TRANSIT BUS"/>
    <s v="TEXAS"/>
    <x v="21"/>
    <x v="28"/>
    <s v="GASOLINE FUEL"/>
    <x v="10"/>
    <n v="0"/>
  </r>
  <r>
    <s v="REFERENCE ELECTRIFICATION - MODERATE TECHNOLOGY ADVANCEMENT"/>
    <x v="2"/>
    <s v="GASOLINE TRANSIT BUS"/>
    <s v="TEXAS"/>
    <x v="21"/>
    <x v="28"/>
    <s v="ELECTRICITY"/>
    <x v="10"/>
    <n v="0"/>
  </r>
  <r>
    <s v="REFERENCE ELECTRIFICATION - MODERATE TECHNOLOGY ADVANCEMENT"/>
    <x v="2"/>
    <s v="GASOLINE TRANSIT BUS"/>
    <s v="TEXAS"/>
    <x v="21"/>
    <x v="28"/>
    <s v="DIESEL FUEL"/>
    <x v="10"/>
    <n v="0"/>
  </r>
  <r>
    <s v="REFERENCE ELECTRIFICATION - MODERATE TECHNOLOGY ADVANCEMENT"/>
    <x v="2"/>
    <s v="GASOLINE TRANSIT BUS"/>
    <s v="TEXAS"/>
    <x v="21"/>
    <x v="28"/>
    <s v="COMPRESSED PIPELINE GAS"/>
    <x v="10"/>
    <n v="0"/>
  </r>
  <r>
    <s v="REFERENCE ELECTRIFICATION - MODERATE TECHNOLOGY ADVANCEMENT"/>
    <x v="2"/>
    <s v="GASOLINE TRANSIT BUS"/>
    <s v="TEXAS"/>
    <x v="21"/>
    <x v="29"/>
    <s v="GASOLINE FUEL"/>
    <x v="10"/>
    <n v="0"/>
  </r>
  <r>
    <s v="REFERENCE ELECTRIFICATION - MODERATE TECHNOLOGY ADVANCEMENT"/>
    <x v="2"/>
    <s v="GASOLINE TRANSIT BUS"/>
    <s v="TEXAS"/>
    <x v="21"/>
    <x v="29"/>
    <s v="ELECTRICITY"/>
    <x v="10"/>
    <n v="0"/>
  </r>
  <r>
    <s v="REFERENCE ELECTRIFICATION - MODERATE TECHNOLOGY ADVANCEMENT"/>
    <x v="2"/>
    <s v="GASOLINE TRANSIT BUS"/>
    <s v="TEXAS"/>
    <x v="21"/>
    <x v="29"/>
    <s v="DIESEL FUEL"/>
    <x v="10"/>
    <n v="0"/>
  </r>
  <r>
    <s v="REFERENCE ELECTRIFICATION - MODERATE TECHNOLOGY ADVANCEMENT"/>
    <x v="2"/>
    <s v="GASOLINE TRANSIT BUS"/>
    <s v="TEXAS"/>
    <x v="21"/>
    <x v="29"/>
    <s v="COMPRESSED PIPELINE GAS"/>
    <x v="10"/>
    <n v="0"/>
  </r>
  <r>
    <s v="REFERENCE ELECTRIFICATION - MODERATE TECHNOLOGY ADVANCEMENT"/>
    <x v="2"/>
    <s v="GASOLINE TRANSIT BUS"/>
    <s v="TEXAS"/>
    <x v="21"/>
    <x v="30"/>
    <s v="GASOLINE FUEL"/>
    <x v="10"/>
    <n v="0"/>
  </r>
  <r>
    <s v="REFERENCE ELECTRIFICATION - MODERATE TECHNOLOGY ADVANCEMENT"/>
    <x v="2"/>
    <s v="GASOLINE TRANSIT BUS"/>
    <s v="TEXAS"/>
    <x v="21"/>
    <x v="30"/>
    <s v="ELECTRICITY"/>
    <x v="10"/>
    <n v="0"/>
  </r>
  <r>
    <s v="REFERENCE ELECTRIFICATION - MODERATE TECHNOLOGY ADVANCEMENT"/>
    <x v="2"/>
    <s v="GASOLINE TRANSIT BUS"/>
    <s v="TEXAS"/>
    <x v="21"/>
    <x v="30"/>
    <s v="DIESEL FUEL"/>
    <x v="10"/>
    <n v="0"/>
  </r>
  <r>
    <s v="REFERENCE ELECTRIFICATION - MODERATE TECHNOLOGY ADVANCEMENT"/>
    <x v="2"/>
    <s v="GASOLINE TRANSIT BUS"/>
    <s v="TEXAS"/>
    <x v="21"/>
    <x v="30"/>
    <s v="COMPRESSED PIPELINE GAS"/>
    <x v="10"/>
    <n v="0"/>
  </r>
  <r>
    <s v="REFERENCE ELECTRIFICATION - MODERATE TECHNOLOGY ADVANCEMENT"/>
    <x v="2"/>
    <s v="GASOLINE TRANSIT BUS"/>
    <s v="TEXAS"/>
    <x v="21"/>
    <x v="31"/>
    <s v="GASOLINE FUEL"/>
    <x v="10"/>
    <n v="0"/>
  </r>
  <r>
    <s v="REFERENCE ELECTRIFICATION - MODERATE TECHNOLOGY ADVANCEMENT"/>
    <x v="2"/>
    <s v="GASOLINE TRANSIT BUS"/>
    <s v="TEXAS"/>
    <x v="21"/>
    <x v="31"/>
    <s v="ELECTRICITY"/>
    <x v="10"/>
    <n v="0"/>
  </r>
  <r>
    <s v="REFERENCE ELECTRIFICATION - MODERATE TECHNOLOGY ADVANCEMENT"/>
    <x v="2"/>
    <s v="GASOLINE TRANSIT BUS"/>
    <s v="TEXAS"/>
    <x v="21"/>
    <x v="31"/>
    <s v="DIESEL FUEL"/>
    <x v="10"/>
    <n v="0"/>
  </r>
  <r>
    <s v="REFERENCE ELECTRIFICATION - MODERATE TECHNOLOGY ADVANCEMENT"/>
    <x v="2"/>
    <s v="GASOLINE TRANSIT BUS"/>
    <s v="TEXAS"/>
    <x v="21"/>
    <x v="31"/>
    <s v="COMPRESSED PIPELINE GAS"/>
    <x v="10"/>
    <n v="0"/>
  </r>
  <r>
    <s v="REFERENCE ELECTRIFICATION - MODERATE TECHNOLOGY ADVANCEMENT"/>
    <x v="2"/>
    <s v="GASOLINE TRANSIT BUS"/>
    <s v="TEXAS"/>
    <x v="21"/>
    <x v="32"/>
    <s v="GASOLINE FUEL"/>
    <x v="10"/>
    <n v="0"/>
  </r>
  <r>
    <s v="REFERENCE ELECTRIFICATION - MODERATE TECHNOLOGY ADVANCEMENT"/>
    <x v="2"/>
    <s v="GASOLINE TRANSIT BUS"/>
    <s v="TEXAS"/>
    <x v="21"/>
    <x v="32"/>
    <s v="ELECTRICITY"/>
    <x v="10"/>
    <n v="0"/>
  </r>
  <r>
    <s v="REFERENCE ELECTRIFICATION - MODERATE TECHNOLOGY ADVANCEMENT"/>
    <x v="2"/>
    <s v="GASOLINE TRANSIT BUS"/>
    <s v="TEXAS"/>
    <x v="21"/>
    <x v="32"/>
    <s v="DIESEL FUEL"/>
    <x v="10"/>
    <n v="0"/>
  </r>
  <r>
    <s v="REFERENCE ELECTRIFICATION - MODERATE TECHNOLOGY ADVANCEMENT"/>
    <x v="2"/>
    <s v="GASOLINE TRANSIT BUS"/>
    <s v="TEXAS"/>
    <x v="21"/>
    <x v="32"/>
    <s v="COMPRESSED PIPELINE GAS"/>
    <x v="10"/>
    <n v="0"/>
  </r>
  <r>
    <s v="REFERENCE ELECTRIFICATION - MODERATE TECHNOLOGY ADVANCEMENT"/>
    <x v="2"/>
    <s v="GASOLINE TRANSIT BUS"/>
    <s v="TEXAS"/>
    <x v="21"/>
    <x v="33"/>
    <s v="GASOLINE FUEL"/>
    <x v="10"/>
    <n v="0"/>
  </r>
  <r>
    <s v="REFERENCE ELECTRIFICATION - MODERATE TECHNOLOGY ADVANCEMENT"/>
    <x v="2"/>
    <s v="GASOLINE TRANSIT BUS"/>
    <s v="TEXAS"/>
    <x v="21"/>
    <x v="33"/>
    <s v="ELECTRICITY"/>
    <x v="10"/>
    <n v="0"/>
  </r>
  <r>
    <s v="REFERENCE ELECTRIFICATION - MODERATE TECHNOLOGY ADVANCEMENT"/>
    <x v="2"/>
    <s v="GASOLINE TRANSIT BUS"/>
    <s v="TEXAS"/>
    <x v="21"/>
    <x v="33"/>
    <s v="DIESEL FUEL"/>
    <x v="10"/>
    <n v="0"/>
  </r>
  <r>
    <s v="REFERENCE ELECTRIFICATION - MODERATE TECHNOLOGY ADVANCEMENT"/>
    <x v="2"/>
    <s v="GASOLINE TRANSIT BUS"/>
    <s v="TEXAS"/>
    <x v="21"/>
    <x v="33"/>
    <s v="COMPRESSED PIPELINE GAS"/>
    <x v="10"/>
    <n v="0"/>
  </r>
  <r>
    <s v="REFERENCE ELECTRIFICATION - MODERATE TECHNOLOGY ADVANCEMENT"/>
    <x v="2"/>
    <m/>
    <s v="TEXAS"/>
    <x v="22"/>
    <x v="0"/>
    <m/>
    <x v="11"/>
    <n v="17804429667.948799"/>
  </r>
  <r>
    <s v="REFERENCE ELECTRIFICATION - MODERATE TECHNOLOGY ADVANCEMENT"/>
    <x v="2"/>
    <m/>
    <s v="TEXAS"/>
    <x v="22"/>
    <x v="1"/>
    <m/>
    <x v="11"/>
    <n v="18108272607.004101"/>
  </r>
  <r>
    <s v="REFERENCE ELECTRIFICATION - MODERATE TECHNOLOGY ADVANCEMENT"/>
    <x v="2"/>
    <m/>
    <s v="TEXAS"/>
    <x v="22"/>
    <x v="2"/>
    <m/>
    <x v="11"/>
    <n v="18414504423.523399"/>
  </r>
  <r>
    <s v="REFERENCE ELECTRIFICATION - MODERATE TECHNOLOGY ADVANCEMENT"/>
    <x v="2"/>
    <m/>
    <s v="TEXAS"/>
    <x v="22"/>
    <x v="3"/>
    <m/>
    <x v="11"/>
    <n v="18722846465.0154"/>
  </r>
  <r>
    <s v="REFERENCE ELECTRIFICATION - MODERATE TECHNOLOGY ADVANCEMENT"/>
    <x v="2"/>
    <m/>
    <s v="TEXAS"/>
    <x v="22"/>
    <x v="4"/>
    <m/>
    <x v="11"/>
    <n v="19043718520.188702"/>
  </r>
  <r>
    <s v="REFERENCE ELECTRIFICATION - MODERATE TECHNOLOGY ADVANCEMENT"/>
    <x v="2"/>
    <m/>
    <s v="TEXAS"/>
    <x v="22"/>
    <x v="5"/>
    <m/>
    <x v="11"/>
    <n v="19366361370.4426"/>
  </r>
  <r>
    <s v="REFERENCE ELECTRIFICATION - MODERATE TECHNOLOGY ADVANCEMENT"/>
    <x v="2"/>
    <m/>
    <s v="TEXAS"/>
    <x v="22"/>
    <x v="6"/>
    <m/>
    <x v="11"/>
    <n v="19690548739.639198"/>
  </r>
  <r>
    <s v="REFERENCE ELECTRIFICATION - MODERATE TECHNOLOGY ADVANCEMENT"/>
    <x v="2"/>
    <m/>
    <s v="TEXAS"/>
    <x v="22"/>
    <x v="7"/>
    <m/>
    <x v="11"/>
    <n v="20016113936.958401"/>
  </r>
  <r>
    <s v="REFERENCE ELECTRIFICATION - MODERATE TECHNOLOGY ADVANCEMENT"/>
    <x v="2"/>
    <m/>
    <s v="TEXAS"/>
    <x v="22"/>
    <x v="8"/>
    <m/>
    <x v="11"/>
    <n v="20342778818.1124"/>
  </r>
  <r>
    <s v="REFERENCE ELECTRIFICATION - MODERATE TECHNOLOGY ADVANCEMENT"/>
    <x v="2"/>
    <m/>
    <s v="TEXAS"/>
    <x v="22"/>
    <x v="9"/>
    <m/>
    <x v="11"/>
    <n v="20670292161.062302"/>
  </r>
  <r>
    <s v="REFERENCE ELECTRIFICATION - MODERATE TECHNOLOGY ADVANCEMENT"/>
    <x v="2"/>
    <m/>
    <s v="TEXAS"/>
    <x v="22"/>
    <x v="10"/>
    <m/>
    <x v="11"/>
    <n v="20998318664.2869"/>
  </r>
  <r>
    <s v="REFERENCE ELECTRIFICATION - MODERATE TECHNOLOGY ADVANCEMENT"/>
    <x v="2"/>
    <m/>
    <s v="TEXAS"/>
    <x v="22"/>
    <x v="11"/>
    <m/>
    <x v="11"/>
    <n v="21326550883.358101"/>
  </r>
  <r>
    <s v="REFERENCE ELECTRIFICATION - MODERATE TECHNOLOGY ADVANCEMENT"/>
    <x v="2"/>
    <m/>
    <s v="TEXAS"/>
    <x v="22"/>
    <x v="12"/>
    <m/>
    <x v="11"/>
    <n v="21654719470.304298"/>
  </r>
  <r>
    <s v="REFERENCE ELECTRIFICATION - MODERATE TECHNOLOGY ADVANCEMENT"/>
    <x v="2"/>
    <m/>
    <s v="TEXAS"/>
    <x v="22"/>
    <x v="13"/>
    <m/>
    <x v="11"/>
    <n v="21982595557.776001"/>
  </r>
  <r>
    <s v="REFERENCE ELECTRIFICATION - MODERATE TECHNOLOGY ADVANCEMENT"/>
    <x v="2"/>
    <m/>
    <s v="TEXAS"/>
    <x v="22"/>
    <x v="14"/>
    <m/>
    <x v="11"/>
    <n v="22320837231.834"/>
  </r>
  <r>
    <s v="REFERENCE ELECTRIFICATION - MODERATE TECHNOLOGY ADVANCEMENT"/>
    <x v="2"/>
    <m/>
    <s v="TEXAS"/>
    <x v="22"/>
    <x v="15"/>
    <m/>
    <x v="11"/>
    <n v="22658612374.8769"/>
  </r>
  <r>
    <s v="REFERENCE ELECTRIFICATION - MODERATE TECHNOLOGY ADVANCEMENT"/>
    <x v="2"/>
    <m/>
    <s v="TEXAS"/>
    <x v="22"/>
    <x v="16"/>
    <m/>
    <x v="11"/>
    <n v="22995825908.8904"/>
  </r>
  <r>
    <s v="REFERENCE ELECTRIFICATION - MODERATE TECHNOLOGY ADVANCEMENT"/>
    <x v="2"/>
    <m/>
    <s v="TEXAS"/>
    <x v="22"/>
    <x v="17"/>
    <m/>
    <x v="11"/>
    <n v="23332431599.884201"/>
  </r>
  <r>
    <s v="REFERENCE ELECTRIFICATION - MODERATE TECHNOLOGY ADVANCEMENT"/>
    <x v="2"/>
    <m/>
    <s v="TEXAS"/>
    <x v="22"/>
    <x v="18"/>
    <m/>
    <x v="11"/>
    <n v="23668403084.0061"/>
  </r>
  <r>
    <s v="REFERENCE ELECTRIFICATION - MODERATE TECHNOLOGY ADVANCEMENT"/>
    <x v="2"/>
    <m/>
    <s v="TEXAS"/>
    <x v="22"/>
    <x v="19"/>
    <m/>
    <x v="11"/>
    <n v="24004027891.6273"/>
  </r>
  <r>
    <s v="REFERENCE ELECTRIFICATION - MODERATE TECHNOLOGY ADVANCEMENT"/>
    <x v="2"/>
    <m/>
    <s v="TEXAS"/>
    <x v="22"/>
    <x v="20"/>
    <m/>
    <x v="11"/>
    <n v="24339314668.485298"/>
  </r>
  <r>
    <s v="REFERENCE ELECTRIFICATION - MODERATE TECHNOLOGY ADVANCEMENT"/>
    <x v="2"/>
    <m/>
    <s v="TEXAS"/>
    <x v="22"/>
    <x v="21"/>
    <m/>
    <x v="11"/>
    <n v="24674324010.030998"/>
  </r>
  <r>
    <s v="REFERENCE ELECTRIFICATION - MODERATE TECHNOLOGY ADVANCEMENT"/>
    <x v="2"/>
    <m/>
    <s v="TEXAS"/>
    <x v="22"/>
    <x v="22"/>
    <m/>
    <x v="11"/>
    <n v="25009158617.334801"/>
  </r>
  <r>
    <s v="REFERENCE ELECTRIFICATION - MODERATE TECHNOLOGY ADVANCEMENT"/>
    <x v="2"/>
    <m/>
    <s v="TEXAS"/>
    <x v="22"/>
    <x v="23"/>
    <m/>
    <x v="11"/>
    <n v="25343954870.942902"/>
  </r>
  <r>
    <s v="REFERENCE ELECTRIFICATION - MODERATE TECHNOLOGY ADVANCEMENT"/>
    <x v="2"/>
    <m/>
    <s v="TEXAS"/>
    <x v="22"/>
    <x v="24"/>
    <m/>
    <x v="11"/>
    <n v="25678922840.941399"/>
  </r>
  <r>
    <s v="REFERENCE ELECTRIFICATION - MODERATE TECHNOLOGY ADVANCEMENT"/>
    <x v="2"/>
    <m/>
    <s v="TEXAS"/>
    <x v="22"/>
    <x v="25"/>
    <m/>
    <x v="11"/>
    <n v="26014261925.137798"/>
  </r>
  <r>
    <s v="REFERENCE ELECTRIFICATION - MODERATE TECHNOLOGY ADVANCEMENT"/>
    <x v="2"/>
    <m/>
    <s v="TEXAS"/>
    <x v="22"/>
    <x v="26"/>
    <m/>
    <x v="11"/>
    <n v="26350171772.304798"/>
  </r>
  <r>
    <s v="REFERENCE ELECTRIFICATION - MODERATE TECHNOLOGY ADVANCEMENT"/>
    <x v="2"/>
    <m/>
    <s v="TEXAS"/>
    <x v="22"/>
    <x v="27"/>
    <m/>
    <x v="11"/>
    <n v="26686918587.0797"/>
  </r>
  <r>
    <s v="REFERENCE ELECTRIFICATION - MODERATE TECHNOLOGY ADVANCEMENT"/>
    <x v="2"/>
    <m/>
    <s v="TEXAS"/>
    <x v="22"/>
    <x v="28"/>
    <m/>
    <x v="11"/>
    <n v="27024767777.2869"/>
  </r>
  <r>
    <s v="REFERENCE ELECTRIFICATION - MODERATE TECHNOLOGY ADVANCEMENT"/>
    <x v="2"/>
    <m/>
    <s v="TEXAS"/>
    <x v="22"/>
    <x v="29"/>
    <m/>
    <x v="11"/>
    <n v="27363995448.125198"/>
  </r>
  <r>
    <s v="REFERENCE ELECTRIFICATION - MODERATE TECHNOLOGY ADVANCEMENT"/>
    <x v="2"/>
    <m/>
    <s v="TEXAS"/>
    <x v="22"/>
    <x v="30"/>
    <m/>
    <x v="11"/>
    <n v="27704747152.9044"/>
  </r>
  <r>
    <s v="REFERENCE ELECTRIFICATION - MODERATE TECHNOLOGY ADVANCEMENT"/>
    <x v="2"/>
    <m/>
    <s v="TEXAS"/>
    <x v="22"/>
    <x v="31"/>
    <m/>
    <x v="11"/>
    <n v="28047260542.742001"/>
  </r>
  <r>
    <s v="REFERENCE ELECTRIFICATION - MODERATE TECHNOLOGY ADVANCEMENT"/>
    <x v="2"/>
    <m/>
    <s v="TEXAS"/>
    <x v="22"/>
    <x v="32"/>
    <m/>
    <x v="11"/>
    <n v="28391800680.385502"/>
  </r>
  <r>
    <s v="REFERENCE ELECTRIFICATION - MODERATE TECHNOLOGY ADVANCEMENT"/>
    <x v="2"/>
    <m/>
    <s v="TEXAS"/>
    <x v="22"/>
    <x v="33"/>
    <m/>
    <x v="11"/>
    <n v="28738594538.400101"/>
  </r>
  <r>
    <s v="REFERENCE ELECTRIFICATION - MODERATE TECHNOLOGY ADVANCEMENT"/>
    <x v="2"/>
    <m/>
    <s v="TEXAS"/>
    <x v="23"/>
    <x v="0"/>
    <m/>
    <x v="11"/>
    <n v="378251571.01232398"/>
  </r>
  <r>
    <s v="REFERENCE ELECTRIFICATION - MODERATE TECHNOLOGY ADVANCEMENT"/>
    <x v="2"/>
    <m/>
    <s v="TEXAS"/>
    <x v="23"/>
    <x v="1"/>
    <m/>
    <x v="11"/>
    <n v="389365167.565319"/>
  </r>
  <r>
    <s v="REFERENCE ELECTRIFICATION - MODERATE TECHNOLOGY ADVANCEMENT"/>
    <x v="2"/>
    <m/>
    <s v="TEXAS"/>
    <x v="23"/>
    <x v="2"/>
    <m/>
    <x v="11"/>
    <n v="400672153.68948799"/>
  </r>
  <r>
    <s v="REFERENCE ELECTRIFICATION - MODERATE TECHNOLOGY ADVANCEMENT"/>
    <x v="2"/>
    <m/>
    <s v="TEXAS"/>
    <x v="23"/>
    <x v="3"/>
    <m/>
    <x v="11"/>
    <n v="412167884.76299"/>
  </r>
  <r>
    <s v="REFERENCE ELECTRIFICATION - MODERATE TECHNOLOGY ADVANCEMENT"/>
    <x v="2"/>
    <m/>
    <s v="TEXAS"/>
    <x v="23"/>
    <x v="4"/>
    <m/>
    <x v="11"/>
    <n v="423995901.27360898"/>
  </r>
  <r>
    <s v="REFERENCE ELECTRIFICATION - MODERATE TECHNOLOGY ADVANCEMENT"/>
    <x v="2"/>
    <m/>
    <s v="TEXAS"/>
    <x v="23"/>
    <x v="5"/>
    <m/>
    <x v="11"/>
    <n v="436010318.51774502"/>
  </r>
  <r>
    <s v="REFERENCE ELECTRIFICATION - MODERATE TECHNOLOGY ADVANCEMENT"/>
    <x v="2"/>
    <m/>
    <s v="TEXAS"/>
    <x v="23"/>
    <x v="6"/>
    <m/>
    <x v="11"/>
    <n v="448206996.42695498"/>
  </r>
  <r>
    <s v="REFERENCE ELECTRIFICATION - MODERATE TECHNOLOGY ADVANCEMENT"/>
    <x v="2"/>
    <m/>
    <s v="TEXAS"/>
    <x v="23"/>
    <x v="7"/>
    <m/>
    <x v="11"/>
    <n v="460582945.28720897"/>
  </r>
  <r>
    <s v="REFERENCE ELECTRIFICATION - MODERATE TECHNOLOGY ADVANCEMENT"/>
    <x v="2"/>
    <m/>
    <s v="TEXAS"/>
    <x v="23"/>
    <x v="8"/>
    <m/>
    <x v="11"/>
    <n v="473132422.79690498"/>
  </r>
  <r>
    <s v="REFERENCE ELECTRIFICATION - MODERATE TECHNOLOGY ADVANCEMENT"/>
    <x v="2"/>
    <m/>
    <s v="TEXAS"/>
    <x v="23"/>
    <x v="9"/>
    <m/>
    <x v="11"/>
    <n v="485850050.04087597"/>
  </r>
  <r>
    <s v="REFERENCE ELECTRIFICATION - MODERATE TECHNOLOGY ADVANCEMENT"/>
    <x v="2"/>
    <m/>
    <s v="TEXAS"/>
    <x v="23"/>
    <x v="10"/>
    <m/>
    <x v="11"/>
    <n v="498728209.60447598"/>
  </r>
  <r>
    <s v="REFERENCE ELECTRIFICATION - MODERATE TECHNOLOGY ADVANCEMENT"/>
    <x v="2"/>
    <m/>
    <s v="TEXAS"/>
    <x v="23"/>
    <x v="11"/>
    <m/>
    <x v="11"/>
    <n v="511759629.94808799"/>
  </r>
  <r>
    <s v="REFERENCE ELECTRIFICATION - MODERATE TECHNOLOGY ADVANCEMENT"/>
    <x v="2"/>
    <m/>
    <s v="TEXAS"/>
    <x v="23"/>
    <x v="12"/>
    <m/>
    <x v="11"/>
    <n v="524937669.17903298"/>
  </r>
  <r>
    <s v="REFERENCE ELECTRIFICATION - MODERATE TECHNOLOGY ADVANCEMENT"/>
    <x v="2"/>
    <m/>
    <s v="TEXAS"/>
    <x v="23"/>
    <x v="13"/>
    <m/>
    <x v="11"/>
    <n v="538256421.70390201"/>
  </r>
  <r>
    <s v="REFERENCE ELECTRIFICATION - MODERATE TECHNOLOGY ADVANCEMENT"/>
    <x v="2"/>
    <m/>
    <s v="TEXAS"/>
    <x v="23"/>
    <x v="14"/>
    <m/>
    <x v="11"/>
    <n v="551878671.81321001"/>
  </r>
  <r>
    <s v="REFERENCE ELECTRIFICATION - MODERATE TECHNOLOGY ADVANCEMENT"/>
    <x v="2"/>
    <m/>
    <s v="TEXAS"/>
    <x v="23"/>
    <x v="15"/>
    <m/>
    <x v="11"/>
    <n v="565639255.84609795"/>
  </r>
  <r>
    <s v="REFERENCE ELECTRIFICATION - MODERATE TECHNOLOGY ADVANCEMENT"/>
    <x v="2"/>
    <m/>
    <s v="TEXAS"/>
    <x v="23"/>
    <x v="16"/>
    <m/>
    <x v="11"/>
    <n v="579535228.73066604"/>
  </r>
  <r>
    <s v="REFERENCE ELECTRIFICATION - MODERATE TECHNOLOGY ADVANCEMENT"/>
    <x v="2"/>
    <m/>
    <s v="TEXAS"/>
    <x v="23"/>
    <x v="17"/>
    <m/>
    <x v="11"/>
    <n v="593564806.47413898"/>
  </r>
  <r>
    <s v="REFERENCE ELECTRIFICATION - MODERATE TECHNOLOGY ADVANCEMENT"/>
    <x v="2"/>
    <m/>
    <s v="TEXAS"/>
    <x v="23"/>
    <x v="18"/>
    <m/>
    <x v="11"/>
    <n v="607726680.14401996"/>
  </r>
  <r>
    <s v="REFERENCE ELECTRIFICATION - MODERATE TECHNOLOGY ADVANCEMENT"/>
    <x v="2"/>
    <m/>
    <s v="TEXAS"/>
    <x v="23"/>
    <x v="19"/>
    <m/>
    <x v="11"/>
    <n v="622027658.40427697"/>
  </r>
  <r>
    <s v="REFERENCE ELECTRIFICATION - MODERATE TECHNOLOGY ADVANCEMENT"/>
    <x v="2"/>
    <m/>
    <s v="TEXAS"/>
    <x v="23"/>
    <x v="20"/>
    <m/>
    <x v="11"/>
    <n v="636467537.22548497"/>
  </r>
  <r>
    <s v="REFERENCE ELECTRIFICATION - MODERATE TECHNOLOGY ADVANCEMENT"/>
    <x v="2"/>
    <m/>
    <s v="TEXAS"/>
    <x v="23"/>
    <x v="21"/>
    <m/>
    <x v="11"/>
    <n v="651047498.45243001"/>
  </r>
  <r>
    <s v="REFERENCE ELECTRIFICATION - MODERATE TECHNOLOGY ADVANCEMENT"/>
    <x v="2"/>
    <m/>
    <s v="TEXAS"/>
    <x v="23"/>
    <x v="22"/>
    <m/>
    <x v="11"/>
    <n v="665769908.81206298"/>
  </r>
  <r>
    <s v="REFERENCE ELECTRIFICATION - MODERATE TECHNOLOGY ADVANCEMENT"/>
    <x v="2"/>
    <m/>
    <s v="TEXAS"/>
    <x v="23"/>
    <x v="23"/>
    <m/>
    <x v="11"/>
    <n v="680638142.33537805"/>
  </r>
  <r>
    <s v="REFERENCE ELECTRIFICATION - MODERATE TECHNOLOGY ADVANCEMENT"/>
    <x v="2"/>
    <m/>
    <s v="TEXAS"/>
    <x v="23"/>
    <x v="24"/>
    <m/>
    <x v="11"/>
    <n v="687895723.08638799"/>
  </r>
  <r>
    <s v="REFERENCE ELECTRIFICATION - MODERATE TECHNOLOGY ADVANCEMENT"/>
    <x v="2"/>
    <m/>
    <s v="TEXAS"/>
    <x v="23"/>
    <x v="25"/>
    <m/>
    <x v="11"/>
    <n v="695146417.018489"/>
  </r>
  <r>
    <s v="REFERENCE ELECTRIFICATION - MODERATE TECHNOLOGY ADVANCEMENT"/>
    <x v="2"/>
    <m/>
    <s v="TEXAS"/>
    <x v="23"/>
    <x v="26"/>
    <m/>
    <x v="11"/>
    <n v="702395878.46274805"/>
  </r>
  <r>
    <s v="REFERENCE ELECTRIFICATION - MODERATE TECHNOLOGY ADVANCEMENT"/>
    <x v="2"/>
    <m/>
    <s v="TEXAS"/>
    <x v="23"/>
    <x v="27"/>
    <m/>
    <x v="11"/>
    <n v="709651469.35499895"/>
  </r>
  <r>
    <s v="REFERENCE ELECTRIFICATION - MODERATE TECHNOLOGY ADVANCEMENT"/>
    <x v="2"/>
    <m/>
    <s v="TEXAS"/>
    <x v="23"/>
    <x v="28"/>
    <m/>
    <x v="11"/>
    <n v="716920454.02089596"/>
  </r>
  <r>
    <s v="REFERENCE ELECTRIFICATION - MODERATE TECHNOLOGY ADVANCEMENT"/>
    <x v="2"/>
    <m/>
    <s v="TEXAS"/>
    <x v="23"/>
    <x v="29"/>
    <m/>
    <x v="11"/>
    <n v="724210306.53329897"/>
  </r>
  <r>
    <s v="REFERENCE ELECTRIFICATION - MODERATE TECHNOLOGY ADVANCEMENT"/>
    <x v="2"/>
    <m/>
    <s v="TEXAS"/>
    <x v="23"/>
    <x v="30"/>
    <m/>
    <x v="11"/>
    <n v="731524980.79272294"/>
  </r>
  <r>
    <s v="REFERENCE ELECTRIFICATION - MODERATE TECHNOLOGY ADVANCEMENT"/>
    <x v="2"/>
    <m/>
    <s v="TEXAS"/>
    <x v="23"/>
    <x v="31"/>
    <m/>
    <x v="11"/>
    <n v="738870818.09693694"/>
  </r>
  <r>
    <s v="REFERENCE ELECTRIFICATION - MODERATE TECHNOLOGY ADVANCEMENT"/>
    <x v="2"/>
    <m/>
    <s v="TEXAS"/>
    <x v="23"/>
    <x v="32"/>
    <m/>
    <x v="11"/>
    <n v="746254821.30118501"/>
  </r>
  <r>
    <s v="REFERENCE ELECTRIFICATION - MODERATE TECHNOLOGY ADVANCEMENT"/>
    <x v="2"/>
    <m/>
    <s v="TEXAS"/>
    <x v="23"/>
    <x v="33"/>
    <m/>
    <x v="11"/>
    <n v="753682930.73691595"/>
  </r>
  <r>
    <s v="REFERENCE ELECTRIFICATION - MODERATE TECHNOLOGY ADVANCEMENT"/>
    <x v="2"/>
    <m/>
    <s v="TEXAS"/>
    <x v="24"/>
    <x v="0"/>
    <m/>
    <x v="12"/>
    <n v="121.852355371991"/>
  </r>
  <r>
    <s v="REFERENCE ELECTRIFICATION - MODERATE TECHNOLOGY ADVANCEMENT"/>
    <x v="2"/>
    <m/>
    <s v="TEXAS"/>
    <x v="24"/>
    <x v="1"/>
    <m/>
    <x v="12"/>
    <n v="123.549859086525"/>
  </r>
  <r>
    <s v="REFERENCE ELECTRIFICATION - MODERATE TECHNOLOGY ADVANCEMENT"/>
    <x v="2"/>
    <m/>
    <s v="TEXAS"/>
    <x v="24"/>
    <x v="2"/>
    <m/>
    <x v="12"/>
    <n v="125.25761562977"/>
  </r>
  <r>
    <s v="REFERENCE ELECTRIFICATION - MODERATE TECHNOLOGY ADVANCEMENT"/>
    <x v="2"/>
    <m/>
    <s v="TEXAS"/>
    <x v="24"/>
    <x v="3"/>
    <m/>
    <x v="12"/>
    <n v="126.973745945478"/>
  </r>
  <r>
    <s v="REFERENCE ELECTRIFICATION - MODERATE TECHNOLOGY ADVANCEMENT"/>
    <x v="2"/>
    <m/>
    <s v="TEXAS"/>
    <x v="24"/>
    <x v="4"/>
    <m/>
    <x v="12"/>
    <n v="128.74147363468299"/>
  </r>
  <r>
    <s v="REFERENCE ELECTRIFICATION - MODERATE TECHNOLOGY ADVANCEMENT"/>
    <x v="2"/>
    <m/>
    <s v="TEXAS"/>
    <x v="24"/>
    <x v="5"/>
    <m/>
    <x v="12"/>
    <n v="130.51493791508"/>
  </r>
  <r>
    <s v="REFERENCE ELECTRIFICATION - MODERATE TECHNOLOGY ADVANCEMENT"/>
    <x v="2"/>
    <m/>
    <s v="TEXAS"/>
    <x v="24"/>
    <x v="6"/>
    <m/>
    <x v="12"/>
    <n v="132.29267652470301"/>
  </r>
  <r>
    <s v="REFERENCE ELECTRIFICATION - MODERATE TECHNOLOGY ADVANCEMENT"/>
    <x v="2"/>
    <m/>
    <s v="TEXAS"/>
    <x v="24"/>
    <x v="7"/>
    <m/>
    <x v="12"/>
    <n v="134.073642603688"/>
  </r>
  <r>
    <s v="REFERENCE ELECTRIFICATION - MODERATE TECHNOLOGY ADVANCEMENT"/>
    <x v="2"/>
    <m/>
    <s v="TEXAS"/>
    <x v="24"/>
    <x v="8"/>
    <m/>
    <x v="12"/>
    <n v="135.85605578566401"/>
  </r>
  <r>
    <s v="REFERENCE ELECTRIFICATION - MODERATE TECHNOLOGY ADVANCEMENT"/>
    <x v="2"/>
    <m/>
    <s v="TEXAS"/>
    <x v="24"/>
    <x v="9"/>
    <m/>
    <x v="12"/>
    <n v="137.63833408103699"/>
  </r>
  <r>
    <s v="REFERENCE ELECTRIFICATION - MODERATE TECHNOLOGY ADVANCEMENT"/>
    <x v="2"/>
    <m/>
    <s v="TEXAS"/>
    <x v="24"/>
    <x v="10"/>
    <m/>
    <x v="12"/>
    <n v="139.41835340957499"/>
  </r>
  <r>
    <s v="REFERENCE ELECTRIFICATION - MODERATE TECHNOLOGY ADVANCEMENT"/>
    <x v="2"/>
    <m/>
    <s v="TEXAS"/>
    <x v="24"/>
    <x v="11"/>
    <m/>
    <x v="12"/>
    <n v="141.19419600143399"/>
  </r>
  <r>
    <s v="REFERENCE ELECTRIFICATION - MODERATE TECHNOLOGY ADVANCEMENT"/>
    <x v="2"/>
    <m/>
    <s v="TEXAS"/>
    <x v="24"/>
    <x v="12"/>
    <m/>
    <x v="12"/>
    <n v="142.96421439192301"/>
  </r>
  <r>
    <s v="REFERENCE ELECTRIFICATION - MODERATE TECHNOLOGY ADVANCEMENT"/>
    <x v="2"/>
    <m/>
    <s v="TEXAS"/>
    <x v="24"/>
    <x v="13"/>
    <m/>
    <x v="12"/>
    <n v="144.727042908523"/>
  </r>
  <r>
    <s v="REFERENCE ELECTRIFICATION - MODERATE TECHNOLOGY ADVANCEMENT"/>
    <x v="2"/>
    <m/>
    <s v="TEXAS"/>
    <x v="24"/>
    <x v="14"/>
    <m/>
    <x v="12"/>
    <n v="146.52617237820701"/>
  </r>
  <r>
    <s v="REFERENCE ELECTRIFICATION - MODERATE TECHNOLOGY ADVANCEMENT"/>
    <x v="2"/>
    <m/>
    <s v="TEXAS"/>
    <x v="24"/>
    <x v="15"/>
    <m/>
    <x v="12"/>
    <n v="148.31694428614"/>
  </r>
  <r>
    <s v="REFERENCE ELECTRIFICATION - MODERATE TECHNOLOGY ADVANCEMENT"/>
    <x v="2"/>
    <m/>
    <s v="TEXAS"/>
    <x v="24"/>
    <x v="16"/>
    <m/>
    <x v="12"/>
    <n v="150.09890303629101"/>
  </r>
  <r>
    <s v="REFERENCE ELECTRIFICATION - MODERATE TECHNOLOGY ADVANCEMENT"/>
    <x v="2"/>
    <m/>
    <s v="TEXAS"/>
    <x v="24"/>
    <x v="17"/>
    <m/>
    <x v="12"/>
    <n v="151.871912167494"/>
  </r>
  <r>
    <s v="REFERENCE ELECTRIFICATION - MODERATE TECHNOLOGY ADVANCEMENT"/>
    <x v="2"/>
    <m/>
    <s v="TEXAS"/>
    <x v="24"/>
    <x v="18"/>
    <m/>
    <x v="12"/>
    <n v="153.635961843286"/>
  </r>
  <r>
    <s v="REFERENCE ELECTRIFICATION - MODERATE TECHNOLOGY ADVANCEMENT"/>
    <x v="2"/>
    <m/>
    <s v="TEXAS"/>
    <x v="24"/>
    <x v="19"/>
    <m/>
    <x v="12"/>
    <n v="155.39307060558201"/>
  </r>
  <r>
    <s v="REFERENCE ELECTRIFICATION - MODERATE TECHNOLOGY ADVANCEMENT"/>
    <x v="2"/>
    <m/>
    <s v="TEXAS"/>
    <x v="24"/>
    <x v="20"/>
    <m/>
    <x v="12"/>
    <n v="157.14343126851099"/>
  </r>
  <r>
    <s v="REFERENCE ELECTRIFICATION - MODERATE TECHNOLOGY ADVANCEMENT"/>
    <x v="2"/>
    <m/>
    <s v="TEXAS"/>
    <x v="24"/>
    <x v="21"/>
    <m/>
    <x v="12"/>
    <n v="158.88756596405401"/>
  </r>
  <r>
    <s v="REFERENCE ELECTRIFICATION - MODERATE TECHNOLOGY ADVANCEMENT"/>
    <x v="2"/>
    <m/>
    <s v="TEXAS"/>
    <x v="24"/>
    <x v="22"/>
    <m/>
    <x v="12"/>
    <n v="160.62625885832699"/>
  </r>
  <r>
    <s v="REFERENCE ELECTRIFICATION - MODERATE TECHNOLOGY ADVANCEMENT"/>
    <x v="2"/>
    <m/>
    <s v="TEXAS"/>
    <x v="24"/>
    <x v="23"/>
    <m/>
    <x v="12"/>
    <n v="162.360499008293"/>
  </r>
  <r>
    <s v="REFERENCE ELECTRIFICATION - MODERATE TECHNOLOGY ADVANCEMENT"/>
    <x v="2"/>
    <m/>
    <s v="TEXAS"/>
    <x v="24"/>
    <x v="24"/>
    <m/>
    <x v="12"/>
    <n v="164.09173379963801"/>
  </r>
  <r>
    <s v="REFERENCE ELECTRIFICATION - MODERATE TECHNOLOGY ADVANCEMENT"/>
    <x v="2"/>
    <m/>
    <s v="TEXAS"/>
    <x v="24"/>
    <x v="25"/>
    <m/>
    <x v="12"/>
    <n v="165.82132579830699"/>
  </r>
  <r>
    <s v="REFERENCE ELECTRIFICATION - MODERATE TECHNOLOGY ADVANCEMENT"/>
    <x v="2"/>
    <m/>
    <s v="TEXAS"/>
    <x v="24"/>
    <x v="26"/>
    <m/>
    <x v="12"/>
    <n v="167.550623797377"/>
  </r>
  <r>
    <s v="REFERENCE ELECTRIFICATION - MODERATE TECHNOLOGY ADVANCEMENT"/>
    <x v="2"/>
    <m/>
    <s v="TEXAS"/>
    <x v="24"/>
    <x v="27"/>
    <m/>
    <x v="12"/>
    <n v="169.28138392466599"/>
  </r>
  <r>
    <s v="REFERENCE ELECTRIFICATION - MODERATE TECHNOLOGY ADVANCEMENT"/>
    <x v="2"/>
    <m/>
    <s v="TEXAS"/>
    <x v="24"/>
    <x v="28"/>
    <m/>
    <x v="12"/>
    <n v="171.015339023904"/>
  </r>
  <r>
    <s v="REFERENCE ELECTRIFICATION - MODERATE TECHNOLOGY ADVANCEMENT"/>
    <x v="2"/>
    <m/>
    <s v="TEXAS"/>
    <x v="24"/>
    <x v="29"/>
    <m/>
    <x v="12"/>
    <n v="172.754271972254"/>
  </r>
  <r>
    <s v="REFERENCE ELECTRIFICATION - MODERATE TECHNOLOGY ADVANCEMENT"/>
    <x v="2"/>
    <m/>
    <s v="TEXAS"/>
    <x v="24"/>
    <x v="30"/>
    <m/>
    <x v="12"/>
    <n v="174.499125939397"/>
  </r>
  <r>
    <s v="REFERENCE ELECTRIFICATION - MODERATE TECHNOLOGY ADVANCEMENT"/>
    <x v="2"/>
    <m/>
    <s v="TEXAS"/>
    <x v="24"/>
    <x v="31"/>
    <m/>
    <x v="12"/>
    <n v="176.251413588535"/>
  </r>
  <r>
    <s v="REFERENCE ELECTRIFICATION - MODERATE TECHNOLOGY ADVANCEMENT"/>
    <x v="2"/>
    <m/>
    <s v="TEXAS"/>
    <x v="24"/>
    <x v="32"/>
    <m/>
    <x v="12"/>
    <n v="178.01280539183099"/>
  </r>
  <r>
    <s v="REFERENCE ELECTRIFICATION - MODERATE TECHNOLOGY ADVANCEMENT"/>
    <x v="2"/>
    <m/>
    <s v="TEXAS"/>
    <x v="24"/>
    <x v="33"/>
    <m/>
    <x v="12"/>
    <n v="179.784718365347"/>
  </r>
  <r>
    <s v="REFERENCE ELECTRIFICATION - MODERATE TECHNOLOGY ADVANCEMENT"/>
    <x v="2"/>
    <m/>
    <s v="TEXAS"/>
    <x v="25"/>
    <x v="0"/>
    <m/>
    <x v="13"/>
    <n v="96943987029.039001"/>
  </r>
  <r>
    <s v="REFERENCE ELECTRIFICATION - MODERATE TECHNOLOGY ADVANCEMENT"/>
    <x v="2"/>
    <m/>
    <s v="TEXAS"/>
    <x v="25"/>
    <x v="1"/>
    <m/>
    <x v="13"/>
    <n v="99661482687.802902"/>
  </r>
  <r>
    <s v="REFERENCE ELECTRIFICATION - MODERATE TECHNOLOGY ADVANCEMENT"/>
    <x v="2"/>
    <m/>
    <s v="TEXAS"/>
    <x v="25"/>
    <x v="2"/>
    <m/>
    <x v="13"/>
    <n v="102049778369.112"/>
  </r>
  <r>
    <s v="REFERENCE ELECTRIFICATION - MODERATE TECHNOLOGY ADVANCEMENT"/>
    <x v="2"/>
    <m/>
    <s v="TEXAS"/>
    <x v="25"/>
    <x v="3"/>
    <m/>
    <x v="13"/>
    <n v="104597137434.858"/>
  </r>
  <r>
    <s v="REFERENCE ELECTRIFICATION - MODERATE TECHNOLOGY ADVANCEMENT"/>
    <x v="2"/>
    <m/>
    <s v="TEXAS"/>
    <x v="25"/>
    <x v="4"/>
    <m/>
    <x v="13"/>
    <n v="107438783302.769"/>
  </r>
  <r>
    <s v="REFERENCE ELECTRIFICATION - MODERATE TECHNOLOGY ADVANCEMENT"/>
    <x v="2"/>
    <m/>
    <s v="TEXAS"/>
    <x v="25"/>
    <x v="5"/>
    <m/>
    <x v="13"/>
    <n v="110302184768.715"/>
  </r>
  <r>
    <s v="REFERENCE ELECTRIFICATION - MODERATE TECHNOLOGY ADVANCEMENT"/>
    <x v="2"/>
    <m/>
    <s v="TEXAS"/>
    <x v="25"/>
    <x v="6"/>
    <m/>
    <x v="13"/>
    <n v="113023197799.616"/>
  </r>
  <r>
    <s v="REFERENCE ELECTRIFICATION - MODERATE TECHNOLOGY ADVANCEMENT"/>
    <x v="2"/>
    <m/>
    <s v="TEXAS"/>
    <x v="25"/>
    <x v="7"/>
    <m/>
    <x v="13"/>
    <n v="115766748066.806"/>
  </r>
  <r>
    <s v="REFERENCE ELECTRIFICATION - MODERATE TECHNOLOGY ADVANCEMENT"/>
    <x v="2"/>
    <m/>
    <s v="TEXAS"/>
    <x v="25"/>
    <x v="8"/>
    <m/>
    <x v="13"/>
    <n v="118457277205.849"/>
  </r>
  <r>
    <s v="REFERENCE ELECTRIFICATION - MODERATE TECHNOLOGY ADVANCEMENT"/>
    <x v="2"/>
    <m/>
    <s v="TEXAS"/>
    <x v="25"/>
    <x v="9"/>
    <m/>
    <x v="13"/>
    <n v="120969853369.34801"/>
  </r>
  <r>
    <s v="REFERENCE ELECTRIFICATION - MODERATE TECHNOLOGY ADVANCEMENT"/>
    <x v="2"/>
    <m/>
    <s v="TEXAS"/>
    <x v="25"/>
    <x v="10"/>
    <m/>
    <x v="13"/>
    <n v="123628205066.98599"/>
  </r>
  <r>
    <s v="REFERENCE ELECTRIFICATION - MODERATE TECHNOLOGY ADVANCEMENT"/>
    <x v="2"/>
    <m/>
    <s v="TEXAS"/>
    <x v="25"/>
    <x v="11"/>
    <m/>
    <x v="13"/>
    <n v="126569770358.20799"/>
  </r>
  <r>
    <s v="REFERENCE ELECTRIFICATION - MODERATE TECHNOLOGY ADVANCEMENT"/>
    <x v="2"/>
    <m/>
    <s v="TEXAS"/>
    <x v="25"/>
    <x v="12"/>
    <m/>
    <x v="13"/>
    <n v="129395001822.811"/>
  </r>
  <r>
    <s v="REFERENCE ELECTRIFICATION - MODERATE TECHNOLOGY ADVANCEMENT"/>
    <x v="2"/>
    <m/>
    <s v="TEXAS"/>
    <x v="25"/>
    <x v="13"/>
    <m/>
    <x v="13"/>
    <n v="131926207031.334"/>
  </r>
  <r>
    <s v="REFERENCE ELECTRIFICATION - MODERATE TECHNOLOGY ADVANCEMENT"/>
    <x v="2"/>
    <m/>
    <s v="TEXAS"/>
    <x v="25"/>
    <x v="14"/>
    <m/>
    <x v="13"/>
    <n v="134401394831.742"/>
  </r>
  <r>
    <s v="REFERENCE ELECTRIFICATION - MODERATE TECHNOLOGY ADVANCEMENT"/>
    <x v="2"/>
    <m/>
    <s v="TEXAS"/>
    <x v="25"/>
    <x v="15"/>
    <m/>
    <x v="13"/>
    <n v="137045937586.91499"/>
  </r>
  <r>
    <s v="REFERENCE ELECTRIFICATION - MODERATE TECHNOLOGY ADVANCEMENT"/>
    <x v="2"/>
    <m/>
    <s v="TEXAS"/>
    <x v="25"/>
    <x v="16"/>
    <m/>
    <x v="13"/>
    <n v="139947118235.077"/>
  </r>
  <r>
    <s v="REFERENCE ELECTRIFICATION - MODERATE TECHNOLOGY ADVANCEMENT"/>
    <x v="2"/>
    <m/>
    <s v="TEXAS"/>
    <x v="25"/>
    <x v="17"/>
    <m/>
    <x v="13"/>
    <n v="143008534725.056"/>
  </r>
  <r>
    <s v="REFERENCE ELECTRIFICATION - MODERATE TECHNOLOGY ADVANCEMENT"/>
    <x v="2"/>
    <m/>
    <s v="TEXAS"/>
    <x v="25"/>
    <x v="18"/>
    <m/>
    <x v="13"/>
    <n v="146167655996.629"/>
  </r>
  <r>
    <s v="REFERENCE ELECTRIFICATION - MODERATE TECHNOLOGY ADVANCEMENT"/>
    <x v="2"/>
    <m/>
    <s v="TEXAS"/>
    <x v="25"/>
    <x v="19"/>
    <m/>
    <x v="13"/>
    <n v="149374978293.79001"/>
  </r>
  <r>
    <s v="REFERENCE ELECTRIFICATION - MODERATE TECHNOLOGY ADVANCEMENT"/>
    <x v="2"/>
    <m/>
    <s v="TEXAS"/>
    <x v="25"/>
    <x v="20"/>
    <m/>
    <x v="13"/>
    <n v="152579695130.108"/>
  </r>
  <r>
    <s v="REFERENCE ELECTRIFICATION - MODERATE TECHNOLOGY ADVANCEMENT"/>
    <x v="2"/>
    <m/>
    <s v="TEXAS"/>
    <x v="25"/>
    <x v="21"/>
    <m/>
    <x v="13"/>
    <n v="156030628016.04501"/>
  </r>
  <r>
    <s v="REFERENCE ELECTRIFICATION - MODERATE TECHNOLOGY ADVANCEMENT"/>
    <x v="2"/>
    <m/>
    <s v="TEXAS"/>
    <x v="25"/>
    <x v="22"/>
    <m/>
    <x v="13"/>
    <n v="159407305267.97"/>
  </r>
  <r>
    <s v="REFERENCE ELECTRIFICATION - MODERATE TECHNOLOGY ADVANCEMENT"/>
    <x v="2"/>
    <m/>
    <s v="TEXAS"/>
    <x v="25"/>
    <x v="23"/>
    <m/>
    <x v="13"/>
    <n v="162678461355.77301"/>
  </r>
  <r>
    <s v="REFERENCE ELECTRIFICATION - MODERATE TECHNOLOGY ADVANCEMENT"/>
    <x v="2"/>
    <m/>
    <s v="TEXAS"/>
    <x v="25"/>
    <x v="24"/>
    <m/>
    <x v="13"/>
    <n v="165991304817.056"/>
  </r>
  <r>
    <s v="REFERENCE ELECTRIFICATION - MODERATE TECHNOLOGY ADVANCEMENT"/>
    <x v="2"/>
    <m/>
    <s v="TEXAS"/>
    <x v="25"/>
    <x v="25"/>
    <m/>
    <x v="13"/>
    <n v="169437026781.30899"/>
  </r>
  <r>
    <s v="REFERENCE ELECTRIFICATION - MODERATE TECHNOLOGY ADVANCEMENT"/>
    <x v="2"/>
    <m/>
    <s v="TEXAS"/>
    <x v="25"/>
    <x v="26"/>
    <m/>
    <x v="13"/>
    <n v="172960912570.83701"/>
  </r>
  <r>
    <s v="REFERENCE ELECTRIFICATION - MODERATE TECHNOLOGY ADVANCEMENT"/>
    <x v="2"/>
    <m/>
    <s v="TEXAS"/>
    <x v="25"/>
    <x v="27"/>
    <m/>
    <x v="13"/>
    <n v="176492614742.89301"/>
  </r>
  <r>
    <s v="REFERENCE ELECTRIFICATION - MODERATE TECHNOLOGY ADVANCEMENT"/>
    <x v="2"/>
    <m/>
    <s v="TEXAS"/>
    <x v="25"/>
    <x v="28"/>
    <m/>
    <x v="13"/>
    <n v="180118113505.28"/>
  </r>
  <r>
    <s v="REFERENCE ELECTRIFICATION - MODERATE TECHNOLOGY ADVANCEMENT"/>
    <x v="2"/>
    <m/>
    <s v="TEXAS"/>
    <x v="25"/>
    <x v="29"/>
    <m/>
    <x v="13"/>
    <n v="183754034111.03799"/>
  </r>
  <r>
    <s v="REFERENCE ELECTRIFICATION - MODERATE TECHNOLOGY ADVANCEMENT"/>
    <x v="2"/>
    <m/>
    <s v="TEXAS"/>
    <x v="25"/>
    <x v="30"/>
    <m/>
    <x v="13"/>
    <n v="187206269727.397"/>
  </r>
  <r>
    <s v="REFERENCE ELECTRIFICATION - MODERATE TECHNOLOGY ADVANCEMENT"/>
    <x v="2"/>
    <m/>
    <s v="TEXAS"/>
    <x v="25"/>
    <x v="31"/>
    <m/>
    <x v="13"/>
    <n v="190564708753.42401"/>
  </r>
  <r>
    <s v="REFERENCE ELECTRIFICATION - MODERATE TECHNOLOGY ADVANCEMENT"/>
    <x v="2"/>
    <m/>
    <s v="TEXAS"/>
    <x v="25"/>
    <x v="32"/>
    <m/>
    <x v="13"/>
    <n v="194066448125.79099"/>
  </r>
  <r>
    <s v="REFERENCE ELECTRIFICATION - MODERATE TECHNOLOGY ADVANCEMENT"/>
    <x v="2"/>
    <m/>
    <s v="TEXAS"/>
    <x v="25"/>
    <x v="33"/>
    <m/>
    <x v="13"/>
    <n v="197594242106.58301"/>
  </r>
  <r>
    <s v="REFERENCE ELECTRIFICATION - MODERATE TECHNOLOGY ADVANCEMENT"/>
    <x v="3"/>
    <s v="REFERENCE INDUSTRIAL NATURAL GAS FURNACE"/>
    <s v="TEXAS"/>
    <x v="26"/>
    <x v="0"/>
    <s v="ELECTRICITY"/>
    <x v="14"/>
    <n v="0"/>
  </r>
  <r>
    <s v="REFERENCE ELECTRIFICATION - MODERATE TECHNOLOGY ADVANCEMENT"/>
    <x v="3"/>
    <s v="REFERENCE INDUSTRIAL NATURAL GAS FURNACE"/>
    <s v="TEXAS"/>
    <x v="26"/>
    <x v="0"/>
    <s v="PIPELINE GAS"/>
    <x v="14"/>
    <n v="34682029022.593498"/>
  </r>
  <r>
    <s v="REFERENCE ELECTRIFICATION - MODERATE TECHNOLOGY ADVANCEMENT"/>
    <x v="3"/>
    <s v="REFERENCE INDUSTRIAL NATURAL GAS FURNACE"/>
    <s v="TEXAS"/>
    <x v="26"/>
    <x v="1"/>
    <s v="ELECTRICITY"/>
    <x v="14"/>
    <n v="0"/>
  </r>
  <r>
    <s v="REFERENCE ELECTRIFICATION - MODERATE TECHNOLOGY ADVANCEMENT"/>
    <x v="3"/>
    <s v="REFERENCE INDUSTRIAL NATURAL GAS FURNACE"/>
    <s v="TEXAS"/>
    <x v="26"/>
    <x v="1"/>
    <s v="PIPELINE GAS"/>
    <x v="14"/>
    <n v="33644558114.9683"/>
  </r>
  <r>
    <s v="REFERENCE ELECTRIFICATION - MODERATE TECHNOLOGY ADVANCEMENT"/>
    <x v="3"/>
    <s v="REFERENCE INDUSTRIAL NATURAL GAS FURNACE"/>
    <s v="TEXAS"/>
    <x v="26"/>
    <x v="2"/>
    <s v="ELECTRICITY"/>
    <x v="14"/>
    <n v="0"/>
  </r>
  <r>
    <s v="REFERENCE ELECTRIFICATION - MODERATE TECHNOLOGY ADVANCEMENT"/>
    <x v="3"/>
    <s v="REFERENCE INDUSTRIAL NATURAL GAS FURNACE"/>
    <s v="TEXAS"/>
    <x v="26"/>
    <x v="2"/>
    <s v="PIPELINE GAS"/>
    <x v="14"/>
    <n v="32155212149.7649"/>
  </r>
  <r>
    <s v="REFERENCE ELECTRIFICATION - MODERATE TECHNOLOGY ADVANCEMENT"/>
    <x v="3"/>
    <s v="REFERENCE INDUSTRIAL NATURAL GAS FURNACE"/>
    <s v="TEXAS"/>
    <x v="26"/>
    <x v="3"/>
    <s v="ELECTRICITY"/>
    <x v="14"/>
    <n v="0"/>
  </r>
  <r>
    <s v="REFERENCE ELECTRIFICATION - MODERATE TECHNOLOGY ADVANCEMENT"/>
    <x v="3"/>
    <s v="REFERENCE INDUSTRIAL NATURAL GAS FURNACE"/>
    <s v="TEXAS"/>
    <x v="26"/>
    <x v="3"/>
    <s v="PIPELINE GAS"/>
    <x v="14"/>
    <n v="30676414655.126999"/>
  </r>
  <r>
    <s v="REFERENCE ELECTRIFICATION - MODERATE TECHNOLOGY ADVANCEMENT"/>
    <x v="3"/>
    <s v="REFERENCE INDUSTRIAL NATURAL GAS FURNACE"/>
    <s v="TEXAS"/>
    <x v="26"/>
    <x v="4"/>
    <s v="ELECTRICITY"/>
    <x v="14"/>
    <n v="0"/>
  </r>
  <r>
    <s v="REFERENCE ELECTRIFICATION - MODERATE TECHNOLOGY ADVANCEMENT"/>
    <x v="3"/>
    <s v="REFERENCE INDUSTRIAL NATURAL GAS FURNACE"/>
    <s v="TEXAS"/>
    <x v="26"/>
    <x v="4"/>
    <s v="PIPELINE GAS"/>
    <x v="14"/>
    <n v="31048969682.836899"/>
  </r>
  <r>
    <s v="REFERENCE ELECTRIFICATION - MODERATE TECHNOLOGY ADVANCEMENT"/>
    <x v="3"/>
    <s v="REFERENCE INDUSTRIAL NATURAL GAS FURNACE"/>
    <s v="TEXAS"/>
    <x v="26"/>
    <x v="5"/>
    <s v="ELECTRICITY"/>
    <x v="14"/>
    <n v="0"/>
  </r>
  <r>
    <s v="REFERENCE ELECTRIFICATION - MODERATE TECHNOLOGY ADVANCEMENT"/>
    <x v="3"/>
    <s v="REFERENCE INDUSTRIAL NATURAL GAS FURNACE"/>
    <s v="TEXAS"/>
    <x v="26"/>
    <x v="5"/>
    <s v="PIPELINE GAS"/>
    <x v="14"/>
    <n v="31656084320.0924"/>
  </r>
  <r>
    <s v="REFERENCE ELECTRIFICATION - MODERATE TECHNOLOGY ADVANCEMENT"/>
    <x v="3"/>
    <s v="REFERENCE INDUSTRIAL NATURAL GAS FURNACE"/>
    <s v="TEXAS"/>
    <x v="26"/>
    <x v="6"/>
    <s v="ELECTRICITY"/>
    <x v="14"/>
    <n v="0"/>
  </r>
  <r>
    <s v="REFERENCE ELECTRIFICATION - MODERATE TECHNOLOGY ADVANCEMENT"/>
    <x v="3"/>
    <s v="REFERENCE INDUSTRIAL NATURAL GAS FURNACE"/>
    <s v="TEXAS"/>
    <x v="26"/>
    <x v="6"/>
    <s v="PIPELINE GAS"/>
    <x v="14"/>
    <n v="31880198433.3592"/>
  </r>
  <r>
    <s v="REFERENCE ELECTRIFICATION - MODERATE TECHNOLOGY ADVANCEMENT"/>
    <x v="3"/>
    <s v="REFERENCE INDUSTRIAL NATURAL GAS FURNACE"/>
    <s v="TEXAS"/>
    <x v="26"/>
    <x v="7"/>
    <s v="ELECTRICITY"/>
    <x v="14"/>
    <n v="0"/>
  </r>
  <r>
    <s v="REFERENCE ELECTRIFICATION - MODERATE TECHNOLOGY ADVANCEMENT"/>
    <x v="3"/>
    <s v="REFERENCE INDUSTRIAL NATURAL GAS FURNACE"/>
    <s v="TEXAS"/>
    <x v="26"/>
    <x v="7"/>
    <s v="PIPELINE GAS"/>
    <x v="14"/>
    <n v="31563269496.201698"/>
  </r>
  <r>
    <s v="REFERENCE ELECTRIFICATION - MODERATE TECHNOLOGY ADVANCEMENT"/>
    <x v="3"/>
    <s v="REFERENCE INDUSTRIAL NATURAL GAS FURNACE"/>
    <s v="TEXAS"/>
    <x v="26"/>
    <x v="8"/>
    <s v="ELECTRICITY"/>
    <x v="14"/>
    <n v="0"/>
  </r>
  <r>
    <s v="REFERENCE ELECTRIFICATION - MODERATE TECHNOLOGY ADVANCEMENT"/>
    <x v="3"/>
    <s v="REFERENCE INDUSTRIAL NATURAL GAS FURNACE"/>
    <s v="TEXAS"/>
    <x v="26"/>
    <x v="8"/>
    <s v="PIPELINE GAS"/>
    <x v="14"/>
    <n v="31092276318.565102"/>
  </r>
  <r>
    <s v="REFERENCE ELECTRIFICATION - MODERATE TECHNOLOGY ADVANCEMENT"/>
    <x v="3"/>
    <s v="REFERENCE INDUSTRIAL NATURAL GAS FURNACE"/>
    <s v="TEXAS"/>
    <x v="26"/>
    <x v="9"/>
    <s v="ELECTRICITY"/>
    <x v="14"/>
    <n v="0"/>
  </r>
  <r>
    <s v="REFERENCE ELECTRIFICATION - MODERATE TECHNOLOGY ADVANCEMENT"/>
    <x v="3"/>
    <s v="REFERENCE INDUSTRIAL NATURAL GAS FURNACE"/>
    <s v="TEXAS"/>
    <x v="26"/>
    <x v="9"/>
    <s v="PIPELINE GAS"/>
    <x v="14"/>
    <n v="30428155425.338402"/>
  </r>
  <r>
    <s v="REFERENCE ELECTRIFICATION - MODERATE TECHNOLOGY ADVANCEMENT"/>
    <x v="3"/>
    <s v="REFERENCE INDUSTRIAL NATURAL GAS FURNACE"/>
    <s v="TEXAS"/>
    <x v="26"/>
    <x v="10"/>
    <s v="ELECTRICITY"/>
    <x v="14"/>
    <n v="0"/>
  </r>
  <r>
    <s v="REFERENCE ELECTRIFICATION - MODERATE TECHNOLOGY ADVANCEMENT"/>
    <x v="3"/>
    <s v="REFERENCE INDUSTRIAL NATURAL GAS FURNACE"/>
    <s v="TEXAS"/>
    <x v="26"/>
    <x v="10"/>
    <s v="PIPELINE GAS"/>
    <x v="14"/>
    <n v="29817135573.108799"/>
  </r>
  <r>
    <s v="REFERENCE ELECTRIFICATION - MODERATE TECHNOLOGY ADVANCEMENT"/>
    <x v="3"/>
    <s v="REFERENCE INDUSTRIAL NATURAL GAS FURNACE"/>
    <s v="TEXAS"/>
    <x v="26"/>
    <x v="11"/>
    <s v="ELECTRICITY"/>
    <x v="14"/>
    <n v="0"/>
  </r>
  <r>
    <s v="REFERENCE ELECTRIFICATION - MODERATE TECHNOLOGY ADVANCEMENT"/>
    <x v="3"/>
    <s v="REFERENCE INDUSTRIAL NATURAL GAS FURNACE"/>
    <s v="TEXAS"/>
    <x v="26"/>
    <x v="11"/>
    <s v="PIPELINE GAS"/>
    <x v="14"/>
    <n v="29340863268.378101"/>
  </r>
  <r>
    <s v="REFERENCE ELECTRIFICATION - MODERATE TECHNOLOGY ADVANCEMENT"/>
    <x v="3"/>
    <s v="REFERENCE INDUSTRIAL NATURAL GAS FURNACE"/>
    <s v="TEXAS"/>
    <x v="26"/>
    <x v="12"/>
    <s v="ELECTRICITY"/>
    <x v="14"/>
    <n v="0"/>
  </r>
  <r>
    <s v="REFERENCE ELECTRIFICATION - MODERATE TECHNOLOGY ADVANCEMENT"/>
    <x v="3"/>
    <s v="REFERENCE INDUSTRIAL NATURAL GAS FURNACE"/>
    <s v="TEXAS"/>
    <x v="26"/>
    <x v="12"/>
    <s v="PIPELINE GAS"/>
    <x v="14"/>
    <n v="28917911590.638802"/>
  </r>
  <r>
    <s v="REFERENCE ELECTRIFICATION - MODERATE TECHNOLOGY ADVANCEMENT"/>
    <x v="3"/>
    <s v="REFERENCE INDUSTRIAL NATURAL GAS FURNACE"/>
    <s v="TEXAS"/>
    <x v="26"/>
    <x v="13"/>
    <s v="ELECTRICITY"/>
    <x v="14"/>
    <n v="0"/>
  </r>
  <r>
    <s v="REFERENCE ELECTRIFICATION - MODERATE TECHNOLOGY ADVANCEMENT"/>
    <x v="3"/>
    <s v="REFERENCE INDUSTRIAL NATURAL GAS FURNACE"/>
    <s v="TEXAS"/>
    <x v="26"/>
    <x v="13"/>
    <s v="PIPELINE GAS"/>
    <x v="14"/>
    <n v="28615078832.995499"/>
  </r>
  <r>
    <s v="REFERENCE ELECTRIFICATION - MODERATE TECHNOLOGY ADVANCEMENT"/>
    <x v="3"/>
    <s v="REFERENCE INDUSTRIAL NATURAL GAS FURNACE"/>
    <s v="TEXAS"/>
    <x v="26"/>
    <x v="14"/>
    <s v="ELECTRICITY"/>
    <x v="14"/>
    <n v="0"/>
  </r>
  <r>
    <s v="REFERENCE ELECTRIFICATION - MODERATE TECHNOLOGY ADVANCEMENT"/>
    <x v="3"/>
    <s v="REFERENCE INDUSTRIAL NATURAL GAS FURNACE"/>
    <s v="TEXAS"/>
    <x v="26"/>
    <x v="14"/>
    <s v="PIPELINE GAS"/>
    <x v="14"/>
    <n v="28307418031.410801"/>
  </r>
  <r>
    <s v="REFERENCE ELECTRIFICATION - MODERATE TECHNOLOGY ADVANCEMENT"/>
    <x v="3"/>
    <s v="REFERENCE INDUSTRIAL NATURAL GAS FURNACE"/>
    <s v="TEXAS"/>
    <x v="26"/>
    <x v="15"/>
    <s v="ELECTRICITY"/>
    <x v="14"/>
    <n v="0"/>
  </r>
  <r>
    <s v="REFERENCE ELECTRIFICATION - MODERATE TECHNOLOGY ADVANCEMENT"/>
    <x v="3"/>
    <s v="REFERENCE INDUSTRIAL NATURAL GAS FURNACE"/>
    <s v="TEXAS"/>
    <x v="26"/>
    <x v="15"/>
    <s v="PIPELINE GAS"/>
    <x v="14"/>
    <n v="28213999033.337101"/>
  </r>
  <r>
    <s v="REFERENCE ELECTRIFICATION - MODERATE TECHNOLOGY ADVANCEMENT"/>
    <x v="3"/>
    <s v="REFERENCE INDUSTRIAL NATURAL GAS FURNACE"/>
    <s v="TEXAS"/>
    <x v="26"/>
    <x v="16"/>
    <s v="ELECTRICITY"/>
    <x v="14"/>
    <n v="0"/>
  </r>
  <r>
    <s v="REFERENCE ELECTRIFICATION - MODERATE TECHNOLOGY ADVANCEMENT"/>
    <x v="3"/>
    <s v="REFERENCE INDUSTRIAL NATURAL GAS FURNACE"/>
    <s v="TEXAS"/>
    <x v="26"/>
    <x v="16"/>
    <s v="PIPELINE GAS"/>
    <x v="14"/>
    <n v="28375889353.748402"/>
  </r>
  <r>
    <s v="REFERENCE ELECTRIFICATION - MODERATE TECHNOLOGY ADVANCEMENT"/>
    <x v="3"/>
    <s v="REFERENCE INDUSTRIAL NATURAL GAS FURNACE"/>
    <s v="TEXAS"/>
    <x v="26"/>
    <x v="17"/>
    <s v="ELECTRICITY"/>
    <x v="14"/>
    <n v="0"/>
  </r>
  <r>
    <s v="REFERENCE ELECTRIFICATION - MODERATE TECHNOLOGY ADVANCEMENT"/>
    <x v="3"/>
    <s v="REFERENCE INDUSTRIAL NATURAL GAS FURNACE"/>
    <s v="TEXAS"/>
    <x v="26"/>
    <x v="17"/>
    <s v="PIPELINE GAS"/>
    <x v="14"/>
    <n v="28467032474.7285"/>
  </r>
  <r>
    <s v="REFERENCE ELECTRIFICATION - MODERATE TECHNOLOGY ADVANCEMENT"/>
    <x v="3"/>
    <s v="REFERENCE INDUSTRIAL NATURAL GAS FURNACE"/>
    <s v="TEXAS"/>
    <x v="26"/>
    <x v="18"/>
    <s v="ELECTRICITY"/>
    <x v="14"/>
    <n v="0"/>
  </r>
  <r>
    <s v="REFERENCE ELECTRIFICATION - MODERATE TECHNOLOGY ADVANCEMENT"/>
    <x v="3"/>
    <s v="REFERENCE INDUSTRIAL NATURAL GAS FURNACE"/>
    <s v="TEXAS"/>
    <x v="26"/>
    <x v="18"/>
    <s v="PIPELINE GAS"/>
    <x v="14"/>
    <n v="28338408069.580799"/>
  </r>
  <r>
    <s v="REFERENCE ELECTRIFICATION - MODERATE TECHNOLOGY ADVANCEMENT"/>
    <x v="3"/>
    <s v="REFERENCE INDUSTRIAL NATURAL GAS FURNACE"/>
    <s v="TEXAS"/>
    <x v="26"/>
    <x v="19"/>
    <s v="ELECTRICITY"/>
    <x v="14"/>
    <n v="0"/>
  </r>
  <r>
    <s v="REFERENCE ELECTRIFICATION - MODERATE TECHNOLOGY ADVANCEMENT"/>
    <x v="3"/>
    <s v="REFERENCE INDUSTRIAL NATURAL GAS FURNACE"/>
    <s v="TEXAS"/>
    <x v="26"/>
    <x v="19"/>
    <s v="PIPELINE GAS"/>
    <x v="14"/>
    <n v="28414208452.480701"/>
  </r>
  <r>
    <s v="REFERENCE ELECTRIFICATION - MODERATE TECHNOLOGY ADVANCEMENT"/>
    <x v="3"/>
    <s v="REFERENCE INDUSTRIAL NATURAL GAS FURNACE"/>
    <s v="TEXAS"/>
    <x v="26"/>
    <x v="20"/>
    <s v="ELECTRICITY"/>
    <x v="14"/>
    <n v="0"/>
  </r>
  <r>
    <s v="REFERENCE ELECTRIFICATION - MODERATE TECHNOLOGY ADVANCEMENT"/>
    <x v="3"/>
    <s v="REFERENCE INDUSTRIAL NATURAL GAS FURNACE"/>
    <s v="TEXAS"/>
    <x v="26"/>
    <x v="20"/>
    <s v="PIPELINE GAS"/>
    <x v="14"/>
    <n v="28465175588.7644"/>
  </r>
  <r>
    <s v="REFERENCE ELECTRIFICATION - MODERATE TECHNOLOGY ADVANCEMENT"/>
    <x v="3"/>
    <s v="REFERENCE INDUSTRIAL NATURAL GAS FURNACE"/>
    <s v="TEXAS"/>
    <x v="26"/>
    <x v="21"/>
    <s v="ELECTRICITY"/>
    <x v="14"/>
    <n v="0"/>
  </r>
  <r>
    <s v="REFERENCE ELECTRIFICATION - MODERATE TECHNOLOGY ADVANCEMENT"/>
    <x v="3"/>
    <s v="REFERENCE INDUSTRIAL NATURAL GAS FURNACE"/>
    <s v="TEXAS"/>
    <x v="26"/>
    <x v="21"/>
    <s v="PIPELINE GAS"/>
    <x v="14"/>
    <n v="28628898703.570099"/>
  </r>
  <r>
    <s v="REFERENCE ELECTRIFICATION - MODERATE TECHNOLOGY ADVANCEMENT"/>
    <x v="3"/>
    <s v="REFERENCE INDUSTRIAL NATURAL GAS FURNACE"/>
    <s v="TEXAS"/>
    <x v="26"/>
    <x v="22"/>
    <s v="ELECTRICITY"/>
    <x v="14"/>
    <n v="0"/>
  </r>
  <r>
    <s v="REFERENCE ELECTRIFICATION - MODERATE TECHNOLOGY ADVANCEMENT"/>
    <x v="3"/>
    <s v="REFERENCE INDUSTRIAL NATURAL GAS FURNACE"/>
    <s v="TEXAS"/>
    <x v="26"/>
    <x v="22"/>
    <s v="PIPELINE GAS"/>
    <x v="14"/>
    <n v="28687758459.173199"/>
  </r>
  <r>
    <s v="REFERENCE ELECTRIFICATION - MODERATE TECHNOLOGY ADVANCEMENT"/>
    <x v="3"/>
    <s v="REFERENCE INDUSTRIAL NATURAL GAS FURNACE"/>
    <s v="TEXAS"/>
    <x v="26"/>
    <x v="23"/>
    <s v="ELECTRICITY"/>
    <x v="14"/>
    <n v="0"/>
  </r>
  <r>
    <s v="REFERENCE ELECTRIFICATION - MODERATE TECHNOLOGY ADVANCEMENT"/>
    <x v="3"/>
    <s v="REFERENCE INDUSTRIAL NATURAL GAS FURNACE"/>
    <s v="TEXAS"/>
    <x v="26"/>
    <x v="23"/>
    <s v="PIPELINE GAS"/>
    <x v="14"/>
    <n v="28916328908.264"/>
  </r>
  <r>
    <s v="REFERENCE ELECTRIFICATION - MODERATE TECHNOLOGY ADVANCEMENT"/>
    <x v="3"/>
    <s v="REFERENCE INDUSTRIAL NATURAL GAS FURNACE"/>
    <s v="TEXAS"/>
    <x v="26"/>
    <x v="24"/>
    <s v="ELECTRICITY"/>
    <x v="14"/>
    <n v="0"/>
  </r>
  <r>
    <s v="REFERENCE ELECTRIFICATION - MODERATE TECHNOLOGY ADVANCEMENT"/>
    <x v="3"/>
    <s v="REFERENCE INDUSTRIAL NATURAL GAS FURNACE"/>
    <s v="TEXAS"/>
    <x v="26"/>
    <x v="24"/>
    <s v="PIPELINE GAS"/>
    <x v="14"/>
    <n v="28999430352.5882"/>
  </r>
  <r>
    <s v="REFERENCE ELECTRIFICATION - MODERATE TECHNOLOGY ADVANCEMENT"/>
    <x v="3"/>
    <s v="REFERENCE INDUSTRIAL NATURAL GAS FURNACE"/>
    <s v="TEXAS"/>
    <x v="26"/>
    <x v="25"/>
    <s v="ELECTRICITY"/>
    <x v="14"/>
    <n v="0"/>
  </r>
  <r>
    <s v="REFERENCE ELECTRIFICATION - MODERATE TECHNOLOGY ADVANCEMENT"/>
    <x v="3"/>
    <s v="REFERENCE INDUSTRIAL NATURAL GAS FURNACE"/>
    <s v="TEXAS"/>
    <x v="26"/>
    <x v="25"/>
    <s v="PIPELINE GAS"/>
    <x v="14"/>
    <n v="28971038315.215099"/>
  </r>
  <r>
    <s v="REFERENCE ELECTRIFICATION - MODERATE TECHNOLOGY ADVANCEMENT"/>
    <x v="3"/>
    <s v="REFERENCE INDUSTRIAL NATURAL GAS FURNACE"/>
    <s v="TEXAS"/>
    <x v="26"/>
    <x v="26"/>
    <s v="ELECTRICITY"/>
    <x v="14"/>
    <n v="0"/>
  </r>
  <r>
    <s v="REFERENCE ELECTRIFICATION - MODERATE TECHNOLOGY ADVANCEMENT"/>
    <x v="3"/>
    <s v="REFERENCE INDUSTRIAL NATURAL GAS FURNACE"/>
    <s v="TEXAS"/>
    <x v="26"/>
    <x v="26"/>
    <s v="PIPELINE GAS"/>
    <x v="14"/>
    <n v="28895022297.239799"/>
  </r>
  <r>
    <s v="REFERENCE ELECTRIFICATION - MODERATE TECHNOLOGY ADVANCEMENT"/>
    <x v="3"/>
    <s v="REFERENCE INDUSTRIAL NATURAL GAS FURNACE"/>
    <s v="TEXAS"/>
    <x v="26"/>
    <x v="27"/>
    <s v="ELECTRICITY"/>
    <x v="14"/>
    <n v="0"/>
  </r>
  <r>
    <s v="REFERENCE ELECTRIFICATION - MODERATE TECHNOLOGY ADVANCEMENT"/>
    <x v="3"/>
    <s v="REFERENCE INDUSTRIAL NATURAL GAS FURNACE"/>
    <s v="TEXAS"/>
    <x v="26"/>
    <x v="27"/>
    <s v="PIPELINE GAS"/>
    <x v="14"/>
    <n v="28904138668.546501"/>
  </r>
  <r>
    <s v="REFERENCE ELECTRIFICATION - MODERATE TECHNOLOGY ADVANCEMENT"/>
    <x v="3"/>
    <s v="REFERENCE INDUSTRIAL NATURAL GAS FURNACE"/>
    <s v="TEXAS"/>
    <x v="26"/>
    <x v="28"/>
    <s v="ELECTRICITY"/>
    <x v="14"/>
    <n v="0"/>
  </r>
  <r>
    <s v="REFERENCE ELECTRIFICATION - MODERATE TECHNOLOGY ADVANCEMENT"/>
    <x v="3"/>
    <s v="REFERENCE INDUSTRIAL NATURAL GAS FURNACE"/>
    <s v="TEXAS"/>
    <x v="26"/>
    <x v="28"/>
    <s v="PIPELINE GAS"/>
    <x v="14"/>
    <n v="28853599837.174301"/>
  </r>
  <r>
    <s v="REFERENCE ELECTRIFICATION - MODERATE TECHNOLOGY ADVANCEMENT"/>
    <x v="3"/>
    <s v="REFERENCE INDUSTRIAL NATURAL GAS FURNACE"/>
    <s v="TEXAS"/>
    <x v="26"/>
    <x v="29"/>
    <s v="ELECTRICITY"/>
    <x v="14"/>
    <n v="0"/>
  </r>
  <r>
    <s v="REFERENCE ELECTRIFICATION - MODERATE TECHNOLOGY ADVANCEMENT"/>
    <x v="3"/>
    <s v="REFERENCE INDUSTRIAL NATURAL GAS FURNACE"/>
    <s v="TEXAS"/>
    <x v="26"/>
    <x v="29"/>
    <s v="PIPELINE GAS"/>
    <x v="14"/>
    <n v="28850939870.653999"/>
  </r>
  <r>
    <s v="REFERENCE ELECTRIFICATION - MODERATE TECHNOLOGY ADVANCEMENT"/>
    <x v="3"/>
    <s v="REFERENCE INDUSTRIAL NATURAL GAS FURNACE"/>
    <s v="TEXAS"/>
    <x v="26"/>
    <x v="30"/>
    <s v="ELECTRICITY"/>
    <x v="14"/>
    <n v="0"/>
  </r>
  <r>
    <s v="REFERENCE ELECTRIFICATION - MODERATE TECHNOLOGY ADVANCEMENT"/>
    <x v="3"/>
    <s v="REFERENCE INDUSTRIAL NATURAL GAS FURNACE"/>
    <s v="TEXAS"/>
    <x v="26"/>
    <x v="30"/>
    <s v="PIPELINE GAS"/>
    <x v="14"/>
    <n v="28805341352.019798"/>
  </r>
  <r>
    <s v="REFERENCE ELECTRIFICATION - MODERATE TECHNOLOGY ADVANCEMENT"/>
    <x v="3"/>
    <s v="REFERENCE INDUSTRIAL NATURAL GAS FURNACE"/>
    <s v="TEXAS"/>
    <x v="26"/>
    <x v="31"/>
    <s v="ELECTRICITY"/>
    <x v="14"/>
    <n v="0"/>
  </r>
  <r>
    <s v="REFERENCE ELECTRIFICATION - MODERATE TECHNOLOGY ADVANCEMENT"/>
    <x v="3"/>
    <s v="REFERENCE INDUSTRIAL NATURAL GAS FURNACE"/>
    <s v="TEXAS"/>
    <x v="26"/>
    <x v="31"/>
    <s v="PIPELINE GAS"/>
    <x v="14"/>
    <n v="28670635741.242401"/>
  </r>
  <r>
    <s v="REFERENCE ELECTRIFICATION - MODERATE TECHNOLOGY ADVANCEMENT"/>
    <x v="3"/>
    <s v="REFERENCE INDUSTRIAL NATURAL GAS FURNACE"/>
    <s v="TEXAS"/>
    <x v="26"/>
    <x v="32"/>
    <s v="ELECTRICITY"/>
    <x v="14"/>
    <n v="0"/>
  </r>
  <r>
    <s v="REFERENCE ELECTRIFICATION - MODERATE TECHNOLOGY ADVANCEMENT"/>
    <x v="3"/>
    <s v="REFERENCE INDUSTRIAL NATURAL GAS FURNACE"/>
    <s v="TEXAS"/>
    <x v="26"/>
    <x v="32"/>
    <s v="PIPELINE GAS"/>
    <x v="14"/>
    <n v="28803821401.253601"/>
  </r>
  <r>
    <s v="REFERENCE ELECTRIFICATION - MODERATE TECHNOLOGY ADVANCEMENT"/>
    <x v="3"/>
    <s v="REFERENCE INDUSTRIAL NATURAL GAS FURNACE"/>
    <s v="TEXAS"/>
    <x v="26"/>
    <x v="33"/>
    <s v="ELECTRICITY"/>
    <x v="14"/>
    <n v="0"/>
  </r>
  <r>
    <s v="REFERENCE ELECTRIFICATION - MODERATE TECHNOLOGY ADVANCEMENT"/>
    <x v="3"/>
    <s v="REFERENCE INDUSTRIAL NATURAL GAS FURNACE"/>
    <s v="TEXAS"/>
    <x v="26"/>
    <x v="33"/>
    <s v="PIPELINE GAS"/>
    <x v="14"/>
    <n v="28832890454.0117"/>
  </r>
  <r>
    <s v="REFERENCE ELECTRIFICATION - MODERATE TECHNOLOGY ADVANCEMENT"/>
    <x v="3"/>
    <s v="REFERENCE INDUSTRIAL AIR SOURCE HEAT PUMP"/>
    <s v="TEXAS"/>
    <x v="26"/>
    <x v="0"/>
    <s v="ELECTRICITY"/>
    <x v="14"/>
    <n v="518710248.04391098"/>
  </r>
  <r>
    <s v="REFERENCE ELECTRIFICATION - MODERATE TECHNOLOGY ADVANCEMENT"/>
    <x v="3"/>
    <s v="REFERENCE INDUSTRIAL AIR SOURCE HEAT PUMP"/>
    <s v="TEXAS"/>
    <x v="26"/>
    <x v="0"/>
    <s v="PIPELINE GAS"/>
    <x v="14"/>
    <n v="0"/>
  </r>
  <r>
    <s v="REFERENCE ELECTRIFICATION - MODERATE TECHNOLOGY ADVANCEMENT"/>
    <x v="3"/>
    <s v="REFERENCE INDUSTRIAL AIR SOURCE HEAT PUMP"/>
    <s v="TEXAS"/>
    <x v="26"/>
    <x v="1"/>
    <s v="ELECTRICITY"/>
    <x v="14"/>
    <n v="763365191.98673296"/>
  </r>
  <r>
    <s v="REFERENCE ELECTRIFICATION - MODERATE TECHNOLOGY ADVANCEMENT"/>
    <x v="3"/>
    <s v="REFERENCE INDUSTRIAL AIR SOURCE HEAT PUMP"/>
    <s v="TEXAS"/>
    <x v="26"/>
    <x v="1"/>
    <s v="PIPELINE GAS"/>
    <x v="14"/>
    <n v="0"/>
  </r>
  <r>
    <s v="REFERENCE ELECTRIFICATION - MODERATE TECHNOLOGY ADVANCEMENT"/>
    <x v="3"/>
    <s v="REFERENCE INDUSTRIAL AIR SOURCE HEAT PUMP"/>
    <s v="TEXAS"/>
    <x v="26"/>
    <x v="2"/>
    <s v="ELECTRICITY"/>
    <x v="14"/>
    <n v="983669138.13303995"/>
  </r>
  <r>
    <s v="REFERENCE ELECTRIFICATION - MODERATE TECHNOLOGY ADVANCEMENT"/>
    <x v="3"/>
    <s v="REFERENCE INDUSTRIAL AIR SOURCE HEAT PUMP"/>
    <s v="TEXAS"/>
    <x v="26"/>
    <x v="2"/>
    <s v="PIPELINE GAS"/>
    <x v="14"/>
    <n v="0"/>
  </r>
  <r>
    <s v="REFERENCE ELECTRIFICATION - MODERATE TECHNOLOGY ADVANCEMENT"/>
    <x v="3"/>
    <s v="REFERENCE INDUSTRIAL AIR SOURCE HEAT PUMP"/>
    <s v="TEXAS"/>
    <x v="26"/>
    <x v="3"/>
    <s v="ELECTRICITY"/>
    <x v="14"/>
    <n v="1185993086.5309501"/>
  </r>
  <r>
    <s v="REFERENCE ELECTRIFICATION - MODERATE TECHNOLOGY ADVANCEMENT"/>
    <x v="3"/>
    <s v="REFERENCE INDUSTRIAL AIR SOURCE HEAT PUMP"/>
    <s v="TEXAS"/>
    <x v="26"/>
    <x v="3"/>
    <s v="PIPELINE GAS"/>
    <x v="14"/>
    <n v="0"/>
  </r>
  <r>
    <s v="REFERENCE ELECTRIFICATION - MODERATE TECHNOLOGY ADVANCEMENT"/>
    <x v="3"/>
    <s v="REFERENCE INDUSTRIAL AIR SOURCE HEAT PUMP"/>
    <s v="TEXAS"/>
    <x v="26"/>
    <x v="4"/>
    <s v="ELECTRICITY"/>
    <x v="14"/>
    <n v="1455785625.0736799"/>
  </r>
  <r>
    <s v="REFERENCE ELECTRIFICATION - MODERATE TECHNOLOGY ADVANCEMENT"/>
    <x v="3"/>
    <s v="REFERENCE INDUSTRIAL AIR SOURCE HEAT PUMP"/>
    <s v="TEXAS"/>
    <x v="26"/>
    <x v="4"/>
    <s v="PIPELINE GAS"/>
    <x v="14"/>
    <n v="0"/>
  </r>
  <r>
    <s v="REFERENCE ELECTRIFICATION - MODERATE TECHNOLOGY ADVANCEMENT"/>
    <x v="3"/>
    <s v="REFERENCE INDUSTRIAL AIR SOURCE HEAT PUMP"/>
    <s v="TEXAS"/>
    <x v="26"/>
    <x v="5"/>
    <s v="ELECTRICITY"/>
    <x v="14"/>
    <n v="1748491790.1210301"/>
  </r>
  <r>
    <s v="REFERENCE ELECTRIFICATION - MODERATE TECHNOLOGY ADVANCEMENT"/>
    <x v="3"/>
    <s v="REFERENCE INDUSTRIAL AIR SOURCE HEAT PUMP"/>
    <s v="TEXAS"/>
    <x v="26"/>
    <x v="5"/>
    <s v="PIPELINE GAS"/>
    <x v="14"/>
    <n v="0"/>
  </r>
  <r>
    <s v="REFERENCE ELECTRIFICATION - MODERATE TECHNOLOGY ADVANCEMENT"/>
    <x v="3"/>
    <s v="REFERENCE INDUSTRIAL AIR SOURCE HEAT PUMP"/>
    <s v="TEXAS"/>
    <x v="26"/>
    <x v="6"/>
    <s v="ELECTRICITY"/>
    <x v="14"/>
    <n v="2029558532.1603601"/>
  </r>
  <r>
    <s v="REFERENCE ELECTRIFICATION - MODERATE TECHNOLOGY ADVANCEMENT"/>
    <x v="3"/>
    <s v="REFERENCE INDUSTRIAL AIR SOURCE HEAT PUMP"/>
    <s v="TEXAS"/>
    <x v="26"/>
    <x v="6"/>
    <s v="PIPELINE GAS"/>
    <x v="14"/>
    <n v="0"/>
  </r>
  <r>
    <s v="REFERENCE ELECTRIFICATION - MODERATE TECHNOLOGY ADVANCEMENT"/>
    <x v="3"/>
    <s v="REFERENCE INDUSTRIAL AIR SOURCE HEAT PUMP"/>
    <s v="TEXAS"/>
    <x v="26"/>
    <x v="7"/>
    <s v="ELECTRICITY"/>
    <x v="14"/>
    <n v="2276146507.8615699"/>
  </r>
  <r>
    <s v="REFERENCE ELECTRIFICATION - MODERATE TECHNOLOGY ADVANCEMENT"/>
    <x v="3"/>
    <s v="REFERENCE INDUSTRIAL AIR SOURCE HEAT PUMP"/>
    <s v="TEXAS"/>
    <x v="26"/>
    <x v="7"/>
    <s v="PIPELINE GAS"/>
    <x v="14"/>
    <n v="0"/>
  </r>
  <r>
    <s v="REFERENCE ELECTRIFICATION - MODERATE TECHNOLOGY ADVANCEMENT"/>
    <x v="3"/>
    <s v="REFERENCE INDUSTRIAL AIR SOURCE HEAT PUMP"/>
    <s v="TEXAS"/>
    <x v="26"/>
    <x v="8"/>
    <s v="ELECTRICITY"/>
    <x v="14"/>
    <n v="2502801308.2386699"/>
  </r>
  <r>
    <s v="REFERENCE ELECTRIFICATION - MODERATE TECHNOLOGY ADVANCEMENT"/>
    <x v="3"/>
    <s v="REFERENCE INDUSTRIAL AIR SOURCE HEAT PUMP"/>
    <s v="TEXAS"/>
    <x v="26"/>
    <x v="8"/>
    <s v="PIPELINE GAS"/>
    <x v="14"/>
    <n v="0"/>
  </r>
  <r>
    <s v="REFERENCE ELECTRIFICATION - MODERATE TECHNOLOGY ADVANCEMENT"/>
    <x v="3"/>
    <s v="REFERENCE INDUSTRIAL AIR SOURCE HEAT PUMP"/>
    <s v="TEXAS"/>
    <x v="26"/>
    <x v="9"/>
    <s v="ELECTRICITY"/>
    <x v="14"/>
    <n v="2698728603.0478902"/>
  </r>
  <r>
    <s v="REFERENCE ELECTRIFICATION - MODERATE TECHNOLOGY ADVANCEMENT"/>
    <x v="3"/>
    <s v="REFERENCE INDUSTRIAL AIR SOURCE HEAT PUMP"/>
    <s v="TEXAS"/>
    <x v="26"/>
    <x v="9"/>
    <s v="PIPELINE GAS"/>
    <x v="14"/>
    <n v="0"/>
  </r>
  <r>
    <s v="REFERENCE ELECTRIFICATION - MODERATE TECHNOLOGY ADVANCEMENT"/>
    <x v="3"/>
    <s v="REFERENCE INDUSTRIAL AIR SOURCE HEAT PUMP"/>
    <s v="TEXAS"/>
    <x v="26"/>
    <x v="10"/>
    <s v="ELECTRICITY"/>
    <x v="14"/>
    <n v="2879333476.2480698"/>
  </r>
  <r>
    <s v="REFERENCE ELECTRIFICATION - MODERATE TECHNOLOGY ADVANCEMENT"/>
    <x v="3"/>
    <s v="REFERENCE INDUSTRIAL AIR SOURCE HEAT PUMP"/>
    <s v="TEXAS"/>
    <x v="26"/>
    <x v="10"/>
    <s v="PIPELINE GAS"/>
    <x v="14"/>
    <n v="0"/>
  </r>
  <r>
    <s v="REFERENCE ELECTRIFICATION - MODERATE TECHNOLOGY ADVANCEMENT"/>
    <x v="3"/>
    <s v="REFERENCE INDUSTRIAL AIR SOURCE HEAT PUMP"/>
    <s v="TEXAS"/>
    <x v="26"/>
    <x v="11"/>
    <s v="ELECTRICITY"/>
    <x v="14"/>
    <n v="3050241635.2223701"/>
  </r>
  <r>
    <s v="REFERENCE ELECTRIFICATION - MODERATE TECHNOLOGY ADVANCEMENT"/>
    <x v="3"/>
    <s v="REFERENCE INDUSTRIAL AIR SOURCE HEAT PUMP"/>
    <s v="TEXAS"/>
    <x v="26"/>
    <x v="11"/>
    <s v="PIPELINE GAS"/>
    <x v="14"/>
    <n v="0"/>
  </r>
  <r>
    <s v="REFERENCE ELECTRIFICATION - MODERATE TECHNOLOGY ADVANCEMENT"/>
    <x v="3"/>
    <s v="REFERENCE INDUSTRIAL AIR SOURCE HEAT PUMP"/>
    <s v="TEXAS"/>
    <x v="26"/>
    <x v="12"/>
    <s v="ELECTRICITY"/>
    <x v="14"/>
    <n v="3201249217.6034398"/>
  </r>
  <r>
    <s v="REFERENCE ELECTRIFICATION - MODERATE TECHNOLOGY ADVANCEMENT"/>
    <x v="3"/>
    <s v="REFERENCE INDUSTRIAL AIR SOURCE HEAT PUMP"/>
    <s v="TEXAS"/>
    <x v="26"/>
    <x v="12"/>
    <s v="PIPELINE GAS"/>
    <x v="14"/>
    <n v="0"/>
  </r>
  <r>
    <s v="REFERENCE ELECTRIFICATION - MODERATE TECHNOLOGY ADVANCEMENT"/>
    <x v="3"/>
    <s v="REFERENCE INDUSTRIAL AIR SOURCE HEAT PUMP"/>
    <s v="TEXAS"/>
    <x v="26"/>
    <x v="13"/>
    <s v="ELECTRICITY"/>
    <x v="14"/>
    <n v="3337662115.66606"/>
  </r>
  <r>
    <s v="REFERENCE ELECTRIFICATION - MODERATE TECHNOLOGY ADVANCEMENT"/>
    <x v="3"/>
    <s v="REFERENCE INDUSTRIAL AIR SOURCE HEAT PUMP"/>
    <s v="TEXAS"/>
    <x v="26"/>
    <x v="13"/>
    <s v="PIPELINE GAS"/>
    <x v="14"/>
    <n v="0"/>
  </r>
  <r>
    <s v="REFERENCE ELECTRIFICATION - MODERATE TECHNOLOGY ADVANCEMENT"/>
    <x v="3"/>
    <s v="REFERENCE INDUSTRIAL AIR SOURCE HEAT PUMP"/>
    <s v="TEXAS"/>
    <x v="26"/>
    <x v="14"/>
    <s v="ELECTRICITY"/>
    <x v="14"/>
    <n v="3443809852.8989301"/>
  </r>
  <r>
    <s v="REFERENCE ELECTRIFICATION - MODERATE TECHNOLOGY ADVANCEMENT"/>
    <x v="3"/>
    <s v="REFERENCE INDUSTRIAL AIR SOURCE HEAT PUMP"/>
    <s v="TEXAS"/>
    <x v="26"/>
    <x v="14"/>
    <s v="PIPELINE GAS"/>
    <x v="14"/>
    <n v="0"/>
  </r>
  <r>
    <s v="REFERENCE ELECTRIFICATION - MODERATE TECHNOLOGY ADVANCEMENT"/>
    <x v="3"/>
    <s v="REFERENCE INDUSTRIAL AIR SOURCE HEAT PUMP"/>
    <s v="TEXAS"/>
    <x v="26"/>
    <x v="15"/>
    <s v="ELECTRICITY"/>
    <x v="14"/>
    <n v="3546294884.5857601"/>
  </r>
  <r>
    <s v="REFERENCE ELECTRIFICATION - MODERATE TECHNOLOGY ADVANCEMENT"/>
    <x v="3"/>
    <s v="REFERENCE INDUSTRIAL AIR SOURCE HEAT PUMP"/>
    <s v="TEXAS"/>
    <x v="26"/>
    <x v="15"/>
    <s v="PIPELINE GAS"/>
    <x v="14"/>
    <n v="0"/>
  </r>
  <r>
    <s v="REFERENCE ELECTRIFICATION - MODERATE TECHNOLOGY ADVANCEMENT"/>
    <x v="3"/>
    <s v="REFERENCE INDUSTRIAL AIR SOURCE HEAT PUMP"/>
    <s v="TEXAS"/>
    <x v="26"/>
    <x v="16"/>
    <s v="ELECTRICITY"/>
    <x v="14"/>
    <n v="3653603366.9109402"/>
  </r>
  <r>
    <s v="REFERENCE ELECTRIFICATION - MODERATE TECHNOLOGY ADVANCEMENT"/>
    <x v="3"/>
    <s v="REFERENCE INDUSTRIAL AIR SOURCE HEAT PUMP"/>
    <s v="TEXAS"/>
    <x v="26"/>
    <x v="16"/>
    <s v="PIPELINE GAS"/>
    <x v="14"/>
    <n v="0"/>
  </r>
  <r>
    <s v="REFERENCE ELECTRIFICATION - MODERATE TECHNOLOGY ADVANCEMENT"/>
    <x v="3"/>
    <s v="REFERENCE INDUSTRIAL AIR SOURCE HEAT PUMP"/>
    <s v="TEXAS"/>
    <x v="26"/>
    <x v="17"/>
    <s v="ELECTRICITY"/>
    <x v="14"/>
    <n v="3727322537.47048"/>
  </r>
  <r>
    <s v="REFERENCE ELECTRIFICATION - MODERATE TECHNOLOGY ADVANCEMENT"/>
    <x v="3"/>
    <s v="REFERENCE INDUSTRIAL AIR SOURCE HEAT PUMP"/>
    <s v="TEXAS"/>
    <x v="26"/>
    <x v="17"/>
    <s v="PIPELINE GAS"/>
    <x v="14"/>
    <n v="0"/>
  </r>
  <r>
    <s v="REFERENCE ELECTRIFICATION - MODERATE TECHNOLOGY ADVANCEMENT"/>
    <x v="3"/>
    <s v="REFERENCE INDUSTRIAL AIR SOURCE HEAT PUMP"/>
    <s v="TEXAS"/>
    <x v="26"/>
    <x v="18"/>
    <s v="ELECTRICITY"/>
    <x v="14"/>
    <n v="3751097873.7646098"/>
  </r>
  <r>
    <s v="REFERENCE ELECTRIFICATION - MODERATE TECHNOLOGY ADVANCEMENT"/>
    <x v="3"/>
    <s v="REFERENCE INDUSTRIAL AIR SOURCE HEAT PUMP"/>
    <s v="TEXAS"/>
    <x v="26"/>
    <x v="18"/>
    <s v="PIPELINE GAS"/>
    <x v="14"/>
    <n v="0"/>
  </r>
  <r>
    <s v="REFERENCE ELECTRIFICATION - MODERATE TECHNOLOGY ADVANCEMENT"/>
    <x v="3"/>
    <s v="REFERENCE INDUSTRIAL AIR SOURCE HEAT PUMP"/>
    <s v="TEXAS"/>
    <x v="26"/>
    <x v="19"/>
    <s v="ELECTRICITY"/>
    <x v="14"/>
    <n v="3785704077.7521601"/>
  </r>
  <r>
    <s v="REFERENCE ELECTRIFICATION - MODERATE TECHNOLOGY ADVANCEMENT"/>
    <x v="3"/>
    <s v="REFERENCE INDUSTRIAL AIR SOURCE HEAT PUMP"/>
    <s v="TEXAS"/>
    <x v="26"/>
    <x v="19"/>
    <s v="PIPELINE GAS"/>
    <x v="14"/>
    <n v="0"/>
  </r>
  <r>
    <s v="REFERENCE ELECTRIFICATION - MODERATE TECHNOLOGY ADVANCEMENT"/>
    <x v="3"/>
    <s v="REFERENCE INDUSTRIAL AIR SOURCE HEAT PUMP"/>
    <s v="TEXAS"/>
    <x v="26"/>
    <x v="20"/>
    <s v="ELECTRICITY"/>
    <x v="14"/>
    <n v="3805951246.6058402"/>
  </r>
  <r>
    <s v="REFERENCE ELECTRIFICATION - MODERATE TECHNOLOGY ADVANCEMENT"/>
    <x v="3"/>
    <s v="REFERENCE INDUSTRIAL AIR SOURCE HEAT PUMP"/>
    <s v="TEXAS"/>
    <x v="26"/>
    <x v="20"/>
    <s v="PIPELINE GAS"/>
    <x v="14"/>
    <n v="0"/>
  </r>
  <r>
    <s v="REFERENCE ELECTRIFICATION - MODERATE TECHNOLOGY ADVANCEMENT"/>
    <x v="3"/>
    <s v="REFERENCE INDUSTRIAL AIR SOURCE HEAT PUMP"/>
    <s v="TEXAS"/>
    <x v="26"/>
    <x v="21"/>
    <s v="ELECTRICITY"/>
    <x v="14"/>
    <n v="3834461218.6956201"/>
  </r>
  <r>
    <s v="REFERENCE ELECTRIFICATION - MODERATE TECHNOLOGY ADVANCEMENT"/>
    <x v="3"/>
    <s v="REFERENCE INDUSTRIAL AIR SOURCE HEAT PUMP"/>
    <s v="TEXAS"/>
    <x v="26"/>
    <x v="21"/>
    <s v="PIPELINE GAS"/>
    <x v="14"/>
    <n v="0"/>
  </r>
  <r>
    <s v="REFERENCE ELECTRIFICATION - MODERATE TECHNOLOGY ADVANCEMENT"/>
    <x v="3"/>
    <s v="REFERENCE INDUSTRIAL AIR SOURCE HEAT PUMP"/>
    <s v="TEXAS"/>
    <x v="26"/>
    <x v="22"/>
    <s v="ELECTRICITY"/>
    <x v="14"/>
    <n v="3845207153.9026899"/>
  </r>
  <r>
    <s v="REFERENCE ELECTRIFICATION - MODERATE TECHNOLOGY ADVANCEMENT"/>
    <x v="3"/>
    <s v="REFERENCE INDUSTRIAL AIR SOURCE HEAT PUMP"/>
    <s v="TEXAS"/>
    <x v="26"/>
    <x v="22"/>
    <s v="PIPELINE GAS"/>
    <x v="14"/>
    <n v="0"/>
  </r>
  <r>
    <s v="REFERENCE ELECTRIFICATION - MODERATE TECHNOLOGY ADVANCEMENT"/>
    <x v="3"/>
    <s v="REFERENCE INDUSTRIAL AIR SOURCE HEAT PUMP"/>
    <s v="TEXAS"/>
    <x v="26"/>
    <x v="23"/>
    <s v="ELECTRICITY"/>
    <x v="14"/>
    <n v="3876926489.6761298"/>
  </r>
  <r>
    <s v="REFERENCE ELECTRIFICATION - MODERATE TECHNOLOGY ADVANCEMENT"/>
    <x v="3"/>
    <s v="REFERENCE INDUSTRIAL AIR SOURCE HEAT PUMP"/>
    <s v="TEXAS"/>
    <x v="26"/>
    <x v="23"/>
    <s v="PIPELINE GAS"/>
    <x v="14"/>
    <n v="0"/>
  </r>
  <r>
    <s v="REFERENCE ELECTRIFICATION - MODERATE TECHNOLOGY ADVANCEMENT"/>
    <x v="3"/>
    <s v="REFERENCE INDUSTRIAL AIR SOURCE HEAT PUMP"/>
    <s v="TEXAS"/>
    <x v="26"/>
    <x v="24"/>
    <s v="ELECTRICITY"/>
    <x v="14"/>
    <n v="3888416754.8509202"/>
  </r>
  <r>
    <s v="REFERENCE ELECTRIFICATION - MODERATE TECHNOLOGY ADVANCEMENT"/>
    <x v="3"/>
    <s v="REFERENCE INDUSTRIAL AIR SOURCE HEAT PUMP"/>
    <s v="TEXAS"/>
    <x v="26"/>
    <x v="24"/>
    <s v="PIPELINE GAS"/>
    <x v="14"/>
    <n v="0"/>
  </r>
  <r>
    <s v="REFERENCE ELECTRIFICATION - MODERATE TECHNOLOGY ADVANCEMENT"/>
    <x v="3"/>
    <s v="REFERENCE INDUSTRIAL AIR SOURCE HEAT PUMP"/>
    <s v="TEXAS"/>
    <x v="26"/>
    <x v="25"/>
    <s v="ELECTRICITY"/>
    <x v="14"/>
    <n v="3884703795.1554399"/>
  </r>
  <r>
    <s v="REFERENCE ELECTRIFICATION - MODERATE TECHNOLOGY ADVANCEMENT"/>
    <x v="3"/>
    <s v="REFERENCE INDUSTRIAL AIR SOURCE HEAT PUMP"/>
    <s v="TEXAS"/>
    <x v="26"/>
    <x v="25"/>
    <s v="PIPELINE GAS"/>
    <x v="14"/>
    <n v="0"/>
  </r>
  <r>
    <s v="REFERENCE ELECTRIFICATION - MODERATE TECHNOLOGY ADVANCEMENT"/>
    <x v="3"/>
    <s v="REFERENCE INDUSTRIAL AIR SOURCE HEAT PUMP"/>
    <s v="TEXAS"/>
    <x v="26"/>
    <x v="26"/>
    <s v="ELECTRICITY"/>
    <x v="14"/>
    <n v="3874531779.8737702"/>
  </r>
  <r>
    <s v="REFERENCE ELECTRIFICATION - MODERATE TECHNOLOGY ADVANCEMENT"/>
    <x v="3"/>
    <s v="REFERENCE INDUSTRIAL AIR SOURCE HEAT PUMP"/>
    <s v="TEXAS"/>
    <x v="26"/>
    <x v="26"/>
    <s v="PIPELINE GAS"/>
    <x v="14"/>
    <n v="0"/>
  </r>
  <r>
    <s v="REFERENCE ELECTRIFICATION - MODERATE TECHNOLOGY ADVANCEMENT"/>
    <x v="3"/>
    <s v="REFERENCE INDUSTRIAL AIR SOURCE HEAT PUMP"/>
    <s v="TEXAS"/>
    <x v="26"/>
    <x v="27"/>
    <s v="ELECTRICITY"/>
    <x v="14"/>
    <n v="3875757973.5993299"/>
  </r>
  <r>
    <s v="REFERENCE ELECTRIFICATION - MODERATE TECHNOLOGY ADVANCEMENT"/>
    <x v="3"/>
    <s v="REFERENCE INDUSTRIAL AIR SOURCE HEAT PUMP"/>
    <s v="TEXAS"/>
    <x v="26"/>
    <x v="27"/>
    <s v="PIPELINE GAS"/>
    <x v="14"/>
    <n v="0"/>
  </r>
  <r>
    <s v="REFERENCE ELECTRIFICATION - MODERATE TECHNOLOGY ADVANCEMENT"/>
    <x v="3"/>
    <s v="REFERENCE INDUSTRIAL AIR SOURCE HEAT PUMP"/>
    <s v="TEXAS"/>
    <x v="26"/>
    <x v="28"/>
    <s v="ELECTRICITY"/>
    <x v="14"/>
    <n v="3868981759.4661598"/>
  </r>
  <r>
    <s v="REFERENCE ELECTRIFICATION - MODERATE TECHNOLOGY ADVANCEMENT"/>
    <x v="3"/>
    <s v="REFERENCE INDUSTRIAL AIR SOURCE HEAT PUMP"/>
    <s v="TEXAS"/>
    <x v="26"/>
    <x v="28"/>
    <s v="PIPELINE GAS"/>
    <x v="14"/>
    <n v="0"/>
  </r>
  <r>
    <s v="REFERENCE ELECTRIFICATION - MODERATE TECHNOLOGY ADVANCEMENT"/>
    <x v="3"/>
    <s v="REFERENCE INDUSTRIAL AIR SOURCE HEAT PUMP"/>
    <s v="TEXAS"/>
    <x v="26"/>
    <x v="29"/>
    <s v="ELECTRICITY"/>
    <x v="14"/>
    <n v="3868625144.6438899"/>
  </r>
  <r>
    <s v="REFERENCE ELECTRIFICATION - MODERATE TECHNOLOGY ADVANCEMENT"/>
    <x v="3"/>
    <s v="REFERENCE INDUSTRIAL AIR SOURCE HEAT PUMP"/>
    <s v="TEXAS"/>
    <x v="26"/>
    <x v="29"/>
    <s v="PIPELINE GAS"/>
    <x v="14"/>
    <n v="0"/>
  </r>
  <r>
    <s v="REFERENCE ELECTRIFICATION - MODERATE TECHNOLOGY ADVANCEMENT"/>
    <x v="3"/>
    <s v="REFERENCE INDUSTRIAL AIR SOURCE HEAT PUMP"/>
    <s v="TEXAS"/>
    <x v="26"/>
    <x v="30"/>
    <s v="ELECTRICITY"/>
    <x v="14"/>
    <n v="3862510840.2420702"/>
  </r>
  <r>
    <s v="REFERENCE ELECTRIFICATION - MODERATE TECHNOLOGY ADVANCEMENT"/>
    <x v="3"/>
    <s v="REFERENCE INDUSTRIAL AIR SOURCE HEAT PUMP"/>
    <s v="TEXAS"/>
    <x v="26"/>
    <x v="30"/>
    <s v="PIPELINE GAS"/>
    <x v="14"/>
    <n v="0"/>
  </r>
  <r>
    <s v="REFERENCE ELECTRIFICATION - MODERATE TECHNOLOGY ADVANCEMENT"/>
    <x v="3"/>
    <s v="REFERENCE INDUSTRIAL AIR SOURCE HEAT PUMP"/>
    <s v="TEXAS"/>
    <x v="26"/>
    <x v="31"/>
    <s v="ELECTRICITY"/>
    <x v="14"/>
    <n v="3844448152.9670901"/>
  </r>
  <r>
    <s v="REFERENCE ELECTRIFICATION - MODERATE TECHNOLOGY ADVANCEMENT"/>
    <x v="3"/>
    <s v="REFERENCE INDUSTRIAL AIR SOURCE HEAT PUMP"/>
    <s v="TEXAS"/>
    <x v="26"/>
    <x v="31"/>
    <s v="PIPELINE GAS"/>
    <x v="14"/>
    <n v="0"/>
  </r>
  <r>
    <s v="REFERENCE ELECTRIFICATION - MODERATE TECHNOLOGY ADVANCEMENT"/>
    <x v="3"/>
    <s v="REFERENCE INDUSTRIAL AIR SOURCE HEAT PUMP"/>
    <s v="TEXAS"/>
    <x v="26"/>
    <x v="32"/>
    <s v="ELECTRICITY"/>
    <x v="14"/>
    <n v="3862307030.2403402"/>
  </r>
  <r>
    <s v="REFERENCE ELECTRIFICATION - MODERATE TECHNOLOGY ADVANCEMENT"/>
    <x v="3"/>
    <s v="REFERENCE INDUSTRIAL AIR SOURCE HEAT PUMP"/>
    <s v="TEXAS"/>
    <x v="26"/>
    <x v="32"/>
    <s v="PIPELINE GAS"/>
    <x v="14"/>
    <n v="0"/>
  </r>
  <r>
    <s v="REFERENCE ELECTRIFICATION - MODERATE TECHNOLOGY ADVANCEMENT"/>
    <x v="3"/>
    <s v="REFERENCE INDUSTRIAL AIR SOURCE HEAT PUMP"/>
    <s v="TEXAS"/>
    <x v="26"/>
    <x v="33"/>
    <s v="ELECTRICITY"/>
    <x v="14"/>
    <n v="3866204902.1677899"/>
  </r>
  <r>
    <s v="REFERENCE ELECTRIFICATION - MODERATE TECHNOLOGY ADVANCEMENT"/>
    <x v="3"/>
    <s v="REFERENCE INDUSTRIAL AIR SOURCE HEAT PUMP"/>
    <s v="TEXAS"/>
    <x v="26"/>
    <x v="33"/>
    <s v="PIPELINE GAS"/>
    <x v="14"/>
    <n v="0"/>
  </r>
  <r>
    <s v="REFERENCE ELECTRIFICATION - MODERATE TECHNOLOGY ADVANCEMENT"/>
    <x v="3"/>
    <s v="INDUSTRIAL RESIDUAL FUEL OIL OIL BOILER"/>
    <s v="TEXAS"/>
    <x v="27"/>
    <x v="0"/>
    <s v="ELECTRICITY"/>
    <x v="14"/>
    <n v="0"/>
  </r>
  <r>
    <s v="REFERENCE ELECTRIFICATION - MODERATE TECHNOLOGY ADVANCEMENT"/>
    <x v="3"/>
    <s v="INDUSTRIAL RESIDUAL FUEL OIL OIL BOILER"/>
    <s v="TEXAS"/>
    <x v="27"/>
    <x v="0"/>
    <s v="DIESEL FUEL"/>
    <x v="14"/>
    <n v="0"/>
  </r>
  <r>
    <s v="REFERENCE ELECTRIFICATION - MODERATE TECHNOLOGY ADVANCEMENT"/>
    <x v="3"/>
    <s v="INDUSTRIAL RESIDUAL FUEL OIL OIL BOILER"/>
    <s v="TEXAS"/>
    <x v="27"/>
    <x v="0"/>
    <s v="PIPELINE GAS"/>
    <x v="14"/>
    <n v="0"/>
  </r>
  <r>
    <s v="REFERENCE ELECTRIFICATION - MODERATE TECHNOLOGY ADVANCEMENT"/>
    <x v="3"/>
    <s v="INDUSTRIAL RESIDUAL FUEL OIL OIL BOILER"/>
    <s v="TEXAS"/>
    <x v="27"/>
    <x v="0"/>
    <s v="BIOMASS - WOOD"/>
    <x v="14"/>
    <n v="0"/>
  </r>
  <r>
    <s v="REFERENCE ELECTRIFICATION - MODERATE TECHNOLOGY ADVANCEMENT"/>
    <x v="3"/>
    <s v="INDUSTRIAL RESIDUAL FUEL OIL OIL BOILER"/>
    <s v="TEXAS"/>
    <x v="27"/>
    <x v="0"/>
    <s v="RESIDUAL FUEL OIL"/>
    <x v="14"/>
    <n v="10698622884.5343"/>
  </r>
  <r>
    <s v="REFERENCE ELECTRIFICATION - MODERATE TECHNOLOGY ADVANCEMENT"/>
    <x v="3"/>
    <s v="INDUSTRIAL RESIDUAL FUEL OIL OIL BOILER"/>
    <s v="TEXAS"/>
    <x v="27"/>
    <x v="0"/>
    <s v="COAL"/>
    <x v="14"/>
    <n v="0"/>
  </r>
  <r>
    <s v="REFERENCE ELECTRIFICATION - MODERATE TECHNOLOGY ADVANCEMENT"/>
    <x v="3"/>
    <s v="INDUSTRIAL RESIDUAL FUEL OIL OIL BOILER"/>
    <s v="TEXAS"/>
    <x v="27"/>
    <x v="0"/>
    <s v="OTHER PETROLEUM"/>
    <x v="14"/>
    <n v="0"/>
  </r>
  <r>
    <s v="REFERENCE ELECTRIFICATION - MODERATE TECHNOLOGY ADVANCEMENT"/>
    <x v="3"/>
    <s v="INDUSTRIAL RESIDUAL FUEL OIL OIL BOILER"/>
    <s v="TEXAS"/>
    <x v="27"/>
    <x v="0"/>
    <s v="PETROLEUM COKE"/>
    <x v="14"/>
    <n v="0"/>
  </r>
  <r>
    <s v="REFERENCE ELECTRIFICATION - MODERATE TECHNOLOGY ADVANCEMENT"/>
    <x v="3"/>
    <s v="INDUSTRIAL RESIDUAL FUEL OIL OIL BOILER"/>
    <s v="TEXAS"/>
    <x v="27"/>
    <x v="1"/>
    <s v="ELECTRICITY"/>
    <x v="14"/>
    <n v="0"/>
  </r>
  <r>
    <s v="REFERENCE ELECTRIFICATION - MODERATE TECHNOLOGY ADVANCEMENT"/>
    <x v="3"/>
    <s v="INDUSTRIAL RESIDUAL FUEL OIL OIL BOILER"/>
    <s v="TEXAS"/>
    <x v="27"/>
    <x v="1"/>
    <s v="DIESEL FUEL"/>
    <x v="14"/>
    <n v="0"/>
  </r>
  <r>
    <s v="REFERENCE ELECTRIFICATION - MODERATE TECHNOLOGY ADVANCEMENT"/>
    <x v="3"/>
    <s v="INDUSTRIAL RESIDUAL FUEL OIL OIL BOILER"/>
    <s v="TEXAS"/>
    <x v="27"/>
    <x v="1"/>
    <s v="PIPELINE GAS"/>
    <x v="14"/>
    <n v="0"/>
  </r>
  <r>
    <s v="REFERENCE ELECTRIFICATION - MODERATE TECHNOLOGY ADVANCEMENT"/>
    <x v="3"/>
    <s v="INDUSTRIAL RESIDUAL FUEL OIL OIL BOILER"/>
    <s v="TEXAS"/>
    <x v="27"/>
    <x v="1"/>
    <s v="BIOMASS - WOOD"/>
    <x v="14"/>
    <n v="0"/>
  </r>
  <r>
    <s v="REFERENCE ELECTRIFICATION - MODERATE TECHNOLOGY ADVANCEMENT"/>
    <x v="3"/>
    <s v="INDUSTRIAL RESIDUAL FUEL OIL OIL BOILER"/>
    <s v="TEXAS"/>
    <x v="27"/>
    <x v="1"/>
    <s v="RESIDUAL FUEL OIL"/>
    <x v="14"/>
    <n v="10986307911.794001"/>
  </r>
  <r>
    <s v="REFERENCE ELECTRIFICATION - MODERATE TECHNOLOGY ADVANCEMENT"/>
    <x v="3"/>
    <s v="INDUSTRIAL RESIDUAL FUEL OIL OIL BOILER"/>
    <s v="TEXAS"/>
    <x v="27"/>
    <x v="1"/>
    <s v="COAL"/>
    <x v="14"/>
    <n v="0"/>
  </r>
  <r>
    <s v="REFERENCE ELECTRIFICATION - MODERATE TECHNOLOGY ADVANCEMENT"/>
    <x v="3"/>
    <s v="INDUSTRIAL RESIDUAL FUEL OIL OIL BOILER"/>
    <s v="TEXAS"/>
    <x v="27"/>
    <x v="1"/>
    <s v="OTHER PETROLEUM"/>
    <x v="14"/>
    <n v="0"/>
  </r>
  <r>
    <s v="REFERENCE ELECTRIFICATION - MODERATE TECHNOLOGY ADVANCEMENT"/>
    <x v="3"/>
    <s v="INDUSTRIAL RESIDUAL FUEL OIL OIL BOILER"/>
    <s v="TEXAS"/>
    <x v="27"/>
    <x v="1"/>
    <s v="PETROLEUM COKE"/>
    <x v="14"/>
    <n v="0"/>
  </r>
  <r>
    <s v="REFERENCE ELECTRIFICATION - MODERATE TECHNOLOGY ADVANCEMENT"/>
    <x v="3"/>
    <s v="INDUSTRIAL RESIDUAL FUEL OIL OIL BOILER"/>
    <s v="TEXAS"/>
    <x v="27"/>
    <x v="2"/>
    <s v="ELECTRICITY"/>
    <x v="14"/>
    <n v="0"/>
  </r>
  <r>
    <s v="REFERENCE ELECTRIFICATION - MODERATE TECHNOLOGY ADVANCEMENT"/>
    <x v="3"/>
    <s v="INDUSTRIAL RESIDUAL FUEL OIL OIL BOILER"/>
    <s v="TEXAS"/>
    <x v="27"/>
    <x v="2"/>
    <s v="DIESEL FUEL"/>
    <x v="14"/>
    <n v="0"/>
  </r>
  <r>
    <s v="REFERENCE ELECTRIFICATION - MODERATE TECHNOLOGY ADVANCEMENT"/>
    <x v="3"/>
    <s v="INDUSTRIAL RESIDUAL FUEL OIL OIL BOILER"/>
    <s v="TEXAS"/>
    <x v="27"/>
    <x v="2"/>
    <s v="PIPELINE GAS"/>
    <x v="14"/>
    <n v="0"/>
  </r>
  <r>
    <s v="REFERENCE ELECTRIFICATION - MODERATE TECHNOLOGY ADVANCEMENT"/>
    <x v="3"/>
    <s v="INDUSTRIAL RESIDUAL FUEL OIL OIL BOILER"/>
    <s v="TEXAS"/>
    <x v="27"/>
    <x v="2"/>
    <s v="BIOMASS - WOOD"/>
    <x v="14"/>
    <n v="0"/>
  </r>
  <r>
    <s v="REFERENCE ELECTRIFICATION - MODERATE TECHNOLOGY ADVANCEMENT"/>
    <x v="3"/>
    <s v="INDUSTRIAL RESIDUAL FUEL OIL OIL BOILER"/>
    <s v="TEXAS"/>
    <x v="27"/>
    <x v="2"/>
    <s v="RESIDUAL FUEL OIL"/>
    <x v="14"/>
    <n v="11210376820.9534"/>
  </r>
  <r>
    <s v="REFERENCE ELECTRIFICATION - MODERATE TECHNOLOGY ADVANCEMENT"/>
    <x v="3"/>
    <s v="INDUSTRIAL RESIDUAL FUEL OIL OIL BOILER"/>
    <s v="TEXAS"/>
    <x v="27"/>
    <x v="2"/>
    <s v="COAL"/>
    <x v="14"/>
    <n v="0"/>
  </r>
  <r>
    <s v="REFERENCE ELECTRIFICATION - MODERATE TECHNOLOGY ADVANCEMENT"/>
    <x v="3"/>
    <s v="INDUSTRIAL RESIDUAL FUEL OIL OIL BOILER"/>
    <s v="TEXAS"/>
    <x v="27"/>
    <x v="2"/>
    <s v="OTHER PETROLEUM"/>
    <x v="14"/>
    <n v="0"/>
  </r>
  <r>
    <s v="REFERENCE ELECTRIFICATION - MODERATE TECHNOLOGY ADVANCEMENT"/>
    <x v="3"/>
    <s v="INDUSTRIAL RESIDUAL FUEL OIL OIL BOILER"/>
    <s v="TEXAS"/>
    <x v="27"/>
    <x v="2"/>
    <s v="PETROLEUM COKE"/>
    <x v="14"/>
    <n v="0"/>
  </r>
  <r>
    <s v="REFERENCE ELECTRIFICATION - MODERATE TECHNOLOGY ADVANCEMENT"/>
    <x v="3"/>
    <s v="INDUSTRIAL RESIDUAL FUEL OIL OIL BOILER"/>
    <s v="TEXAS"/>
    <x v="27"/>
    <x v="3"/>
    <s v="ELECTRICITY"/>
    <x v="14"/>
    <n v="0"/>
  </r>
  <r>
    <s v="REFERENCE ELECTRIFICATION - MODERATE TECHNOLOGY ADVANCEMENT"/>
    <x v="3"/>
    <s v="INDUSTRIAL RESIDUAL FUEL OIL OIL BOILER"/>
    <s v="TEXAS"/>
    <x v="27"/>
    <x v="3"/>
    <s v="DIESEL FUEL"/>
    <x v="14"/>
    <n v="0"/>
  </r>
  <r>
    <s v="REFERENCE ELECTRIFICATION - MODERATE TECHNOLOGY ADVANCEMENT"/>
    <x v="3"/>
    <s v="INDUSTRIAL RESIDUAL FUEL OIL OIL BOILER"/>
    <s v="TEXAS"/>
    <x v="27"/>
    <x v="3"/>
    <s v="PIPELINE GAS"/>
    <x v="14"/>
    <n v="0"/>
  </r>
  <r>
    <s v="REFERENCE ELECTRIFICATION - MODERATE TECHNOLOGY ADVANCEMENT"/>
    <x v="3"/>
    <s v="INDUSTRIAL RESIDUAL FUEL OIL OIL BOILER"/>
    <s v="TEXAS"/>
    <x v="27"/>
    <x v="3"/>
    <s v="BIOMASS - WOOD"/>
    <x v="14"/>
    <n v="0"/>
  </r>
  <r>
    <s v="REFERENCE ELECTRIFICATION - MODERATE TECHNOLOGY ADVANCEMENT"/>
    <x v="3"/>
    <s v="INDUSTRIAL RESIDUAL FUEL OIL OIL BOILER"/>
    <s v="TEXAS"/>
    <x v="27"/>
    <x v="3"/>
    <s v="RESIDUAL FUEL OIL"/>
    <x v="14"/>
    <n v="11305162752.5539"/>
  </r>
  <r>
    <s v="REFERENCE ELECTRIFICATION - MODERATE TECHNOLOGY ADVANCEMENT"/>
    <x v="3"/>
    <s v="INDUSTRIAL RESIDUAL FUEL OIL OIL BOILER"/>
    <s v="TEXAS"/>
    <x v="27"/>
    <x v="3"/>
    <s v="COAL"/>
    <x v="14"/>
    <n v="0"/>
  </r>
  <r>
    <s v="REFERENCE ELECTRIFICATION - MODERATE TECHNOLOGY ADVANCEMENT"/>
    <x v="3"/>
    <s v="INDUSTRIAL RESIDUAL FUEL OIL OIL BOILER"/>
    <s v="TEXAS"/>
    <x v="27"/>
    <x v="3"/>
    <s v="OTHER PETROLEUM"/>
    <x v="14"/>
    <n v="0"/>
  </r>
  <r>
    <s v="REFERENCE ELECTRIFICATION - MODERATE TECHNOLOGY ADVANCEMENT"/>
    <x v="3"/>
    <s v="INDUSTRIAL RESIDUAL FUEL OIL OIL BOILER"/>
    <s v="TEXAS"/>
    <x v="27"/>
    <x v="3"/>
    <s v="PETROLEUM COKE"/>
    <x v="14"/>
    <n v="0"/>
  </r>
  <r>
    <s v="REFERENCE ELECTRIFICATION - MODERATE TECHNOLOGY ADVANCEMENT"/>
    <x v="3"/>
    <s v="INDUSTRIAL RESIDUAL FUEL OIL OIL BOILER"/>
    <s v="TEXAS"/>
    <x v="27"/>
    <x v="4"/>
    <s v="ELECTRICITY"/>
    <x v="14"/>
    <n v="0"/>
  </r>
  <r>
    <s v="REFERENCE ELECTRIFICATION - MODERATE TECHNOLOGY ADVANCEMENT"/>
    <x v="3"/>
    <s v="INDUSTRIAL RESIDUAL FUEL OIL OIL BOILER"/>
    <s v="TEXAS"/>
    <x v="27"/>
    <x v="4"/>
    <s v="DIESEL FUEL"/>
    <x v="14"/>
    <n v="0"/>
  </r>
  <r>
    <s v="REFERENCE ELECTRIFICATION - MODERATE TECHNOLOGY ADVANCEMENT"/>
    <x v="3"/>
    <s v="INDUSTRIAL RESIDUAL FUEL OIL OIL BOILER"/>
    <s v="TEXAS"/>
    <x v="27"/>
    <x v="4"/>
    <s v="PIPELINE GAS"/>
    <x v="14"/>
    <n v="0"/>
  </r>
  <r>
    <s v="REFERENCE ELECTRIFICATION - MODERATE TECHNOLOGY ADVANCEMENT"/>
    <x v="3"/>
    <s v="INDUSTRIAL RESIDUAL FUEL OIL OIL BOILER"/>
    <s v="TEXAS"/>
    <x v="27"/>
    <x v="4"/>
    <s v="BIOMASS - WOOD"/>
    <x v="14"/>
    <n v="0"/>
  </r>
  <r>
    <s v="REFERENCE ELECTRIFICATION - MODERATE TECHNOLOGY ADVANCEMENT"/>
    <x v="3"/>
    <s v="INDUSTRIAL RESIDUAL FUEL OIL OIL BOILER"/>
    <s v="TEXAS"/>
    <x v="27"/>
    <x v="4"/>
    <s v="RESIDUAL FUEL OIL"/>
    <x v="14"/>
    <n v="11379467284.3316"/>
  </r>
  <r>
    <s v="REFERENCE ELECTRIFICATION - MODERATE TECHNOLOGY ADVANCEMENT"/>
    <x v="3"/>
    <s v="INDUSTRIAL RESIDUAL FUEL OIL OIL BOILER"/>
    <s v="TEXAS"/>
    <x v="27"/>
    <x v="4"/>
    <s v="COAL"/>
    <x v="14"/>
    <n v="0"/>
  </r>
  <r>
    <s v="REFERENCE ELECTRIFICATION - MODERATE TECHNOLOGY ADVANCEMENT"/>
    <x v="3"/>
    <s v="INDUSTRIAL RESIDUAL FUEL OIL OIL BOILER"/>
    <s v="TEXAS"/>
    <x v="27"/>
    <x v="4"/>
    <s v="OTHER PETROLEUM"/>
    <x v="14"/>
    <n v="0"/>
  </r>
  <r>
    <s v="REFERENCE ELECTRIFICATION - MODERATE TECHNOLOGY ADVANCEMENT"/>
    <x v="3"/>
    <s v="INDUSTRIAL RESIDUAL FUEL OIL OIL BOILER"/>
    <s v="TEXAS"/>
    <x v="27"/>
    <x v="4"/>
    <s v="PETROLEUM COKE"/>
    <x v="14"/>
    <n v="0"/>
  </r>
  <r>
    <s v="REFERENCE ELECTRIFICATION - MODERATE TECHNOLOGY ADVANCEMENT"/>
    <x v="3"/>
    <s v="INDUSTRIAL RESIDUAL FUEL OIL OIL BOILER"/>
    <s v="TEXAS"/>
    <x v="27"/>
    <x v="5"/>
    <s v="ELECTRICITY"/>
    <x v="14"/>
    <n v="0"/>
  </r>
  <r>
    <s v="REFERENCE ELECTRIFICATION - MODERATE TECHNOLOGY ADVANCEMENT"/>
    <x v="3"/>
    <s v="INDUSTRIAL RESIDUAL FUEL OIL OIL BOILER"/>
    <s v="TEXAS"/>
    <x v="27"/>
    <x v="5"/>
    <s v="DIESEL FUEL"/>
    <x v="14"/>
    <n v="0"/>
  </r>
  <r>
    <s v="REFERENCE ELECTRIFICATION - MODERATE TECHNOLOGY ADVANCEMENT"/>
    <x v="3"/>
    <s v="INDUSTRIAL RESIDUAL FUEL OIL OIL BOILER"/>
    <s v="TEXAS"/>
    <x v="27"/>
    <x v="5"/>
    <s v="PIPELINE GAS"/>
    <x v="14"/>
    <n v="0"/>
  </r>
  <r>
    <s v="REFERENCE ELECTRIFICATION - MODERATE TECHNOLOGY ADVANCEMENT"/>
    <x v="3"/>
    <s v="INDUSTRIAL RESIDUAL FUEL OIL OIL BOILER"/>
    <s v="TEXAS"/>
    <x v="27"/>
    <x v="5"/>
    <s v="BIOMASS - WOOD"/>
    <x v="14"/>
    <n v="0"/>
  </r>
  <r>
    <s v="REFERENCE ELECTRIFICATION - MODERATE TECHNOLOGY ADVANCEMENT"/>
    <x v="3"/>
    <s v="INDUSTRIAL RESIDUAL FUEL OIL OIL BOILER"/>
    <s v="TEXAS"/>
    <x v="27"/>
    <x v="5"/>
    <s v="RESIDUAL FUEL OIL"/>
    <x v="14"/>
    <n v="11549582720.84"/>
  </r>
  <r>
    <s v="REFERENCE ELECTRIFICATION - MODERATE TECHNOLOGY ADVANCEMENT"/>
    <x v="3"/>
    <s v="INDUSTRIAL RESIDUAL FUEL OIL OIL BOILER"/>
    <s v="TEXAS"/>
    <x v="27"/>
    <x v="5"/>
    <s v="COAL"/>
    <x v="14"/>
    <n v="0"/>
  </r>
  <r>
    <s v="REFERENCE ELECTRIFICATION - MODERATE TECHNOLOGY ADVANCEMENT"/>
    <x v="3"/>
    <s v="INDUSTRIAL RESIDUAL FUEL OIL OIL BOILER"/>
    <s v="TEXAS"/>
    <x v="27"/>
    <x v="5"/>
    <s v="OTHER PETROLEUM"/>
    <x v="14"/>
    <n v="0"/>
  </r>
  <r>
    <s v="REFERENCE ELECTRIFICATION - MODERATE TECHNOLOGY ADVANCEMENT"/>
    <x v="3"/>
    <s v="INDUSTRIAL RESIDUAL FUEL OIL OIL BOILER"/>
    <s v="TEXAS"/>
    <x v="27"/>
    <x v="5"/>
    <s v="PETROLEUM COKE"/>
    <x v="14"/>
    <n v="0"/>
  </r>
  <r>
    <s v="REFERENCE ELECTRIFICATION - MODERATE TECHNOLOGY ADVANCEMENT"/>
    <x v="3"/>
    <s v="INDUSTRIAL RESIDUAL FUEL OIL OIL BOILER"/>
    <s v="TEXAS"/>
    <x v="27"/>
    <x v="6"/>
    <s v="ELECTRICITY"/>
    <x v="14"/>
    <n v="0"/>
  </r>
  <r>
    <s v="REFERENCE ELECTRIFICATION - MODERATE TECHNOLOGY ADVANCEMENT"/>
    <x v="3"/>
    <s v="INDUSTRIAL RESIDUAL FUEL OIL OIL BOILER"/>
    <s v="TEXAS"/>
    <x v="27"/>
    <x v="6"/>
    <s v="DIESEL FUEL"/>
    <x v="14"/>
    <n v="0"/>
  </r>
  <r>
    <s v="REFERENCE ELECTRIFICATION - MODERATE TECHNOLOGY ADVANCEMENT"/>
    <x v="3"/>
    <s v="INDUSTRIAL RESIDUAL FUEL OIL OIL BOILER"/>
    <s v="TEXAS"/>
    <x v="27"/>
    <x v="6"/>
    <s v="PIPELINE GAS"/>
    <x v="14"/>
    <n v="0"/>
  </r>
  <r>
    <s v="REFERENCE ELECTRIFICATION - MODERATE TECHNOLOGY ADVANCEMENT"/>
    <x v="3"/>
    <s v="INDUSTRIAL RESIDUAL FUEL OIL OIL BOILER"/>
    <s v="TEXAS"/>
    <x v="27"/>
    <x v="6"/>
    <s v="BIOMASS - WOOD"/>
    <x v="14"/>
    <n v="0"/>
  </r>
  <r>
    <s v="REFERENCE ELECTRIFICATION - MODERATE TECHNOLOGY ADVANCEMENT"/>
    <x v="3"/>
    <s v="INDUSTRIAL RESIDUAL FUEL OIL OIL BOILER"/>
    <s v="TEXAS"/>
    <x v="27"/>
    <x v="6"/>
    <s v="RESIDUAL FUEL OIL"/>
    <x v="14"/>
    <n v="11711314112.2043"/>
  </r>
  <r>
    <s v="REFERENCE ELECTRIFICATION - MODERATE TECHNOLOGY ADVANCEMENT"/>
    <x v="3"/>
    <s v="INDUSTRIAL RESIDUAL FUEL OIL OIL BOILER"/>
    <s v="TEXAS"/>
    <x v="27"/>
    <x v="6"/>
    <s v="COAL"/>
    <x v="14"/>
    <n v="0"/>
  </r>
  <r>
    <s v="REFERENCE ELECTRIFICATION - MODERATE TECHNOLOGY ADVANCEMENT"/>
    <x v="3"/>
    <s v="INDUSTRIAL RESIDUAL FUEL OIL OIL BOILER"/>
    <s v="TEXAS"/>
    <x v="27"/>
    <x v="6"/>
    <s v="OTHER PETROLEUM"/>
    <x v="14"/>
    <n v="0"/>
  </r>
  <r>
    <s v="REFERENCE ELECTRIFICATION - MODERATE TECHNOLOGY ADVANCEMENT"/>
    <x v="3"/>
    <s v="INDUSTRIAL RESIDUAL FUEL OIL OIL BOILER"/>
    <s v="TEXAS"/>
    <x v="27"/>
    <x v="6"/>
    <s v="PETROLEUM COKE"/>
    <x v="14"/>
    <n v="0"/>
  </r>
  <r>
    <s v="REFERENCE ELECTRIFICATION - MODERATE TECHNOLOGY ADVANCEMENT"/>
    <x v="3"/>
    <s v="INDUSTRIAL RESIDUAL FUEL OIL OIL BOILER"/>
    <s v="TEXAS"/>
    <x v="27"/>
    <x v="7"/>
    <s v="ELECTRICITY"/>
    <x v="14"/>
    <n v="0"/>
  </r>
  <r>
    <s v="REFERENCE ELECTRIFICATION - MODERATE TECHNOLOGY ADVANCEMENT"/>
    <x v="3"/>
    <s v="INDUSTRIAL RESIDUAL FUEL OIL OIL BOILER"/>
    <s v="TEXAS"/>
    <x v="27"/>
    <x v="7"/>
    <s v="DIESEL FUEL"/>
    <x v="14"/>
    <n v="0"/>
  </r>
  <r>
    <s v="REFERENCE ELECTRIFICATION - MODERATE TECHNOLOGY ADVANCEMENT"/>
    <x v="3"/>
    <s v="INDUSTRIAL RESIDUAL FUEL OIL OIL BOILER"/>
    <s v="TEXAS"/>
    <x v="27"/>
    <x v="7"/>
    <s v="PIPELINE GAS"/>
    <x v="14"/>
    <n v="0"/>
  </r>
  <r>
    <s v="REFERENCE ELECTRIFICATION - MODERATE TECHNOLOGY ADVANCEMENT"/>
    <x v="3"/>
    <s v="INDUSTRIAL RESIDUAL FUEL OIL OIL BOILER"/>
    <s v="TEXAS"/>
    <x v="27"/>
    <x v="7"/>
    <s v="BIOMASS - WOOD"/>
    <x v="14"/>
    <n v="0"/>
  </r>
  <r>
    <s v="REFERENCE ELECTRIFICATION - MODERATE TECHNOLOGY ADVANCEMENT"/>
    <x v="3"/>
    <s v="INDUSTRIAL RESIDUAL FUEL OIL OIL BOILER"/>
    <s v="TEXAS"/>
    <x v="27"/>
    <x v="7"/>
    <s v="RESIDUAL FUEL OIL"/>
    <x v="14"/>
    <n v="11745140786.271601"/>
  </r>
  <r>
    <s v="REFERENCE ELECTRIFICATION - MODERATE TECHNOLOGY ADVANCEMENT"/>
    <x v="3"/>
    <s v="INDUSTRIAL RESIDUAL FUEL OIL OIL BOILER"/>
    <s v="TEXAS"/>
    <x v="27"/>
    <x v="7"/>
    <s v="COAL"/>
    <x v="14"/>
    <n v="0"/>
  </r>
  <r>
    <s v="REFERENCE ELECTRIFICATION - MODERATE TECHNOLOGY ADVANCEMENT"/>
    <x v="3"/>
    <s v="INDUSTRIAL RESIDUAL FUEL OIL OIL BOILER"/>
    <s v="TEXAS"/>
    <x v="27"/>
    <x v="7"/>
    <s v="OTHER PETROLEUM"/>
    <x v="14"/>
    <n v="0"/>
  </r>
  <r>
    <s v="REFERENCE ELECTRIFICATION - MODERATE TECHNOLOGY ADVANCEMENT"/>
    <x v="3"/>
    <s v="INDUSTRIAL RESIDUAL FUEL OIL OIL BOILER"/>
    <s v="TEXAS"/>
    <x v="27"/>
    <x v="7"/>
    <s v="PETROLEUM COKE"/>
    <x v="14"/>
    <n v="0"/>
  </r>
  <r>
    <s v="REFERENCE ELECTRIFICATION - MODERATE TECHNOLOGY ADVANCEMENT"/>
    <x v="3"/>
    <s v="INDUSTRIAL RESIDUAL FUEL OIL OIL BOILER"/>
    <s v="TEXAS"/>
    <x v="27"/>
    <x v="8"/>
    <s v="ELECTRICITY"/>
    <x v="14"/>
    <n v="0"/>
  </r>
  <r>
    <s v="REFERENCE ELECTRIFICATION - MODERATE TECHNOLOGY ADVANCEMENT"/>
    <x v="3"/>
    <s v="INDUSTRIAL RESIDUAL FUEL OIL OIL BOILER"/>
    <s v="TEXAS"/>
    <x v="27"/>
    <x v="8"/>
    <s v="DIESEL FUEL"/>
    <x v="14"/>
    <n v="0"/>
  </r>
  <r>
    <s v="REFERENCE ELECTRIFICATION - MODERATE TECHNOLOGY ADVANCEMENT"/>
    <x v="3"/>
    <s v="INDUSTRIAL RESIDUAL FUEL OIL OIL BOILER"/>
    <s v="TEXAS"/>
    <x v="27"/>
    <x v="8"/>
    <s v="PIPELINE GAS"/>
    <x v="14"/>
    <n v="0"/>
  </r>
  <r>
    <s v="REFERENCE ELECTRIFICATION - MODERATE TECHNOLOGY ADVANCEMENT"/>
    <x v="3"/>
    <s v="INDUSTRIAL RESIDUAL FUEL OIL OIL BOILER"/>
    <s v="TEXAS"/>
    <x v="27"/>
    <x v="8"/>
    <s v="BIOMASS - WOOD"/>
    <x v="14"/>
    <n v="0"/>
  </r>
  <r>
    <s v="REFERENCE ELECTRIFICATION - MODERATE TECHNOLOGY ADVANCEMENT"/>
    <x v="3"/>
    <s v="INDUSTRIAL RESIDUAL FUEL OIL OIL BOILER"/>
    <s v="TEXAS"/>
    <x v="27"/>
    <x v="8"/>
    <s v="RESIDUAL FUEL OIL"/>
    <x v="14"/>
    <n v="11712272470.973"/>
  </r>
  <r>
    <s v="REFERENCE ELECTRIFICATION - MODERATE TECHNOLOGY ADVANCEMENT"/>
    <x v="3"/>
    <s v="INDUSTRIAL RESIDUAL FUEL OIL OIL BOILER"/>
    <s v="TEXAS"/>
    <x v="27"/>
    <x v="8"/>
    <s v="COAL"/>
    <x v="14"/>
    <n v="0"/>
  </r>
  <r>
    <s v="REFERENCE ELECTRIFICATION - MODERATE TECHNOLOGY ADVANCEMENT"/>
    <x v="3"/>
    <s v="INDUSTRIAL RESIDUAL FUEL OIL OIL BOILER"/>
    <s v="TEXAS"/>
    <x v="27"/>
    <x v="8"/>
    <s v="OTHER PETROLEUM"/>
    <x v="14"/>
    <n v="0"/>
  </r>
  <r>
    <s v="REFERENCE ELECTRIFICATION - MODERATE TECHNOLOGY ADVANCEMENT"/>
    <x v="3"/>
    <s v="INDUSTRIAL RESIDUAL FUEL OIL OIL BOILER"/>
    <s v="TEXAS"/>
    <x v="27"/>
    <x v="8"/>
    <s v="PETROLEUM COKE"/>
    <x v="14"/>
    <n v="0"/>
  </r>
  <r>
    <s v="REFERENCE ELECTRIFICATION - MODERATE TECHNOLOGY ADVANCEMENT"/>
    <x v="3"/>
    <s v="INDUSTRIAL RESIDUAL FUEL OIL OIL BOILER"/>
    <s v="TEXAS"/>
    <x v="27"/>
    <x v="9"/>
    <s v="ELECTRICITY"/>
    <x v="14"/>
    <n v="0"/>
  </r>
  <r>
    <s v="REFERENCE ELECTRIFICATION - MODERATE TECHNOLOGY ADVANCEMENT"/>
    <x v="3"/>
    <s v="INDUSTRIAL RESIDUAL FUEL OIL OIL BOILER"/>
    <s v="TEXAS"/>
    <x v="27"/>
    <x v="9"/>
    <s v="DIESEL FUEL"/>
    <x v="14"/>
    <n v="0"/>
  </r>
  <r>
    <s v="REFERENCE ELECTRIFICATION - MODERATE TECHNOLOGY ADVANCEMENT"/>
    <x v="3"/>
    <s v="INDUSTRIAL RESIDUAL FUEL OIL OIL BOILER"/>
    <s v="TEXAS"/>
    <x v="27"/>
    <x v="9"/>
    <s v="PIPELINE GAS"/>
    <x v="14"/>
    <n v="0"/>
  </r>
  <r>
    <s v="REFERENCE ELECTRIFICATION - MODERATE TECHNOLOGY ADVANCEMENT"/>
    <x v="3"/>
    <s v="INDUSTRIAL RESIDUAL FUEL OIL OIL BOILER"/>
    <s v="TEXAS"/>
    <x v="27"/>
    <x v="9"/>
    <s v="BIOMASS - WOOD"/>
    <x v="14"/>
    <n v="0"/>
  </r>
  <r>
    <s v="REFERENCE ELECTRIFICATION - MODERATE TECHNOLOGY ADVANCEMENT"/>
    <x v="3"/>
    <s v="INDUSTRIAL RESIDUAL FUEL OIL OIL BOILER"/>
    <s v="TEXAS"/>
    <x v="27"/>
    <x v="9"/>
    <s v="RESIDUAL FUEL OIL"/>
    <x v="14"/>
    <n v="11734168910.5811"/>
  </r>
  <r>
    <s v="REFERENCE ELECTRIFICATION - MODERATE TECHNOLOGY ADVANCEMENT"/>
    <x v="3"/>
    <s v="INDUSTRIAL RESIDUAL FUEL OIL OIL BOILER"/>
    <s v="TEXAS"/>
    <x v="27"/>
    <x v="9"/>
    <s v="COAL"/>
    <x v="14"/>
    <n v="0"/>
  </r>
  <r>
    <s v="REFERENCE ELECTRIFICATION - MODERATE TECHNOLOGY ADVANCEMENT"/>
    <x v="3"/>
    <s v="INDUSTRIAL RESIDUAL FUEL OIL OIL BOILER"/>
    <s v="TEXAS"/>
    <x v="27"/>
    <x v="9"/>
    <s v="OTHER PETROLEUM"/>
    <x v="14"/>
    <n v="0"/>
  </r>
  <r>
    <s v="REFERENCE ELECTRIFICATION - MODERATE TECHNOLOGY ADVANCEMENT"/>
    <x v="3"/>
    <s v="INDUSTRIAL RESIDUAL FUEL OIL OIL BOILER"/>
    <s v="TEXAS"/>
    <x v="27"/>
    <x v="9"/>
    <s v="PETROLEUM COKE"/>
    <x v="14"/>
    <n v="0"/>
  </r>
  <r>
    <s v="REFERENCE ELECTRIFICATION - MODERATE TECHNOLOGY ADVANCEMENT"/>
    <x v="3"/>
    <s v="INDUSTRIAL RESIDUAL FUEL OIL OIL BOILER"/>
    <s v="TEXAS"/>
    <x v="27"/>
    <x v="10"/>
    <s v="ELECTRICITY"/>
    <x v="14"/>
    <n v="0"/>
  </r>
  <r>
    <s v="REFERENCE ELECTRIFICATION - MODERATE TECHNOLOGY ADVANCEMENT"/>
    <x v="3"/>
    <s v="INDUSTRIAL RESIDUAL FUEL OIL OIL BOILER"/>
    <s v="TEXAS"/>
    <x v="27"/>
    <x v="10"/>
    <s v="DIESEL FUEL"/>
    <x v="14"/>
    <n v="0"/>
  </r>
  <r>
    <s v="REFERENCE ELECTRIFICATION - MODERATE TECHNOLOGY ADVANCEMENT"/>
    <x v="3"/>
    <s v="INDUSTRIAL RESIDUAL FUEL OIL OIL BOILER"/>
    <s v="TEXAS"/>
    <x v="27"/>
    <x v="10"/>
    <s v="PIPELINE GAS"/>
    <x v="14"/>
    <n v="0"/>
  </r>
  <r>
    <s v="REFERENCE ELECTRIFICATION - MODERATE TECHNOLOGY ADVANCEMENT"/>
    <x v="3"/>
    <s v="INDUSTRIAL RESIDUAL FUEL OIL OIL BOILER"/>
    <s v="TEXAS"/>
    <x v="27"/>
    <x v="10"/>
    <s v="BIOMASS - WOOD"/>
    <x v="14"/>
    <n v="0"/>
  </r>
  <r>
    <s v="REFERENCE ELECTRIFICATION - MODERATE TECHNOLOGY ADVANCEMENT"/>
    <x v="3"/>
    <s v="INDUSTRIAL RESIDUAL FUEL OIL OIL BOILER"/>
    <s v="TEXAS"/>
    <x v="27"/>
    <x v="10"/>
    <s v="RESIDUAL FUEL OIL"/>
    <x v="14"/>
    <n v="11601319955.476801"/>
  </r>
  <r>
    <s v="REFERENCE ELECTRIFICATION - MODERATE TECHNOLOGY ADVANCEMENT"/>
    <x v="3"/>
    <s v="INDUSTRIAL RESIDUAL FUEL OIL OIL BOILER"/>
    <s v="TEXAS"/>
    <x v="27"/>
    <x v="10"/>
    <s v="COAL"/>
    <x v="14"/>
    <n v="0"/>
  </r>
  <r>
    <s v="REFERENCE ELECTRIFICATION - MODERATE TECHNOLOGY ADVANCEMENT"/>
    <x v="3"/>
    <s v="INDUSTRIAL RESIDUAL FUEL OIL OIL BOILER"/>
    <s v="TEXAS"/>
    <x v="27"/>
    <x v="10"/>
    <s v="OTHER PETROLEUM"/>
    <x v="14"/>
    <n v="0"/>
  </r>
  <r>
    <s v="REFERENCE ELECTRIFICATION - MODERATE TECHNOLOGY ADVANCEMENT"/>
    <x v="3"/>
    <s v="INDUSTRIAL RESIDUAL FUEL OIL OIL BOILER"/>
    <s v="TEXAS"/>
    <x v="27"/>
    <x v="10"/>
    <s v="PETROLEUM COKE"/>
    <x v="14"/>
    <n v="0"/>
  </r>
  <r>
    <s v="REFERENCE ELECTRIFICATION - MODERATE TECHNOLOGY ADVANCEMENT"/>
    <x v="3"/>
    <s v="INDUSTRIAL RESIDUAL FUEL OIL OIL BOILER"/>
    <s v="TEXAS"/>
    <x v="27"/>
    <x v="11"/>
    <s v="ELECTRICITY"/>
    <x v="14"/>
    <n v="0"/>
  </r>
  <r>
    <s v="REFERENCE ELECTRIFICATION - MODERATE TECHNOLOGY ADVANCEMENT"/>
    <x v="3"/>
    <s v="INDUSTRIAL RESIDUAL FUEL OIL OIL BOILER"/>
    <s v="TEXAS"/>
    <x v="27"/>
    <x v="11"/>
    <s v="DIESEL FUEL"/>
    <x v="14"/>
    <n v="0"/>
  </r>
  <r>
    <s v="REFERENCE ELECTRIFICATION - MODERATE TECHNOLOGY ADVANCEMENT"/>
    <x v="3"/>
    <s v="INDUSTRIAL RESIDUAL FUEL OIL OIL BOILER"/>
    <s v="TEXAS"/>
    <x v="27"/>
    <x v="11"/>
    <s v="PIPELINE GAS"/>
    <x v="14"/>
    <n v="0"/>
  </r>
  <r>
    <s v="REFERENCE ELECTRIFICATION - MODERATE TECHNOLOGY ADVANCEMENT"/>
    <x v="3"/>
    <s v="INDUSTRIAL RESIDUAL FUEL OIL OIL BOILER"/>
    <s v="TEXAS"/>
    <x v="27"/>
    <x v="11"/>
    <s v="BIOMASS - WOOD"/>
    <x v="14"/>
    <n v="0"/>
  </r>
  <r>
    <s v="REFERENCE ELECTRIFICATION - MODERATE TECHNOLOGY ADVANCEMENT"/>
    <x v="3"/>
    <s v="INDUSTRIAL RESIDUAL FUEL OIL OIL BOILER"/>
    <s v="TEXAS"/>
    <x v="27"/>
    <x v="11"/>
    <s v="RESIDUAL FUEL OIL"/>
    <x v="14"/>
    <n v="11455229843.3085"/>
  </r>
  <r>
    <s v="REFERENCE ELECTRIFICATION - MODERATE TECHNOLOGY ADVANCEMENT"/>
    <x v="3"/>
    <s v="INDUSTRIAL RESIDUAL FUEL OIL OIL BOILER"/>
    <s v="TEXAS"/>
    <x v="27"/>
    <x v="11"/>
    <s v="COAL"/>
    <x v="14"/>
    <n v="0"/>
  </r>
  <r>
    <s v="REFERENCE ELECTRIFICATION - MODERATE TECHNOLOGY ADVANCEMENT"/>
    <x v="3"/>
    <s v="INDUSTRIAL RESIDUAL FUEL OIL OIL BOILER"/>
    <s v="TEXAS"/>
    <x v="27"/>
    <x v="11"/>
    <s v="OTHER PETROLEUM"/>
    <x v="14"/>
    <n v="0"/>
  </r>
  <r>
    <s v="REFERENCE ELECTRIFICATION - MODERATE TECHNOLOGY ADVANCEMENT"/>
    <x v="3"/>
    <s v="INDUSTRIAL RESIDUAL FUEL OIL OIL BOILER"/>
    <s v="TEXAS"/>
    <x v="27"/>
    <x v="11"/>
    <s v="PETROLEUM COKE"/>
    <x v="14"/>
    <n v="0"/>
  </r>
  <r>
    <s v="REFERENCE ELECTRIFICATION - MODERATE TECHNOLOGY ADVANCEMENT"/>
    <x v="3"/>
    <s v="INDUSTRIAL RESIDUAL FUEL OIL OIL BOILER"/>
    <s v="TEXAS"/>
    <x v="27"/>
    <x v="12"/>
    <s v="ELECTRICITY"/>
    <x v="14"/>
    <n v="0"/>
  </r>
  <r>
    <s v="REFERENCE ELECTRIFICATION - MODERATE TECHNOLOGY ADVANCEMENT"/>
    <x v="3"/>
    <s v="INDUSTRIAL RESIDUAL FUEL OIL OIL BOILER"/>
    <s v="TEXAS"/>
    <x v="27"/>
    <x v="12"/>
    <s v="DIESEL FUEL"/>
    <x v="14"/>
    <n v="0"/>
  </r>
  <r>
    <s v="REFERENCE ELECTRIFICATION - MODERATE TECHNOLOGY ADVANCEMENT"/>
    <x v="3"/>
    <s v="INDUSTRIAL RESIDUAL FUEL OIL OIL BOILER"/>
    <s v="TEXAS"/>
    <x v="27"/>
    <x v="12"/>
    <s v="PIPELINE GAS"/>
    <x v="14"/>
    <n v="0"/>
  </r>
  <r>
    <s v="REFERENCE ELECTRIFICATION - MODERATE TECHNOLOGY ADVANCEMENT"/>
    <x v="3"/>
    <s v="INDUSTRIAL RESIDUAL FUEL OIL OIL BOILER"/>
    <s v="TEXAS"/>
    <x v="27"/>
    <x v="12"/>
    <s v="BIOMASS - WOOD"/>
    <x v="14"/>
    <n v="0"/>
  </r>
  <r>
    <s v="REFERENCE ELECTRIFICATION - MODERATE TECHNOLOGY ADVANCEMENT"/>
    <x v="3"/>
    <s v="INDUSTRIAL RESIDUAL FUEL OIL OIL BOILER"/>
    <s v="TEXAS"/>
    <x v="27"/>
    <x v="12"/>
    <s v="RESIDUAL FUEL OIL"/>
    <x v="14"/>
    <n v="11352506187.474199"/>
  </r>
  <r>
    <s v="REFERENCE ELECTRIFICATION - MODERATE TECHNOLOGY ADVANCEMENT"/>
    <x v="3"/>
    <s v="INDUSTRIAL RESIDUAL FUEL OIL OIL BOILER"/>
    <s v="TEXAS"/>
    <x v="27"/>
    <x v="12"/>
    <s v="COAL"/>
    <x v="14"/>
    <n v="0"/>
  </r>
  <r>
    <s v="REFERENCE ELECTRIFICATION - MODERATE TECHNOLOGY ADVANCEMENT"/>
    <x v="3"/>
    <s v="INDUSTRIAL RESIDUAL FUEL OIL OIL BOILER"/>
    <s v="TEXAS"/>
    <x v="27"/>
    <x v="12"/>
    <s v="OTHER PETROLEUM"/>
    <x v="14"/>
    <n v="0"/>
  </r>
  <r>
    <s v="REFERENCE ELECTRIFICATION - MODERATE TECHNOLOGY ADVANCEMENT"/>
    <x v="3"/>
    <s v="INDUSTRIAL RESIDUAL FUEL OIL OIL BOILER"/>
    <s v="TEXAS"/>
    <x v="27"/>
    <x v="12"/>
    <s v="PETROLEUM COKE"/>
    <x v="14"/>
    <n v="0"/>
  </r>
  <r>
    <s v="REFERENCE ELECTRIFICATION - MODERATE TECHNOLOGY ADVANCEMENT"/>
    <x v="3"/>
    <s v="INDUSTRIAL RESIDUAL FUEL OIL OIL BOILER"/>
    <s v="TEXAS"/>
    <x v="27"/>
    <x v="13"/>
    <s v="ELECTRICITY"/>
    <x v="14"/>
    <n v="0"/>
  </r>
  <r>
    <s v="REFERENCE ELECTRIFICATION - MODERATE TECHNOLOGY ADVANCEMENT"/>
    <x v="3"/>
    <s v="INDUSTRIAL RESIDUAL FUEL OIL OIL BOILER"/>
    <s v="TEXAS"/>
    <x v="27"/>
    <x v="13"/>
    <s v="DIESEL FUEL"/>
    <x v="14"/>
    <n v="0"/>
  </r>
  <r>
    <s v="REFERENCE ELECTRIFICATION - MODERATE TECHNOLOGY ADVANCEMENT"/>
    <x v="3"/>
    <s v="INDUSTRIAL RESIDUAL FUEL OIL OIL BOILER"/>
    <s v="TEXAS"/>
    <x v="27"/>
    <x v="13"/>
    <s v="PIPELINE GAS"/>
    <x v="14"/>
    <n v="0"/>
  </r>
  <r>
    <s v="REFERENCE ELECTRIFICATION - MODERATE TECHNOLOGY ADVANCEMENT"/>
    <x v="3"/>
    <s v="INDUSTRIAL RESIDUAL FUEL OIL OIL BOILER"/>
    <s v="TEXAS"/>
    <x v="27"/>
    <x v="13"/>
    <s v="BIOMASS - WOOD"/>
    <x v="14"/>
    <n v="0"/>
  </r>
  <r>
    <s v="REFERENCE ELECTRIFICATION - MODERATE TECHNOLOGY ADVANCEMENT"/>
    <x v="3"/>
    <s v="INDUSTRIAL RESIDUAL FUEL OIL OIL BOILER"/>
    <s v="TEXAS"/>
    <x v="27"/>
    <x v="13"/>
    <s v="RESIDUAL FUEL OIL"/>
    <x v="14"/>
    <n v="11271750474.282801"/>
  </r>
  <r>
    <s v="REFERENCE ELECTRIFICATION - MODERATE TECHNOLOGY ADVANCEMENT"/>
    <x v="3"/>
    <s v="INDUSTRIAL RESIDUAL FUEL OIL OIL BOILER"/>
    <s v="TEXAS"/>
    <x v="27"/>
    <x v="13"/>
    <s v="COAL"/>
    <x v="14"/>
    <n v="0"/>
  </r>
  <r>
    <s v="REFERENCE ELECTRIFICATION - MODERATE TECHNOLOGY ADVANCEMENT"/>
    <x v="3"/>
    <s v="INDUSTRIAL RESIDUAL FUEL OIL OIL BOILER"/>
    <s v="TEXAS"/>
    <x v="27"/>
    <x v="13"/>
    <s v="OTHER PETROLEUM"/>
    <x v="14"/>
    <n v="0"/>
  </r>
  <r>
    <s v="REFERENCE ELECTRIFICATION - MODERATE TECHNOLOGY ADVANCEMENT"/>
    <x v="3"/>
    <s v="INDUSTRIAL RESIDUAL FUEL OIL OIL BOILER"/>
    <s v="TEXAS"/>
    <x v="27"/>
    <x v="13"/>
    <s v="PETROLEUM COKE"/>
    <x v="14"/>
    <n v="0"/>
  </r>
  <r>
    <s v="REFERENCE ELECTRIFICATION - MODERATE TECHNOLOGY ADVANCEMENT"/>
    <x v="3"/>
    <s v="INDUSTRIAL RESIDUAL FUEL OIL OIL BOILER"/>
    <s v="TEXAS"/>
    <x v="27"/>
    <x v="14"/>
    <s v="ELECTRICITY"/>
    <x v="14"/>
    <n v="0"/>
  </r>
  <r>
    <s v="REFERENCE ELECTRIFICATION - MODERATE TECHNOLOGY ADVANCEMENT"/>
    <x v="3"/>
    <s v="INDUSTRIAL RESIDUAL FUEL OIL OIL BOILER"/>
    <s v="TEXAS"/>
    <x v="27"/>
    <x v="14"/>
    <s v="DIESEL FUEL"/>
    <x v="14"/>
    <n v="0"/>
  </r>
  <r>
    <s v="REFERENCE ELECTRIFICATION - MODERATE TECHNOLOGY ADVANCEMENT"/>
    <x v="3"/>
    <s v="INDUSTRIAL RESIDUAL FUEL OIL OIL BOILER"/>
    <s v="TEXAS"/>
    <x v="27"/>
    <x v="14"/>
    <s v="PIPELINE GAS"/>
    <x v="14"/>
    <n v="0"/>
  </r>
  <r>
    <s v="REFERENCE ELECTRIFICATION - MODERATE TECHNOLOGY ADVANCEMENT"/>
    <x v="3"/>
    <s v="INDUSTRIAL RESIDUAL FUEL OIL OIL BOILER"/>
    <s v="TEXAS"/>
    <x v="27"/>
    <x v="14"/>
    <s v="BIOMASS - WOOD"/>
    <x v="14"/>
    <n v="0"/>
  </r>
  <r>
    <s v="REFERENCE ELECTRIFICATION - MODERATE TECHNOLOGY ADVANCEMENT"/>
    <x v="3"/>
    <s v="INDUSTRIAL RESIDUAL FUEL OIL OIL BOILER"/>
    <s v="TEXAS"/>
    <x v="27"/>
    <x v="14"/>
    <s v="RESIDUAL FUEL OIL"/>
    <x v="14"/>
    <n v="11184018873.926201"/>
  </r>
  <r>
    <s v="REFERENCE ELECTRIFICATION - MODERATE TECHNOLOGY ADVANCEMENT"/>
    <x v="3"/>
    <s v="INDUSTRIAL RESIDUAL FUEL OIL OIL BOILER"/>
    <s v="TEXAS"/>
    <x v="27"/>
    <x v="14"/>
    <s v="COAL"/>
    <x v="14"/>
    <n v="0"/>
  </r>
  <r>
    <s v="REFERENCE ELECTRIFICATION - MODERATE TECHNOLOGY ADVANCEMENT"/>
    <x v="3"/>
    <s v="INDUSTRIAL RESIDUAL FUEL OIL OIL BOILER"/>
    <s v="TEXAS"/>
    <x v="27"/>
    <x v="14"/>
    <s v="OTHER PETROLEUM"/>
    <x v="14"/>
    <n v="0"/>
  </r>
  <r>
    <s v="REFERENCE ELECTRIFICATION - MODERATE TECHNOLOGY ADVANCEMENT"/>
    <x v="3"/>
    <s v="INDUSTRIAL RESIDUAL FUEL OIL OIL BOILER"/>
    <s v="TEXAS"/>
    <x v="27"/>
    <x v="14"/>
    <s v="PETROLEUM COKE"/>
    <x v="14"/>
    <n v="0"/>
  </r>
  <r>
    <s v="REFERENCE ELECTRIFICATION - MODERATE TECHNOLOGY ADVANCEMENT"/>
    <x v="3"/>
    <s v="INDUSTRIAL RESIDUAL FUEL OIL OIL BOILER"/>
    <s v="TEXAS"/>
    <x v="27"/>
    <x v="15"/>
    <s v="ELECTRICITY"/>
    <x v="14"/>
    <n v="0"/>
  </r>
  <r>
    <s v="REFERENCE ELECTRIFICATION - MODERATE TECHNOLOGY ADVANCEMENT"/>
    <x v="3"/>
    <s v="INDUSTRIAL RESIDUAL FUEL OIL OIL BOILER"/>
    <s v="TEXAS"/>
    <x v="27"/>
    <x v="15"/>
    <s v="DIESEL FUEL"/>
    <x v="14"/>
    <n v="0"/>
  </r>
  <r>
    <s v="REFERENCE ELECTRIFICATION - MODERATE TECHNOLOGY ADVANCEMENT"/>
    <x v="3"/>
    <s v="INDUSTRIAL RESIDUAL FUEL OIL OIL BOILER"/>
    <s v="TEXAS"/>
    <x v="27"/>
    <x v="15"/>
    <s v="PIPELINE GAS"/>
    <x v="14"/>
    <n v="0"/>
  </r>
  <r>
    <s v="REFERENCE ELECTRIFICATION - MODERATE TECHNOLOGY ADVANCEMENT"/>
    <x v="3"/>
    <s v="INDUSTRIAL RESIDUAL FUEL OIL OIL BOILER"/>
    <s v="TEXAS"/>
    <x v="27"/>
    <x v="15"/>
    <s v="BIOMASS - WOOD"/>
    <x v="14"/>
    <n v="0"/>
  </r>
  <r>
    <s v="REFERENCE ELECTRIFICATION - MODERATE TECHNOLOGY ADVANCEMENT"/>
    <x v="3"/>
    <s v="INDUSTRIAL RESIDUAL FUEL OIL OIL BOILER"/>
    <s v="TEXAS"/>
    <x v="27"/>
    <x v="15"/>
    <s v="RESIDUAL FUEL OIL"/>
    <x v="14"/>
    <n v="11099078317.2558"/>
  </r>
  <r>
    <s v="REFERENCE ELECTRIFICATION - MODERATE TECHNOLOGY ADVANCEMENT"/>
    <x v="3"/>
    <s v="INDUSTRIAL RESIDUAL FUEL OIL OIL BOILER"/>
    <s v="TEXAS"/>
    <x v="27"/>
    <x v="15"/>
    <s v="COAL"/>
    <x v="14"/>
    <n v="0"/>
  </r>
  <r>
    <s v="REFERENCE ELECTRIFICATION - MODERATE TECHNOLOGY ADVANCEMENT"/>
    <x v="3"/>
    <s v="INDUSTRIAL RESIDUAL FUEL OIL OIL BOILER"/>
    <s v="TEXAS"/>
    <x v="27"/>
    <x v="15"/>
    <s v="OTHER PETROLEUM"/>
    <x v="14"/>
    <n v="0"/>
  </r>
  <r>
    <s v="REFERENCE ELECTRIFICATION - MODERATE TECHNOLOGY ADVANCEMENT"/>
    <x v="3"/>
    <s v="INDUSTRIAL RESIDUAL FUEL OIL OIL BOILER"/>
    <s v="TEXAS"/>
    <x v="27"/>
    <x v="15"/>
    <s v="PETROLEUM COKE"/>
    <x v="14"/>
    <n v="0"/>
  </r>
  <r>
    <s v="REFERENCE ELECTRIFICATION - MODERATE TECHNOLOGY ADVANCEMENT"/>
    <x v="3"/>
    <s v="INDUSTRIAL RESIDUAL FUEL OIL OIL BOILER"/>
    <s v="TEXAS"/>
    <x v="27"/>
    <x v="16"/>
    <s v="ELECTRICITY"/>
    <x v="14"/>
    <n v="0"/>
  </r>
  <r>
    <s v="REFERENCE ELECTRIFICATION - MODERATE TECHNOLOGY ADVANCEMENT"/>
    <x v="3"/>
    <s v="INDUSTRIAL RESIDUAL FUEL OIL OIL BOILER"/>
    <s v="TEXAS"/>
    <x v="27"/>
    <x v="16"/>
    <s v="DIESEL FUEL"/>
    <x v="14"/>
    <n v="0"/>
  </r>
  <r>
    <s v="REFERENCE ELECTRIFICATION - MODERATE TECHNOLOGY ADVANCEMENT"/>
    <x v="3"/>
    <s v="INDUSTRIAL RESIDUAL FUEL OIL OIL BOILER"/>
    <s v="TEXAS"/>
    <x v="27"/>
    <x v="16"/>
    <s v="PIPELINE GAS"/>
    <x v="14"/>
    <n v="0"/>
  </r>
  <r>
    <s v="REFERENCE ELECTRIFICATION - MODERATE TECHNOLOGY ADVANCEMENT"/>
    <x v="3"/>
    <s v="INDUSTRIAL RESIDUAL FUEL OIL OIL BOILER"/>
    <s v="TEXAS"/>
    <x v="27"/>
    <x v="16"/>
    <s v="BIOMASS - WOOD"/>
    <x v="14"/>
    <n v="0"/>
  </r>
  <r>
    <s v="REFERENCE ELECTRIFICATION - MODERATE TECHNOLOGY ADVANCEMENT"/>
    <x v="3"/>
    <s v="INDUSTRIAL RESIDUAL FUEL OIL OIL BOILER"/>
    <s v="TEXAS"/>
    <x v="27"/>
    <x v="16"/>
    <s v="RESIDUAL FUEL OIL"/>
    <x v="14"/>
    <n v="10994595198.4382"/>
  </r>
  <r>
    <s v="REFERENCE ELECTRIFICATION - MODERATE TECHNOLOGY ADVANCEMENT"/>
    <x v="3"/>
    <s v="INDUSTRIAL RESIDUAL FUEL OIL OIL BOILER"/>
    <s v="TEXAS"/>
    <x v="27"/>
    <x v="16"/>
    <s v="COAL"/>
    <x v="14"/>
    <n v="0"/>
  </r>
  <r>
    <s v="REFERENCE ELECTRIFICATION - MODERATE TECHNOLOGY ADVANCEMENT"/>
    <x v="3"/>
    <s v="INDUSTRIAL RESIDUAL FUEL OIL OIL BOILER"/>
    <s v="TEXAS"/>
    <x v="27"/>
    <x v="16"/>
    <s v="OTHER PETROLEUM"/>
    <x v="14"/>
    <n v="0"/>
  </r>
  <r>
    <s v="REFERENCE ELECTRIFICATION - MODERATE TECHNOLOGY ADVANCEMENT"/>
    <x v="3"/>
    <s v="INDUSTRIAL RESIDUAL FUEL OIL OIL BOILER"/>
    <s v="TEXAS"/>
    <x v="27"/>
    <x v="16"/>
    <s v="PETROLEUM COKE"/>
    <x v="14"/>
    <n v="0"/>
  </r>
  <r>
    <s v="REFERENCE ELECTRIFICATION - MODERATE TECHNOLOGY ADVANCEMENT"/>
    <x v="3"/>
    <s v="INDUSTRIAL RESIDUAL FUEL OIL OIL BOILER"/>
    <s v="TEXAS"/>
    <x v="27"/>
    <x v="17"/>
    <s v="ELECTRICITY"/>
    <x v="14"/>
    <n v="0"/>
  </r>
  <r>
    <s v="REFERENCE ELECTRIFICATION - MODERATE TECHNOLOGY ADVANCEMENT"/>
    <x v="3"/>
    <s v="INDUSTRIAL RESIDUAL FUEL OIL OIL BOILER"/>
    <s v="TEXAS"/>
    <x v="27"/>
    <x v="17"/>
    <s v="DIESEL FUEL"/>
    <x v="14"/>
    <n v="0"/>
  </r>
  <r>
    <s v="REFERENCE ELECTRIFICATION - MODERATE TECHNOLOGY ADVANCEMENT"/>
    <x v="3"/>
    <s v="INDUSTRIAL RESIDUAL FUEL OIL OIL BOILER"/>
    <s v="TEXAS"/>
    <x v="27"/>
    <x v="17"/>
    <s v="PIPELINE GAS"/>
    <x v="14"/>
    <n v="0"/>
  </r>
  <r>
    <s v="REFERENCE ELECTRIFICATION - MODERATE TECHNOLOGY ADVANCEMENT"/>
    <x v="3"/>
    <s v="INDUSTRIAL RESIDUAL FUEL OIL OIL BOILER"/>
    <s v="TEXAS"/>
    <x v="27"/>
    <x v="17"/>
    <s v="BIOMASS - WOOD"/>
    <x v="14"/>
    <n v="0"/>
  </r>
  <r>
    <s v="REFERENCE ELECTRIFICATION - MODERATE TECHNOLOGY ADVANCEMENT"/>
    <x v="3"/>
    <s v="INDUSTRIAL RESIDUAL FUEL OIL OIL BOILER"/>
    <s v="TEXAS"/>
    <x v="27"/>
    <x v="17"/>
    <s v="RESIDUAL FUEL OIL"/>
    <x v="14"/>
    <n v="10951084348.6926"/>
  </r>
  <r>
    <s v="REFERENCE ELECTRIFICATION - MODERATE TECHNOLOGY ADVANCEMENT"/>
    <x v="3"/>
    <s v="INDUSTRIAL RESIDUAL FUEL OIL OIL BOILER"/>
    <s v="TEXAS"/>
    <x v="27"/>
    <x v="17"/>
    <s v="COAL"/>
    <x v="14"/>
    <n v="0"/>
  </r>
  <r>
    <s v="REFERENCE ELECTRIFICATION - MODERATE TECHNOLOGY ADVANCEMENT"/>
    <x v="3"/>
    <s v="INDUSTRIAL RESIDUAL FUEL OIL OIL BOILER"/>
    <s v="TEXAS"/>
    <x v="27"/>
    <x v="17"/>
    <s v="OTHER PETROLEUM"/>
    <x v="14"/>
    <n v="0"/>
  </r>
  <r>
    <s v="REFERENCE ELECTRIFICATION - MODERATE TECHNOLOGY ADVANCEMENT"/>
    <x v="3"/>
    <s v="INDUSTRIAL RESIDUAL FUEL OIL OIL BOILER"/>
    <s v="TEXAS"/>
    <x v="27"/>
    <x v="17"/>
    <s v="PETROLEUM COKE"/>
    <x v="14"/>
    <n v="0"/>
  </r>
  <r>
    <s v="REFERENCE ELECTRIFICATION - MODERATE TECHNOLOGY ADVANCEMENT"/>
    <x v="3"/>
    <s v="INDUSTRIAL RESIDUAL FUEL OIL OIL BOILER"/>
    <s v="TEXAS"/>
    <x v="27"/>
    <x v="18"/>
    <s v="ELECTRICITY"/>
    <x v="14"/>
    <n v="0"/>
  </r>
  <r>
    <s v="REFERENCE ELECTRIFICATION - MODERATE TECHNOLOGY ADVANCEMENT"/>
    <x v="3"/>
    <s v="INDUSTRIAL RESIDUAL FUEL OIL OIL BOILER"/>
    <s v="TEXAS"/>
    <x v="27"/>
    <x v="18"/>
    <s v="DIESEL FUEL"/>
    <x v="14"/>
    <n v="0"/>
  </r>
  <r>
    <s v="REFERENCE ELECTRIFICATION - MODERATE TECHNOLOGY ADVANCEMENT"/>
    <x v="3"/>
    <s v="INDUSTRIAL RESIDUAL FUEL OIL OIL BOILER"/>
    <s v="TEXAS"/>
    <x v="27"/>
    <x v="18"/>
    <s v="PIPELINE GAS"/>
    <x v="14"/>
    <n v="0"/>
  </r>
  <r>
    <s v="REFERENCE ELECTRIFICATION - MODERATE TECHNOLOGY ADVANCEMENT"/>
    <x v="3"/>
    <s v="INDUSTRIAL RESIDUAL FUEL OIL OIL BOILER"/>
    <s v="TEXAS"/>
    <x v="27"/>
    <x v="18"/>
    <s v="BIOMASS - WOOD"/>
    <x v="14"/>
    <n v="0"/>
  </r>
  <r>
    <s v="REFERENCE ELECTRIFICATION - MODERATE TECHNOLOGY ADVANCEMENT"/>
    <x v="3"/>
    <s v="INDUSTRIAL RESIDUAL FUEL OIL OIL BOILER"/>
    <s v="TEXAS"/>
    <x v="27"/>
    <x v="18"/>
    <s v="RESIDUAL FUEL OIL"/>
    <x v="14"/>
    <n v="10893741955.130301"/>
  </r>
  <r>
    <s v="REFERENCE ELECTRIFICATION - MODERATE TECHNOLOGY ADVANCEMENT"/>
    <x v="3"/>
    <s v="INDUSTRIAL RESIDUAL FUEL OIL OIL BOILER"/>
    <s v="TEXAS"/>
    <x v="27"/>
    <x v="18"/>
    <s v="COAL"/>
    <x v="14"/>
    <n v="0"/>
  </r>
  <r>
    <s v="REFERENCE ELECTRIFICATION - MODERATE TECHNOLOGY ADVANCEMENT"/>
    <x v="3"/>
    <s v="INDUSTRIAL RESIDUAL FUEL OIL OIL BOILER"/>
    <s v="TEXAS"/>
    <x v="27"/>
    <x v="18"/>
    <s v="OTHER PETROLEUM"/>
    <x v="14"/>
    <n v="0"/>
  </r>
  <r>
    <s v="REFERENCE ELECTRIFICATION - MODERATE TECHNOLOGY ADVANCEMENT"/>
    <x v="3"/>
    <s v="INDUSTRIAL RESIDUAL FUEL OIL OIL BOILER"/>
    <s v="TEXAS"/>
    <x v="27"/>
    <x v="18"/>
    <s v="PETROLEUM COKE"/>
    <x v="14"/>
    <n v="0"/>
  </r>
  <r>
    <s v="REFERENCE ELECTRIFICATION - MODERATE TECHNOLOGY ADVANCEMENT"/>
    <x v="3"/>
    <s v="INDUSTRIAL RESIDUAL FUEL OIL OIL BOILER"/>
    <s v="TEXAS"/>
    <x v="27"/>
    <x v="19"/>
    <s v="ELECTRICITY"/>
    <x v="14"/>
    <n v="0"/>
  </r>
  <r>
    <s v="REFERENCE ELECTRIFICATION - MODERATE TECHNOLOGY ADVANCEMENT"/>
    <x v="3"/>
    <s v="INDUSTRIAL RESIDUAL FUEL OIL OIL BOILER"/>
    <s v="TEXAS"/>
    <x v="27"/>
    <x v="19"/>
    <s v="DIESEL FUEL"/>
    <x v="14"/>
    <n v="0"/>
  </r>
  <r>
    <s v="REFERENCE ELECTRIFICATION - MODERATE TECHNOLOGY ADVANCEMENT"/>
    <x v="3"/>
    <s v="INDUSTRIAL RESIDUAL FUEL OIL OIL BOILER"/>
    <s v="TEXAS"/>
    <x v="27"/>
    <x v="19"/>
    <s v="PIPELINE GAS"/>
    <x v="14"/>
    <n v="0"/>
  </r>
  <r>
    <s v="REFERENCE ELECTRIFICATION - MODERATE TECHNOLOGY ADVANCEMENT"/>
    <x v="3"/>
    <s v="INDUSTRIAL RESIDUAL FUEL OIL OIL BOILER"/>
    <s v="TEXAS"/>
    <x v="27"/>
    <x v="19"/>
    <s v="BIOMASS - WOOD"/>
    <x v="14"/>
    <n v="0"/>
  </r>
  <r>
    <s v="REFERENCE ELECTRIFICATION - MODERATE TECHNOLOGY ADVANCEMENT"/>
    <x v="3"/>
    <s v="INDUSTRIAL RESIDUAL FUEL OIL OIL BOILER"/>
    <s v="TEXAS"/>
    <x v="27"/>
    <x v="19"/>
    <s v="RESIDUAL FUEL OIL"/>
    <x v="14"/>
    <n v="10840190258.517099"/>
  </r>
  <r>
    <s v="REFERENCE ELECTRIFICATION - MODERATE TECHNOLOGY ADVANCEMENT"/>
    <x v="3"/>
    <s v="INDUSTRIAL RESIDUAL FUEL OIL OIL BOILER"/>
    <s v="TEXAS"/>
    <x v="27"/>
    <x v="19"/>
    <s v="COAL"/>
    <x v="14"/>
    <n v="0"/>
  </r>
  <r>
    <s v="REFERENCE ELECTRIFICATION - MODERATE TECHNOLOGY ADVANCEMENT"/>
    <x v="3"/>
    <s v="INDUSTRIAL RESIDUAL FUEL OIL OIL BOILER"/>
    <s v="TEXAS"/>
    <x v="27"/>
    <x v="19"/>
    <s v="OTHER PETROLEUM"/>
    <x v="14"/>
    <n v="0"/>
  </r>
  <r>
    <s v="REFERENCE ELECTRIFICATION - MODERATE TECHNOLOGY ADVANCEMENT"/>
    <x v="3"/>
    <s v="INDUSTRIAL RESIDUAL FUEL OIL OIL BOILER"/>
    <s v="TEXAS"/>
    <x v="27"/>
    <x v="19"/>
    <s v="PETROLEUM COKE"/>
    <x v="14"/>
    <n v="0"/>
  </r>
  <r>
    <s v="REFERENCE ELECTRIFICATION - MODERATE TECHNOLOGY ADVANCEMENT"/>
    <x v="3"/>
    <s v="INDUSTRIAL RESIDUAL FUEL OIL OIL BOILER"/>
    <s v="TEXAS"/>
    <x v="27"/>
    <x v="20"/>
    <s v="ELECTRICITY"/>
    <x v="14"/>
    <n v="0"/>
  </r>
  <r>
    <s v="REFERENCE ELECTRIFICATION - MODERATE TECHNOLOGY ADVANCEMENT"/>
    <x v="3"/>
    <s v="INDUSTRIAL RESIDUAL FUEL OIL OIL BOILER"/>
    <s v="TEXAS"/>
    <x v="27"/>
    <x v="20"/>
    <s v="DIESEL FUEL"/>
    <x v="14"/>
    <n v="0"/>
  </r>
  <r>
    <s v="REFERENCE ELECTRIFICATION - MODERATE TECHNOLOGY ADVANCEMENT"/>
    <x v="3"/>
    <s v="INDUSTRIAL RESIDUAL FUEL OIL OIL BOILER"/>
    <s v="TEXAS"/>
    <x v="27"/>
    <x v="20"/>
    <s v="PIPELINE GAS"/>
    <x v="14"/>
    <n v="0"/>
  </r>
  <r>
    <s v="REFERENCE ELECTRIFICATION - MODERATE TECHNOLOGY ADVANCEMENT"/>
    <x v="3"/>
    <s v="INDUSTRIAL RESIDUAL FUEL OIL OIL BOILER"/>
    <s v="TEXAS"/>
    <x v="27"/>
    <x v="20"/>
    <s v="BIOMASS - WOOD"/>
    <x v="14"/>
    <n v="0"/>
  </r>
  <r>
    <s v="REFERENCE ELECTRIFICATION - MODERATE TECHNOLOGY ADVANCEMENT"/>
    <x v="3"/>
    <s v="INDUSTRIAL RESIDUAL FUEL OIL OIL BOILER"/>
    <s v="TEXAS"/>
    <x v="27"/>
    <x v="20"/>
    <s v="RESIDUAL FUEL OIL"/>
    <x v="14"/>
    <n v="10774791812.492901"/>
  </r>
  <r>
    <s v="REFERENCE ELECTRIFICATION - MODERATE TECHNOLOGY ADVANCEMENT"/>
    <x v="3"/>
    <s v="INDUSTRIAL RESIDUAL FUEL OIL OIL BOILER"/>
    <s v="TEXAS"/>
    <x v="27"/>
    <x v="20"/>
    <s v="COAL"/>
    <x v="14"/>
    <n v="0"/>
  </r>
  <r>
    <s v="REFERENCE ELECTRIFICATION - MODERATE TECHNOLOGY ADVANCEMENT"/>
    <x v="3"/>
    <s v="INDUSTRIAL RESIDUAL FUEL OIL OIL BOILER"/>
    <s v="TEXAS"/>
    <x v="27"/>
    <x v="20"/>
    <s v="OTHER PETROLEUM"/>
    <x v="14"/>
    <n v="0"/>
  </r>
  <r>
    <s v="REFERENCE ELECTRIFICATION - MODERATE TECHNOLOGY ADVANCEMENT"/>
    <x v="3"/>
    <s v="INDUSTRIAL RESIDUAL FUEL OIL OIL BOILER"/>
    <s v="TEXAS"/>
    <x v="27"/>
    <x v="20"/>
    <s v="PETROLEUM COKE"/>
    <x v="14"/>
    <n v="0"/>
  </r>
  <r>
    <s v="REFERENCE ELECTRIFICATION - MODERATE TECHNOLOGY ADVANCEMENT"/>
    <x v="3"/>
    <s v="INDUSTRIAL RESIDUAL FUEL OIL OIL BOILER"/>
    <s v="TEXAS"/>
    <x v="27"/>
    <x v="21"/>
    <s v="ELECTRICITY"/>
    <x v="14"/>
    <n v="0"/>
  </r>
  <r>
    <s v="REFERENCE ELECTRIFICATION - MODERATE TECHNOLOGY ADVANCEMENT"/>
    <x v="3"/>
    <s v="INDUSTRIAL RESIDUAL FUEL OIL OIL BOILER"/>
    <s v="TEXAS"/>
    <x v="27"/>
    <x v="21"/>
    <s v="DIESEL FUEL"/>
    <x v="14"/>
    <n v="0"/>
  </r>
  <r>
    <s v="REFERENCE ELECTRIFICATION - MODERATE TECHNOLOGY ADVANCEMENT"/>
    <x v="3"/>
    <s v="INDUSTRIAL RESIDUAL FUEL OIL OIL BOILER"/>
    <s v="TEXAS"/>
    <x v="27"/>
    <x v="21"/>
    <s v="PIPELINE GAS"/>
    <x v="14"/>
    <n v="0"/>
  </r>
  <r>
    <s v="REFERENCE ELECTRIFICATION - MODERATE TECHNOLOGY ADVANCEMENT"/>
    <x v="3"/>
    <s v="INDUSTRIAL RESIDUAL FUEL OIL OIL BOILER"/>
    <s v="TEXAS"/>
    <x v="27"/>
    <x v="21"/>
    <s v="BIOMASS - WOOD"/>
    <x v="14"/>
    <n v="0"/>
  </r>
  <r>
    <s v="REFERENCE ELECTRIFICATION - MODERATE TECHNOLOGY ADVANCEMENT"/>
    <x v="3"/>
    <s v="INDUSTRIAL RESIDUAL FUEL OIL OIL BOILER"/>
    <s v="TEXAS"/>
    <x v="27"/>
    <x v="21"/>
    <s v="RESIDUAL FUEL OIL"/>
    <x v="14"/>
    <n v="10714630752.0165"/>
  </r>
  <r>
    <s v="REFERENCE ELECTRIFICATION - MODERATE TECHNOLOGY ADVANCEMENT"/>
    <x v="3"/>
    <s v="INDUSTRIAL RESIDUAL FUEL OIL OIL BOILER"/>
    <s v="TEXAS"/>
    <x v="27"/>
    <x v="21"/>
    <s v="COAL"/>
    <x v="14"/>
    <n v="0"/>
  </r>
  <r>
    <s v="REFERENCE ELECTRIFICATION - MODERATE TECHNOLOGY ADVANCEMENT"/>
    <x v="3"/>
    <s v="INDUSTRIAL RESIDUAL FUEL OIL OIL BOILER"/>
    <s v="TEXAS"/>
    <x v="27"/>
    <x v="21"/>
    <s v="OTHER PETROLEUM"/>
    <x v="14"/>
    <n v="0"/>
  </r>
  <r>
    <s v="REFERENCE ELECTRIFICATION - MODERATE TECHNOLOGY ADVANCEMENT"/>
    <x v="3"/>
    <s v="INDUSTRIAL RESIDUAL FUEL OIL OIL BOILER"/>
    <s v="TEXAS"/>
    <x v="27"/>
    <x v="21"/>
    <s v="PETROLEUM COKE"/>
    <x v="14"/>
    <n v="0"/>
  </r>
  <r>
    <s v="REFERENCE ELECTRIFICATION - MODERATE TECHNOLOGY ADVANCEMENT"/>
    <x v="3"/>
    <s v="INDUSTRIAL RESIDUAL FUEL OIL OIL BOILER"/>
    <s v="TEXAS"/>
    <x v="27"/>
    <x v="22"/>
    <s v="ELECTRICITY"/>
    <x v="14"/>
    <n v="0"/>
  </r>
  <r>
    <s v="REFERENCE ELECTRIFICATION - MODERATE TECHNOLOGY ADVANCEMENT"/>
    <x v="3"/>
    <s v="INDUSTRIAL RESIDUAL FUEL OIL OIL BOILER"/>
    <s v="TEXAS"/>
    <x v="27"/>
    <x v="22"/>
    <s v="DIESEL FUEL"/>
    <x v="14"/>
    <n v="0"/>
  </r>
  <r>
    <s v="REFERENCE ELECTRIFICATION - MODERATE TECHNOLOGY ADVANCEMENT"/>
    <x v="3"/>
    <s v="INDUSTRIAL RESIDUAL FUEL OIL OIL BOILER"/>
    <s v="TEXAS"/>
    <x v="27"/>
    <x v="22"/>
    <s v="PIPELINE GAS"/>
    <x v="14"/>
    <n v="0"/>
  </r>
  <r>
    <s v="REFERENCE ELECTRIFICATION - MODERATE TECHNOLOGY ADVANCEMENT"/>
    <x v="3"/>
    <s v="INDUSTRIAL RESIDUAL FUEL OIL OIL BOILER"/>
    <s v="TEXAS"/>
    <x v="27"/>
    <x v="22"/>
    <s v="BIOMASS - WOOD"/>
    <x v="14"/>
    <n v="0"/>
  </r>
  <r>
    <s v="REFERENCE ELECTRIFICATION - MODERATE TECHNOLOGY ADVANCEMENT"/>
    <x v="3"/>
    <s v="INDUSTRIAL RESIDUAL FUEL OIL OIL BOILER"/>
    <s v="TEXAS"/>
    <x v="27"/>
    <x v="22"/>
    <s v="RESIDUAL FUEL OIL"/>
    <x v="14"/>
    <n v="10723637095.9627"/>
  </r>
  <r>
    <s v="REFERENCE ELECTRIFICATION - MODERATE TECHNOLOGY ADVANCEMENT"/>
    <x v="3"/>
    <s v="INDUSTRIAL RESIDUAL FUEL OIL OIL BOILER"/>
    <s v="TEXAS"/>
    <x v="27"/>
    <x v="22"/>
    <s v="COAL"/>
    <x v="14"/>
    <n v="0"/>
  </r>
  <r>
    <s v="REFERENCE ELECTRIFICATION - MODERATE TECHNOLOGY ADVANCEMENT"/>
    <x v="3"/>
    <s v="INDUSTRIAL RESIDUAL FUEL OIL OIL BOILER"/>
    <s v="TEXAS"/>
    <x v="27"/>
    <x v="22"/>
    <s v="OTHER PETROLEUM"/>
    <x v="14"/>
    <n v="0"/>
  </r>
  <r>
    <s v="REFERENCE ELECTRIFICATION - MODERATE TECHNOLOGY ADVANCEMENT"/>
    <x v="3"/>
    <s v="INDUSTRIAL RESIDUAL FUEL OIL OIL BOILER"/>
    <s v="TEXAS"/>
    <x v="27"/>
    <x v="22"/>
    <s v="PETROLEUM COKE"/>
    <x v="14"/>
    <n v="0"/>
  </r>
  <r>
    <s v="REFERENCE ELECTRIFICATION - MODERATE TECHNOLOGY ADVANCEMENT"/>
    <x v="3"/>
    <s v="INDUSTRIAL RESIDUAL FUEL OIL OIL BOILER"/>
    <s v="TEXAS"/>
    <x v="27"/>
    <x v="23"/>
    <s v="ELECTRICITY"/>
    <x v="14"/>
    <n v="0"/>
  </r>
  <r>
    <s v="REFERENCE ELECTRIFICATION - MODERATE TECHNOLOGY ADVANCEMENT"/>
    <x v="3"/>
    <s v="INDUSTRIAL RESIDUAL FUEL OIL OIL BOILER"/>
    <s v="TEXAS"/>
    <x v="27"/>
    <x v="23"/>
    <s v="DIESEL FUEL"/>
    <x v="14"/>
    <n v="0"/>
  </r>
  <r>
    <s v="REFERENCE ELECTRIFICATION - MODERATE TECHNOLOGY ADVANCEMENT"/>
    <x v="3"/>
    <s v="INDUSTRIAL RESIDUAL FUEL OIL OIL BOILER"/>
    <s v="TEXAS"/>
    <x v="27"/>
    <x v="23"/>
    <s v="PIPELINE GAS"/>
    <x v="14"/>
    <n v="0"/>
  </r>
  <r>
    <s v="REFERENCE ELECTRIFICATION - MODERATE TECHNOLOGY ADVANCEMENT"/>
    <x v="3"/>
    <s v="INDUSTRIAL RESIDUAL FUEL OIL OIL BOILER"/>
    <s v="TEXAS"/>
    <x v="27"/>
    <x v="23"/>
    <s v="BIOMASS - WOOD"/>
    <x v="14"/>
    <n v="0"/>
  </r>
  <r>
    <s v="REFERENCE ELECTRIFICATION - MODERATE TECHNOLOGY ADVANCEMENT"/>
    <x v="3"/>
    <s v="INDUSTRIAL RESIDUAL FUEL OIL OIL BOILER"/>
    <s v="TEXAS"/>
    <x v="27"/>
    <x v="23"/>
    <s v="RESIDUAL FUEL OIL"/>
    <x v="14"/>
    <n v="10690547638.189301"/>
  </r>
  <r>
    <s v="REFERENCE ELECTRIFICATION - MODERATE TECHNOLOGY ADVANCEMENT"/>
    <x v="3"/>
    <s v="INDUSTRIAL RESIDUAL FUEL OIL OIL BOILER"/>
    <s v="TEXAS"/>
    <x v="27"/>
    <x v="23"/>
    <s v="COAL"/>
    <x v="14"/>
    <n v="0"/>
  </r>
  <r>
    <s v="REFERENCE ELECTRIFICATION - MODERATE TECHNOLOGY ADVANCEMENT"/>
    <x v="3"/>
    <s v="INDUSTRIAL RESIDUAL FUEL OIL OIL BOILER"/>
    <s v="TEXAS"/>
    <x v="27"/>
    <x v="23"/>
    <s v="OTHER PETROLEUM"/>
    <x v="14"/>
    <n v="0"/>
  </r>
  <r>
    <s v="REFERENCE ELECTRIFICATION - MODERATE TECHNOLOGY ADVANCEMENT"/>
    <x v="3"/>
    <s v="INDUSTRIAL RESIDUAL FUEL OIL OIL BOILER"/>
    <s v="TEXAS"/>
    <x v="27"/>
    <x v="23"/>
    <s v="PETROLEUM COKE"/>
    <x v="14"/>
    <n v="0"/>
  </r>
  <r>
    <s v="REFERENCE ELECTRIFICATION - MODERATE TECHNOLOGY ADVANCEMENT"/>
    <x v="3"/>
    <s v="INDUSTRIAL RESIDUAL FUEL OIL OIL BOILER"/>
    <s v="TEXAS"/>
    <x v="27"/>
    <x v="24"/>
    <s v="ELECTRICITY"/>
    <x v="14"/>
    <n v="0"/>
  </r>
  <r>
    <s v="REFERENCE ELECTRIFICATION - MODERATE TECHNOLOGY ADVANCEMENT"/>
    <x v="3"/>
    <s v="INDUSTRIAL RESIDUAL FUEL OIL OIL BOILER"/>
    <s v="TEXAS"/>
    <x v="27"/>
    <x v="24"/>
    <s v="DIESEL FUEL"/>
    <x v="14"/>
    <n v="0"/>
  </r>
  <r>
    <s v="REFERENCE ELECTRIFICATION - MODERATE TECHNOLOGY ADVANCEMENT"/>
    <x v="3"/>
    <s v="INDUSTRIAL RESIDUAL FUEL OIL OIL BOILER"/>
    <s v="TEXAS"/>
    <x v="27"/>
    <x v="24"/>
    <s v="PIPELINE GAS"/>
    <x v="14"/>
    <n v="0"/>
  </r>
  <r>
    <s v="REFERENCE ELECTRIFICATION - MODERATE TECHNOLOGY ADVANCEMENT"/>
    <x v="3"/>
    <s v="INDUSTRIAL RESIDUAL FUEL OIL OIL BOILER"/>
    <s v="TEXAS"/>
    <x v="27"/>
    <x v="24"/>
    <s v="BIOMASS - WOOD"/>
    <x v="14"/>
    <n v="0"/>
  </r>
  <r>
    <s v="REFERENCE ELECTRIFICATION - MODERATE TECHNOLOGY ADVANCEMENT"/>
    <x v="3"/>
    <s v="INDUSTRIAL RESIDUAL FUEL OIL OIL BOILER"/>
    <s v="TEXAS"/>
    <x v="27"/>
    <x v="24"/>
    <s v="RESIDUAL FUEL OIL"/>
    <x v="14"/>
    <n v="10611986332.345699"/>
  </r>
  <r>
    <s v="REFERENCE ELECTRIFICATION - MODERATE TECHNOLOGY ADVANCEMENT"/>
    <x v="3"/>
    <s v="INDUSTRIAL RESIDUAL FUEL OIL OIL BOILER"/>
    <s v="TEXAS"/>
    <x v="27"/>
    <x v="24"/>
    <s v="COAL"/>
    <x v="14"/>
    <n v="0"/>
  </r>
  <r>
    <s v="REFERENCE ELECTRIFICATION - MODERATE TECHNOLOGY ADVANCEMENT"/>
    <x v="3"/>
    <s v="INDUSTRIAL RESIDUAL FUEL OIL OIL BOILER"/>
    <s v="TEXAS"/>
    <x v="27"/>
    <x v="24"/>
    <s v="OTHER PETROLEUM"/>
    <x v="14"/>
    <n v="0"/>
  </r>
  <r>
    <s v="REFERENCE ELECTRIFICATION - MODERATE TECHNOLOGY ADVANCEMENT"/>
    <x v="3"/>
    <s v="INDUSTRIAL RESIDUAL FUEL OIL OIL BOILER"/>
    <s v="TEXAS"/>
    <x v="27"/>
    <x v="24"/>
    <s v="PETROLEUM COKE"/>
    <x v="14"/>
    <n v="0"/>
  </r>
  <r>
    <s v="REFERENCE ELECTRIFICATION - MODERATE TECHNOLOGY ADVANCEMENT"/>
    <x v="3"/>
    <s v="INDUSTRIAL RESIDUAL FUEL OIL OIL BOILER"/>
    <s v="TEXAS"/>
    <x v="27"/>
    <x v="25"/>
    <s v="ELECTRICITY"/>
    <x v="14"/>
    <n v="0"/>
  </r>
  <r>
    <s v="REFERENCE ELECTRIFICATION - MODERATE TECHNOLOGY ADVANCEMENT"/>
    <x v="3"/>
    <s v="INDUSTRIAL RESIDUAL FUEL OIL OIL BOILER"/>
    <s v="TEXAS"/>
    <x v="27"/>
    <x v="25"/>
    <s v="DIESEL FUEL"/>
    <x v="14"/>
    <n v="0"/>
  </r>
  <r>
    <s v="REFERENCE ELECTRIFICATION - MODERATE TECHNOLOGY ADVANCEMENT"/>
    <x v="3"/>
    <s v="INDUSTRIAL RESIDUAL FUEL OIL OIL BOILER"/>
    <s v="TEXAS"/>
    <x v="27"/>
    <x v="25"/>
    <s v="PIPELINE GAS"/>
    <x v="14"/>
    <n v="0"/>
  </r>
  <r>
    <s v="REFERENCE ELECTRIFICATION - MODERATE TECHNOLOGY ADVANCEMENT"/>
    <x v="3"/>
    <s v="INDUSTRIAL RESIDUAL FUEL OIL OIL BOILER"/>
    <s v="TEXAS"/>
    <x v="27"/>
    <x v="25"/>
    <s v="BIOMASS - WOOD"/>
    <x v="14"/>
    <n v="0"/>
  </r>
  <r>
    <s v="REFERENCE ELECTRIFICATION - MODERATE TECHNOLOGY ADVANCEMENT"/>
    <x v="3"/>
    <s v="INDUSTRIAL RESIDUAL FUEL OIL OIL BOILER"/>
    <s v="TEXAS"/>
    <x v="27"/>
    <x v="25"/>
    <s v="RESIDUAL FUEL OIL"/>
    <x v="14"/>
    <n v="10550987778.1143"/>
  </r>
  <r>
    <s v="REFERENCE ELECTRIFICATION - MODERATE TECHNOLOGY ADVANCEMENT"/>
    <x v="3"/>
    <s v="INDUSTRIAL RESIDUAL FUEL OIL OIL BOILER"/>
    <s v="TEXAS"/>
    <x v="27"/>
    <x v="25"/>
    <s v="COAL"/>
    <x v="14"/>
    <n v="0"/>
  </r>
  <r>
    <s v="REFERENCE ELECTRIFICATION - MODERATE TECHNOLOGY ADVANCEMENT"/>
    <x v="3"/>
    <s v="INDUSTRIAL RESIDUAL FUEL OIL OIL BOILER"/>
    <s v="TEXAS"/>
    <x v="27"/>
    <x v="25"/>
    <s v="OTHER PETROLEUM"/>
    <x v="14"/>
    <n v="0"/>
  </r>
  <r>
    <s v="REFERENCE ELECTRIFICATION - MODERATE TECHNOLOGY ADVANCEMENT"/>
    <x v="3"/>
    <s v="INDUSTRIAL RESIDUAL FUEL OIL OIL BOILER"/>
    <s v="TEXAS"/>
    <x v="27"/>
    <x v="25"/>
    <s v="PETROLEUM COKE"/>
    <x v="14"/>
    <n v="0"/>
  </r>
  <r>
    <s v="REFERENCE ELECTRIFICATION - MODERATE TECHNOLOGY ADVANCEMENT"/>
    <x v="3"/>
    <s v="INDUSTRIAL RESIDUAL FUEL OIL OIL BOILER"/>
    <s v="TEXAS"/>
    <x v="27"/>
    <x v="26"/>
    <s v="ELECTRICITY"/>
    <x v="14"/>
    <n v="0"/>
  </r>
  <r>
    <s v="REFERENCE ELECTRIFICATION - MODERATE TECHNOLOGY ADVANCEMENT"/>
    <x v="3"/>
    <s v="INDUSTRIAL RESIDUAL FUEL OIL OIL BOILER"/>
    <s v="TEXAS"/>
    <x v="27"/>
    <x v="26"/>
    <s v="DIESEL FUEL"/>
    <x v="14"/>
    <n v="0"/>
  </r>
  <r>
    <s v="REFERENCE ELECTRIFICATION - MODERATE TECHNOLOGY ADVANCEMENT"/>
    <x v="3"/>
    <s v="INDUSTRIAL RESIDUAL FUEL OIL OIL BOILER"/>
    <s v="TEXAS"/>
    <x v="27"/>
    <x v="26"/>
    <s v="PIPELINE GAS"/>
    <x v="14"/>
    <n v="0"/>
  </r>
  <r>
    <s v="REFERENCE ELECTRIFICATION - MODERATE TECHNOLOGY ADVANCEMENT"/>
    <x v="3"/>
    <s v="INDUSTRIAL RESIDUAL FUEL OIL OIL BOILER"/>
    <s v="TEXAS"/>
    <x v="27"/>
    <x v="26"/>
    <s v="BIOMASS - WOOD"/>
    <x v="14"/>
    <n v="0"/>
  </r>
  <r>
    <s v="REFERENCE ELECTRIFICATION - MODERATE TECHNOLOGY ADVANCEMENT"/>
    <x v="3"/>
    <s v="INDUSTRIAL RESIDUAL FUEL OIL OIL BOILER"/>
    <s v="TEXAS"/>
    <x v="27"/>
    <x v="26"/>
    <s v="RESIDUAL FUEL OIL"/>
    <x v="14"/>
    <n v="10535534839.5284"/>
  </r>
  <r>
    <s v="REFERENCE ELECTRIFICATION - MODERATE TECHNOLOGY ADVANCEMENT"/>
    <x v="3"/>
    <s v="INDUSTRIAL RESIDUAL FUEL OIL OIL BOILER"/>
    <s v="TEXAS"/>
    <x v="27"/>
    <x v="26"/>
    <s v="COAL"/>
    <x v="14"/>
    <n v="0"/>
  </r>
  <r>
    <s v="REFERENCE ELECTRIFICATION - MODERATE TECHNOLOGY ADVANCEMENT"/>
    <x v="3"/>
    <s v="INDUSTRIAL RESIDUAL FUEL OIL OIL BOILER"/>
    <s v="TEXAS"/>
    <x v="27"/>
    <x v="26"/>
    <s v="OTHER PETROLEUM"/>
    <x v="14"/>
    <n v="0"/>
  </r>
  <r>
    <s v="REFERENCE ELECTRIFICATION - MODERATE TECHNOLOGY ADVANCEMENT"/>
    <x v="3"/>
    <s v="INDUSTRIAL RESIDUAL FUEL OIL OIL BOILER"/>
    <s v="TEXAS"/>
    <x v="27"/>
    <x v="26"/>
    <s v="PETROLEUM COKE"/>
    <x v="14"/>
    <n v="0"/>
  </r>
  <r>
    <s v="REFERENCE ELECTRIFICATION - MODERATE TECHNOLOGY ADVANCEMENT"/>
    <x v="3"/>
    <s v="INDUSTRIAL RESIDUAL FUEL OIL OIL BOILER"/>
    <s v="TEXAS"/>
    <x v="27"/>
    <x v="27"/>
    <s v="ELECTRICITY"/>
    <x v="14"/>
    <n v="0"/>
  </r>
  <r>
    <s v="REFERENCE ELECTRIFICATION - MODERATE TECHNOLOGY ADVANCEMENT"/>
    <x v="3"/>
    <s v="INDUSTRIAL RESIDUAL FUEL OIL OIL BOILER"/>
    <s v="TEXAS"/>
    <x v="27"/>
    <x v="27"/>
    <s v="DIESEL FUEL"/>
    <x v="14"/>
    <n v="0"/>
  </r>
  <r>
    <s v="REFERENCE ELECTRIFICATION - MODERATE TECHNOLOGY ADVANCEMENT"/>
    <x v="3"/>
    <s v="INDUSTRIAL RESIDUAL FUEL OIL OIL BOILER"/>
    <s v="TEXAS"/>
    <x v="27"/>
    <x v="27"/>
    <s v="PIPELINE GAS"/>
    <x v="14"/>
    <n v="0"/>
  </r>
  <r>
    <s v="REFERENCE ELECTRIFICATION - MODERATE TECHNOLOGY ADVANCEMENT"/>
    <x v="3"/>
    <s v="INDUSTRIAL RESIDUAL FUEL OIL OIL BOILER"/>
    <s v="TEXAS"/>
    <x v="27"/>
    <x v="27"/>
    <s v="BIOMASS - WOOD"/>
    <x v="14"/>
    <n v="0"/>
  </r>
  <r>
    <s v="REFERENCE ELECTRIFICATION - MODERATE TECHNOLOGY ADVANCEMENT"/>
    <x v="3"/>
    <s v="INDUSTRIAL RESIDUAL FUEL OIL OIL BOILER"/>
    <s v="TEXAS"/>
    <x v="27"/>
    <x v="27"/>
    <s v="RESIDUAL FUEL OIL"/>
    <x v="14"/>
    <n v="10547727832.645399"/>
  </r>
  <r>
    <s v="REFERENCE ELECTRIFICATION - MODERATE TECHNOLOGY ADVANCEMENT"/>
    <x v="3"/>
    <s v="INDUSTRIAL RESIDUAL FUEL OIL OIL BOILER"/>
    <s v="TEXAS"/>
    <x v="27"/>
    <x v="27"/>
    <s v="COAL"/>
    <x v="14"/>
    <n v="0"/>
  </r>
  <r>
    <s v="REFERENCE ELECTRIFICATION - MODERATE TECHNOLOGY ADVANCEMENT"/>
    <x v="3"/>
    <s v="INDUSTRIAL RESIDUAL FUEL OIL OIL BOILER"/>
    <s v="TEXAS"/>
    <x v="27"/>
    <x v="27"/>
    <s v="OTHER PETROLEUM"/>
    <x v="14"/>
    <n v="0"/>
  </r>
  <r>
    <s v="REFERENCE ELECTRIFICATION - MODERATE TECHNOLOGY ADVANCEMENT"/>
    <x v="3"/>
    <s v="INDUSTRIAL RESIDUAL FUEL OIL OIL BOILER"/>
    <s v="TEXAS"/>
    <x v="27"/>
    <x v="27"/>
    <s v="PETROLEUM COKE"/>
    <x v="14"/>
    <n v="0"/>
  </r>
  <r>
    <s v="REFERENCE ELECTRIFICATION - MODERATE TECHNOLOGY ADVANCEMENT"/>
    <x v="3"/>
    <s v="INDUSTRIAL RESIDUAL FUEL OIL OIL BOILER"/>
    <s v="TEXAS"/>
    <x v="27"/>
    <x v="28"/>
    <s v="ELECTRICITY"/>
    <x v="14"/>
    <n v="0"/>
  </r>
  <r>
    <s v="REFERENCE ELECTRIFICATION - MODERATE TECHNOLOGY ADVANCEMENT"/>
    <x v="3"/>
    <s v="INDUSTRIAL RESIDUAL FUEL OIL OIL BOILER"/>
    <s v="TEXAS"/>
    <x v="27"/>
    <x v="28"/>
    <s v="DIESEL FUEL"/>
    <x v="14"/>
    <n v="0"/>
  </r>
  <r>
    <s v="REFERENCE ELECTRIFICATION - MODERATE TECHNOLOGY ADVANCEMENT"/>
    <x v="3"/>
    <s v="INDUSTRIAL RESIDUAL FUEL OIL OIL BOILER"/>
    <s v="TEXAS"/>
    <x v="27"/>
    <x v="28"/>
    <s v="PIPELINE GAS"/>
    <x v="14"/>
    <n v="0"/>
  </r>
  <r>
    <s v="REFERENCE ELECTRIFICATION - MODERATE TECHNOLOGY ADVANCEMENT"/>
    <x v="3"/>
    <s v="INDUSTRIAL RESIDUAL FUEL OIL OIL BOILER"/>
    <s v="TEXAS"/>
    <x v="27"/>
    <x v="28"/>
    <s v="BIOMASS - WOOD"/>
    <x v="14"/>
    <n v="0"/>
  </r>
  <r>
    <s v="REFERENCE ELECTRIFICATION - MODERATE TECHNOLOGY ADVANCEMENT"/>
    <x v="3"/>
    <s v="INDUSTRIAL RESIDUAL FUEL OIL OIL BOILER"/>
    <s v="TEXAS"/>
    <x v="27"/>
    <x v="28"/>
    <s v="RESIDUAL FUEL OIL"/>
    <x v="14"/>
    <n v="10564344818.455601"/>
  </r>
  <r>
    <s v="REFERENCE ELECTRIFICATION - MODERATE TECHNOLOGY ADVANCEMENT"/>
    <x v="3"/>
    <s v="INDUSTRIAL RESIDUAL FUEL OIL OIL BOILER"/>
    <s v="TEXAS"/>
    <x v="27"/>
    <x v="28"/>
    <s v="COAL"/>
    <x v="14"/>
    <n v="0"/>
  </r>
  <r>
    <s v="REFERENCE ELECTRIFICATION - MODERATE TECHNOLOGY ADVANCEMENT"/>
    <x v="3"/>
    <s v="INDUSTRIAL RESIDUAL FUEL OIL OIL BOILER"/>
    <s v="TEXAS"/>
    <x v="27"/>
    <x v="28"/>
    <s v="OTHER PETROLEUM"/>
    <x v="14"/>
    <n v="0"/>
  </r>
  <r>
    <s v="REFERENCE ELECTRIFICATION - MODERATE TECHNOLOGY ADVANCEMENT"/>
    <x v="3"/>
    <s v="INDUSTRIAL RESIDUAL FUEL OIL OIL BOILER"/>
    <s v="TEXAS"/>
    <x v="27"/>
    <x v="28"/>
    <s v="PETROLEUM COKE"/>
    <x v="14"/>
    <n v="0"/>
  </r>
  <r>
    <s v="REFERENCE ELECTRIFICATION - MODERATE TECHNOLOGY ADVANCEMENT"/>
    <x v="3"/>
    <s v="INDUSTRIAL RESIDUAL FUEL OIL OIL BOILER"/>
    <s v="TEXAS"/>
    <x v="27"/>
    <x v="29"/>
    <s v="ELECTRICITY"/>
    <x v="14"/>
    <n v="0"/>
  </r>
  <r>
    <s v="REFERENCE ELECTRIFICATION - MODERATE TECHNOLOGY ADVANCEMENT"/>
    <x v="3"/>
    <s v="INDUSTRIAL RESIDUAL FUEL OIL OIL BOILER"/>
    <s v="TEXAS"/>
    <x v="27"/>
    <x v="29"/>
    <s v="DIESEL FUEL"/>
    <x v="14"/>
    <n v="0"/>
  </r>
  <r>
    <s v="REFERENCE ELECTRIFICATION - MODERATE TECHNOLOGY ADVANCEMENT"/>
    <x v="3"/>
    <s v="INDUSTRIAL RESIDUAL FUEL OIL OIL BOILER"/>
    <s v="TEXAS"/>
    <x v="27"/>
    <x v="29"/>
    <s v="PIPELINE GAS"/>
    <x v="14"/>
    <n v="0"/>
  </r>
  <r>
    <s v="REFERENCE ELECTRIFICATION - MODERATE TECHNOLOGY ADVANCEMENT"/>
    <x v="3"/>
    <s v="INDUSTRIAL RESIDUAL FUEL OIL OIL BOILER"/>
    <s v="TEXAS"/>
    <x v="27"/>
    <x v="29"/>
    <s v="BIOMASS - WOOD"/>
    <x v="14"/>
    <n v="0"/>
  </r>
  <r>
    <s v="REFERENCE ELECTRIFICATION - MODERATE TECHNOLOGY ADVANCEMENT"/>
    <x v="3"/>
    <s v="INDUSTRIAL RESIDUAL FUEL OIL OIL BOILER"/>
    <s v="TEXAS"/>
    <x v="27"/>
    <x v="29"/>
    <s v="RESIDUAL FUEL OIL"/>
    <x v="14"/>
    <n v="10566814598.076099"/>
  </r>
  <r>
    <s v="REFERENCE ELECTRIFICATION - MODERATE TECHNOLOGY ADVANCEMENT"/>
    <x v="3"/>
    <s v="INDUSTRIAL RESIDUAL FUEL OIL OIL BOILER"/>
    <s v="TEXAS"/>
    <x v="27"/>
    <x v="29"/>
    <s v="COAL"/>
    <x v="14"/>
    <n v="0"/>
  </r>
  <r>
    <s v="REFERENCE ELECTRIFICATION - MODERATE TECHNOLOGY ADVANCEMENT"/>
    <x v="3"/>
    <s v="INDUSTRIAL RESIDUAL FUEL OIL OIL BOILER"/>
    <s v="TEXAS"/>
    <x v="27"/>
    <x v="29"/>
    <s v="OTHER PETROLEUM"/>
    <x v="14"/>
    <n v="0"/>
  </r>
  <r>
    <s v="REFERENCE ELECTRIFICATION - MODERATE TECHNOLOGY ADVANCEMENT"/>
    <x v="3"/>
    <s v="INDUSTRIAL RESIDUAL FUEL OIL OIL BOILER"/>
    <s v="TEXAS"/>
    <x v="27"/>
    <x v="29"/>
    <s v="PETROLEUM COKE"/>
    <x v="14"/>
    <n v="0"/>
  </r>
  <r>
    <s v="REFERENCE ELECTRIFICATION - MODERATE TECHNOLOGY ADVANCEMENT"/>
    <x v="3"/>
    <s v="INDUSTRIAL RESIDUAL FUEL OIL OIL BOILER"/>
    <s v="TEXAS"/>
    <x v="27"/>
    <x v="30"/>
    <s v="ELECTRICITY"/>
    <x v="14"/>
    <n v="0"/>
  </r>
  <r>
    <s v="REFERENCE ELECTRIFICATION - MODERATE TECHNOLOGY ADVANCEMENT"/>
    <x v="3"/>
    <s v="INDUSTRIAL RESIDUAL FUEL OIL OIL BOILER"/>
    <s v="TEXAS"/>
    <x v="27"/>
    <x v="30"/>
    <s v="DIESEL FUEL"/>
    <x v="14"/>
    <n v="0"/>
  </r>
  <r>
    <s v="REFERENCE ELECTRIFICATION - MODERATE TECHNOLOGY ADVANCEMENT"/>
    <x v="3"/>
    <s v="INDUSTRIAL RESIDUAL FUEL OIL OIL BOILER"/>
    <s v="TEXAS"/>
    <x v="27"/>
    <x v="30"/>
    <s v="PIPELINE GAS"/>
    <x v="14"/>
    <n v="0"/>
  </r>
  <r>
    <s v="REFERENCE ELECTRIFICATION - MODERATE TECHNOLOGY ADVANCEMENT"/>
    <x v="3"/>
    <s v="INDUSTRIAL RESIDUAL FUEL OIL OIL BOILER"/>
    <s v="TEXAS"/>
    <x v="27"/>
    <x v="30"/>
    <s v="BIOMASS - WOOD"/>
    <x v="14"/>
    <n v="0"/>
  </r>
  <r>
    <s v="REFERENCE ELECTRIFICATION - MODERATE TECHNOLOGY ADVANCEMENT"/>
    <x v="3"/>
    <s v="INDUSTRIAL RESIDUAL FUEL OIL OIL BOILER"/>
    <s v="TEXAS"/>
    <x v="27"/>
    <x v="30"/>
    <s v="RESIDUAL FUEL OIL"/>
    <x v="14"/>
    <n v="10627518483.2707"/>
  </r>
  <r>
    <s v="REFERENCE ELECTRIFICATION - MODERATE TECHNOLOGY ADVANCEMENT"/>
    <x v="3"/>
    <s v="INDUSTRIAL RESIDUAL FUEL OIL OIL BOILER"/>
    <s v="TEXAS"/>
    <x v="27"/>
    <x v="30"/>
    <s v="COAL"/>
    <x v="14"/>
    <n v="0"/>
  </r>
  <r>
    <s v="REFERENCE ELECTRIFICATION - MODERATE TECHNOLOGY ADVANCEMENT"/>
    <x v="3"/>
    <s v="INDUSTRIAL RESIDUAL FUEL OIL OIL BOILER"/>
    <s v="TEXAS"/>
    <x v="27"/>
    <x v="30"/>
    <s v="OTHER PETROLEUM"/>
    <x v="14"/>
    <n v="0"/>
  </r>
  <r>
    <s v="REFERENCE ELECTRIFICATION - MODERATE TECHNOLOGY ADVANCEMENT"/>
    <x v="3"/>
    <s v="INDUSTRIAL RESIDUAL FUEL OIL OIL BOILER"/>
    <s v="TEXAS"/>
    <x v="27"/>
    <x v="30"/>
    <s v="PETROLEUM COKE"/>
    <x v="14"/>
    <n v="0"/>
  </r>
  <r>
    <s v="REFERENCE ELECTRIFICATION - MODERATE TECHNOLOGY ADVANCEMENT"/>
    <x v="3"/>
    <s v="INDUSTRIAL RESIDUAL FUEL OIL OIL BOILER"/>
    <s v="TEXAS"/>
    <x v="27"/>
    <x v="31"/>
    <s v="ELECTRICITY"/>
    <x v="14"/>
    <n v="0"/>
  </r>
  <r>
    <s v="REFERENCE ELECTRIFICATION - MODERATE TECHNOLOGY ADVANCEMENT"/>
    <x v="3"/>
    <s v="INDUSTRIAL RESIDUAL FUEL OIL OIL BOILER"/>
    <s v="TEXAS"/>
    <x v="27"/>
    <x v="31"/>
    <s v="DIESEL FUEL"/>
    <x v="14"/>
    <n v="0"/>
  </r>
  <r>
    <s v="REFERENCE ELECTRIFICATION - MODERATE TECHNOLOGY ADVANCEMENT"/>
    <x v="3"/>
    <s v="INDUSTRIAL RESIDUAL FUEL OIL OIL BOILER"/>
    <s v="TEXAS"/>
    <x v="27"/>
    <x v="31"/>
    <s v="PIPELINE GAS"/>
    <x v="14"/>
    <n v="0"/>
  </r>
  <r>
    <s v="REFERENCE ELECTRIFICATION - MODERATE TECHNOLOGY ADVANCEMENT"/>
    <x v="3"/>
    <s v="INDUSTRIAL RESIDUAL FUEL OIL OIL BOILER"/>
    <s v="TEXAS"/>
    <x v="27"/>
    <x v="31"/>
    <s v="BIOMASS - WOOD"/>
    <x v="14"/>
    <n v="0"/>
  </r>
  <r>
    <s v="REFERENCE ELECTRIFICATION - MODERATE TECHNOLOGY ADVANCEMENT"/>
    <x v="3"/>
    <s v="INDUSTRIAL RESIDUAL FUEL OIL OIL BOILER"/>
    <s v="TEXAS"/>
    <x v="27"/>
    <x v="31"/>
    <s v="RESIDUAL FUEL OIL"/>
    <x v="14"/>
    <n v="10667675307.907801"/>
  </r>
  <r>
    <s v="REFERENCE ELECTRIFICATION - MODERATE TECHNOLOGY ADVANCEMENT"/>
    <x v="3"/>
    <s v="INDUSTRIAL RESIDUAL FUEL OIL OIL BOILER"/>
    <s v="TEXAS"/>
    <x v="27"/>
    <x v="31"/>
    <s v="COAL"/>
    <x v="14"/>
    <n v="0"/>
  </r>
  <r>
    <s v="REFERENCE ELECTRIFICATION - MODERATE TECHNOLOGY ADVANCEMENT"/>
    <x v="3"/>
    <s v="INDUSTRIAL RESIDUAL FUEL OIL OIL BOILER"/>
    <s v="TEXAS"/>
    <x v="27"/>
    <x v="31"/>
    <s v="OTHER PETROLEUM"/>
    <x v="14"/>
    <n v="0"/>
  </r>
  <r>
    <s v="REFERENCE ELECTRIFICATION - MODERATE TECHNOLOGY ADVANCEMENT"/>
    <x v="3"/>
    <s v="INDUSTRIAL RESIDUAL FUEL OIL OIL BOILER"/>
    <s v="TEXAS"/>
    <x v="27"/>
    <x v="31"/>
    <s v="PETROLEUM COKE"/>
    <x v="14"/>
    <n v="0"/>
  </r>
  <r>
    <s v="REFERENCE ELECTRIFICATION - MODERATE TECHNOLOGY ADVANCEMENT"/>
    <x v="3"/>
    <s v="INDUSTRIAL RESIDUAL FUEL OIL OIL BOILER"/>
    <s v="TEXAS"/>
    <x v="27"/>
    <x v="32"/>
    <s v="ELECTRICITY"/>
    <x v="14"/>
    <n v="0"/>
  </r>
  <r>
    <s v="REFERENCE ELECTRIFICATION - MODERATE TECHNOLOGY ADVANCEMENT"/>
    <x v="3"/>
    <s v="INDUSTRIAL RESIDUAL FUEL OIL OIL BOILER"/>
    <s v="TEXAS"/>
    <x v="27"/>
    <x v="32"/>
    <s v="DIESEL FUEL"/>
    <x v="14"/>
    <n v="0"/>
  </r>
  <r>
    <s v="REFERENCE ELECTRIFICATION - MODERATE TECHNOLOGY ADVANCEMENT"/>
    <x v="3"/>
    <s v="INDUSTRIAL RESIDUAL FUEL OIL OIL BOILER"/>
    <s v="TEXAS"/>
    <x v="27"/>
    <x v="32"/>
    <s v="PIPELINE GAS"/>
    <x v="14"/>
    <n v="0"/>
  </r>
  <r>
    <s v="REFERENCE ELECTRIFICATION - MODERATE TECHNOLOGY ADVANCEMENT"/>
    <x v="3"/>
    <s v="INDUSTRIAL RESIDUAL FUEL OIL OIL BOILER"/>
    <s v="TEXAS"/>
    <x v="27"/>
    <x v="32"/>
    <s v="BIOMASS - WOOD"/>
    <x v="14"/>
    <n v="0"/>
  </r>
  <r>
    <s v="REFERENCE ELECTRIFICATION - MODERATE TECHNOLOGY ADVANCEMENT"/>
    <x v="3"/>
    <s v="INDUSTRIAL RESIDUAL FUEL OIL OIL BOILER"/>
    <s v="TEXAS"/>
    <x v="27"/>
    <x v="32"/>
    <s v="RESIDUAL FUEL OIL"/>
    <x v="14"/>
    <n v="10730060730.430799"/>
  </r>
  <r>
    <s v="REFERENCE ELECTRIFICATION - MODERATE TECHNOLOGY ADVANCEMENT"/>
    <x v="3"/>
    <s v="INDUSTRIAL RESIDUAL FUEL OIL OIL BOILER"/>
    <s v="TEXAS"/>
    <x v="27"/>
    <x v="32"/>
    <s v="COAL"/>
    <x v="14"/>
    <n v="0"/>
  </r>
  <r>
    <s v="REFERENCE ELECTRIFICATION - MODERATE TECHNOLOGY ADVANCEMENT"/>
    <x v="3"/>
    <s v="INDUSTRIAL RESIDUAL FUEL OIL OIL BOILER"/>
    <s v="TEXAS"/>
    <x v="27"/>
    <x v="32"/>
    <s v="OTHER PETROLEUM"/>
    <x v="14"/>
    <n v="0"/>
  </r>
  <r>
    <s v="REFERENCE ELECTRIFICATION - MODERATE TECHNOLOGY ADVANCEMENT"/>
    <x v="3"/>
    <s v="INDUSTRIAL RESIDUAL FUEL OIL OIL BOILER"/>
    <s v="TEXAS"/>
    <x v="27"/>
    <x v="32"/>
    <s v="PETROLEUM COKE"/>
    <x v="14"/>
    <n v="0"/>
  </r>
  <r>
    <s v="REFERENCE ELECTRIFICATION - MODERATE TECHNOLOGY ADVANCEMENT"/>
    <x v="3"/>
    <s v="INDUSTRIAL RESIDUAL FUEL OIL OIL BOILER"/>
    <s v="TEXAS"/>
    <x v="27"/>
    <x v="33"/>
    <s v="ELECTRICITY"/>
    <x v="14"/>
    <n v="0"/>
  </r>
  <r>
    <s v="REFERENCE ELECTRIFICATION - MODERATE TECHNOLOGY ADVANCEMENT"/>
    <x v="3"/>
    <s v="INDUSTRIAL RESIDUAL FUEL OIL OIL BOILER"/>
    <s v="TEXAS"/>
    <x v="27"/>
    <x v="33"/>
    <s v="DIESEL FUEL"/>
    <x v="14"/>
    <n v="0"/>
  </r>
  <r>
    <s v="REFERENCE ELECTRIFICATION - MODERATE TECHNOLOGY ADVANCEMENT"/>
    <x v="3"/>
    <s v="INDUSTRIAL RESIDUAL FUEL OIL OIL BOILER"/>
    <s v="TEXAS"/>
    <x v="27"/>
    <x v="33"/>
    <s v="PIPELINE GAS"/>
    <x v="14"/>
    <n v="0"/>
  </r>
  <r>
    <s v="REFERENCE ELECTRIFICATION - MODERATE TECHNOLOGY ADVANCEMENT"/>
    <x v="3"/>
    <s v="INDUSTRIAL RESIDUAL FUEL OIL OIL BOILER"/>
    <s v="TEXAS"/>
    <x v="27"/>
    <x v="33"/>
    <s v="BIOMASS - WOOD"/>
    <x v="14"/>
    <n v="0"/>
  </r>
  <r>
    <s v="REFERENCE ELECTRIFICATION - MODERATE TECHNOLOGY ADVANCEMENT"/>
    <x v="3"/>
    <s v="INDUSTRIAL RESIDUAL FUEL OIL OIL BOILER"/>
    <s v="TEXAS"/>
    <x v="27"/>
    <x v="33"/>
    <s v="RESIDUAL FUEL OIL"/>
    <x v="14"/>
    <n v="10841541114.410299"/>
  </r>
  <r>
    <s v="REFERENCE ELECTRIFICATION - MODERATE TECHNOLOGY ADVANCEMENT"/>
    <x v="3"/>
    <s v="INDUSTRIAL RESIDUAL FUEL OIL OIL BOILER"/>
    <s v="TEXAS"/>
    <x v="27"/>
    <x v="33"/>
    <s v="COAL"/>
    <x v="14"/>
    <n v="0"/>
  </r>
  <r>
    <s v="REFERENCE ELECTRIFICATION - MODERATE TECHNOLOGY ADVANCEMENT"/>
    <x v="3"/>
    <s v="INDUSTRIAL RESIDUAL FUEL OIL OIL BOILER"/>
    <s v="TEXAS"/>
    <x v="27"/>
    <x v="33"/>
    <s v="OTHER PETROLEUM"/>
    <x v="14"/>
    <n v="0"/>
  </r>
  <r>
    <s v="REFERENCE ELECTRIFICATION - MODERATE TECHNOLOGY ADVANCEMENT"/>
    <x v="3"/>
    <s v="INDUSTRIAL RESIDUAL FUEL OIL OIL BOILER"/>
    <s v="TEXAS"/>
    <x v="27"/>
    <x v="33"/>
    <s v="PETROLEUM COKE"/>
    <x v="14"/>
    <n v="0"/>
  </r>
  <r>
    <s v="REFERENCE ELECTRIFICATION - MODERATE TECHNOLOGY ADVANCEMENT"/>
    <x v="3"/>
    <s v="INDUSTRIAL COAL BOILER"/>
    <s v="TEXAS"/>
    <x v="27"/>
    <x v="0"/>
    <s v="ELECTRICITY"/>
    <x v="14"/>
    <n v="0"/>
  </r>
  <r>
    <s v="REFERENCE ELECTRIFICATION - MODERATE TECHNOLOGY ADVANCEMENT"/>
    <x v="3"/>
    <s v="INDUSTRIAL COAL BOILER"/>
    <s v="TEXAS"/>
    <x v="27"/>
    <x v="0"/>
    <s v="DIESEL FUEL"/>
    <x v="14"/>
    <n v="0"/>
  </r>
  <r>
    <s v="REFERENCE ELECTRIFICATION - MODERATE TECHNOLOGY ADVANCEMENT"/>
    <x v="3"/>
    <s v="INDUSTRIAL COAL BOILER"/>
    <s v="TEXAS"/>
    <x v="27"/>
    <x v="0"/>
    <s v="PIPELINE GAS"/>
    <x v="14"/>
    <n v="0"/>
  </r>
  <r>
    <s v="REFERENCE ELECTRIFICATION - MODERATE TECHNOLOGY ADVANCEMENT"/>
    <x v="3"/>
    <s v="INDUSTRIAL COAL BOILER"/>
    <s v="TEXAS"/>
    <x v="27"/>
    <x v="0"/>
    <s v="BIOMASS - WOOD"/>
    <x v="14"/>
    <n v="0"/>
  </r>
  <r>
    <s v="REFERENCE ELECTRIFICATION - MODERATE TECHNOLOGY ADVANCEMENT"/>
    <x v="3"/>
    <s v="INDUSTRIAL COAL BOILER"/>
    <s v="TEXAS"/>
    <x v="27"/>
    <x v="0"/>
    <s v="RESIDUAL FUEL OIL"/>
    <x v="14"/>
    <n v="0"/>
  </r>
  <r>
    <s v="REFERENCE ELECTRIFICATION - MODERATE TECHNOLOGY ADVANCEMENT"/>
    <x v="3"/>
    <s v="INDUSTRIAL COAL BOILER"/>
    <s v="TEXAS"/>
    <x v="27"/>
    <x v="0"/>
    <s v="COAL"/>
    <x v="14"/>
    <n v="1411096631.5701399"/>
  </r>
  <r>
    <s v="REFERENCE ELECTRIFICATION - MODERATE TECHNOLOGY ADVANCEMENT"/>
    <x v="3"/>
    <s v="INDUSTRIAL COAL BOILER"/>
    <s v="TEXAS"/>
    <x v="27"/>
    <x v="0"/>
    <s v="OTHER PETROLEUM"/>
    <x v="14"/>
    <n v="0"/>
  </r>
  <r>
    <s v="REFERENCE ELECTRIFICATION - MODERATE TECHNOLOGY ADVANCEMENT"/>
    <x v="3"/>
    <s v="INDUSTRIAL COAL BOILER"/>
    <s v="TEXAS"/>
    <x v="27"/>
    <x v="0"/>
    <s v="PETROLEUM COKE"/>
    <x v="14"/>
    <n v="0"/>
  </r>
  <r>
    <s v="REFERENCE ELECTRIFICATION - MODERATE TECHNOLOGY ADVANCEMENT"/>
    <x v="3"/>
    <s v="INDUSTRIAL COAL BOILER"/>
    <s v="TEXAS"/>
    <x v="27"/>
    <x v="1"/>
    <s v="ELECTRICITY"/>
    <x v="14"/>
    <n v="0"/>
  </r>
  <r>
    <s v="REFERENCE ELECTRIFICATION - MODERATE TECHNOLOGY ADVANCEMENT"/>
    <x v="3"/>
    <s v="INDUSTRIAL COAL BOILER"/>
    <s v="TEXAS"/>
    <x v="27"/>
    <x v="1"/>
    <s v="DIESEL FUEL"/>
    <x v="14"/>
    <n v="0"/>
  </r>
  <r>
    <s v="REFERENCE ELECTRIFICATION - MODERATE TECHNOLOGY ADVANCEMENT"/>
    <x v="3"/>
    <s v="INDUSTRIAL COAL BOILER"/>
    <s v="TEXAS"/>
    <x v="27"/>
    <x v="1"/>
    <s v="PIPELINE GAS"/>
    <x v="14"/>
    <n v="0"/>
  </r>
  <r>
    <s v="REFERENCE ELECTRIFICATION - MODERATE TECHNOLOGY ADVANCEMENT"/>
    <x v="3"/>
    <s v="INDUSTRIAL COAL BOILER"/>
    <s v="TEXAS"/>
    <x v="27"/>
    <x v="1"/>
    <s v="BIOMASS - WOOD"/>
    <x v="14"/>
    <n v="0"/>
  </r>
  <r>
    <s v="REFERENCE ELECTRIFICATION - MODERATE TECHNOLOGY ADVANCEMENT"/>
    <x v="3"/>
    <s v="INDUSTRIAL COAL BOILER"/>
    <s v="TEXAS"/>
    <x v="27"/>
    <x v="1"/>
    <s v="RESIDUAL FUEL OIL"/>
    <x v="14"/>
    <n v="0"/>
  </r>
  <r>
    <s v="REFERENCE ELECTRIFICATION - MODERATE TECHNOLOGY ADVANCEMENT"/>
    <x v="3"/>
    <s v="INDUSTRIAL COAL BOILER"/>
    <s v="TEXAS"/>
    <x v="27"/>
    <x v="1"/>
    <s v="COAL"/>
    <x v="14"/>
    <n v="1400841115.1357501"/>
  </r>
  <r>
    <s v="REFERENCE ELECTRIFICATION - MODERATE TECHNOLOGY ADVANCEMENT"/>
    <x v="3"/>
    <s v="INDUSTRIAL COAL BOILER"/>
    <s v="TEXAS"/>
    <x v="27"/>
    <x v="1"/>
    <s v="OTHER PETROLEUM"/>
    <x v="14"/>
    <n v="0"/>
  </r>
  <r>
    <s v="REFERENCE ELECTRIFICATION - MODERATE TECHNOLOGY ADVANCEMENT"/>
    <x v="3"/>
    <s v="INDUSTRIAL COAL BOILER"/>
    <s v="TEXAS"/>
    <x v="27"/>
    <x v="1"/>
    <s v="PETROLEUM COKE"/>
    <x v="14"/>
    <n v="0"/>
  </r>
  <r>
    <s v="REFERENCE ELECTRIFICATION - MODERATE TECHNOLOGY ADVANCEMENT"/>
    <x v="3"/>
    <s v="INDUSTRIAL COAL BOILER"/>
    <s v="TEXAS"/>
    <x v="27"/>
    <x v="2"/>
    <s v="ELECTRICITY"/>
    <x v="14"/>
    <n v="0"/>
  </r>
  <r>
    <s v="REFERENCE ELECTRIFICATION - MODERATE TECHNOLOGY ADVANCEMENT"/>
    <x v="3"/>
    <s v="INDUSTRIAL COAL BOILER"/>
    <s v="TEXAS"/>
    <x v="27"/>
    <x v="2"/>
    <s v="DIESEL FUEL"/>
    <x v="14"/>
    <n v="0"/>
  </r>
  <r>
    <s v="REFERENCE ELECTRIFICATION - MODERATE TECHNOLOGY ADVANCEMENT"/>
    <x v="3"/>
    <s v="INDUSTRIAL COAL BOILER"/>
    <s v="TEXAS"/>
    <x v="27"/>
    <x v="2"/>
    <s v="PIPELINE GAS"/>
    <x v="14"/>
    <n v="0"/>
  </r>
  <r>
    <s v="REFERENCE ELECTRIFICATION - MODERATE TECHNOLOGY ADVANCEMENT"/>
    <x v="3"/>
    <s v="INDUSTRIAL COAL BOILER"/>
    <s v="TEXAS"/>
    <x v="27"/>
    <x v="2"/>
    <s v="BIOMASS - WOOD"/>
    <x v="14"/>
    <n v="0"/>
  </r>
  <r>
    <s v="REFERENCE ELECTRIFICATION - MODERATE TECHNOLOGY ADVANCEMENT"/>
    <x v="3"/>
    <s v="INDUSTRIAL COAL BOILER"/>
    <s v="TEXAS"/>
    <x v="27"/>
    <x v="2"/>
    <s v="RESIDUAL FUEL OIL"/>
    <x v="14"/>
    <n v="0"/>
  </r>
  <r>
    <s v="REFERENCE ELECTRIFICATION - MODERATE TECHNOLOGY ADVANCEMENT"/>
    <x v="3"/>
    <s v="INDUSTRIAL COAL BOILER"/>
    <s v="TEXAS"/>
    <x v="27"/>
    <x v="2"/>
    <s v="COAL"/>
    <x v="14"/>
    <n v="1391327620.36573"/>
  </r>
  <r>
    <s v="REFERENCE ELECTRIFICATION - MODERATE TECHNOLOGY ADVANCEMENT"/>
    <x v="3"/>
    <s v="INDUSTRIAL COAL BOILER"/>
    <s v="TEXAS"/>
    <x v="27"/>
    <x v="2"/>
    <s v="OTHER PETROLEUM"/>
    <x v="14"/>
    <n v="0"/>
  </r>
  <r>
    <s v="REFERENCE ELECTRIFICATION - MODERATE TECHNOLOGY ADVANCEMENT"/>
    <x v="3"/>
    <s v="INDUSTRIAL COAL BOILER"/>
    <s v="TEXAS"/>
    <x v="27"/>
    <x v="2"/>
    <s v="PETROLEUM COKE"/>
    <x v="14"/>
    <n v="0"/>
  </r>
  <r>
    <s v="REFERENCE ELECTRIFICATION - MODERATE TECHNOLOGY ADVANCEMENT"/>
    <x v="3"/>
    <s v="INDUSTRIAL COAL BOILER"/>
    <s v="TEXAS"/>
    <x v="27"/>
    <x v="3"/>
    <s v="ELECTRICITY"/>
    <x v="14"/>
    <n v="0"/>
  </r>
  <r>
    <s v="REFERENCE ELECTRIFICATION - MODERATE TECHNOLOGY ADVANCEMENT"/>
    <x v="3"/>
    <s v="INDUSTRIAL COAL BOILER"/>
    <s v="TEXAS"/>
    <x v="27"/>
    <x v="3"/>
    <s v="DIESEL FUEL"/>
    <x v="14"/>
    <n v="0"/>
  </r>
  <r>
    <s v="REFERENCE ELECTRIFICATION - MODERATE TECHNOLOGY ADVANCEMENT"/>
    <x v="3"/>
    <s v="INDUSTRIAL COAL BOILER"/>
    <s v="TEXAS"/>
    <x v="27"/>
    <x v="3"/>
    <s v="PIPELINE GAS"/>
    <x v="14"/>
    <n v="0"/>
  </r>
  <r>
    <s v="REFERENCE ELECTRIFICATION - MODERATE TECHNOLOGY ADVANCEMENT"/>
    <x v="3"/>
    <s v="INDUSTRIAL COAL BOILER"/>
    <s v="TEXAS"/>
    <x v="27"/>
    <x v="3"/>
    <s v="BIOMASS - WOOD"/>
    <x v="14"/>
    <n v="0"/>
  </r>
  <r>
    <s v="REFERENCE ELECTRIFICATION - MODERATE TECHNOLOGY ADVANCEMENT"/>
    <x v="3"/>
    <s v="INDUSTRIAL COAL BOILER"/>
    <s v="TEXAS"/>
    <x v="27"/>
    <x v="3"/>
    <s v="RESIDUAL FUEL OIL"/>
    <x v="14"/>
    <n v="0"/>
  </r>
  <r>
    <s v="REFERENCE ELECTRIFICATION - MODERATE TECHNOLOGY ADVANCEMENT"/>
    <x v="3"/>
    <s v="INDUSTRIAL COAL BOILER"/>
    <s v="TEXAS"/>
    <x v="27"/>
    <x v="3"/>
    <s v="COAL"/>
    <x v="14"/>
    <n v="1390179126.8862801"/>
  </r>
  <r>
    <s v="REFERENCE ELECTRIFICATION - MODERATE TECHNOLOGY ADVANCEMENT"/>
    <x v="3"/>
    <s v="INDUSTRIAL COAL BOILER"/>
    <s v="TEXAS"/>
    <x v="27"/>
    <x v="3"/>
    <s v="OTHER PETROLEUM"/>
    <x v="14"/>
    <n v="0"/>
  </r>
  <r>
    <s v="REFERENCE ELECTRIFICATION - MODERATE TECHNOLOGY ADVANCEMENT"/>
    <x v="3"/>
    <s v="INDUSTRIAL COAL BOILER"/>
    <s v="TEXAS"/>
    <x v="27"/>
    <x v="3"/>
    <s v="PETROLEUM COKE"/>
    <x v="14"/>
    <n v="0"/>
  </r>
  <r>
    <s v="REFERENCE ELECTRIFICATION - MODERATE TECHNOLOGY ADVANCEMENT"/>
    <x v="3"/>
    <s v="INDUSTRIAL COAL BOILER"/>
    <s v="TEXAS"/>
    <x v="27"/>
    <x v="4"/>
    <s v="ELECTRICITY"/>
    <x v="14"/>
    <n v="0"/>
  </r>
  <r>
    <s v="REFERENCE ELECTRIFICATION - MODERATE TECHNOLOGY ADVANCEMENT"/>
    <x v="3"/>
    <s v="INDUSTRIAL COAL BOILER"/>
    <s v="TEXAS"/>
    <x v="27"/>
    <x v="4"/>
    <s v="DIESEL FUEL"/>
    <x v="14"/>
    <n v="0"/>
  </r>
  <r>
    <s v="REFERENCE ELECTRIFICATION - MODERATE TECHNOLOGY ADVANCEMENT"/>
    <x v="3"/>
    <s v="INDUSTRIAL COAL BOILER"/>
    <s v="TEXAS"/>
    <x v="27"/>
    <x v="4"/>
    <s v="PIPELINE GAS"/>
    <x v="14"/>
    <n v="0"/>
  </r>
  <r>
    <s v="REFERENCE ELECTRIFICATION - MODERATE TECHNOLOGY ADVANCEMENT"/>
    <x v="3"/>
    <s v="INDUSTRIAL COAL BOILER"/>
    <s v="TEXAS"/>
    <x v="27"/>
    <x v="4"/>
    <s v="BIOMASS - WOOD"/>
    <x v="14"/>
    <n v="0"/>
  </r>
  <r>
    <s v="REFERENCE ELECTRIFICATION - MODERATE TECHNOLOGY ADVANCEMENT"/>
    <x v="3"/>
    <s v="INDUSTRIAL COAL BOILER"/>
    <s v="TEXAS"/>
    <x v="27"/>
    <x v="4"/>
    <s v="RESIDUAL FUEL OIL"/>
    <x v="14"/>
    <n v="0"/>
  </r>
  <r>
    <s v="REFERENCE ELECTRIFICATION - MODERATE TECHNOLOGY ADVANCEMENT"/>
    <x v="3"/>
    <s v="INDUSTRIAL COAL BOILER"/>
    <s v="TEXAS"/>
    <x v="27"/>
    <x v="4"/>
    <s v="COAL"/>
    <x v="14"/>
    <n v="1388298234.24863"/>
  </r>
  <r>
    <s v="REFERENCE ELECTRIFICATION - MODERATE TECHNOLOGY ADVANCEMENT"/>
    <x v="3"/>
    <s v="INDUSTRIAL COAL BOILER"/>
    <s v="TEXAS"/>
    <x v="27"/>
    <x v="4"/>
    <s v="OTHER PETROLEUM"/>
    <x v="14"/>
    <n v="0"/>
  </r>
  <r>
    <s v="REFERENCE ELECTRIFICATION - MODERATE TECHNOLOGY ADVANCEMENT"/>
    <x v="3"/>
    <s v="INDUSTRIAL COAL BOILER"/>
    <s v="TEXAS"/>
    <x v="27"/>
    <x v="4"/>
    <s v="PETROLEUM COKE"/>
    <x v="14"/>
    <n v="0"/>
  </r>
  <r>
    <s v="REFERENCE ELECTRIFICATION - MODERATE TECHNOLOGY ADVANCEMENT"/>
    <x v="3"/>
    <s v="INDUSTRIAL COAL BOILER"/>
    <s v="TEXAS"/>
    <x v="27"/>
    <x v="5"/>
    <s v="ELECTRICITY"/>
    <x v="14"/>
    <n v="0"/>
  </r>
  <r>
    <s v="REFERENCE ELECTRIFICATION - MODERATE TECHNOLOGY ADVANCEMENT"/>
    <x v="3"/>
    <s v="INDUSTRIAL COAL BOILER"/>
    <s v="TEXAS"/>
    <x v="27"/>
    <x v="5"/>
    <s v="DIESEL FUEL"/>
    <x v="14"/>
    <n v="0"/>
  </r>
  <r>
    <s v="REFERENCE ELECTRIFICATION - MODERATE TECHNOLOGY ADVANCEMENT"/>
    <x v="3"/>
    <s v="INDUSTRIAL COAL BOILER"/>
    <s v="TEXAS"/>
    <x v="27"/>
    <x v="5"/>
    <s v="PIPELINE GAS"/>
    <x v="14"/>
    <n v="0"/>
  </r>
  <r>
    <s v="REFERENCE ELECTRIFICATION - MODERATE TECHNOLOGY ADVANCEMENT"/>
    <x v="3"/>
    <s v="INDUSTRIAL COAL BOILER"/>
    <s v="TEXAS"/>
    <x v="27"/>
    <x v="5"/>
    <s v="BIOMASS - WOOD"/>
    <x v="14"/>
    <n v="0"/>
  </r>
  <r>
    <s v="REFERENCE ELECTRIFICATION - MODERATE TECHNOLOGY ADVANCEMENT"/>
    <x v="3"/>
    <s v="INDUSTRIAL COAL BOILER"/>
    <s v="TEXAS"/>
    <x v="27"/>
    <x v="5"/>
    <s v="RESIDUAL FUEL OIL"/>
    <x v="14"/>
    <n v="0"/>
  </r>
  <r>
    <s v="REFERENCE ELECTRIFICATION - MODERATE TECHNOLOGY ADVANCEMENT"/>
    <x v="3"/>
    <s v="INDUSTRIAL COAL BOILER"/>
    <s v="TEXAS"/>
    <x v="27"/>
    <x v="5"/>
    <s v="COAL"/>
    <x v="14"/>
    <n v="1389132267.21541"/>
  </r>
  <r>
    <s v="REFERENCE ELECTRIFICATION - MODERATE TECHNOLOGY ADVANCEMENT"/>
    <x v="3"/>
    <s v="INDUSTRIAL COAL BOILER"/>
    <s v="TEXAS"/>
    <x v="27"/>
    <x v="5"/>
    <s v="OTHER PETROLEUM"/>
    <x v="14"/>
    <n v="0"/>
  </r>
  <r>
    <s v="REFERENCE ELECTRIFICATION - MODERATE TECHNOLOGY ADVANCEMENT"/>
    <x v="3"/>
    <s v="INDUSTRIAL COAL BOILER"/>
    <s v="TEXAS"/>
    <x v="27"/>
    <x v="5"/>
    <s v="PETROLEUM COKE"/>
    <x v="14"/>
    <n v="0"/>
  </r>
  <r>
    <s v="REFERENCE ELECTRIFICATION - MODERATE TECHNOLOGY ADVANCEMENT"/>
    <x v="3"/>
    <s v="INDUSTRIAL COAL BOILER"/>
    <s v="TEXAS"/>
    <x v="27"/>
    <x v="6"/>
    <s v="ELECTRICITY"/>
    <x v="14"/>
    <n v="0"/>
  </r>
  <r>
    <s v="REFERENCE ELECTRIFICATION - MODERATE TECHNOLOGY ADVANCEMENT"/>
    <x v="3"/>
    <s v="INDUSTRIAL COAL BOILER"/>
    <s v="TEXAS"/>
    <x v="27"/>
    <x v="6"/>
    <s v="DIESEL FUEL"/>
    <x v="14"/>
    <n v="0"/>
  </r>
  <r>
    <s v="REFERENCE ELECTRIFICATION - MODERATE TECHNOLOGY ADVANCEMENT"/>
    <x v="3"/>
    <s v="INDUSTRIAL COAL BOILER"/>
    <s v="TEXAS"/>
    <x v="27"/>
    <x v="6"/>
    <s v="PIPELINE GAS"/>
    <x v="14"/>
    <n v="0"/>
  </r>
  <r>
    <s v="REFERENCE ELECTRIFICATION - MODERATE TECHNOLOGY ADVANCEMENT"/>
    <x v="3"/>
    <s v="INDUSTRIAL COAL BOILER"/>
    <s v="TEXAS"/>
    <x v="27"/>
    <x v="6"/>
    <s v="BIOMASS - WOOD"/>
    <x v="14"/>
    <n v="0"/>
  </r>
  <r>
    <s v="REFERENCE ELECTRIFICATION - MODERATE TECHNOLOGY ADVANCEMENT"/>
    <x v="3"/>
    <s v="INDUSTRIAL COAL BOILER"/>
    <s v="TEXAS"/>
    <x v="27"/>
    <x v="6"/>
    <s v="RESIDUAL FUEL OIL"/>
    <x v="14"/>
    <n v="0"/>
  </r>
  <r>
    <s v="REFERENCE ELECTRIFICATION - MODERATE TECHNOLOGY ADVANCEMENT"/>
    <x v="3"/>
    <s v="INDUSTRIAL COAL BOILER"/>
    <s v="TEXAS"/>
    <x v="27"/>
    <x v="6"/>
    <s v="COAL"/>
    <x v="14"/>
    <n v="1390980083.3973401"/>
  </r>
  <r>
    <s v="REFERENCE ELECTRIFICATION - MODERATE TECHNOLOGY ADVANCEMENT"/>
    <x v="3"/>
    <s v="INDUSTRIAL COAL BOILER"/>
    <s v="TEXAS"/>
    <x v="27"/>
    <x v="6"/>
    <s v="OTHER PETROLEUM"/>
    <x v="14"/>
    <n v="0"/>
  </r>
  <r>
    <s v="REFERENCE ELECTRIFICATION - MODERATE TECHNOLOGY ADVANCEMENT"/>
    <x v="3"/>
    <s v="INDUSTRIAL COAL BOILER"/>
    <s v="TEXAS"/>
    <x v="27"/>
    <x v="6"/>
    <s v="PETROLEUM COKE"/>
    <x v="14"/>
    <n v="0"/>
  </r>
  <r>
    <s v="REFERENCE ELECTRIFICATION - MODERATE TECHNOLOGY ADVANCEMENT"/>
    <x v="3"/>
    <s v="INDUSTRIAL COAL BOILER"/>
    <s v="TEXAS"/>
    <x v="27"/>
    <x v="7"/>
    <s v="ELECTRICITY"/>
    <x v="14"/>
    <n v="0"/>
  </r>
  <r>
    <s v="REFERENCE ELECTRIFICATION - MODERATE TECHNOLOGY ADVANCEMENT"/>
    <x v="3"/>
    <s v="INDUSTRIAL COAL BOILER"/>
    <s v="TEXAS"/>
    <x v="27"/>
    <x v="7"/>
    <s v="DIESEL FUEL"/>
    <x v="14"/>
    <n v="0"/>
  </r>
  <r>
    <s v="REFERENCE ELECTRIFICATION - MODERATE TECHNOLOGY ADVANCEMENT"/>
    <x v="3"/>
    <s v="INDUSTRIAL COAL BOILER"/>
    <s v="TEXAS"/>
    <x v="27"/>
    <x v="7"/>
    <s v="PIPELINE GAS"/>
    <x v="14"/>
    <n v="0"/>
  </r>
  <r>
    <s v="REFERENCE ELECTRIFICATION - MODERATE TECHNOLOGY ADVANCEMENT"/>
    <x v="3"/>
    <s v="INDUSTRIAL COAL BOILER"/>
    <s v="TEXAS"/>
    <x v="27"/>
    <x v="7"/>
    <s v="BIOMASS - WOOD"/>
    <x v="14"/>
    <n v="0"/>
  </r>
  <r>
    <s v="REFERENCE ELECTRIFICATION - MODERATE TECHNOLOGY ADVANCEMENT"/>
    <x v="3"/>
    <s v="INDUSTRIAL COAL BOILER"/>
    <s v="TEXAS"/>
    <x v="27"/>
    <x v="7"/>
    <s v="RESIDUAL FUEL OIL"/>
    <x v="14"/>
    <n v="0"/>
  </r>
  <r>
    <s v="REFERENCE ELECTRIFICATION - MODERATE TECHNOLOGY ADVANCEMENT"/>
    <x v="3"/>
    <s v="INDUSTRIAL COAL BOILER"/>
    <s v="TEXAS"/>
    <x v="27"/>
    <x v="7"/>
    <s v="COAL"/>
    <x v="14"/>
    <n v="1394062017.71735"/>
  </r>
  <r>
    <s v="REFERENCE ELECTRIFICATION - MODERATE TECHNOLOGY ADVANCEMENT"/>
    <x v="3"/>
    <s v="INDUSTRIAL COAL BOILER"/>
    <s v="TEXAS"/>
    <x v="27"/>
    <x v="7"/>
    <s v="OTHER PETROLEUM"/>
    <x v="14"/>
    <n v="0"/>
  </r>
  <r>
    <s v="REFERENCE ELECTRIFICATION - MODERATE TECHNOLOGY ADVANCEMENT"/>
    <x v="3"/>
    <s v="INDUSTRIAL COAL BOILER"/>
    <s v="TEXAS"/>
    <x v="27"/>
    <x v="7"/>
    <s v="PETROLEUM COKE"/>
    <x v="14"/>
    <n v="0"/>
  </r>
  <r>
    <s v="REFERENCE ELECTRIFICATION - MODERATE TECHNOLOGY ADVANCEMENT"/>
    <x v="3"/>
    <s v="INDUSTRIAL COAL BOILER"/>
    <s v="TEXAS"/>
    <x v="27"/>
    <x v="8"/>
    <s v="ELECTRICITY"/>
    <x v="14"/>
    <n v="0"/>
  </r>
  <r>
    <s v="REFERENCE ELECTRIFICATION - MODERATE TECHNOLOGY ADVANCEMENT"/>
    <x v="3"/>
    <s v="INDUSTRIAL COAL BOILER"/>
    <s v="TEXAS"/>
    <x v="27"/>
    <x v="8"/>
    <s v="DIESEL FUEL"/>
    <x v="14"/>
    <n v="0"/>
  </r>
  <r>
    <s v="REFERENCE ELECTRIFICATION - MODERATE TECHNOLOGY ADVANCEMENT"/>
    <x v="3"/>
    <s v="INDUSTRIAL COAL BOILER"/>
    <s v="TEXAS"/>
    <x v="27"/>
    <x v="8"/>
    <s v="PIPELINE GAS"/>
    <x v="14"/>
    <n v="0"/>
  </r>
  <r>
    <s v="REFERENCE ELECTRIFICATION - MODERATE TECHNOLOGY ADVANCEMENT"/>
    <x v="3"/>
    <s v="INDUSTRIAL COAL BOILER"/>
    <s v="TEXAS"/>
    <x v="27"/>
    <x v="8"/>
    <s v="BIOMASS - WOOD"/>
    <x v="14"/>
    <n v="0"/>
  </r>
  <r>
    <s v="REFERENCE ELECTRIFICATION - MODERATE TECHNOLOGY ADVANCEMENT"/>
    <x v="3"/>
    <s v="INDUSTRIAL COAL BOILER"/>
    <s v="TEXAS"/>
    <x v="27"/>
    <x v="8"/>
    <s v="RESIDUAL FUEL OIL"/>
    <x v="14"/>
    <n v="0"/>
  </r>
  <r>
    <s v="REFERENCE ELECTRIFICATION - MODERATE TECHNOLOGY ADVANCEMENT"/>
    <x v="3"/>
    <s v="INDUSTRIAL COAL BOILER"/>
    <s v="TEXAS"/>
    <x v="27"/>
    <x v="8"/>
    <s v="COAL"/>
    <x v="14"/>
    <n v="1390214269.6521101"/>
  </r>
  <r>
    <s v="REFERENCE ELECTRIFICATION - MODERATE TECHNOLOGY ADVANCEMENT"/>
    <x v="3"/>
    <s v="INDUSTRIAL COAL BOILER"/>
    <s v="TEXAS"/>
    <x v="27"/>
    <x v="8"/>
    <s v="OTHER PETROLEUM"/>
    <x v="14"/>
    <n v="0"/>
  </r>
  <r>
    <s v="REFERENCE ELECTRIFICATION - MODERATE TECHNOLOGY ADVANCEMENT"/>
    <x v="3"/>
    <s v="INDUSTRIAL COAL BOILER"/>
    <s v="TEXAS"/>
    <x v="27"/>
    <x v="8"/>
    <s v="PETROLEUM COKE"/>
    <x v="14"/>
    <n v="0"/>
  </r>
  <r>
    <s v="REFERENCE ELECTRIFICATION - MODERATE TECHNOLOGY ADVANCEMENT"/>
    <x v="3"/>
    <s v="INDUSTRIAL COAL BOILER"/>
    <s v="TEXAS"/>
    <x v="27"/>
    <x v="9"/>
    <s v="ELECTRICITY"/>
    <x v="14"/>
    <n v="0"/>
  </r>
  <r>
    <s v="REFERENCE ELECTRIFICATION - MODERATE TECHNOLOGY ADVANCEMENT"/>
    <x v="3"/>
    <s v="INDUSTRIAL COAL BOILER"/>
    <s v="TEXAS"/>
    <x v="27"/>
    <x v="9"/>
    <s v="DIESEL FUEL"/>
    <x v="14"/>
    <n v="0"/>
  </r>
  <r>
    <s v="REFERENCE ELECTRIFICATION - MODERATE TECHNOLOGY ADVANCEMENT"/>
    <x v="3"/>
    <s v="INDUSTRIAL COAL BOILER"/>
    <s v="TEXAS"/>
    <x v="27"/>
    <x v="9"/>
    <s v="PIPELINE GAS"/>
    <x v="14"/>
    <n v="0"/>
  </r>
  <r>
    <s v="REFERENCE ELECTRIFICATION - MODERATE TECHNOLOGY ADVANCEMENT"/>
    <x v="3"/>
    <s v="INDUSTRIAL COAL BOILER"/>
    <s v="TEXAS"/>
    <x v="27"/>
    <x v="9"/>
    <s v="BIOMASS - WOOD"/>
    <x v="14"/>
    <n v="0"/>
  </r>
  <r>
    <s v="REFERENCE ELECTRIFICATION - MODERATE TECHNOLOGY ADVANCEMENT"/>
    <x v="3"/>
    <s v="INDUSTRIAL COAL BOILER"/>
    <s v="TEXAS"/>
    <x v="27"/>
    <x v="9"/>
    <s v="RESIDUAL FUEL OIL"/>
    <x v="14"/>
    <n v="0"/>
  </r>
  <r>
    <s v="REFERENCE ELECTRIFICATION - MODERATE TECHNOLOGY ADVANCEMENT"/>
    <x v="3"/>
    <s v="INDUSTRIAL COAL BOILER"/>
    <s v="TEXAS"/>
    <x v="27"/>
    <x v="9"/>
    <s v="COAL"/>
    <x v="14"/>
    <n v="1382026356.8883901"/>
  </r>
  <r>
    <s v="REFERENCE ELECTRIFICATION - MODERATE TECHNOLOGY ADVANCEMENT"/>
    <x v="3"/>
    <s v="INDUSTRIAL COAL BOILER"/>
    <s v="TEXAS"/>
    <x v="27"/>
    <x v="9"/>
    <s v="OTHER PETROLEUM"/>
    <x v="14"/>
    <n v="0"/>
  </r>
  <r>
    <s v="REFERENCE ELECTRIFICATION - MODERATE TECHNOLOGY ADVANCEMENT"/>
    <x v="3"/>
    <s v="INDUSTRIAL COAL BOILER"/>
    <s v="TEXAS"/>
    <x v="27"/>
    <x v="9"/>
    <s v="PETROLEUM COKE"/>
    <x v="14"/>
    <n v="0"/>
  </r>
  <r>
    <s v="REFERENCE ELECTRIFICATION - MODERATE TECHNOLOGY ADVANCEMENT"/>
    <x v="3"/>
    <s v="INDUSTRIAL COAL BOILER"/>
    <s v="TEXAS"/>
    <x v="27"/>
    <x v="10"/>
    <s v="ELECTRICITY"/>
    <x v="14"/>
    <n v="0"/>
  </r>
  <r>
    <s v="REFERENCE ELECTRIFICATION - MODERATE TECHNOLOGY ADVANCEMENT"/>
    <x v="3"/>
    <s v="INDUSTRIAL COAL BOILER"/>
    <s v="TEXAS"/>
    <x v="27"/>
    <x v="10"/>
    <s v="DIESEL FUEL"/>
    <x v="14"/>
    <n v="0"/>
  </r>
  <r>
    <s v="REFERENCE ELECTRIFICATION - MODERATE TECHNOLOGY ADVANCEMENT"/>
    <x v="3"/>
    <s v="INDUSTRIAL COAL BOILER"/>
    <s v="TEXAS"/>
    <x v="27"/>
    <x v="10"/>
    <s v="PIPELINE GAS"/>
    <x v="14"/>
    <n v="0"/>
  </r>
  <r>
    <s v="REFERENCE ELECTRIFICATION - MODERATE TECHNOLOGY ADVANCEMENT"/>
    <x v="3"/>
    <s v="INDUSTRIAL COAL BOILER"/>
    <s v="TEXAS"/>
    <x v="27"/>
    <x v="10"/>
    <s v="BIOMASS - WOOD"/>
    <x v="14"/>
    <n v="0"/>
  </r>
  <r>
    <s v="REFERENCE ELECTRIFICATION - MODERATE TECHNOLOGY ADVANCEMENT"/>
    <x v="3"/>
    <s v="INDUSTRIAL COAL BOILER"/>
    <s v="TEXAS"/>
    <x v="27"/>
    <x v="10"/>
    <s v="RESIDUAL FUEL OIL"/>
    <x v="14"/>
    <n v="0"/>
  </r>
  <r>
    <s v="REFERENCE ELECTRIFICATION - MODERATE TECHNOLOGY ADVANCEMENT"/>
    <x v="3"/>
    <s v="INDUSTRIAL COAL BOILER"/>
    <s v="TEXAS"/>
    <x v="27"/>
    <x v="10"/>
    <s v="COAL"/>
    <x v="14"/>
    <n v="1379430800.59111"/>
  </r>
  <r>
    <s v="REFERENCE ELECTRIFICATION - MODERATE TECHNOLOGY ADVANCEMENT"/>
    <x v="3"/>
    <s v="INDUSTRIAL COAL BOILER"/>
    <s v="TEXAS"/>
    <x v="27"/>
    <x v="10"/>
    <s v="OTHER PETROLEUM"/>
    <x v="14"/>
    <n v="0"/>
  </r>
  <r>
    <s v="REFERENCE ELECTRIFICATION - MODERATE TECHNOLOGY ADVANCEMENT"/>
    <x v="3"/>
    <s v="INDUSTRIAL COAL BOILER"/>
    <s v="TEXAS"/>
    <x v="27"/>
    <x v="10"/>
    <s v="PETROLEUM COKE"/>
    <x v="14"/>
    <n v="0"/>
  </r>
  <r>
    <s v="REFERENCE ELECTRIFICATION - MODERATE TECHNOLOGY ADVANCEMENT"/>
    <x v="3"/>
    <s v="INDUSTRIAL COAL BOILER"/>
    <s v="TEXAS"/>
    <x v="27"/>
    <x v="11"/>
    <s v="ELECTRICITY"/>
    <x v="14"/>
    <n v="0"/>
  </r>
  <r>
    <s v="REFERENCE ELECTRIFICATION - MODERATE TECHNOLOGY ADVANCEMENT"/>
    <x v="3"/>
    <s v="INDUSTRIAL COAL BOILER"/>
    <s v="TEXAS"/>
    <x v="27"/>
    <x v="11"/>
    <s v="DIESEL FUEL"/>
    <x v="14"/>
    <n v="0"/>
  </r>
  <r>
    <s v="REFERENCE ELECTRIFICATION - MODERATE TECHNOLOGY ADVANCEMENT"/>
    <x v="3"/>
    <s v="INDUSTRIAL COAL BOILER"/>
    <s v="TEXAS"/>
    <x v="27"/>
    <x v="11"/>
    <s v="PIPELINE GAS"/>
    <x v="14"/>
    <n v="0"/>
  </r>
  <r>
    <s v="REFERENCE ELECTRIFICATION - MODERATE TECHNOLOGY ADVANCEMENT"/>
    <x v="3"/>
    <s v="INDUSTRIAL COAL BOILER"/>
    <s v="TEXAS"/>
    <x v="27"/>
    <x v="11"/>
    <s v="BIOMASS - WOOD"/>
    <x v="14"/>
    <n v="0"/>
  </r>
  <r>
    <s v="REFERENCE ELECTRIFICATION - MODERATE TECHNOLOGY ADVANCEMENT"/>
    <x v="3"/>
    <s v="INDUSTRIAL COAL BOILER"/>
    <s v="TEXAS"/>
    <x v="27"/>
    <x v="11"/>
    <s v="RESIDUAL FUEL OIL"/>
    <x v="14"/>
    <n v="0"/>
  </r>
  <r>
    <s v="REFERENCE ELECTRIFICATION - MODERATE TECHNOLOGY ADVANCEMENT"/>
    <x v="3"/>
    <s v="INDUSTRIAL COAL BOILER"/>
    <s v="TEXAS"/>
    <x v="27"/>
    <x v="11"/>
    <s v="COAL"/>
    <x v="14"/>
    <n v="1376125926.2965901"/>
  </r>
  <r>
    <s v="REFERENCE ELECTRIFICATION - MODERATE TECHNOLOGY ADVANCEMENT"/>
    <x v="3"/>
    <s v="INDUSTRIAL COAL BOILER"/>
    <s v="TEXAS"/>
    <x v="27"/>
    <x v="11"/>
    <s v="OTHER PETROLEUM"/>
    <x v="14"/>
    <n v="0"/>
  </r>
  <r>
    <s v="REFERENCE ELECTRIFICATION - MODERATE TECHNOLOGY ADVANCEMENT"/>
    <x v="3"/>
    <s v="INDUSTRIAL COAL BOILER"/>
    <s v="TEXAS"/>
    <x v="27"/>
    <x v="11"/>
    <s v="PETROLEUM COKE"/>
    <x v="14"/>
    <n v="0"/>
  </r>
  <r>
    <s v="REFERENCE ELECTRIFICATION - MODERATE TECHNOLOGY ADVANCEMENT"/>
    <x v="3"/>
    <s v="INDUSTRIAL COAL BOILER"/>
    <s v="TEXAS"/>
    <x v="27"/>
    <x v="12"/>
    <s v="ELECTRICITY"/>
    <x v="14"/>
    <n v="0"/>
  </r>
  <r>
    <s v="REFERENCE ELECTRIFICATION - MODERATE TECHNOLOGY ADVANCEMENT"/>
    <x v="3"/>
    <s v="INDUSTRIAL COAL BOILER"/>
    <s v="TEXAS"/>
    <x v="27"/>
    <x v="12"/>
    <s v="DIESEL FUEL"/>
    <x v="14"/>
    <n v="0"/>
  </r>
  <r>
    <s v="REFERENCE ELECTRIFICATION - MODERATE TECHNOLOGY ADVANCEMENT"/>
    <x v="3"/>
    <s v="INDUSTRIAL COAL BOILER"/>
    <s v="TEXAS"/>
    <x v="27"/>
    <x v="12"/>
    <s v="PIPELINE GAS"/>
    <x v="14"/>
    <n v="0"/>
  </r>
  <r>
    <s v="REFERENCE ELECTRIFICATION - MODERATE TECHNOLOGY ADVANCEMENT"/>
    <x v="3"/>
    <s v="INDUSTRIAL COAL BOILER"/>
    <s v="TEXAS"/>
    <x v="27"/>
    <x v="12"/>
    <s v="BIOMASS - WOOD"/>
    <x v="14"/>
    <n v="0"/>
  </r>
  <r>
    <s v="REFERENCE ELECTRIFICATION - MODERATE TECHNOLOGY ADVANCEMENT"/>
    <x v="3"/>
    <s v="INDUSTRIAL COAL BOILER"/>
    <s v="TEXAS"/>
    <x v="27"/>
    <x v="12"/>
    <s v="RESIDUAL FUEL OIL"/>
    <x v="14"/>
    <n v="0"/>
  </r>
  <r>
    <s v="REFERENCE ELECTRIFICATION - MODERATE TECHNOLOGY ADVANCEMENT"/>
    <x v="3"/>
    <s v="INDUSTRIAL COAL BOILER"/>
    <s v="TEXAS"/>
    <x v="27"/>
    <x v="12"/>
    <s v="COAL"/>
    <x v="14"/>
    <n v="1373986316.78494"/>
  </r>
  <r>
    <s v="REFERENCE ELECTRIFICATION - MODERATE TECHNOLOGY ADVANCEMENT"/>
    <x v="3"/>
    <s v="INDUSTRIAL COAL BOILER"/>
    <s v="TEXAS"/>
    <x v="27"/>
    <x v="12"/>
    <s v="OTHER PETROLEUM"/>
    <x v="14"/>
    <n v="0"/>
  </r>
  <r>
    <s v="REFERENCE ELECTRIFICATION - MODERATE TECHNOLOGY ADVANCEMENT"/>
    <x v="3"/>
    <s v="INDUSTRIAL COAL BOILER"/>
    <s v="TEXAS"/>
    <x v="27"/>
    <x v="12"/>
    <s v="PETROLEUM COKE"/>
    <x v="14"/>
    <n v="0"/>
  </r>
  <r>
    <s v="REFERENCE ELECTRIFICATION - MODERATE TECHNOLOGY ADVANCEMENT"/>
    <x v="3"/>
    <s v="INDUSTRIAL COAL BOILER"/>
    <s v="TEXAS"/>
    <x v="27"/>
    <x v="13"/>
    <s v="ELECTRICITY"/>
    <x v="14"/>
    <n v="0"/>
  </r>
  <r>
    <s v="REFERENCE ELECTRIFICATION - MODERATE TECHNOLOGY ADVANCEMENT"/>
    <x v="3"/>
    <s v="INDUSTRIAL COAL BOILER"/>
    <s v="TEXAS"/>
    <x v="27"/>
    <x v="13"/>
    <s v="DIESEL FUEL"/>
    <x v="14"/>
    <n v="0"/>
  </r>
  <r>
    <s v="REFERENCE ELECTRIFICATION - MODERATE TECHNOLOGY ADVANCEMENT"/>
    <x v="3"/>
    <s v="INDUSTRIAL COAL BOILER"/>
    <s v="TEXAS"/>
    <x v="27"/>
    <x v="13"/>
    <s v="PIPELINE GAS"/>
    <x v="14"/>
    <n v="0"/>
  </r>
  <r>
    <s v="REFERENCE ELECTRIFICATION - MODERATE TECHNOLOGY ADVANCEMENT"/>
    <x v="3"/>
    <s v="INDUSTRIAL COAL BOILER"/>
    <s v="TEXAS"/>
    <x v="27"/>
    <x v="13"/>
    <s v="BIOMASS - WOOD"/>
    <x v="14"/>
    <n v="0"/>
  </r>
  <r>
    <s v="REFERENCE ELECTRIFICATION - MODERATE TECHNOLOGY ADVANCEMENT"/>
    <x v="3"/>
    <s v="INDUSTRIAL COAL BOILER"/>
    <s v="TEXAS"/>
    <x v="27"/>
    <x v="13"/>
    <s v="RESIDUAL FUEL OIL"/>
    <x v="14"/>
    <n v="0"/>
  </r>
  <r>
    <s v="REFERENCE ELECTRIFICATION - MODERATE TECHNOLOGY ADVANCEMENT"/>
    <x v="3"/>
    <s v="INDUSTRIAL COAL BOILER"/>
    <s v="TEXAS"/>
    <x v="27"/>
    <x v="13"/>
    <s v="COAL"/>
    <x v="14"/>
    <n v="1370522488.4539299"/>
  </r>
  <r>
    <s v="REFERENCE ELECTRIFICATION - MODERATE TECHNOLOGY ADVANCEMENT"/>
    <x v="3"/>
    <s v="INDUSTRIAL COAL BOILER"/>
    <s v="TEXAS"/>
    <x v="27"/>
    <x v="13"/>
    <s v="OTHER PETROLEUM"/>
    <x v="14"/>
    <n v="0"/>
  </r>
  <r>
    <s v="REFERENCE ELECTRIFICATION - MODERATE TECHNOLOGY ADVANCEMENT"/>
    <x v="3"/>
    <s v="INDUSTRIAL COAL BOILER"/>
    <s v="TEXAS"/>
    <x v="27"/>
    <x v="13"/>
    <s v="PETROLEUM COKE"/>
    <x v="14"/>
    <n v="0"/>
  </r>
  <r>
    <s v="REFERENCE ELECTRIFICATION - MODERATE TECHNOLOGY ADVANCEMENT"/>
    <x v="3"/>
    <s v="INDUSTRIAL COAL BOILER"/>
    <s v="TEXAS"/>
    <x v="27"/>
    <x v="14"/>
    <s v="ELECTRICITY"/>
    <x v="14"/>
    <n v="0"/>
  </r>
  <r>
    <s v="REFERENCE ELECTRIFICATION - MODERATE TECHNOLOGY ADVANCEMENT"/>
    <x v="3"/>
    <s v="INDUSTRIAL COAL BOILER"/>
    <s v="TEXAS"/>
    <x v="27"/>
    <x v="14"/>
    <s v="DIESEL FUEL"/>
    <x v="14"/>
    <n v="0"/>
  </r>
  <r>
    <s v="REFERENCE ELECTRIFICATION - MODERATE TECHNOLOGY ADVANCEMENT"/>
    <x v="3"/>
    <s v="INDUSTRIAL COAL BOILER"/>
    <s v="TEXAS"/>
    <x v="27"/>
    <x v="14"/>
    <s v="PIPELINE GAS"/>
    <x v="14"/>
    <n v="0"/>
  </r>
  <r>
    <s v="REFERENCE ELECTRIFICATION - MODERATE TECHNOLOGY ADVANCEMENT"/>
    <x v="3"/>
    <s v="INDUSTRIAL COAL BOILER"/>
    <s v="TEXAS"/>
    <x v="27"/>
    <x v="14"/>
    <s v="BIOMASS - WOOD"/>
    <x v="14"/>
    <n v="0"/>
  </r>
  <r>
    <s v="REFERENCE ELECTRIFICATION - MODERATE TECHNOLOGY ADVANCEMENT"/>
    <x v="3"/>
    <s v="INDUSTRIAL COAL BOILER"/>
    <s v="TEXAS"/>
    <x v="27"/>
    <x v="14"/>
    <s v="RESIDUAL FUEL OIL"/>
    <x v="14"/>
    <n v="0"/>
  </r>
  <r>
    <s v="REFERENCE ELECTRIFICATION - MODERATE TECHNOLOGY ADVANCEMENT"/>
    <x v="3"/>
    <s v="INDUSTRIAL COAL BOILER"/>
    <s v="TEXAS"/>
    <x v="27"/>
    <x v="14"/>
    <s v="COAL"/>
    <x v="14"/>
    <n v="1365424395.6536801"/>
  </r>
  <r>
    <s v="REFERENCE ELECTRIFICATION - MODERATE TECHNOLOGY ADVANCEMENT"/>
    <x v="3"/>
    <s v="INDUSTRIAL COAL BOILER"/>
    <s v="TEXAS"/>
    <x v="27"/>
    <x v="14"/>
    <s v="OTHER PETROLEUM"/>
    <x v="14"/>
    <n v="0"/>
  </r>
  <r>
    <s v="REFERENCE ELECTRIFICATION - MODERATE TECHNOLOGY ADVANCEMENT"/>
    <x v="3"/>
    <s v="INDUSTRIAL COAL BOILER"/>
    <s v="TEXAS"/>
    <x v="27"/>
    <x v="14"/>
    <s v="PETROLEUM COKE"/>
    <x v="14"/>
    <n v="0"/>
  </r>
  <r>
    <s v="REFERENCE ELECTRIFICATION - MODERATE TECHNOLOGY ADVANCEMENT"/>
    <x v="3"/>
    <s v="INDUSTRIAL COAL BOILER"/>
    <s v="TEXAS"/>
    <x v="27"/>
    <x v="15"/>
    <s v="ELECTRICITY"/>
    <x v="14"/>
    <n v="0"/>
  </r>
  <r>
    <s v="REFERENCE ELECTRIFICATION - MODERATE TECHNOLOGY ADVANCEMENT"/>
    <x v="3"/>
    <s v="INDUSTRIAL COAL BOILER"/>
    <s v="TEXAS"/>
    <x v="27"/>
    <x v="15"/>
    <s v="DIESEL FUEL"/>
    <x v="14"/>
    <n v="0"/>
  </r>
  <r>
    <s v="REFERENCE ELECTRIFICATION - MODERATE TECHNOLOGY ADVANCEMENT"/>
    <x v="3"/>
    <s v="INDUSTRIAL COAL BOILER"/>
    <s v="TEXAS"/>
    <x v="27"/>
    <x v="15"/>
    <s v="PIPELINE GAS"/>
    <x v="14"/>
    <n v="0"/>
  </r>
  <r>
    <s v="REFERENCE ELECTRIFICATION - MODERATE TECHNOLOGY ADVANCEMENT"/>
    <x v="3"/>
    <s v="INDUSTRIAL COAL BOILER"/>
    <s v="TEXAS"/>
    <x v="27"/>
    <x v="15"/>
    <s v="BIOMASS - WOOD"/>
    <x v="14"/>
    <n v="0"/>
  </r>
  <r>
    <s v="REFERENCE ELECTRIFICATION - MODERATE TECHNOLOGY ADVANCEMENT"/>
    <x v="3"/>
    <s v="INDUSTRIAL COAL BOILER"/>
    <s v="TEXAS"/>
    <x v="27"/>
    <x v="15"/>
    <s v="RESIDUAL FUEL OIL"/>
    <x v="14"/>
    <n v="0"/>
  </r>
  <r>
    <s v="REFERENCE ELECTRIFICATION - MODERATE TECHNOLOGY ADVANCEMENT"/>
    <x v="3"/>
    <s v="INDUSTRIAL COAL BOILER"/>
    <s v="TEXAS"/>
    <x v="27"/>
    <x v="15"/>
    <s v="COAL"/>
    <x v="14"/>
    <n v="1360705623.6511199"/>
  </r>
  <r>
    <s v="REFERENCE ELECTRIFICATION - MODERATE TECHNOLOGY ADVANCEMENT"/>
    <x v="3"/>
    <s v="INDUSTRIAL COAL BOILER"/>
    <s v="TEXAS"/>
    <x v="27"/>
    <x v="15"/>
    <s v="OTHER PETROLEUM"/>
    <x v="14"/>
    <n v="0"/>
  </r>
  <r>
    <s v="REFERENCE ELECTRIFICATION - MODERATE TECHNOLOGY ADVANCEMENT"/>
    <x v="3"/>
    <s v="INDUSTRIAL COAL BOILER"/>
    <s v="TEXAS"/>
    <x v="27"/>
    <x v="15"/>
    <s v="PETROLEUM COKE"/>
    <x v="14"/>
    <n v="0"/>
  </r>
  <r>
    <s v="REFERENCE ELECTRIFICATION - MODERATE TECHNOLOGY ADVANCEMENT"/>
    <x v="3"/>
    <s v="INDUSTRIAL COAL BOILER"/>
    <s v="TEXAS"/>
    <x v="27"/>
    <x v="16"/>
    <s v="ELECTRICITY"/>
    <x v="14"/>
    <n v="0"/>
  </r>
  <r>
    <s v="REFERENCE ELECTRIFICATION - MODERATE TECHNOLOGY ADVANCEMENT"/>
    <x v="3"/>
    <s v="INDUSTRIAL COAL BOILER"/>
    <s v="TEXAS"/>
    <x v="27"/>
    <x v="16"/>
    <s v="DIESEL FUEL"/>
    <x v="14"/>
    <n v="0"/>
  </r>
  <r>
    <s v="REFERENCE ELECTRIFICATION - MODERATE TECHNOLOGY ADVANCEMENT"/>
    <x v="3"/>
    <s v="INDUSTRIAL COAL BOILER"/>
    <s v="TEXAS"/>
    <x v="27"/>
    <x v="16"/>
    <s v="PIPELINE GAS"/>
    <x v="14"/>
    <n v="0"/>
  </r>
  <r>
    <s v="REFERENCE ELECTRIFICATION - MODERATE TECHNOLOGY ADVANCEMENT"/>
    <x v="3"/>
    <s v="INDUSTRIAL COAL BOILER"/>
    <s v="TEXAS"/>
    <x v="27"/>
    <x v="16"/>
    <s v="BIOMASS - WOOD"/>
    <x v="14"/>
    <n v="0"/>
  </r>
  <r>
    <s v="REFERENCE ELECTRIFICATION - MODERATE TECHNOLOGY ADVANCEMENT"/>
    <x v="3"/>
    <s v="INDUSTRIAL COAL BOILER"/>
    <s v="TEXAS"/>
    <x v="27"/>
    <x v="16"/>
    <s v="RESIDUAL FUEL OIL"/>
    <x v="14"/>
    <n v="0"/>
  </r>
  <r>
    <s v="REFERENCE ELECTRIFICATION - MODERATE TECHNOLOGY ADVANCEMENT"/>
    <x v="3"/>
    <s v="INDUSTRIAL COAL BOILER"/>
    <s v="TEXAS"/>
    <x v="27"/>
    <x v="16"/>
    <s v="COAL"/>
    <x v="14"/>
    <n v="1359603699.2564299"/>
  </r>
  <r>
    <s v="REFERENCE ELECTRIFICATION - MODERATE TECHNOLOGY ADVANCEMENT"/>
    <x v="3"/>
    <s v="INDUSTRIAL COAL BOILER"/>
    <s v="TEXAS"/>
    <x v="27"/>
    <x v="16"/>
    <s v="OTHER PETROLEUM"/>
    <x v="14"/>
    <n v="0"/>
  </r>
  <r>
    <s v="REFERENCE ELECTRIFICATION - MODERATE TECHNOLOGY ADVANCEMENT"/>
    <x v="3"/>
    <s v="INDUSTRIAL COAL BOILER"/>
    <s v="TEXAS"/>
    <x v="27"/>
    <x v="16"/>
    <s v="PETROLEUM COKE"/>
    <x v="14"/>
    <n v="0"/>
  </r>
  <r>
    <s v="REFERENCE ELECTRIFICATION - MODERATE TECHNOLOGY ADVANCEMENT"/>
    <x v="3"/>
    <s v="INDUSTRIAL COAL BOILER"/>
    <s v="TEXAS"/>
    <x v="27"/>
    <x v="17"/>
    <s v="ELECTRICITY"/>
    <x v="14"/>
    <n v="0"/>
  </r>
  <r>
    <s v="REFERENCE ELECTRIFICATION - MODERATE TECHNOLOGY ADVANCEMENT"/>
    <x v="3"/>
    <s v="INDUSTRIAL COAL BOILER"/>
    <s v="TEXAS"/>
    <x v="27"/>
    <x v="17"/>
    <s v="DIESEL FUEL"/>
    <x v="14"/>
    <n v="0"/>
  </r>
  <r>
    <s v="REFERENCE ELECTRIFICATION - MODERATE TECHNOLOGY ADVANCEMENT"/>
    <x v="3"/>
    <s v="INDUSTRIAL COAL BOILER"/>
    <s v="TEXAS"/>
    <x v="27"/>
    <x v="17"/>
    <s v="PIPELINE GAS"/>
    <x v="14"/>
    <n v="0"/>
  </r>
  <r>
    <s v="REFERENCE ELECTRIFICATION - MODERATE TECHNOLOGY ADVANCEMENT"/>
    <x v="3"/>
    <s v="INDUSTRIAL COAL BOILER"/>
    <s v="TEXAS"/>
    <x v="27"/>
    <x v="17"/>
    <s v="BIOMASS - WOOD"/>
    <x v="14"/>
    <n v="0"/>
  </r>
  <r>
    <s v="REFERENCE ELECTRIFICATION - MODERATE TECHNOLOGY ADVANCEMENT"/>
    <x v="3"/>
    <s v="INDUSTRIAL COAL BOILER"/>
    <s v="TEXAS"/>
    <x v="27"/>
    <x v="17"/>
    <s v="RESIDUAL FUEL OIL"/>
    <x v="14"/>
    <n v="0"/>
  </r>
  <r>
    <s v="REFERENCE ELECTRIFICATION - MODERATE TECHNOLOGY ADVANCEMENT"/>
    <x v="3"/>
    <s v="INDUSTRIAL COAL BOILER"/>
    <s v="TEXAS"/>
    <x v="27"/>
    <x v="17"/>
    <s v="COAL"/>
    <x v="14"/>
    <n v="1359461478.47492"/>
  </r>
  <r>
    <s v="REFERENCE ELECTRIFICATION - MODERATE TECHNOLOGY ADVANCEMENT"/>
    <x v="3"/>
    <s v="INDUSTRIAL COAL BOILER"/>
    <s v="TEXAS"/>
    <x v="27"/>
    <x v="17"/>
    <s v="OTHER PETROLEUM"/>
    <x v="14"/>
    <n v="0"/>
  </r>
  <r>
    <s v="REFERENCE ELECTRIFICATION - MODERATE TECHNOLOGY ADVANCEMENT"/>
    <x v="3"/>
    <s v="INDUSTRIAL COAL BOILER"/>
    <s v="TEXAS"/>
    <x v="27"/>
    <x v="17"/>
    <s v="PETROLEUM COKE"/>
    <x v="14"/>
    <n v="0"/>
  </r>
  <r>
    <s v="REFERENCE ELECTRIFICATION - MODERATE TECHNOLOGY ADVANCEMENT"/>
    <x v="3"/>
    <s v="INDUSTRIAL COAL BOILER"/>
    <s v="TEXAS"/>
    <x v="27"/>
    <x v="18"/>
    <s v="ELECTRICITY"/>
    <x v="14"/>
    <n v="0"/>
  </r>
  <r>
    <s v="REFERENCE ELECTRIFICATION - MODERATE TECHNOLOGY ADVANCEMENT"/>
    <x v="3"/>
    <s v="INDUSTRIAL COAL BOILER"/>
    <s v="TEXAS"/>
    <x v="27"/>
    <x v="18"/>
    <s v="DIESEL FUEL"/>
    <x v="14"/>
    <n v="0"/>
  </r>
  <r>
    <s v="REFERENCE ELECTRIFICATION - MODERATE TECHNOLOGY ADVANCEMENT"/>
    <x v="3"/>
    <s v="INDUSTRIAL COAL BOILER"/>
    <s v="TEXAS"/>
    <x v="27"/>
    <x v="18"/>
    <s v="PIPELINE GAS"/>
    <x v="14"/>
    <n v="0"/>
  </r>
  <r>
    <s v="REFERENCE ELECTRIFICATION - MODERATE TECHNOLOGY ADVANCEMENT"/>
    <x v="3"/>
    <s v="INDUSTRIAL COAL BOILER"/>
    <s v="TEXAS"/>
    <x v="27"/>
    <x v="18"/>
    <s v="BIOMASS - WOOD"/>
    <x v="14"/>
    <n v="0"/>
  </r>
  <r>
    <s v="REFERENCE ELECTRIFICATION - MODERATE TECHNOLOGY ADVANCEMENT"/>
    <x v="3"/>
    <s v="INDUSTRIAL COAL BOILER"/>
    <s v="TEXAS"/>
    <x v="27"/>
    <x v="18"/>
    <s v="RESIDUAL FUEL OIL"/>
    <x v="14"/>
    <n v="0"/>
  </r>
  <r>
    <s v="REFERENCE ELECTRIFICATION - MODERATE TECHNOLOGY ADVANCEMENT"/>
    <x v="3"/>
    <s v="INDUSTRIAL COAL BOILER"/>
    <s v="TEXAS"/>
    <x v="27"/>
    <x v="18"/>
    <s v="COAL"/>
    <x v="14"/>
    <n v="1360589453.51297"/>
  </r>
  <r>
    <s v="REFERENCE ELECTRIFICATION - MODERATE TECHNOLOGY ADVANCEMENT"/>
    <x v="3"/>
    <s v="INDUSTRIAL COAL BOILER"/>
    <s v="TEXAS"/>
    <x v="27"/>
    <x v="18"/>
    <s v="OTHER PETROLEUM"/>
    <x v="14"/>
    <n v="0"/>
  </r>
  <r>
    <s v="REFERENCE ELECTRIFICATION - MODERATE TECHNOLOGY ADVANCEMENT"/>
    <x v="3"/>
    <s v="INDUSTRIAL COAL BOILER"/>
    <s v="TEXAS"/>
    <x v="27"/>
    <x v="18"/>
    <s v="PETROLEUM COKE"/>
    <x v="14"/>
    <n v="0"/>
  </r>
  <r>
    <s v="REFERENCE ELECTRIFICATION - MODERATE TECHNOLOGY ADVANCEMENT"/>
    <x v="3"/>
    <s v="INDUSTRIAL COAL BOILER"/>
    <s v="TEXAS"/>
    <x v="27"/>
    <x v="19"/>
    <s v="ELECTRICITY"/>
    <x v="14"/>
    <n v="0"/>
  </r>
  <r>
    <s v="REFERENCE ELECTRIFICATION - MODERATE TECHNOLOGY ADVANCEMENT"/>
    <x v="3"/>
    <s v="INDUSTRIAL COAL BOILER"/>
    <s v="TEXAS"/>
    <x v="27"/>
    <x v="19"/>
    <s v="DIESEL FUEL"/>
    <x v="14"/>
    <n v="0"/>
  </r>
  <r>
    <s v="REFERENCE ELECTRIFICATION - MODERATE TECHNOLOGY ADVANCEMENT"/>
    <x v="3"/>
    <s v="INDUSTRIAL COAL BOILER"/>
    <s v="TEXAS"/>
    <x v="27"/>
    <x v="19"/>
    <s v="PIPELINE GAS"/>
    <x v="14"/>
    <n v="0"/>
  </r>
  <r>
    <s v="REFERENCE ELECTRIFICATION - MODERATE TECHNOLOGY ADVANCEMENT"/>
    <x v="3"/>
    <s v="INDUSTRIAL COAL BOILER"/>
    <s v="TEXAS"/>
    <x v="27"/>
    <x v="19"/>
    <s v="BIOMASS - WOOD"/>
    <x v="14"/>
    <n v="0"/>
  </r>
  <r>
    <s v="REFERENCE ELECTRIFICATION - MODERATE TECHNOLOGY ADVANCEMENT"/>
    <x v="3"/>
    <s v="INDUSTRIAL COAL BOILER"/>
    <s v="TEXAS"/>
    <x v="27"/>
    <x v="19"/>
    <s v="RESIDUAL FUEL OIL"/>
    <x v="14"/>
    <n v="0"/>
  </r>
  <r>
    <s v="REFERENCE ELECTRIFICATION - MODERATE TECHNOLOGY ADVANCEMENT"/>
    <x v="3"/>
    <s v="INDUSTRIAL COAL BOILER"/>
    <s v="TEXAS"/>
    <x v="27"/>
    <x v="19"/>
    <s v="COAL"/>
    <x v="14"/>
    <n v="1360648272.7141299"/>
  </r>
  <r>
    <s v="REFERENCE ELECTRIFICATION - MODERATE TECHNOLOGY ADVANCEMENT"/>
    <x v="3"/>
    <s v="INDUSTRIAL COAL BOILER"/>
    <s v="TEXAS"/>
    <x v="27"/>
    <x v="19"/>
    <s v="OTHER PETROLEUM"/>
    <x v="14"/>
    <n v="0"/>
  </r>
  <r>
    <s v="REFERENCE ELECTRIFICATION - MODERATE TECHNOLOGY ADVANCEMENT"/>
    <x v="3"/>
    <s v="INDUSTRIAL COAL BOILER"/>
    <s v="TEXAS"/>
    <x v="27"/>
    <x v="19"/>
    <s v="PETROLEUM COKE"/>
    <x v="14"/>
    <n v="0"/>
  </r>
  <r>
    <s v="REFERENCE ELECTRIFICATION - MODERATE TECHNOLOGY ADVANCEMENT"/>
    <x v="3"/>
    <s v="INDUSTRIAL COAL BOILER"/>
    <s v="TEXAS"/>
    <x v="27"/>
    <x v="20"/>
    <s v="ELECTRICITY"/>
    <x v="14"/>
    <n v="0"/>
  </r>
  <r>
    <s v="REFERENCE ELECTRIFICATION - MODERATE TECHNOLOGY ADVANCEMENT"/>
    <x v="3"/>
    <s v="INDUSTRIAL COAL BOILER"/>
    <s v="TEXAS"/>
    <x v="27"/>
    <x v="20"/>
    <s v="DIESEL FUEL"/>
    <x v="14"/>
    <n v="0"/>
  </r>
  <r>
    <s v="REFERENCE ELECTRIFICATION - MODERATE TECHNOLOGY ADVANCEMENT"/>
    <x v="3"/>
    <s v="INDUSTRIAL COAL BOILER"/>
    <s v="TEXAS"/>
    <x v="27"/>
    <x v="20"/>
    <s v="PIPELINE GAS"/>
    <x v="14"/>
    <n v="0"/>
  </r>
  <r>
    <s v="REFERENCE ELECTRIFICATION - MODERATE TECHNOLOGY ADVANCEMENT"/>
    <x v="3"/>
    <s v="INDUSTRIAL COAL BOILER"/>
    <s v="TEXAS"/>
    <x v="27"/>
    <x v="20"/>
    <s v="BIOMASS - WOOD"/>
    <x v="14"/>
    <n v="0"/>
  </r>
  <r>
    <s v="REFERENCE ELECTRIFICATION - MODERATE TECHNOLOGY ADVANCEMENT"/>
    <x v="3"/>
    <s v="INDUSTRIAL COAL BOILER"/>
    <s v="TEXAS"/>
    <x v="27"/>
    <x v="20"/>
    <s v="RESIDUAL FUEL OIL"/>
    <x v="14"/>
    <n v="0"/>
  </r>
  <r>
    <s v="REFERENCE ELECTRIFICATION - MODERATE TECHNOLOGY ADVANCEMENT"/>
    <x v="3"/>
    <s v="INDUSTRIAL COAL BOILER"/>
    <s v="TEXAS"/>
    <x v="27"/>
    <x v="20"/>
    <s v="COAL"/>
    <x v="14"/>
    <n v="1363796912.7890699"/>
  </r>
  <r>
    <s v="REFERENCE ELECTRIFICATION - MODERATE TECHNOLOGY ADVANCEMENT"/>
    <x v="3"/>
    <s v="INDUSTRIAL COAL BOILER"/>
    <s v="TEXAS"/>
    <x v="27"/>
    <x v="20"/>
    <s v="OTHER PETROLEUM"/>
    <x v="14"/>
    <n v="0"/>
  </r>
  <r>
    <s v="REFERENCE ELECTRIFICATION - MODERATE TECHNOLOGY ADVANCEMENT"/>
    <x v="3"/>
    <s v="INDUSTRIAL COAL BOILER"/>
    <s v="TEXAS"/>
    <x v="27"/>
    <x v="20"/>
    <s v="PETROLEUM COKE"/>
    <x v="14"/>
    <n v="0"/>
  </r>
  <r>
    <s v="REFERENCE ELECTRIFICATION - MODERATE TECHNOLOGY ADVANCEMENT"/>
    <x v="3"/>
    <s v="INDUSTRIAL COAL BOILER"/>
    <s v="TEXAS"/>
    <x v="27"/>
    <x v="21"/>
    <s v="ELECTRICITY"/>
    <x v="14"/>
    <n v="0"/>
  </r>
  <r>
    <s v="REFERENCE ELECTRIFICATION - MODERATE TECHNOLOGY ADVANCEMENT"/>
    <x v="3"/>
    <s v="INDUSTRIAL COAL BOILER"/>
    <s v="TEXAS"/>
    <x v="27"/>
    <x v="21"/>
    <s v="DIESEL FUEL"/>
    <x v="14"/>
    <n v="0"/>
  </r>
  <r>
    <s v="REFERENCE ELECTRIFICATION - MODERATE TECHNOLOGY ADVANCEMENT"/>
    <x v="3"/>
    <s v="INDUSTRIAL COAL BOILER"/>
    <s v="TEXAS"/>
    <x v="27"/>
    <x v="21"/>
    <s v="PIPELINE GAS"/>
    <x v="14"/>
    <n v="0"/>
  </r>
  <r>
    <s v="REFERENCE ELECTRIFICATION - MODERATE TECHNOLOGY ADVANCEMENT"/>
    <x v="3"/>
    <s v="INDUSTRIAL COAL BOILER"/>
    <s v="TEXAS"/>
    <x v="27"/>
    <x v="21"/>
    <s v="BIOMASS - WOOD"/>
    <x v="14"/>
    <n v="0"/>
  </r>
  <r>
    <s v="REFERENCE ELECTRIFICATION - MODERATE TECHNOLOGY ADVANCEMENT"/>
    <x v="3"/>
    <s v="INDUSTRIAL COAL BOILER"/>
    <s v="TEXAS"/>
    <x v="27"/>
    <x v="21"/>
    <s v="RESIDUAL FUEL OIL"/>
    <x v="14"/>
    <n v="0"/>
  </r>
  <r>
    <s v="REFERENCE ELECTRIFICATION - MODERATE TECHNOLOGY ADVANCEMENT"/>
    <x v="3"/>
    <s v="INDUSTRIAL COAL BOILER"/>
    <s v="TEXAS"/>
    <x v="27"/>
    <x v="21"/>
    <s v="COAL"/>
    <x v="14"/>
    <n v="1368671031.6435699"/>
  </r>
  <r>
    <s v="REFERENCE ELECTRIFICATION - MODERATE TECHNOLOGY ADVANCEMENT"/>
    <x v="3"/>
    <s v="INDUSTRIAL COAL BOILER"/>
    <s v="TEXAS"/>
    <x v="27"/>
    <x v="21"/>
    <s v="OTHER PETROLEUM"/>
    <x v="14"/>
    <n v="0"/>
  </r>
  <r>
    <s v="REFERENCE ELECTRIFICATION - MODERATE TECHNOLOGY ADVANCEMENT"/>
    <x v="3"/>
    <s v="INDUSTRIAL COAL BOILER"/>
    <s v="TEXAS"/>
    <x v="27"/>
    <x v="21"/>
    <s v="PETROLEUM COKE"/>
    <x v="14"/>
    <n v="0"/>
  </r>
  <r>
    <s v="REFERENCE ELECTRIFICATION - MODERATE TECHNOLOGY ADVANCEMENT"/>
    <x v="3"/>
    <s v="INDUSTRIAL COAL BOILER"/>
    <s v="TEXAS"/>
    <x v="27"/>
    <x v="22"/>
    <s v="ELECTRICITY"/>
    <x v="14"/>
    <n v="0"/>
  </r>
  <r>
    <s v="REFERENCE ELECTRIFICATION - MODERATE TECHNOLOGY ADVANCEMENT"/>
    <x v="3"/>
    <s v="INDUSTRIAL COAL BOILER"/>
    <s v="TEXAS"/>
    <x v="27"/>
    <x v="22"/>
    <s v="DIESEL FUEL"/>
    <x v="14"/>
    <n v="0"/>
  </r>
  <r>
    <s v="REFERENCE ELECTRIFICATION - MODERATE TECHNOLOGY ADVANCEMENT"/>
    <x v="3"/>
    <s v="INDUSTRIAL COAL BOILER"/>
    <s v="TEXAS"/>
    <x v="27"/>
    <x v="22"/>
    <s v="PIPELINE GAS"/>
    <x v="14"/>
    <n v="0"/>
  </r>
  <r>
    <s v="REFERENCE ELECTRIFICATION - MODERATE TECHNOLOGY ADVANCEMENT"/>
    <x v="3"/>
    <s v="INDUSTRIAL COAL BOILER"/>
    <s v="TEXAS"/>
    <x v="27"/>
    <x v="22"/>
    <s v="BIOMASS - WOOD"/>
    <x v="14"/>
    <n v="0"/>
  </r>
  <r>
    <s v="REFERENCE ELECTRIFICATION - MODERATE TECHNOLOGY ADVANCEMENT"/>
    <x v="3"/>
    <s v="INDUSTRIAL COAL BOILER"/>
    <s v="TEXAS"/>
    <x v="27"/>
    <x v="22"/>
    <s v="RESIDUAL FUEL OIL"/>
    <x v="14"/>
    <n v="0"/>
  </r>
  <r>
    <s v="REFERENCE ELECTRIFICATION - MODERATE TECHNOLOGY ADVANCEMENT"/>
    <x v="3"/>
    <s v="INDUSTRIAL COAL BOILER"/>
    <s v="TEXAS"/>
    <x v="27"/>
    <x v="22"/>
    <s v="COAL"/>
    <x v="14"/>
    <n v="1370485976.09554"/>
  </r>
  <r>
    <s v="REFERENCE ELECTRIFICATION - MODERATE TECHNOLOGY ADVANCEMENT"/>
    <x v="3"/>
    <s v="INDUSTRIAL COAL BOILER"/>
    <s v="TEXAS"/>
    <x v="27"/>
    <x v="22"/>
    <s v="OTHER PETROLEUM"/>
    <x v="14"/>
    <n v="0"/>
  </r>
  <r>
    <s v="REFERENCE ELECTRIFICATION - MODERATE TECHNOLOGY ADVANCEMENT"/>
    <x v="3"/>
    <s v="INDUSTRIAL COAL BOILER"/>
    <s v="TEXAS"/>
    <x v="27"/>
    <x v="22"/>
    <s v="PETROLEUM COKE"/>
    <x v="14"/>
    <n v="0"/>
  </r>
  <r>
    <s v="REFERENCE ELECTRIFICATION - MODERATE TECHNOLOGY ADVANCEMENT"/>
    <x v="3"/>
    <s v="INDUSTRIAL COAL BOILER"/>
    <s v="TEXAS"/>
    <x v="27"/>
    <x v="23"/>
    <s v="ELECTRICITY"/>
    <x v="14"/>
    <n v="0"/>
  </r>
  <r>
    <s v="REFERENCE ELECTRIFICATION - MODERATE TECHNOLOGY ADVANCEMENT"/>
    <x v="3"/>
    <s v="INDUSTRIAL COAL BOILER"/>
    <s v="TEXAS"/>
    <x v="27"/>
    <x v="23"/>
    <s v="DIESEL FUEL"/>
    <x v="14"/>
    <n v="0"/>
  </r>
  <r>
    <s v="REFERENCE ELECTRIFICATION - MODERATE TECHNOLOGY ADVANCEMENT"/>
    <x v="3"/>
    <s v="INDUSTRIAL COAL BOILER"/>
    <s v="TEXAS"/>
    <x v="27"/>
    <x v="23"/>
    <s v="PIPELINE GAS"/>
    <x v="14"/>
    <n v="0"/>
  </r>
  <r>
    <s v="REFERENCE ELECTRIFICATION - MODERATE TECHNOLOGY ADVANCEMENT"/>
    <x v="3"/>
    <s v="INDUSTRIAL COAL BOILER"/>
    <s v="TEXAS"/>
    <x v="27"/>
    <x v="23"/>
    <s v="BIOMASS - WOOD"/>
    <x v="14"/>
    <n v="0"/>
  </r>
  <r>
    <s v="REFERENCE ELECTRIFICATION - MODERATE TECHNOLOGY ADVANCEMENT"/>
    <x v="3"/>
    <s v="INDUSTRIAL COAL BOILER"/>
    <s v="TEXAS"/>
    <x v="27"/>
    <x v="23"/>
    <s v="RESIDUAL FUEL OIL"/>
    <x v="14"/>
    <n v="0"/>
  </r>
  <r>
    <s v="REFERENCE ELECTRIFICATION - MODERATE TECHNOLOGY ADVANCEMENT"/>
    <x v="3"/>
    <s v="INDUSTRIAL COAL BOILER"/>
    <s v="TEXAS"/>
    <x v="27"/>
    <x v="23"/>
    <s v="COAL"/>
    <x v="14"/>
    <n v="1372476874.4491"/>
  </r>
  <r>
    <s v="REFERENCE ELECTRIFICATION - MODERATE TECHNOLOGY ADVANCEMENT"/>
    <x v="3"/>
    <s v="INDUSTRIAL COAL BOILER"/>
    <s v="TEXAS"/>
    <x v="27"/>
    <x v="23"/>
    <s v="OTHER PETROLEUM"/>
    <x v="14"/>
    <n v="0"/>
  </r>
  <r>
    <s v="REFERENCE ELECTRIFICATION - MODERATE TECHNOLOGY ADVANCEMENT"/>
    <x v="3"/>
    <s v="INDUSTRIAL COAL BOILER"/>
    <s v="TEXAS"/>
    <x v="27"/>
    <x v="23"/>
    <s v="PETROLEUM COKE"/>
    <x v="14"/>
    <n v="0"/>
  </r>
  <r>
    <s v="REFERENCE ELECTRIFICATION - MODERATE TECHNOLOGY ADVANCEMENT"/>
    <x v="3"/>
    <s v="INDUSTRIAL COAL BOILER"/>
    <s v="TEXAS"/>
    <x v="27"/>
    <x v="24"/>
    <s v="ELECTRICITY"/>
    <x v="14"/>
    <n v="0"/>
  </r>
  <r>
    <s v="REFERENCE ELECTRIFICATION - MODERATE TECHNOLOGY ADVANCEMENT"/>
    <x v="3"/>
    <s v="INDUSTRIAL COAL BOILER"/>
    <s v="TEXAS"/>
    <x v="27"/>
    <x v="24"/>
    <s v="DIESEL FUEL"/>
    <x v="14"/>
    <n v="0"/>
  </r>
  <r>
    <s v="REFERENCE ELECTRIFICATION - MODERATE TECHNOLOGY ADVANCEMENT"/>
    <x v="3"/>
    <s v="INDUSTRIAL COAL BOILER"/>
    <s v="TEXAS"/>
    <x v="27"/>
    <x v="24"/>
    <s v="PIPELINE GAS"/>
    <x v="14"/>
    <n v="0"/>
  </r>
  <r>
    <s v="REFERENCE ELECTRIFICATION - MODERATE TECHNOLOGY ADVANCEMENT"/>
    <x v="3"/>
    <s v="INDUSTRIAL COAL BOILER"/>
    <s v="TEXAS"/>
    <x v="27"/>
    <x v="24"/>
    <s v="BIOMASS - WOOD"/>
    <x v="14"/>
    <n v="0"/>
  </r>
  <r>
    <s v="REFERENCE ELECTRIFICATION - MODERATE TECHNOLOGY ADVANCEMENT"/>
    <x v="3"/>
    <s v="INDUSTRIAL COAL BOILER"/>
    <s v="TEXAS"/>
    <x v="27"/>
    <x v="24"/>
    <s v="RESIDUAL FUEL OIL"/>
    <x v="14"/>
    <n v="0"/>
  </r>
  <r>
    <s v="REFERENCE ELECTRIFICATION - MODERATE TECHNOLOGY ADVANCEMENT"/>
    <x v="3"/>
    <s v="INDUSTRIAL COAL BOILER"/>
    <s v="TEXAS"/>
    <x v="27"/>
    <x v="24"/>
    <s v="COAL"/>
    <x v="14"/>
    <n v="1375346576.6479299"/>
  </r>
  <r>
    <s v="REFERENCE ELECTRIFICATION - MODERATE TECHNOLOGY ADVANCEMENT"/>
    <x v="3"/>
    <s v="INDUSTRIAL COAL BOILER"/>
    <s v="TEXAS"/>
    <x v="27"/>
    <x v="24"/>
    <s v="OTHER PETROLEUM"/>
    <x v="14"/>
    <n v="0"/>
  </r>
  <r>
    <s v="REFERENCE ELECTRIFICATION - MODERATE TECHNOLOGY ADVANCEMENT"/>
    <x v="3"/>
    <s v="INDUSTRIAL COAL BOILER"/>
    <s v="TEXAS"/>
    <x v="27"/>
    <x v="24"/>
    <s v="PETROLEUM COKE"/>
    <x v="14"/>
    <n v="0"/>
  </r>
  <r>
    <s v="REFERENCE ELECTRIFICATION - MODERATE TECHNOLOGY ADVANCEMENT"/>
    <x v="3"/>
    <s v="INDUSTRIAL COAL BOILER"/>
    <s v="TEXAS"/>
    <x v="27"/>
    <x v="25"/>
    <s v="ELECTRICITY"/>
    <x v="14"/>
    <n v="0"/>
  </r>
  <r>
    <s v="REFERENCE ELECTRIFICATION - MODERATE TECHNOLOGY ADVANCEMENT"/>
    <x v="3"/>
    <s v="INDUSTRIAL COAL BOILER"/>
    <s v="TEXAS"/>
    <x v="27"/>
    <x v="25"/>
    <s v="DIESEL FUEL"/>
    <x v="14"/>
    <n v="0"/>
  </r>
  <r>
    <s v="REFERENCE ELECTRIFICATION - MODERATE TECHNOLOGY ADVANCEMENT"/>
    <x v="3"/>
    <s v="INDUSTRIAL COAL BOILER"/>
    <s v="TEXAS"/>
    <x v="27"/>
    <x v="25"/>
    <s v="PIPELINE GAS"/>
    <x v="14"/>
    <n v="0"/>
  </r>
  <r>
    <s v="REFERENCE ELECTRIFICATION - MODERATE TECHNOLOGY ADVANCEMENT"/>
    <x v="3"/>
    <s v="INDUSTRIAL COAL BOILER"/>
    <s v="TEXAS"/>
    <x v="27"/>
    <x v="25"/>
    <s v="BIOMASS - WOOD"/>
    <x v="14"/>
    <n v="0"/>
  </r>
  <r>
    <s v="REFERENCE ELECTRIFICATION - MODERATE TECHNOLOGY ADVANCEMENT"/>
    <x v="3"/>
    <s v="INDUSTRIAL COAL BOILER"/>
    <s v="TEXAS"/>
    <x v="27"/>
    <x v="25"/>
    <s v="RESIDUAL FUEL OIL"/>
    <x v="14"/>
    <n v="0"/>
  </r>
  <r>
    <s v="REFERENCE ELECTRIFICATION - MODERATE TECHNOLOGY ADVANCEMENT"/>
    <x v="3"/>
    <s v="INDUSTRIAL COAL BOILER"/>
    <s v="TEXAS"/>
    <x v="27"/>
    <x v="25"/>
    <s v="COAL"/>
    <x v="14"/>
    <n v="1379817504.1489899"/>
  </r>
  <r>
    <s v="REFERENCE ELECTRIFICATION - MODERATE TECHNOLOGY ADVANCEMENT"/>
    <x v="3"/>
    <s v="INDUSTRIAL COAL BOILER"/>
    <s v="TEXAS"/>
    <x v="27"/>
    <x v="25"/>
    <s v="OTHER PETROLEUM"/>
    <x v="14"/>
    <n v="0"/>
  </r>
  <r>
    <s v="REFERENCE ELECTRIFICATION - MODERATE TECHNOLOGY ADVANCEMENT"/>
    <x v="3"/>
    <s v="INDUSTRIAL COAL BOILER"/>
    <s v="TEXAS"/>
    <x v="27"/>
    <x v="25"/>
    <s v="PETROLEUM COKE"/>
    <x v="14"/>
    <n v="0"/>
  </r>
  <r>
    <s v="REFERENCE ELECTRIFICATION - MODERATE TECHNOLOGY ADVANCEMENT"/>
    <x v="3"/>
    <s v="INDUSTRIAL COAL BOILER"/>
    <s v="TEXAS"/>
    <x v="27"/>
    <x v="26"/>
    <s v="ELECTRICITY"/>
    <x v="14"/>
    <n v="0"/>
  </r>
  <r>
    <s v="REFERENCE ELECTRIFICATION - MODERATE TECHNOLOGY ADVANCEMENT"/>
    <x v="3"/>
    <s v="INDUSTRIAL COAL BOILER"/>
    <s v="TEXAS"/>
    <x v="27"/>
    <x v="26"/>
    <s v="DIESEL FUEL"/>
    <x v="14"/>
    <n v="0"/>
  </r>
  <r>
    <s v="REFERENCE ELECTRIFICATION - MODERATE TECHNOLOGY ADVANCEMENT"/>
    <x v="3"/>
    <s v="INDUSTRIAL COAL BOILER"/>
    <s v="TEXAS"/>
    <x v="27"/>
    <x v="26"/>
    <s v="PIPELINE GAS"/>
    <x v="14"/>
    <n v="0"/>
  </r>
  <r>
    <s v="REFERENCE ELECTRIFICATION - MODERATE TECHNOLOGY ADVANCEMENT"/>
    <x v="3"/>
    <s v="INDUSTRIAL COAL BOILER"/>
    <s v="TEXAS"/>
    <x v="27"/>
    <x v="26"/>
    <s v="BIOMASS - WOOD"/>
    <x v="14"/>
    <n v="0"/>
  </r>
  <r>
    <s v="REFERENCE ELECTRIFICATION - MODERATE TECHNOLOGY ADVANCEMENT"/>
    <x v="3"/>
    <s v="INDUSTRIAL COAL BOILER"/>
    <s v="TEXAS"/>
    <x v="27"/>
    <x v="26"/>
    <s v="RESIDUAL FUEL OIL"/>
    <x v="14"/>
    <n v="0"/>
  </r>
  <r>
    <s v="REFERENCE ELECTRIFICATION - MODERATE TECHNOLOGY ADVANCEMENT"/>
    <x v="3"/>
    <s v="INDUSTRIAL COAL BOILER"/>
    <s v="TEXAS"/>
    <x v="27"/>
    <x v="26"/>
    <s v="COAL"/>
    <x v="14"/>
    <n v="1390398555.53228"/>
  </r>
  <r>
    <s v="REFERENCE ELECTRIFICATION - MODERATE TECHNOLOGY ADVANCEMENT"/>
    <x v="3"/>
    <s v="INDUSTRIAL COAL BOILER"/>
    <s v="TEXAS"/>
    <x v="27"/>
    <x v="26"/>
    <s v="OTHER PETROLEUM"/>
    <x v="14"/>
    <n v="0"/>
  </r>
  <r>
    <s v="REFERENCE ELECTRIFICATION - MODERATE TECHNOLOGY ADVANCEMENT"/>
    <x v="3"/>
    <s v="INDUSTRIAL COAL BOILER"/>
    <s v="TEXAS"/>
    <x v="27"/>
    <x v="26"/>
    <s v="PETROLEUM COKE"/>
    <x v="14"/>
    <n v="0"/>
  </r>
  <r>
    <s v="REFERENCE ELECTRIFICATION - MODERATE TECHNOLOGY ADVANCEMENT"/>
    <x v="3"/>
    <s v="INDUSTRIAL COAL BOILER"/>
    <s v="TEXAS"/>
    <x v="27"/>
    <x v="27"/>
    <s v="ELECTRICITY"/>
    <x v="14"/>
    <n v="0"/>
  </r>
  <r>
    <s v="REFERENCE ELECTRIFICATION - MODERATE TECHNOLOGY ADVANCEMENT"/>
    <x v="3"/>
    <s v="INDUSTRIAL COAL BOILER"/>
    <s v="TEXAS"/>
    <x v="27"/>
    <x v="27"/>
    <s v="DIESEL FUEL"/>
    <x v="14"/>
    <n v="0"/>
  </r>
  <r>
    <s v="REFERENCE ELECTRIFICATION - MODERATE TECHNOLOGY ADVANCEMENT"/>
    <x v="3"/>
    <s v="INDUSTRIAL COAL BOILER"/>
    <s v="TEXAS"/>
    <x v="27"/>
    <x v="27"/>
    <s v="PIPELINE GAS"/>
    <x v="14"/>
    <n v="0"/>
  </r>
  <r>
    <s v="REFERENCE ELECTRIFICATION - MODERATE TECHNOLOGY ADVANCEMENT"/>
    <x v="3"/>
    <s v="INDUSTRIAL COAL BOILER"/>
    <s v="TEXAS"/>
    <x v="27"/>
    <x v="27"/>
    <s v="BIOMASS - WOOD"/>
    <x v="14"/>
    <n v="0"/>
  </r>
  <r>
    <s v="REFERENCE ELECTRIFICATION - MODERATE TECHNOLOGY ADVANCEMENT"/>
    <x v="3"/>
    <s v="INDUSTRIAL COAL BOILER"/>
    <s v="TEXAS"/>
    <x v="27"/>
    <x v="27"/>
    <s v="RESIDUAL FUEL OIL"/>
    <x v="14"/>
    <n v="0"/>
  </r>
  <r>
    <s v="REFERENCE ELECTRIFICATION - MODERATE TECHNOLOGY ADVANCEMENT"/>
    <x v="3"/>
    <s v="INDUSTRIAL COAL BOILER"/>
    <s v="TEXAS"/>
    <x v="27"/>
    <x v="27"/>
    <s v="COAL"/>
    <x v="14"/>
    <n v="1403470522.2162099"/>
  </r>
  <r>
    <s v="REFERENCE ELECTRIFICATION - MODERATE TECHNOLOGY ADVANCEMENT"/>
    <x v="3"/>
    <s v="INDUSTRIAL COAL BOILER"/>
    <s v="TEXAS"/>
    <x v="27"/>
    <x v="27"/>
    <s v="OTHER PETROLEUM"/>
    <x v="14"/>
    <n v="0"/>
  </r>
  <r>
    <s v="REFERENCE ELECTRIFICATION - MODERATE TECHNOLOGY ADVANCEMENT"/>
    <x v="3"/>
    <s v="INDUSTRIAL COAL BOILER"/>
    <s v="TEXAS"/>
    <x v="27"/>
    <x v="27"/>
    <s v="PETROLEUM COKE"/>
    <x v="14"/>
    <n v="0"/>
  </r>
  <r>
    <s v="REFERENCE ELECTRIFICATION - MODERATE TECHNOLOGY ADVANCEMENT"/>
    <x v="3"/>
    <s v="INDUSTRIAL COAL BOILER"/>
    <s v="TEXAS"/>
    <x v="27"/>
    <x v="28"/>
    <s v="ELECTRICITY"/>
    <x v="14"/>
    <n v="0"/>
  </r>
  <r>
    <s v="REFERENCE ELECTRIFICATION - MODERATE TECHNOLOGY ADVANCEMENT"/>
    <x v="3"/>
    <s v="INDUSTRIAL COAL BOILER"/>
    <s v="TEXAS"/>
    <x v="27"/>
    <x v="28"/>
    <s v="DIESEL FUEL"/>
    <x v="14"/>
    <n v="0"/>
  </r>
  <r>
    <s v="REFERENCE ELECTRIFICATION - MODERATE TECHNOLOGY ADVANCEMENT"/>
    <x v="3"/>
    <s v="INDUSTRIAL COAL BOILER"/>
    <s v="TEXAS"/>
    <x v="27"/>
    <x v="28"/>
    <s v="PIPELINE GAS"/>
    <x v="14"/>
    <n v="0"/>
  </r>
  <r>
    <s v="REFERENCE ELECTRIFICATION - MODERATE TECHNOLOGY ADVANCEMENT"/>
    <x v="3"/>
    <s v="INDUSTRIAL COAL BOILER"/>
    <s v="TEXAS"/>
    <x v="27"/>
    <x v="28"/>
    <s v="BIOMASS - WOOD"/>
    <x v="14"/>
    <n v="0"/>
  </r>
  <r>
    <s v="REFERENCE ELECTRIFICATION - MODERATE TECHNOLOGY ADVANCEMENT"/>
    <x v="3"/>
    <s v="INDUSTRIAL COAL BOILER"/>
    <s v="TEXAS"/>
    <x v="27"/>
    <x v="28"/>
    <s v="RESIDUAL FUEL OIL"/>
    <x v="14"/>
    <n v="0"/>
  </r>
  <r>
    <s v="REFERENCE ELECTRIFICATION - MODERATE TECHNOLOGY ADVANCEMENT"/>
    <x v="3"/>
    <s v="INDUSTRIAL COAL BOILER"/>
    <s v="TEXAS"/>
    <x v="27"/>
    <x v="28"/>
    <s v="COAL"/>
    <x v="14"/>
    <n v="1417064070.2782099"/>
  </r>
  <r>
    <s v="REFERENCE ELECTRIFICATION - MODERATE TECHNOLOGY ADVANCEMENT"/>
    <x v="3"/>
    <s v="INDUSTRIAL COAL BOILER"/>
    <s v="TEXAS"/>
    <x v="27"/>
    <x v="28"/>
    <s v="OTHER PETROLEUM"/>
    <x v="14"/>
    <n v="0"/>
  </r>
  <r>
    <s v="REFERENCE ELECTRIFICATION - MODERATE TECHNOLOGY ADVANCEMENT"/>
    <x v="3"/>
    <s v="INDUSTRIAL COAL BOILER"/>
    <s v="TEXAS"/>
    <x v="27"/>
    <x v="28"/>
    <s v="PETROLEUM COKE"/>
    <x v="14"/>
    <n v="0"/>
  </r>
  <r>
    <s v="REFERENCE ELECTRIFICATION - MODERATE TECHNOLOGY ADVANCEMENT"/>
    <x v="3"/>
    <s v="INDUSTRIAL COAL BOILER"/>
    <s v="TEXAS"/>
    <x v="27"/>
    <x v="29"/>
    <s v="ELECTRICITY"/>
    <x v="14"/>
    <n v="0"/>
  </r>
  <r>
    <s v="REFERENCE ELECTRIFICATION - MODERATE TECHNOLOGY ADVANCEMENT"/>
    <x v="3"/>
    <s v="INDUSTRIAL COAL BOILER"/>
    <s v="TEXAS"/>
    <x v="27"/>
    <x v="29"/>
    <s v="DIESEL FUEL"/>
    <x v="14"/>
    <n v="0"/>
  </r>
  <r>
    <s v="REFERENCE ELECTRIFICATION - MODERATE TECHNOLOGY ADVANCEMENT"/>
    <x v="3"/>
    <s v="INDUSTRIAL COAL BOILER"/>
    <s v="TEXAS"/>
    <x v="27"/>
    <x v="29"/>
    <s v="PIPELINE GAS"/>
    <x v="14"/>
    <n v="0"/>
  </r>
  <r>
    <s v="REFERENCE ELECTRIFICATION - MODERATE TECHNOLOGY ADVANCEMENT"/>
    <x v="3"/>
    <s v="INDUSTRIAL COAL BOILER"/>
    <s v="TEXAS"/>
    <x v="27"/>
    <x v="29"/>
    <s v="BIOMASS - WOOD"/>
    <x v="14"/>
    <n v="0"/>
  </r>
  <r>
    <s v="REFERENCE ELECTRIFICATION - MODERATE TECHNOLOGY ADVANCEMENT"/>
    <x v="3"/>
    <s v="INDUSTRIAL COAL BOILER"/>
    <s v="TEXAS"/>
    <x v="27"/>
    <x v="29"/>
    <s v="RESIDUAL FUEL OIL"/>
    <x v="14"/>
    <n v="0"/>
  </r>
  <r>
    <s v="REFERENCE ELECTRIFICATION - MODERATE TECHNOLOGY ADVANCEMENT"/>
    <x v="3"/>
    <s v="INDUSTRIAL COAL BOILER"/>
    <s v="TEXAS"/>
    <x v="27"/>
    <x v="29"/>
    <s v="COAL"/>
    <x v="14"/>
    <n v="1429567739.3485701"/>
  </r>
  <r>
    <s v="REFERENCE ELECTRIFICATION - MODERATE TECHNOLOGY ADVANCEMENT"/>
    <x v="3"/>
    <s v="INDUSTRIAL COAL BOILER"/>
    <s v="TEXAS"/>
    <x v="27"/>
    <x v="29"/>
    <s v="OTHER PETROLEUM"/>
    <x v="14"/>
    <n v="0"/>
  </r>
  <r>
    <s v="REFERENCE ELECTRIFICATION - MODERATE TECHNOLOGY ADVANCEMENT"/>
    <x v="3"/>
    <s v="INDUSTRIAL COAL BOILER"/>
    <s v="TEXAS"/>
    <x v="27"/>
    <x v="29"/>
    <s v="PETROLEUM COKE"/>
    <x v="14"/>
    <n v="0"/>
  </r>
  <r>
    <s v="REFERENCE ELECTRIFICATION - MODERATE TECHNOLOGY ADVANCEMENT"/>
    <x v="3"/>
    <s v="INDUSTRIAL COAL BOILER"/>
    <s v="TEXAS"/>
    <x v="27"/>
    <x v="30"/>
    <s v="ELECTRICITY"/>
    <x v="14"/>
    <n v="0"/>
  </r>
  <r>
    <s v="REFERENCE ELECTRIFICATION - MODERATE TECHNOLOGY ADVANCEMENT"/>
    <x v="3"/>
    <s v="INDUSTRIAL COAL BOILER"/>
    <s v="TEXAS"/>
    <x v="27"/>
    <x v="30"/>
    <s v="DIESEL FUEL"/>
    <x v="14"/>
    <n v="0"/>
  </r>
  <r>
    <s v="REFERENCE ELECTRIFICATION - MODERATE TECHNOLOGY ADVANCEMENT"/>
    <x v="3"/>
    <s v="INDUSTRIAL COAL BOILER"/>
    <s v="TEXAS"/>
    <x v="27"/>
    <x v="30"/>
    <s v="PIPELINE GAS"/>
    <x v="14"/>
    <n v="0"/>
  </r>
  <r>
    <s v="REFERENCE ELECTRIFICATION - MODERATE TECHNOLOGY ADVANCEMENT"/>
    <x v="3"/>
    <s v="INDUSTRIAL COAL BOILER"/>
    <s v="TEXAS"/>
    <x v="27"/>
    <x v="30"/>
    <s v="BIOMASS - WOOD"/>
    <x v="14"/>
    <n v="0"/>
  </r>
  <r>
    <s v="REFERENCE ELECTRIFICATION - MODERATE TECHNOLOGY ADVANCEMENT"/>
    <x v="3"/>
    <s v="INDUSTRIAL COAL BOILER"/>
    <s v="TEXAS"/>
    <x v="27"/>
    <x v="30"/>
    <s v="RESIDUAL FUEL OIL"/>
    <x v="14"/>
    <n v="0"/>
  </r>
  <r>
    <s v="REFERENCE ELECTRIFICATION - MODERATE TECHNOLOGY ADVANCEMENT"/>
    <x v="3"/>
    <s v="INDUSTRIAL COAL BOILER"/>
    <s v="TEXAS"/>
    <x v="27"/>
    <x v="30"/>
    <s v="COAL"/>
    <x v="14"/>
    <n v="1444183208.4016399"/>
  </r>
  <r>
    <s v="REFERENCE ELECTRIFICATION - MODERATE TECHNOLOGY ADVANCEMENT"/>
    <x v="3"/>
    <s v="INDUSTRIAL COAL BOILER"/>
    <s v="TEXAS"/>
    <x v="27"/>
    <x v="30"/>
    <s v="OTHER PETROLEUM"/>
    <x v="14"/>
    <n v="0"/>
  </r>
  <r>
    <s v="REFERENCE ELECTRIFICATION - MODERATE TECHNOLOGY ADVANCEMENT"/>
    <x v="3"/>
    <s v="INDUSTRIAL COAL BOILER"/>
    <s v="TEXAS"/>
    <x v="27"/>
    <x v="30"/>
    <s v="PETROLEUM COKE"/>
    <x v="14"/>
    <n v="0"/>
  </r>
  <r>
    <s v="REFERENCE ELECTRIFICATION - MODERATE TECHNOLOGY ADVANCEMENT"/>
    <x v="3"/>
    <s v="INDUSTRIAL COAL BOILER"/>
    <s v="TEXAS"/>
    <x v="27"/>
    <x v="31"/>
    <s v="ELECTRICITY"/>
    <x v="14"/>
    <n v="0"/>
  </r>
  <r>
    <s v="REFERENCE ELECTRIFICATION - MODERATE TECHNOLOGY ADVANCEMENT"/>
    <x v="3"/>
    <s v="INDUSTRIAL COAL BOILER"/>
    <s v="TEXAS"/>
    <x v="27"/>
    <x v="31"/>
    <s v="DIESEL FUEL"/>
    <x v="14"/>
    <n v="0"/>
  </r>
  <r>
    <s v="REFERENCE ELECTRIFICATION - MODERATE TECHNOLOGY ADVANCEMENT"/>
    <x v="3"/>
    <s v="INDUSTRIAL COAL BOILER"/>
    <s v="TEXAS"/>
    <x v="27"/>
    <x v="31"/>
    <s v="PIPELINE GAS"/>
    <x v="14"/>
    <n v="0"/>
  </r>
  <r>
    <s v="REFERENCE ELECTRIFICATION - MODERATE TECHNOLOGY ADVANCEMENT"/>
    <x v="3"/>
    <s v="INDUSTRIAL COAL BOILER"/>
    <s v="TEXAS"/>
    <x v="27"/>
    <x v="31"/>
    <s v="BIOMASS - WOOD"/>
    <x v="14"/>
    <n v="0"/>
  </r>
  <r>
    <s v="REFERENCE ELECTRIFICATION - MODERATE TECHNOLOGY ADVANCEMENT"/>
    <x v="3"/>
    <s v="INDUSTRIAL COAL BOILER"/>
    <s v="TEXAS"/>
    <x v="27"/>
    <x v="31"/>
    <s v="RESIDUAL FUEL OIL"/>
    <x v="14"/>
    <n v="0"/>
  </r>
  <r>
    <s v="REFERENCE ELECTRIFICATION - MODERATE TECHNOLOGY ADVANCEMENT"/>
    <x v="3"/>
    <s v="INDUSTRIAL COAL BOILER"/>
    <s v="TEXAS"/>
    <x v="27"/>
    <x v="31"/>
    <s v="COAL"/>
    <x v="14"/>
    <n v="1458021599.11709"/>
  </r>
  <r>
    <s v="REFERENCE ELECTRIFICATION - MODERATE TECHNOLOGY ADVANCEMENT"/>
    <x v="3"/>
    <s v="INDUSTRIAL COAL BOILER"/>
    <s v="TEXAS"/>
    <x v="27"/>
    <x v="31"/>
    <s v="OTHER PETROLEUM"/>
    <x v="14"/>
    <n v="0"/>
  </r>
  <r>
    <s v="REFERENCE ELECTRIFICATION - MODERATE TECHNOLOGY ADVANCEMENT"/>
    <x v="3"/>
    <s v="INDUSTRIAL COAL BOILER"/>
    <s v="TEXAS"/>
    <x v="27"/>
    <x v="31"/>
    <s v="PETROLEUM COKE"/>
    <x v="14"/>
    <n v="0"/>
  </r>
  <r>
    <s v="REFERENCE ELECTRIFICATION - MODERATE TECHNOLOGY ADVANCEMENT"/>
    <x v="3"/>
    <s v="INDUSTRIAL COAL BOILER"/>
    <s v="TEXAS"/>
    <x v="27"/>
    <x v="32"/>
    <s v="ELECTRICITY"/>
    <x v="14"/>
    <n v="0"/>
  </r>
  <r>
    <s v="REFERENCE ELECTRIFICATION - MODERATE TECHNOLOGY ADVANCEMENT"/>
    <x v="3"/>
    <s v="INDUSTRIAL COAL BOILER"/>
    <s v="TEXAS"/>
    <x v="27"/>
    <x v="32"/>
    <s v="DIESEL FUEL"/>
    <x v="14"/>
    <n v="0"/>
  </r>
  <r>
    <s v="REFERENCE ELECTRIFICATION - MODERATE TECHNOLOGY ADVANCEMENT"/>
    <x v="3"/>
    <s v="INDUSTRIAL COAL BOILER"/>
    <s v="TEXAS"/>
    <x v="27"/>
    <x v="32"/>
    <s v="PIPELINE GAS"/>
    <x v="14"/>
    <n v="0"/>
  </r>
  <r>
    <s v="REFERENCE ELECTRIFICATION - MODERATE TECHNOLOGY ADVANCEMENT"/>
    <x v="3"/>
    <s v="INDUSTRIAL COAL BOILER"/>
    <s v="TEXAS"/>
    <x v="27"/>
    <x v="32"/>
    <s v="BIOMASS - WOOD"/>
    <x v="14"/>
    <n v="0"/>
  </r>
  <r>
    <s v="REFERENCE ELECTRIFICATION - MODERATE TECHNOLOGY ADVANCEMENT"/>
    <x v="3"/>
    <s v="INDUSTRIAL COAL BOILER"/>
    <s v="TEXAS"/>
    <x v="27"/>
    <x v="32"/>
    <s v="RESIDUAL FUEL OIL"/>
    <x v="14"/>
    <n v="0"/>
  </r>
  <r>
    <s v="REFERENCE ELECTRIFICATION - MODERATE TECHNOLOGY ADVANCEMENT"/>
    <x v="3"/>
    <s v="INDUSTRIAL COAL BOILER"/>
    <s v="TEXAS"/>
    <x v="27"/>
    <x v="32"/>
    <s v="COAL"/>
    <x v="14"/>
    <n v="1473733465.86081"/>
  </r>
  <r>
    <s v="REFERENCE ELECTRIFICATION - MODERATE TECHNOLOGY ADVANCEMENT"/>
    <x v="3"/>
    <s v="INDUSTRIAL COAL BOILER"/>
    <s v="TEXAS"/>
    <x v="27"/>
    <x v="32"/>
    <s v="OTHER PETROLEUM"/>
    <x v="14"/>
    <n v="0"/>
  </r>
  <r>
    <s v="REFERENCE ELECTRIFICATION - MODERATE TECHNOLOGY ADVANCEMENT"/>
    <x v="3"/>
    <s v="INDUSTRIAL COAL BOILER"/>
    <s v="TEXAS"/>
    <x v="27"/>
    <x v="32"/>
    <s v="PETROLEUM COKE"/>
    <x v="14"/>
    <n v="0"/>
  </r>
  <r>
    <s v="REFERENCE ELECTRIFICATION - MODERATE TECHNOLOGY ADVANCEMENT"/>
    <x v="3"/>
    <s v="INDUSTRIAL COAL BOILER"/>
    <s v="TEXAS"/>
    <x v="27"/>
    <x v="33"/>
    <s v="ELECTRICITY"/>
    <x v="14"/>
    <n v="0"/>
  </r>
  <r>
    <s v="REFERENCE ELECTRIFICATION - MODERATE TECHNOLOGY ADVANCEMENT"/>
    <x v="3"/>
    <s v="INDUSTRIAL COAL BOILER"/>
    <s v="TEXAS"/>
    <x v="27"/>
    <x v="33"/>
    <s v="DIESEL FUEL"/>
    <x v="14"/>
    <n v="0"/>
  </r>
  <r>
    <s v="REFERENCE ELECTRIFICATION - MODERATE TECHNOLOGY ADVANCEMENT"/>
    <x v="3"/>
    <s v="INDUSTRIAL COAL BOILER"/>
    <s v="TEXAS"/>
    <x v="27"/>
    <x v="33"/>
    <s v="PIPELINE GAS"/>
    <x v="14"/>
    <n v="0"/>
  </r>
  <r>
    <s v="REFERENCE ELECTRIFICATION - MODERATE TECHNOLOGY ADVANCEMENT"/>
    <x v="3"/>
    <s v="INDUSTRIAL COAL BOILER"/>
    <s v="TEXAS"/>
    <x v="27"/>
    <x v="33"/>
    <s v="BIOMASS - WOOD"/>
    <x v="14"/>
    <n v="0"/>
  </r>
  <r>
    <s v="REFERENCE ELECTRIFICATION - MODERATE TECHNOLOGY ADVANCEMENT"/>
    <x v="3"/>
    <s v="INDUSTRIAL COAL BOILER"/>
    <s v="TEXAS"/>
    <x v="27"/>
    <x v="33"/>
    <s v="RESIDUAL FUEL OIL"/>
    <x v="14"/>
    <n v="0"/>
  </r>
  <r>
    <s v="REFERENCE ELECTRIFICATION - MODERATE TECHNOLOGY ADVANCEMENT"/>
    <x v="3"/>
    <s v="INDUSTRIAL COAL BOILER"/>
    <s v="TEXAS"/>
    <x v="27"/>
    <x v="33"/>
    <s v="COAL"/>
    <x v="14"/>
    <n v="1489456204.1401401"/>
  </r>
  <r>
    <s v="REFERENCE ELECTRIFICATION - MODERATE TECHNOLOGY ADVANCEMENT"/>
    <x v="3"/>
    <s v="INDUSTRIAL COAL BOILER"/>
    <s v="TEXAS"/>
    <x v="27"/>
    <x v="33"/>
    <s v="OTHER PETROLEUM"/>
    <x v="14"/>
    <n v="0"/>
  </r>
  <r>
    <s v="REFERENCE ELECTRIFICATION - MODERATE TECHNOLOGY ADVANCEMENT"/>
    <x v="3"/>
    <s v="INDUSTRIAL COAL BOILER"/>
    <s v="TEXAS"/>
    <x v="27"/>
    <x v="33"/>
    <s v="PETROLEUM COKE"/>
    <x v="14"/>
    <n v="0"/>
  </r>
  <r>
    <s v="REFERENCE ELECTRIFICATION - MODERATE TECHNOLOGY ADVANCEMENT"/>
    <x v="3"/>
    <s v="INDUSTRIAL DISTILLATE FUEL OIL BOILER"/>
    <s v="TEXAS"/>
    <x v="27"/>
    <x v="0"/>
    <s v="ELECTRICITY"/>
    <x v="14"/>
    <n v="0"/>
  </r>
  <r>
    <s v="REFERENCE ELECTRIFICATION - MODERATE TECHNOLOGY ADVANCEMENT"/>
    <x v="3"/>
    <s v="INDUSTRIAL DISTILLATE FUEL OIL BOILER"/>
    <s v="TEXAS"/>
    <x v="27"/>
    <x v="0"/>
    <s v="DIESEL FUEL"/>
    <x v="14"/>
    <n v="2432749733.5562201"/>
  </r>
  <r>
    <s v="REFERENCE ELECTRIFICATION - MODERATE TECHNOLOGY ADVANCEMENT"/>
    <x v="3"/>
    <s v="INDUSTRIAL DISTILLATE FUEL OIL BOILER"/>
    <s v="TEXAS"/>
    <x v="27"/>
    <x v="0"/>
    <s v="PIPELINE GAS"/>
    <x v="14"/>
    <n v="0"/>
  </r>
  <r>
    <s v="REFERENCE ELECTRIFICATION - MODERATE TECHNOLOGY ADVANCEMENT"/>
    <x v="3"/>
    <s v="INDUSTRIAL DISTILLATE FUEL OIL BOILER"/>
    <s v="TEXAS"/>
    <x v="27"/>
    <x v="0"/>
    <s v="BIOMASS - WOOD"/>
    <x v="14"/>
    <n v="0"/>
  </r>
  <r>
    <s v="REFERENCE ELECTRIFICATION - MODERATE TECHNOLOGY ADVANCEMENT"/>
    <x v="3"/>
    <s v="INDUSTRIAL DISTILLATE FUEL OIL BOILER"/>
    <s v="TEXAS"/>
    <x v="27"/>
    <x v="0"/>
    <s v="RESIDUAL FUEL OIL"/>
    <x v="14"/>
    <n v="0"/>
  </r>
  <r>
    <s v="REFERENCE ELECTRIFICATION - MODERATE TECHNOLOGY ADVANCEMENT"/>
    <x v="3"/>
    <s v="INDUSTRIAL DISTILLATE FUEL OIL BOILER"/>
    <s v="TEXAS"/>
    <x v="27"/>
    <x v="0"/>
    <s v="COAL"/>
    <x v="14"/>
    <n v="0"/>
  </r>
  <r>
    <s v="REFERENCE ELECTRIFICATION - MODERATE TECHNOLOGY ADVANCEMENT"/>
    <x v="3"/>
    <s v="INDUSTRIAL DISTILLATE FUEL OIL BOILER"/>
    <s v="TEXAS"/>
    <x v="27"/>
    <x v="0"/>
    <s v="OTHER PETROLEUM"/>
    <x v="14"/>
    <n v="0"/>
  </r>
  <r>
    <s v="REFERENCE ELECTRIFICATION - MODERATE TECHNOLOGY ADVANCEMENT"/>
    <x v="3"/>
    <s v="INDUSTRIAL DISTILLATE FUEL OIL BOILER"/>
    <s v="TEXAS"/>
    <x v="27"/>
    <x v="0"/>
    <s v="PETROLEUM COKE"/>
    <x v="14"/>
    <n v="0"/>
  </r>
  <r>
    <s v="REFERENCE ELECTRIFICATION - MODERATE TECHNOLOGY ADVANCEMENT"/>
    <x v="3"/>
    <s v="INDUSTRIAL DISTILLATE FUEL OIL BOILER"/>
    <s v="TEXAS"/>
    <x v="27"/>
    <x v="1"/>
    <s v="ELECTRICITY"/>
    <x v="14"/>
    <n v="0"/>
  </r>
  <r>
    <s v="REFERENCE ELECTRIFICATION - MODERATE TECHNOLOGY ADVANCEMENT"/>
    <x v="3"/>
    <s v="INDUSTRIAL DISTILLATE FUEL OIL BOILER"/>
    <s v="TEXAS"/>
    <x v="27"/>
    <x v="1"/>
    <s v="DIESEL FUEL"/>
    <x v="14"/>
    <n v="2488351466.9052601"/>
  </r>
  <r>
    <s v="REFERENCE ELECTRIFICATION - MODERATE TECHNOLOGY ADVANCEMENT"/>
    <x v="3"/>
    <s v="INDUSTRIAL DISTILLATE FUEL OIL BOILER"/>
    <s v="TEXAS"/>
    <x v="27"/>
    <x v="1"/>
    <s v="PIPELINE GAS"/>
    <x v="14"/>
    <n v="0"/>
  </r>
  <r>
    <s v="REFERENCE ELECTRIFICATION - MODERATE TECHNOLOGY ADVANCEMENT"/>
    <x v="3"/>
    <s v="INDUSTRIAL DISTILLATE FUEL OIL BOILER"/>
    <s v="TEXAS"/>
    <x v="27"/>
    <x v="1"/>
    <s v="BIOMASS - WOOD"/>
    <x v="14"/>
    <n v="0"/>
  </r>
  <r>
    <s v="REFERENCE ELECTRIFICATION - MODERATE TECHNOLOGY ADVANCEMENT"/>
    <x v="3"/>
    <s v="INDUSTRIAL DISTILLATE FUEL OIL BOILER"/>
    <s v="TEXAS"/>
    <x v="27"/>
    <x v="1"/>
    <s v="RESIDUAL FUEL OIL"/>
    <x v="14"/>
    <n v="0"/>
  </r>
  <r>
    <s v="REFERENCE ELECTRIFICATION - MODERATE TECHNOLOGY ADVANCEMENT"/>
    <x v="3"/>
    <s v="INDUSTRIAL DISTILLATE FUEL OIL BOILER"/>
    <s v="TEXAS"/>
    <x v="27"/>
    <x v="1"/>
    <s v="COAL"/>
    <x v="14"/>
    <n v="0"/>
  </r>
  <r>
    <s v="REFERENCE ELECTRIFICATION - MODERATE TECHNOLOGY ADVANCEMENT"/>
    <x v="3"/>
    <s v="INDUSTRIAL DISTILLATE FUEL OIL BOILER"/>
    <s v="TEXAS"/>
    <x v="27"/>
    <x v="1"/>
    <s v="OTHER PETROLEUM"/>
    <x v="14"/>
    <n v="0"/>
  </r>
  <r>
    <s v="REFERENCE ELECTRIFICATION - MODERATE TECHNOLOGY ADVANCEMENT"/>
    <x v="3"/>
    <s v="INDUSTRIAL DISTILLATE FUEL OIL BOILER"/>
    <s v="TEXAS"/>
    <x v="27"/>
    <x v="1"/>
    <s v="PETROLEUM COKE"/>
    <x v="14"/>
    <n v="0"/>
  </r>
  <r>
    <s v="REFERENCE ELECTRIFICATION - MODERATE TECHNOLOGY ADVANCEMENT"/>
    <x v="3"/>
    <s v="INDUSTRIAL DISTILLATE FUEL OIL BOILER"/>
    <s v="TEXAS"/>
    <x v="27"/>
    <x v="2"/>
    <s v="ELECTRICITY"/>
    <x v="14"/>
    <n v="0"/>
  </r>
  <r>
    <s v="REFERENCE ELECTRIFICATION - MODERATE TECHNOLOGY ADVANCEMENT"/>
    <x v="3"/>
    <s v="INDUSTRIAL DISTILLATE FUEL OIL BOILER"/>
    <s v="TEXAS"/>
    <x v="27"/>
    <x v="2"/>
    <s v="DIESEL FUEL"/>
    <x v="14"/>
    <n v="2526291086.4654999"/>
  </r>
  <r>
    <s v="REFERENCE ELECTRIFICATION - MODERATE TECHNOLOGY ADVANCEMENT"/>
    <x v="3"/>
    <s v="INDUSTRIAL DISTILLATE FUEL OIL BOILER"/>
    <s v="TEXAS"/>
    <x v="27"/>
    <x v="2"/>
    <s v="PIPELINE GAS"/>
    <x v="14"/>
    <n v="0"/>
  </r>
  <r>
    <s v="REFERENCE ELECTRIFICATION - MODERATE TECHNOLOGY ADVANCEMENT"/>
    <x v="3"/>
    <s v="INDUSTRIAL DISTILLATE FUEL OIL BOILER"/>
    <s v="TEXAS"/>
    <x v="27"/>
    <x v="2"/>
    <s v="BIOMASS - WOOD"/>
    <x v="14"/>
    <n v="0"/>
  </r>
  <r>
    <s v="REFERENCE ELECTRIFICATION - MODERATE TECHNOLOGY ADVANCEMENT"/>
    <x v="3"/>
    <s v="INDUSTRIAL DISTILLATE FUEL OIL BOILER"/>
    <s v="TEXAS"/>
    <x v="27"/>
    <x v="2"/>
    <s v="RESIDUAL FUEL OIL"/>
    <x v="14"/>
    <n v="0"/>
  </r>
  <r>
    <s v="REFERENCE ELECTRIFICATION - MODERATE TECHNOLOGY ADVANCEMENT"/>
    <x v="3"/>
    <s v="INDUSTRIAL DISTILLATE FUEL OIL BOILER"/>
    <s v="TEXAS"/>
    <x v="27"/>
    <x v="2"/>
    <s v="COAL"/>
    <x v="14"/>
    <n v="0"/>
  </r>
  <r>
    <s v="REFERENCE ELECTRIFICATION - MODERATE TECHNOLOGY ADVANCEMENT"/>
    <x v="3"/>
    <s v="INDUSTRIAL DISTILLATE FUEL OIL BOILER"/>
    <s v="TEXAS"/>
    <x v="27"/>
    <x v="2"/>
    <s v="OTHER PETROLEUM"/>
    <x v="14"/>
    <n v="0"/>
  </r>
  <r>
    <s v="REFERENCE ELECTRIFICATION - MODERATE TECHNOLOGY ADVANCEMENT"/>
    <x v="3"/>
    <s v="INDUSTRIAL DISTILLATE FUEL OIL BOILER"/>
    <s v="TEXAS"/>
    <x v="27"/>
    <x v="2"/>
    <s v="PETROLEUM COKE"/>
    <x v="14"/>
    <n v="0"/>
  </r>
  <r>
    <s v="REFERENCE ELECTRIFICATION - MODERATE TECHNOLOGY ADVANCEMENT"/>
    <x v="3"/>
    <s v="INDUSTRIAL DISTILLATE FUEL OIL BOILER"/>
    <s v="TEXAS"/>
    <x v="27"/>
    <x v="3"/>
    <s v="ELECTRICITY"/>
    <x v="14"/>
    <n v="0"/>
  </r>
  <r>
    <s v="REFERENCE ELECTRIFICATION - MODERATE TECHNOLOGY ADVANCEMENT"/>
    <x v="3"/>
    <s v="INDUSTRIAL DISTILLATE FUEL OIL BOILER"/>
    <s v="TEXAS"/>
    <x v="27"/>
    <x v="3"/>
    <s v="DIESEL FUEL"/>
    <x v="14"/>
    <n v="2549505199.2048998"/>
  </r>
  <r>
    <s v="REFERENCE ELECTRIFICATION - MODERATE TECHNOLOGY ADVANCEMENT"/>
    <x v="3"/>
    <s v="INDUSTRIAL DISTILLATE FUEL OIL BOILER"/>
    <s v="TEXAS"/>
    <x v="27"/>
    <x v="3"/>
    <s v="PIPELINE GAS"/>
    <x v="14"/>
    <n v="0"/>
  </r>
  <r>
    <s v="REFERENCE ELECTRIFICATION - MODERATE TECHNOLOGY ADVANCEMENT"/>
    <x v="3"/>
    <s v="INDUSTRIAL DISTILLATE FUEL OIL BOILER"/>
    <s v="TEXAS"/>
    <x v="27"/>
    <x v="3"/>
    <s v="BIOMASS - WOOD"/>
    <x v="14"/>
    <n v="0"/>
  </r>
  <r>
    <s v="REFERENCE ELECTRIFICATION - MODERATE TECHNOLOGY ADVANCEMENT"/>
    <x v="3"/>
    <s v="INDUSTRIAL DISTILLATE FUEL OIL BOILER"/>
    <s v="TEXAS"/>
    <x v="27"/>
    <x v="3"/>
    <s v="RESIDUAL FUEL OIL"/>
    <x v="14"/>
    <n v="0"/>
  </r>
  <r>
    <s v="REFERENCE ELECTRIFICATION - MODERATE TECHNOLOGY ADVANCEMENT"/>
    <x v="3"/>
    <s v="INDUSTRIAL DISTILLATE FUEL OIL BOILER"/>
    <s v="TEXAS"/>
    <x v="27"/>
    <x v="3"/>
    <s v="COAL"/>
    <x v="14"/>
    <n v="0"/>
  </r>
  <r>
    <s v="REFERENCE ELECTRIFICATION - MODERATE TECHNOLOGY ADVANCEMENT"/>
    <x v="3"/>
    <s v="INDUSTRIAL DISTILLATE FUEL OIL BOILER"/>
    <s v="TEXAS"/>
    <x v="27"/>
    <x v="3"/>
    <s v="OTHER PETROLEUM"/>
    <x v="14"/>
    <n v="0"/>
  </r>
  <r>
    <s v="REFERENCE ELECTRIFICATION - MODERATE TECHNOLOGY ADVANCEMENT"/>
    <x v="3"/>
    <s v="INDUSTRIAL DISTILLATE FUEL OIL BOILER"/>
    <s v="TEXAS"/>
    <x v="27"/>
    <x v="3"/>
    <s v="PETROLEUM COKE"/>
    <x v="14"/>
    <n v="0"/>
  </r>
  <r>
    <s v="REFERENCE ELECTRIFICATION - MODERATE TECHNOLOGY ADVANCEMENT"/>
    <x v="3"/>
    <s v="INDUSTRIAL DISTILLATE FUEL OIL BOILER"/>
    <s v="TEXAS"/>
    <x v="27"/>
    <x v="4"/>
    <s v="ELECTRICITY"/>
    <x v="14"/>
    <n v="0"/>
  </r>
  <r>
    <s v="REFERENCE ELECTRIFICATION - MODERATE TECHNOLOGY ADVANCEMENT"/>
    <x v="3"/>
    <s v="INDUSTRIAL DISTILLATE FUEL OIL BOILER"/>
    <s v="TEXAS"/>
    <x v="27"/>
    <x v="4"/>
    <s v="DIESEL FUEL"/>
    <x v="14"/>
    <n v="2564418975.8924198"/>
  </r>
  <r>
    <s v="REFERENCE ELECTRIFICATION - MODERATE TECHNOLOGY ADVANCEMENT"/>
    <x v="3"/>
    <s v="INDUSTRIAL DISTILLATE FUEL OIL BOILER"/>
    <s v="TEXAS"/>
    <x v="27"/>
    <x v="4"/>
    <s v="PIPELINE GAS"/>
    <x v="14"/>
    <n v="0"/>
  </r>
  <r>
    <s v="REFERENCE ELECTRIFICATION - MODERATE TECHNOLOGY ADVANCEMENT"/>
    <x v="3"/>
    <s v="INDUSTRIAL DISTILLATE FUEL OIL BOILER"/>
    <s v="TEXAS"/>
    <x v="27"/>
    <x v="4"/>
    <s v="BIOMASS - WOOD"/>
    <x v="14"/>
    <n v="0"/>
  </r>
  <r>
    <s v="REFERENCE ELECTRIFICATION - MODERATE TECHNOLOGY ADVANCEMENT"/>
    <x v="3"/>
    <s v="INDUSTRIAL DISTILLATE FUEL OIL BOILER"/>
    <s v="TEXAS"/>
    <x v="27"/>
    <x v="4"/>
    <s v="RESIDUAL FUEL OIL"/>
    <x v="14"/>
    <n v="0"/>
  </r>
  <r>
    <s v="REFERENCE ELECTRIFICATION - MODERATE TECHNOLOGY ADVANCEMENT"/>
    <x v="3"/>
    <s v="INDUSTRIAL DISTILLATE FUEL OIL BOILER"/>
    <s v="TEXAS"/>
    <x v="27"/>
    <x v="4"/>
    <s v="COAL"/>
    <x v="14"/>
    <n v="0"/>
  </r>
  <r>
    <s v="REFERENCE ELECTRIFICATION - MODERATE TECHNOLOGY ADVANCEMENT"/>
    <x v="3"/>
    <s v="INDUSTRIAL DISTILLATE FUEL OIL BOILER"/>
    <s v="TEXAS"/>
    <x v="27"/>
    <x v="4"/>
    <s v="OTHER PETROLEUM"/>
    <x v="14"/>
    <n v="0"/>
  </r>
  <r>
    <s v="REFERENCE ELECTRIFICATION - MODERATE TECHNOLOGY ADVANCEMENT"/>
    <x v="3"/>
    <s v="INDUSTRIAL DISTILLATE FUEL OIL BOILER"/>
    <s v="TEXAS"/>
    <x v="27"/>
    <x v="4"/>
    <s v="PETROLEUM COKE"/>
    <x v="14"/>
    <n v="0"/>
  </r>
  <r>
    <s v="REFERENCE ELECTRIFICATION - MODERATE TECHNOLOGY ADVANCEMENT"/>
    <x v="3"/>
    <s v="INDUSTRIAL DISTILLATE FUEL OIL BOILER"/>
    <s v="TEXAS"/>
    <x v="27"/>
    <x v="5"/>
    <s v="ELECTRICITY"/>
    <x v="14"/>
    <n v="0"/>
  </r>
  <r>
    <s v="REFERENCE ELECTRIFICATION - MODERATE TECHNOLOGY ADVANCEMENT"/>
    <x v="3"/>
    <s v="INDUSTRIAL DISTILLATE FUEL OIL BOILER"/>
    <s v="TEXAS"/>
    <x v="27"/>
    <x v="5"/>
    <s v="DIESEL FUEL"/>
    <x v="14"/>
    <n v="2598923661.3792"/>
  </r>
  <r>
    <s v="REFERENCE ELECTRIFICATION - MODERATE TECHNOLOGY ADVANCEMENT"/>
    <x v="3"/>
    <s v="INDUSTRIAL DISTILLATE FUEL OIL BOILER"/>
    <s v="TEXAS"/>
    <x v="27"/>
    <x v="5"/>
    <s v="PIPELINE GAS"/>
    <x v="14"/>
    <n v="0"/>
  </r>
  <r>
    <s v="REFERENCE ELECTRIFICATION - MODERATE TECHNOLOGY ADVANCEMENT"/>
    <x v="3"/>
    <s v="INDUSTRIAL DISTILLATE FUEL OIL BOILER"/>
    <s v="TEXAS"/>
    <x v="27"/>
    <x v="5"/>
    <s v="BIOMASS - WOOD"/>
    <x v="14"/>
    <n v="0"/>
  </r>
  <r>
    <s v="REFERENCE ELECTRIFICATION - MODERATE TECHNOLOGY ADVANCEMENT"/>
    <x v="3"/>
    <s v="INDUSTRIAL DISTILLATE FUEL OIL BOILER"/>
    <s v="TEXAS"/>
    <x v="27"/>
    <x v="5"/>
    <s v="RESIDUAL FUEL OIL"/>
    <x v="14"/>
    <n v="0"/>
  </r>
  <r>
    <s v="REFERENCE ELECTRIFICATION - MODERATE TECHNOLOGY ADVANCEMENT"/>
    <x v="3"/>
    <s v="INDUSTRIAL DISTILLATE FUEL OIL BOILER"/>
    <s v="TEXAS"/>
    <x v="27"/>
    <x v="5"/>
    <s v="COAL"/>
    <x v="14"/>
    <n v="0"/>
  </r>
  <r>
    <s v="REFERENCE ELECTRIFICATION - MODERATE TECHNOLOGY ADVANCEMENT"/>
    <x v="3"/>
    <s v="INDUSTRIAL DISTILLATE FUEL OIL BOILER"/>
    <s v="TEXAS"/>
    <x v="27"/>
    <x v="5"/>
    <s v="OTHER PETROLEUM"/>
    <x v="14"/>
    <n v="0"/>
  </r>
  <r>
    <s v="REFERENCE ELECTRIFICATION - MODERATE TECHNOLOGY ADVANCEMENT"/>
    <x v="3"/>
    <s v="INDUSTRIAL DISTILLATE FUEL OIL BOILER"/>
    <s v="TEXAS"/>
    <x v="27"/>
    <x v="5"/>
    <s v="PETROLEUM COKE"/>
    <x v="14"/>
    <n v="0"/>
  </r>
  <r>
    <s v="REFERENCE ELECTRIFICATION - MODERATE TECHNOLOGY ADVANCEMENT"/>
    <x v="3"/>
    <s v="INDUSTRIAL DISTILLATE FUEL OIL BOILER"/>
    <s v="TEXAS"/>
    <x v="27"/>
    <x v="6"/>
    <s v="ELECTRICITY"/>
    <x v="14"/>
    <n v="0"/>
  </r>
  <r>
    <s v="REFERENCE ELECTRIFICATION - MODERATE TECHNOLOGY ADVANCEMENT"/>
    <x v="3"/>
    <s v="INDUSTRIAL DISTILLATE FUEL OIL BOILER"/>
    <s v="TEXAS"/>
    <x v="27"/>
    <x v="6"/>
    <s v="DIESEL FUEL"/>
    <x v="14"/>
    <n v="2631373597.0383501"/>
  </r>
  <r>
    <s v="REFERENCE ELECTRIFICATION - MODERATE TECHNOLOGY ADVANCEMENT"/>
    <x v="3"/>
    <s v="INDUSTRIAL DISTILLATE FUEL OIL BOILER"/>
    <s v="TEXAS"/>
    <x v="27"/>
    <x v="6"/>
    <s v="PIPELINE GAS"/>
    <x v="14"/>
    <n v="0"/>
  </r>
  <r>
    <s v="REFERENCE ELECTRIFICATION - MODERATE TECHNOLOGY ADVANCEMENT"/>
    <x v="3"/>
    <s v="INDUSTRIAL DISTILLATE FUEL OIL BOILER"/>
    <s v="TEXAS"/>
    <x v="27"/>
    <x v="6"/>
    <s v="BIOMASS - WOOD"/>
    <x v="14"/>
    <n v="0"/>
  </r>
  <r>
    <s v="REFERENCE ELECTRIFICATION - MODERATE TECHNOLOGY ADVANCEMENT"/>
    <x v="3"/>
    <s v="INDUSTRIAL DISTILLATE FUEL OIL BOILER"/>
    <s v="TEXAS"/>
    <x v="27"/>
    <x v="6"/>
    <s v="RESIDUAL FUEL OIL"/>
    <x v="14"/>
    <n v="0"/>
  </r>
  <r>
    <s v="REFERENCE ELECTRIFICATION - MODERATE TECHNOLOGY ADVANCEMENT"/>
    <x v="3"/>
    <s v="INDUSTRIAL DISTILLATE FUEL OIL BOILER"/>
    <s v="TEXAS"/>
    <x v="27"/>
    <x v="6"/>
    <s v="COAL"/>
    <x v="14"/>
    <n v="0"/>
  </r>
  <r>
    <s v="REFERENCE ELECTRIFICATION - MODERATE TECHNOLOGY ADVANCEMENT"/>
    <x v="3"/>
    <s v="INDUSTRIAL DISTILLATE FUEL OIL BOILER"/>
    <s v="TEXAS"/>
    <x v="27"/>
    <x v="6"/>
    <s v="OTHER PETROLEUM"/>
    <x v="14"/>
    <n v="0"/>
  </r>
  <r>
    <s v="REFERENCE ELECTRIFICATION - MODERATE TECHNOLOGY ADVANCEMENT"/>
    <x v="3"/>
    <s v="INDUSTRIAL DISTILLATE FUEL OIL BOILER"/>
    <s v="TEXAS"/>
    <x v="27"/>
    <x v="6"/>
    <s v="PETROLEUM COKE"/>
    <x v="14"/>
    <n v="0"/>
  </r>
  <r>
    <s v="REFERENCE ELECTRIFICATION - MODERATE TECHNOLOGY ADVANCEMENT"/>
    <x v="3"/>
    <s v="INDUSTRIAL DISTILLATE FUEL OIL BOILER"/>
    <s v="TEXAS"/>
    <x v="27"/>
    <x v="7"/>
    <s v="ELECTRICITY"/>
    <x v="14"/>
    <n v="0"/>
  </r>
  <r>
    <s v="REFERENCE ELECTRIFICATION - MODERATE TECHNOLOGY ADVANCEMENT"/>
    <x v="3"/>
    <s v="INDUSTRIAL DISTILLATE FUEL OIL BOILER"/>
    <s v="TEXAS"/>
    <x v="27"/>
    <x v="7"/>
    <s v="DIESEL FUEL"/>
    <x v="14"/>
    <n v="2639606537.9615798"/>
  </r>
  <r>
    <s v="REFERENCE ELECTRIFICATION - MODERATE TECHNOLOGY ADVANCEMENT"/>
    <x v="3"/>
    <s v="INDUSTRIAL DISTILLATE FUEL OIL BOILER"/>
    <s v="TEXAS"/>
    <x v="27"/>
    <x v="7"/>
    <s v="PIPELINE GAS"/>
    <x v="14"/>
    <n v="0"/>
  </r>
  <r>
    <s v="REFERENCE ELECTRIFICATION - MODERATE TECHNOLOGY ADVANCEMENT"/>
    <x v="3"/>
    <s v="INDUSTRIAL DISTILLATE FUEL OIL BOILER"/>
    <s v="TEXAS"/>
    <x v="27"/>
    <x v="7"/>
    <s v="BIOMASS - WOOD"/>
    <x v="14"/>
    <n v="0"/>
  </r>
  <r>
    <s v="REFERENCE ELECTRIFICATION - MODERATE TECHNOLOGY ADVANCEMENT"/>
    <x v="3"/>
    <s v="INDUSTRIAL DISTILLATE FUEL OIL BOILER"/>
    <s v="TEXAS"/>
    <x v="27"/>
    <x v="7"/>
    <s v="RESIDUAL FUEL OIL"/>
    <x v="14"/>
    <n v="0"/>
  </r>
  <r>
    <s v="REFERENCE ELECTRIFICATION - MODERATE TECHNOLOGY ADVANCEMENT"/>
    <x v="3"/>
    <s v="INDUSTRIAL DISTILLATE FUEL OIL BOILER"/>
    <s v="TEXAS"/>
    <x v="27"/>
    <x v="7"/>
    <s v="COAL"/>
    <x v="14"/>
    <n v="0"/>
  </r>
  <r>
    <s v="REFERENCE ELECTRIFICATION - MODERATE TECHNOLOGY ADVANCEMENT"/>
    <x v="3"/>
    <s v="INDUSTRIAL DISTILLATE FUEL OIL BOILER"/>
    <s v="TEXAS"/>
    <x v="27"/>
    <x v="7"/>
    <s v="OTHER PETROLEUM"/>
    <x v="14"/>
    <n v="0"/>
  </r>
  <r>
    <s v="REFERENCE ELECTRIFICATION - MODERATE TECHNOLOGY ADVANCEMENT"/>
    <x v="3"/>
    <s v="INDUSTRIAL DISTILLATE FUEL OIL BOILER"/>
    <s v="TEXAS"/>
    <x v="27"/>
    <x v="7"/>
    <s v="PETROLEUM COKE"/>
    <x v="14"/>
    <n v="0"/>
  </r>
  <r>
    <s v="REFERENCE ELECTRIFICATION - MODERATE TECHNOLOGY ADVANCEMENT"/>
    <x v="3"/>
    <s v="INDUSTRIAL DISTILLATE FUEL OIL BOILER"/>
    <s v="TEXAS"/>
    <x v="27"/>
    <x v="8"/>
    <s v="ELECTRICITY"/>
    <x v="14"/>
    <n v="0"/>
  </r>
  <r>
    <s v="REFERENCE ELECTRIFICATION - MODERATE TECHNOLOGY ADVANCEMENT"/>
    <x v="3"/>
    <s v="INDUSTRIAL DISTILLATE FUEL OIL BOILER"/>
    <s v="TEXAS"/>
    <x v="27"/>
    <x v="8"/>
    <s v="DIESEL FUEL"/>
    <x v="14"/>
    <n v="2631122282.1878099"/>
  </r>
  <r>
    <s v="REFERENCE ELECTRIFICATION - MODERATE TECHNOLOGY ADVANCEMENT"/>
    <x v="3"/>
    <s v="INDUSTRIAL DISTILLATE FUEL OIL BOILER"/>
    <s v="TEXAS"/>
    <x v="27"/>
    <x v="8"/>
    <s v="PIPELINE GAS"/>
    <x v="14"/>
    <n v="0"/>
  </r>
  <r>
    <s v="REFERENCE ELECTRIFICATION - MODERATE TECHNOLOGY ADVANCEMENT"/>
    <x v="3"/>
    <s v="INDUSTRIAL DISTILLATE FUEL OIL BOILER"/>
    <s v="TEXAS"/>
    <x v="27"/>
    <x v="8"/>
    <s v="BIOMASS - WOOD"/>
    <x v="14"/>
    <n v="0"/>
  </r>
  <r>
    <s v="REFERENCE ELECTRIFICATION - MODERATE TECHNOLOGY ADVANCEMENT"/>
    <x v="3"/>
    <s v="INDUSTRIAL DISTILLATE FUEL OIL BOILER"/>
    <s v="TEXAS"/>
    <x v="27"/>
    <x v="8"/>
    <s v="RESIDUAL FUEL OIL"/>
    <x v="14"/>
    <n v="0"/>
  </r>
  <r>
    <s v="REFERENCE ELECTRIFICATION - MODERATE TECHNOLOGY ADVANCEMENT"/>
    <x v="3"/>
    <s v="INDUSTRIAL DISTILLATE FUEL OIL BOILER"/>
    <s v="TEXAS"/>
    <x v="27"/>
    <x v="8"/>
    <s v="COAL"/>
    <x v="14"/>
    <n v="0"/>
  </r>
  <r>
    <s v="REFERENCE ELECTRIFICATION - MODERATE TECHNOLOGY ADVANCEMENT"/>
    <x v="3"/>
    <s v="INDUSTRIAL DISTILLATE FUEL OIL BOILER"/>
    <s v="TEXAS"/>
    <x v="27"/>
    <x v="8"/>
    <s v="OTHER PETROLEUM"/>
    <x v="14"/>
    <n v="0"/>
  </r>
  <r>
    <s v="REFERENCE ELECTRIFICATION - MODERATE TECHNOLOGY ADVANCEMENT"/>
    <x v="3"/>
    <s v="INDUSTRIAL DISTILLATE FUEL OIL BOILER"/>
    <s v="TEXAS"/>
    <x v="27"/>
    <x v="8"/>
    <s v="PETROLEUM COKE"/>
    <x v="14"/>
    <n v="0"/>
  </r>
  <r>
    <s v="REFERENCE ELECTRIFICATION - MODERATE TECHNOLOGY ADVANCEMENT"/>
    <x v="3"/>
    <s v="INDUSTRIAL DISTILLATE FUEL OIL BOILER"/>
    <s v="TEXAS"/>
    <x v="27"/>
    <x v="9"/>
    <s v="ELECTRICITY"/>
    <x v="14"/>
    <n v="0"/>
  </r>
  <r>
    <s v="REFERENCE ELECTRIFICATION - MODERATE TECHNOLOGY ADVANCEMENT"/>
    <x v="3"/>
    <s v="INDUSTRIAL DISTILLATE FUEL OIL BOILER"/>
    <s v="TEXAS"/>
    <x v="27"/>
    <x v="9"/>
    <s v="DIESEL FUEL"/>
    <x v="14"/>
    <n v="2631107038.7491398"/>
  </r>
  <r>
    <s v="REFERENCE ELECTRIFICATION - MODERATE TECHNOLOGY ADVANCEMENT"/>
    <x v="3"/>
    <s v="INDUSTRIAL DISTILLATE FUEL OIL BOILER"/>
    <s v="TEXAS"/>
    <x v="27"/>
    <x v="9"/>
    <s v="PIPELINE GAS"/>
    <x v="14"/>
    <n v="0"/>
  </r>
  <r>
    <s v="REFERENCE ELECTRIFICATION - MODERATE TECHNOLOGY ADVANCEMENT"/>
    <x v="3"/>
    <s v="INDUSTRIAL DISTILLATE FUEL OIL BOILER"/>
    <s v="TEXAS"/>
    <x v="27"/>
    <x v="9"/>
    <s v="BIOMASS - WOOD"/>
    <x v="14"/>
    <n v="0"/>
  </r>
  <r>
    <s v="REFERENCE ELECTRIFICATION - MODERATE TECHNOLOGY ADVANCEMENT"/>
    <x v="3"/>
    <s v="INDUSTRIAL DISTILLATE FUEL OIL BOILER"/>
    <s v="TEXAS"/>
    <x v="27"/>
    <x v="9"/>
    <s v="RESIDUAL FUEL OIL"/>
    <x v="14"/>
    <n v="0"/>
  </r>
  <r>
    <s v="REFERENCE ELECTRIFICATION - MODERATE TECHNOLOGY ADVANCEMENT"/>
    <x v="3"/>
    <s v="INDUSTRIAL DISTILLATE FUEL OIL BOILER"/>
    <s v="TEXAS"/>
    <x v="27"/>
    <x v="9"/>
    <s v="COAL"/>
    <x v="14"/>
    <n v="0"/>
  </r>
  <r>
    <s v="REFERENCE ELECTRIFICATION - MODERATE TECHNOLOGY ADVANCEMENT"/>
    <x v="3"/>
    <s v="INDUSTRIAL DISTILLATE FUEL OIL BOILER"/>
    <s v="TEXAS"/>
    <x v="27"/>
    <x v="9"/>
    <s v="OTHER PETROLEUM"/>
    <x v="14"/>
    <n v="0"/>
  </r>
  <r>
    <s v="REFERENCE ELECTRIFICATION - MODERATE TECHNOLOGY ADVANCEMENT"/>
    <x v="3"/>
    <s v="INDUSTRIAL DISTILLATE FUEL OIL BOILER"/>
    <s v="TEXAS"/>
    <x v="27"/>
    <x v="9"/>
    <s v="PETROLEUM COKE"/>
    <x v="14"/>
    <n v="0"/>
  </r>
  <r>
    <s v="REFERENCE ELECTRIFICATION - MODERATE TECHNOLOGY ADVANCEMENT"/>
    <x v="3"/>
    <s v="INDUSTRIAL DISTILLATE FUEL OIL BOILER"/>
    <s v="TEXAS"/>
    <x v="27"/>
    <x v="10"/>
    <s v="ELECTRICITY"/>
    <x v="14"/>
    <n v="0"/>
  </r>
  <r>
    <s v="REFERENCE ELECTRIFICATION - MODERATE TECHNOLOGY ADVANCEMENT"/>
    <x v="3"/>
    <s v="INDUSTRIAL DISTILLATE FUEL OIL BOILER"/>
    <s v="TEXAS"/>
    <x v="27"/>
    <x v="10"/>
    <s v="DIESEL FUEL"/>
    <x v="14"/>
    <n v="2604405855.30022"/>
  </r>
  <r>
    <s v="REFERENCE ELECTRIFICATION - MODERATE TECHNOLOGY ADVANCEMENT"/>
    <x v="3"/>
    <s v="INDUSTRIAL DISTILLATE FUEL OIL BOILER"/>
    <s v="TEXAS"/>
    <x v="27"/>
    <x v="10"/>
    <s v="PIPELINE GAS"/>
    <x v="14"/>
    <n v="0"/>
  </r>
  <r>
    <s v="REFERENCE ELECTRIFICATION - MODERATE TECHNOLOGY ADVANCEMENT"/>
    <x v="3"/>
    <s v="INDUSTRIAL DISTILLATE FUEL OIL BOILER"/>
    <s v="TEXAS"/>
    <x v="27"/>
    <x v="10"/>
    <s v="BIOMASS - WOOD"/>
    <x v="14"/>
    <n v="0"/>
  </r>
  <r>
    <s v="REFERENCE ELECTRIFICATION - MODERATE TECHNOLOGY ADVANCEMENT"/>
    <x v="3"/>
    <s v="INDUSTRIAL DISTILLATE FUEL OIL BOILER"/>
    <s v="TEXAS"/>
    <x v="27"/>
    <x v="10"/>
    <s v="RESIDUAL FUEL OIL"/>
    <x v="14"/>
    <n v="0"/>
  </r>
  <r>
    <s v="REFERENCE ELECTRIFICATION - MODERATE TECHNOLOGY ADVANCEMENT"/>
    <x v="3"/>
    <s v="INDUSTRIAL DISTILLATE FUEL OIL BOILER"/>
    <s v="TEXAS"/>
    <x v="27"/>
    <x v="10"/>
    <s v="COAL"/>
    <x v="14"/>
    <n v="0"/>
  </r>
  <r>
    <s v="REFERENCE ELECTRIFICATION - MODERATE TECHNOLOGY ADVANCEMENT"/>
    <x v="3"/>
    <s v="INDUSTRIAL DISTILLATE FUEL OIL BOILER"/>
    <s v="TEXAS"/>
    <x v="27"/>
    <x v="10"/>
    <s v="OTHER PETROLEUM"/>
    <x v="14"/>
    <n v="0"/>
  </r>
  <r>
    <s v="REFERENCE ELECTRIFICATION - MODERATE TECHNOLOGY ADVANCEMENT"/>
    <x v="3"/>
    <s v="INDUSTRIAL DISTILLATE FUEL OIL BOILER"/>
    <s v="TEXAS"/>
    <x v="27"/>
    <x v="10"/>
    <s v="PETROLEUM COKE"/>
    <x v="14"/>
    <n v="0"/>
  </r>
  <r>
    <s v="REFERENCE ELECTRIFICATION - MODERATE TECHNOLOGY ADVANCEMENT"/>
    <x v="3"/>
    <s v="INDUSTRIAL DISTILLATE FUEL OIL BOILER"/>
    <s v="TEXAS"/>
    <x v="27"/>
    <x v="11"/>
    <s v="ELECTRICITY"/>
    <x v="14"/>
    <n v="0"/>
  </r>
  <r>
    <s v="REFERENCE ELECTRIFICATION - MODERATE TECHNOLOGY ADVANCEMENT"/>
    <x v="3"/>
    <s v="INDUSTRIAL DISTILLATE FUEL OIL BOILER"/>
    <s v="TEXAS"/>
    <x v="27"/>
    <x v="11"/>
    <s v="DIESEL FUEL"/>
    <x v="14"/>
    <n v="2577449327.8548999"/>
  </r>
  <r>
    <s v="REFERENCE ELECTRIFICATION - MODERATE TECHNOLOGY ADVANCEMENT"/>
    <x v="3"/>
    <s v="INDUSTRIAL DISTILLATE FUEL OIL BOILER"/>
    <s v="TEXAS"/>
    <x v="27"/>
    <x v="11"/>
    <s v="PIPELINE GAS"/>
    <x v="14"/>
    <n v="0"/>
  </r>
  <r>
    <s v="REFERENCE ELECTRIFICATION - MODERATE TECHNOLOGY ADVANCEMENT"/>
    <x v="3"/>
    <s v="INDUSTRIAL DISTILLATE FUEL OIL BOILER"/>
    <s v="TEXAS"/>
    <x v="27"/>
    <x v="11"/>
    <s v="BIOMASS - WOOD"/>
    <x v="14"/>
    <n v="0"/>
  </r>
  <r>
    <s v="REFERENCE ELECTRIFICATION - MODERATE TECHNOLOGY ADVANCEMENT"/>
    <x v="3"/>
    <s v="INDUSTRIAL DISTILLATE FUEL OIL BOILER"/>
    <s v="TEXAS"/>
    <x v="27"/>
    <x v="11"/>
    <s v="RESIDUAL FUEL OIL"/>
    <x v="14"/>
    <n v="0"/>
  </r>
  <r>
    <s v="REFERENCE ELECTRIFICATION - MODERATE TECHNOLOGY ADVANCEMENT"/>
    <x v="3"/>
    <s v="INDUSTRIAL DISTILLATE FUEL OIL BOILER"/>
    <s v="TEXAS"/>
    <x v="27"/>
    <x v="11"/>
    <s v="COAL"/>
    <x v="14"/>
    <n v="0"/>
  </r>
  <r>
    <s v="REFERENCE ELECTRIFICATION - MODERATE TECHNOLOGY ADVANCEMENT"/>
    <x v="3"/>
    <s v="INDUSTRIAL DISTILLATE FUEL OIL BOILER"/>
    <s v="TEXAS"/>
    <x v="27"/>
    <x v="11"/>
    <s v="OTHER PETROLEUM"/>
    <x v="14"/>
    <n v="0"/>
  </r>
  <r>
    <s v="REFERENCE ELECTRIFICATION - MODERATE TECHNOLOGY ADVANCEMENT"/>
    <x v="3"/>
    <s v="INDUSTRIAL DISTILLATE FUEL OIL BOILER"/>
    <s v="TEXAS"/>
    <x v="27"/>
    <x v="11"/>
    <s v="PETROLEUM COKE"/>
    <x v="14"/>
    <n v="0"/>
  </r>
  <r>
    <s v="REFERENCE ELECTRIFICATION - MODERATE TECHNOLOGY ADVANCEMENT"/>
    <x v="3"/>
    <s v="INDUSTRIAL DISTILLATE FUEL OIL BOILER"/>
    <s v="TEXAS"/>
    <x v="27"/>
    <x v="12"/>
    <s v="ELECTRICITY"/>
    <x v="14"/>
    <n v="0"/>
  </r>
  <r>
    <s v="REFERENCE ELECTRIFICATION - MODERATE TECHNOLOGY ADVANCEMENT"/>
    <x v="3"/>
    <s v="INDUSTRIAL DISTILLATE FUEL OIL BOILER"/>
    <s v="TEXAS"/>
    <x v="27"/>
    <x v="12"/>
    <s v="DIESEL FUEL"/>
    <x v="14"/>
    <n v="2559207743.64219"/>
  </r>
  <r>
    <s v="REFERENCE ELECTRIFICATION - MODERATE TECHNOLOGY ADVANCEMENT"/>
    <x v="3"/>
    <s v="INDUSTRIAL DISTILLATE FUEL OIL BOILER"/>
    <s v="TEXAS"/>
    <x v="27"/>
    <x v="12"/>
    <s v="PIPELINE GAS"/>
    <x v="14"/>
    <n v="0"/>
  </r>
  <r>
    <s v="REFERENCE ELECTRIFICATION - MODERATE TECHNOLOGY ADVANCEMENT"/>
    <x v="3"/>
    <s v="INDUSTRIAL DISTILLATE FUEL OIL BOILER"/>
    <s v="TEXAS"/>
    <x v="27"/>
    <x v="12"/>
    <s v="BIOMASS - WOOD"/>
    <x v="14"/>
    <n v="0"/>
  </r>
  <r>
    <s v="REFERENCE ELECTRIFICATION - MODERATE TECHNOLOGY ADVANCEMENT"/>
    <x v="3"/>
    <s v="INDUSTRIAL DISTILLATE FUEL OIL BOILER"/>
    <s v="TEXAS"/>
    <x v="27"/>
    <x v="12"/>
    <s v="RESIDUAL FUEL OIL"/>
    <x v="14"/>
    <n v="0"/>
  </r>
  <r>
    <s v="REFERENCE ELECTRIFICATION - MODERATE TECHNOLOGY ADVANCEMENT"/>
    <x v="3"/>
    <s v="INDUSTRIAL DISTILLATE FUEL OIL BOILER"/>
    <s v="TEXAS"/>
    <x v="27"/>
    <x v="12"/>
    <s v="COAL"/>
    <x v="14"/>
    <n v="0"/>
  </r>
  <r>
    <s v="REFERENCE ELECTRIFICATION - MODERATE TECHNOLOGY ADVANCEMENT"/>
    <x v="3"/>
    <s v="INDUSTRIAL DISTILLATE FUEL OIL BOILER"/>
    <s v="TEXAS"/>
    <x v="27"/>
    <x v="12"/>
    <s v="OTHER PETROLEUM"/>
    <x v="14"/>
    <n v="0"/>
  </r>
  <r>
    <s v="REFERENCE ELECTRIFICATION - MODERATE TECHNOLOGY ADVANCEMENT"/>
    <x v="3"/>
    <s v="INDUSTRIAL DISTILLATE FUEL OIL BOILER"/>
    <s v="TEXAS"/>
    <x v="27"/>
    <x v="12"/>
    <s v="PETROLEUM COKE"/>
    <x v="14"/>
    <n v="0"/>
  </r>
  <r>
    <s v="REFERENCE ELECTRIFICATION - MODERATE TECHNOLOGY ADVANCEMENT"/>
    <x v="3"/>
    <s v="INDUSTRIAL DISTILLATE FUEL OIL BOILER"/>
    <s v="TEXAS"/>
    <x v="27"/>
    <x v="13"/>
    <s v="ELECTRICITY"/>
    <x v="14"/>
    <n v="0"/>
  </r>
  <r>
    <s v="REFERENCE ELECTRIFICATION - MODERATE TECHNOLOGY ADVANCEMENT"/>
    <x v="3"/>
    <s v="INDUSTRIAL DISTILLATE FUEL OIL BOILER"/>
    <s v="TEXAS"/>
    <x v="27"/>
    <x v="13"/>
    <s v="DIESEL FUEL"/>
    <x v="14"/>
    <n v="2542398997.64956"/>
  </r>
  <r>
    <s v="REFERENCE ELECTRIFICATION - MODERATE TECHNOLOGY ADVANCEMENT"/>
    <x v="3"/>
    <s v="INDUSTRIAL DISTILLATE FUEL OIL BOILER"/>
    <s v="TEXAS"/>
    <x v="27"/>
    <x v="13"/>
    <s v="PIPELINE GAS"/>
    <x v="14"/>
    <n v="0"/>
  </r>
  <r>
    <s v="REFERENCE ELECTRIFICATION - MODERATE TECHNOLOGY ADVANCEMENT"/>
    <x v="3"/>
    <s v="INDUSTRIAL DISTILLATE FUEL OIL BOILER"/>
    <s v="TEXAS"/>
    <x v="27"/>
    <x v="13"/>
    <s v="BIOMASS - WOOD"/>
    <x v="14"/>
    <n v="0"/>
  </r>
  <r>
    <s v="REFERENCE ELECTRIFICATION - MODERATE TECHNOLOGY ADVANCEMENT"/>
    <x v="3"/>
    <s v="INDUSTRIAL DISTILLATE FUEL OIL BOILER"/>
    <s v="TEXAS"/>
    <x v="27"/>
    <x v="13"/>
    <s v="RESIDUAL FUEL OIL"/>
    <x v="14"/>
    <n v="0"/>
  </r>
  <r>
    <s v="REFERENCE ELECTRIFICATION - MODERATE TECHNOLOGY ADVANCEMENT"/>
    <x v="3"/>
    <s v="INDUSTRIAL DISTILLATE FUEL OIL BOILER"/>
    <s v="TEXAS"/>
    <x v="27"/>
    <x v="13"/>
    <s v="COAL"/>
    <x v="14"/>
    <n v="0"/>
  </r>
  <r>
    <s v="REFERENCE ELECTRIFICATION - MODERATE TECHNOLOGY ADVANCEMENT"/>
    <x v="3"/>
    <s v="INDUSTRIAL DISTILLATE FUEL OIL BOILER"/>
    <s v="TEXAS"/>
    <x v="27"/>
    <x v="13"/>
    <s v="OTHER PETROLEUM"/>
    <x v="14"/>
    <n v="0"/>
  </r>
  <r>
    <s v="REFERENCE ELECTRIFICATION - MODERATE TECHNOLOGY ADVANCEMENT"/>
    <x v="3"/>
    <s v="INDUSTRIAL DISTILLATE FUEL OIL BOILER"/>
    <s v="TEXAS"/>
    <x v="27"/>
    <x v="13"/>
    <s v="PETROLEUM COKE"/>
    <x v="14"/>
    <n v="0"/>
  </r>
  <r>
    <s v="REFERENCE ELECTRIFICATION - MODERATE TECHNOLOGY ADVANCEMENT"/>
    <x v="3"/>
    <s v="INDUSTRIAL DISTILLATE FUEL OIL BOILER"/>
    <s v="TEXAS"/>
    <x v="27"/>
    <x v="14"/>
    <s v="ELECTRICITY"/>
    <x v="14"/>
    <n v="0"/>
  </r>
  <r>
    <s v="REFERENCE ELECTRIFICATION - MODERATE TECHNOLOGY ADVANCEMENT"/>
    <x v="3"/>
    <s v="INDUSTRIAL DISTILLATE FUEL OIL BOILER"/>
    <s v="TEXAS"/>
    <x v="27"/>
    <x v="14"/>
    <s v="DIESEL FUEL"/>
    <x v="14"/>
    <n v="2527936850.1602702"/>
  </r>
  <r>
    <s v="REFERENCE ELECTRIFICATION - MODERATE TECHNOLOGY ADVANCEMENT"/>
    <x v="3"/>
    <s v="INDUSTRIAL DISTILLATE FUEL OIL BOILER"/>
    <s v="TEXAS"/>
    <x v="27"/>
    <x v="14"/>
    <s v="PIPELINE GAS"/>
    <x v="14"/>
    <n v="0"/>
  </r>
  <r>
    <s v="REFERENCE ELECTRIFICATION - MODERATE TECHNOLOGY ADVANCEMENT"/>
    <x v="3"/>
    <s v="INDUSTRIAL DISTILLATE FUEL OIL BOILER"/>
    <s v="TEXAS"/>
    <x v="27"/>
    <x v="14"/>
    <s v="BIOMASS - WOOD"/>
    <x v="14"/>
    <n v="0"/>
  </r>
  <r>
    <s v="REFERENCE ELECTRIFICATION - MODERATE TECHNOLOGY ADVANCEMENT"/>
    <x v="3"/>
    <s v="INDUSTRIAL DISTILLATE FUEL OIL BOILER"/>
    <s v="TEXAS"/>
    <x v="27"/>
    <x v="14"/>
    <s v="RESIDUAL FUEL OIL"/>
    <x v="14"/>
    <n v="0"/>
  </r>
  <r>
    <s v="REFERENCE ELECTRIFICATION - MODERATE TECHNOLOGY ADVANCEMENT"/>
    <x v="3"/>
    <s v="INDUSTRIAL DISTILLATE FUEL OIL BOILER"/>
    <s v="TEXAS"/>
    <x v="27"/>
    <x v="14"/>
    <s v="COAL"/>
    <x v="14"/>
    <n v="0"/>
  </r>
  <r>
    <s v="REFERENCE ELECTRIFICATION - MODERATE TECHNOLOGY ADVANCEMENT"/>
    <x v="3"/>
    <s v="INDUSTRIAL DISTILLATE FUEL OIL BOILER"/>
    <s v="TEXAS"/>
    <x v="27"/>
    <x v="14"/>
    <s v="OTHER PETROLEUM"/>
    <x v="14"/>
    <n v="0"/>
  </r>
  <r>
    <s v="REFERENCE ELECTRIFICATION - MODERATE TECHNOLOGY ADVANCEMENT"/>
    <x v="3"/>
    <s v="INDUSTRIAL DISTILLATE FUEL OIL BOILER"/>
    <s v="TEXAS"/>
    <x v="27"/>
    <x v="14"/>
    <s v="PETROLEUM COKE"/>
    <x v="14"/>
    <n v="0"/>
  </r>
  <r>
    <s v="REFERENCE ELECTRIFICATION - MODERATE TECHNOLOGY ADVANCEMENT"/>
    <x v="3"/>
    <s v="INDUSTRIAL DISTILLATE FUEL OIL BOILER"/>
    <s v="TEXAS"/>
    <x v="27"/>
    <x v="15"/>
    <s v="ELECTRICITY"/>
    <x v="14"/>
    <n v="0"/>
  </r>
  <r>
    <s v="REFERENCE ELECTRIFICATION - MODERATE TECHNOLOGY ADVANCEMENT"/>
    <x v="3"/>
    <s v="INDUSTRIAL DISTILLATE FUEL OIL BOILER"/>
    <s v="TEXAS"/>
    <x v="27"/>
    <x v="15"/>
    <s v="DIESEL FUEL"/>
    <x v="14"/>
    <n v="2509835827.5621901"/>
  </r>
  <r>
    <s v="REFERENCE ELECTRIFICATION - MODERATE TECHNOLOGY ADVANCEMENT"/>
    <x v="3"/>
    <s v="INDUSTRIAL DISTILLATE FUEL OIL BOILER"/>
    <s v="TEXAS"/>
    <x v="27"/>
    <x v="15"/>
    <s v="PIPELINE GAS"/>
    <x v="14"/>
    <n v="0"/>
  </r>
  <r>
    <s v="REFERENCE ELECTRIFICATION - MODERATE TECHNOLOGY ADVANCEMENT"/>
    <x v="3"/>
    <s v="INDUSTRIAL DISTILLATE FUEL OIL BOILER"/>
    <s v="TEXAS"/>
    <x v="27"/>
    <x v="15"/>
    <s v="BIOMASS - WOOD"/>
    <x v="14"/>
    <n v="0"/>
  </r>
  <r>
    <s v="REFERENCE ELECTRIFICATION - MODERATE TECHNOLOGY ADVANCEMENT"/>
    <x v="3"/>
    <s v="INDUSTRIAL DISTILLATE FUEL OIL BOILER"/>
    <s v="TEXAS"/>
    <x v="27"/>
    <x v="15"/>
    <s v="RESIDUAL FUEL OIL"/>
    <x v="14"/>
    <n v="0"/>
  </r>
  <r>
    <s v="REFERENCE ELECTRIFICATION - MODERATE TECHNOLOGY ADVANCEMENT"/>
    <x v="3"/>
    <s v="INDUSTRIAL DISTILLATE FUEL OIL BOILER"/>
    <s v="TEXAS"/>
    <x v="27"/>
    <x v="15"/>
    <s v="COAL"/>
    <x v="14"/>
    <n v="0"/>
  </r>
  <r>
    <s v="REFERENCE ELECTRIFICATION - MODERATE TECHNOLOGY ADVANCEMENT"/>
    <x v="3"/>
    <s v="INDUSTRIAL DISTILLATE FUEL OIL BOILER"/>
    <s v="TEXAS"/>
    <x v="27"/>
    <x v="15"/>
    <s v="OTHER PETROLEUM"/>
    <x v="14"/>
    <n v="0"/>
  </r>
  <r>
    <s v="REFERENCE ELECTRIFICATION - MODERATE TECHNOLOGY ADVANCEMENT"/>
    <x v="3"/>
    <s v="INDUSTRIAL DISTILLATE FUEL OIL BOILER"/>
    <s v="TEXAS"/>
    <x v="27"/>
    <x v="15"/>
    <s v="PETROLEUM COKE"/>
    <x v="14"/>
    <n v="0"/>
  </r>
  <r>
    <s v="REFERENCE ELECTRIFICATION - MODERATE TECHNOLOGY ADVANCEMENT"/>
    <x v="3"/>
    <s v="INDUSTRIAL DISTILLATE FUEL OIL BOILER"/>
    <s v="TEXAS"/>
    <x v="27"/>
    <x v="16"/>
    <s v="ELECTRICITY"/>
    <x v="14"/>
    <n v="0"/>
  </r>
  <r>
    <s v="REFERENCE ELECTRIFICATION - MODERATE TECHNOLOGY ADVANCEMENT"/>
    <x v="3"/>
    <s v="INDUSTRIAL DISTILLATE FUEL OIL BOILER"/>
    <s v="TEXAS"/>
    <x v="27"/>
    <x v="16"/>
    <s v="DIESEL FUEL"/>
    <x v="14"/>
    <n v="2498209230.3189902"/>
  </r>
  <r>
    <s v="REFERENCE ELECTRIFICATION - MODERATE TECHNOLOGY ADVANCEMENT"/>
    <x v="3"/>
    <s v="INDUSTRIAL DISTILLATE FUEL OIL BOILER"/>
    <s v="TEXAS"/>
    <x v="27"/>
    <x v="16"/>
    <s v="PIPELINE GAS"/>
    <x v="14"/>
    <n v="0"/>
  </r>
  <r>
    <s v="REFERENCE ELECTRIFICATION - MODERATE TECHNOLOGY ADVANCEMENT"/>
    <x v="3"/>
    <s v="INDUSTRIAL DISTILLATE FUEL OIL BOILER"/>
    <s v="TEXAS"/>
    <x v="27"/>
    <x v="16"/>
    <s v="BIOMASS - WOOD"/>
    <x v="14"/>
    <n v="0"/>
  </r>
  <r>
    <s v="REFERENCE ELECTRIFICATION - MODERATE TECHNOLOGY ADVANCEMENT"/>
    <x v="3"/>
    <s v="INDUSTRIAL DISTILLATE FUEL OIL BOILER"/>
    <s v="TEXAS"/>
    <x v="27"/>
    <x v="16"/>
    <s v="RESIDUAL FUEL OIL"/>
    <x v="14"/>
    <n v="0"/>
  </r>
  <r>
    <s v="REFERENCE ELECTRIFICATION - MODERATE TECHNOLOGY ADVANCEMENT"/>
    <x v="3"/>
    <s v="INDUSTRIAL DISTILLATE FUEL OIL BOILER"/>
    <s v="TEXAS"/>
    <x v="27"/>
    <x v="16"/>
    <s v="COAL"/>
    <x v="14"/>
    <n v="0"/>
  </r>
  <r>
    <s v="REFERENCE ELECTRIFICATION - MODERATE TECHNOLOGY ADVANCEMENT"/>
    <x v="3"/>
    <s v="INDUSTRIAL DISTILLATE FUEL OIL BOILER"/>
    <s v="TEXAS"/>
    <x v="27"/>
    <x v="16"/>
    <s v="OTHER PETROLEUM"/>
    <x v="14"/>
    <n v="0"/>
  </r>
  <r>
    <s v="REFERENCE ELECTRIFICATION - MODERATE TECHNOLOGY ADVANCEMENT"/>
    <x v="3"/>
    <s v="INDUSTRIAL DISTILLATE FUEL OIL BOILER"/>
    <s v="TEXAS"/>
    <x v="27"/>
    <x v="16"/>
    <s v="PETROLEUM COKE"/>
    <x v="14"/>
    <n v="0"/>
  </r>
  <r>
    <s v="REFERENCE ELECTRIFICATION - MODERATE TECHNOLOGY ADVANCEMENT"/>
    <x v="3"/>
    <s v="INDUSTRIAL DISTILLATE FUEL OIL BOILER"/>
    <s v="TEXAS"/>
    <x v="27"/>
    <x v="17"/>
    <s v="ELECTRICITY"/>
    <x v="14"/>
    <n v="0"/>
  </r>
  <r>
    <s v="REFERENCE ELECTRIFICATION - MODERATE TECHNOLOGY ADVANCEMENT"/>
    <x v="3"/>
    <s v="INDUSTRIAL DISTILLATE FUEL OIL BOILER"/>
    <s v="TEXAS"/>
    <x v="27"/>
    <x v="17"/>
    <s v="DIESEL FUEL"/>
    <x v="14"/>
    <n v="2490005703.4623799"/>
  </r>
  <r>
    <s v="REFERENCE ELECTRIFICATION - MODERATE TECHNOLOGY ADVANCEMENT"/>
    <x v="3"/>
    <s v="INDUSTRIAL DISTILLATE FUEL OIL BOILER"/>
    <s v="TEXAS"/>
    <x v="27"/>
    <x v="17"/>
    <s v="PIPELINE GAS"/>
    <x v="14"/>
    <n v="0"/>
  </r>
  <r>
    <s v="REFERENCE ELECTRIFICATION - MODERATE TECHNOLOGY ADVANCEMENT"/>
    <x v="3"/>
    <s v="INDUSTRIAL DISTILLATE FUEL OIL BOILER"/>
    <s v="TEXAS"/>
    <x v="27"/>
    <x v="17"/>
    <s v="BIOMASS - WOOD"/>
    <x v="14"/>
    <n v="0"/>
  </r>
  <r>
    <s v="REFERENCE ELECTRIFICATION - MODERATE TECHNOLOGY ADVANCEMENT"/>
    <x v="3"/>
    <s v="INDUSTRIAL DISTILLATE FUEL OIL BOILER"/>
    <s v="TEXAS"/>
    <x v="27"/>
    <x v="17"/>
    <s v="RESIDUAL FUEL OIL"/>
    <x v="14"/>
    <n v="0"/>
  </r>
  <r>
    <s v="REFERENCE ELECTRIFICATION - MODERATE TECHNOLOGY ADVANCEMENT"/>
    <x v="3"/>
    <s v="INDUSTRIAL DISTILLATE FUEL OIL BOILER"/>
    <s v="TEXAS"/>
    <x v="27"/>
    <x v="17"/>
    <s v="COAL"/>
    <x v="14"/>
    <n v="0"/>
  </r>
  <r>
    <s v="REFERENCE ELECTRIFICATION - MODERATE TECHNOLOGY ADVANCEMENT"/>
    <x v="3"/>
    <s v="INDUSTRIAL DISTILLATE FUEL OIL BOILER"/>
    <s v="TEXAS"/>
    <x v="27"/>
    <x v="17"/>
    <s v="OTHER PETROLEUM"/>
    <x v="14"/>
    <n v="0"/>
  </r>
  <r>
    <s v="REFERENCE ELECTRIFICATION - MODERATE TECHNOLOGY ADVANCEMENT"/>
    <x v="3"/>
    <s v="INDUSTRIAL DISTILLATE FUEL OIL BOILER"/>
    <s v="TEXAS"/>
    <x v="27"/>
    <x v="17"/>
    <s v="PETROLEUM COKE"/>
    <x v="14"/>
    <n v="0"/>
  </r>
  <r>
    <s v="REFERENCE ELECTRIFICATION - MODERATE TECHNOLOGY ADVANCEMENT"/>
    <x v="3"/>
    <s v="INDUSTRIAL DISTILLATE FUEL OIL BOILER"/>
    <s v="TEXAS"/>
    <x v="27"/>
    <x v="18"/>
    <s v="ELECTRICITY"/>
    <x v="14"/>
    <n v="0"/>
  </r>
  <r>
    <s v="REFERENCE ELECTRIFICATION - MODERATE TECHNOLOGY ADVANCEMENT"/>
    <x v="3"/>
    <s v="INDUSTRIAL DISTILLATE FUEL OIL BOILER"/>
    <s v="TEXAS"/>
    <x v="27"/>
    <x v="18"/>
    <s v="DIESEL FUEL"/>
    <x v="14"/>
    <n v="2481436591.35501"/>
  </r>
  <r>
    <s v="REFERENCE ELECTRIFICATION - MODERATE TECHNOLOGY ADVANCEMENT"/>
    <x v="3"/>
    <s v="INDUSTRIAL DISTILLATE FUEL OIL BOILER"/>
    <s v="TEXAS"/>
    <x v="27"/>
    <x v="18"/>
    <s v="PIPELINE GAS"/>
    <x v="14"/>
    <n v="0"/>
  </r>
  <r>
    <s v="REFERENCE ELECTRIFICATION - MODERATE TECHNOLOGY ADVANCEMENT"/>
    <x v="3"/>
    <s v="INDUSTRIAL DISTILLATE FUEL OIL BOILER"/>
    <s v="TEXAS"/>
    <x v="27"/>
    <x v="18"/>
    <s v="BIOMASS - WOOD"/>
    <x v="14"/>
    <n v="0"/>
  </r>
  <r>
    <s v="REFERENCE ELECTRIFICATION - MODERATE TECHNOLOGY ADVANCEMENT"/>
    <x v="3"/>
    <s v="INDUSTRIAL DISTILLATE FUEL OIL BOILER"/>
    <s v="TEXAS"/>
    <x v="27"/>
    <x v="18"/>
    <s v="RESIDUAL FUEL OIL"/>
    <x v="14"/>
    <n v="0"/>
  </r>
  <r>
    <s v="REFERENCE ELECTRIFICATION - MODERATE TECHNOLOGY ADVANCEMENT"/>
    <x v="3"/>
    <s v="INDUSTRIAL DISTILLATE FUEL OIL BOILER"/>
    <s v="TEXAS"/>
    <x v="27"/>
    <x v="18"/>
    <s v="COAL"/>
    <x v="14"/>
    <n v="0"/>
  </r>
  <r>
    <s v="REFERENCE ELECTRIFICATION - MODERATE TECHNOLOGY ADVANCEMENT"/>
    <x v="3"/>
    <s v="INDUSTRIAL DISTILLATE FUEL OIL BOILER"/>
    <s v="TEXAS"/>
    <x v="27"/>
    <x v="18"/>
    <s v="OTHER PETROLEUM"/>
    <x v="14"/>
    <n v="0"/>
  </r>
  <r>
    <s v="REFERENCE ELECTRIFICATION - MODERATE TECHNOLOGY ADVANCEMENT"/>
    <x v="3"/>
    <s v="INDUSTRIAL DISTILLATE FUEL OIL BOILER"/>
    <s v="TEXAS"/>
    <x v="27"/>
    <x v="18"/>
    <s v="PETROLEUM COKE"/>
    <x v="14"/>
    <n v="0"/>
  </r>
  <r>
    <s v="REFERENCE ELECTRIFICATION - MODERATE TECHNOLOGY ADVANCEMENT"/>
    <x v="3"/>
    <s v="INDUSTRIAL DISTILLATE FUEL OIL BOILER"/>
    <s v="TEXAS"/>
    <x v="27"/>
    <x v="19"/>
    <s v="ELECTRICITY"/>
    <x v="14"/>
    <n v="0"/>
  </r>
  <r>
    <s v="REFERENCE ELECTRIFICATION - MODERATE TECHNOLOGY ADVANCEMENT"/>
    <x v="3"/>
    <s v="INDUSTRIAL DISTILLATE FUEL OIL BOILER"/>
    <s v="TEXAS"/>
    <x v="27"/>
    <x v="19"/>
    <s v="DIESEL FUEL"/>
    <x v="14"/>
    <n v="2474543080.5469599"/>
  </r>
  <r>
    <s v="REFERENCE ELECTRIFICATION - MODERATE TECHNOLOGY ADVANCEMENT"/>
    <x v="3"/>
    <s v="INDUSTRIAL DISTILLATE FUEL OIL BOILER"/>
    <s v="TEXAS"/>
    <x v="27"/>
    <x v="19"/>
    <s v="PIPELINE GAS"/>
    <x v="14"/>
    <n v="0"/>
  </r>
  <r>
    <s v="REFERENCE ELECTRIFICATION - MODERATE TECHNOLOGY ADVANCEMENT"/>
    <x v="3"/>
    <s v="INDUSTRIAL DISTILLATE FUEL OIL BOILER"/>
    <s v="TEXAS"/>
    <x v="27"/>
    <x v="19"/>
    <s v="BIOMASS - WOOD"/>
    <x v="14"/>
    <n v="0"/>
  </r>
  <r>
    <s v="REFERENCE ELECTRIFICATION - MODERATE TECHNOLOGY ADVANCEMENT"/>
    <x v="3"/>
    <s v="INDUSTRIAL DISTILLATE FUEL OIL BOILER"/>
    <s v="TEXAS"/>
    <x v="27"/>
    <x v="19"/>
    <s v="RESIDUAL FUEL OIL"/>
    <x v="14"/>
    <n v="0"/>
  </r>
  <r>
    <s v="REFERENCE ELECTRIFICATION - MODERATE TECHNOLOGY ADVANCEMENT"/>
    <x v="3"/>
    <s v="INDUSTRIAL DISTILLATE FUEL OIL BOILER"/>
    <s v="TEXAS"/>
    <x v="27"/>
    <x v="19"/>
    <s v="COAL"/>
    <x v="14"/>
    <n v="0"/>
  </r>
  <r>
    <s v="REFERENCE ELECTRIFICATION - MODERATE TECHNOLOGY ADVANCEMENT"/>
    <x v="3"/>
    <s v="INDUSTRIAL DISTILLATE FUEL OIL BOILER"/>
    <s v="TEXAS"/>
    <x v="27"/>
    <x v="19"/>
    <s v="OTHER PETROLEUM"/>
    <x v="14"/>
    <n v="0"/>
  </r>
  <r>
    <s v="REFERENCE ELECTRIFICATION - MODERATE TECHNOLOGY ADVANCEMENT"/>
    <x v="3"/>
    <s v="INDUSTRIAL DISTILLATE FUEL OIL BOILER"/>
    <s v="TEXAS"/>
    <x v="27"/>
    <x v="19"/>
    <s v="PETROLEUM COKE"/>
    <x v="14"/>
    <n v="0"/>
  </r>
  <r>
    <s v="REFERENCE ELECTRIFICATION - MODERATE TECHNOLOGY ADVANCEMENT"/>
    <x v="3"/>
    <s v="INDUSTRIAL DISTILLATE FUEL OIL BOILER"/>
    <s v="TEXAS"/>
    <x v="27"/>
    <x v="20"/>
    <s v="ELECTRICITY"/>
    <x v="14"/>
    <n v="0"/>
  </r>
  <r>
    <s v="REFERENCE ELECTRIFICATION - MODERATE TECHNOLOGY ADVANCEMENT"/>
    <x v="3"/>
    <s v="INDUSTRIAL DISTILLATE FUEL OIL BOILER"/>
    <s v="TEXAS"/>
    <x v="27"/>
    <x v="20"/>
    <s v="DIESEL FUEL"/>
    <x v="14"/>
    <n v="2465299613.0290999"/>
  </r>
  <r>
    <s v="REFERENCE ELECTRIFICATION - MODERATE TECHNOLOGY ADVANCEMENT"/>
    <x v="3"/>
    <s v="INDUSTRIAL DISTILLATE FUEL OIL BOILER"/>
    <s v="TEXAS"/>
    <x v="27"/>
    <x v="20"/>
    <s v="PIPELINE GAS"/>
    <x v="14"/>
    <n v="0"/>
  </r>
  <r>
    <s v="REFERENCE ELECTRIFICATION - MODERATE TECHNOLOGY ADVANCEMENT"/>
    <x v="3"/>
    <s v="INDUSTRIAL DISTILLATE FUEL OIL BOILER"/>
    <s v="TEXAS"/>
    <x v="27"/>
    <x v="20"/>
    <s v="BIOMASS - WOOD"/>
    <x v="14"/>
    <n v="0"/>
  </r>
  <r>
    <s v="REFERENCE ELECTRIFICATION - MODERATE TECHNOLOGY ADVANCEMENT"/>
    <x v="3"/>
    <s v="INDUSTRIAL DISTILLATE FUEL OIL BOILER"/>
    <s v="TEXAS"/>
    <x v="27"/>
    <x v="20"/>
    <s v="RESIDUAL FUEL OIL"/>
    <x v="14"/>
    <n v="0"/>
  </r>
  <r>
    <s v="REFERENCE ELECTRIFICATION - MODERATE TECHNOLOGY ADVANCEMENT"/>
    <x v="3"/>
    <s v="INDUSTRIAL DISTILLATE FUEL OIL BOILER"/>
    <s v="TEXAS"/>
    <x v="27"/>
    <x v="20"/>
    <s v="COAL"/>
    <x v="14"/>
    <n v="0"/>
  </r>
  <r>
    <s v="REFERENCE ELECTRIFICATION - MODERATE TECHNOLOGY ADVANCEMENT"/>
    <x v="3"/>
    <s v="INDUSTRIAL DISTILLATE FUEL OIL BOILER"/>
    <s v="TEXAS"/>
    <x v="27"/>
    <x v="20"/>
    <s v="OTHER PETROLEUM"/>
    <x v="14"/>
    <n v="0"/>
  </r>
  <r>
    <s v="REFERENCE ELECTRIFICATION - MODERATE TECHNOLOGY ADVANCEMENT"/>
    <x v="3"/>
    <s v="INDUSTRIAL DISTILLATE FUEL OIL BOILER"/>
    <s v="TEXAS"/>
    <x v="27"/>
    <x v="20"/>
    <s v="PETROLEUM COKE"/>
    <x v="14"/>
    <n v="0"/>
  </r>
  <r>
    <s v="REFERENCE ELECTRIFICATION - MODERATE TECHNOLOGY ADVANCEMENT"/>
    <x v="3"/>
    <s v="INDUSTRIAL DISTILLATE FUEL OIL BOILER"/>
    <s v="TEXAS"/>
    <x v="27"/>
    <x v="21"/>
    <s v="ELECTRICITY"/>
    <x v="14"/>
    <n v="0"/>
  </r>
  <r>
    <s v="REFERENCE ELECTRIFICATION - MODERATE TECHNOLOGY ADVANCEMENT"/>
    <x v="3"/>
    <s v="INDUSTRIAL DISTILLATE FUEL OIL BOILER"/>
    <s v="TEXAS"/>
    <x v="27"/>
    <x v="21"/>
    <s v="DIESEL FUEL"/>
    <x v="14"/>
    <n v="2452708919.5360699"/>
  </r>
  <r>
    <s v="REFERENCE ELECTRIFICATION - MODERATE TECHNOLOGY ADVANCEMENT"/>
    <x v="3"/>
    <s v="INDUSTRIAL DISTILLATE FUEL OIL BOILER"/>
    <s v="TEXAS"/>
    <x v="27"/>
    <x v="21"/>
    <s v="PIPELINE GAS"/>
    <x v="14"/>
    <n v="0"/>
  </r>
  <r>
    <s v="REFERENCE ELECTRIFICATION - MODERATE TECHNOLOGY ADVANCEMENT"/>
    <x v="3"/>
    <s v="INDUSTRIAL DISTILLATE FUEL OIL BOILER"/>
    <s v="TEXAS"/>
    <x v="27"/>
    <x v="21"/>
    <s v="BIOMASS - WOOD"/>
    <x v="14"/>
    <n v="0"/>
  </r>
  <r>
    <s v="REFERENCE ELECTRIFICATION - MODERATE TECHNOLOGY ADVANCEMENT"/>
    <x v="3"/>
    <s v="INDUSTRIAL DISTILLATE FUEL OIL BOILER"/>
    <s v="TEXAS"/>
    <x v="27"/>
    <x v="21"/>
    <s v="RESIDUAL FUEL OIL"/>
    <x v="14"/>
    <n v="0"/>
  </r>
  <r>
    <s v="REFERENCE ELECTRIFICATION - MODERATE TECHNOLOGY ADVANCEMENT"/>
    <x v="3"/>
    <s v="INDUSTRIAL DISTILLATE FUEL OIL BOILER"/>
    <s v="TEXAS"/>
    <x v="27"/>
    <x v="21"/>
    <s v="COAL"/>
    <x v="14"/>
    <n v="0"/>
  </r>
  <r>
    <s v="REFERENCE ELECTRIFICATION - MODERATE TECHNOLOGY ADVANCEMENT"/>
    <x v="3"/>
    <s v="INDUSTRIAL DISTILLATE FUEL OIL BOILER"/>
    <s v="TEXAS"/>
    <x v="27"/>
    <x v="21"/>
    <s v="OTHER PETROLEUM"/>
    <x v="14"/>
    <n v="0"/>
  </r>
  <r>
    <s v="REFERENCE ELECTRIFICATION - MODERATE TECHNOLOGY ADVANCEMENT"/>
    <x v="3"/>
    <s v="INDUSTRIAL DISTILLATE FUEL OIL BOILER"/>
    <s v="TEXAS"/>
    <x v="27"/>
    <x v="21"/>
    <s v="PETROLEUM COKE"/>
    <x v="14"/>
    <n v="0"/>
  </r>
  <r>
    <s v="REFERENCE ELECTRIFICATION - MODERATE TECHNOLOGY ADVANCEMENT"/>
    <x v="3"/>
    <s v="INDUSTRIAL DISTILLATE FUEL OIL BOILER"/>
    <s v="TEXAS"/>
    <x v="27"/>
    <x v="22"/>
    <s v="ELECTRICITY"/>
    <x v="14"/>
    <n v="0"/>
  </r>
  <r>
    <s v="REFERENCE ELECTRIFICATION - MODERATE TECHNOLOGY ADVANCEMENT"/>
    <x v="3"/>
    <s v="INDUSTRIAL DISTILLATE FUEL OIL BOILER"/>
    <s v="TEXAS"/>
    <x v="27"/>
    <x v="22"/>
    <s v="DIESEL FUEL"/>
    <x v="14"/>
    <n v="2462607523.91259"/>
  </r>
  <r>
    <s v="REFERENCE ELECTRIFICATION - MODERATE TECHNOLOGY ADVANCEMENT"/>
    <x v="3"/>
    <s v="INDUSTRIAL DISTILLATE FUEL OIL BOILER"/>
    <s v="TEXAS"/>
    <x v="27"/>
    <x v="22"/>
    <s v="PIPELINE GAS"/>
    <x v="14"/>
    <n v="0"/>
  </r>
  <r>
    <s v="REFERENCE ELECTRIFICATION - MODERATE TECHNOLOGY ADVANCEMENT"/>
    <x v="3"/>
    <s v="INDUSTRIAL DISTILLATE FUEL OIL BOILER"/>
    <s v="TEXAS"/>
    <x v="27"/>
    <x v="22"/>
    <s v="BIOMASS - WOOD"/>
    <x v="14"/>
    <n v="0"/>
  </r>
  <r>
    <s v="REFERENCE ELECTRIFICATION - MODERATE TECHNOLOGY ADVANCEMENT"/>
    <x v="3"/>
    <s v="INDUSTRIAL DISTILLATE FUEL OIL BOILER"/>
    <s v="TEXAS"/>
    <x v="27"/>
    <x v="22"/>
    <s v="RESIDUAL FUEL OIL"/>
    <x v="14"/>
    <n v="0"/>
  </r>
  <r>
    <s v="REFERENCE ELECTRIFICATION - MODERATE TECHNOLOGY ADVANCEMENT"/>
    <x v="3"/>
    <s v="INDUSTRIAL DISTILLATE FUEL OIL BOILER"/>
    <s v="TEXAS"/>
    <x v="27"/>
    <x v="22"/>
    <s v="COAL"/>
    <x v="14"/>
    <n v="0"/>
  </r>
  <r>
    <s v="REFERENCE ELECTRIFICATION - MODERATE TECHNOLOGY ADVANCEMENT"/>
    <x v="3"/>
    <s v="INDUSTRIAL DISTILLATE FUEL OIL BOILER"/>
    <s v="TEXAS"/>
    <x v="27"/>
    <x v="22"/>
    <s v="OTHER PETROLEUM"/>
    <x v="14"/>
    <n v="0"/>
  </r>
  <r>
    <s v="REFERENCE ELECTRIFICATION - MODERATE TECHNOLOGY ADVANCEMENT"/>
    <x v="3"/>
    <s v="INDUSTRIAL DISTILLATE FUEL OIL BOILER"/>
    <s v="TEXAS"/>
    <x v="27"/>
    <x v="22"/>
    <s v="PETROLEUM COKE"/>
    <x v="14"/>
    <n v="0"/>
  </r>
  <r>
    <s v="REFERENCE ELECTRIFICATION - MODERATE TECHNOLOGY ADVANCEMENT"/>
    <x v="3"/>
    <s v="INDUSTRIAL DISTILLATE FUEL OIL BOILER"/>
    <s v="TEXAS"/>
    <x v="27"/>
    <x v="23"/>
    <s v="ELECTRICITY"/>
    <x v="14"/>
    <n v="0"/>
  </r>
  <r>
    <s v="REFERENCE ELECTRIFICATION - MODERATE TECHNOLOGY ADVANCEMENT"/>
    <x v="3"/>
    <s v="INDUSTRIAL DISTILLATE FUEL OIL BOILER"/>
    <s v="TEXAS"/>
    <x v="27"/>
    <x v="23"/>
    <s v="DIESEL FUEL"/>
    <x v="14"/>
    <n v="2458704084.4119902"/>
  </r>
  <r>
    <s v="REFERENCE ELECTRIFICATION - MODERATE TECHNOLOGY ADVANCEMENT"/>
    <x v="3"/>
    <s v="INDUSTRIAL DISTILLATE FUEL OIL BOILER"/>
    <s v="TEXAS"/>
    <x v="27"/>
    <x v="23"/>
    <s v="PIPELINE GAS"/>
    <x v="14"/>
    <n v="0"/>
  </r>
  <r>
    <s v="REFERENCE ELECTRIFICATION - MODERATE TECHNOLOGY ADVANCEMENT"/>
    <x v="3"/>
    <s v="INDUSTRIAL DISTILLATE FUEL OIL BOILER"/>
    <s v="TEXAS"/>
    <x v="27"/>
    <x v="23"/>
    <s v="BIOMASS - WOOD"/>
    <x v="14"/>
    <n v="0"/>
  </r>
  <r>
    <s v="REFERENCE ELECTRIFICATION - MODERATE TECHNOLOGY ADVANCEMENT"/>
    <x v="3"/>
    <s v="INDUSTRIAL DISTILLATE FUEL OIL BOILER"/>
    <s v="TEXAS"/>
    <x v="27"/>
    <x v="23"/>
    <s v="RESIDUAL FUEL OIL"/>
    <x v="14"/>
    <n v="0"/>
  </r>
  <r>
    <s v="REFERENCE ELECTRIFICATION - MODERATE TECHNOLOGY ADVANCEMENT"/>
    <x v="3"/>
    <s v="INDUSTRIAL DISTILLATE FUEL OIL BOILER"/>
    <s v="TEXAS"/>
    <x v="27"/>
    <x v="23"/>
    <s v="COAL"/>
    <x v="14"/>
    <n v="0"/>
  </r>
  <r>
    <s v="REFERENCE ELECTRIFICATION - MODERATE TECHNOLOGY ADVANCEMENT"/>
    <x v="3"/>
    <s v="INDUSTRIAL DISTILLATE FUEL OIL BOILER"/>
    <s v="TEXAS"/>
    <x v="27"/>
    <x v="23"/>
    <s v="OTHER PETROLEUM"/>
    <x v="14"/>
    <n v="0"/>
  </r>
  <r>
    <s v="REFERENCE ELECTRIFICATION - MODERATE TECHNOLOGY ADVANCEMENT"/>
    <x v="3"/>
    <s v="INDUSTRIAL DISTILLATE FUEL OIL BOILER"/>
    <s v="TEXAS"/>
    <x v="27"/>
    <x v="23"/>
    <s v="PETROLEUM COKE"/>
    <x v="14"/>
    <n v="0"/>
  </r>
  <r>
    <s v="REFERENCE ELECTRIFICATION - MODERATE TECHNOLOGY ADVANCEMENT"/>
    <x v="3"/>
    <s v="INDUSTRIAL DISTILLATE FUEL OIL BOILER"/>
    <s v="TEXAS"/>
    <x v="27"/>
    <x v="24"/>
    <s v="ELECTRICITY"/>
    <x v="14"/>
    <n v="0"/>
  </r>
  <r>
    <s v="REFERENCE ELECTRIFICATION - MODERATE TECHNOLOGY ADVANCEMENT"/>
    <x v="3"/>
    <s v="INDUSTRIAL DISTILLATE FUEL OIL BOILER"/>
    <s v="TEXAS"/>
    <x v="27"/>
    <x v="24"/>
    <s v="DIESEL FUEL"/>
    <x v="14"/>
    <n v="2451380730.9855299"/>
  </r>
  <r>
    <s v="REFERENCE ELECTRIFICATION - MODERATE TECHNOLOGY ADVANCEMENT"/>
    <x v="3"/>
    <s v="INDUSTRIAL DISTILLATE FUEL OIL BOILER"/>
    <s v="TEXAS"/>
    <x v="27"/>
    <x v="24"/>
    <s v="PIPELINE GAS"/>
    <x v="14"/>
    <n v="0"/>
  </r>
  <r>
    <s v="REFERENCE ELECTRIFICATION - MODERATE TECHNOLOGY ADVANCEMENT"/>
    <x v="3"/>
    <s v="INDUSTRIAL DISTILLATE FUEL OIL BOILER"/>
    <s v="TEXAS"/>
    <x v="27"/>
    <x v="24"/>
    <s v="BIOMASS - WOOD"/>
    <x v="14"/>
    <n v="0"/>
  </r>
  <r>
    <s v="REFERENCE ELECTRIFICATION - MODERATE TECHNOLOGY ADVANCEMENT"/>
    <x v="3"/>
    <s v="INDUSTRIAL DISTILLATE FUEL OIL BOILER"/>
    <s v="TEXAS"/>
    <x v="27"/>
    <x v="24"/>
    <s v="RESIDUAL FUEL OIL"/>
    <x v="14"/>
    <n v="0"/>
  </r>
  <r>
    <s v="REFERENCE ELECTRIFICATION - MODERATE TECHNOLOGY ADVANCEMENT"/>
    <x v="3"/>
    <s v="INDUSTRIAL DISTILLATE FUEL OIL BOILER"/>
    <s v="TEXAS"/>
    <x v="27"/>
    <x v="24"/>
    <s v="COAL"/>
    <x v="14"/>
    <n v="0"/>
  </r>
  <r>
    <s v="REFERENCE ELECTRIFICATION - MODERATE TECHNOLOGY ADVANCEMENT"/>
    <x v="3"/>
    <s v="INDUSTRIAL DISTILLATE FUEL OIL BOILER"/>
    <s v="TEXAS"/>
    <x v="27"/>
    <x v="24"/>
    <s v="OTHER PETROLEUM"/>
    <x v="14"/>
    <n v="0"/>
  </r>
  <r>
    <s v="REFERENCE ELECTRIFICATION - MODERATE TECHNOLOGY ADVANCEMENT"/>
    <x v="3"/>
    <s v="INDUSTRIAL DISTILLATE FUEL OIL BOILER"/>
    <s v="TEXAS"/>
    <x v="27"/>
    <x v="24"/>
    <s v="PETROLEUM COKE"/>
    <x v="14"/>
    <n v="0"/>
  </r>
  <r>
    <s v="REFERENCE ELECTRIFICATION - MODERATE TECHNOLOGY ADVANCEMENT"/>
    <x v="3"/>
    <s v="INDUSTRIAL DISTILLATE FUEL OIL BOILER"/>
    <s v="TEXAS"/>
    <x v="27"/>
    <x v="25"/>
    <s v="ELECTRICITY"/>
    <x v="14"/>
    <n v="0"/>
  </r>
  <r>
    <s v="REFERENCE ELECTRIFICATION - MODERATE TECHNOLOGY ADVANCEMENT"/>
    <x v="3"/>
    <s v="INDUSTRIAL DISTILLATE FUEL OIL BOILER"/>
    <s v="TEXAS"/>
    <x v="27"/>
    <x v="25"/>
    <s v="DIESEL FUEL"/>
    <x v="14"/>
    <n v="2445050406.3210402"/>
  </r>
  <r>
    <s v="REFERENCE ELECTRIFICATION - MODERATE TECHNOLOGY ADVANCEMENT"/>
    <x v="3"/>
    <s v="INDUSTRIAL DISTILLATE FUEL OIL BOILER"/>
    <s v="TEXAS"/>
    <x v="27"/>
    <x v="25"/>
    <s v="PIPELINE GAS"/>
    <x v="14"/>
    <n v="0"/>
  </r>
  <r>
    <s v="REFERENCE ELECTRIFICATION - MODERATE TECHNOLOGY ADVANCEMENT"/>
    <x v="3"/>
    <s v="INDUSTRIAL DISTILLATE FUEL OIL BOILER"/>
    <s v="TEXAS"/>
    <x v="27"/>
    <x v="25"/>
    <s v="BIOMASS - WOOD"/>
    <x v="14"/>
    <n v="0"/>
  </r>
  <r>
    <s v="REFERENCE ELECTRIFICATION - MODERATE TECHNOLOGY ADVANCEMENT"/>
    <x v="3"/>
    <s v="INDUSTRIAL DISTILLATE FUEL OIL BOILER"/>
    <s v="TEXAS"/>
    <x v="27"/>
    <x v="25"/>
    <s v="RESIDUAL FUEL OIL"/>
    <x v="14"/>
    <n v="0"/>
  </r>
  <r>
    <s v="REFERENCE ELECTRIFICATION - MODERATE TECHNOLOGY ADVANCEMENT"/>
    <x v="3"/>
    <s v="INDUSTRIAL DISTILLATE FUEL OIL BOILER"/>
    <s v="TEXAS"/>
    <x v="27"/>
    <x v="25"/>
    <s v="COAL"/>
    <x v="14"/>
    <n v="0"/>
  </r>
  <r>
    <s v="REFERENCE ELECTRIFICATION - MODERATE TECHNOLOGY ADVANCEMENT"/>
    <x v="3"/>
    <s v="INDUSTRIAL DISTILLATE FUEL OIL BOILER"/>
    <s v="TEXAS"/>
    <x v="27"/>
    <x v="25"/>
    <s v="OTHER PETROLEUM"/>
    <x v="14"/>
    <n v="0"/>
  </r>
  <r>
    <s v="REFERENCE ELECTRIFICATION - MODERATE TECHNOLOGY ADVANCEMENT"/>
    <x v="3"/>
    <s v="INDUSTRIAL DISTILLATE FUEL OIL BOILER"/>
    <s v="TEXAS"/>
    <x v="27"/>
    <x v="25"/>
    <s v="PETROLEUM COKE"/>
    <x v="14"/>
    <n v="0"/>
  </r>
  <r>
    <s v="REFERENCE ELECTRIFICATION - MODERATE TECHNOLOGY ADVANCEMENT"/>
    <x v="3"/>
    <s v="INDUSTRIAL DISTILLATE FUEL OIL BOILER"/>
    <s v="TEXAS"/>
    <x v="27"/>
    <x v="26"/>
    <s v="ELECTRICITY"/>
    <x v="14"/>
    <n v="0"/>
  </r>
  <r>
    <s v="REFERENCE ELECTRIFICATION - MODERATE TECHNOLOGY ADVANCEMENT"/>
    <x v="3"/>
    <s v="INDUSTRIAL DISTILLATE FUEL OIL BOILER"/>
    <s v="TEXAS"/>
    <x v="27"/>
    <x v="26"/>
    <s v="DIESEL FUEL"/>
    <x v="14"/>
    <n v="2443726107.5468502"/>
  </r>
  <r>
    <s v="REFERENCE ELECTRIFICATION - MODERATE TECHNOLOGY ADVANCEMENT"/>
    <x v="3"/>
    <s v="INDUSTRIAL DISTILLATE FUEL OIL BOILER"/>
    <s v="TEXAS"/>
    <x v="27"/>
    <x v="26"/>
    <s v="PIPELINE GAS"/>
    <x v="14"/>
    <n v="0"/>
  </r>
  <r>
    <s v="REFERENCE ELECTRIFICATION - MODERATE TECHNOLOGY ADVANCEMENT"/>
    <x v="3"/>
    <s v="INDUSTRIAL DISTILLATE FUEL OIL BOILER"/>
    <s v="TEXAS"/>
    <x v="27"/>
    <x v="26"/>
    <s v="BIOMASS - WOOD"/>
    <x v="14"/>
    <n v="0"/>
  </r>
  <r>
    <s v="REFERENCE ELECTRIFICATION - MODERATE TECHNOLOGY ADVANCEMENT"/>
    <x v="3"/>
    <s v="INDUSTRIAL DISTILLATE FUEL OIL BOILER"/>
    <s v="TEXAS"/>
    <x v="27"/>
    <x v="26"/>
    <s v="RESIDUAL FUEL OIL"/>
    <x v="14"/>
    <n v="0"/>
  </r>
  <r>
    <s v="REFERENCE ELECTRIFICATION - MODERATE TECHNOLOGY ADVANCEMENT"/>
    <x v="3"/>
    <s v="INDUSTRIAL DISTILLATE FUEL OIL BOILER"/>
    <s v="TEXAS"/>
    <x v="27"/>
    <x v="26"/>
    <s v="COAL"/>
    <x v="14"/>
    <n v="0"/>
  </r>
  <r>
    <s v="REFERENCE ELECTRIFICATION - MODERATE TECHNOLOGY ADVANCEMENT"/>
    <x v="3"/>
    <s v="INDUSTRIAL DISTILLATE FUEL OIL BOILER"/>
    <s v="TEXAS"/>
    <x v="27"/>
    <x v="26"/>
    <s v="OTHER PETROLEUM"/>
    <x v="14"/>
    <n v="0"/>
  </r>
  <r>
    <s v="REFERENCE ELECTRIFICATION - MODERATE TECHNOLOGY ADVANCEMENT"/>
    <x v="3"/>
    <s v="INDUSTRIAL DISTILLATE FUEL OIL BOILER"/>
    <s v="TEXAS"/>
    <x v="27"/>
    <x v="26"/>
    <s v="PETROLEUM COKE"/>
    <x v="14"/>
    <n v="0"/>
  </r>
  <r>
    <s v="REFERENCE ELECTRIFICATION - MODERATE TECHNOLOGY ADVANCEMENT"/>
    <x v="3"/>
    <s v="INDUSTRIAL DISTILLATE FUEL OIL BOILER"/>
    <s v="TEXAS"/>
    <x v="27"/>
    <x v="27"/>
    <s v="ELECTRICITY"/>
    <x v="14"/>
    <n v="0"/>
  </r>
  <r>
    <s v="REFERENCE ELECTRIFICATION - MODERATE TECHNOLOGY ADVANCEMENT"/>
    <x v="3"/>
    <s v="INDUSTRIAL DISTILLATE FUEL OIL BOILER"/>
    <s v="TEXAS"/>
    <x v="27"/>
    <x v="27"/>
    <s v="DIESEL FUEL"/>
    <x v="14"/>
    <n v="2454222495.7294102"/>
  </r>
  <r>
    <s v="REFERENCE ELECTRIFICATION - MODERATE TECHNOLOGY ADVANCEMENT"/>
    <x v="3"/>
    <s v="INDUSTRIAL DISTILLATE FUEL OIL BOILER"/>
    <s v="TEXAS"/>
    <x v="27"/>
    <x v="27"/>
    <s v="PIPELINE GAS"/>
    <x v="14"/>
    <n v="0"/>
  </r>
  <r>
    <s v="REFERENCE ELECTRIFICATION - MODERATE TECHNOLOGY ADVANCEMENT"/>
    <x v="3"/>
    <s v="INDUSTRIAL DISTILLATE FUEL OIL BOILER"/>
    <s v="TEXAS"/>
    <x v="27"/>
    <x v="27"/>
    <s v="BIOMASS - WOOD"/>
    <x v="14"/>
    <n v="0"/>
  </r>
  <r>
    <s v="REFERENCE ELECTRIFICATION - MODERATE TECHNOLOGY ADVANCEMENT"/>
    <x v="3"/>
    <s v="INDUSTRIAL DISTILLATE FUEL OIL BOILER"/>
    <s v="TEXAS"/>
    <x v="27"/>
    <x v="27"/>
    <s v="RESIDUAL FUEL OIL"/>
    <x v="14"/>
    <n v="0"/>
  </r>
  <r>
    <s v="REFERENCE ELECTRIFICATION - MODERATE TECHNOLOGY ADVANCEMENT"/>
    <x v="3"/>
    <s v="INDUSTRIAL DISTILLATE FUEL OIL BOILER"/>
    <s v="TEXAS"/>
    <x v="27"/>
    <x v="27"/>
    <s v="COAL"/>
    <x v="14"/>
    <n v="0"/>
  </r>
  <r>
    <s v="REFERENCE ELECTRIFICATION - MODERATE TECHNOLOGY ADVANCEMENT"/>
    <x v="3"/>
    <s v="INDUSTRIAL DISTILLATE FUEL OIL BOILER"/>
    <s v="TEXAS"/>
    <x v="27"/>
    <x v="27"/>
    <s v="OTHER PETROLEUM"/>
    <x v="14"/>
    <n v="0"/>
  </r>
  <r>
    <s v="REFERENCE ELECTRIFICATION - MODERATE TECHNOLOGY ADVANCEMENT"/>
    <x v="3"/>
    <s v="INDUSTRIAL DISTILLATE FUEL OIL BOILER"/>
    <s v="TEXAS"/>
    <x v="27"/>
    <x v="27"/>
    <s v="PETROLEUM COKE"/>
    <x v="14"/>
    <n v="0"/>
  </r>
  <r>
    <s v="REFERENCE ELECTRIFICATION - MODERATE TECHNOLOGY ADVANCEMENT"/>
    <x v="3"/>
    <s v="INDUSTRIAL DISTILLATE FUEL OIL BOILER"/>
    <s v="TEXAS"/>
    <x v="27"/>
    <x v="28"/>
    <s v="ELECTRICITY"/>
    <x v="14"/>
    <n v="0"/>
  </r>
  <r>
    <s v="REFERENCE ELECTRIFICATION - MODERATE TECHNOLOGY ADVANCEMENT"/>
    <x v="3"/>
    <s v="INDUSTRIAL DISTILLATE FUEL OIL BOILER"/>
    <s v="TEXAS"/>
    <x v="27"/>
    <x v="28"/>
    <s v="DIESEL FUEL"/>
    <x v="14"/>
    <n v="2466838981.5360098"/>
  </r>
  <r>
    <s v="REFERENCE ELECTRIFICATION - MODERATE TECHNOLOGY ADVANCEMENT"/>
    <x v="3"/>
    <s v="INDUSTRIAL DISTILLATE FUEL OIL BOILER"/>
    <s v="TEXAS"/>
    <x v="27"/>
    <x v="28"/>
    <s v="PIPELINE GAS"/>
    <x v="14"/>
    <n v="0"/>
  </r>
  <r>
    <s v="REFERENCE ELECTRIFICATION - MODERATE TECHNOLOGY ADVANCEMENT"/>
    <x v="3"/>
    <s v="INDUSTRIAL DISTILLATE FUEL OIL BOILER"/>
    <s v="TEXAS"/>
    <x v="27"/>
    <x v="28"/>
    <s v="BIOMASS - WOOD"/>
    <x v="14"/>
    <n v="0"/>
  </r>
  <r>
    <s v="REFERENCE ELECTRIFICATION - MODERATE TECHNOLOGY ADVANCEMENT"/>
    <x v="3"/>
    <s v="INDUSTRIAL DISTILLATE FUEL OIL BOILER"/>
    <s v="TEXAS"/>
    <x v="27"/>
    <x v="28"/>
    <s v="RESIDUAL FUEL OIL"/>
    <x v="14"/>
    <n v="0"/>
  </r>
  <r>
    <s v="REFERENCE ELECTRIFICATION - MODERATE TECHNOLOGY ADVANCEMENT"/>
    <x v="3"/>
    <s v="INDUSTRIAL DISTILLATE FUEL OIL BOILER"/>
    <s v="TEXAS"/>
    <x v="27"/>
    <x v="28"/>
    <s v="COAL"/>
    <x v="14"/>
    <n v="0"/>
  </r>
  <r>
    <s v="REFERENCE ELECTRIFICATION - MODERATE TECHNOLOGY ADVANCEMENT"/>
    <x v="3"/>
    <s v="INDUSTRIAL DISTILLATE FUEL OIL BOILER"/>
    <s v="TEXAS"/>
    <x v="27"/>
    <x v="28"/>
    <s v="OTHER PETROLEUM"/>
    <x v="14"/>
    <n v="0"/>
  </r>
  <r>
    <s v="REFERENCE ELECTRIFICATION - MODERATE TECHNOLOGY ADVANCEMENT"/>
    <x v="3"/>
    <s v="INDUSTRIAL DISTILLATE FUEL OIL BOILER"/>
    <s v="TEXAS"/>
    <x v="27"/>
    <x v="28"/>
    <s v="PETROLEUM COKE"/>
    <x v="14"/>
    <n v="0"/>
  </r>
  <r>
    <s v="REFERENCE ELECTRIFICATION - MODERATE TECHNOLOGY ADVANCEMENT"/>
    <x v="3"/>
    <s v="INDUSTRIAL DISTILLATE FUEL OIL BOILER"/>
    <s v="TEXAS"/>
    <x v="27"/>
    <x v="29"/>
    <s v="ELECTRICITY"/>
    <x v="14"/>
    <n v="0"/>
  </r>
  <r>
    <s v="REFERENCE ELECTRIFICATION - MODERATE TECHNOLOGY ADVANCEMENT"/>
    <x v="3"/>
    <s v="INDUSTRIAL DISTILLATE FUEL OIL BOILER"/>
    <s v="TEXAS"/>
    <x v="27"/>
    <x v="29"/>
    <s v="DIESEL FUEL"/>
    <x v="14"/>
    <n v="2472316557.4639301"/>
  </r>
  <r>
    <s v="REFERENCE ELECTRIFICATION - MODERATE TECHNOLOGY ADVANCEMENT"/>
    <x v="3"/>
    <s v="INDUSTRIAL DISTILLATE FUEL OIL BOILER"/>
    <s v="TEXAS"/>
    <x v="27"/>
    <x v="29"/>
    <s v="PIPELINE GAS"/>
    <x v="14"/>
    <n v="0"/>
  </r>
  <r>
    <s v="REFERENCE ELECTRIFICATION - MODERATE TECHNOLOGY ADVANCEMENT"/>
    <x v="3"/>
    <s v="INDUSTRIAL DISTILLATE FUEL OIL BOILER"/>
    <s v="TEXAS"/>
    <x v="27"/>
    <x v="29"/>
    <s v="BIOMASS - WOOD"/>
    <x v="14"/>
    <n v="0"/>
  </r>
  <r>
    <s v="REFERENCE ELECTRIFICATION - MODERATE TECHNOLOGY ADVANCEMENT"/>
    <x v="3"/>
    <s v="INDUSTRIAL DISTILLATE FUEL OIL BOILER"/>
    <s v="TEXAS"/>
    <x v="27"/>
    <x v="29"/>
    <s v="RESIDUAL FUEL OIL"/>
    <x v="14"/>
    <n v="0"/>
  </r>
  <r>
    <s v="REFERENCE ELECTRIFICATION - MODERATE TECHNOLOGY ADVANCEMENT"/>
    <x v="3"/>
    <s v="INDUSTRIAL DISTILLATE FUEL OIL BOILER"/>
    <s v="TEXAS"/>
    <x v="27"/>
    <x v="29"/>
    <s v="COAL"/>
    <x v="14"/>
    <n v="0"/>
  </r>
  <r>
    <s v="REFERENCE ELECTRIFICATION - MODERATE TECHNOLOGY ADVANCEMENT"/>
    <x v="3"/>
    <s v="INDUSTRIAL DISTILLATE FUEL OIL BOILER"/>
    <s v="TEXAS"/>
    <x v="27"/>
    <x v="29"/>
    <s v="OTHER PETROLEUM"/>
    <x v="14"/>
    <n v="0"/>
  </r>
  <r>
    <s v="REFERENCE ELECTRIFICATION - MODERATE TECHNOLOGY ADVANCEMENT"/>
    <x v="3"/>
    <s v="INDUSTRIAL DISTILLATE FUEL OIL BOILER"/>
    <s v="TEXAS"/>
    <x v="27"/>
    <x v="29"/>
    <s v="PETROLEUM COKE"/>
    <x v="14"/>
    <n v="0"/>
  </r>
  <r>
    <s v="REFERENCE ELECTRIFICATION - MODERATE TECHNOLOGY ADVANCEMENT"/>
    <x v="3"/>
    <s v="INDUSTRIAL DISTILLATE FUEL OIL BOILER"/>
    <s v="TEXAS"/>
    <x v="27"/>
    <x v="30"/>
    <s v="ELECTRICITY"/>
    <x v="14"/>
    <n v="0"/>
  </r>
  <r>
    <s v="REFERENCE ELECTRIFICATION - MODERATE TECHNOLOGY ADVANCEMENT"/>
    <x v="3"/>
    <s v="INDUSTRIAL DISTILLATE FUEL OIL BOILER"/>
    <s v="TEXAS"/>
    <x v="27"/>
    <x v="30"/>
    <s v="DIESEL FUEL"/>
    <x v="14"/>
    <n v="2492779849.5847402"/>
  </r>
  <r>
    <s v="REFERENCE ELECTRIFICATION - MODERATE TECHNOLOGY ADVANCEMENT"/>
    <x v="3"/>
    <s v="INDUSTRIAL DISTILLATE FUEL OIL BOILER"/>
    <s v="TEXAS"/>
    <x v="27"/>
    <x v="30"/>
    <s v="PIPELINE GAS"/>
    <x v="14"/>
    <n v="0"/>
  </r>
  <r>
    <s v="REFERENCE ELECTRIFICATION - MODERATE TECHNOLOGY ADVANCEMENT"/>
    <x v="3"/>
    <s v="INDUSTRIAL DISTILLATE FUEL OIL BOILER"/>
    <s v="TEXAS"/>
    <x v="27"/>
    <x v="30"/>
    <s v="BIOMASS - WOOD"/>
    <x v="14"/>
    <n v="0"/>
  </r>
  <r>
    <s v="REFERENCE ELECTRIFICATION - MODERATE TECHNOLOGY ADVANCEMENT"/>
    <x v="3"/>
    <s v="INDUSTRIAL DISTILLATE FUEL OIL BOILER"/>
    <s v="TEXAS"/>
    <x v="27"/>
    <x v="30"/>
    <s v="RESIDUAL FUEL OIL"/>
    <x v="14"/>
    <n v="0"/>
  </r>
  <r>
    <s v="REFERENCE ELECTRIFICATION - MODERATE TECHNOLOGY ADVANCEMENT"/>
    <x v="3"/>
    <s v="INDUSTRIAL DISTILLATE FUEL OIL BOILER"/>
    <s v="TEXAS"/>
    <x v="27"/>
    <x v="30"/>
    <s v="COAL"/>
    <x v="14"/>
    <n v="0"/>
  </r>
  <r>
    <s v="REFERENCE ELECTRIFICATION - MODERATE TECHNOLOGY ADVANCEMENT"/>
    <x v="3"/>
    <s v="INDUSTRIAL DISTILLATE FUEL OIL BOILER"/>
    <s v="TEXAS"/>
    <x v="27"/>
    <x v="30"/>
    <s v="OTHER PETROLEUM"/>
    <x v="14"/>
    <n v="0"/>
  </r>
  <r>
    <s v="REFERENCE ELECTRIFICATION - MODERATE TECHNOLOGY ADVANCEMENT"/>
    <x v="3"/>
    <s v="INDUSTRIAL DISTILLATE FUEL OIL BOILER"/>
    <s v="TEXAS"/>
    <x v="27"/>
    <x v="30"/>
    <s v="PETROLEUM COKE"/>
    <x v="14"/>
    <n v="0"/>
  </r>
  <r>
    <s v="REFERENCE ELECTRIFICATION - MODERATE TECHNOLOGY ADVANCEMENT"/>
    <x v="3"/>
    <s v="INDUSTRIAL DISTILLATE FUEL OIL BOILER"/>
    <s v="TEXAS"/>
    <x v="27"/>
    <x v="31"/>
    <s v="ELECTRICITY"/>
    <x v="14"/>
    <n v="0"/>
  </r>
  <r>
    <s v="REFERENCE ELECTRIFICATION - MODERATE TECHNOLOGY ADVANCEMENT"/>
    <x v="3"/>
    <s v="INDUSTRIAL DISTILLATE FUEL OIL BOILER"/>
    <s v="TEXAS"/>
    <x v="27"/>
    <x v="31"/>
    <s v="DIESEL FUEL"/>
    <x v="14"/>
    <n v="2507067584.6739502"/>
  </r>
  <r>
    <s v="REFERENCE ELECTRIFICATION - MODERATE TECHNOLOGY ADVANCEMENT"/>
    <x v="3"/>
    <s v="INDUSTRIAL DISTILLATE FUEL OIL BOILER"/>
    <s v="TEXAS"/>
    <x v="27"/>
    <x v="31"/>
    <s v="PIPELINE GAS"/>
    <x v="14"/>
    <n v="0"/>
  </r>
  <r>
    <s v="REFERENCE ELECTRIFICATION - MODERATE TECHNOLOGY ADVANCEMENT"/>
    <x v="3"/>
    <s v="INDUSTRIAL DISTILLATE FUEL OIL BOILER"/>
    <s v="TEXAS"/>
    <x v="27"/>
    <x v="31"/>
    <s v="BIOMASS - WOOD"/>
    <x v="14"/>
    <n v="0"/>
  </r>
  <r>
    <s v="REFERENCE ELECTRIFICATION - MODERATE TECHNOLOGY ADVANCEMENT"/>
    <x v="3"/>
    <s v="INDUSTRIAL DISTILLATE FUEL OIL BOILER"/>
    <s v="TEXAS"/>
    <x v="27"/>
    <x v="31"/>
    <s v="RESIDUAL FUEL OIL"/>
    <x v="14"/>
    <n v="0"/>
  </r>
  <r>
    <s v="REFERENCE ELECTRIFICATION - MODERATE TECHNOLOGY ADVANCEMENT"/>
    <x v="3"/>
    <s v="INDUSTRIAL DISTILLATE FUEL OIL BOILER"/>
    <s v="TEXAS"/>
    <x v="27"/>
    <x v="31"/>
    <s v="COAL"/>
    <x v="14"/>
    <n v="0"/>
  </r>
  <r>
    <s v="REFERENCE ELECTRIFICATION - MODERATE TECHNOLOGY ADVANCEMENT"/>
    <x v="3"/>
    <s v="INDUSTRIAL DISTILLATE FUEL OIL BOILER"/>
    <s v="TEXAS"/>
    <x v="27"/>
    <x v="31"/>
    <s v="OTHER PETROLEUM"/>
    <x v="14"/>
    <n v="0"/>
  </r>
  <r>
    <s v="REFERENCE ELECTRIFICATION - MODERATE TECHNOLOGY ADVANCEMENT"/>
    <x v="3"/>
    <s v="INDUSTRIAL DISTILLATE FUEL OIL BOILER"/>
    <s v="TEXAS"/>
    <x v="27"/>
    <x v="31"/>
    <s v="PETROLEUM COKE"/>
    <x v="14"/>
    <n v="0"/>
  </r>
  <r>
    <s v="REFERENCE ELECTRIFICATION - MODERATE TECHNOLOGY ADVANCEMENT"/>
    <x v="3"/>
    <s v="INDUSTRIAL DISTILLATE FUEL OIL BOILER"/>
    <s v="TEXAS"/>
    <x v="27"/>
    <x v="32"/>
    <s v="ELECTRICITY"/>
    <x v="14"/>
    <n v="0"/>
  </r>
  <r>
    <s v="REFERENCE ELECTRIFICATION - MODERATE TECHNOLOGY ADVANCEMENT"/>
    <x v="3"/>
    <s v="INDUSTRIAL DISTILLATE FUEL OIL BOILER"/>
    <s v="TEXAS"/>
    <x v="27"/>
    <x v="32"/>
    <s v="DIESEL FUEL"/>
    <x v="14"/>
    <n v="2529474173.7602601"/>
  </r>
  <r>
    <s v="REFERENCE ELECTRIFICATION - MODERATE TECHNOLOGY ADVANCEMENT"/>
    <x v="3"/>
    <s v="INDUSTRIAL DISTILLATE FUEL OIL BOILER"/>
    <s v="TEXAS"/>
    <x v="27"/>
    <x v="32"/>
    <s v="PIPELINE GAS"/>
    <x v="14"/>
    <n v="0"/>
  </r>
  <r>
    <s v="REFERENCE ELECTRIFICATION - MODERATE TECHNOLOGY ADVANCEMENT"/>
    <x v="3"/>
    <s v="INDUSTRIAL DISTILLATE FUEL OIL BOILER"/>
    <s v="TEXAS"/>
    <x v="27"/>
    <x v="32"/>
    <s v="BIOMASS - WOOD"/>
    <x v="14"/>
    <n v="0"/>
  </r>
  <r>
    <s v="REFERENCE ELECTRIFICATION - MODERATE TECHNOLOGY ADVANCEMENT"/>
    <x v="3"/>
    <s v="INDUSTRIAL DISTILLATE FUEL OIL BOILER"/>
    <s v="TEXAS"/>
    <x v="27"/>
    <x v="32"/>
    <s v="RESIDUAL FUEL OIL"/>
    <x v="14"/>
    <n v="0"/>
  </r>
  <r>
    <s v="REFERENCE ELECTRIFICATION - MODERATE TECHNOLOGY ADVANCEMENT"/>
    <x v="3"/>
    <s v="INDUSTRIAL DISTILLATE FUEL OIL BOILER"/>
    <s v="TEXAS"/>
    <x v="27"/>
    <x v="32"/>
    <s v="COAL"/>
    <x v="14"/>
    <n v="0"/>
  </r>
  <r>
    <s v="REFERENCE ELECTRIFICATION - MODERATE TECHNOLOGY ADVANCEMENT"/>
    <x v="3"/>
    <s v="INDUSTRIAL DISTILLATE FUEL OIL BOILER"/>
    <s v="TEXAS"/>
    <x v="27"/>
    <x v="32"/>
    <s v="OTHER PETROLEUM"/>
    <x v="14"/>
    <n v="0"/>
  </r>
  <r>
    <s v="REFERENCE ELECTRIFICATION - MODERATE TECHNOLOGY ADVANCEMENT"/>
    <x v="3"/>
    <s v="INDUSTRIAL DISTILLATE FUEL OIL BOILER"/>
    <s v="TEXAS"/>
    <x v="27"/>
    <x v="32"/>
    <s v="PETROLEUM COKE"/>
    <x v="14"/>
    <n v="0"/>
  </r>
  <r>
    <s v="REFERENCE ELECTRIFICATION - MODERATE TECHNOLOGY ADVANCEMENT"/>
    <x v="3"/>
    <s v="INDUSTRIAL DISTILLATE FUEL OIL BOILER"/>
    <s v="TEXAS"/>
    <x v="27"/>
    <x v="33"/>
    <s v="ELECTRICITY"/>
    <x v="14"/>
    <n v="0"/>
  </r>
  <r>
    <s v="REFERENCE ELECTRIFICATION - MODERATE TECHNOLOGY ADVANCEMENT"/>
    <x v="3"/>
    <s v="INDUSTRIAL DISTILLATE FUEL OIL BOILER"/>
    <s v="TEXAS"/>
    <x v="27"/>
    <x v="33"/>
    <s v="DIESEL FUEL"/>
    <x v="14"/>
    <n v="2560290077.8431201"/>
  </r>
  <r>
    <s v="REFERENCE ELECTRIFICATION - MODERATE TECHNOLOGY ADVANCEMENT"/>
    <x v="3"/>
    <s v="INDUSTRIAL DISTILLATE FUEL OIL BOILER"/>
    <s v="TEXAS"/>
    <x v="27"/>
    <x v="33"/>
    <s v="PIPELINE GAS"/>
    <x v="14"/>
    <n v="0"/>
  </r>
  <r>
    <s v="REFERENCE ELECTRIFICATION - MODERATE TECHNOLOGY ADVANCEMENT"/>
    <x v="3"/>
    <s v="INDUSTRIAL DISTILLATE FUEL OIL BOILER"/>
    <s v="TEXAS"/>
    <x v="27"/>
    <x v="33"/>
    <s v="BIOMASS - WOOD"/>
    <x v="14"/>
    <n v="0"/>
  </r>
  <r>
    <s v="REFERENCE ELECTRIFICATION - MODERATE TECHNOLOGY ADVANCEMENT"/>
    <x v="3"/>
    <s v="INDUSTRIAL DISTILLATE FUEL OIL BOILER"/>
    <s v="TEXAS"/>
    <x v="27"/>
    <x v="33"/>
    <s v="RESIDUAL FUEL OIL"/>
    <x v="14"/>
    <n v="0"/>
  </r>
  <r>
    <s v="REFERENCE ELECTRIFICATION - MODERATE TECHNOLOGY ADVANCEMENT"/>
    <x v="3"/>
    <s v="INDUSTRIAL DISTILLATE FUEL OIL BOILER"/>
    <s v="TEXAS"/>
    <x v="27"/>
    <x v="33"/>
    <s v="COAL"/>
    <x v="14"/>
    <n v="0"/>
  </r>
  <r>
    <s v="REFERENCE ELECTRIFICATION - MODERATE TECHNOLOGY ADVANCEMENT"/>
    <x v="3"/>
    <s v="INDUSTRIAL DISTILLATE FUEL OIL BOILER"/>
    <s v="TEXAS"/>
    <x v="27"/>
    <x v="33"/>
    <s v="OTHER PETROLEUM"/>
    <x v="14"/>
    <n v="0"/>
  </r>
  <r>
    <s v="REFERENCE ELECTRIFICATION - MODERATE TECHNOLOGY ADVANCEMENT"/>
    <x v="3"/>
    <s v="INDUSTRIAL DISTILLATE FUEL OIL BOILER"/>
    <s v="TEXAS"/>
    <x v="27"/>
    <x v="33"/>
    <s v="PETROLEUM COKE"/>
    <x v="14"/>
    <n v="0"/>
  </r>
  <r>
    <s v="REFERENCE ELECTRIFICATION - MODERATE TECHNOLOGY ADVANCEMENT"/>
    <x v="3"/>
    <s v="INDUSTRIAL PIPELINE GAS BOILER"/>
    <s v="TEXAS"/>
    <x v="27"/>
    <x v="0"/>
    <s v="ELECTRICITY"/>
    <x v="14"/>
    <n v="0"/>
  </r>
  <r>
    <s v="REFERENCE ELECTRIFICATION - MODERATE TECHNOLOGY ADVANCEMENT"/>
    <x v="3"/>
    <s v="INDUSTRIAL PIPELINE GAS BOILER"/>
    <s v="TEXAS"/>
    <x v="27"/>
    <x v="0"/>
    <s v="DIESEL FUEL"/>
    <x v="14"/>
    <n v="0"/>
  </r>
  <r>
    <s v="REFERENCE ELECTRIFICATION - MODERATE TECHNOLOGY ADVANCEMENT"/>
    <x v="3"/>
    <s v="INDUSTRIAL PIPELINE GAS BOILER"/>
    <s v="TEXAS"/>
    <x v="27"/>
    <x v="0"/>
    <s v="PIPELINE GAS"/>
    <x v="14"/>
    <n v="112709662670.39"/>
  </r>
  <r>
    <s v="REFERENCE ELECTRIFICATION - MODERATE TECHNOLOGY ADVANCEMENT"/>
    <x v="3"/>
    <s v="INDUSTRIAL PIPELINE GAS BOILER"/>
    <s v="TEXAS"/>
    <x v="27"/>
    <x v="0"/>
    <s v="BIOMASS - WOOD"/>
    <x v="14"/>
    <n v="0"/>
  </r>
  <r>
    <s v="REFERENCE ELECTRIFICATION - MODERATE TECHNOLOGY ADVANCEMENT"/>
    <x v="3"/>
    <s v="INDUSTRIAL PIPELINE GAS BOILER"/>
    <s v="TEXAS"/>
    <x v="27"/>
    <x v="0"/>
    <s v="RESIDUAL FUEL OIL"/>
    <x v="14"/>
    <n v="0"/>
  </r>
  <r>
    <s v="REFERENCE ELECTRIFICATION - MODERATE TECHNOLOGY ADVANCEMENT"/>
    <x v="3"/>
    <s v="INDUSTRIAL PIPELINE GAS BOILER"/>
    <s v="TEXAS"/>
    <x v="27"/>
    <x v="0"/>
    <s v="COAL"/>
    <x v="14"/>
    <n v="0"/>
  </r>
  <r>
    <s v="REFERENCE ELECTRIFICATION - MODERATE TECHNOLOGY ADVANCEMENT"/>
    <x v="3"/>
    <s v="INDUSTRIAL PIPELINE GAS BOILER"/>
    <s v="TEXAS"/>
    <x v="27"/>
    <x v="0"/>
    <s v="OTHER PETROLEUM"/>
    <x v="14"/>
    <n v="0"/>
  </r>
  <r>
    <s v="REFERENCE ELECTRIFICATION - MODERATE TECHNOLOGY ADVANCEMENT"/>
    <x v="3"/>
    <s v="INDUSTRIAL PIPELINE GAS BOILER"/>
    <s v="TEXAS"/>
    <x v="27"/>
    <x v="0"/>
    <s v="PETROLEUM COKE"/>
    <x v="14"/>
    <n v="0"/>
  </r>
  <r>
    <s v="REFERENCE ELECTRIFICATION - MODERATE TECHNOLOGY ADVANCEMENT"/>
    <x v="3"/>
    <s v="INDUSTRIAL PIPELINE GAS BOILER"/>
    <s v="TEXAS"/>
    <x v="27"/>
    <x v="1"/>
    <s v="ELECTRICITY"/>
    <x v="14"/>
    <n v="0"/>
  </r>
  <r>
    <s v="REFERENCE ELECTRIFICATION - MODERATE TECHNOLOGY ADVANCEMENT"/>
    <x v="3"/>
    <s v="INDUSTRIAL PIPELINE GAS BOILER"/>
    <s v="TEXAS"/>
    <x v="27"/>
    <x v="1"/>
    <s v="DIESEL FUEL"/>
    <x v="14"/>
    <n v="0"/>
  </r>
  <r>
    <s v="REFERENCE ELECTRIFICATION - MODERATE TECHNOLOGY ADVANCEMENT"/>
    <x v="3"/>
    <s v="INDUSTRIAL PIPELINE GAS BOILER"/>
    <s v="TEXAS"/>
    <x v="27"/>
    <x v="1"/>
    <s v="PIPELINE GAS"/>
    <x v="14"/>
    <n v="114719918751.10899"/>
  </r>
  <r>
    <s v="REFERENCE ELECTRIFICATION - MODERATE TECHNOLOGY ADVANCEMENT"/>
    <x v="3"/>
    <s v="INDUSTRIAL PIPELINE GAS BOILER"/>
    <s v="TEXAS"/>
    <x v="27"/>
    <x v="1"/>
    <s v="BIOMASS - WOOD"/>
    <x v="14"/>
    <n v="0"/>
  </r>
  <r>
    <s v="REFERENCE ELECTRIFICATION - MODERATE TECHNOLOGY ADVANCEMENT"/>
    <x v="3"/>
    <s v="INDUSTRIAL PIPELINE GAS BOILER"/>
    <s v="TEXAS"/>
    <x v="27"/>
    <x v="1"/>
    <s v="RESIDUAL FUEL OIL"/>
    <x v="14"/>
    <n v="0"/>
  </r>
  <r>
    <s v="REFERENCE ELECTRIFICATION - MODERATE TECHNOLOGY ADVANCEMENT"/>
    <x v="3"/>
    <s v="INDUSTRIAL PIPELINE GAS BOILER"/>
    <s v="TEXAS"/>
    <x v="27"/>
    <x v="1"/>
    <s v="COAL"/>
    <x v="14"/>
    <n v="0"/>
  </r>
  <r>
    <s v="REFERENCE ELECTRIFICATION - MODERATE TECHNOLOGY ADVANCEMENT"/>
    <x v="3"/>
    <s v="INDUSTRIAL PIPELINE GAS BOILER"/>
    <s v="TEXAS"/>
    <x v="27"/>
    <x v="1"/>
    <s v="OTHER PETROLEUM"/>
    <x v="14"/>
    <n v="0"/>
  </r>
  <r>
    <s v="REFERENCE ELECTRIFICATION - MODERATE TECHNOLOGY ADVANCEMENT"/>
    <x v="3"/>
    <s v="INDUSTRIAL PIPELINE GAS BOILER"/>
    <s v="TEXAS"/>
    <x v="27"/>
    <x v="1"/>
    <s v="PETROLEUM COKE"/>
    <x v="14"/>
    <n v="0"/>
  </r>
  <r>
    <s v="REFERENCE ELECTRIFICATION - MODERATE TECHNOLOGY ADVANCEMENT"/>
    <x v="3"/>
    <s v="INDUSTRIAL PIPELINE GAS BOILER"/>
    <s v="TEXAS"/>
    <x v="27"/>
    <x v="2"/>
    <s v="ELECTRICITY"/>
    <x v="14"/>
    <n v="0"/>
  </r>
  <r>
    <s v="REFERENCE ELECTRIFICATION - MODERATE TECHNOLOGY ADVANCEMENT"/>
    <x v="3"/>
    <s v="INDUSTRIAL PIPELINE GAS BOILER"/>
    <s v="TEXAS"/>
    <x v="27"/>
    <x v="2"/>
    <s v="DIESEL FUEL"/>
    <x v="14"/>
    <n v="0"/>
  </r>
  <r>
    <s v="REFERENCE ELECTRIFICATION - MODERATE TECHNOLOGY ADVANCEMENT"/>
    <x v="3"/>
    <s v="INDUSTRIAL PIPELINE GAS BOILER"/>
    <s v="TEXAS"/>
    <x v="27"/>
    <x v="2"/>
    <s v="PIPELINE GAS"/>
    <x v="14"/>
    <n v="116237358915.548"/>
  </r>
  <r>
    <s v="REFERENCE ELECTRIFICATION - MODERATE TECHNOLOGY ADVANCEMENT"/>
    <x v="3"/>
    <s v="INDUSTRIAL PIPELINE GAS BOILER"/>
    <s v="TEXAS"/>
    <x v="27"/>
    <x v="2"/>
    <s v="BIOMASS - WOOD"/>
    <x v="14"/>
    <n v="0"/>
  </r>
  <r>
    <s v="REFERENCE ELECTRIFICATION - MODERATE TECHNOLOGY ADVANCEMENT"/>
    <x v="3"/>
    <s v="INDUSTRIAL PIPELINE GAS BOILER"/>
    <s v="TEXAS"/>
    <x v="27"/>
    <x v="2"/>
    <s v="RESIDUAL FUEL OIL"/>
    <x v="14"/>
    <n v="0"/>
  </r>
  <r>
    <s v="REFERENCE ELECTRIFICATION - MODERATE TECHNOLOGY ADVANCEMENT"/>
    <x v="3"/>
    <s v="INDUSTRIAL PIPELINE GAS BOILER"/>
    <s v="TEXAS"/>
    <x v="27"/>
    <x v="2"/>
    <s v="COAL"/>
    <x v="14"/>
    <n v="0"/>
  </r>
  <r>
    <s v="REFERENCE ELECTRIFICATION - MODERATE TECHNOLOGY ADVANCEMENT"/>
    <x v="3"/>
    <s v="INDUSTRIAL PIPELINE GAS BOILER"/>
    <s v="TEXAS"/>
    <x v="27"/>
    <x v="2"/>
    <s v="OTHER PETROLEUM"/>
    <x v="14"/>
    <n v="0"/>
  </r>
  <r>
    <s v="REFERENCE ELECTRIFICATION - MODERATE TECHNOLOGY ADVANCEMENT"/>
    <x v="3"/>
    <s v="INDUSTRIAL PIPELINE GAS BOILER"/>
    <s v="TEXAS"/>
    <x v="27"/>
    <x v="2"/>
    <s v="PETROLEUM COKE"/>
    <x v="14"/>
    <n v="0"/>
  </r>
  <r>
    <s v="REFERENCE ELECTRIFICATION - MODERATE TECHNOLOGY ADVANCEMENT"/>
    <x v="3"/>
    <s v="INDUSTRIAL PIPELINE GAS BOILER"/>
    <s v="TEXAS"/>
    <x v="27"/>
    <x v="3"/>
    <s v="ELECTRICITY"/>
    <x v="14"/>
    <n v="0"/>
  </r>
  <r>
    <s v="REFERENCE ELECTRIFICATION - MODERATE TECHNOLOGY ADVANCEMENT"/>
    <x v="3"/>
    <s v="INDUSTRIAL PIPELINE GAS BOILER"/>
    <s v="TEXAS"/>
    <x v="27"/>
    <x v="3"/>
    <s v="DIESEL FUEL"/>
    <x v="14"/>
    <n v="0"/>
  </r>
  <r>
    <s v="REFERENCE ELECTRIFICATION - MODERATE TECHNOLOGY ADVANCEMENT"/>
    <x v="3"/>
    <s v="INDUSTRIAL PIPELINE GAS BOILER"/>
    <s v="TEXAS"/>
    <x v="27"/>
    <x v="3"/>
    <s v="PIPELINE GAS"/>
    <x v="14"/>
    <n v="117147286686.46899"/>
  </r>
  <r>
    <s v="REFERENCE ELECTRIFICATION - MODERATE TECHNOLOGY ADVANCEMENT"/>
    <x v="3"/>
    <s v="INDUSTRIAL PIPELINE GAS BOILER"/>
    <s v="TEXAS"/>
    <x v="27"/>
    <x v="3"/>
    <s v="BIOMASS - WOOD"/>
    <x v="14"/>
    <n v="0"/>
  </r>
  <r>
    <s v="REFERENCE ELECTRIFICATION - MODERATE TECHNOLOGY ADVANCEMENT"/>
    <x v="3"/>
    <s v="INDUSTRIAL PIPELINE GAS BOILER"/>
    <s v="TEXAS"/>
    <x v="27"/>
    <x v="3"/>
    <s v="RESIDUAL FUEL OIL"/>
    <x v="14"/>
    <n v="0"/>
  </r>
  <r>
    <s v="REFERENCE ELECTRIFICATION - MODERATE TECHNOLOGY ADVANCEMENT"/>
    <x v="3"/>
    <s v="INDUSTRIAL PIPELINE GAS BOILER"/>
    <s v="TEXAS"/>
    <x v="27"/>
    <x v="3"/>
    <s v="COAL"/>
    <x v="14"/>
    <n v="0"/>
  </r>
  <r>
    <s v="REFERENCE ELECTRIFICATION - MODERATE TECHNOLOGY ADVANCEMENT"/>
    <x v="3"/>
    <s v="INDUSTRIAL PIPELINE GAS BOILER"/>
    <s v="TEXAS"/>
    <x v="27"/>
    <x v="3"/>
    <s v="OTHER PETROLEUM"/>
    <x v="14"/>
    <n v="0"/>
  </r>
  <r>
    <s v="REFERENCE ELECTRIFICATION - MODERATE TECHNOLOGY ADVANCEMENT"/>
    <x v="3"/>
    <s v="INDUSTRIAL PIPELINE GAS BOILER"/>
    <s v="TEXAS"/>
    <x v="27"/>
    <x v="3"/>
    <s v="PETROLEUM COKE"/>
    <x v="14"/>
    <n v="0"/>
  </r>
  <r>
    <s v="REFERENCE ELECTRIFICATION - MODERATE TECHNOLOGY ADVANCEMENT"/>
    <x v="3"/>
    <s v="INDUSTRIAL PIPELINE GAS BOILER"/>
    <s v="TEXAS"/>
    <x v="27"/>
    <x v="4"/>
    <s v="ELECTRICITY"/>
    <x v="14"/>
    <n v="0"/>
  </r>
  <r>
    <s v="REFERENCE ELECTRIFICATION - MODERATE TECHNOLOGY ADVANCEMENT"/>
    <x v="3"/>
    <s v="INDUSTRIAL PIPELINE GAS BOILER"/>
    <s v="TEXAS"/>
    <x v="27"/>
    <x v="4"/>
    <s v="DIESEL FUEL"/>
    <x v="14"/>
    <n v="0"/>
  </r>
  <r>
    <s v="REFERENCE ELECTRIFICATION - MODERATE TECHNOLOGY ADVANCEMENT"/>
    <x v="3"/>
    <s v="INDUSTRIAL PIPELINE GAS BOILER"/>
    <s v="TEXAS"/>
    <x v="27"/>
    <x v="4"/>
    <s v="PIPELINE GAS"/>
    <x v="14"/>
    <n v="117978716752.34399"/>
  </r>
  <r>
    <s v="REFERENCE ELECTRIFICATION - MODERATE TECHNOLOGY ADVANCEMENT"/>
    <x v="3"/>
    <s v="INDUSTRIAL PIPELINE GAS BOILER"/>
    <s v="TEXAS"/>
    <x v="27"/>
    <x v="4"/>
    <s v="BIOMASS - WOOD"/>
    <x v="14"/>
    <n v="0"/>
  </r>
  <r>
    <s v="REFERENCE ELECTRIFICATION - MODERATE TECHNOLOGY ADVANCEMENT"/>
    <x v="3"/>
    <s v="INDUSTRIAL PIPELINE GAS BOILER"/>
    <s v="TEXAS"/>
    <x v="27"/>
    <x v="4"/>
    <s v="RESIDUAL FUEL OIL"/>
    <x v="14"/>
    <n v="0"/>
  </r>
  <r>
    <s v="REFERENCE ELECTRIFICATION - MODERATE TECHNOLOGY ADVANCEMENT"/>
    <x v="3"/>
    <s v="INDUSTRIAL PIPELINE GAS BOILER"/>
    <s v="TEXAS"/>
    <x v="27"/>
    <x v="4"/>
    <s v="COAL"/>
    <x v="14"/>
    <n v="0"/>
  </r>
  <r>
    <s v="REFERENCE ELECTRIFICATION - MODERATE TECHNOLOGY ADVANCEMENT"/>
    <x v="3"/>
    <s v="INDUSTRIAL PIPELINE GAS BOILER"/>
    <s v="TEXAS"/>
    <x v="27"/>
    <x v="4"/>
    <s v="OTHER PETROLEUM"/>
    <x v="14"/>
    <n v="0"/>
  </r>
  <r>
    <s v="REFERENCE ELECTRIFICATION - MODERATE TECHNOLOGY ADVANCEMENT"/>
    <x v="3"/>
    <s v="INDUSTRIAL PIPELINE GAS BOILER"/>
    <s v="TEXAS"/>
    <x v="27"/>
    <x v="4"/>
    <s v="PETROLEUM COKE"/>
    <x v="14"/>
    <n v="0"/>
  </r>
  <r>
    <s v="REFERENCE ELECTRIFICATION - MODERATE TECHNOLOGY ADVANCEMENT"/>
    <x v="3"/>
    <s v="INDUSTRIAL PIPELINE GAS BOILER"/>
    <s v="TEXAS"/>
    <x v="27"/>
    <x v="5"/>
    <s v="ELECTRICITY"/>
    <x v="14"/>
    <n v="0"/>
  </r>
  <r>
    <s v="REFERENCE ELECTRIFICATION - MODERATE TECHNOLOGY ADVANCEMENT"/>
    <x v="3"/>
    <s v="INDUSTRIAL PIPELINE GAS BOILER"/>
    <s v="TEXAS"/>
    <x v="27"/>
    <x v="5"/>
    <s v="DIESEL FUEL"/>
    <x v="14"/>
    <n v="0"/>
  </r>
  <r>
    <s v="REFERENCE ELECTRIFICATION - MODERATE TECHNOLOGY ADVANCEMENT"/>
    <x v="3"/>
    <s v="INDUSTRIAL PIPELINE GAS BOILER"/>
    <s v="TEXAS"/>
    <x v="27"/>
    <x v="5"/>
    <s v="PIPELINE GAS"/>
    <x v="14"/>
    <n v="119501289116.379"/>
  </r>
  <r>
    <s v="REFERENCE ELECTRIFICATION - MODERATE TECHNOLOGY ADVANCEMENT"/>
    <x v="3"/>
    <s v="INDUSTRIAL PIPELINE GAS BOILER"/>
    <s v="TEXAS"/>
    <x v="27"/>
    <x v="5"/>
    <s v="BIOMASS - WOOD"/>
    <x v="14"/>
    <n v="0"/>
  </r>
  <r>
    <s v="REFERENCE ELECTRIFICATION - MODERATE TECHNOLOGY ADVANCEMENT"/>
    <x v="3"/>
    <s v="INDUSTRIAL PIPELINE GAS BOILER"/>
    <s v="TEXAS"/>
    <x v="27"/>
    <x v="5"/>
    <s v="RESIDUAL FUEL OIL"/>
    <x v="14"/>
    <n v="0"/>
  </r>
  <r>
    <s v="REFERENCE ELECTRIFICATION - MODERATE TECHNOLOGY ADVANCEMENT"/>
    <x v="3"/>
    <s v="INDUSTRIAL PIPELINE GAS BOILER"/>
    <s v="TEXAS"/>
    <x v="27"/>
    <x v="5"/>
    <s v="COAL"/>
    <x v="14"/>
    <n v="0"/>
  </r>
  <r>
    <s v="REFERENCE ELECTRIFICATION - MODERATE TECHNOLOGY ADVANCEMENT"/>
    <x v="3"/>
    <s v="INDUSTRIAL PIPELINE GAS BOILER"/>
    <s v="TEXAS"/>
    <x v="27"/>
    <x v="5"/>
    <s v="OTHER PETROLEUM"/>
    <x v="14"/>
    <n v="0"/>
  </r>
  <r>
    <s v="REFERENCE ELECTRIFICATION - MODERATE TECHNOLOGY ADVANCEMENT"/>
    <x v="3"/>
    <s v="INDUSTRIAL PIPELINE GAS BOILER"/>
    <s v="TEXAS"/>
    <x v="27"/>
    <x v="5"/>
    <s v="PETROLEUM COKE"/>
    <x v="14"/>
    <n v="0"/>
  </r>
  <r>
    <s v="REFERENCE ELECTRIFICATION - MODERATE TECHNOLOGY ADVANCEMENT"/>
    <x v="3"/>
    <s v="INDUSTRIAL PIPELINE GAS BOILER"/>
    <s v="TEXAS"/>
    <x v="27"/>
    <x v="6"/>
    <s v="ELECTRICITY"/>
    <x v="14"/>
    <n v="0"/>
  </r>
  <r>
    <s v="REFERENCE ELECTRIFICATION - MODERATE TECHNOLOGY ADVANCEMENT"/>
    <x v="3"/>
    <s v="INDUSTRIAL PIPELINE GAS BOILER"/>
    <s v="TEXAS"/>
    <x v="27"/>
    <x v="6"/>
    <s v="DIESEL FUEL"/>
    <x v="14"/>
    <n v="0"/>
  </r>
  <r>
    <s v="REFERENCE ELECTRIFICATION - MODERATE TECHNOLOGY ADVANCEMENT"/>
    <x v="3"/>
    <s v="INDUSTRIAL PIPELINE GAS BOILER"/>
    <s v="TEXAS"/>
    <x v="27"/>
    <x v="6"/>
    <s v="PIPELINE GAS"/>
    <x v="14"/>
    <n v="121018585197.981"/>
  </r>
  <r>
    <s v="REFERENCE ELECTRIFICATION - MODERATE TECHNOLOGY ADVANCEMENT"/>
    <x v="3"/>
    <s v="INDUSTRIAL PIPELINE GAS BOILER"/>
    <s v="TEXAS"/>
    <x v="27"/>
    <x v="6"/>
    <s v="BIOMASS - WOOD"/>
    <x v="14"/>
    <n v="0"/>
  </r>
  <r>
    <s v="REFERENCE ELECTRIFICATION - MODERATE TECHNOLOGY ADVANCEMENT"/>
    <x v="3"/>
    <s v="INDUSTRIAL PIPELINE GAS BOILER"/>
    <s v="TEXAS"/>
    <x v="27"/>
    <x v="6"/>
    <s v="RESIDUAL FUEL OIL"/>
    <x v="14"/>
    <n v="0"/>
  </r>
  <r>
    <s v="REFERENCE ELECTRIFICATION - MODERATE TECHNOLOGY ADVANCEMENT"/>
    <x v="3"/>
    <s v="INDUSTRIAL PIPELINE GAS BOILER"/>
    <s v="TEXAS"/>
    <x v="27"/>
    <x v="6"/>
    <s v="COAL"/>
    <x v="14"/>
    <n v="0"/>
  </r>
  <r>
    <s v="REFERENCE ELECTRIFICATION - MODERATE TECHNOLOGY ADVANCEMENT"/>
    <x v="3"/>
    <s v="INDUSTRIAL PIPELINE GAS BOILER"/>
    <s v="TEXAS"/>
    <x v="27"/>
    <x v="6"/>
    <s v="OTHER PETROLEUM"/>
    <x v="14"/>
    <n v="0"/>
  </r>
  <r>
    <s v="REFERENCE ELECTRIFICATION - MODERATE TECHNOLOGY ADVANCEMENT"/>
    <x v="3"/>
    <s v="INDUSTRIAL PIPELINE GAS BOILER"/>
    <s v="TEXAS"/>
    <x v="27"/>
    <x v="6"/>
    <s v="PETROLEUM COKE"/>
    <x v="14"/>
    <n v="0"/>
  </r>
  <r>
    <s v="REFERENCE ELECTRIFICATION - MODERATE TECHNOLOGY ADVANCEMENT"/>
    <x v="3"/>
    <s v="INDUSTRIAL PIPELINE GAS BOILER"/>
    <s v="TEXAS"/>
    <x v="27"/>
    <x v="7"/>
    <s v="ELECTRICITY"/>
    <x v="14"/>
    <n v="0"/>
  </r>
  <r>
    <s v="REFERENCE ELECTRIFICATION - MODERATE TECHNOLOGY ADVANCEMENT"/>
    <x v="3"/>
    <s v="INDUSTRIAL PIPELINE GAS BOILER"/>
    <s v="TEXAS"/>
    <x v="27"/>
    <x v="7"/>
    <s v="DIESEL FUEL"/>
    <x v="14"/>
    <n v="0"/>
  </r>
  <r>
    <s v="REFERENCE ELECTRIFICATION - MODERATE TECHNOLOGY ADVANCEMENT"/>
    <x v="3"/>
    <s v="INDUSTRIAL PIPELINE GAS BOILER"/>
    <s v="TEXAS"/>
    <x v="27"/>
    <x v="7"/>
    <s v="PIPELINE GAS"/>
    <x v="14"/>
    <n v="121635321675.90199"/>
  </r>
  <r>
    <s v="REFERENCE ELECTRIFICATION - MODERATE TECHNOLOGY ADVANCEMENT"/>
    <x v="3"/>
    <s v="INDUSTRIAL PIPELINE GAS BOILER"/>
    <s v="TEXAS"/>
    <x v="27"/>
    <x v="7"/>
    <s v="BIOMASS - WOOD"/>
    <x v="14"/>
    <n v="0"/>
  </r>
  <r>
    <s v="REFERENCE ELECTRIFICATION - MODERATE TECHNOLOGY ADVANCEMENT"/>
    <x v="3"/>
    <s v="INDUSTRIAL PIPELINE GAS BOILER"/>
    <s v="TEXAS"/>
    <x v="27"/>
    <x v="7"/>
    <s v="RESIDUAL FUEL OIL"/>
    <x v="14"/>
    <n v="0"/>
  </r>
  <r>
    <s v="REFERENCE ELECTRIFICATION - MODERATE TECHNOLOGY ADVANCEMENT"/>
    <x v="3"/>
    <s v="INDUSTRIAL PIPELINE GAS BOILER"/>
    <s v="TEXAS"/>
    <x v="27"/>
    <x v="7"/>
    <s v="COAL"/>
    <x v="14"/>
    <n v="0"/>
  </r>
  <r>
    <s v="REFERENCE ELECTRIFICATION - MODERATE TECHNOLOGY ADVANCEMENT"/>
    <x v="3"/>
    <s v="INDUSTRIAL PIPELINE GAS BOILER"/>
    <s v="TEXAS"/>
    <x v="27"/>
    <x v="7"/>
    <s v="OTHER PETROLEUM"/>
    <x v="14"/>
    <n v="0"/>
  </r>
  <r>
    <s v="REFERENCE ELECTRIFICATION - MODERATE TECHNOLOGY ADVANCEMENT"/>
    <x v="3"/>
    <s v="INDUSTRIAL PIPELINE GAS BOILER"/>
    <s v="TEXAS"/>
    <x v="27"/>
    <x v="7"/>
    <s v="PETROLEUM COKE"/>
    <x v="14"/>
    <n v="0"/>
  </r>
  <r>
    <s v="REFERENCE ELECTRIFICATION - MODERATE TECHNOLOGY ADVANCEMENT"/>
    <x v="3"/>
    <s v="INDUSTRIAL PIPELINE GAS BOILER"/>
    <s v="TEXAS"/>
    <x v="27"/>
    <x v="8"/>
    <s v="ELECTRICITY"/>
    <x v="14"/>
    <n v="0"/>
  </r>
  <r>
    <s v="REFERENCE ELECTRIFICATION - MODERATE TECHNOLOGY ADVANCEMENT"/>
    <x v="3"/>
    <s v="INDUSTRIAL PIPELINE GAS BOILER"/>
    <s v="TEXAS"/>
    <x v="27"/>
    <x v="8"/>
    <s v="DIESEL FUEL"/>
    <x v="14"/>
    <n v="0"/>
  </r>
  <r>
    <s v="REFERENCE ELECTRIFICATION - MODERATE TECHNOLOGY ADVANCEMENT"/>
    <x v="3"/>
    <s v="INDUSTRIAL PIPELINE GAS BOILER"/>
    <s v="TEXAS"/>
    <x v="27"/>
    <x v="8"/>
    <s v="PIPELINE GAS"/>
    <x v="14"/>
    <n v="121524839100.528"/>
  </r>
  <r>
    <s v="REFERENCE ELECTRIFICATION - MODERATE TECHNOLOGY ADVANCEMENT"/>
    <x v="3"/>
    <s v="INDUSTRIAL PIPELINE GAS BOILER"/>
    <s v="TEXAS"/>
    <x v="27"/>
    <x v="8"/>
    <s v="BIOMASS - WOOD"/>
    <x v="14"/>
    <n v="0"/>
  </r>
  <r>
    <s v="REFERENCE ELECTRIFICATION - MODERATE TECHNOLOGY ADVANCEMENT"/>
    <x v="3"/>
    <s v="INDUSTRIAL PIPELINE GAS BOILER"/>
    <s v="TEXAS"/>
    <x v="27"/>
    <x v="8"/>
    <s v="RESIDUAL FUEL OIL"/>
    <x v="14"/>
    <n v="0"/>
  </r>
  <r>
    <s v="REFERENCE ELECTRIFICATION - MODERATE TECHNOLOGY ADVANCEMENT"/>
    <x v="3"/>
    <s v="INDUSTRIAL PIPELINE GAS BOILER"/>
    <s v="TEXAS"/>
    <x v="27"/>
    <x v="8"/>
    <s v="COAL"/>
    <x v="14"/>
    <n v="0"/>
  </r>
  <r>
    <s v="REFERENCE ELECTRIFICATION - MODERATE TECHNOLOGY ADVANCEMENT"/>
    <x v="3"/>
    <s v="INDUSTRIAL PIPELINE GAS BOILER"/>
    <s v="TEXAS"/>
    <x v="27"/>
    <x v="8"/>
    <s v="OTHER PETROLEUM"/>
    <x v="14"/>
    <n v="0"/>
  </r>
  <r>
    <s v="REFERENCE ELECTRIFICATION - MODERATE TECHNOLOGY ADVANCEMENT"/>
    <x v="3"/>
    <s v="INDUSTRIAL PIPELINE GAS BOILER"/>
    <s v="TEXAS"/>
    <x v="27"/>
    <x v="8"/>
    <s v="PETROLEUM COKE"/>
    <x v="14"/>
    <n v="0"/>
  </r>
  <r>
    <s v="REFERENCE ELECTRIFICATION - MODERATE TECHNOLOGY ADVANCEMENT"/>
    <x v="3"/>
    <s v="INDUSTRIAL PIPELINE GAS BOILER"/>
    <s v="TEXAS"/>
    <x v="27"/>
    <x v="9"/>
    <s v="ELECTRICITY"/>
    <x v="14"/>
    <n v="0"/>
  </r>
  <r>
    <s v="REFERENCE ELECTRIFICATION - MODERATE TECHNOLOGY ADVANCEMENT"/>
    <x v="3"/>
    <s v="INDUSTRIAL PIPELINE GAS BOILER"/>
    <s v="TEXAS"/>
    <x v="27"/>
    <x v="9"/>
    <s v="DIESEL FUEL"/>
    <x v="14"/>
    <n v="0"/>
  </r>
  <r>
    <s v="REFERENCE ELECTRIFICATION - MODERATE TECHNOLOGY ADVANCEMENT"/>
    <x v="3"/>
    <s v="INDUSTRIAL PIPELINE GAS BOILER"/>
    <s v="TEXAS"/>
    <x v="27"/>
    <x v="9"/>
    <s v="PIPELINE GAS"/>
    <x v="14"/>
    <n v="121683037576.62399"/>
  </r>
  <r>
    <s v="REFERENCE ELECTRIFICATION - MODERATE TECHNOLOGY ADVANCEMENT"/>
    <x v="3"/>
    <s v="INDUSTRIAL PIPELINE GAS BOILER"/>
    <s v="TEXAS"/>
    <x v="27"/>
    <x v="9"/>
    <s v="BIOMASS - WOOD"/>
    <x v="14"/>
    <n v="0"/>
  </r>
  <r>
    <s v="REFERENCE ELECTRIFICATION - MODERATE TECHNOLOGY ADVANCEMENT"/>
    <x v="3"/>
    <s v="INDUSTRIAL PIPELINE GAS BOILER"/>
    <s v="TEXAS"/>
    <x v="27"/>
    <x v="9"/>
    <s v="RESIDUAL FUEL OIL"/>
    <x v="14"/>
    <n v="0"/>
  </r>
  <r>
    <s v="REFERENCE ELECTRIFICATION - MODERATE TECHNOLOGY ADVANCEMENT"/>
    <x v="3"/>
    <s v="INDUSTRIAL PIPELINE GAS BOILER"/>
    <s v="TEXAS"/>
    <x v="27"/>
    <x v="9"/>
    <s v="COAL"/>
    <x v="14"/>
    <n v="0"/>
  </r>
  <r>
    <s v="REFERENCE ELECTRIFICATION - MODERATE TECHNOLOGY ADVANCEMENT"/>
    <x v="3"/>
    <s v="INDUSTRIAL PIPELINE GAS BOILER"/>
    <s v="TEXAS"/>
    <x v="27"/>
    <x v="9"/>
    <s v="OTHER PETROLEUM"/>
    <x v="14"/>
    <n v="0"/>
  </r>
  <r>
    <s v="REFERENCE ELECTRIFICATION - MODERATE TECHNOLOGY ADVANCEMENT"/>
    <x v="3"/>
    <s v="INDUSTRIAL PIPELINE GAS BOILER"/>
    <s v="TEXAS"/>
    <x v="27"/>
    <x v="9"/>
    <s v="PETROLEUM COKE"/>
    <x v="14"/>
    <n v="0"/>
  </r>
  <r>
    <s v="REFERENCE ELECTRIFICATION - MODERATE TECHNOLOGY ADVANCEMENT"/>
    <x v="3"/>
    <s v="INDUSTRIAL PIPELINE GAS BOILER"/>
    <s v="TEXAS"/>
    <x v="27"/>
    <x v="10"/>
    <s v="ELECTRICITY"/>
    <x v="14"/>
    <n v="0"/>
  </r>
  <r>
    <s v="REFERENCE ELECTRIFICATION - MODERATE TECHNOLOGY ADVANCEMENT"/>
    <x v="3"/>
    <s v="INDUSTRIAL PIPELINE GAS BOILER"/>
    <s v="TEXAS"/>
    <x v="27"/>
    <x v="10"/>
    <s v="DIESEL FUEL"/>
    <x v="14"/>
    <n v="0"/>
  </r>
  <r>
    <s v="REFERENCE ELECTRIFICATION - MODERATE TECHNOLOGY ADVANCEMENT"/>
    <x v="3"/>
    <s v="INDUSTRIAL PIPELINE GAS BOILER"/>
    <s v="TEXAS"/>
    <x v="27"/>
    <x v="10"/>
    <s v="PIPELINE GAS"/>
    <x v="14"/>
    <n v="120972439876.09599"/>
  </r>
  <r>
    <s v="REFERENCE ELECTRIFICATION - MODERATE TECHNOLOGY ADVANCEMENT"/>
    <x v="3"/>
    <s v="INDUSTRIAL PIPELINE GAS BOILER"/>
    <s v="TEXAS"/>
    <x v="27"/>
    <x v="10"/>
    <s v="BIOMASS - WOOD"/>
    <x v="14"/>
    <n v="0"/>
  </r>
  <r>
    <s v="REFERENCE ELECTRIFICATION - MODERATE TECHNOLOGY ADVANCEMENT"/>
    <x v="3"/>
    <s v="INDUSTRIAL PIPELINE GAS BOILER"/>
    <s v="TEXAS"/>
    <x v="27"/>
    <x v="10"/>
    <s v="RESIDUAL FUEL OIL"/>
    <x v="14"/>
    <n v="0"/>
  </r>
  <r>
    <s v="REFERENCE ELECTRIFICATION - MODERATE TECHNOLOGY ADVANCEMENT"/>
    <x v="3"/>
    <s v="INDUSTRIAL PIPELINE GAS BOILER"/>
    <s v="TEXAS"/>
    <x v="27"/>
    <x v="10"/>
    <s v="COAL"/>
    <x v="14"/>
    <n v="0"/>
  </r>
  <r>
    <s v="REFERENCE ELECTRIFICATION - MODERATE TECHNOLOGY ADVANCEMENT"/>
    <x v="3"/>
    <s v="INDUSTRIAL PIPELINE GAS BOILER"/>
    <s v="TEXAS"/>
    <x v="27"/>
    <x v="10"/>
    <s v="OTHER PETROLEUM"/>
    <x v="14"/>
    <n v="0"/>
  </r>
  <r>
    <s v="REFERENCE ELECTRIFICATION - MODERATE TECHNOLOGY ADVANCEMENT"/>
    <x v="3"/>
    <s v="INDUSTRIAL PIPELINE GAS BOILER"/>
    <s v="TEXAS"/>
    <x v="27"/>
    <x v="10"/>
    <s v="PETROLEUM COKE"/>
    <x v="14"/>
    <n v="0"/>
  </r>
  <r>
    <s v="REFERENCE ELECTRIFICATION - MODERATE TECHNOLOGY ADVANCEMENT"/>
    <x v="3"/>
    <s v="INDUSTRIAL PIPELINE GAS BOILER"/>
    <s v="TEXAS"/>
    <x v="27"/>
    <x v="11"/>
    <s v="ELECTRICITY"/>
    <x v="14"/>
    <n v="0"/>
  </r>
  <r>
    <s v="REFERENCE ELECTRIFICATION - MODERATE TECHNOLOGY ADVANCEMENT"/>
    <x v="3"/>
    <s v="INDUSTRIAL PIPELINE GAS BOILER"/>
    <s v="TEXAS"/>
    <x v="27"/>
    <x v="11"/>
    <s v="DIESEL FUEL"/>
    <x v="14"/>
    <n v="0"/>
  </r>
  <r>
    <s v="REFERENCE ELECTRIFICATION - MODERATE TECHNOLOGY ADVANCEMENT"/>
    <x v="3"/>
    <s v="INDUSTRIAL PIPELINE GAS BOILER"/>
    <s v="TEXAS"/>
    <x v="27"/>
    <x v="11"/>
    <s v="PIPELINE GAS"/>
    <x v="14"/>
    <n v="120172832720.735"/>
  </r>
  <r>
    <s v="REFERENCE ELECTRIFICATION - MODERATE TECHNOLOGY ADVANCEMENT"/>
    <x v="3"/>
    <s v="INDUSTRIAL PIPELINE GAS BOILER"/>
    <s v="TEXAS"/>
    <x v="27"/>
    <x v="11"/>
    <s v="BIOMASS - WOOD"/>
    <x v="14"/>
    <n v="0"/>
  </r>
  <r>
    <s v="REFERENCE ELECTRIFICATION - MODERATE TECHNOLOGY ADVANCEMENT"/>
    <x v="3"/>
    <s v="INDUSTRIAL PIPELINE GAS BOILER"/>
    <s v="TEXAS"/>
    <x v="27"/>
    <x v="11"/>
    <s v="RESIDUAL FUEL OIL"/>
    <x v="14"/>
    <n v="0"/>
  </r>
  <r>
    <s v="REFERENCE ELECTRIFICATION - MODERATE TECHNOLOGY ADVANCEMENT"/>
    <x v="3"/>
    <s v="INDUSTRIAL PIPELINE GAS BOILER"/>
    <s v="TEXAS"/>
    <x v="27"/>
    <x v="11"/>
    <s v="COAL"/>
    <x v="14"/>
    <n v="0"/>
  </r>
  <r>
    <s v="REFERENCE ELECTRIFICATION - MODERATE TECHNOLOGY ADVANCEMENT"/>
    <x v="3"/>
    <s v="INDUSTRIAL PIPELINE GAS BOILER"/>
    <s v="TEXAS"/>
    <x v="27"/>
    <x v="11"/>
    <s v="OTHER PETROLEUM"/>
    <x v="14"/>
    <n v="0"/>
  </r>
  <r>
    <s v="REFERENCE ELECTRIFICATION - MODERATE TECHNOLOGY ADVANCEMENT"/>
    <x v="3"/>
    <s v="INDUSTRIAL PIPELINE GAS BOILER"/>
    <s v="TEXAS"/>
    <x v="27"/>
    <x v="11"/>
    <s v="PETROLEUM COKE"/>
    <x v="14"/>
    <n v="0"/>
  </r>
  <r>
    <s v="REFERENCE ELECTRIFICATION - MODERATE TECHNOLOGY ADVANCEMENT"/>
    <x v="3"/>
    <s v="INDUSTRIAL PIPELINE GAS BOILER"/>
    <s v="TEXAS"/>
    <x v="27"/>
    <x v="12"/>
    <s v="ELECTRICITY"/>
    <x v="14"/>
    <n v="0"/>
  </r>
  <r>
    <s v="REFERENCE ELECTRIFICATION - MODERATE TECHNOLOGY ADVANCEMENT"/>
    <x v="3"/>
    <s v="INDUSTRIAL PIPELINE GAS BOILER"/>
    <s v="TEXAS"/>
    <x v="27"/>
    <x v="12"/>
    <s v="DIESEL FUEL"/>
    <x v="14"/>
    <n v="0"/>
  </r>
  <r>
    <s v="REFERENCE ELECTRIFICATION - MODERATE TECHNOLOGY ADVANCEMENT"/>
    <x v="3"/>
    <s v="INDUSTRIAL PIPELINE GAS BOILER"/>
    <s v="TEXAS"/>
    <x v="27"/>
    <x v="12"/>
    <s v="PIPELINE GAS"/>
    <x v="14"/>
    <n v="119711722495.201"/>
  </r>
  <r>
    <s v="REFERENCE ELECTRIFICATION - MODERATE TECHNOLOGY ADVANCEMENT"/>
    <x v="3"/>
    <s v="INDUSTRIAL PIPELINE GAS BOILER"/>
    <s v="TEXAS"/>
    <x v="27"/>
    <x v="12"/>
    <s v="BIOMASS - WOOD"/>
    <x v="14"/>
    <n v="0"/>
  </r>
  <r>
    <s v="REFERENCE ELECTRIFICATION - MODERATE TECHNOLOGY ADVANCEMENT"/>
    <x v="3"/>
    <s v="INDUSTRIAL PIPELINE GAS BOILER"/>
    <s v="TEXAS"/>
    <x v="27"/>
    <x v="12"/>
    <s v="RESIDUAL FUEL OIL"/>
    <x v="14"/>
    <n v="0"/>
  </r>
  <r>
    <s v="REFERENCE ELECTRIFICATION - MODERATE TECHNOLOGY ADVANCEMENT"/>
    <x v="3"/>
    <s v="INDUSTRIAL PIPELINE GAS BOILER"/>
    <s v="TEXAS"/>
    <x v="27"/>
    <x v="12"/>
    <s v="COAL"/>
    <x v="14"/>
    <n v="0"/>
  </r>
  <r>
    <s v="REFERENCE ELECTRIFICATION - MODERATE TECHNOLOGY ADVANCEMENT"/>
    <x v="3"/>
    <s v="INDUSTRIAL PIPELINE GAS BOILER"/>
    <s v="TEXAS"/>
    <x v="27"/>
    <x v="12"/>
    <s v="OTHER PETROLEUM"/>
    <x v="14"/>
    <n v="0"/>
  </r>
  <r>
    <s v="REFERENCE ELECTRIFICATION - MODERATE TECHNOLOGY ADVANCEMENT"/>
    <x v="3"/>
    <s v="INDUSTRIAL PIPELINE GAS BOILER"/>
    <s v="TEXAS"/>
    <x v="27"/>
    <x v="12"/>
    <s v="PETROLEUM COKE"/>
    <x v="14"/>
    <n v="0"/>
  </r>
  <r>
    <s v="REFERENCE ELECTRIFICATION - MODERATE TECHNOLOGY ADVANCEMENT"/>
    <x v="3"/>
    <s v="INDUSTRIAL PIPELINE GAS BOILER"/>
    <s v="TEXAS"/>
    <x v="27"/>
    <x v="13"/>
    <s v="ELECTRICITY"/>
    <x v="14"/>
    <n v="0"/>
  </r>
  <r>
    <s v="REFERENCE ELECTRIFICATION - MODERATE TECHNOLOGY ADVANCEMENT"/>
    <x v="3"/>
    <s v="INDUSTRIAL PIPELINE GAS BOILER"/>
    <s v="TEXAS"/>
    <x v="27"/>
    <x v="13"/>
    <s v="DIESEL FUEL"/>
    <x v="14"/>
    <n v="0"/>
  </r>
  <r>
    <s v="REFERENCE ELECTRIFICATION - MODERATE TECHNOLOGY ADVANCEMENT"/>
    <x v="3"/>
    <s v="INDUSTRIAL PIPELINE GAS BOILER"/>
    <s v="TEXAS"/>
    <x v="27"/>
    <x v="13"/>
    <s v="PIPELINE GAS"/>
    <x v="14"/>
    <n v="119351428295.769"/>
  </r>
  <r>
    <s v="REFERENCE ELECTRIFICATION - MODERATE TECHNOLOGY ADVANCEMENT"/>
    <x v="3"/>
    <s v="INDUSTRIAL PIPELINE GAS BOILER"/>
    <s v="TEXAS"/>
    <x v="27"/>
    <x v="13"/>
    <s v="BIOMASS - WOOD"/>
    <x v="14"/>
    <n v="0"/>
  </r>
  <r>
    <s v="REFERENCE ELECTRIFICATION - MODERATE TECHNOLOGY ADVANCEMENT"/>
    <x v="3"/>
    <s v="INDUSTRIAL PIPELINE GAS BOILER"/>
    <s v="TEXAS"/>
    <x v="27"/>
    <x v="13"/>
    <s v="RESIDUAL FUEL OIL"/>
    <x v="14"/>
    <n v="0"/>
  </r>
  <r>
    <s v="REFERENCE ELECTRIFICATION - MODERATE TECHNOLOGY ADVANCEMENT"/>
    <x v="3"/>
    <s v="INDUSTRIAL PIPELINE GAS BOILER"/>
    <s v="TEXAS"/>
    <x v="27"/>
    <x v="13"/>
    <s v="COAL"/>
    <x v="14"/>
    <n v="0"/>
  </r>
  <r>
    <s v="REFERENCE ELECTRIFICATION - MODERATE TECHNOLOGY ADVANCEMENT"/>
    <x v="3"/>
    <s v="INDUSTRIAL PIPELINE GAS BOILER"/>
    <s v="TEXAS"/>
    <x v="27"/>
    <x v="13"/>
    <s v="OTHER PETROLEUM"/>
    <x v="14"/>
    <n v="0"/>
  </r>
  <r>
    <s v="REFERENCE ELECTRIFICATION - MODERATE TECHNOLOGY ADVANCEMENT"/>
    <x v="3"/>
    <s v="INDUSTRIAL PIPELINE GAS BOILER"/>
    <s v="TEXAS"/>
    <x v="27"/>
    <x v="13"/>
    <s v="PETROLEUM COKE"/>
    <x v="14"/>
    <n v="0"/>
  </r>
  <r>
    <s v="REFERENCE ELECTRIFICATION - MODERATE TECHNOLOGY ADVANCEMENT"/>
    <x v="3"/>
    <s v="INDUSTRIAL PIPELINE GAS BOILER"/>
    <s v="TEXAS"/>
    <x v="27"/>
    <x v="14"/>
    <s v="ELECTRICITY"/>
    <x v="14"/>
    <n v="0"/>
  </r>
  <r>
    <s v="REFERENCE ELECTRIFICATION - MODERATE TECHNOLOGY ADVANCEMENT"/>
    <x v="3"/>
    <s v="INDUSTRIAL PIPELINE GAS BOILER"/>
    <s v="TEXAS"/>
    <x v="27"/>
    <x v="14"/>
    <s v="DIESEL FUEL"/>
    <x v="14"/>
    <n v="0"/>
  </r>
  <r>
    <s v="REFERENCE ELECTRIFICATION - MODERATE TECHNOLOGY ADVANCEMENT"/>
    <x v="3"/>
    <s v="INDUSTRIAL PIPELINE GAS BOILER"/>
    <s v="TEXAS"/>
    <x v="27"/>
    <x v="14"/>
    <s v="PIPELINE GAS"/>
    <x v="14"/>
    <n v="118886233373.618"/>
  </r>
  <r>
    <s v="REFERENCE ELECTRIFICATION - MODERATE TECHNOLOGY ADVANCEMENT"/>
    <x v="3"/>
    <s v="INDUSTRIAL PIPELINE GAS BOILER"/>
    <s v="TEXAS"/>
    <x v="27"/>
    <x v="14"/>
    <s v="BIOMASS - WOOD"/>
    <x v="14"/>
    <n v="0"/>
  </r>
  <r>
    <s v="REFERENCE ELECTRIFICATION - MODERATE TECHNOLOGY ADVANCEMENT"/>
    <x v="3"/>
    <s v="INDUSTRIAL PIPELINE GAS BOILER"/>
    <s v="TEXAS"/>
    <x v="27"/>
    <x v="14"/>
    <s v="RESIDUAL FUEL OIL"/>
    <x v="14"/>
    <n v="0"/>
  </r>
  <r>
    <s v="REFERENCE ELECTRIFICATION - MODERATE TECHNOLOGY ADVANCEMENT"/>
    <x v="3"/>
    <s v="INDUSTRIAL PIPELINE GAS BOILER"/>
    <s v="TEXAS"/>
    <x v="27"/>
    <x v="14"/>
    <s v="COAL"/>
    <x v="14"/>
    <n v="0"/>
  </r>
  <r>
    <s v="REFERENCE ELECTRIFICATION - MODERATE TECHNOLOGY ADVANCEMENT"/>
    <x v="3"/>
    <s v="INDUSTRIAL PIPELINE GAS BOILER"/>
    <s v="TEXAS"/>
    <x v="27"/>
    <x v="14"/>
    <s v="OTHER PETROLEUM"/>
    <x v="14"/>
    <n v="0"/>
  </r>
  <r>
    <s v="REFERENCE ELECTRIFICATION - MODERATE TECHNOLOGY ADVANCEMENT"/>
    <x v="3"/>
    <s v="INDUSTRIAL PIPELINE GAS BOILER"/>
    <s v="TEXAS"/>
    <x v="27"/>
    <x v="14"/>
    <s v="PETROLEUM COKE"/>
    <x v="14"/>
    <n v="0"/>
  </r>
  <r>
    <s v="REFERENCE ELECTRIFICATION - MODERATE TECHNOLOGY ADVANCEMENT"/>
    <x v="3"/>
    <s v="INDUSTRIAL PIPELINE GAS BOILER"/>
    <s v="TEXAS"/>
    <x v="27"/>
    <x v="15"/>
    <s v="ELECTRICITY"/>
    <x v="14"/>
    <n v="0"/>
  </r>
  <r>
    <s v="REFERENCE ELECTRIFICATION - MODERATE TECHNOLOGY ADVANCEMENT"/>
    <x v="3"/>
    <s v="INDUSTRIAL PIPELINE GAS BOILER"/>
    <s v="TEXAS"/>
    <x v="27"/>
    <x v="15"/>
    <s v="DIESEL FUEL"/>
    <x v="14"/>
    <n v="0"/>
  </r>
  <r>
    <s v="REFERENCE ELECTRIFICATION - MODERATE TECHNOLOGY ADVANCEMENT"/>
    <x v="3"/>
    <s v="INDUSTRIAL PIPELINE GAS BOILER"/>
    <s v="TEXAS"/>
    <x v="27"/>
    <x v="15"/>
    <s v="PIPELINE GAS"/>
    <x v="14"/>
    <n v="118421691591.879"/>
  </r>
  <r>
    <s v="REFERENCE ELECTRIFICATION - MODERATE TECHNOLOGY ADVANCEMENT"/>
    <x v="3"/>
    <s v="INDUSTRIAL PIPELINE GAS BOILER"/>
    <s v="TEXAS"/>
    <x v="27"/>
    <x v="15"/>
    <s v="BIOMASS - WOOD"/>
    <x v="14"/>
    <n v="0"/>
  </r>
  <r>
    <s v="REFERENCE ELECTRIFICATION - MODERATE TECHNOLOGY ADVANCEMENT"/>
    <x v="3"/>
    <s v="INDUSTRIAL PIPELINE GAS BOILER"/>
    <s v="TEXAS"/>
    <x v="27"/>
    <x v="15"/>
    <s v="RESIDUAL FUEL OIL"/>
    <x v="14"/>
    <n v="0"/>
  </r>
  <r>
    <s v="REFERENCE ELECTRIFICATION - MODERATE TECHNOLOGY ADVANCEMENT"/>
    <x v="3"/>
    <s v="INDUSTRIAL PIPELINE GAS BOILER"/>
    <s v="TEXAS"/>
    <x v="27"/>
    <x v="15"/>
    <s v="COAL"/>
    <x v="14"/>
    <n v="0"/>
  </r>
  <r>
    <s v="REFERENCE ELECTRIFICATION - MODERATE TECHNOLOGY ADVANCEMENT"/>
    <x v="3"/>
    <s v="INDUSTRIAL PIPELINE GAS BOILER"/>
    <s v="TEXAS"/>
    <x v="27"/>
    <x v="15"/>
    <s v="OTHER PETROLEUM"/>
    <x v="14"/>
    <n v="0"/>
  </r>
  <r>
    <s v="REFERENCE ELECTRIFICATION - MODERATE TECHNOLOGY ADVANCEMENT"/>
    <x v="3"/>
    <s v="INDUSTRIAL PIPELINE GAS BOILER"/>
    <s v="TEXAS"/>
    <x v="27"/>
    <x v="15"/>
    <s v="PETROLEUM COKE"/>
    <x v="14"/>
    <n v="0"/>
  </r>
  <r>
    <s v="REFERENCE ELECTRIFICATION - MODERATE TECHNOLOGY ADVANCEMENT"/>
    <x v="3"/>
    <s v="INDUSTRIAL PIPELINE GAS BOILER"/>
    <s v="TEXAS"/>
    <x v="27"/>
    <x v="16"/>
    <s v="ELECTRICITY"/>
    <x v="14"/>
    <n v="0"/>
  </r>
  <r>
    <s v="REFERENCE ELECTRIFICATION - MODERATE TECHNOLOGY ADVANCEMENT"/>
    <x v="3"/>
    <s v="INDUSTRIAL PIPELINE GAS BOILER"/>
    <s v="TEXAS"/>
    <x v="27"/>
    <x v="16"/>
    <s v="DIESEL FUEL"/>
    <x v="14"/>
    <n v="0"/>
  </r>
  <r>
    <s v="REFERENCE ELECTRIFICATION - MODERATE TECHNOLOGY ADVANCEMENT"/>
    <x v="3"/>
    <s v="INDUSTRIAL PIPELINE GAS BOILER"/>
    <s v="TEXAS"/>
    <x v="27"/>
    <x v="16"/>
    <s v="PIPELINE GAS"/>
    <x v="14"/>
    <n v="118048674717.105"/>
  </r>
  <r>
    <s v="REFERENCE ELECTRIFICATION - MODERATE TECHNOLOGY ADVANCEMENT"/>
    <x v="3"/>
    <s v="INDUSTRIAL PIPELINE GAS BOILER"/>
    <s v="TEXAS"/>
    <x v="27"/>
    <x v="16"/>
    <s v="BIOMASS - WOOD"/>
    <x v="14"/>
    <n v="0"/>
  </r>
  <r>
    <s v="REFERENCE ELECTRIFICATION - MODERATE TECHNOLOGY ADVANCEMENT"/>
    <x v="3"/>
    <s v="INDUSTRIAL PIPELINE GAS BOILER"/>
    <s v="TEXAS"/>
    <x v="27"/>
    <x v="16"/>
    <s v="RESIDUAL FUEL OIL"/>
    <x v="14"/>
    <n v="0"/>
  </r>
  <r>
    <s v="REFERENCE ELECTRIFICATION - MODERATE TECHNOLOGY ADVANCEMENT"/>
    <x v="3"/>
    <s v="INDUSTRIAL PIPELINE GAS BOILER"/>
    <s v="TEXAS"/>
    <x v="27"/>
    <x v="16"/>
    <s v="COAL"/>
    <x v="14"/>
    <n v="0"/>
  </r>
  <r>
    <s v="REFERENCE ELECTRIFICATION - MODERATE TECHNOLOGY ADVANCEMENT"/>
    <x v="3"/>
    <s v="INDUSTRIAL PIPELINE GAS BOILER"/>
    <s v="TEXAS"/>
    <x v="27"/>
    <x v="16"/>
    <s v="OTHER PETROLEUM"/>
    <x v="14"/>
    <n v="0"/>
  </r>
  <r>
    <s v="REFERENCE ELECTRIFICATION - MODERATE TECHNOLOGY ADVANCEMENT"/>
    <x v="3"/>
    <s v="INDUSTRIAL PIPELINE GAS BOILER"/>
    <s v="TEXAS"/>
    <x v="27"/>
    <x v="16"/>
    <s v="PETROLEUM COKE"/>
    <x v="14"/>
    <n v="0"/>
  </r>
  <r>
    <s v="REFERENCE ELECTRIFICATION - MODERATE TECHNOLOGY ADVANCEMENT"/>
    <x v="3"/>
    <s v="INDUSTRIAL PIPELINE GAS BOILER"/>
    <s v="TEXAS"/>
    <x v="27"/>
    <x v="17"/>
    <s v="ELECTRICITY"/>
    <x v="14"/>
    <n v="0"/>
  </r>
  <r>
    <s v="REFERENCE ELECTRIFICATION - MODERATE TECHNOLOGY ADVANCEMENT"/>
    <x v="3"/>
    <s v="INDUSTRIAL PIPELINE GAS BOILER"/>
    <s v="TEXAS"/>
    <x v="27"/>
    <x v="17"/>
    <s v="DIESEL FUEL"/>
    <x v="14"/>
    <n v="0"/>
  </r>
  <r>
    <s v="REFERENCE ELECTRIFICATION - MODERATE TECHNOLOGY ADVANCEMENT"/>
    <x v="3"/>
    <s v="INDUSTRIAL PIPELINE GAS BOILER"/>
    <s v="TEXAS"/>
    <x v="27"/>
    <x v="17"/>
    <s v="PIPELINE GAS"/>
    <x v="14"/>
    <n v="118020514260.16499"/>
  </r>
  <r>
    <s v="REFERENCE ELECTRIFICATION - MODERATE TECHNOLOGY ADVANCEMENT"/>
    <x v="3"/>
    <s v="INDUSTRIAL PIPELINE GAS BOILER"/>
    <s v="TEXAS"/>
    <x v="27"/>
    <x v="17"/>
    <s v="BIOMASS - WOOD"/>
    <x v="14"/>
    <n v="0"/>
  </r>
  <r>
    <s v="REFERENCE ELECTRIFICATION - MODERATE TECHNOLOGY ADVANCEMENT"/>
    <x v="3"/>
    <s v="INDUSTRIAL PIPELINE GAS BOILER"/>
    <s v="TEXAS"/>
    <x v="27"/>
    <x v="17"/>
    <s v="RESIDUAL FUEL OIL"/>
    <x v="14"/>
    <n v="0"/>
  </r>
  <r>
    <s v="REFERENCE ELECTRIFICATION - MODERATE TECHNOLOGY ADVANCEMENT"/>
    <x v="3"/>
    <s v="INDUSTRIAL PIPELINE GAS BOILER"/>
    <s v="TEXAS"/>
    <x v="27"/>
    <x v="17"/>
    <s v="COAL"/>
    <x v="14"/>
    <n v="0"/>
  </r>
  <r>
    <s v="REFERENCE ELECTRIFICATION - MODERATE TECHNOLOGY ADVANCEMENT"/>
    <x v="3"/>
    <s v="INDUSTRIAL PIPELINE GAS BOILER"/>
    <s v="TEXAS"/>
    <x v="27"/>
    <x v="17"/>
    <s v="OTHER PETROLEUM"/>
    <x v="14"/>
    <n v="0"/>
  </r>
  <r>
    <s v="REFERENCE ELECTRIFICATION - MODERATE TECHNOLOGY ADVANCEMENT"/>
    <x v="3"/>
    <s v="INDUSTRIAL PIPELINE GAS BOILER"/>
    <s v="TEXAS"/>
    <x v="27"/>
    <x v="17"/>
    <s v="PETROLEUM COKE"/>
    <x v="14"/>
    <n v="0"/>
  </r>
  <r>
    <s v="REFERENCE ELECTRIFICATION - MODERATE TECHNOLOGY ADVANCEMENT"/>
    <x v="3"/>
    <s v="INDUSTRIAL PIPELINE GAS BOILER"/>
    <s v="TEXAS"/>
    <x v="27"/>
    <x v="18"/>
    <s v="ELECTRICITY"/>
    <x v="14"/>
    <n v="0"/>
  </r>
  <r>
    <s v="REFERENCE ELECTRIFICATION - MODERATE TECHNOLOGY ADVANCEMENT"/>
    <x v="3"/>
    <s v="INDUSTRIAL PIPELINE GAS BOILER"/>
    <s v="TEXAS"/>
    <x v="27"/>
    <x v="18"/>
    <s v="DIESEL FUEL"/>
    <x v="14"/>
    <n v="0"/>
  </r>
  <r>
    <s v="REFERENCE ELECTRIFICATION - MODERATE TECHNOLOGY ADVANCEMENT"/>
    <x v="3"/>
    <s v="INDUSTRIAL PIPELINE GAS BOILER"/>
    <s v="TEXAS"/>
    <x v="27"/>
    <x v="18"/>
    <s v="PIPELINE GAS"/>
    <x v="14"/>
    <n v="117872915318.53101"/>
  </r>
  <r>
    <s v="REFERENCE ELECTRIFICATION - MODERATE TECHNOLOGY ADVANCEMENT"/>
    <x v="3"/>
    <s v="INDUSTRIAL PIPELINE GAS BOILER"/>
    <s v="TEXAS"/>
    <x v="27"/>
    <x v="18"/>
    <s v="BIOMASS - WOOD"/>
    <x v="14"/>
    <n v="0"/>
  </r>
  <r>
    <s v="REFERENCE ELECTRIFICATION - MODERATE TECHNOLOGY ADVANCEMENT"/>
    <x v="3"/>
    <s v="INDUSTRIAL PIPELINE GAS BOILER"/>
    <s v="TEXAS"/>
    <x v="27"/>
    <x v="18"/>
    <s v="RESIDUAL FUEL OIL"/>
    <x v="14"/>
    <n v="0"/>
  </r>
  <r>
    <s v="REFERENCE ELECTRIFICATION - MODERATE TECHNOLOGY ADVANCEMENT"/>
    <x v="3"/>
    <s v="INDUSTRIAL PIPELINE GAS BOILER"/>
    <s v="TEXAS"/>
    <x v="27"/>
    <x v="18"/>
    <s v="COAL"/>
    <x v="14"/>
    <n v="0"/>
  </r>
  <r>
    <s v="REFERENCE ELECTRIFICATION - MODERATE TECHNOLOGY ADVANCEMENT"/>
    <x v="3"/>
    <s v="INDUSTRIAL PIPELINE GAS BOILER"/>
    <s v="TEXAS"/>
    <x v="27"/>
    <x v="18"/>
    <s v="OTHER PETROLEUM"/>
    <x v="14"/>
    <n v="0"/>
  </r>
  <r>
    <s v="REFERENCE ELECTRIFICATION - MODERATE TECHNOLOGY ADVANCEMENT"/>
    <x v="3"/>
    <s v="INDUSTRIAL PIPELINE GAS BOILER"/>
    <s v="TEXAS"/>
    <x v="27"/>
    <x v="18"/>
    <s v="PETROLEUM COKE"/>
    <x v="14"/>
    <n v="0"/>
  </r>
  <r>
    <s v="REFERENCE ELECTRIFICATION - MODERATE TECHNOLOGY ADVANCEMENT"/>
    <x v="3"/>
    <s v="INDUSTRIAL PIPELINE GAS BOILER"/>
    <s v="TEXAS"/>
    <x v="27"/>
    <x v="19"/>
    <s v="ELECTRICITY"/>
    <x v="14"/>
    <n v="0"/>
  </r>
  <r>
    <s v="REFERENCE ELECTRIFICATION - MODERATE TECHNOLOGY ADVANCEMENT"/>
    <x v="3"/>
    <s v="INDUSTRIAL PIPELINE GAS BOILER"/>
    <s v="TEXAS"/>
    <x v="27"/>
    <x v="19"/>
    <s v="DIESEL FUEL"/>
    <x v="14"/>
    <n v="0"/>
  </r>
  <r>
    <s v="REFERENCE ELECTRIFICATION - MODERATE TECHNOLOGY ADVANCEMENT"/>
    <x v="3"/>
    <s v="INDUSTRIAL PIPELINE GAS BOILER"/>
    <s v="TEXAS"/>
    <x v="27"/>
    <x v="19"/>
    <s v="PIPELINE GAS"/>
    <x v="14"/>
    <n v="117758478522.573"/>
  </r>
  <r>
    <s v="REFERENCE ELECTRIFICATION - MODERATE TECHNOLOGY ADVANCEMENT"/>
    <x v="3"/>
    <s v="INDUSTRIAL PIPELINE GAS BOILER"/>
    <s v="TEXAS"/>
    <x v="27"/>
    <x v="19"/>
    <s v="BIOMASS - WOOD"/>
    <x v="14"/>
    <n v="0"/>
  </r>
  <r>
    <s v="REFERENCE ELECTRIFICATION - MODERATE TECHNOLOGY ADVANCEMENT"/>
    <x v="3"/>
    <s v="INDUSTRIAL PIPELINE GAS BOILER"/>
    <s v="TEXAS"/>
    <x v="27"/>
    <x v="19"/>
    <s v="RESIDUAL FUEL OIL"/>
    <x v="14"/>
    <n v="0"/>
  </r>
  <r>
    <s v="REFERENCE ELECTRIFICATION - MODERATE TECHNOLOGY ADVANCEMENT"/>
    <x v="3"/>
    <s v="INDUSTRIAL PIPELINE GAS BOILER"/>
    <s v="TEXAS"/>
    <x v="27"/>
    <x v="19"/>
    <s v="COAL"/>
    <x v="14"/>
    <n v="0"/>
  </r>
  <r>
    <s v="REFERENCE ELECTRIFICATION - MODERATE TECHNOLOGY ADVANCEMENT"/>
    <x v="3"/>
    <s v="INDUSTRIAL PIPELINE GAS BOILER"/>
    <s v="TEXAS"/>
    <x v="27"/>
    <x v="19"/>
    <s v="OTHER PETROLEUM"/>
    <x v="14"/>
    <n v="0"/>
  </r>
  <r>
    <s v="REFERENCE ELECTRIFICATION - MODERATE TECHNOLOGY ADVANCEMENT"/>
    <x v="3"/>
    <s v="INDUSTRIAL PIPELINE GAS BOILER"/>
    <s v="TEXAS"/>
    <x v="27"/>
    <x v="19"/>
    <s v="PETROLEUM COKE"/>
    <x v="14"/>
    <n v="0"/>
  </r>
  <r>
    <s v="REFERENCE ELECTRIFICATION - MODERATE TECHNOLOGY ADVANCEMENT"/>
    <x v="3"/>
    <s v="INDUSTRIAL PIPELINE GAS BOILER"/>
    <s v="TEXAS"/>
    <x v="27"/>
    <x v="20"/>
    <s v="ELECTRICITY"/>
    <x v="14"/>
    <n v="0"/>
  </r>
  <r>
    <s v="REFERENCE ELECTRIFICATION - MODERATE TECHNOLOGY ADVANCEMENT"/>
    <x v="3"/>
    <s v="INDUSTRIAL PIPELINE GAS BOILER"/>
    <s v="TEXAS"/>
    <x v="27"/>
    <x v="20"/>
    <s v="DIESEL FUEL"/>
    <x v="14"/>
    <n v="0"/>
  </r>
  <r>
    <s v="REFERENCE ELECTRIFICATION - MODERATE TECHNOLOGY ADVANCEMENT"/>
    <x v="3"/>
    <s v="INDUSTRIAL PIPELINE GAS BOILER"/>
    <s v="TEXAS"/>
    <x v="27"/>
    <x v="20"/>
    <s v="PIPELINE GAS"/>
    <x v="14"/>
    <n v="117546596793.578"/>
  </r>
  <r>
    <s v="REFERENCE ELECTRIFICATION - MODERATE TECHNOLOGY ADVANCEMENT"/>
    <x v="3"/>
    <s v="INDUSTRIAL PIPELINE GAS BOILER"/>
    <s v="TEXAS"/>
    <x v="27"/>
    <x v="20"/>
    <s v="BIOMASS - WOOD"/>
    <x v="14"/>
    <n v="0"/>
  </r>
  <r>
    <s v="REFERENCE ELECTRIFICATION - MODERATE TECHNOLOGY ADVANCEMENT"/>
    <x v="3"/>
    <s v="INDUSTRIAL PIPELINE GAS BOILER"/>
    <s v="TEXAS"/>
    <x v="27"/>
    <x v="20"/>
    <s v="RESIDUAL FUEL OIL"/>
    <x v="14"/>
    <n v="0"/>
  </r>
  <r>
    <s v="REFERENCE ELECTRIFICATION - MODERATE TECHNOLOGY ADVANCEMENT"/>
    <x v="3"/>
    <s v="INDUSTRIAL PIPELINE GAS BOILER"/>
    <s v="TEXAS"/>
    <x v="27"/>
    <x v="20"/>
    <s v="COAL"/>
    <x v="14"/>
    <n v="0"/>
  </r>
  <r>
    <s v="REFERENCE ELECTRIFICATION - MODERATE TECHNOLOGY ADVANCEMENT"/>
    <x v="3"/>
    <s v="INDUSTRIAL PIPELINE GAS BOILER"/>
    <s v="TEXAS"/>
    <x v="27"/>
    <x v="20"/>
    <s v="OTHER PETROLEUM"/>
    <x v="14"/>
    <n v="0"/>
  </r>
  <r>
    <s v="REFERENCE ELECTRIFICATION - MODERATE TECHNOLOGY ADVANCEMENT"/>
    <x v="3"/>
    <s v="INDUSTRIAL PIPELINE GAS BOILER"/>
    <s v="TEXAS"/>
    <x v="27"/>
    <x v="20"/>
    <s v="PETROLEUM COKE"/>
    <x v="14"/>
    <n v="0"/>
  </r>
  <r>
    <s v="REFERENCE ELECTRIFICATION - MODERATE TECHNOLOGY ADVANCEMENT"/>
    <x v="3"/>
    <s v="INDUSTRIAL PIPELINE GAS BOILER"/>
    <s v="TEXAS"/>
    <x v="27"/>
    <x v="21"/>
    <s v="ELECTRICITY"/>
    <x v="14"/>
    <n v="0"/>
  </r>
  <r>
    <s v="REFERENCE ELECTRIFICATION - MODERATE TECHNOLOGY ADVANCEMENT"/>
    <x v="3"/>
    <s v="INDUSTRIAL PIPELINE GAS BOILER"/>
    <s v="TEXAS"/>
    <x v="27"/>
    <x v="21"/>
    <s v="DIESEL FUEL"/>
    <x v="14"/>
    <n v="0"/>
  </r>
  <r>
    <s v="REFERENCE ELECTRIFICATION - MODERATE TECHNOLOGY ADVANCEMENT"/>
    <x v="3"/>
    <s v="INDUSTRIAL PIPELINE GAS BOILER"/>
    <s v="TEXAS"/>
    <x v="27"/>
    <x v="21"/>
    <s v="PIPELINE GAS"/>
    <x v="14"/>
    <n v="117423486590.95"/>
  </r>
  <r>
    <s v="REFERENCE ELECTRIFICATION - MODERATE TECHNOLOGY ADVANCEMENT"/>
    <x v="3"/>
    <s v="INDUSTRIAL PIPELINE GAS BOILER"/>
    <s v="TEXAS"/>
    <x v="27"/>
    <x v="21"/>
    <s v="BIOMASS - WOOD"/>
    <x v="14"/>
    <n v="0"/>
  </r>
  <r>
    <s v="REFERENCE ELECTRIFICATION - MODERATE TECHNOLOGY ADVANCEMENT"/>
    <x v="3"/>
    <s v="INDUSTRIAL PIPELINE GAS BOILER"/>
    <s v="TEXAS"/>
    <x v="27"/>
    <x v="21"/>
    <s v="RESIDUAL FUEL OIL"/>
    <x v="14"/>
    <n v="0"/>
  </r>
  <r>
    <s v="REFERENCE ELECTRIFICATION - MODERATE TECHNOLOGY ADVANCEMENT"/>
    <x v="3"/>
    <s v="INDUSTRIAL PIPELINE GAS BOILER"/>
    <s v="TEXAS"/>
    <x v="27"/>
    <x v="21"/>
    <s v="COAL"/>
    <x v="14"/>
    <n v="0"/>
  </r>
  <r>
    <s v="REFERENCE ELECTRIFICATION - MODERATE TECHNOLOGY ADVANCEMENT"/>
    <x v="3"/>
    <s v="INDUSTRIAL PIPELINE GAS BOILER"/>
    <s v="TEXAS"/>
    <x v="27"/>
    <x v="21"/>
    <s v="OTHER PETROLEUM"/>
    <x v="14"/>
    <n v="0"/>
  </r>
  <r>
    <s v="REFERENCE ELECTRIFICATION - MODERATE TECHNOLOGY ADVANCEMENT"/>
    <x v="3"/>
    <s v="INDUSTRIAL PIPELINE GAS BOILER"/>
    <s v="TEXAS"/>
    <x v="27"/>
    <x v="21"/>
    <s v="PETROLEUM COKE"/>
    <x v="14"/>
    <n v="0"/>
  </r>
  <r>
    <s v="REFERENCE ELECTRIFICATION - MODERATE TECHNOLOGY ADVANCEMENT"/>
    <x v="3"/>
    <s v="INDUSTRIAL PIPELINE GAS BOILER"/>
    <s v="TEXAS"/>
    <x v="27"/>
    <x v="22"/>
    <s v="ELECTRICITY"/>
    <x v="14"/>
    <n v="0"/>
  </r>
  <r>
    <s v="REFERENCE ELECTRIFICATION - MODERATE TECHNOLOGY ADVANCEMENT"/>
    <x v="3"/>
    <s v="INDUSTRIAL PIPELINE GAS BOILER"/>
    <s v="TEXAS"/>
    <x v="27"/>
    <x v="22"/>
    <s v="DIESEL FUEL"/>
    <x v="14"/>
    <n v="0"/>
  </r>
  <r>
    <s v="REFERENCE ELECTRIFICATION - MODERATE TECHNOLOGY ADVANCEMENT"/>
    <x v="3"/>
    <s v="INDUSTRIAL PIPELINE GAS BOILER"/>
    <s v="TEXAS"/>
    <x v="27"/>
    <x v="22"/>
    <s v="PIPELINE GAS"/>
    <x v="14"/>
    <n v="117691166541.366"/>
  </r>
  <r>
    <s v="REFERENCE ELECTRIFICATION - MODERATE TECHNOLOGY ADVANCEMENT"/>
    <x v="3"/>
    <s v="INDUSTRIAL PIPELINE GAS BOILER"/>
    <s v="TEXAS"/>
    <x v="27"/>
    <x v="22"/>
    <s v="BIOMASS - WOOD"/>
    <x v="14"/>
    <n v="0"/>
  </r>
  <r>
    <s v="REFERENCE ELECTRIFICATION - MODERATE TECHNOLOGY ADVANCEMENT"/>
    <x v="3"/>
    <s v="INDUSTRIAL PIPELINE GAS BOILER"/>
    <s v="TEXAS"/>
    <x v="27"/>
    <x v="22"/>
    <s v="RESIDUAL FUEL OIL"/>
    <x v="14"/>
    <n v="0"/>
  </r>
  <r>
    <s v="REFERENCE ELECTRIFICATION - MODERATE TECHNOLOGY ADVANCEMENT"/>
    <x v="3"/>
    <s v="INDUSTRIAL PIPELINE GAS BOILER"/>
    <s v="TEXAS"/>
    <x v="27"/>
    <x v="22"/>
    <s v="COAL"/>
    <x v="14"/>
    <n v="0"/>
  </r>
  <r>
    <s v="REFERENCE ELECTRIFICATION - MODERATE TECHNOLOGY ADVANCEMENT"/>
    <x v="3"/>
    <s v="INDUSTRIAL PIPELINE GAS BOILER"/>
    <s v="TEXAS"/>
    <x v="27"/>
    <x v="22"/>
    <s v="OTHER PETROLEUM"/>
    <x v="14"/>
    <n v="0"/>
  </r>
  <r>
    <s v="REFERENCE ELECTRIFICATION - MODERATE TECHNOLOGY ADVANCEMENT"/>
    <x v="3"/>
    <s v="INDUSTRIAL PIPELINE GAS BOILER"/>
    <s v="TEXAS"/>
    <x v="27"/>
    <x v="22"/>
    <s v="PETROLEUM COKE"/>
    <x v="14"/>
    <n v="0"/>
  </r>
  <r>
    <s v="REFERENCE ELECTRIFICATION - MODERATE TECHNOLOGY ADVANCEMENT"/>
    <x v="3"/>
    <s v="INDUSTRIAL PIPELINE GAS BOILER"/>
    <s v="TEXAS"/>
    <x v="27"/>
    <x v="23"/>
    <s v="ELECTRICITY"/>
    <x v="14"/>
    <n v="0"/>
  </r>
  <r>
    <s v="REFERENCE ELECTRIFICATION - MODERATE TECHNOLOGY ADVANCEMENT"/>
    <x v="3"/>
    <s v="INDUSTRIAL PIPELINE GAS BOILER"/>
    <s v="TEXAS"/>
    <x v="27"/>
    <x v="23"/>
    <s v="DIESEL FUEL"/>
    <x v="14"/>
    <n v="0"/>
  </r>
  <r>
    <s v="REFERENCE ELECTRIFICATION - MODERATE TECHNOLOGY ADVANCEMENT"/>
    <x v="3"/>
    <s v="INDUSTRIAL PIPELINE GAS BOILER"/>
    <s v="TEXAS"/>
    <x v="27"/>
    <x v="23"/>
    <s v="PIPELINE GAS"/>
    <x v="14"/>
    <n v="117599684583.075"/>
  </r>
  <r>
    <s v="REFERENCE ELECTRIFICATION - MODERATE TECHNOLOGY ADVANCEMENT"/>
    <x v="3"/>
    <s v="INDUSTRIAL PIPELINE GAS BOILER"/>
    <s v="TEXAS"/>
    <x v="27"/>
    <x v="23"/>
    <s v="BIOMASS - WOOD"/>
    <x v="14"/>
    <n v="0"/>
  </r>
  <r>
    <s v="REFERENCE ELECTRIFICATION - MODERATE TECHNOLOGY ADVANCEMENT"/>
    <x v="3"/>
    <s v="INDUSTRIAL PIPELINE GAS BOILER"/>
    <s v="TEXAS"/>
    <x v="27"/>
    <x v="23"/>
    <s v="RESIDUAL FUEL OIL"/>
    <x v="14"/>
    <n v="0"/>
  </r>
  <r>
    <s v="REFERENCE ELECTRIFICATION - MODERATE TECHNOLOGY ADVANCEMENT"/>
    <x v="3"/>
    <s v="INDUSTRIAL PIPELINE GAS BOILER"/>
    <s v="TEXAS"/>
    <x v="27"/>
    <x v="23"/>
    <s v="COAL"/>
    <x v="14"/>
    <n v="0"/>
  </r>
  <r>
    <s v="REFERENCE ELECTRIFICATION - MODERATE TECHNOLOGY ADVANCEMENT"/>
    <x v="3"/>
    <s v="INDUSTRIAL PIPELINE GAS BOILER"/>
    <s v="TEXAS"/>
    <x v="27"/>
    <x v="23"/>
    <s v="OTHER PETROLEUM"/>
    <x v="14"/>
    <n v="0"/>
  </r>
  <r>
    <s v="REFERENCE ELECTRIFICATION - MODERATE TECHNOLOGY ADVANCEMENT"/>
    <x v="3"/>
    <s v="INDUSTRIAL PIPELINE GAS BOILER"/>
    <s v="TEXAS"/>
    <x v="27"/>
    <x v="23"/>
    <s v="PETROLEUM COKE"/>
    <x v="14"/>
    <n v="0"/>
  </r>
  <r>
    <s v="REFERENCE ELECTRIFICATION - MODERATE TECHNOLOGY ADVANCEMENT"/>
    <x v="3"/>
    <s v="INDUSTRIAL PIPELINE GAS BOILER"/>
    <s v="TEXAS"/>
    <x v="27"/>
    <x v="24"/>
    <s v="ELECTRICITY"/>
    <x v="14"/>
    <n v="0"/>
  </r>
  <r>
    <s v="REFERENCE ELECTRIFICATION - MODERATE TECHNOLOGY ADVANCEMENT"/>
    <x v="3"/>
    <s v="INDUSTRIAL PIPELINE GAS BOILER"/>
    <s v="TEXAS"/>
    <x v="27"/>
    <x v="24"/>
    <s v="DIESEL FUEL"/>
    <x v="14"/>
    <n v="0"/>
  </r>
  <r>
    <s v="REFERENCE ELECTRIFICATION - MODERATE TECHNOLOGY ADVANCEMENT"/>
    <x v="3"/>
    <s v="INDUSTRIAL PIPELINE GAS BOILER"/>
    <s v="TEXAS"/>
    <x v="27"/>
    <x v="24"/>
    <s v="PIPELINE GAS"/>
    <x v="14"/>
    <n v="117217641356.22501"/>
  </r>
  <r>
    <s v="REFERENCE ELECTRIFICATION - MODERATE TECHNOLOGY ADVANCEMENT"/>
    <x v="3"/>
    <s v="INDUSTRIAL PIPELINE GAS BOILER"/>
    <s v="TEXAS"/>
    <x v="27"/>
    <x v="24"/>
    <s v="BIOMASS - WOOD"/>
    <x v="14"/>
    <n v="0"/>
  </r>
  <r>
    <s v="REFERENCE ELECTRIFICATION - MODERATE TECHNOLOGY ADVANCEMENT"/>
    <x v="3"/>
    <s v="INDUSTRIAL PIPELINE GAS BOILER"/>
    <s v="TEXAS"/>
    <x v="27"/>
    <x v="24"/>
    <s v="RESIDUAL FUEL OIL"/>
    <x v="14"/>
    <n v="0"/>
  </r>
  <r>
    <s v="REFERENCE ELECTRIFICATION - MODERATE TECHNOLOGY ADVANCEMENT"/>
    <x v="3"/>
    <s v="INDUSTRIAL PIPELINE GAS BOILER"/>
    <s v="TEXAS"/>
    <x v="27"/>
    <x v="24"/>
    <s v="COAL"/>
    <x v="14"/>
    <n v="0"/>
  </r>
  <r>
    <s v="REFERENCE ELECTRIFICATION - MODERATE TECHNOLOGY ADVANCEMENT"/>
    <x v="3"/>
    <s v="INDUSTRIAL PIPELINE GAS BOILER"/>
    <s v="TEXAS"/>
    <x v="27"/>
    <x v="24"/>
    <s v="OTHER PETROLEUM"/>
    <x v="14"/>
    <n v="0"/>
  </r>
  <r>
    <s v="REFERENCE ELECTRIFICATION - MODERATE TECHNOLOGY ADVANCEMENT"/>
    <x v="3"/>
    <s v="INDUSTRIAL PIPELINE GAS BOILER"/>
    <s v="TEXAS"/>
    <x v="27"/>
    <x v="24"/>
    <s v="PETROLEUM COKE"/>
    <x v="14"/>
    <n v="0"/>
  </r>
  <r>
    <s v="REFERENCE ELECTRIFICATION - MODERATE TECHNOLOGY ADVANCEMENT"/>
    <x v="3"/>
    <s v="INDUSTRIAL PIPELINE GAS BOILER"/>
    <s v="TEXAS"/>
    <x v="27"/>
    <x v="25"/>
    <s v="ELECTRICITY"/>
    <x v="14"/>
    <n v="0"/>
  </r>
  <r>
    <s v="REFERENCE ELECTRIFICATION - MODERATE TECHNOLOGY ADVANCEMENT"/>
    <x v="3"/>
    <s v="INDUSTRIAL PIPELINE GAS BOILER"/>
    <s v="TEXAS"/>
    <x v="27"/>
    <x v="25"/>
    <s v="DIESEL FUEL"/>
    <x v="14"/>
    <n v="0"/>
  </r>
  <r>
    <s v="REFERENCE ELECTRIFICATION - MODERATE TECHNOLOGY ADVANCEMENT"/>
    <x v="3"/>
    <s v="INDUSTRIAL PIPELINE GAS BOILER"/>
    <s v="TEXAS"/>
    <x v="27"/>
    <x v="25"/>
    <s v="PIPELINE GAS"/>
    <x v="14"/>
    <n v="116875899461.901"/>
  </r>
  <r>
    <s v="REFERENCE ELECTRIFICATION - MODERATE TECHNOLOGY ADVANCEMENT"/>
    <x v="3"/>
    <s v="INDUSTRIAL PIPELINE GAS BOILER"/>
    <s v="TEXAS"/>
    <x v="27"/>
    <x v="25"/>
    <s v="BIOMASS - WOOD"/>
    <x v="14"/>
    <n v="0"/>
  </r>
  <r>
    <s v="REFERENCE ELECTRIFICATION - MODERATE TECHNOLOGY ADVANCEMENT"/>
    <x v="3"/>
    <s v="INDUSTRIAL PIPELINE GAS BOILER"/>
    <s v="TEXAS"/>
    <x v="27"/>
    <x v="25"/>
    <s v="RESIDUAL FUEL OIL"/>
    <x v="14"/>
    <n v="0"/>
  </r>
  <r>
    <s v="REFERENCE ELECTRIFICATION - MODERATE TECHNOLOGY ADVANCEMENT"/>
    <x v="3"/>
    <s v="INDUSTRIAL PIPELINE GAS BOILER"/>
    <s v="TEXAS"/>
    <x v="27"/>
    <x v="25"/>
    <s v="COAL"/>
    <x v="14"/>
    <n v="0"/>
  </r>
  <r>
    <s v="REFERENCE ELECTRIFICATION - MODERATE TECHNOLOGY ADVANCEMENT"/>
    <x v="3"/>
    <s v="INDUSTRIAL PIPELINE GAS BOILER"/>
    <s v="TEXAS"/>
    <x v="27"/>
    <x v="25"/>
    <s v="OTHER PETROLEUM"/>
    <x v="14"/>
    <n v="0"/>
  </r>
  <r>
    <s v="REFERENCE ELECTRIFICATION - MODERATE TECHNOLOGY ADVANCEMENT"/>
    <x v="3"/>
    <s v="INDUSTRIAL PIPELINE GAS BOILER"/>
    <s v="TEXAS"/>
    <x v="27"/>
    <x v="25"/>
    <s v="PETROLEUM COKE"/>
    <x v="14"/>
    <n v="0"/>
  </r>
  <r>
    <s v="REFERENCE ELECTRIFICATION - MODERATE TECHNOLOGY ADVANCEMENT"/>
    <x v="3"/>
    <s v="INDUSTRIAL PIPELINE GAS BOILER"/>
    <s v="TEXAS"/>
    <x v="27"/>
    <x v="26"/>
    <s v="ELECTRICITY"/>
    <x v="14"/>
    <n v="0"/>
  </r>
  <r>
    <s v="REFERENCE ELECTRIFICATION - MODERATE TECHNOLOGY ADVANCEMENT"/>
    <x v="3"/>
    <s v="INDUSTRIAL PIPELINE GAS BOILER"/>
    <s v="TEXAS"/>
    <x v="27"/>
    <x v="26"/>
    <s v="DIESEL FUEL"/>
    <x v="14"/>
    <n v="0"/>
  </r>
  <r>
    <s v="REFERENCE ELECTRIFICATION - MODERATE TECHNOLOGY ADVANCEMENT"/>
    <x v="3"/>
    <s v="INDUSTRIAL PIPELINE GAS BOILER"/>
    <s v="TEXAS"/>
    <x v="27"/>
    <x v="26"/>
    <s v="PIPELINE GAS"/>
    <x v="14"/>
    <n v="116920690628.149"/>
  </r>
  <r>
    <s v="REFERENCE ELECTRIFICATION - MODERATE TECHNOLOGY ADVANCEMENT"/>
    <x v="3"/>
    <s v="INDUSTRIAL PIPELINE GAS BOILER"/>
    <s v="TEXAS"/>
    <x v="27"/>
    <x v="26"/>
    <s v="BIOMASS - WOOD"/>
    <x v="14"/>
    <n v="0"/>
  </r>
  <r>
    <s v="REFERENCE ELECTRIFICATION - MODERATE TECHNOLOGY ADVANCEMENT"/>
    <x v="3"/>
    <s v="INDUSTRIAL PIPELINE GAS BOILER"/>
    <s v="TEXAS"/>
    <x v="27"/>
    <x v="26"/>
    <s v="RESIDUAL FUEL OIL"/>
    <x v="14"/>
    <n v="0"/>
  </r>
  <r>
    <s v="REFERENCE ELECTRIFICATION - MODERATE TECHNOLOGY ADVANCEMENT"/>
    <x v="3"/>
    <s v="INDUSTRIAL PIPELINE GAS BOILER"/>
    <s v="TEXAS"/>
    <x v="27"/>
    <x v="26"/>
    <s v="COAL"/>
    <x v="14"/>
    <n v="0"/>
  </r>
  <r>
    <s v="REFERENCE ELECTRIFICATION - MODERATE TECHNOLOGY ADVANCEMENT"/>
    <x v="3"/>
    <s v="INDUSTRIAL PIPELINE GAS BOILER"/>
    <s v="TEXAS"/>
    <x v="27"/>
    <x v="26"/>
    <s v="OTHER PETROLEUM"/>
    <x v="14"/>
    <n v="0"/>
  </r>
  <r>
    <s v="REFERENCE ELECTRIFICATION - MODERATE TECHNOLOGY ADVANCEMENT"/>
    <x v="3"/>
    <s v="INDUSTRIAL PIPELINE GAS BOILER"/>
    <s v="TEXAS"/>
    <x v="27"/>
    <x v="26"/>
    <s v="PETROLEUM COKE"/>
    <x v="14"/>
    <n v="0"/>
  </r>
  <r>
    <s v="REFERENCE ELECTRIFICATION - MODERATE TECHNOLOGY ADVANCEMENT"/>
    <x v="3"/>
    <s v="INDUSTRIAL PIPELINE GAS BOILER"/>
    <s v="TEXAS"/>
    <x v="27"/>
    <x v="27"/>
    <s v="ELECTRICITY"/>
    <x v="14"/>
    <n v="0"/>
  </r>
  <r>
    <s v="REFERENCE ELECTRIFICATION - MODERATE TECHNOLOGY ADVANCEMENT"/>
    <x v="3"/>
    <s v="INDUSTRIAL PIPELINE GAS BOILER"/>
    <s v="TEXAS"/>
    <x v="27"/>
    <x v="27"/>
    <s v="DIESEL FUEL"/>
    <x v="14"/>
    <n v="0"/>
  </r>
  <r>
    <s v="REFERENCE ELECTRIFICATION - MODERATE TECHNOLOGY ADVANCEMENT"/>
    <x v="3"/>
    <s v="INDUSTRIAL PIPELINE GAS BOILER"/>
    <s v="TEXAS"/>
    <x v="27"/>
    <x v="27"/>
    <s v="PIPELINE GAS"/>
    <x v="14"/>
    <n v="117273594771.056"/>
  </r>
  <r>
    <s v="REFERENCE ELECTRIFICATION - MODERATE TECHNOLOGY ADVANCEMENT"/>
    <x v="3"/>
    <s v="INDUSTRIAL PIPELINE GAS BOILER"/>
    <s v="TEXAS"/>
    <x v="27"/>
    <x v="27"/>
    <s v="BIOMASS - WOOD"/>
    <x v="14"/>
    <n v="0"/>
  </r>
  <r>
    <s v="REFERENCE ELECTRIFICATION - MODERATE TECHNOLOGY ADVANCEMENT"/>
    <x v="3"/>
    <s v="INDUSTRIAL PIPELINE GAS BOILER"/>
    <s v="TEXAS"/>
    <x v="27"/>
    <x v="27"/>
    <s v="RESIDUAL FUEL OIL"/>
    <x v="14"/>
    <n v="0"/>
  </r>
  <r>
    <s v="REFERENCE ELECTRIFICATION - MODERATE TECHNOLOGY ADVANCEMENT"/>
    <x v="3"/>
    <s v="INDUSTRIAL PIPELINE GAS BOILER"/>
    <s v="TEXAS"/>
    <x v="27"/>
    <x v="27"/>
    <s v="COAL"/>
    <x v="14"/>
    <n v="0"/>
  </r>
  <r>
    <s v="REFERENCE ELECTRIFICATION - MODERATE TECHNOLOGY ADVANCEMENT"/>
    <x v="3"/>
    <s v="INDUSTRIAL PIPELINE GAS BOILER"/>
    <s v="TEXAS"/>
    <x v="27"/>
    <x v="27"/>
    <s v="OTHER PETROLEUM"/>
    <x v="14"/>
    <n v="0"/>
  </r>
  <r>
    <s v="REFERENCE ELECTRIFICATION - MODERATE TECHNOLOGY ADVANCEMENT"/>
    <x v="3"/>
    <s v="INDUSTRIAL PIPELINE GAS BOILER"/>
    <s v="TEXAS"/>
    <x v="27"/>
    <x v="27"/>
    <s v="PETROLEUM COKE"/>
    <x v="14"/>
    <n v="0"/>
  </r>
  <r>
    <s v="REFERENCE ELECTRIFICATION - MODERATE TECHNOLOGY ADVANCEMENT"/>
    <x v="3"/>
    <s v="INDUSTRIAL PIPELINE GAS BOILER"/>
    <s v="TEXAS"/>
    <x v="27"/>
    <x v="28"/>
    <s v="ELECTRICITY"/>
    <x v="14"/>
    <n v="0"/>
  </r>
  <r>
    <s v="REFERENCE ELECTRIFICATION - MODERATE TECHNOLOGY ADVANCEMENT"/>
    <x v="3"/>
    <s v="INDUSTRIAL PIPELINE GAS BOILER"/>
    <s v="TEXAS"/>
    <x v="27"/>
    <x v="28"/>
    <s v="DIESEL FUEL"/>
    <x v="14"/>
    <n v="0"/>
  </r>
  <r>
    <s v="REFERENCE ELECTRIFICATION - MODERATE TECHNOLOGY ADVANCEMENT"/>
    <x v="3"/>
    <s v="INDUSTRIAL PIPELINE GAS BOILER"/>
    <s v="TEXAS"/>
    <x v="27"/>
    <x v="28"/>
    <s v="PIPELINE GAS"/>
    <x v="14"/>
    <n v="117650927145.625"/>
  </r>
  <r>
    <s v="REFERENCE ELECTRIFICATION - MODERATE TECHNOLOGY ADVANCEMENT"/>
    <x v="3"/>
    <s v="INDUSTRIAL PIPELINE GAS BOILER"/>
    <s v="TEXAS"/>
    <x v="27"/>
    <x v="28"/>
    <s v="BIOMASS - WOOD"/>
    <x v="14"/>
    <n v="0"/>
  </r>
  <r>
    <s v="REFERENCE ELECTRIFICATION - MODERATE TECHNOLOGY ADVANCEMENT"/>
    <x v="3"/>
    <s v="INDUSTRIAL PIPELINE GAS BOILER"/>
    <s v="TEXAS"/>
    <x v="27"/>
    <x v="28"/>
    <s v="RESIDUAL FUEL OIL"/>
    <x v="14"/>
    <n v="0"/>
  </r>
  <r>
    <s v="REFERENCE ELECTRIFICATION - MODERATE TECHNOLOGY ADVANCEMENT"/>
    <x v="3"/>
    <s v="INDUSTRIAL PIPELINE GAS BOILER"/>
    <s v="TEXAS"/>
    <x v="27"/>
    <x v="28"/>
    <s v="COAL"/>
    <x v="14"/>
    <n v="0"/>
  </r>
  <r>
    <s v="REFERENCE ELECTRIFICATION - MODERATE TECHNOLOGY ADVANCEMENT"/>
    <x v="3"/>
    <s v="INDUSTRIAL PIPELINE GAS BOILER"/>
    <s v="TEXAS"/>
    <x v="27"/>
    <x v="28"/>
    <s v="OTHER PETROLEUM"/>
    <x v="14"/>
    <n v="0"/>
  </r>
  <r>
    <s v="REFERENCE ELECTRIFICATION - MODERATE TECHNOLOGY ADVANCEMENT"/>
    <x v="3"/>
    <s v="INDUSTRIAL PIPELINE GAS BOILER"/>
    <s v="TEXAS"/>
    <x v="27"/>
    <x v="28"/>
    <s v="PETROLEUM COKE"/>
    <x v="14"/>
    <n v="0"/>
  </r>
  <r>
    <s v="REFERENCE ELECTRIFICATION - MODERATE TECHNOLOGY ADVANCEMENT"/>
    <x v="3"/>
    <s v="INDUSTRIAL PIPELINE GAS BOILER"/>
    <s v="TEXAS"/>
    <x v="27"/>
    <x v="29"/>
    <s v="ELECTRICITY"/>
    <x v="14"/>
    <n v="0"/>
  </r>
  <r>
    <s v="REFERENCE ELECTRIFICATION - MODERATE TECHNOLOGY ADVANCEMENT"/>
    <x v="3"/>
    <s v="INDUSTRIAL PIPELINE GAS BOILER"/>
    <s v="TEXAS"/>
    <x v="27"/>
    <x v="29"/>
    <s v="DIESEL FUEL"/>
    <x v="14"/>
    <n v="0"/>
  </r>
  <r>
    <s v="REFERENCE ELECTRIFICATION - MODERATE TECHNOLOGY ADVANCEMENT"/>
    <x v="3"/>
    <s v="INDUSTRIAL PIPELINE GAS BOILER"/>
    <s v="TEXAS"/>
    <x v="27"/>
    <x v="29"/>
    <s v="PIPELINE GAS"/>
    <x v="14"/>
    <n v="117849185543.56"/>
  </r>
  <r>
    <s v="REFERENCE ELECTRIFICATION - MODERATE TECHNOLOGY ADVANCEMENT"/>
    <x v="3"/>
    <s v="INDUSTRIAL PIPELINE GAS BOILER"/>
    <s v="TEXAS"/>
    <x v="27"/>
    <x v="29"/>
    <s v="BIOMASS - WOOD"/>
    <x v="14"/>
    <n v="0"/>
  </r>
  <r>
    <s v="REFERENCE ELECTRIFICATION - MODERATE TECHNOLOGY ADVANCEMENT"/>
    <x v="3"/>
    <s v="INDUSTRIAL PIPELINE GAS BOILER"/>
    <s v="TEXAS"/>
    <x v="27"/>
    <x v="29"/>
    <s v="RESIDUAL FUEL OIL"/>
    <x v="14"/>
    <n v="0"/>
  </r>
  <r>
    <s v="REFERENCE ELECTRIFICATION - MODERATE TECHNOLOGY ADVANCEMENT"/>
    <x v="3"/>
    <s v="INDUSTRIAL PIPELINE GAS BOILER"/>
    <s v="TEXAS"/>
    <x v="27"/>
    <x v="29"/>
    <s v="COAL"/>
    <x v="14"/>
    <n v="0"/>
  </r>
  <r>
    <s v="REFERENCE ELECTRIFICATION - MODERATE TECHNOLOGY ADVANCEMENT"/>
    <x v="3"/>
    <s v="INDUSTRIAL PIPELINE GAS BOILER"/>
    <s v="TEXAS"/>
    <x v="27"/>
    <x v="29"/>
    <s v="OTHER PETROLEUM"/>
    <x v="14"/>
    <n v="0"/>
  </r>
  <r>
    <s v="REFERENCE ELECTRIFICATION - MODERATE TECHNOLOGY ADVANCEMENT"/>
    <x v="3"/>
    <s v="INDUSTRIAL PIPELINE GAS BOILER"/>
    <s v="TEXAS"/>
    <x v="27"/>
    <x v="29"/>
    <s v="PETROLEUM COKE"/>
    <x v="14"/>
    <n v="0"/>
  </r>
  <r>
    <s v="REFERENCE ELECTRIFICATION - MODERATE TECHNOLOGY ADVANCEMENT"/>
    <x v="3"/>
    <s v="INDUSTRIAL PIPELINE GAS BOILER"/>
    <s v="TEXAS"/>
    <x v="27"/>
    <x v="30"/>
    <s v="ELECTRICITY"/>
    <x v="14"/>
    <n v="0"/>
  </r>
  <r>
    <s v="REFERENCE ELECTRIFICATION - MODERATE TECHNOLOGY ADVANCEMENT"/>
    <x v="3"/>
    <s v="INDUSTRIAL PIPELINE GAS BOILER"/>
    <s v="TEXAS"/>
    <x v="27"/>
    <x v="30"/>
    <s v="DIESEL FUEL"/>
    <x v="14"/>
    <n v="0"/>
  </r>
  <r>
    <s v="REFERENCE ELECTRIFICATION - MODERATE TECHNOLOGY ADVANCEMENT"/>
    <x v="3"/>
    <s v="INDUSTRIAL PIPELINE GAS BOILER"/>
    <s v="TEXAS"/>
    <x v="27"/>
    <x v="30"/>
    <s v="PIPELINE GAS"/>
    <x v="14"/>
    <n v="118509819864.968"/>
  </r>
  <r>
    <s v="REFERENCE ELECTRIFICATION - MODERATE TECHNOLOGY ADVANCEMENT"/>
    <x v="3"/>
    <s v="INDUSTRIAL PIPELINE GAS BOILER"/>
    <s v="TEXAS"/>
    <x v="27"/>
    <x v="30"/>
    <s v="BIOMASS - WOOD"/>
    <x v="14"/>
    <n v="0"/>
  </r>
  <r>
    <s v="REFERENCE ELECTRIFICATION - MODERATE TECHNOLOGY ADVANCEMENT"/>
    <x v="3"/>
    <s v="INDUSTRIAL PIPELINE GAS BOILER"/>
    <s v="TEXAS"/>
    <x v="27"/>
    <x v="30"/>
    <s v="RESIDUAL FUEL OIL"/>
    <x v="14"/>
    <n v="0"/>
  </r>
  <r>
    <s v="REFERENCE ELECTRIFICATION - MODERATE TECHNOLOGY ADVANCEMENT"/>
    <x v="3"/>
    <s v="INDUSTRIAL PIPELINE GAS BOILER"/>
    <s v="TEXAS"/>
    <x v="27"/>
    <x v="30"/>
    <s v="COAL"/>
    <x v="14"/>
    <n v="0"/>
  </r>
  <r>
    <s v="REFERENCE ELECTRIFICATION - MODERATE TECHNOLOGY ADVANCEMENT"/>
    <x v="3"/>
    <s v="INDUSTRIAL PIPELINE GAS BOILER"/>
    <s v="TEXAS"/>
    <x v="27"/>
    <x v="30"/>
    <s v="OTHER PETROLEUM"/>
    <x v="14"/>
    <n v="0"/>
  </r>
  <r>
    <s v="REFERENCE ELECTRIFICATION - MODERATE TECHNOLOGY ADVANCEMENT"/>
    <x v="3"/>
    <s v="INDUSTRIAL PIPELINE GAS BOILER"/>
    <s v="TEXAS"/>
    <x v="27"/>
    <x v="30"/>
    <s v="PETROLEUM COKE"/>
    <x v="14"/>
    <n v="0"/>
  </r>
  <r>
    <s v="REFERENCE ELECTRIFICATION - MODERATE TECHNOLOGY ADVANCEMENT"/>
    <x v="3"/>
    <s v="INDUSTRIAL PIPELINE GAS BOILER"/>
    <s v="TEXAS"/>
    <x v="27"/>
    <x v="31"/>
    <s v="ELECTRICITY"/>
    <x v="14"/>
    <n v="0"/>
  </r>
  <r>
    <s v="REFERENCE ELECTRIFICATION - MODERATE TECHNOLOGY ADVANCEMENT"/>
    <x v="3"/>
    <s v="INDUSTRIAL PIPELINE GAS BOILER"/>
    <s v="TEXAS"/>
    <x v="27"/>
    <x v="31"/>
    <s v="DIESEL FUEL"/>
    <x v="14"/>
    <n v="0"/>
  </r>
  <r>
    <s v="REFERENCE ELECTRIFICATION - MODERATE TECHNOLOGY ADVANCEMENT"/>
    <x v="3"/>
    <s v="INDUSTRIAL PIPELINE GAS BOILER"/>
    <s v="TEXAS"/>
    <x v="27"/>
    <x v="31"/>
    <s v="PIPELINE GAS"/>
    <x v="14"/>
    <n v="119088223053.638"/>
  </r>
  <r>
    <s v="REFERENCE ELECTRIFICATION - MODERATE TECHNOLOGY ADVANCEMENT"/>
    <x v="3"/>
    <s v="INDUSTRIAL PIPELINE GAS BOILER"/>
    <s v="TEXAS"/>
    <x v="27"/>
    <x v="31"/>
    <s v="BIOMASS - WOOD"/>
    <x v="14"/>
    <n v="0"/>
  </r>
  <r>
    <s v="REFERENCE ELECTRIFICATION - MODERATE TECHNOLOGY ADVANCEMENT"/>
    <x v="3"/>
    <s v="INDUSTRIAL PIPELINE GAS BOILER"/>
    <s v="TEXAS"/>
    <x v="27"/>
    <x v="31"/>
    <s v="RESIDUAL FUEL OIL"/>
    <x v="14"/>
    <n v="0"/>
  </r>
  <r>
    <s v="REFERENCE ELECTRIFICATION - MODERATE TECHNOLOGY ADVANCEMENT"/>
    <x v="3"/>
    <s v="INDUSTRIAL PIPELINE GAS BOILER"/>
    <s v="TEXAS"/>
    <x v="27"/>
    <x v="31"/>
    <s v="COAL"/>
    <x v="14"/>
    <n v="0"/>
  </r>
  <r>
    <s v="REFERENCE ELECTRIFICATION - MODERATE TECHNOLOGY ADVANCEMENT"/>
    <x v="3"/>
    <s v="INDUSTRIAL PIPELINE GAS BOILER"/>
    <s v="TEXAS"/>
    <x v="27"/>
    <x v="31"/>
    <s v="OTHER PETROLEUM"/>
    <x v="14"/>
    <n v="0"/>
  </r>
  <r>
    <s v="REFERENCE ELECTRIFICATION - MODERATE TECHNOLOGY ADVANCEMENT"/>
    <x v="3"/>
    <s v="INDUSTRIAL PIPELINE GAS BOILER"/>
    <s v="TEXAS"/>
    <x v="27"/>
    <x v="31"/>
    <s v="PETROLEUM COKE"/>
    <x v="14"/>
    <n v="0"/>
  </r>
  <r>
    <s v="REFERENCE ELECTRIFICATION - MODERATE TECHNOLOGY ADVANCEMENT"/>
    <x v="3"/>
    <s v="INDUSTRIAL PIPELINE GAS BOILER"/>
    <s v="TEXAS"/>
    <x v="27"/>
    <x v="32"/>
    <s v="ELECTRICITY"/>
    <x v="14"/>
    <n v="0"/>
  </r>
  <r>
    <s v="REFERENCE ELECTRIFICATION - MODERATE TECHNOLOGY ADVANCEMENT"/>
    <x v="3"/>
    <s v="INDUSTRIAL PIPELINE GAS BOILER"/>
    <s v="TEXAS"/>
    <x v="27"/>
    <x v="32"/>
    <s v="DIESEL FUEL"/>
    <x v="14"/>
    <n v="0"/>
  </r>
  <r>
    <s v="REFERENCE ELECTRIFICATION - MODERATE TECHNOLOGY ADVANCEMENT"/>
    <x v="3"/>
    <s v="INDUSTRIAL PIPELINE GAS BOILER"/>
    <s v="TEXAS"/>
    <x v="27"/>
    <x v="32"/>
    <s v="PIPELINE GAS"/>
    <x v="14"/>
    <n v="119885381200.28101"/>
  </r>
  <r>
    <s v="REFERENCE ELECTRIFICATION - MODERATE TECHNOLOGY ADVANCEMENT"/>
    <x v="3"/>
    <s v="INDUSTRIAL PIPELINE GAS BOILER"/>
    <s v="TEXAS"/>
    <x v="27"/>
    <x v="32"/>
    <s v="BIOMASS - WOOD"/>
    <x v="14"/>
    <n v="0"/>
  </r>
  <r>
    <s v="REFERENCE ELECTRIFICATION - MODERATE TECHNOLOGY ADVANCEMENT"/>
    <x v="3"/>
    <s v="INDUSTRIAL PIPELINE GAS BOILER"/>
    <s v="TEXAS"/>
    <x v="27"/>
    <x v="32"/>
    <s v="RESIDUAL FUEL OIL"/>
    <x v="14"/>
    <n v="0"/>
  </r>
  <r>
    <s v="REFERENCE ELECTRIFICATION - MODERATE TECHNOLOGY ADVANCEMENT"/>
    <x v="3"/>
    <s v="INDUSTRIAL PIPELINE GAS BOILER"/>
    <s v="TEXAS"/>
    <x v="27"/>
    <x v="32"/>
    <s v="COAL"/>
    <x v="14"/>
    <n v="0"/>
  </r>
  <r>
    <s v="REFERENCE ELECTRIFICATION - MODERATE TECHNOLOGY ADVANCEMENT"/>
    <x v="3"/>
    <s v="INDUSTRIAL PIPELINE GAS BOILER"/>
    <s v="TEXAS"/>
    <x v="27"/>
    <x v="32"/>
    <s v="OTHER PETROLEUM"/>
    <x v="14"/>
    <n v="0"/>
  </r>
  <r>
    <s v="REFERENCE ELECTRIFICATION - MODERATE TECHNOLOGY ADVANCEMENT"/>
    <x v="3"/>
    <s v="INDUSTRIAL PIPELINE GAS BOILER"/>
    <s v="TEXAS"/>
    <x v="27"/>
    <x v="32"/>
    <s v="PETROLEUM COKE"/>
    <x v="14"/>
    <n v="0"/>
  </r>
  <r>
    <s v="REFERENCE ELECTRIFICATION - MODERATE TECHNOLOGY ADVANCEMENT"/>
    <x v="3"/>
    <s v="INDUSTRIAL PIPELINE GAS BOILER"/>
    <s v="TEXAS"/>
    <x v="27"/>
    <x v="33"/>
    <s v="ELECTRICITY"/>
    <x v="14"/>
    <n v="0"/>
  </r>
  <r>
    <s v="REFERENCE ELECTRIFICATION - MODERATE TECHNOLOGY ADVANCEMENT"/>
    <x v="3"/>
    <s v="INDUSTRIAL PIPELINE GAS BOILER"/>
    <s v="TEXAS"/>
    <x v="27"/>
    <x v="33"/>
    <s v="DIESEL FUEL"/>
    <x v="14"/>
    <n v="0"/>
  </r>
  <r>
    <s v="REFERENCE ELECTRIFICATION - MODERATE TECHNOLOGY ADVANCEMENT"/>
    <x v="3"/>
    <s v="INDUSTRIAL PIPELINE GAS BOILER"/>
    <s v="TEXAS"/>
    <x v="27"/>
    <x v="33"/>
    <s v="PIPELINE GAS"/>
    <x v="14"/>
    <n v="121039020671.98599"/>
  </r>
  <r>
    <s v="REFERENCE ELECTRIFICATION - MODERATE TECHNOLOGY ADVANCEMENT"/>
    <x v="3"/>
    <s v="INDUSTRIAL PIPELINE GAS BOILER"/>
    <s v="TEXAS"/>
    <x v="27"/>
    <x v="33"/>
    <s v="BIOMASS - WOOD"/>
    <x v="14"/>
    <n v="0"/>
  </r>
  <r>
    <s v="REFERENCE ELECTRIFICATION - MODERATE TECHNOLOGY ADVANCEMENT"/>
    <x v="3"/>
    <s v="INDUSTRIAL PIPELINE GAS BOILER"/>
    <s v="TEXAS"/>
    <x v="27"/>
    <x v="33"/>
    <s v="RESIDUAL FUEL OIL"/>
    <x v="14"/>
    <n v="0"/>
  </r>
  <r>
    <s v="REFERENCE ELECTRIFICATION - MODERATE TECHNOLOGY ADVANCEMENT"/>
    <x v="3"/>
    <s v="INDUSTRIAL PIPELINE GAS BOILER"/>
    <s v="TEXAS"/>
    <x v="27"/>
    <x v="33"/>
    <s v="COAL"/>
    <x v="14"/>
    <n v="0"/>
  </r>
  <r>
    <s v="REFERENCE ELECTRIFICATION - MODERATE TECHNOLOGY ADVANCEMENT"/>
    <x v="3"/>
    <s v="INDUSTRIAL PIPELINE GAS BOILER"/>
    <s v="TEXAS"/>
    <x v="27"/>
    <x v="33"/>
    <s v="OTHER PETROLEUM"/>
    <x v="14"/>
    <n v="0"/>
  </r>
  <r>
    <s v="REFERENCE ELECTRIFICATION - MODERATE TECHNOLOGY ADVANCEMENT"/>
    <x v="3"/>
    <s v="INDUSTRIAL PIPELINE GAS BOILER"/>
    <s v="TEXAS"/>
    <x v="27"/>
    <x v="33"/>
    <s v="PETROLEUM COKE"/>
    <x v="14"/>
    <n v="0"/>
  </r>
  <r>
    <s v="REFERENCE ELECTRIFICATION - MODERATE TECHNOLOGY ADVANCEMENT"/>
    <x v="3"/>
    <s v="ELECTRIC BOILER"/>
    <s v="TEXAS"/>
    <x v="27"/>
    <x v="0"/>
    <s v="ELECTRICITY"/>
    <x v="14"/>
    <n v="0"/>
  </r>
  <r>
    <s v="REFERENCE ELECTRIFICATION - MODERATE TECHNOLOGY ADVANCEMENT"/>
    <x v="3"/>
    <s v="ELECTRIC BOILER"/>
    <s v="TEXAS"/>
    <x v="27"/>
    <x v="0"/>
    <s v="DIESEL FUEL"/>
    <x v="14"/>
    <n v="0"/>
  </r>
  <r>
    <s v="REFERENCE ELECTRIFICATION - MODERATE TECHNOLOGY ADVANCEMENT"/>
    <x v="3"/>
    <s v="ELECTRIC BOILER"/>
    <s v="TEXAS"/>
    <x v="27"/>
    <x v="0"/>
    <s v="PIPELINE GAS"/>
    <x v="14"/>
    <n v="0"/>
  </r>
  <r>
    <s v="REFERENCE ELECTRIFICATION - MODERATE TECHNOLOGY ADVANCEMENT"/>
    <x v="3"/>
    <s v="ELECTRIC BOILER"/>
    <s v="TEXAS"/>
    <x v="27"/>
    <x v="0"/>
    <s v="BIOMASS - WOOD"/>
    <x v="14"/>
    <n v="0"/>
  </r>
  <r>
    <s v="REFERENCE ELECTRIFICATION - MODERATE TECHNOLOGY ADVANCEMENT"/>
    <x v="3"/>
    <s v="ELECTRIC BOILER"/>
    <s v="TEXAS"/>
    <x v="27"/>
    <x v="0"/>
    <s v="RESIDUAL FUEL OIL"/>
    <x v="14"/>
    <n v="0"/>
  </r>
  <r>
    <s v="REFERENCE ELECTRIFICATION - MODERATE TECHNOLOGY ADVANCEMENT"/>
    <x v="3"/>
    <s v="ELECTRIC BOILER"/>
    <s v="TEXAS"/>
    <x v="27"/>
    <x v="0"/>
    <s v="COAL"/>
    <x v="14"/>
    <n v="0"/>
  </r>
  <r>
    <s v="REFERENCE ELECTRIFICATION - MODERATE TECHNOLOGY ADVANCEMENT"/>
    <x v="3"/>
    <s v="ELECTRIC BOILER"/>
    <s v="TEXAS"/>
    <x v="27"/>
    <x v="0"/>
    <s v="OTHER PETROLEUM"/>
    <x v="14"/>
    <n v="0"/>
  </r>
  <r>
    <s v="REFERENCE ELECTRIFICATION - MODERATE TECHNOLOGY ADVANCEMENT"/>
    <x v="3"/>
    <s v="ELECTRIC BOILER"/>
    <s v="TEXAS"/>
    <x v="27"/>
    <x v="0"/>
    <s v="PETROLEUM COKE"/>
    <x v="14"/>
    <n v="0"/>
  </r>
  <r>
    <s v="REFERENCE ELECTRIFICATION - MODERATE TECHNOLOGY ADVANCEMENT"/>
    <x v="3"/>
    <s v="ELECTRIC BOILER"/>
    <s v="TEXAS"/>
    <x v="27"/>
    <x v="1"/>
    <s v="ELECTRICITY"/>
    <x v="14"/>
    <n v="0"/>
  </r>
  <r>
    <s v="REFERENCE ELECTRIFICATION - MODERATE TECHNOLOGY ADVANCEMENT"/>
    <x v="3"/>
    <s v="ELECTRIC BOILER"/>
    <s v="TEXAS"/>
    <x v="27"/>
    <x v="1"/>
    <s v="DIESEL FUEL"/>
    <x v="14"/>
    <n v="0"/>
  </r>
  <r>
    <s v="REFERENCE ELECTRIFICATION - MODERATE TECHNOLOGY ADVANCEMENT"/>
    <x v="3"/>
    <s v="ELECTRIC BOILER"/>
    <s v="TEXAS"/>
    <x v="27"/>
    <x v="1"/>
    <s v="PIPELINE GAS"/>
    <x v="14"/>
    <n v="0"/>
  </r>
  <r>
    <s v="REFERENCE ELECTRIFICATION - MODERATE TECHNOLOGY ADVANCEMENT"/>
    <x v="3"/>
    <s v="ELECTRIC BOILER"/>
    <s v="TEXAS"/>
    <x v="27"/>
    <x v="1"/>
    <s v="BIOMASS - WOOD"/>
    <x v="14"/>
    <n v="0"/>
  </r>
  <r>
    <s v="REFERENCE ELECTRIFICATION - MODERATE TECHNOLOGY ADVANCEMENT"/>
    <x v="3"/>
    <s v="ELECTRIC BOILER"/>
    <s v="TEXAS"/>
    <x v="27"/>
    <x v="1"/>
    <s v="RESIDUAL FUEL OIL"/>
    <x v="14"/>
    <n v="0"/>
  </r>
  <r>
    <s v="REFERENCE ELECTRIFICATION - MODERATE TECHNOLOGY ADVANCEMENT"/>
    <x v="3"/>
    <s v="ELECTRIC BOILER"/>
    <s v="TEXAS"/>
    <x v="27"/>
    <x v="1"/>
    <s v="COAL"/>
    <x v="14"/>
    <n v="0"/>
  </r>
  <r>
    <s v="REFERENCE ELECTRIFICATION - MODERATE TECHNOLOGY ADVANCEMENT"/>
    <x v="3"/>
    <s v="ELECTRIC BOILER"/>
    <s v="TEXAS"/>
    <x v="27"/>
    <x v="1"/>
    <s v="OTHER PETROLEUM"/>
    <x v="14"/>
    <n v="0"/>
  </r>
  <r>
    <s v="REFERENCE ELECTRIFICATION - MODERATE TECHNOLOGY ADVANCEMENT"/>
    <x v="3"/>
    <s v="ELECTRIC BOILER"/>
    <s v="TEXAS"/>
    <x v="27"/>
    <x v="1"/>
    <s v="PETROLEUM COKE"/>
    <x v="14"/>
    <n v="0"/>
  </r>
  <r>
    <s v="REFERENCE ELECTRIFICATION - MODERATE TECHNOLOGY ADVANCEMENT"/>
    <x v="3"/>
    <s v="ELECTRIC BOILER"/>
    <s v="TEXAS"/>
    <x v="27"/>
    <x v="2"/>
    <s v="ELECTRICITY"/>
    <x v="14"/>
    <n v="0"/>
  </r>
  <r>
    <s v="REFERENCE ELECTRIFICATION - MODERATE TECHNOLOGY ADVANCEMENT"/>
    <x v="3"/>
    <s v="ELECTRIC BOILER"/>
    <s v="TEXAS"/>
    <x v="27"/>
    <x v="2"/>
    <s v="DIESEL FUEL"/>
    <x v="14"/>
    <n v="0"/>
  </r>
  <r>
    <s v="REFERENCE ELECTRIFICATION - MODERATE TECHNOLOGY ADVANCEMENT"/>
    <x v="3"/>
    <s v="ELECTRIC BOILER"/>
    <s v="TEXAS"/>
    <x v="27"/>
    <x v="2"/>
    <s v="PIPELINE GAS"/>
    <x v="14"/>
    <n v="0"/>
  </r>
  <r>
    <s v="REFERENCE ELECTRIFICATION - MODERATE TECHNOLOGY ADVANCEMENT"/>
    <x v="3"/>
    <s v="ELECTRIC BOILER"/>
    <s v="TEXAS"/>
    <x v="27"/>
    <x v="2"/>
    <s v="BIOMASS - WOOD"/>
    <x v="14"/>
    <n v="0"/>
  </r>
  <r>
    <s v="REFERENCE ELECTRIFICATION - MODERATE TECHNOLOGY ADVANCEMENT"/>
    <x v="3"/>
    <s v="ELECTRIC BOILER"/>
    <s v="TEXAS"/>
    <x v="27"/>
    <x v="2"/>
    <s v="RESIDUAL FUEL OIL"/>
    <x v="14"/>
    <n v="0"/>
  </r>
  <r>
    <s v="REFERENCE ELECTRIFICATION - MODERATE TECHNOLOGY ADVANCEMENT"/>
    <x v="3"/>
    <s v="ELECTRIC BOILER"/>
    <s v="TEXAS"/>
    <x v="27"/>
    <x v="2"/>
    <s v="COAL"/>
    <x v="14"/>
    <n v="0"/>
  </r>
  <r>
    <s v="REFERENCE ELECTRIFICATION - MODERATE TECHNOLOGY ADVANCEMENT"/>
    <x v="3"/>
    <s v="ELECTRIC BOILER"/>
    <s v="TEXAS"/>
    <x v="27"/>
    <x v="2"/>
    <s v="OTHER PETROLEUM"/>
    <x v="14"/>
    <n v="0"/>
  </r>
  <r>
    <s v="REFERENCE ELECTRIFICATION - MODERATE TECHNOLOGY ADVANCEMENT"/>
    <x v="3"/>
    <s v="ELECTRIC BOILER"/>
    <s v="TEXAS"/>
    <x v="27"/>
    <x v="2"/>
    <s v="PETROLEUM COKE"/>
    <x v="14"/>
    <n v="0"/>
  </r>
  <r>
    <s v="REFERENCE ELECTRIFICATION - MODERATE TECHNOLOGY ADVANCEMENT"/>
    <x v="3"/>
    <s v="ELECTRIC BOILER"/>
    <s v="TEXAS"/>
    <x v="27"/>
    <x v="3"/>
    <s v="ELECTRICITY"/>
    <x v="14"/>
    <n v="0"/>
  </r>
  <r>
    <s v="REFERENCE ELECTRIFICATION - MODERATE TECHNOLOGY ADVANCEMENT"/>
    <x v="3"/>
    <s v="ELECTRIC BOILER"/>
    <s v="TEXAS"/>
    <x v="27"/>
    <x v="3"/>
    <s v="DIESEL FUEL"/>
    <x v="14"/>
    <n v="0"/>
  </r>
  <r>
    <s v="REFERENCE ELECTRIFICATION - MODERATE TECHNOLOGY ADVANCEMENT"/>
    <x v="3"/>
    <s v="ELECTRIC BOILER"/>
    <s v="TEXAS"/>
    <x v="27"/>
    <x v="3"/>
    <s v="PIPELINE GAS"/>
    <x v="14"/>
    <n v="0"/>
  </r>
  <r>
    <s v="REFERENCE ELECTRIFICATION - MODERATE TECHNOLOGY ADVANCEMENT"/>
    <x v="3"/>
    <s v="ELECTRIC BOILER"/>
    <s v="TEXAS"/>
    <x v="27"/>
    <x v="3"/>
    <s v="BIOMASS - WOOD"/>
    <x v="14"/>
    <n v="0"/>
  </r>
  <r>
    <s v="REFERENCE ELECTRIFICATION - MODERATE TECHNOLOGY ADVANCEMENT"/>
    <x v="3"/>
    <s v="ELECTRIC BOILER"/>
    <s v="TEXAS"/>
    <x v="27"/>
    <x v="3"/>
    <s v="RESIDUAL FUEL OIL"/>
    <x v="14"/>
    <n v="0"/>
  </r>
  <r>
    <s v="REFERENCE ELECTRIFICATION - MODERATE TECHNOLOGY ADVANCEMENT"/>
    <x v="3"/>
    <s v="ELECTRIC BOILER"/>
    <s v="TEXAS"/>
    <x v="27"/>
    <x v="3"/>
    <s v="COAL"/>
    <x v="14"/>
    <n v="0"/>
  </r>
  <r>
    <s v="REFERENCE ELECTRIFICATION - MODERATE TECHNOLOGY ADVANCEMENT"/>
    <x v="3"/>
    <s v="ELECTRIC BOILER"/>
    <s v="TEXAS"/>
    <x v="27"/>
    <x v="3"/>
    <s v="OTHER PETROLEUM"/>
    <x v="14"/>
    <n v="0"/>
  </r>
  <r>
    <s v="REFERENCE ELECTRIFICATION - MODERATE TECHNOLOGY ADVANCEMENT"/>
    <x v="3"/>
    <s v="ELECTRIC BOILER"/>
    <s v="TEXAS"/>
    <x v="27"/>
    <x v="3"/>
    <s v="PETROLEUM COKE"/>
    <x v="14"/>
    <n v="0"/>
  </r>
  <r>
    <s v="REFERENCE ELECTRIFICATION - MODERATE TECHNOLOGY ADVANCEMENT"/>
    <x v="3"/>
    <s v="ELECTRIC BOILER"/>
    <s v="TEXAS"/>
    <x v="27"/>
    <x v="4"/>
    <s v="ELECTRICITY"/>
    <x v="14"/>
    <n v="0"/>
  </r>
  <r>
    <s v="REFERENCE ELECTRIFICATION - MODERATE TECHNOLOGY ADVANCEMENT"/>
    <x v="3"/>
    <s v="ELECTRIC BOILER"/>
    <s v="TEXAS"/>
    <x v="27"/>
    <x v="4"/>
    <s v="DIESEL FUEL"/>
    <x v="14"/>
    <n v="0"/>
  </r>
  <r>
    <s v="REFERENCE ELECTRIFICATION - MODERATE TECHNOLOGY ADVANCEMENT"/>
    <x v="3"/>
    <s v="ELECTRIC BOILER"/>
    <s v="TEXAS"/>
    <x v="27"/>
    <x v="4"/>
    <s v="PIPELINE GAS"/>
    <x v="14"/>
    <n v="0"/>
  </r>
  <r>
    <s v="REFERENCE ELECTRIFICATION - MODERATE TECHNOLOGY ADVANCEMENT"/>
    <x v="3"/>
    <s v="ELECTRIC BOILER"/>
    <s v="TEXAS"/>
    <x v="27"/>
    <x v="4"/>
    <s v="BIOMASS - WOOD"/>
    <x v="14"/>
    <n v="0"/>
  </r>
  <r>
    <s v="REFERENCE ELECTRIFICATION - MODERATE TECHNOLOGY ADVANCEMENT"/>
    <x v="3"/>
    <s v="ELECTRIC BOILER"/>
    <s v="TEXAS"/>
    <x v="27"/>
    <x v="4"/>
    <s v="RESIDUAL FUEL OIL"/>
    <x v="14"/>
    <n v="0"/>
  </r>
  <r>
    <s v="REFERENCE ELECTRIFICATION - MODERATE TECHNOLOGY ADVANCEMENT"/>
    <x v="3"/>
    <s v="ELECTRIC BOILER"/>
    <s v="TEXAS"/>
    <x v="27"/>
    <x v="4"/>
    <s v="COAL"/>
    <x v="14"/>
    <n v="0"/>
  </r>
  <r>
    <s v="REFERENCE ELECTRIFICATION - MODERATE TECHNOLOGY ADVANCEMENT"/>
    <x v="3"/>
    <s v="ELECTRIC BOILER"/>
    <s v="TEXAS"/>
    <x v="27"/>
    <x v="4"/>
    <s v="OTHER PETROLEUM"/>
    <x v="14"/>
    <n v="0"/>
  </r>
  <r>
    <s v="REFERENCE ELECTRIFICATION - MODERATE TECHNOLOGY ADVANCEMENT"/>
    <x v="3"/>
    <s v="ELECTRIC BOILER"/>
    <s v="TEXAS"/>
    <x v="27"/>
    <x v="4"/>
    <s v="PETROLEUM COKE"/>
    <x v="14"/>
    <n v="0"/>
  </r>
  <r>
    <s v="REFERENCE ELECTRIFICATION - MODERATE TECHNOLOGY ADVANCEMENT"/>
    <x v="3"/>
    <s v="ELECTRIC BOILER"/>
    <s v="TEXAS"/>
    <x v="27"/>
    <x v="5"/>
    <s v="ELECTRICITY"/>
    <x v="14"/>
    <n v="0"/>
  </r>
  <r>
    <s v="REFERENCE ELECTRIFICATION - MODERATE TECHNOLOGY ADVANCEMENT"/>
    <x v="3"/>
    <s v="ELECTRIC BOILER"/>
    <s v="TEXAS"/>
    <x v="27"/>
    <x v="5"/>
    <s v="DIESEL FUEL"/>
    <x v="14"/>
    <n v="0"/>
  </r>
  <r>
    <s v="REFERENCE ELECTRIFICATION - MODERATE TECHNOLOGY ADVANCEMENT"/>
    <x v="3"/>
    <s v="ELECTRIC BOILER"/>
    <s v="TEXAS"/>
    <x v="27"/>
    <x v="5"/>
    <s v="PIPELINE GAS"/>
    <x v="14"/>
    <n v="0"/>
  </r>
  <r>
    <s v="REFERENCE ELECTRIFICATION - MODERATE TECHNOLOGY ADVANCEMENT"/>
    <x v="3"/>
    <s v="ELECTRIC BOILER"/>
    <s v="TEXAS"/>
    <x v="27"/>
    <x v="5"/>
    <s v="BIOMASS - WOOD"/>
    <x v="14"/>
    <n v="0"/>
  </r>
  <r>
    <s v="REFERENCE ELECTRIFICATION - MODERATE TECHNOLOGY ADVANCEMENT"/>
    <x v="3"/>
    <s v="ELECTRIC BOILER"/>
    <s v="TEXAS"/>
    <x v="27"/>
    <x v="5"/>
    <s v="RESIDUAL FUEL OIL"/>
    <x v="14"/>
    <n v="0"/>
  </r>
  <r>
    <s v="REFERENCE ELECTRIFICATION - MODERATE TECHNOLOGY ADVANCEMENT"/>
    <x v="3"/>
    <s v="ELECTRIC BOILER"/>
    <s v="TEXAS"/>
    <x v="27"/>
    <x v="5"/>
    <s v="COAL"/>
    <x v="14"/>
    <n v="0"/>
  </r>
  <r>
    <s v="REFERENCE ELECTRIFICATION - MODERATE TECHNOLOGY ADVANCEMENT"/>
    <x v="3"/>
    <s v="ELECTRIC BOILER"/>
    <s v="TEXAS"/>
    <x v="27"/>
    <x v="5"/>
    <s v="OTHER PETROLEUM"/>
    <x v="14"/>
    <n v="0"/>
  </r>
  <r>
    <s v="REFERENCE ELECTRIFICATION - MODERATE TECHNOLOGY ADVANCEMENT"/>
    <x v="3"/>
    <s v="ELECTRIC BOILER"/>
    <s v="TEXAS"/>
    <x v="27"/>
    <x v="5"/>
    <s v="PETROLEUM COKE"/>
    <x v="14"/>
    <n v="0"/>
  </r>
  <r>
    <s v="REFERENCE ELECTRIFICATION - MODERATE TECHNOLOGY ADVANCEMENT"/>
    <x v="3"/>
    <s v="ELECTRIC BOILER"/>
    <s v="TEXAS"/>
    <x v="27"/>
    <x v="6"/>
    <s v="ELECTRICITY"/>
    <x v="14"/>
    <n v="0"/>
  </r>
  <r>
    <s v="REFERENCE ELECTRIFICATION - MODERATE TECHNOLOGY ADVANCEMENT"/>
    <x v="3"/>
    <s v="ELECTRIC BOILER"/>
    <s v="TEXAS"/>
    <x v="27"/>
    <x v="6"/>
    <s v="DIESEL FUEL"/>
    <x v="14"/>
    <n v="0"/>
  </r>
  <r>
    <s v="REFERENCE ELECTRIFICATION - MODERATE TECHNOLOGY ADVANCEMENT"/>
    <x v="3"/>
    <s v="ELECTRIC BOILER"/>
    <s v="TEXAS"/>
    <x v="27"/>
    <x v="6"/>
    <s v="PIPELINE GAS"/>
    <x v="14"/>
    <n v="0"/>
  </r>
  <r>
    <s v="REFERENCE ELECTRIFICATION - MODERATE TECHNOLOGY ADVANCEMENT"/>
    <x v="3"/>
    <s v="ELECTRIC BOILER"/>
    <s v="TEXAS"/>
    <x v="27"/>
    <x v="6"/>
    <s v="BIOMASS - WOOD"/>
    <x v="14"/>
    <n v="0"/>
  </r>
  <r>
    <s v="REFERENCE ELECTRIFICATION - MODERATE TECHNOLOGY ADVANCEMENT"/>
    <x v="3"/>
    <s v="ELECTRIC BOILER"/>
    <s v="TEXAS"/>
    <x v="27"/>
    <x v="6"/>
    <s v="RESIDUAL FUEL OIL"/>
    <x v="14"/>
    <n v="0"/>
  </r>
  <r>
    <s v="REFERENCE ELECTRIFICATION - MODERATE TECHNOLOGY ADVANCEMENT"/>
    <x v="3"/>
    <s v="ELECTRIC BOILER"/>
    <s v="TEXAS"/>
    <x v="27"/>
    <x v="6"/>
    <s v="COAL"/>
    <x v="14"/>
    <n v="0"/>
  </r>
  <r>
    <s v="REFERENCE ELECTRIFICATION - MODERATE TECHNOLOGY ADVANCEMENT"/>
    <x v="3"/>
    <s v="ELECTRIC BOILER"/>
    <s v="TEXAS"/>
    <x v="27"/>
    <x v="6"/>
    <s v="OTHER PETROLEUM"/>
    <x v="14"/>
    <n v="0"/>
  </r>
  <r>
    <s v="REFERENCE ELECTRIFICATION - MODERATE TECHNOLOGY ADVANCEMENT"/>
    <x v="3"/>
    <s v="ELECTRIC BOILER"/>
    <s v="TEXAS"/>
    <x v="27"/>
    <x v="6"/>
    <s v="PETROLEUM COKE"/>
    <x v="14"/>
    <n v="0"/>
  </r>
  <r>
    <s v="REFERENCE ELECTRIFICATION - MODERATE TECHNOLOGY ADVANCEMENT"/>
    <x v="3"/>
    <s v="ELECTRIC BOILER"/>
    <s v="TEXAS"/>
    <x v="27"/>
    <x v="7"/>
    <s v="ELECTRICITY"/>
    <x v="14"/>
    <n v="0"/>
  </r>
  <r>
    <s v="REFERENCE ELECTRIFICATION - MODERATE TECHNOLOGY ADVANCEMENT"/>
    <x v="3"/>
    <s v="ELECTRIC BOILER"/>
    <s v="TEXAS"/>
    <x v="27"/>
    <x v="7"/>
    <s v="DIESEL FUEL"/>
    <x v="14"/>
    <n v="0"/>
  </r>
  <r>
    <s v="REFERENCE ELECTRIFICATION - MODERATE TECHNOLOGY ADVANCEMENT"/>
    <x v="3"/>
    <s v="ELECTRIC BOILER"/>
    <s v="TEXAS"/>
    <x v="27"/>
    <x v="7"/>
    <s v="PIPELINE GAS"/>
    <x v="14"/>
    <n v="0"/>
  </r>
  <r>
    <s v="REFERENCE ELECTRIFICATION - MODERATE TECHNOLOGY ADVANCEMENT"/>
    <x v="3"/>
    <s v="ELECTRIC BOILER"/>
    <s v="TEXAS"/>
    <x v="27"/>
    <x v="7"/>
    <s v="BIOMASS - WOOD"/>
    <x v="14"/>
    <n v="0"/>
  </r>
  <r>
    <s v="REFERENCE ELECTRIFICATION - MODERATE TECHNOLOGY ADVANCEMENT"/>
    <x v="3"/>
    <s v="ELECTRIC BOILER"/>
    <s v="TEXAS"/>
    <x v="27"/>
    <x v="7"/>
    <s v="RESIDUAL FUEL OIL"/>
    <x v="14"/>
    <n v="0"/>
  </r>
  <r>
    <s v="REFERENCE ELECTRIFICATION - MODERATE TECHNOLOGY ADVANCEMENT"/>
    <x v="3"/>
    <s v="ELECTRIC BOILER"/>
    <s v="TEXAS"/>
    <x v="27"/>
    <x v="7"/>
    <s v="COAL"/>
    <x v="14"/>
    <n v="0"/>
  </r>
  <r>
    <s v="REFERENCE ELECTRIFICATION - MODERATE TECHNOLOGY ADVANCEMENT"/>
    <x v="3"/>
    <s v="ELECTRIC BOILER"/>
    <s v="TEXAS"/>
    <x v="27"/>
    <x v="7"/>
    <s v="OTHER PETROLEUM"/>
    <x v="14"/>
    <n v="0"/>
  </r>
  <r>
    <s v="REFERENCE ELECTRIFICATION - MODERATE TECHNOLOGY ADVANCEMENT"/>
    <x v="3"/>
    <s v="ELECTRIC BOILER"/>
    <s v="TEXAS"/>
    <x v="27"/>
    <x v="7"/>
    <s v="PETROLEUM COKE"/>
    <x v="14"/>
    <n v="0"/>
  </r>
  <r>
    <s v="REFERENCE ELECTRIFICATION - MODERATE TECHNOLOGY ADVANCEMENT"/>
    <x v="3"/>
    <s v="ELECTRIC BOILER"/>
    <s v="TEXAS"/>
    <x v="27"/>
    <x v="8"/>
    <s v="ELECTRICITY"/>
    <x v="14"/>
    <n v="0"/>
  </r>
  <r>
    <s v="REFERENCE ELECTRIFICATION - MODERATE TECHNOLOGY ADVANCEMENT"/>
    <x v="3"/>
    <s v="ELECTRIC BOILER"/>
    <s v="TEXAS"/>
    <x v="27"/>
    <x v="8"/>
    <s v="DIESEL FUEL"/>
    <x v="14"/>
    <n v="0"/>
  </r>
  <r>
    <s v="REFERENCE ELECTRIFICATION - MODERATE TECHNOLOGY ADVANCEMENT"/>
    <x v="3"/>
    <s v="ELECTRIC BOILER"/>
    <s v="TEXAS"/>
    <x v="27"/>
    <x v="8"/>
    <s v="PIPELINE GAS"/>
    <x v="14"/>
    <n v="0"/>
  </r>
  <r>
    <s v="REFERENCE ELECTRIFICATION - MODERATE TECHNOLOGY ADVANCEMENT"/>
    <x v="3"/>
    <s v="ELECTRIC BOILER"/>
    <s v="TEXAS"/>
    <x v="27"/>
    <x v="8"/>
    <s v="BIOMASS - WOOD"/>
    <x v="14"/>
    <n v="0"/>
  </r>
  <r>
    <s v="REFERENCE ELECTRIFICATION - MODERATE TECHNOLOGY ADVANCEMENT"/>
    <x v="3"/>
    <s v="ELECTRIC BOILER"/>
    <s v="TEXAS"/>
    <x v="27"/>
    <x v="8"/>
    <s v="RESIDUAL FUEL OIL"/>
    <x v="14"/>
    <n v="0"/>
  </r>
  <r>
    <s v="REFERENCE ELECTRIFICATION - MODERATE TECHNOLOGY ADVANCEMENT"/>
    <x v="3"/>
    <s v="ELECTRIC BOILER"/>
    <s v="TEXAS"/>
    <x v="27"/>
    <x v="8"/>
    <s v="COAL"/>
    <x v="14"/>
    <n v="0"/>
  </r>
  <r>
    <s v="REFERENCE ELECTRIFICATION - MODERATE TECHNOLOGY ADVANCEMENT"/>
    <x v="3"/>
    <s v="ELECTRIC BOILER"/>
    <s v="TEXAS"/>
    <x v="27"/>
    <x v="8"/>
    <s v="OTHER PETROLEUM"/>
    <x v="14"/>
    <n v="0"/>
  </r>
  <r>
    <s v="REFERENCE ELECTRIFICATION - MODERATE TECHNOLOGY ADVANCEMENT"/>
    <x v="3"/>
    <s v="ELECTRIC BOILER"/>
    <s v="TEXAS"/>
    <x v="27"/>
    <x v="8"/>
    <s v="PETROLEUM COKE"/>
    <x v="14"/>
    <n v="0"/>
  </r>
  <r>
    <s v="REFERENCE ELECTRIFICATION - MODERATE TECHNOLOGY ADVANCEMENT"/>
    <x v="3"/>
    <s v="ELECTRIC BOILER"/>
    <s v="TEXAS"/>
    <x v="27"/>
    <x v="9"/>
    <s v="ELECTRICITY"/>
    <x v="14"/>
    <n v="0"/>
  </r>
  <r>
    <s v="REFERENCE ELECTRIFICATION - MODERATE TECHNOLOGY ADVANCEMENT"/>
    <x v="3"/>
    <s v="ELECTRIC BOILER"/>
    <s v="TEXAS"/>
    <x v="27"/>
    <x v="9"/>
    <s v="DIESEL FUEL"/>
    <x v="14"/>
    <n v="0"/>
  </r>
  <r>
    <s v="REFERENCE ELECTRIFICATION - MODERATE TECHNOLOGY ADVANCEMENT"/>
    <x v="3"/>
    <s v="ELECTRIC BOILER"/>
    <s v="TEXAS"/>
    <x v="27"/>
    <x v="9"/>
    <s v="PIPELINE GAS"/>
    <x v="14"/>
    <n v="0"/>
  </r>
  <r>
    <s v="REFERENCE ELECTRIFICATION - MODERATE TECHNOLOGY ADVANCEMENT"/>
    <x v="3"/>
    <s v="ELECTRIC BOILER"/>
    <s v="TEXAS"/>
    <x v="27"/>
    <x v="9"/>
    <s v="BIOMASS - WOOD"/>
    <x v="14"/>
    <n v="0"/>
  </r>
  <r>
    <s v="REFERENCE ELECTRIFICATION - MODERATE TECHNOLOGY ADVANCEMENT"/>
    <x v="3"/>
    <s v="ELECTRIC BOILER"/>
    <s v="TEXAS"/>
    <x v="27"/>
    <x v="9"/>
    <s v="RESIDUAL FUEL OIL"/>
    <x v="14"/>
    <n v="0"/>
  </r>
  <r>
    <s v="REFERENCE ELECTRIFICATION - MODERATE TECHNOLOGY ADVANCEMENT"/>
    <x v="3"/>
    <s v="ELECTRIC BOILER"/>
    <s v="TEXAS"/>
    <x v="27"/>
    <x v="9"/>
    <s v="COAL"/>
    <x v="14"/>
    <n v="0"/>
  </r>
  <r>
    <s v="REFERENCE ELECTRIFICATION - MODERATE TECHNOLOGY ADVANCEMENT"/>
    <x v="3"/>
    <s v="ELECTRIC BOILER"/>
    <s v="TEXAS"/>
    <x v="27"/>
    <x v="9"/>
    <s v="OTHER PETROLEUM"/>
    <x v="14"/>
    <n v="0"/>
  </r>
  <r>
    <s v="REFERENCE ELECTRIFICATION - MODERATE TECHNOLOGY ADVANCEMENT"/>
    <x v="3"/>
    <s v="ELECTRIC BOILER"/>
    <s v="TEXAS"/>
    <x v="27"/>
    <x v="9"/>
    <s v="PETROLEUM COKE"/>
    <x v="14"/>
    <n v="0"/>
  </r>
  <r>
    <s v="REFERENCE ELECTRIFICATION - MODERATE TECHNOLOGY ADVANCEMENT"/>
    <x v="3"/>
    <s v="ELECTRIC BOILER"/>
    <s v="TEXAS"/>
    <x v="27"/>
    <x v="10"/>
    <s v="ELECTRICITY"/>
    <x v="14"/>
    <n v="0"/>
  </r>
  <r>
    <s v="REFERENCE ELECTRIFICATION - MODERATE TECHNOLOGY ADVANCEMENT"/>
    <x v="3"/>
    <s v="ELECTRIC BOILER"/>
    <s v="TEXAS"/>
    <x v="27"/>
    <x v="10"/>
    <s v="DIESEL FUEL"/>
    <x v="14"/>
    <n v="0"/>
  </r>
  <r>
    <s v="REFERENCE ELECTRIFICATION - MODERATE TECHNOLOGY ADVANCEMENT"/>
    <x v="3"/>
    <s v="ELECTRIC BOILER"/>
    <s v="TEXAS"/>
    <x v="27"/>
    <x v="10"/>
    <s v="PIPELINE GAS"/>
    <x v="14"/>
    <n v="0"/>
  </r>
  <r>
    <s v="REFERENCE ELECTRIFICATION - MODERATE TECHNOLOGY ADVANCEMENT"/>
    <x v="3"/>
    <s v="ELECTRIC BOILER"/>
    <s v="TEXAS"/>
    <x v="27"/>
    <x v="10"/>
    <s v="BIOMASS - WOOD"/>
    <x v="14"/>
    <n v="0"/>
  </r>
  <r>
    <s v="REFERENCE ELECTRIFICATION - MODERATE TECHNOLOGY ADVANCEMENT"/>
    <x v="3"/>
    <s v="ELECTRIC BOILER"/>
    <s v="TEXAS"/>
    <x v="27"/>
    <x v="10"/>
    <s v="RESIDUAL FUEL OIL"/>
    <x v="14"/>
    <n v="0"/>
  </r>
  <r>
    <s v="REFERENCE ELECTRIFICATION - MODERATE TECHNOLOGY ADVANCEMENT"/>
    <x v="3"/>
    <s v="ELECTRIC BOILER"/>
    <s v="TEXAS"/>
    <x v="27"/>
    <x v="10"/>
    <s v="COAL"/>
    <x v="14"/>
    <n v="0"/>
  </r>
  <r>
    <s v="REFERENCE ELECTRIFICATION - MODERATE TECHNOLOGY ADVANCEMENT"/>
    <x v="3"/>
    <s v="ELECTRIC BOILER"/>
    <s v="TEXAS"/>
    <x v="27"/>
    <x v="10"/>
    <s v="OTHER PETROLEUM"/>
    <x v="14"/>
    <n v="0"/>
  </r>
  <r>
    <s v="REFERENCE ELECTRIFICATION - MODERATE TECHNOLOGY ADVANCEMENT"/>
    <x v="3"/>
    <s v="ELECTRIC BOILER"/>
    <s v="TEXAS"/>
    <x v="27"/>
    <x v="10"/>
    <s v="PETROLEUM COKE"/>
    <x v="14"/>
    <n v="0"/>
  </r>
  <r>
    <s v="REFERENCE ELECTRIFICATION - MODERATE TECHNOLOGY ADVANCEMENT"/>
    <x v="3"/>
    <s v="ELECTRIC BOILER"/>
    <s v="TEXAS"/>
    <x v="27"/>
    <x v="11"/>
    <s v="ELECTRICITY"/>
    <x v="14"/>
    <n v="0"/>
  </r>
  <r>
    <s v="REFERENCE ELECTRIFICATION - MODERATE TECHNOLOGY ADVANCEMENT"/>
    <x v="3"/>
    <s v="ELECTRIC BOILER"/>
    <s v="TEXAS"/>
    <x v="27"/>
    <x v="11"/>
    <s v="DIESEL FUEL"/>
    <x v="14"/>
    <n v="0"/>
  </r>
  <r>
    <s v="REFERENCE ELECTRIFICATION - MODERATE TECHNOLOGY ADVANCEMENT"/>
    <x v="3"/>
    <s v="ELECTRIC BOILER"/>
    <s v="TEXAS"/>
    <x v="27"/>
    <x v="11"/>
    <s v="PIPELINE GAS"/>
    <x v="14"/>
    <n v="0"/>
  </r>
  <r>
    <s v="REFERENCE ELECTRIFICATION - MODERATE TECHNOLOGY ADVANCEMENT"/>
    <x v="3"/>
    <s v="ELECTRIC BOILER"/>
    <s v="TEXAS"/>
    <x v="27"/>
    <x v="11"/>
    <s v="BIOMASS - WOOD"/>
    <x v="14"/>
    <n v="0"/>
  </r>
  <r>
    <s v="REFERENCE ELECTRIFICATION - MODERATE TECHNOLOGY ADVANCEMENT"/>
    <x v="3"/>
    <s v="ELECTRIC BOILER"/>
    <s v="TEXAS"/>
    <x v="27"/>
    <x v="11"/>
    <s v="RESIDUAL FUEL OIL"/>
    <x v="14"/>
    <n v="0"/>
  </r>
  <r>
    <s v="REFERENCE ELECTRIFICATION - MODERATE TECHNOLOGY ADVANCEMENT"/>
    <x v="3"/>
    <s v="ELECTRIC BOILER"/>
    <s v="TEXAS"/>
    <x v="27"/>
    <x v="11"/>
    <s v="COAL"/>
    <x v="14"/>
    <n v="0"/>
  </r>
  <r>
    <s v="REFERENCE ELECTRIFICATION - MODERATE TECHNOLOGY ADVANCEMENT"/>
    <x v="3"/>
    <s v="ELECTRIC BOILER"/>
    <s v="TEXAS"/>
    <x v="27"/>
    <x v="11"/>
    <s v="OTHER PETROLEUM"/>
    <x v="14"/>
    <n v="0"/>
  </r>
  <r>
    <s v="REFERENCE ELECTRIFICATION - MODERATE TECHNOLOGY ADVANCEMENT"/>
    <x v="3"/>
    <s v="ELECTRIC BOILER"/>
    <s v="TEXAS"/>
    <x v="27"/>
    <x v="11"/>
    <s v="PETROLEUM COKE"/>
    <x v="14"/>
    <n v="0"/>
  </r>
  <r>
    <s v="REFERENCE ELECTRIFICATION - MODERATE TECHNOLOGY ADVANCEMENT"/>
    <x v="3"/>
    <s v="ELECTRIC BOILER"/>
    <s v="TEXAS"/>
    <x v="27"/>
    <x v="12"/>
    <s v="ELECTRICITY"/>
    <x v="14"/>
    <n v="0"/>
  </r>
  <r>
    <s v="REFERENCE ELECTRIFICATION - MODERATE TECHNOLOGY ADVANCEMENT"/>
    <x v="3"/>
    <s v="ELECTRIC BOILER"/>
    <s v="TEXAS"/>
    <x v="27"/>
    <x v="12"/>
    <s v="DIESEL FUEL"/>
    <x v="14"/>
    <n v="0"/>
  </r>
  <r>
    <s v="REFERENCE ELECTRIFICATION - MODERATE TECHNOLOGY ADVANCEMENT"/>
    <x v="3"/>
    <s v="ELECTRIC BOILER"/>
    <s v="TEXAS"/>
    <x v="27"/>
    <x v="12"/>
    <s v="PIPELINE GAS"/>
    <x v="14"/>
    <n v="0"/>
  </r>
  <r>
    <s v="REFERENCE ELECTRIFICATION - MODERATE TECHNOLOGY ADVANCEMENT"/>
    <x v="3"/>
    <s v="ELECTRIC BOILER"/>
    <s v="TEXAS"/>
    <x v="27"/>
    <x v="12"/>
    <s v="BIOMASS - WOOD"/>
    <x v="14"/>
    <n v="0"/>
  </r>
  <r>
    <s v="REFERENCE ELECTRIFICATION - MODERATE TECHNOLOGY ADVANCEMENT"/>
    <x v="3"/>
    <s v="ELECTRIC BOILER"/>
    <s v="TEXAS"/>
    <x v="27"/>
    <x v="12"/>
    <s v="RESIDUAL FUEL OIL"/>
    <x v="14"/>
    <n v="0"/>
  </r>
  <r>
    <s v="REFERENCE ELECTRIFICATION - MODERATE TECHNOLOGY ADVANCEMENT"/>
    <x v="3"/>
    <s v="ELECTRIC BOILER"/>
    <s v="TEXAS"/>
    <x v="27"/>
    <x v="12"/>
    <s v="COAL"/>
    <x v="14"/>
    <n v="0"/>
  </r>
  <r>
    <s v="REFERENCE ELECTRIFICATION - MODERATE TECHNOLOGY ADVANCEMENT"/>
    <x v="3"/>
    <s v="ELECTRIC BOILER"/>
    <s v="TEXAS"/>
    <x v="27"/>
    <x v="12"/>
    <s v="OTHER PETROLEUM"/>
    <x v="14"/>
    <n v="0"/>
  </r>
  <r>
    <s v="REFERENCE ELECTRIFICATION - MODERATE TECHNOLOGY ADVANCEMENT"/>
    <x v="3"/>
    <s v="ELECTRIC BOILER"/>
    <s v="TEXAS"/>
    <x v="27"/>
    <x v="12"/>
    <s v="PETROLEUM COKE"/>
    <x v="14"/>
    <n v="0"/>
  </r>
  <r>
    <s v="REFERENCE ELECTRIFICATION - MODERATE TECHNOLOGY ADVANCEMENT"/>
    <x v="3"/>
    <s v="ELECTRIC BOILER"/>
    <s v="TEXAS"/>
    <x v="27"/>
    <x v="13"/>
    <s v="ELECTRICITY"/>
    <x v="14"/>
    <n v="0"/>
  </r>
  <r>
    <s v="REFERENCE ELECTRIFICATION - MODERATE TECHNOLOGY ADVANCEMENT"/>
    <x v="3"/>
    <s v="ELECTRIC BOILER"/>
    <s v="TEXAS"/>
    <x v="27"/>
    <x v="13"/>
    <s v="DIESEL FUEL"/>
    <x v="14"/>
    <n v="0"/>
  </r>
  <r>
    <s v="REFERENCE ELECTRIFICATION - MODERATE TECHNOLOGY ADVANCEMENT"/>
    <x v="3"/>
    <s v="ELECTRIC BOILER"/>
    <s v="TEXAS"/>
    <x v="27"/>
    <x v="13"/>
    <s v="PIPELINE GAS"/>
    <x v="14"/>
    <n v="0"/>
  </r>
  <r>
    <s v="REFERENCE ELECTRIFICATION - MODERATE TECHNOLOGY ADVANCEMENT"/>
    <x v="3"/>
    <s v="ELECTRIC BOILER"/>
    <s v="TEXAS"/>
    <x v="27"/>
    <x v="13"/>
    <s v="BIOMASS - WOOD"/>
    <x v="14"/>
    <n v="0"/>
  </r>
  <r>
    <s v="REFERENCE ELECTRIFICATION - MODERATE TECHNOLOGY ADVANCEMENT"/>
    <x v="3"/>
    <s v="ELECTRIC BOILER"/>
    <s v="TEXAS"/>
    <x v="27"/>
    <x v="13"/>
    <s v="RESIDUAL FUEL OIL"/>
    <x v="14"/>
    <n v="0"/>
  </r>
  <r>
    <s v="REFERENCE ELECTRIFICATION - MODERATE TECHNOLOGY ADVANCEMENT"/>
    <x v="3"/>
    <s v="ELECTRIC BOILER"/>
    <s v="TEXAS"/>
    <x v="27"/>
    <x v="13"/>
    <s v="COAL"/>
    <x v="14"/>
    <n v="0"/>
  </r>
  <r>
    <s v="REFERENCE ELECTRIFICATION - MODERATE TECHNOLOGY ADVANCEMENT"/>
    <x v="3"/>
    <s v="ELECTRIC BOILER"/>
    <s v="TEXAS"/>
    <x v="27"/>
    <x v="13"/>
    <s v="OTHER PETROLEUM"/>
    <x v="14"/>
    <n v="0"/>
  </r>
  <r>
    <s v="REFERENCE ELECTRIFICATION - MODERATE TECHNOLOGY ADVANCEMENT"/>
    <x v="3"/>
    <s v="ELECTRIC BOILER"/>
    <s v="TEXAS"/>
    <x v="27"/>
    <x v="13"/>
    <s v="PETROLEUM COKE"/>
    <x v="14"/>
    <n v="0"/>
  </r>
  <r>
    <s v="REFERENCE ELECTRIFICATION - MODERATE TECHNOLOGY ADVANCEMENT"/>
    <x v="3"/>
    <s v="ELECTRIC BOILER"/>
    <s v="TEXAS"/>
    <x v="27"/>
    <x v="14"/>
    <s v="ELECTRICITY"/>
    <x v="14"/>
    <n v="0"/>
  </r>
  <r>
    <s v="REFERENCE ELECTRIFICATION - MODERATE TECHNOLOGY ADVANCEMENT"/>
    <x v="3"/>
    <s v="ELECTRIC BOILER"/>
    <s v="TEXAS"/>
    <x v="27"/>
    <x v="14"/>
    <s v="DIESEL FUEL"/>
    <x v="14"/>
    <n v="0"/>
  </r>
  <r>
    <s v="REFERENCE ELECTRIFICATION - MODERATE TECHNOLOGY ADVANCEMENT"/>
    <x v="3"/>
    <s v="ELECTRIC BOILER"/>
    <s v="TEXAS"/>
    <x v="27"/>
    <x v="14"/>
    <s v="PIPELINE GAS"/>
    <x v="14"/>
    <n v="0"/>
  </r>
  <r>
    <s v="REFERENCE ELECTRIFICATION - MODERATE TECHNOLOGY ADVANCEMENT"/>
    <x v="3"/>
    <s v="ELECTRIC BOILER"/>
    <s v="TEXAS"/>
    <x v="27"/>
    <x v="14"/>
    <s v="BIOMASS - WOOD"/>
    <x v="14"/>
    <n v="0"/>
  </r>
  <r>
    <s v="REFERENCE ELECTRIFICATION - MODERATE TECHNOLOGY ADVANCEMENT"/>
    <x v="3"/>
    <s v="ELECTRIC BOILER"/>
    <s v="TEXAS"/>
    <x v="27"/>
    <x v="14"/>
    <s v="RESIDUAL FUEL OIL"/>
    <x v="14"/>
    <n v="0"/>
  </r>
  <r>
    <s v="REFERENCE ELECTRIFICATION - MODERATE TECHNOLOGY ADVANCEMENT"/>
    <x v="3"/>
    <s v="ELECTRIC BOILER"/>
    <s v="TEXAS"/>
    <x v="27"/>
    <x v="14"/>
    <s v="COAL"/>
    <x v="14"/>
    <n v="0"/>
  </r>
  <r>
    <s v="REFERENCE ELECTRIFICATION - MODERATE TECHNOLOGY ADVANCEMENT"/>
    <x v="3"/>
    <s v="ELECTRIC BOILER"/>
    <s v="TEXAS"/>
    <x v="27"/>
    <x v="14"/>
    <s v="OTHER PETROLEUM"/>
    <x v="14"/>
    <n v="0"/>
  </r>
  <r>
    <s v="REFERENCE ELECTRIFICATION - MODERATE TECHNOLOGY ADVANCEMENT"/>
    <x v="3"/>
    <s v="ELECTRIC BOILER"/>
    <s v="TEXAS"/>
    <x v="27"/>
    <x v="14"/>
    <s v="PETROLEUM COKE"/>
    <x v="14"/>
    <n v="0"/>
  </r>
  <r>
    <s v="REFERENCE ELECTRIFICATION - MODERATE TECHNOLOGY ADVANCEMENT"/>
    <x v="3"/>
    <s v="ELECTRIC BOILER"/>
    <s v="TEXAS"/>
    <x v="27"/>
    <x v="15"/>
    <s v="ELECTRICITY"/>
    <x v="14"/>
    <n v="0"/>
  </r>
  <r>
    <s v="REFERENCE ELECTRIFICATION - MODERATE TECHNOLOGY ADVANCEMENT"/>
    <x v="3"/>
    <s v="ELECTRIC BOILER"/>
    <s v="TEXAS"/>
    <x v="27"/>
    <x v="15"/>
    <s v="DIESEL FUEL"/>
    <x v="14"/>
    <n v="0"/>
  </r>
  <r>
    <s v="REFERENCE ELECTRIFICATION - MODERATE TECHNOLOGY ADVANCEMENT"/>
    <x v="3"/>
    <s v="ELECTRIC BOILER"/>
    <s v="TEXAS"/>
    <x v="27"/>
    <x v="15"/>
    <s v="PIPELINE GAS"/>
    <x v="14"/>
    <n v="0"/>
  </r>
  <r>
    <s v="REFERENCE ELECTRIFICATION - MODERATE TECHNOLOGY ADVANCEMENT"/>
    <x v="3"/>
    <s v="ELECTRIC BOILER"/>
    <s v="TEXAS"/>
    <x v="27"/>
    <x v="15"/>
    <s v="BIOMASS - WOOD"/>
    <x v="14"/>
    <n v="0"/>
  </r>
  <r>
    <s v="REFERENCE ELECTRIFICATION - MODERATE TECHNOLOGY ADVANCEMENT"/>
    <x v="3"/>
    <s v="ELECTRIC BOILER"/>
    <s v="TEXAS"/>
    <x v="27"/>
    <x v="15"/>
    <s v="RESIDUAL FUEL OIL"/>
    <x v="14"/>
    <n v="0"/>
  </r>
  <r>
    <s v="REFERENCE ELECTRIFICATION - MODERATE TECHNOLOGY ADVANCEMENT"/>
    <x v="3"/>
    <s v="ELECTRIC BOILER"/>
    <s v="TEXAS"/>
    <x v="27"/>
    <x v="15"/>
    <s v="COAL"/>
    <x v="14"/>
    <n v="0"/>
  </r>
  <r>
    <s v="REFERENCE ELECTRIFICATION - MODERATE TECHNOLOGY ADVANCEMENT"/>
    <x v="3"/>
    <s v="ELECTRIC BOILER"/>
    <s v="TEXAS"/>
    <x v="27"/>
    <x v="15"/>
    <s v="OTHER PETROLEUM"/>
    <x v="14"/>
    <n v="0"/>
  </r>
  <r>
    <s v="REFERENCE ELECTRIFICATION - MODERATE TECHNOLOGY ADVANCEMENT"/>
    <x v="3"/>
    <s v="ELECTRIC BOILER"/>
    <s v="TEXAS"/>
    <x v="27"/>
    <x v="15"/>
    <s v="PETROLEUM COKE"/>
    <x v="14"/>
    <n v="0"/>
  </r>
  <r>
    <s v="REFERENCE ELECTRIFICATION - MODERATE TECHNOLOGY ADVANCEMENT"/>
    <x v="3"/>
    <s v="ELECTRIC BOILER"/>
    <s v="TEXAS"/>
    <x v="27"/>
    <x v="16"/>
    <s v="ELECTRICITY"/>
    <x v="14"/>
    <n v="0"/>
  </r>
  <r>
    <s v="REFERENCE ELECTRIFICATION - MODERATE TECHNOLOGY ADVANCEMENT"/>
    <x v="3"/>
    <s v="ELECTRIC BOILER"/>
    <s v="TEXAS"/>
    <x v="27"/>
    <x v="16"/>
    <s v="DIESEL FUEL"/>
    <x v="14"/>
    <n v="0"/>
  </r>
  <r>
    <s v="REFERENCE ELECTRIFICATION - MODERATE TECHNOLOGY ADVANCEMENT"/>
    <x v="3"/>
    <s v="ELECTRIC BOILER"/>
    <s v="TEXAS"/>
    <x v="27"/>
    <x v="16"/>
    <s v="PIPELINE GAS"/>
    <x v="14"/>
    <n v="0"/>
  </r>
  <r>
    <s v="REFERENCE ELECTRIFICATION - MODERATE TECHNOLOGY ADVANCEMENT"/>
    <x v="3"/>
    <s v="ELECTRIC BOILER"/>
    <s v="TEXAS"/>
    <x v="27"/>
    <x v="16"/>
    <s v="BIOMASS - WOOD"/>
    <x v="14"/>
    <n v="0"/>
  </r>
  <r>
    <s v="REFERENCE ELECTRIFICATION - MODERATE TECHNOLOGY ADVANCEMENT"/>
    <x v="3"/>
    <s v="ELECTRIC BOILER"/>
    <s v="TEXAS"/>
    <x v="27"/>
    <x v="16"/>
    <s v="RESIDUAL FUEL OIL"/>
    <x v="14"/>
    <n v="0"/>
  </r>
  <r>
    <s v="REFERENCE ELECTRIFICATION - MODERATE TECHNOLOGY ADVANCEMENT"/>
    <x v="3"/>
    <s v="ELECTRIC BOILER"/>
    <s v="TEXAS"/>
    <x v="27"/>
    <x v="16"/>
    <s v="COAL"/>
    <x v="14"/>
    <n v="0"/>
  </r>
  <r>
    <s v="REFERENCE ELECTRIFICATION - MODERATE TECHNOLOGY ADVANCEMENT"/>
    <x v="3"/>
    <s v="ELECTRIC BOILER"/>
    <s v="TEXAS"/>
    <x v="27"/>
    <x v="16"/>
    <s v="OTHER PETROLEUM"/>
    <x v="14"/>
    <n v="0"/>
  </r>
  <r>
    <s v="REFERENCE ELECTRIFICATION - MODERATE TECHNOLOGY ADVANCEMENT"/>
    <x v="3"/>
    <s v="ELECTRIC BOILER"/>
    <s v="TEXAS"/>
    <x v="27"/>
    <x v="16"/>
    <s v="PETROLEUM COKE"/>
    <x v="14"/>
    <n v="0"/>
  </r>
  <r>
    <s v="REFERENCE ELECTRIFICATION - MODERATE TECHNOLOGY ADVANCEMENT"/>
    <x v="3"/>
    <s v="ELECTRIC BOILER"/>
    <s v="TEXAS"/>
    <x v="27"/>
    <x v="17"/>
    <s v="ELECTRICITY"/>
    <x v="14"/>
    <n v="0"/>
  </r>
  <r>
    <s v="REFERENCE ELECTRIFICATION - MODERATE TECHNOLOGY ADVANCEMENT"/>
    <x v="3"/>
    <s v="ELECTRIC BOILER"/>
    <s v="TEXAS"/>
    <x v="27"/>
    <x v="17"/>
    <s v="DIESEL FUEL"/>
    <x v="14"/>
    <n v="0"/>
  </r>
  <r>
    <s v="REFERENCE ELECTRIFICATION - MODERATE TECHNOLOGY ADVANCEMENT"/>
    <x v="3"/>
    <s v="ELECTRIC BOILER"/>
    <s v="TEXAS"/>
    <x v="27"/>
    <x v="17"/>
    <s v="PIPELINE GAS"/>
    <x v="14"/>
    <n v="0"/>
  </r>
  <r>
    <s v="REFERENCE ELECTRIFICATION - MODERATE TECHNOLOGY ADVANCEMENT"/>
    <x v="3"/>
    <s v="ELECTRIC BOILER"/>
    <s v="TEXAS"/>
    <x v="27"/>
    <x v="17"/>
    <s v="BIOMASS - WOOD"/>
    <x v="14"/>
    <n v="0"/>
  </r>
  <r>
    <s v="REFERENCE ELECTRIFICATION - MODERATE TECHNOLOGY ADVANCEMENT"/>
    <x v="3"/>
    <s v="ELECTRIC BOILER"/>
    <s v="TEXAS"/>
    <x v="27"/>
    <x v="17"/>
    <s v="RESIDUAL FUEL OIL"/>
    <x v="14"/>
    <n v="0"/>
  </r>
  <r>
    <s v="REFERENCE ELECTRIFICATION - MODERATE TECHNOLOGY ADVANCEMENT"/>
    <x v="3"/>
    <s v="ELECTRIC BOILER"/>
    <s v="TEXAS"/>
    <x v="27"/>
    <x v="17"/>
    <s v="COAL"/>
    <x v="14"/>
    <n v="0"/>
  </r>
  <r>
    <s v="REFERENCE ELECTRIFICATION - MODERATE TECHNOLOGY ADVANCEMENT"/>
    <x v="3"/>
    <s v="ELECTRIC BOILER"/>
    <s v="TEXAS"/>
    <x v="27"/>
    <x v="17"/>
    <s v="OTHER PETROLEUM"/>
    <x v="14"/>
    <n v="0"/>
  </r>
  <r>
    <s v="REFERENCE ELECTRIFICATION - MODERATE TECHNOLOGY ADVANCEMENT"/>
    <x v="3"/>
    <s v="ELECTRIC BOILER"/>
    <s v="TEXAS"/>
    <x v="27"/>
    <x v="17"/>
    <s v="PETROLEUM COKE"/>
    <x v="14"/>
    <n v="0"/>
  </r>
  <r>
    <s v="REFERENCE ELECTRIFICATION - MODERATE TECHNOLOGY ADVANCEMENT"/>
    <x v="3"/>
    <s v="ELECTRIC BOILER"/>
    <s v="TEXAS"/>
    <x v="27"/>
    <x v="18"/>
    <s v="ELECTRICITY"/>
    <x v="14"/>
    <n v="0"/>
  </r>
  <r>
    <s v="REFERENCE ELECTRIFICATION - MODERATE TECHNOLOGY ADVANCEMENT"/>
    <x v="3"/>
    <s v="ELECTRIC BOILER"/>
    <s v="TEXAS"/>
    <x v="27"/>
    <x v="18"/>
    <s v="DIESEL FUEL"/>
    <x v="14"/>
    <n v="0"/>
  </r>
  <r>
    <s v="REFERENCE ELECTRIFICATION - MODERATE TECHNOLOGY ADVANCEMENT"/>
    <x v="3"/>
    <s v="ELECTRIC BOILER"/>
    <s v="TEXAS"/>
    <x v="27"/>
    <x v="18"/>
    <s v="PIPELINE GAS"/>
    <x v="14"/>
    <n v="0"/>
  </r>
  <r>
    <s v="REFERENCE ELECTRIFICATION - MODERATE TECHNOLOGY ADVANCEMENT"/>
    <x v="3"/>
    <s v="ELECTRIC BOILER"/>
    <s v="TEXAS"/>
    <x v="27"/>
    <x v="18"/>
    <s v="BIOMASS - WOOD"/>
    <x v="14"/>
    <n v="0"/>
  </r>
  <r>
    <s v="REFERENCE ELECTRIFICATION - MODERATE TECHNOLOGY ADVANCEMENT"/>
    <x v="3"/>
    <s v="ELECTRIC BOILER"/>
    <s v="TEXAS"/>
    <x v="27"/>
    <x v="18"/>
    <s v="RESIDUAL FUEL OIL"/>
    <x v="14"/>
    <n v="0"/>
  </r>
  <r>
    <s v="REFERENCE ELECTRIFICATION - MODERATE TECHNOLOGY ADVANCEMENT"/>
    <x v="3"/>
    <s v="ELECTRIC BOILER"/>
    <s v="TEXAS"/>
    <x v="27"/>
    <x v="18"/>
    <s v="COAL"/>
    <x v="14"/>
    <n v="0"/>
  </r>
  <r>
    <s v="REFERENCE ELECTRIFICATION - MODERATE TECHNOLOGY ADVANCEMENT"/>
    <x v="3"/>
    <s v="ELECTRIC BOILER"/>
    <s v="TEXAS"/>
    <x v="27"/>
    <x v="18"/>
    <s v="OTHER PETROLEUM"/>
    <x v="14"/>
    <n v="0"/>
  </r>
  <r>
    <s v="REFERENCE ELECTRIFICATION - MODERATE TECHNOLOGY ADVANCEMENT"/>
    <x v="3"/>
    <s v="ELECTRIC BOILER"/>
    <s v="TEXAS"/>
    <x v="27"/>
    <x v="18"/>
    <s v="PETROLEUM COKE"/>
    <x v="14"/>
    <n v="0"/>
  </r>
  <r>
    <s v="REFERENCE ELECTRIFICATION - MODERATE TECHNOLOGY ADVANCEMENT"/>
    <x v="3"/>
    <s v="ELECTRIC BOILER"/>
    <s v="TEXAS"/>
    <x v="27"/>
    <x v="19"/>
    <s v="ELECTRICITY"/>
    <x v="14"/>
    <n v="0"/>
  </r>
  <r>
    <s v="REFERENCE ELECTRIFICATION - MODERATE TECHNOLOGY ADVANCEMENT"/>
    <x v="3"/>
    <s v="ELECTRIC BOILER"/>
    <s v="TEXAS"/>
    <x v="27"/>
    <x v="19"/>
    <s v="DIESEL FUEL"/>
    <x v="14"/>
    <n v="0"/>
  </r>
  <r>
    <s v="REFERENCE ELECTRIFICATION - MODERATE TECHNOLOGY ADVANCEMENT"/>
    <x v="3"/>
    <s v="ELECTRIC BOILER"/>
    <s v="TEXAS"/>
    <x v="27"/>
    <x v="19"/>
    <s v="PIPELINE GAS"/>
    <x v="14"/>
    <n v="0"/>
  </r>
  <r>
    <s v="REFERENCE ELECTRIFICATION - MODERATE TECHNOLOGY ADVANCEMENT"/>
    <x v="3"/>
    <s v="ELECTRIC BOILER"/>
    <s v="TEXAS"/>
    <x v="27"/>
    <x v="19"/>
    <s v="BIOMASS - WOOD"/>
    <x v="14"/>
    <n v="0"/>
  </r>
  <r>
    <s v="REFERENCE ELECTRIFICATION - MODERATE TECHNOLOGY ADVANCEMENT"/>
    <x v="3"/>
    <s v="ELECTRIC BOILER"/>
    <s v="TEXAS"/>
    <x v="27"/>
    <x v="19"/>
    <s v="RESIDUAL FUEL OIL"/>
    <x v="14"/>
    <n v="0"/>
  </r>
  <r>
    <s v="REFERENCE ELECTRIFICATION - MODERATE TECHNOLOGY ADVANCEMENT"/>
    <x v="3"/>
    <s v="ELECTRIC BOILER"/>
    <s v="TEXAS"/>
    <x v="27"/>
    <x v="19"/>
    <s v="COAL"/>
    <x v="14"/>
    <n v="0"/>
  </r>
  <r>
    <s v="REFERENCE ELECTRIFICATION - MODERATE TECHNOLOGY ADVANCEMENT"/>
    <x v="3"/>
    <s v="ELECTRIC BOILER"/>
    <s v="TEXAS"/>
    <x v="27"/>
    <x v="19"/>
    <s v="OTHER PETROLEUM"/>
    <x v="14"/>
    <n v="0"/>
  </r>
  <r>
    <s v="REFERENCE ELECTRIFICATION - MODERATE TECHNOLOGY ADVANCEMENT"/>
    <x v="3"/>
    <s v="ELECTRIC BOILER"/>
    <s v="TEXAS"/>
    <x v="27"/>
    <x v="19"/>
    <s v="PETROLEUM COKE"/>
    <x v="14"/>
    <n v="0"/>
  </r>
  <r>
    <s v="REFERENCE ELECTRIFICATION - MODERATE TECHNOLOGY ADVANCEMENT"/>
    <x v="3"/>
    <s v="ELECTRIC BOILER"/>
    <s v="TEXAS"/>
    <x v="27"/>
    <x v="20"/>
    <s v="ELECTRICITY"/>
    <x v="14"/>
    <n v="0"/>
  </r>
  <r>
    <s v="REFERENCE ELECTRIFICATION - MODERATE TECHNOLOGY ADVANCEMENT"/>
    <x v="3"/>
    <s v="ELECTRIC BOILER"/>
    <s v="TEXAS"/>
    <x v="27"/>
    <x v="20"/>
    <s v="DIESEL FUEL"/>
    <x v="14"/>
    <n v="0"/>
  </r>
  <r>
    <s v="REFERENCE ELECTRIFICATION - MODERATE TECHNOLOGY ADVANCEMENT"/>
    <x v="3"/>
    <s v="ELECTRIC BOILER"/>
    <s v="TEXAS"/>
    <x v="27"/>
    <x v="20"/>
    <s v="PIPELINE GAS"/>
    <x v="14"/>
    <n v="0"/>
  </r>
  <r>
    <s v="REFERENCE ELECTRIFICATION - MODERATE TECHNOLOGY ADVANCEMENT"/>
    <x v="3"/>
    <s v="ELECTRIC BOILER"/>
    <s v="TEXAS"/>
    <x v="27"/>
    <x v="20"/>
    <s v="BIOMASS - WOOD"/>
    <x v="14"/>
    <n v="0"/>
  </r>
  <r>
    <s v="REFERENCE ELECTRIFICATION - MODERATE TECHNOLOGY ADVANCEMENT"/>
    <x v="3"/>
    <s v="ELECTRIC BOILER"/>
    <s v="TEXAS"/>
    <x v="27"/>
    <x v="20"/>
    <s v="RESIDUAL FUEL OIL"/>
    <x v="14"/>
    <n v="0"/>
  </r>
  <r>
    <s v="REFERENCE ELECTRIFICATION - MODERATE TECHNOLOGY ADVANCEMENT"/>
    <x v="3"/>
    <s v="ELECTRIC BOILER"/>
    <s v="TEXAS"/>
    <x v="27"/>
    <x v="20"/>
    <s v="COAL"/>
    <x v="14"/>
    <n v="0"/>
  </r>
  <r>
    <s v="REFERENCE ELECTRIFICATION - MODERATE TECHNOLOGY ADVANCEMENT"/>
    <x v="3"/>
    <s v="ELECTRIC BOILER"/>
    <s v="TEXAS"/>
    <x v="27"/>
    <x v="20"/>
    <s v="OTHER PETROLEUM"/>
    <x v="14"/>
    <n v="0"/>
  </r>
  <r>
    <s v="REFERENCE ELECTRIFICATION - MODERATE TECHNOLOGY ADVANCEMENT"/>
    <x v="3"/>
    <s v="ELECTRIC BOILER"/>
    <s v="TEXAS"/>
    <x v="27"/>
    <x v="20"/>
    <s v="PETROLEUM COKE"/>
    <x v="14"/>
    <n v="0"/>
  </r>
  <r>
    <s v="REFERENCE ELECTRIFICATION - MODERATE TECHNOLOGY ADVANCEMENT"/>
    <x v="3"/>
    <s v="ELECTRIC BOILER"/>
    <s v="TEXAS"/>
    <x v="27"/>
    <x v="21"/>
    <s v="ELECTRICITY"/>
    <x v="14"/>
    <n v="0"/>
  </r>
  <r>
    <s v="REFERENCE ELECTRIFICATION - MODERATE TECHNOLOGY ADVANCEMENT"/>
    <x v="3"/>
    <s v="ELECTRIC BOILER"/>
    <s v="TEXAS"/>
    <x v="27"/>
    <x v="21"/>
    <s v="DIESEL FUEL"/>
    <x v="14"/>
    <n v="0"/>
  </r>
  <r>
    <s v="REFERENCE ELECTRIFICATION - MODERATE TECHNOLOGY ADVANCEMENT"/>
    <x v="3"/>
    <s v="ELECTRIC BOILER"/>
    <s v="TEXAS"/>
    <x v="27"/>
    <x v="21"/>
    <s v="PIPELINE GAS"/>
    <x v="14"/>
    <n v="0"/>
  </r>
  <r>
    <s v="REFERENCE ELECTRIFICATION - MODERATE TECHNOLOGY ADVANCEMENT"/>
    <x v="3"/>
    <s v="ELECTRIC BOILER"/>
    <s v="TEXAS"/>
    <x v="27"/>
    <x v="21"/>
    <s v="BIOMASS - WOOD"/>
    <x v="14"/>
    <n v="0"/>
  </r>
  <r>
    <s v="REFERENCE ELECTRIFICATION - MODERATE TECHNOLOGY ADVANCEMENT"/>
    <x v="3"/>
    <s v="ELECTRIC BOILER"/>
    <s v="TEXAS"/>
    <x v="27"/>
    <x v="21"/>
    <s v="RESIDUAL FUEL OIL"/>
    <x v="14"/>
    <n v="0"/>
  </r>
  <r>
    <s v="REFERENCE ELECTRIFICATION - MODERATE TECHNOLOGY ADVANCEMENT"/>
    <x v="3"/>
    <s v="ELECTRIC BOILER"/>
    <s v="TEXAS"/>
    <x v="27"/>
    <x v="21"/>
    <s v="COAL"/>
    <x v="14"/>
    <n v="0"/>
  </r>
  <r>
    <s v="REFERENCE ELECTRIFICATION - MODERATE TECHNOLOGY ADVANCEMENT"/>
    <x v="3"/>
    <s v="ELECTRIC BOILER"/>
    <s v="TEXAS"/>
    <x v="27"/>
    <x v="21"/>
    <s v="OTHER PETROLEUM"/>
    <x v="14"/>
    <n v="0"/>
  </r>
  <r>
    <s v="REFERENCE ELECTRIFICATION - MODERATE TECHNOLOGY ADVANCEMENT"/>
    <x v="3"/>
    <s v="ELECTRIC BOILER"/>
    <s v="TEXAS"/>
    <x v="27"/>
    <x v="21"/>
    <s v="PETROLEUM COKE"/>
    <x v="14"/>
    <n v="0"/>
  </r>
  <r>
    <s v="REFERENCE ELECTRIFICATION - MODERATE TECHNOLOGY ADVANCEMENT"/>
    <x v="3"/>
    <s v="ELECTRIC BOILER"/>
    <s v="TEXAS"/>
    <x v="27"/>
    <x v="22"/>
    <s v="ELECTRICITY"/>
    <x v="14"/>
    <n v="0"/>
  </r>
  <r>
    <s v="REFERENCE ELECTRIFICATION - MODERATE TECHNOLOGY ADVANCEMENT"/>
    <x v="3"/>
    <s v="ELECTRIC BOILER"/>
    <s v="TEXAS"/>
    <x v="27"/>
    <x v="22"/>
    <s v="DIESEL FUEL"/>
    <x v="14"/>
    <n v="0"/>
  </r>
  <r>
    <s v="REFERENCE ELECTRIFICATION - MODERATE TECHNOLOGY ADVANCEMENT"/>
    <x v="3"/>
    <s v="ELECTRIC BOILER"/>
    <s v="TEXAS"/>
    <x v="27"/>
    <x v="22"/>
    <s v="PIPELINE GAS"/>
    <x v="14"/>
    <n v="0"/>
  </r>
  <r>
    <s v="REFERENCE ELECTRIFICATION - MODERATE TECHNOLOGY ADVANCEMENT"/>
    <x v="3"/>
    <s v="ELECTRIC BOILER"/>
    <s v="TEXAS"/>
    <x v="27"/>
    <x v="22"/>
    <s v="BIOMASS - WOOD"/>
    <x v="14"/>
    <n v="0"/>
  </r>
  <r>
    <s v="REFERENCE ELECTRIFICATION - MODERATE TECHNOLOGY ADVANCEMENT"/>
    <x v="3"/>
    <s v="ELECTRIC BOILER"/>
    <s v="TEXAS"/>
    <x v="27"/>
    <x v="22"/>
    <s v="RESIDUAL FUEL OIL"/>
    <x v="14"/>
    <n v="0"/>
  </r>
  <r>
    <s v="REFERENCE ELECTRIFICATION - MODERATE TECHNOLOGY ADVANCEMENT"/>
    <x v="3"/>
    <s v="ELECTRIC BOILER"/>
    <s v="TEXAS"/>
    <x v="27"/>
    <x v="22"/>
    <s v="COAL"/>
    <x v="14"/>
    <n v="0"/>
  </r>
  <r>
    <s v="REFERENCE ELECTRIFICATION - MODERATE TECHNOLOGY ADVANCEMENT"/>
    <x v="3"/>
    <s v="ELECTRIC BOILER"/>
    <s v="TEXAS"/>
    <x v="27"/>
    <x v="22"/>
    <s v="OTHER PETROLEUM"/>
    <x v="14"/>
    <n v="0"/>
  </r>
  <r>
    <s v="REFERENCE ELECTRIFICATION - MODERATE TECHNOLOGY ADVANCEMENT"/>
    <x v="3"/>
    <s v="ELECTRIC BOILER"/>
    <s v="TEXAS"/>
    <x v="27"/>
    <x v="22"/>
    <s v="PETROLEUM COKE"/>
    <x v="14"/>
    <n v="0"/>
  </r>
  <r>
    <s v="REFERENCE ELECTRIFICATION - MODERATE TECHNOLOGY ADVANCEMENT"/>
    <x v="3"/>
    <s v="ELECTRIC BOILER"/>
    <s v="TEXAS"/>
    <x v="27"/>
    <x v="23"/>
    <s v="ELECTRICITY"/>
    <x v="14"/>
    <n v="0"/>
  </r>
  <r>
    <s v="REFERENCE ELECTRIFICATION - MODERATE TECHNOLOGY ADVANCEMENT"/>
    <x v="3"/>
    <s v="ELECTRIC BOILER"/>
    <s v="TEXAS"/>
    <x v="27"/>
    <x v="23"/>
    <s v="DIESEL FUEL"/>
    <x v="14"/>
    <n v="0"/>
  </r>
  <r>
    <s v="REFERENCE ELECTRIFICATION - MODERATE TECHNOLOGY ADVANCEMENT"/>
    <x v="3"/>
    <s v="ELECTRIC BOILER"/>
    <s v="TEXAS"/>
    <x v="27"/>
    <x v="23"/>
    <s v="PIPELINE GAS"/>
    <x v="14"/>
    <n v="0"/>
  </r>
  <r>
    <s v="REFERENCE ELECTRIFICATION - MODERATE TECHNOLOGY ADVANCEMENT"/>
    <x v="3"/>
    <s v="ELECTRIC BOILER"/>
    <s v="TEXAS"/>
    <x v="27"/>
    <x v="23"/>
    <s v="BIOMASS - WOOD"/>
    <x v="14"/>
    <n v="0"/>
  </r>
  <r>
    <s v="REFERENCE ELECTRIFICATION - MODERATE TECHNOLOGY ADVANCEMENT"/>
    <x v="3"/>
    <s v="ELECTRIC BOILER"/>
    <s v="TEXAS"/>
    <x v="27"/>
    <x v="23"/>
    <s v="RESIDUAL FUEL OIL"/>
    <x v="14"/>
    <n v="0"/>
  </r>
  <r>
    <s v="REFERENCE ELECTRIFICATION - MODERATE TECHNOLOGY ADVANCEMENT"/>
    <x v="3"/>
    <s v="ELECTRIC BOILER"/>
    <s v="TEXAS"/>
    <x v="27"/>
    <x v="23"/>
    <s v="COAL"/>
    <x v="14"/>
    <n v="0"/>
  </r>
  <r>
    <s v="REFERENCE ELECTRIFICATION - MODERATE TECHNOLOGY ADVANCEMENT"/>
    <x v="3"/>
    <s v="ELECTRIC BOILER"/>
    <s v="TEXAS"/>
    <x v="27"/>
    <x v="23"/>
    <s v="OTHER PETROLEUM"/>
    <x v="14"/>
    <n v="0"/>
  </r>
  <r>
    <s v="REFERENCE ELECTRIFICATION - MODERATE TECHNOLOGY ADVANCEMENT"/>
    <x v="3"/>
    <s v="ELECTRIC BOILER"/>
    <s v="TEXAS"/>
    <x v="27"/>
    <x v="23"/>
    <s v="PETROLEUM COKE"/>
    <x v="14"/>
    <n v="0"/>
  </r>
  <r>
    <s v="REFERENCE ELECTRIFICATION - MODERATE TECHNOLOGY ADVANCEMENT"/>
    <x v="3"/>
    <s v="ELECTRIC BOILER"/>
    <s v="TEXAS"/>
    <x v="27"/>
    <x v="24"/>
    <s v="ELECTRICITY"/>
    <x v="14"/>
    <n v="0"/>
  </r>
  <r>
    <s v="REFERENCE ELECTRIFICATION - MODERATE TECHNOLOGY ADVANCEMENT"/>
    <x v="3"/>
    <s v="ELECTRIC BOILER"/>
    <s v="TEXAS"/>
    <x v="27"/>
    <x v="24"/>
    <s v="DIESEL FUEL"/>
    <x v="14"/>
    <n v="0"/>
  </r>
  <r>
    <s v="REFERENCE ELECTRIFICATION - MODERATE TECHNOLOGY ADVANCEMENT"/>
    <x v="3"/>
    <s v="ELECTRIC BOILER"/>
    <s v="TEXAS"/>
    <x v="27"/>
    <x v="24"/>
    <s v="PIPELINE GAS"/>
    <x v="14"/>
    <n v="0"/>
  </r>
  <r>
    <s v="REFERENCE ELECTRIFICATION - MODERATE TECHNOLOGY ADVANCEMENT"/>
    <x v="3"/>
    <s v="ELECTRIC BOILER"/>
    <s v="TEXAS"/>
    <x v="27"/>
    <x v="24"/>
    <s v="BIOMASS - WOOD"/>
    <x v="14"/>
    <n v="0"/>
  </r>
  <r>
    <s v="REFERENCE ELECTRIFICATION - MODERATE TECHNOLOGY ADVANCEMENT"/>
    <x v="3"/>
    <s v="ELECTRIC BOILER"/>
    <s v="TEXAS"/>
    <x v="27"/>
    <x v="24"/>
    <s v="RESIDUAL FUEL OIL"/>
    <x v="14"/>
    <n v="0"/>
  </r>
  <r>
    <s v="REFERENCE ELECTRIFICATION - MODERATE TECHNOLOGY ADVANCEMENT"/>
    <x v="3"/>
    <s v="ELECTRIC BOILER"/>
    <s v="TEXAS"/>
    <x v="27"/>
    <x v="24"/>
    <s v="COAL"/>
    <x v="14"/>
    <n v="0"/>
  </r>
  <r>
    <s v="REFERENCE ELECTRIFICATION - MODERATE TECHNOLOGY ADVANCEMENT"/>
    <x v="3"/>
    <s v="ELECTRIC BOILER"/>
    <s v="TEXAS"/>
    <x v="27"/>
    <x v="24"/>
    <s v="OTHER PETROLEUM"/>
    <x v="14"/>
    <n v="0"/>
  </r>
  <r>
    <s v="REFERENCE ELECTRIFICATION - MODERATE TECHNOLOGY ADVANCEMENT"/>
    <x v="3"/>
    <s v="ELECTRIC BOILER"/>
    <s v="TEXAS"/>
    <x v="27"/>
    <x v="24"/>
    <s v="PETROLEUM COKE"/>
    <x v="14"/>
    <n v="0"/>
  </r>
  <r>
    <s v="REFERENCE ELECTRIFICATION - MODERATE TECHNOLOGY ADVANCEMENT"/>
    <x v="3"/>
    <s v="ELECTRIC BOILER"/>
    <s v="TEXAS"/>
    <x v="27"/>
    <x v="25"/>
    <s v="ELECTRICITY"/>
    <x v="14"/>
    <n v="0"/>
  </r>
  <r>
    <s v="REFERENCE ELECTRIFICATION - MODERATE TECHNOLOGY ADVANCEMENT"/>
    <x v="3"/>
    <s v="ELECTRIC BOILER"/>
    <s v="TEXAS"/>
    <x v="27"/>
    <x v="25"/>
    <s v="DIESEL FUEL"/>
    <x v="14"/>
    <n v="0"/>
  </r>
  <r>
    <s v="REFERENCE ELECTRIFICATION - MODERATE TECHNOLOGY ADVANCEMENT"/>
    <x v="3"/>
    <s v="ELECTRIC BOILER"/>
    <s v="TEXAS"/>
    <x v="27"/>
    <x v="25"/>
    <s v="PIPELINE GAS"/>
    <x v="14"/>
    <n v="0"/>
  </r>
  <r>
    <s v="REFERENCE ELECTRIFICATION - MODERATE TECHNOLOGY ADVANCEMENT"/>
    <x v="3"/>
    <s v="ELECTRIC BOILER"/>
    <s v="TEXAS"/>
    <x v="27"/>
    <x v="25"/>
    <s v="BIOMASS - WOOD"/>
    <x v="14"/>
    <n v="0"/>
  </r>
  <r>
    <s v="REFERENCE ELECTRIFICATION - MODERATE TECHNOLOGY ADVANCEMENT"/>
    <x v="3"/>
    <s v="ELECTRIC BOILER"/>
    <s v="TEXAS"/>
    <x v="27"/>
    <x v="25"/>
    <s v="RESIDUAL FUEL OIL"/>
    <x v="14"/>
    <n v="0"/>
  </r>
  <r>
    <s v="REFERENCE ELECTRIFICATION - MODERATE TECHNOLOGY ADVANCEMENT"/>
    <x v="3"/>
    <s v="ELECTRIC BOILER"/>
    <s v="TEXAS"/>
    <x v="27"/>
    <x v="25"/>
    <s v="COAL"/>
    <x v="14"/>
    <n v="0"/>
  </r>
  <r>
    <s v="REFERENCE ELECTRIFICATION - MODERATE TECHNOLOGY ADVANCEMENT"/>
    <x v="3"/>
    <s v="ELECTRIC BOILER"/>
    <s v="TEXAS"/>
    <x v="27"/>
    <x v="25"/>
    <s v="OTHER PETROLEUM"/>
    <x v="14"/>
    <n v="0"/>
  </r>
  <r>
    <s v="REFERENCE ELECTRIFICATION - MODERATE TECHNOLOGY ADVANCEMENT"/>
    <x v="3"/>
    <s v="ELECTRIC BOILER"/>
    <s v="TEXAS"/>
    <x v="27"/>
    <x v="25"/>
    <s v="PETROLEUM COKE"/>
    <x v="14"/>
    <n v="0"/>
  </r>
  <r>
    <s v="REFERENCE ELECTRIFICATION - MODERATE TECHNOLOGY ADVANCEMENT"/>
    <x v="3"/>
    <s v="ELECTRIC BOILER"/>
    <s v="TEXAS"/>
    <x v="27"/>
    <x v="26"/>
    <s v="ELECTRICITY"/>
    <x v="14"/>
    <n v="0"/>
  </r>
  <r>
    <s v="REFERENCE ELECTRIFICATION - MODERATE TECHNOLOGY ADVANCEMENT"/>
    <x v="3"/>
    <s v="ELECTRIC BOILER"/>
    <s v="TEXAS"/>
    <x v="27"/>
    <x v="26"/>
    <s v="DIESEL FUEL"/>
    <x v="14"/>
    <n v="0"/>
  </r>
  <r>
    <s v="REFERENCE ELECTRIFICATION - MODERATE TECHNOLOGY ADVANCEMENT"/>
    <x v="3"/>
    <s v="ELECTRIC BOILER"/>
    <s v="TEXAS"/>
    <x v="27"/>
    <x v="26"/>
    <s v="PIPELINE GAS"/>
    <x v="14"/>
    <n v="0"/>
  </r>
  <r>
    <s v="REFERENCE ELECTRIFICATION - MODERATE TECHNOLOGY ADVANCEMENT"/>
    <x v="3"/>
    <s v="ELECTRIC BOILER"/>
    <s v="TEXAS"/>
    <x v="27"/>
    <x v="26"/>
    <s v="BIOMASS - WOOD"/>
    <x v="14"/>
    <n v="0"/>
  </r>
  <r>
    <s v="REFERENCE ELECTRIFICATION - MODERATE TECHNOLOGY ADVANCEMENT"/>
    <x v="3"/>
    <s v="ELECTRIC BOILER"/>
    <s v="TEXAS"/>
    <x v="27"/>
    <x v="26"/>
    <s v="RESIDUAL FUEL OIL"/>
    <x v="14"/>
    <n v="0"/>
  </r>
  <r>
    <s v="REFERENCE ELECTRIFICATION - MODERATE TECHNOLOGY ADVANCEMENT"/>
    <x v="3"/>
    <s v="ELECTRIC BOILER"/>
    <s v="TEXAS"/>
    <x v="27"/>
    <x v="26"/>
    <s v="COAL"/>
    <x v="14"/>
    <n v="0"/>
  </r>
  <r>
    <s v="REFERENCE ELECTRIFICATION - MODERATE TECHNOLOGY ADVANCEMENT"/>
    <x v="3"/>
    <s v="ELECTRIC BOILER"/>
    <s v="TEXAS"/>
    <x v="27"/>
    <x v="26"/>
    <s v="OTHER PETROLEUM"/>
    <x v="14"/>
    <n v="0"/>
  </r>
  <r>
    <s v="REFERENCE ELECTRIFICATION - MODERATE TECHNOLOGY ADVANCEMENT"/>
    <x v="3"/>
    <s v="ELECTRIC BOILER"/>
    <s v="TEXAS"/>
    <x v="27"/>
    <x v="26"/>
    <s v="PETROLEUM COKE"/>
    <x v="14"/>
    <n v="0"/>
  </r>
  <r>
    <s v="REFERENCE ELECTRIFICATION - MODERATE TECHNOLOGY ADVANCEMENT"/>
    <x v="3"/>
    <s v="ELECTRIC BOILER"/>
    <s v="TEXAS"/>
    <x v="27"/>
    <x v="27"/>
    <s v="ELECTRICITY"/>
    <x v="14"/>
    <n v="0"/>
  </r>
  <r>
    <s v="REFERENCE ELECTRIFICATION - MODERATE TECHNOLOGY ADVANCEMENT"/>
    <x v="3"/>
    <s v="ELECTRIC BOILER"/>
    <s v="TEXAS"/>
    <x v="27"/>
    <x v="27"/>
    <s v="DIESEL FUEL"/>
    <x v="14"/>
    <n v="0"/>
  </r>
  <r>
    <s v="REFERENCE ELECTRIFICATION - MODERATE TECHNOLOGY ADVANCEMENT"/>
    <x v="3"/>
    <s v="ELECTRIC BOILER"/>
    <s v="TEXAS"/>
    <x v="27"/>
    <x v="27"/>
    <s v="PIPELINE GAS"/>
    <x v="14"/>
    <n v="0"/>
  </r>
  <r>
    <s v="REFERENCE ELECTRIFICATION - MODERATE TECHNOLOGY ADVANCEMENT"/>
    <x v="3"/>
    <s v="ELECTRIC BOILER"/>
    <s v="TEXAS"/>
    <x v="27"/>
    <x v="27"/>
    <s v="BIOMASS - WOOD"/>
    <x v="14"/>
    <n v="0"/>
  </r>
  <r>
    <s v="REFERENCE ELECTRIFICATION - MODERATE TECHNOLOGY ADVANCEMENT"/>
    <x v="3"/>
    <s v="ELECTRIC BOILER"/>
    <s v="TEXAS"/>
    <x v="27"/>
    <x v="27"/>
    <s v="RESIDUAL FUEL OIL"/>
    <x v="14"/>
    <n v="0"/>
  </r>
  <r>
    <s v="REFERENCE ELECTRIFICATION - MODERATE TECHNOLOGY ADVANCEMENT"/>
    <x v="3"/>
    <s v="ELECTRIC BOILER"/>
    <s v="TEXAS"/>
    <x v="27"/>
    <x v="27"/>
    <s v="COAL"/>
    <x v="14"/>
    <n v="0"/>
  </r>
  <r>
    <s v="REFERENCE ELECTRIFICATION - MODERATE TECHNOLOGY ADVANCEMENT"/>
    <x v="3"/>
    <s v="ELECTRIC BOILER"/>
    <s v="TEXAS"/>
    <x v="27"/>
    <x v="27"/>
    <s v="OTHER PETROLEUM"/>
    <x v="14"/>
    <n v="0"/>
  </r>
  <r>
    <s v="REFERENCE ELECTRIFICATION - MODERATE TECHNOLOGY ADVANCEMENT"/>
    <x v="3"/>
    <s v="ELECTRIC BOILER"/>
    <s v="TEXAS"/>
    <x v="27"/>
    <x v="27"/>
    <s v="PETROLEUM COKE"/>
    <x v="14"/>
    <n v="0"/>
  </r>
  <r>
    <s v="REFERENCE ELECTRIFICATION - MODERATE TECHNOLOGY ADVANCEMENT"/>
    <x v="3"/>
    <s v="ELECTRIC BOILER"/>
    <s v="TEXAS"/>
    <x v="27"/>
    <x v="28"/>
    <s v="ELECTRICITY"/>
    <x v="14"/>
    <n v="0"/>
  </r>
  <r>
    <s v="REFERENCE ELECTRIFICATION - MODERATE TECHNOLOGY ADVANCEMENT"/>
    <x v="3"/>
    <s v="ELECTRIC BOILER"/>
    <s v="TEXAS"/>
    <x v="27"/>
    <x v="28"/>
    <s v="DIESEL FUEL"/>
    <x v="14"/>
    <n v="0"/>
  </r>
  <r>
    <s v="REFERENCE ELECTRIFICATION - MODERATE TECHNOLOGY ADVANCEMENT"/>
    <x v="3"/>
    <s v="ELECTRIC BOILER"/>
    <s v="TEXAS"/>
    <x v="27"/>
    <x v="28"/>
    <s v="PIPELINE GAS"/>
    <x v="14"/>
    <n v="0"/>
  </r>
  <r>
    <s v="REFERENCE ELECTRIFICATION - MODERATE TECHNOLOGY ADVANCEMENT"/>
    <x v="3"/>
    <s v="ELECTRIC BOILER"/>
    <s v="TEXAS"/>
    <x v="27"/>
    <x v="28"/>
    <s v="BIOMASS - WOOD"/>
    <x v="14"/>
    <n v="0"/>
  </r>
  <r>
    <s v="REFERENCE ELECTRIFICATION - MODERATE TECHNOLOGY ADVANCEMENT"/>
    <x v="3"/>
    <s v="ELECTRIC BOILER"/>
    <s v="TEXAS"/>
    <x v="27"/>
    <x v="28"/>
    <s v="RESIDUAL FUEL OIL"/>
    <x v="14"/>
    <n v="0"/>
  </r>
  <r>
    <s v="REFERENCE ELECTRIFICATION - MODERATE TECHNOLOGY ADVANCEMENT"/>
    <x v="3"/>
    <s v="ELECTRIC BOILER"/>
    <s v="TEXAS"/>
    <x v="27"/>
    <x v="28"/>
    <s v="COAL"/>
    <x v="14"/>
    <n v="0"/>
  </r>
  <r>
    <s v="REFERENCE ELECTRIFICATION - MODERATE TECHNOLOGY ADVANCEMENT"/>
    <x v="3"/>
    <s v="ELECTRIC BOILER"/>
    <s v="TEXAS"/>
    <x v="27"/>
    <x v="28"/>
    <s v="OTHER PETROLEUM"/>
    <x v="14"/>
    <n v="0"/>
  </r>
  <r>
    <s v="REFERENCE ELECTRIFICATION - MODERATE TECHNOLOGY ADVANCEMENT"/>
    <x v="3"/>
    <s v="ELECTRIC BOILER"/>
    <s v="TEXAS"/>
    <x v="27"/>
    <x v="28"/>
    <s v="PETROLEUM COKE"/>
    <x v="14"/>
    <n v="0"/>
  </r>
  <r>
    <s v="REFERENCE ELECTRIFICATION - MODERATE TECHNOLOGY ADVANCEMENT"/>
    <x v="3"/>
    <s v="ELECTRIC BOILER"/>
    <s v="TEXAS"/>
    <x v="27"/>
    <x v="29"/>
    <s v="ELECTRICITY"/>
    <x v="14"/>
    <n v="0"/>
  </r>
  <r>
    <s v="REFERENCE ELECTRIFICATION - MODERATE TECHNOLOGY ADVANCEMENT"/>
    <x v="3"/>
    <s v="ELECTRIC BOILER"/>
    <s v="TEXAS"/>
    <x v="27"/>
    <x v="29"/>
    <s v="DIESEL FUEL"/>
    <x v="14"/>
    <n v="0"/>
  </r>
  <r>
    <s v="REFERENCE ELECTRIFICATION - MODERATE TECHNOLOGY ADVANCEMENT"/>
    <x v="3"/>
    <s v="ELECTRIC BOILER"/>
    <s v="TEXAS"/>
    <x v="27"/>
    <x v="29"/>
    <s v="PIPELINE GAS"/>
    <x v="14"/>
    <n v="0"/>
  </r>
  <r>
    <s v="REFERENCE ELECTRIFICATION - MODERATE TECHNOLOGY ADVANCEMENT"/>
    <x v="3"/>
    <s v="ELECTRIC BOILER"/>
    <s v="TEXAS"/>
    <x v="27"/>
    <x v="29"/>
    <s v="BIOMASS - WOOD"/>
    <x v="14"/>
    <n v="0"/>
  </r>
  <r>
    <s v="REFERENCE ELECTRIFICATION - MODERATE TECHNOLOGY ADVANCEMENT"/>
    <x v="3"/>
    <s v="ELECTRIC BOILER"/>
    <s v="TEXAS"/>
    <x v="27"/>
    <x v="29"/>
    <s v="RESIDUAL FUEL OIL"/>
    <x v="14"/>
    <n v="0"/>
  </r>
  <r>
    <s v="REFERENCE ELECTRIFICATION - MODERATE TECHNOLOGY ADVANCEMENT"/>
    <x v="3"/>
    <s v="ELECTRIC BOILER"/>
    <s v="TEXAS"/>
    <x v="27"/>
    <x v="29"/>
    <s v="COAL"/>
    <x v="14"/>
    <n v="0"/>
  </r>
  <r>
    <s v="REFERENCE ELECTRIFICATION - MODERATE TECHNOLOGY ADVANCEMENT"/>
    <x v="3"/>
    <s v="ELECTRIC BOILER"/>
    <s v="TEXAS"/>
    <x v="27"/>
    <x v="29"/>
    <s v="OTHER PETROLEUM"/>
    <x v="14"/>
    <n v="0"/>
  </r>
  <r>
    <s v="REFERENCE ELECTRIFICATION - MODERATE TECHNOLOGY ADVANCEMENT"/>
    <x v="3"/>
    <s v="ELECTRIC BOILER"/>
    <s v="TEXAS"/>
    <x v="27"/>
    <x v="29"/>
    <s v="PETROLEUM COKE"/>
    <x v="14"/>
    <n v="0"/>
  </r>
  <r>
    <s v="REFERENCE ELECTRIFICATION - MODERATE TECHNOLOGY ADVANCEMENT"/>
    <x v="3"/>
    <s v="ELECTRIC BOILER"/>
    <s v="TEXAS"/>
    <x v="27"/>
    <x v="30"/>
    <s v="ELECTRICITY"/>
    <x v="14"/>
    <n v="0"/>
  </r>
  <r>
    <s v="REFERENCE ELECTRIFICATION - MODERATE TECHNOLOGY ADVANCEMENT"/>
    <x v="3"/>
    <s v="ELECTRIC BOILER"/>
    <s v="TEXAS"/>
    <x v="27"/>
    <x v="30"/>
    <s v="DIESEL FUEL"/>
    <x v="14"/>
    <n v="0"/>
  </r>
  <r>
    <s v="REFERENCE ELECTRIFICATION - MODERATE TECHNOLOGY ADVANCEMENT"/>
    <x v="3"/>
    <s v="ELECTRIC BOILER"/>
    <s v="TEXAS"/>
    <x v="27"/>
    <x v="30"/>
    <s v="PIPELINE GAS"/>
    <x v="14"/>
    <n v="0"/>
  </r>
  <r>
    <s v="REFERENCE ELECTRIFICATION - MODERATE TECHNOLOGY ADVANCEMENT"/>
    <x v="3"/>
    <s v="ELECTRIC BOILER"/>
    <s v="TEXAS"/>
    <x v="27"/>
    <x v="30"/>
    <s v="BIOMASS - WOOD"/>
    <x v="14"/>
    <n v="0"/>
  </r>
  <r>
    <s v="REFERENCE ELECTRIFICATION - MODERATE TECHNOLOGY ADVANCEMENT"/>
    <x v="3"/>
    <s v="ELECTRIC BOILER"/>
    <s v="TEXAS"/>
    <x v="27"/>
    <x v="30"/>
    <s v="RESIDUAL FUEL OIL"/>
    <x v="14"/>
    <n v="0"/>
  </r>
  <r>
    <s v="REFERENCE ELECTRIFICATION - MODERATE TECHNOLOGY ADVANCEMENT"/>
    <x v="3"/>
    <s v="ELECTRIC BOILER"/>
    <s v="TEXAS"/>
    <x v="27"/>
    <x v="30"/>
    <s v="COAL"/>
    <x v="14"/>
    <n v="0"/>
  </r>
  <r>
    <s v="REFERENCE ELECTRIFICATION - MODERATE TECHNOLOGY ADVANCEMENT"/>
    <x v="3"/>
    <s v="ELECTRIC BOILER"/>
    <s v="TEXAS"/>
    <x v="27"/>
    <x v="30"/>
    <s v="OTHER PETROLEUM"/>
    <x v="14"/>
    <n v="0"/>
  </r>
  <r>
    <s v="REFERENCE ELECTRIFICATION - MODERATE TECHNOLOGY ADVANCEMENT"/>
    <x v="3"/>
    <s v="ELECTRIC BOILER"/>
    <s v="TEXAS"/>
    <x v="27"/>
    <x v="30"/>
    <s v="PETROLEUM COKE"/>
    <x v="14"/>
    <n v="0"/>
  </r>
  <r>
    <s v="REFERENCE ELECTRIFICATION - MODERATE TECHNOLOGY ADVANCEMENT"/>
    <x v="3"/>
    <s v="ELECTRIC BOILER"/>
    <s v="TEXAS"/>
    <x v="27"/>
    <x v="31"/>
    <s v="ELECTRICITY"/>
    <x v="14"/>
    <n v="0"/>
  </r>
  <r>
    <s v="REFERENCE ELECTRIFICATION - MODERATE TECHNOLOGY ADVANCEMENT"/>
    <x v="3"/>
    <s v="ELECTRIC BOILER"/>
    <s v="TEXAS"/>
    <x v="27"/>
    <x v="31"/>
    <s v="DIESEL FUEL"/>
    <x v="14"/>
    <n v="0"/>
  </r>
  <r>
    <s v="REFERENCE ELECTRIFICATION - MODERATE TECHNOLOGY ADVANCEMENT"/>
    <x v="3"/>
    <s v="ELECTRIC BOILER"/>
    <s v="TEXAS"/>
    <x v="27"/>
    <x v="31"/>
    <s v="PIPELINE GAS"/>
    <x v="14"/>
    <n v="0"/>
  </r>
  <r>
    <s v="REFERENCE ELECTRIFICATION - MODERATE TECHNOLOGY ADVANCEMENT"/>
    <x v="3"/>
    <s v="ELECTRIC BOILER"/>
    <s v="TEXAS"/>
    <x v="27"/>
    <x v="31"/>
    <s v="BIOMASS - WOOD"/>
    <x v="14"/>
    <n v="0"/>
  </r>
  <r>
    <s v="REFERENCE ELECTRIFICATION - MODERATE TECHNOLOGY ADVANCEMENT"/>
    <x v="3"/>
    <s v="ELECTRIC BOILER"/>
    <s v="TEXAS"/>
    <x v="27"/>
    <x v="31"/>
    <s v="RESIDUAL FUEL OIL"/>
    <x v="14"/>
    <n v="0"/>
  </r>
  <r>
    <s v="REFERENCE ELECTRIFICATION - MODERATE TECHNOLOGY ADVANCEMENT"/>
    <x v="3"/>
    <s v="ELECTRIC BOILER"/>
    <s v="TEXAS"/>
    <x v="27"/>
    <x v="31"/>
    <s v="COAL"/>
    <x v="14"/>
    <n v="0"/>
  </r>
  <r>
    <s v="REFERENCE ELECTRIFICATION - MODERATE TECHNOLOGY ADVANCEMENT"/>
    <x v="3"/>
    <s v="ELECTRIC BOILER"/>
    <s v="TEXAS"/>
    <x v="27"/>
    <x v="31"/>
    <s v="OTHER PETROLEUM"/>
    <x v="14"/>
    <n v="0"/>
  </r>
  <r>
    <s v="REFERENCE ELECTRIFICATION - MODERATE TECHNOLOGY ADVANCEMENT"/>
    <x v="3"/>
    <s v="ELECTRIC BOILER"/>
    <s v="TEXAS"/>
    <x v="27"/>
    <x v="31"/>
    <s v="PETROLEUM COKE"/>
    <x v="14"/>
    <n v="0"/>
  </r>
  <r>
    <s v="REFERENCE ELECTRIFICATION - MODERATE TECHNOLOGY ADVANCEMENT"/>
    <x v="3"/>
    <s v="ELECTRIC BOILER"/>
    <s v="TEXAS"/>
    <x v="27"/>
    <x v="32"/>
    <s v="ELECTRICITY"/>
    <x v="14"/>
    <n v="0"/>
  </r>
  <r>
    <s v="REFERENCE ELECTRIFICATION - MODERATE TECHNOLOGY ADVANCEMENT"/>
    <x v="3"/>
    <s v="ELECTRIC BOILER"/>
    <s v="TEXAS"/>
    <x v="27"/>
    <x v="32"/>
    <s v="DIESEL FUEL"/>
    <x v="14"/>
    <n v="0"/>
  </r>
  <r>
    <s v="REFERENCE ELECTRIFICATION - MODERATE TECHNOLOGY ADVANCEMENT"/>
    <x v="3"/>
    <s v="ELECTRIC BOILER"/>
    <s v="TEXAS"/>
    <x v="27"/>
    <x v="32"/>
    <s v="PIPELINE GAS"/>
    <x v="14"/>
    <n v="0"/>
  </r>
  <r>
    <s v="REFERENCE ELECTRIFICATION - MODERATE TECHNOLOGY ADVANCEMENT"/>
    <x v="3"/>
    <s v="ELECTRIC BOILER"/>
    <s v="TEXAS"/>
    <x v="27"/>
    <x v="32"/>
    <s v="BIOMASS - WOOD"/>
    <x v="14"/>
    <n v="0"/>
  </r>
  <r>
    <s v="REFERENCE ELECTRIFICATION - MODERATE TECHNOLOGY ADVANCEMENT"/>
    <x v="3"/>
    <s v="ELECTRIC BOILER"/>
    <s v="TEXAS"/>
    <x v="27"/>
    <x v="32"/>
    <s v="RESIDUAL FUEL OIL"/>
    <x v="14"/>
    <n v="0"/>
  </r>
  <r>
    <s v="REFERENCE ELECTRIFICATION - MODERATE TECHNOLOGY ADVANCEMENT"/>
    <x v="3"/>
    <s v="ELECTRIC BOILER"/>
    <s v="TEXAS"/>
    <x v="27"/>
    <x v="32"/>
    <s v="COAL"/>
    <x v="14"/>
    <n v="0"/>
  </r>
  <r>
    <s v="REFERENCE ELECTRIFICATION - MODERATE TECHNOLOGY ADVANCEMENT"/>
    <x v="3"/>
    <s v="ELECTRIC BOILER"/>
    <s v="TEXAS"/>
    <x v="27"/>
    <x v="32"/>
    <s v="OTHER PETROLEUM"/>
    <x v="14"/>
    <n v="0"/>
  </r>
  <r>
    <s v="REFERENCE ELECTRIFICATION - MODERATE TECHNOLOGY ADVANCEMENT"/>
    <x v="3"/>
    <s v="ELECTRIC BOILER"/>
    <s v="TEXAS"/>
    <x v="27"/>
    <x v="32"/>
    <s v="PETROLEUM COKE"/>
    <x v="14"/>
    <n v="0"/>
  </r>
  <r>
    <s v="REFERENCE ELECTRIFICATION - MODERATE TECHNOLOGY ADVANCEMENT"/>
    <x v="3"/>
    <s v="ELECTRIC BOILER"/>
    <s v="TEXAS"/>
    <x v="27"/>
    <x v="33"/>
    <s v="ELECTRICITY"/>
    <x v="14"/>
    <n v="0"/>
  </r>
  <r>
    <s v="REFERENCE ELECTRIFICATION - MODERATE TECHNOLOGY ADVANCEMENT"/>
    <x v="3"/>
    <s v="ELECTRIC BOILER"/>
    <s v="TEXAS"/>
    <x v="27"/>
    <x v="33"/>
    <s v="DIESEL FUEL"/>
    <x v="14"/>
    <n v="0"/>
  </r>
  <r>
    <s v="REFERENCE ELECTRIFICATION - MODERATE TECHNOLOGY ADVANCEMENT"/>
    <x v="3"/>
    <s v="ELECTRIC BOILER"/>
    <s v="TEXAS"/>
    <x v="27"/>
    <x v="33"/>
    <s v="PIPELINE GAS"/>
    <x v="14"/>
    <n v="0"/>
  </r>
  <r>
    <s v="REFERENCE ELECTRIFICATION - MODERATE TECHNOLOGY ADVANCEMENT"/>
    <x v="3"/>
    <s v="ELECTRIC BOILER"/>
    <s v="TEXAS"/>
    <x v="27"/>
    <x v="33"/>
    <s v="BIOMASS - WOOD"/>
    <x v="14"/>
    <n v="0"/>
  </r>
  <r>
    <s v="REFERENCE ELECTRIFICATION - MODERATE TECHNOLOGY ADVANCEMENT"/>
    <x v="3"/>
    <s v="ELECTRIC BOILER"/>
    <s v="TEXAS"/>
    <x v="27"/>
    <x v="33"/>
    <s v="RESIDUAL FUEL OIL"/>
    <x v="14"/>
    <n v="0"/>
  </r>
  <r>
    <s v="REFERENCE ELECTRIFICATION - MODERATE TECHNOLOGY ADVANCEMENT"/>
    <x v="3"/>
    <s v="ELECTRIC BOILER"/>
    <s v="TEXAS"/>
    <x v="27"/>
    <x v="33"/>
    <s v="COAL"/>
    <x v="14"/>
    <n v="0"/>
  </r>
  <r>
    <s v="REFERENCE ELECTRIFICATION - MODERATE TECHNOLOGY ADVANCEMENT"/>
    <x v="3"/>
    <s v="ELECTRIC BOILER"/>
    <s v="TEXAS"/>
    <x v="27"/>
    <x v="33"/>
    <s v="OTHER PETROLEUM"/>
    <x v="14"/>
    <n v="0"/>
  </r>
  <r>
    <s v="REFERENCE ELECTRIFICATION - MODERATE TECHNOLOGY ADVANCEMENT"/>
    <x v="3"/>
    <s v="ELECTRIC BOILER"/>
    <s v="TEXAS"/>
    <x v="27"/>
    <x v="33"/>
    <s v="PETROLEUM COKE"/>
    <x v="14"/>
    <n v="0"/>
  </r>
  <r>
    <s v="REFERENCE ELECTRIFICATION - MODERATE TECHNOLOGY ADVANCEMENT"/>
    <x v="3"/>
    <s v="INDUSTRIAL PETROLEUM COKE BOILER"/>
    <s v="TEXAS"/>
    <x v="27"/>
    <x v="0"/>
    <s v="ELECTRICITY"/>
    <x v="14"/>
    <n v="0"/>
  </r>
  <r>
    <s v="REFERENCE ELECTRIFICATION - MODERATE TECHNOLOGY ADVANCEMENT"/>
    <x v="3"/>
    <s v="INDUSTRIAL PETROLEUM COKE BOILER"/>
    <s v="TEXAS"/>
    <x v="27"/>
    <x v="0"/>
    <s v="DIESEL FUEL"/>
    <x v="14"/>
    <n v="0"/>
  </r>
  <r>
    <s v="REFERENCE ELECTRIFICATION - MODERATE TECHNOLOGY ADVANCEMENT"/>
    <x v="3"/>
    <s v="INDUSTRIAL PETROLEUM COKE BOILER"/>
    <s v="TEXAS"/>
    <x v="27"/>
    <x v="0"/>
    <s v="PIPELINE GAS"/>
    <x v="14"/>
    <n v="0"/>
  </r>
  <r>
    <s v="REFERENCE ELECTRIFICATION - MODERATE TECHNOLOGY ADVANCEMENT"/>
    <x v="3"/>
    <s v="INDUSTRIAL PETROLEUM COKE BOILER"/>
    <s v="TEXAS"/>
    <x v="27"/>
    <x v="0"/>
    <s v="BIOMASS - WOOD"/>
    <x v="14"/>
    <n v="0"/>
  </r>
  <r>
    <s v="REFERENCE ELECTRIFICATION - MODERATE TECHNOLOGY ADVANCEMENT"/>
    <x v="3"/>
    <s v="INDUSTRIAL PETROLEUM COKE BOILER"/>
    <s v="TEXAS"/>
    <x v="27"/>
    <x v="0"/>
    <s v="RESIDUAL FUEL OIL"/>
    <x v="14"/>
    <n v="0"/>
  </r>
  <r>
    <s v="REFERENCE ELECTRIFICATION - MODERATE TECHNOLOGY ADVANCEMENT"/>
    <x v="3"/>
    <s v="INDUSTRIAL PETROLEUM COKE BOILER"/>
    <s v="TEXAS"/>
    <x v="27"/>
    <x v="0"/>
    <s v="COAL"/>
    <x v="14"/>
    <n v="0"/>
  </r>
  <r>
    <s v="REFERENCE ELECTRIFICATION - MODERATE TECHNOLOGY ADVANCEMENT"/>
    <x v="3"/>
    <s v="INDUSTRIAL PETROLEUM COKE BOILER"/>
    <s v="TEXAS"/>
    <x v="27"/>
    <x v="0"/>
    <s v="OTHER PETROLEUM"/>
    <x v="14"/>
    <n v="0"/>
  </r>
  <r>
    <s v="REFERENCE ELECTRIFICATION - MODERATE TECHNOLOGY ADVANCEMENT"/>
    <x v="3"/>
    <s v="INDUSTRIAL PETROLEUM COKE BOILER"/>
    <s v="TEXAS"/>
    <x v="27"/>
    <x v="0"/>
    <s v="PETROLEUM COKE"/>
    <x v="14"/>
    <n v="22891354529.588501"/>
  </r>
  <r>
    <s v="REFERENCE ELECTRIFICATION - MODERATE TECHNOLOGY ADVANCEMENT"/>
    <x v="3"/>
    <s v="INDUSTRIAL PETROLEUM COKE BOILER"/>
    <s v="TEXAS"/>
    <x v="27"/>
    <x v="1"/>
    <s v="ELECTRICITY"/>
    <x v="14"/>
    <n v="0"/>
  </r>
  <r>
    <s v="REFERENCE ELECTRIFICATION - MODERATE TECHNOLOGY ADVANCEMENT"/>
    <x v="3"/>
    <s v="INDUSTRIAL PETROLEUM COKE BOILER"/>
    <s v="TEXAS"/>
    <x v="27"/>
    <x v="1"/>
    <s v="DIESEL FUEL"/>
    <x v="14"/>
    <n v="0"/>
  </r>
  <r>
    <s v="REFERENCE ELECTRIFICATION - MODERATE TECHNOLOGY ADVANCEMENT"/>
    <x v="3"/>
    <s v="INDUSTRIAL PETROLEUM COKE BOILER"/>
    <s v="TEXAS"/>
    <x v="27"/>
    <x v="1"/>
    <s v="PIPELINE GAS"/>
    <x v="14"/>
    <n v="0"/>
  </r>
  <r>
    <s v="REFERENCE ELECTRIFICATION - MODERATE TECHNOLOGY ADVANCEMENT"/>
    <x v="3"/>
    <s v="INDUSTRIAL PETROLEUM COKE BOILER"/>
    <s v="TEXAS"/>
    <x v="27"/>
    <x v="1"/>
    <s v="BIOMASS - WOOD"/>
    <x v="14"/>
    <n v="0"/>
  </r>
  <r>
    <s v="REFERENCE ELECTRIFICATION - MODERATE TECHNOLOGY ADVANCEMENT"/>
    <x v="3"/>
    <s v="INDUSTRIAL PETROLEUM COKE BOILER"/>
    <s v="TEXAS"/>
    <x v="27"/>
    <x v="1"/>
    <s v="RESIDUAL FUEL OIL"/>
    <x v="14"/>
    <n v="0"/>
  </r>
  <r>
    <s v="REFERENCE ELECTRIFICATION - MODERATE TECHNOLOGY ADVANCEMENT"/>
    <x v="3"/>
    <s v="INDUSTRIAL PETROLEUM COKE BOILER"/>
    <s v="TEXAS"/>
    <x v="27"/>
    <x v="1"/>
    <s v="COAL"/>
    <x v="14"/>
    <n v="0"/>
  </r>
  <r>
    <s v="REFERENCE ELECTRIFICATION - MODERATE TECHNOLOGY ADVANCEMENT"/>
    <x v="3"/>
    <s v="INDUSTRIAL PETROLEUM COKE BOILER"/>
    <s v="TEXAS"/>
    <x v="27"/>
    <x v="1"/>
    <s v="OTHER PETROLEUM"/>
    <x v="14"/>
    <n v="0"/>
  </r>
  <r>
    <s v="REFERENCE ELECTRIFICATION - MODERATE TECHNOLOGY ADVANCEMENT"/>
    <x v="3"/>
    <s v="INDUSTRIAL PETROLEUM COKE BOILER"/>
    <s v="TEXAS"/>
    <x v="27"/>
    <x v="1"/>
    <s v="PETROLEUM COKE"/>
    <x v="14"/>
    <n v="22526171555.0224"/>
  </r>
  <r>
    <s v="REFERENCE ELECTRIFICATION - MODERATE TECHNOLOGY ADVANCEMENT"/>
    <x v="3"/>
    <s v="INDUSTRIAL PETROLEUM COKE BOILER"/>
    <s v="TEXAS"/>
    <x v="27"/>
    <x v="2"/>
    <s v="ELECTRICITY"/>
    <x v="14"/>
    <n v="0"/>
  </r>
  <r>
    <s v="REFERENCE ELECTRIFICATION - MODERATE TECHNOLOGY ADVANCEMENT"/>
    <x v="3"/>
    <s v="INDUSTRIAL PETROLEUM COKE BOILER"/>
    <s v="TEXAS"/>
    <x v="27"/>
    <x v="2"/>
    <s v="DIESEL FUEL"/>
    <x v="14"/>
    <n v="0"/>
  </r>
  <r>
    <s v="REFERENCE ELECTRIFICATION - MODERATE TECHNOLOGY ADVANCEMENT"/>
    <x v="3"/>
    <s v="INDUSTRIAL PETROLEUM COKE BOILER"/>
    <s v="TEXAS"/>
    <x v="27"/>
    <x v="2"/>
    <s v="PIPELINE GAS"/>
    <x v="14"/>
    <n v="0"/>
  </r>
  <r>
    <s v="REFERENCE ELECTRIFICATION - MODERATE TECHNOLOGY ADVANCEMENT"/>
    <x v="3"/>
    <s v="INDUSTRIAL PETROLEUM COKE BOILER"/>
    <s v="TEXAS"/>
    <x v="27"/>
    <x v="2"/>
    <s v="BIOMASS - WOOD"/>
    <x v="14"/>
    <n v="0"/>
  </r>
  <r>
    <s v="REFERENCE ELECTRIFICATION - MODERATE TECHNOLOGY ADVANCEMENT"/>
    <x v="3"/>
    <s v="INDUSTRIAL PETROLEUM COKE BOILER"/>
    <s v="TEXAS"/>
    <x v="27"/>
    <x v="2"/>
    <s v="RESIDUAL FUEL OIL"/>
    <x v="14"/>
    <n v="0"/>
  </r>
  <r>
    <s v="REFERENCE ELECTRIFICATION - MODERATE TECHNOLOGY ADVANCEMENT"/>
    <x v="3"/>
    <s v="INDUSTRIAL PETROLEUM COKE BOILER"/>
    <s v="TEXAS"/>
    <x v="27"/>
    <x v="2"/>
    <s v="COAL"/>
    <x v="14"/>
    <n v="0"/>
  </r>
  <r>
    <s v="REFERENCE ELECTRIFICATION - MODERATE TECHNOLOGY ADVANCEMENT"/>
    <x v="3"/>
    <s v="INDUSTRIAL PETROLEUM COKE BOILER"/>
    <s v="TEXAS"/>
    <x v="27"/>
    <x v="2"/>
    <s v="OTHER PETROLEUM"/>
    <x v="14"/>
    <n v="0"/>
  </r>
  <r>
    <s v="REFERENCE ELECTRIFICATION - MODERATE TECHNOLOGY ADVANCEMENT"/>
    <x v="3"/>
    <s v="INDUSTRIAL PETROLEUM COKE BOILER"/>
    <s v="TEXAS"/>
    <x v="27"/>
    <x v="2"/>
    <s v="PETROLEUM COKE"/>
    <x v="14"/>
    <n v="22184907017.050701"/>
  </r>
  <r>
    <s v="REFERENCE ELECTRIFICATION - MODERATE TECHNOLOGY ADVANCEMENT"/>
    <x v="3"/>
    <s v="INDUSTRIAL PETROLEUM COKE BOILER"/>
    <s v="TEXAS"/>
    <x v="27"/>
    <x v="3"/>
    <s v="ELECTRICITY"/>
    <x v="14"/>
    <n v="0"/>
  </r>
  <r>
    <s v="REFERENCE ELECTRIFICATION - MODERATE TECHNOLOGY ADVANCEMENT"/>
    <x v="3"/>
    <s v="INDUSTRIAL PETROLEUM COKE BOILER"/>
    <s v="TEXAS"/>
    <x v="27"/>
    <x v="3"/>
    <s v="DIESEL FUEL"/>
    <x v="14"/>
    <n v="0"/>
  </r>
  <r>
    <s v="REFERENCE ELECTRIFICATION - MODERATE TECHNOLOGY ADVANCEMENT"/>
    <x v="3"/>
    <s v="INDUSTRIAL PETROLEUM COKE BOILER"/>
    <s v="TEXAS"/>
    <x v="27"/>
    <x v="3"/>
    <s v="PIPELINE GAS"/>
    <x v="14"/>
    <n v="0"/>
  </r>
  <r>
    <s v="REFERENCE ELECTRIFICATION - MODERATE TECHNOLOGY ADVANCEMENT"/>
    <x v="3"/>
    <s v="INDUSTRIAL PETROLEUM COKE BOILER"/>
    <s v="TEXAS"/>
    <x v="27"/>
    <x v="3"/>
    <s v="BIOMASS - WOOD"/>
    <x v="14"/>
    <n v="0"/>
  </r>
  <r>
    <s v="REFERENCE ELECTRIFICATION - MODERATE TECHNOLOGY ADVANCEMENT"/>
    <x v="3"/>
    <s v="INDUSTRIAL PETROLEUM COKE BOILER"/>
    <s v="TEXAS"/>
    <x v="27"/>
    <x v="3"/>
    <s v="RESIDUAL FUEL OIL"/>
    <x v="14"/>
    <n v="0"/>
  </r>
  <r>
    <s v="REFERENCE ELECTRIFICATION - MODERATE TECHNOLOGY ADVANCEMENT"/>
    <x v="3"/>
    <s v="INDUSTRIAL PETROLEUM COKE BOILER"/>
    <s v="TEXAS"/>
    <x v="27"/>
    <x v="3"/>
    <s v="COAL"/>
    <x v="14"/>
    <n v="0"/>
  </r>
  <r>
    <s v="REFERENCE ELECTRIFICATION - MODERATE TECHNOLOGY ADVANCEMENT"/>
    <x v="3"/>
    <s v="INDUSTRIAL PETROLEUM COKE BOILER"/>
    <s v="TEXAS"/>
    <x v="27"/>
    <x v="3"/>
    <s v="OTHER PETROLEUM"/>
    <x v="14"/>
    <n v="0"/>
  </r>
  <r>
    <s v="REFERENCE ELECTRIFICATION - MODERATE TECHNOLOGY ADVANCEMENT"/>
    <x v="3"/>
    <s v="INDUSTRIAL PETROLEUM COKE BOILER"/>
    <s v="TEXAS"/>
    <x v="27"/>
    <x v="3"/>
    <s v="PETROLEUM COKE"/>
    <x v="14"/>
    <n v="21993066177.7672"/>
  </r>
  <r>
    <s v="REFERENCE ELECTRIFICATION - MODERATE TECHNOLOGY ADVANCEMENT"/>
    <x v="3"/>
    <s v="INDUSTRIAL PETROLEUM COKE BOILER"/>
    <s v="TEXAS"/>
    <x v="27"/>
    <x v="4"/>
    <s v="ELECTRICITY"/>
    <x v="14"/>
    <n v="0"/>
  </r>
  <r>
    <s v="REFERENCE ELECTRIFICATION - MODERATE TECHNOLOGY ADVANCEMENT"/>
    <x v="3"/>
    <s v="INDUSTRIAL PETROLEUM COKE BOILER"/>
    <s v="TEXAS"/>
    <x v="27"/>
    <x v="4"/>
    <s v="DIESEL FUEL"/>
    <x v="14"/>
    <n v="0"/>
  </r>
  <r>
    <s v="REFERENCE ELECTRIFICATION - MODERATE TECHNOLOGY ADVANCEMENT"/>
    <x v="3"/>
    <s v="INDUSTRIAL PETROLEUM COKE BOILER"/>
    <s v="TEXAS"/>
    <x v="27"/>
    <x v="4"/>
    <s v="PIPELINE GAS"/>
    <x v="14"/>
    <n v="0"/>
  </r>
  <r>
    <s v="REFERENCE ELECTRIFICATION - MODERATE TECHNOLOGY ADVANCEMENT"/>
    <x v="3"/>
    <s v="INDUSTRIAL PETROLEUM COKE BOILER"/>
    <s v="TEXAS"/>
    <x v="27"/>
    <x v="4"/>
    <s v="BIOMASS - WOOD"/>
    <x v="14"/>
    <n v="0"/>
  </r>
  <r>
    <s v="REFERENCE ELECTRIFICATION - MODERATE TECHNOLOGY ADVANCEMENT"/>
    <x v="3"/>
    <s v="INDUSTRIAL PETROLEUM COKE BOILER"/>
    <s v="TEXAS"/>
    <x v="27"/>
    <x v="4"/>
    <s v="RESIDUAL FUEL OIL"/>
    <x v="14"/>
    <n v="0"/>
  </r>
  <r>
    <s v="REFERENCE ELECTRIFICATION - MODERATE TECHNOLOGY ADVANCEMENT"/>
    <x v="3"/>
    <s v="INDUSTRIAL PETROLEUM COKE BOILER"/>
    <s v="TEXAS"/>
    <x v="27"/>
    <x v="4"/>
    <s v="COAL"/>
    <x v="14"/>
    <n v="0"/>
  </r>
  <r>
    <s v="REFERENCE ELECTRIFICATION - MODERATE TECHNOLOGY ADVANCEMENT"/>
    <x v="3"/>
    <s v="INDUSTRIAL PETROLEUM COKE BOILER"/>
    <s v="TEXAS"/>
    <x v="27"/>
    <x v="4"/>
    <s v="OTHER PETROLEUM"/>
    <x v="14"/>
    <n v="0"/>
  </r>
  <r>
    <s v="REFERENCE ELECTRIFICATION - MODERATE TECHNOLOGY ADVANCEMENT"/>
    <x v="3"/>
    <s v="INDUSTRIAL PETROLEUM COKE BOILER"/>
    <s v="TEXAS"/>
    <x v="27"/>
    <x v="4"/>
    <s v="PETROLEUM COKE"/>
    <x v="14"/>
    <n v="21794893387.755402"/>
  </r>
  <r>
    <s v="REFERENCE ELECTRIFICATION - MODERATE TECHNOLOGY ADVANCEMENT"/>
    <x v="3"/>
    <s v="INDUSTRIAL PETROLEUM COKE BOILER"/>
    <s v="TEXAS"/>
    <x v="27"/>
    <x v="5"/>
    <s v="ELECTRICITY"/>
    <x v="14"/>
    <n v="0"/>
  </r>
  <r>
    <s v="REFERENCE ELECTRIFICATION - MODERATE TECHNOLOGY ADVANCEMENT"/>
    <x v="3"/>
    <s v="INDUSTRIAL PETROLEUM COKE BOILER"/>
    <s v="TEXAS"/>
    <x v="27"/>
    <x v="5"/>
    <s v="DIESEL FUEL"/>
    <x v="14"/>
    <n v="0"/>
  </r>
  <r>
    <s v="REFERENCE ELECTRIFICATION - MODERATE TECHNOLOGY ADVANCEMENT"/>
    <x v="3"/>
    <s v="INDUSTRIAL PETROLEUM COKE BOILER"/>
    <s v="TEXAS"/>
    <x v="27"/>
    <x v="5"/>
    <s v="PIPELINE GAS"/>
    <x v="14"/>
    <n v="0"/>
  </r>
  <r>
    <s v="REFERENCE ELECTRIFICATION - MODERATE TECHNOLOGY ADVANCEMENT"/>
    <x v="3"/>
    <s v="INDUSTRIAL PETROLEUM COKE BOILER"/>
    <s v="TEXAS"/>
    <x v="27"/>
    <x v="5"/>
    <s v="BIOMASS - WOOD"/>
    <x v="14"/>
    <n v="0"/>
  </r>
  <r>
    <s v="REFERENCE ELECTRIFICATION - MODERATE TECHNOLOGY ADVANCEMENT"/>
    <x v="3"/>
    <s v="INDUSTRIAL PETROLEUM COKE BOILER"/>
    <s v="TEXAS"/>
    <x v="27"/>
    <x v="5"/>
    <s v="RESIDUAL FUEL OIL"/>
    <x v="14"/>
    <n v="0"/>
  </r>
  <r>
    <s v="REFERENCE ELECTRIFICATION - MODERATE TECHNOLOGY ADVANCEMENT"/>
    <x v="3"/>
    <s v="INDUSTRIAL PETROLEUM COKE BOILER"/>
    <s v="TEXAS"/>
    <x v="27"/>
    <x v="5"/>
    <s v="COAL"/>
    <x v="14"/>
    <n v="0"/>
  </r>
  <r>
    <s v="REFERENCE ELECTRIFICATION - MODERATE TECHNOLOGY ADVANCEMENT"/>
    <x v="3"/>
    <s v="INDUSTRIAL PETROLEUM COKE BOILER"/>
    <s v="TEXAS"/>
    <x v="27"/>
    <x v="5"/>
    <s v="OTHER PETROLEUM"/>
    <x v="14"/>
    <n v="0"/>
  </r>
  <r>
    <s v="REFERENCE ELECTRIFICATION - MODERATE TECHNOLOGY ADVANCEMENT"/>
    <x v="3"/>
    <s v="INDUSTRIAL PETROLEUM COKE BOILER"/>
    <s v="TEXAS"/>
    <x v="27"/>
    <x v="5"/>
    <s v="PETROLEUM COKE"/>
    <x v="14"/>
    <n v="21630099440.223099"/>
  </r>
  <r>
    <s v="REFERENCE ELECTRIFICATION - MODERATE TECHNOLOGY ADVANCEMENT"/>
    <x v="3"/>
    <s v="INDUSTRIAL PETROLEUM COKE BOILER"/>
    <s v="TEXAS"/>
    <x v="27"/>
    <x v="6"/>
    <s v="ELECTRICITY"/>
    <x v="14"/>
    <n v="0"/>
  </r>
  <r>
    <s v="REFERENCE ELECTRIFICATION - MODERATE TECHNOLOGY ADVANCEMENT"/>
    <x v="3"/>
    <s v="INDUSTRIAL PETROLEUM COKE BOILER"/>
    <s v="TEXAS"/>
    <x v="27"/>
    <x v="6"/>
    <s v="DIESEL FUEL"/>
    <x v="14"/>
    <n v="0"/>
  </r>
  <r>
    <s v="REFERENCE ELECTRIFICATION - MODERATE TECHNOLOGY ADVANCEMENT"/>
    <x v="3"/>
    <s v="INDUSTRIAL PETROLEUM COKE BOILER"/>
    <s v="TEXAS"/>
    <x v="27"/>
    <x v="6"/>
    <s v="PIPELINE GAS"/>
    <x v="14"/>
    <n v="0"/>
  </r>
  <r>
    <s v="REFERENCE ELECTRIFICATION - MODERATE TECHNOLOGY ADVANCEMENT"/>
    <x v="3"/>
    <s v="INDUSTRIAL PETROLEUM COKE BOILER"/>
    <s v="TEXAS"/>
    <x v="27"/>
    <x v="6"/>
    <s v="BIOMASS - WOOD"/>
    <x v="14"/>
    <n v="0"/>
  </r>
  <r>
    <s v="REFERENCE ELECTRIFICATION - MODERATE TECHNOLOGY ADVANCEMENT"/>
    <x v="3"/>
    <s v="INDUSTRIAL PETROLEUM COKE BOILER"/>
    <s v="TEXAS"/>
    <x v="27"/>
    <x v="6"/>
    <s v="RESIDUAL FUEL OIL"/>
    <x v="14"/>
    <n v="0"/>
  </r>
  <r>
    <s v="REFERENCE ELECTRIFICATION - MODERATE TECHNOLOGY ADVANCEMENT"/>
    <x v="3"/>
    <s v="INDUSTRIAL PETROLEUM COKE BOILER"/>
    <s v="TEXAS"/>
    <x v="27"/>
    <x v="6"/>
    <s v="COAL"/>
    <x v="14"/>
    <n v="0"/>
  </r>
  <r>
    <s v="REFERENCE ELECTRIFICATION - MODERATE TECHNOLOGY ADVANCEMENT"/>
    <x v="3"/>
    <s v="INDUSTRIAL PETROLEUM COKE BOILER"/>
    <s v="TEXAS"/>
    <x v="27"/>
    <x v="6"/>
    <s v="OTHER PETROLEUM"/>
    <x v="14"/>
    <n v="0"/>
  </r>
  <r>
    <s v="REFERENCE ELECTRIFICATION - MODERATE TECHNOLOGY ADVANCEMENT"/>
    <x v="3"/>
    <s v="INDUSTRIAL PETROLEUM COKE BOILER"/>
    <s v="TEXAS"/>
    <x v="27"/>
    <x v="6"/>
    <s v="PETROLEUM COKE"/>
    <x v="14"/>
    <n v="21474480751.541801"/>
  </r>
  <r>
    <s v="REFERENCE ELECTRIFICATION - MODERATE TECHNOLOGY ADVANCEMENT"/>
    <x v="3"/>
    <s v="INDUSTRIAL PETROLEUM COKE BOILER"/>
    <s v="TEXAS"/>
    <x v="27"/>
    <x v="7"/>
    <s v="ELECTRICITY"/>
    <x v="14"/>
    <n v="0"/>
  </r>
  <r>
    <s v="REFERENCE ELECTRIFICATION - MODERATE TECHNOLOGY ADVANCEMENT"/>
    <x v="3"/>
    <s v="INDUSTRIAL PETROLEUM COKE BOILER"/>
    <s v="TEXAS"/>
    <x v="27"/>
    <x v="7"/>
    <s v="DIESEL FUEL"/>
    <x v="14"/>
    <n v="0"/>
  </r>
  <r>
    <s v="REFERENCE ELECTRIFICATION - MODERATE TECHNOLOGY ADVANCEMENT"/>
    <x v="3"/>
    <s v="INDUSTRIAL PETROLEUM COKE BOILER"/>
    <s v="TEXAS"/>
    <x v="27"/>
    <x v="7"/>
    <s v="PIPELINE GAS"/>
    <x v="14"/>
    <n v="0"/>
  </r>
  <r>
    <s v="REFERENCE ELECTRIFICATION - MODERATE TECHNOLOGY ADVANCEMENT"/>
    <x v="3"/>
    <s v="INDUSTRIAL PETROLEUM COKE BOILER"/>
    <s v="TEXAS"/>
    <x v="27"/>
    <x v="7"/>
    <s v="BIOMASS - WOOD"/>
    <x v="14"/>
    <n v="0"/>
  </r>
  <r>
    <s v="REFERENCE ELECTRIFICATION - MODERATE TECHNOLOGY ADVANCEMENT"/>
    <x v="3"/>
    <s v="INDUSTRIAL PETROLEUM COKE BOILER"/>
    <s v="TEXAS"/>
    <x v="27"/>
    <x v="7"/>
    <s v="RESIDUAL FUEL OIL"/>
    <x v="14"/>
    <n v="0"/>
  </r>
  <r>
    <s v="REFERENCE ELECTRIFICATION - MODERATE TECHNOLOGY ADVANCEMENT"/>
    <x v="3"/>
    <s v="INDUSTRIAL PETROLEUM COKE BOILER"/>
    <s v="TEXAS"/>
    <x v="27"/>
    <x v="7"/>
    <s v="COAL"/>
    <x v="14"/>
    <n v="0"/>
  </r>
  <r>
    <s v="REFERENCE ELECTRIFICATION - MODERATE TECHNOLOGY ADVANCEMENT"/>
    <x v="3"/>
    <s v="INDUSTRIAL PETROLEUM COKE BOILER"/>
    <s v="TEXAS"/>
    <x v="27"/>
    <x v="7"/>
    <s v="OTHER PETROLEUM"/>
    <x v="14"/>
    <n v="0"/>
  </r>
  <r>
    <s v="REFERENCE ELECTRIFICATION - MODERATE TECHNOLOGY ADVANCEMENT"/>
    <x v="3"/>
    <s v="INDUSTRIAL PETROLEUM COKE BOILER"/>
    <s v="TEXAS"/>
    <x v="27"/>
    <x v="7"/>
    <s v="PETROLEUM COKE"/>
    <x v="14"/>
    <n v="21387443274.841099"/>
  </r>
  <r>
    <s v="REFERENCE ELECTRIFICATION - MODERATE TECHNOLOGY ADVANCEMENT"/>
    <x v="3"/>
    <s v="INDUSTRIAL PETROLEUM COKE BOILER"/>
    <s v="TEXAS"/>
    <x v="27"/>
    <x v="8"/>
    <s v="ELECTRICITY"/>
    <x v="14"/>
    <n v="0"/>
  </r>
  <r>
    <s v="REFERENCE ELECTRIFICATION - MODERATE TECHNOLOGY ADVANCEMENT"/>
    <x v="3"/>
    <s v="INDUSTRIAL PETROLEUM COKE BOILER"/>
    <s v="TEXAS"/>
    <x v="27"/>
    <x v="8"/>
    <s v="DIESEL FUEL"/>
    <x v="14"/>
    <n v="0"/>
  </r>
  <r>
    <s v="REFERENCE ELECTRIFICATION - MODERATE TECHNOLOGY ADVANCEMENT"/>
    <x v="3"/>
    <s v="INDUSTRIAL PETROLEUM COKE BOILER"/>
    <s v="TEXAS"/>
    <x v="27"/>
    <x v="8"/>
    <s v="PIPELINE GAS"/>
    <x v="14"/>
    <n v="0"/>
  </r>
  <r>
    <s v="REFERENCE ELECTRIFICATION - MODERATE TECHNOLOGY ADVANCEMENT"/>
    <x v="3"/>
    <s v="INDUSTRIAL PETROLEUM COKE BOILER"/>
    <s v="TEXAS"/>
    <x v="27"/>
    <x v="8"/>
    <s v="BIOMASS - WOOD"/>
    <x v="14"/>
    <n v="0"/>
  </r>
  <r>
    <s v="REFERENCE ELECTRIFICATION - MODERATE TECHNOLOGY ADVANCEMENT"/>
    <x v="3"/>
    <s v="INDUSTRIAL PETROLEUM COKE BOILER"/>
    <s v="TEXAS"/>
    <x v="27"/>
    <x v="8"/>
    <s v="RESIDUAL FUEL OIL"/>
    <x v="14"/>
    <n v="0"/>
  </r>
  <r>
    <s v="REFERENCE ELECTRIFICATION - MODERATE TECHNOLOGY ADVANCEMENT"/>
    <x v="3"/>
    <s v="INDUSTRIAL PETROLEUM COKE BOILER"/>
    <s v="TEXAS"/>
    <x v="27"/>
    <x v="8"/>
    <s v="COAL"/>
    <x v="14"/>
    <n v="0"/>
  </r>
  <r>
    <s v="REFERENCE ELECTRIFICATION - MODERATE TECHNOLOGY ADVANCEMENT"/>
    <x v="3"/>
    <s v="INDUSTRIAL PETROLEUM COKE BOILER"/>
    <s v="TEXAS"/>
    <x v="27"/>
    <x v="8"/>
    <s v="OTHER PETROLEUM"/>
    <x v="14"/>
    <n v="0"/>
  </r>
  <r>
    <s v="REFERENCE ELECTRIFICATION - MODERATE TECHNOLOGY ADVANCEMENT"/>
    <x v="3"/>
    <s v="INDUSTRIAL PETROLEUM COKE BOILER"/>
    <s v="TEXAS"/>
    <x v="27"/>
    <x v="8"/>
    <s v="PETROLEUM COKE"/>
    <x v="14"/>
    <n v="21173472948.4753"/>
  </r>
  <r>
    <s v="REFERENCE ELECTRIFICATION - MODERATE TECHNOLOGY ADVANCEMENT"/>
    <x v="3"/>
    <s v="INDUSTRIAL PETROLEUM COKE BOILER"/>
    <s v="TEXAS"/>
    <x v="27"/>
    <x v="9"/>
    <s v="ELECTRICITY"/>
    <x v="14"/>
    <n v="0"/>
  </r>
  <r>
    <s v="REFERENCE ELECTRIFICATION - MODERATE TECHNOLOGY ADVANCEMENT"/>
    <x v="3"/>
    <s v="INDUSTRIAL PETROLEUM COKE BOILER"/>
    <s v="TEXAS"/>
    <x v="27"/>
    <x v="9"/>
    <s v="DIESEL FUEL"/>
    <x v="14"/>
    <n v="0"/>
  </r>
  <r>
    <s v="REFERENCE ELECTRIFICATION - MODERATE TECHNOLOGY ADVANCEMENT"/>
    <x v="3"/>
    <s v="INDUSTRIAL PETROLEUM COKE BOILER"/>
    <s v="TEXAS"/>
    <x v="27"/>
    <x v="9"/>
    <s v="PIPELINE GAS"/>
    <x v="14"/>
    <n v="0"/>
  </r>
  <r>
    <s v="REFERENCE ELECTRIFICATION - MODERATE TECHNOLOGY ADVANCEMENT"/>
    <x v="3"/>
    <s v="INDUSTRIAL PETROLEUM COKE BOILER"/>
    <s v="TEXAS"/>
    <x v="27"/>
    <x v="9"/>
    <s v="BIOMASS - WOOD"/>
    <x v="14"/>
    <n v="0"/>
  </r>
  <r>
    <s v="REFERENCE ELECTRIFICATION - MODERATE TECHNOLOGY ADVANCEMENT"/>
    <x v="3"/>
    <s v="INDUSTRIAL PETROLEUM COKE BOILER"/>
    <s v="TEXAS"/>
    <x v="27"/>
    <x v="9"/>
    <s v="RESIDUAL FUEL OIL"/>
    <x v="14"/>
    <n v="0"/>
  </r>
  <r>
    <s v="REFERENCE ELECTRIFICATION - MODERATE TECHNOLOGY ADVANCEMENT"/>
    <x v="3"/>
    <s v="INDUSTRIAL PETROLEUM COKE BOILER"/>
    <s v="TEXAS"/>
    <x v="27"/>
    <x v="9"/>
    <s v="COAL"/>
    <x v="14"/>
    <n v="0"/>
  </r>
  <r>
    <s v="REFERENCE ELECTRIFICATION - MODERATE TECHNOLOGY ADVANCEMENT"/>
    <x v="3"/>
    <s v="INDUSTRIAL PETROLEUM COKE BOILER"/>
    <s v="TEXAS"/>
    <x v="27"/>
    <x v="9"/>
    <s v="OTHER PETROLEUM"/>
    <x v="14"/>
    <n v="0"/>
  </r>
  <r>
    <s v="REFERENCE ELECTRIFICATION - MODERATE TECHNOLOGY ADVANCEMENT"/>
    <x v="3"/>
    <s v="INDUSTRIAL PETROLEUM COKE BOILER"/>
    <s v="TEXAS"/>
    <x v="27"/>
    <x v="9"/>
    <s v="PETROLEUM COKE"/>
    <x v="14"/>
    <n v="20873816382.290501"/>
  </r>
  <r>
    <s v="REFERENCE ELECTRIFICATION - MODERATE TECHNOLOGY ADVANCEMENT"/>
    <x v="3"/>
    <s v="INDUSTRIAL PETROLEUM COKE BOILER"/>
    <s v="TEXAS"/>
    <x v="27"/>
    <x v="10"/>
    <s v="ELECTRICITY"/>
    <x v="14"/>
    <n v="0"/>
  </r>
  <r>
    <s v="REFERENCE ELECTRIFICATION - MODERATE TECHNOLOGY ADVANCEMENT"/>
    <x v="3"/>
    <s v="INDUSTRIAL PETROLEUM COKE BOILER"/>
    <s v="TEXAS"/>
    <x v="27"/>
    <x v="10"/>
    <s v="DIESEL FUEL"/>
    <x v="14"/>
    <n v="0"/>
  </r>
  <r>
    <s v="REFERENCE ELECTRIFICATION - MODERATE TECHNOLOGY ADVANCEMENT"/>
    <x v="3"/>
    <s v="INDUSTRIAL PETROLEUM COKE BOILER"/>
    <s v="TEXAS"/>
    <x v="27"/>
    <x v="10"/>
    <s v="PIPELINE GAS"/>
    <x v="14"/>
    <n v="0"/>
  </r>
  <r>
    <s v="REFERENCE ELECTRIFICATION - MODERATE TECHNOLOGY ADVANCEMENT"/>
    <x v="3"/>
    <s v="INDUSTRIAL PETROLEUM COKE BOILER"/>
    <s v="TEXAS"/>
    <x v="27"/>
    <x v="10"/>
    <s v="BIOMASS - WOOD"/>
    <x v="14"/>
    <n v="0"/>
  </r>
  <r>
    <s v="REFERENCE ELECTRIFICATION - MODERATE TECHNOLOGY ADVANCEMENT"/>
    <x v="3"/>
    <s v="INDUSTRIAL PETROLEUM COKE BOILER"/>
    <s v="TEXAS"/>
    <x v="27"/>
    <x v="10"/>
    <s v="RESIDUAL FUEL OIL"/>
    <x v="14"/>
    <n v="0"/>
  </r>
  <r>
    <s v="REFERENCE ELECTRIFICATION - MODERATE TECHNOLOGY ADVANCEMENT"/>
    <x v="3"/>
    <s v="INDUSTRIAL PETROLEUM COKE BOILER"/>
    <s v="TEXAS"/>
    <x v="27"/>
    <x v="10"/>
    <s v="COAL"/>
    <x v="14"/>
    <n v="0"/>
  </r>
  <r>
    <s v="REFERENCE ELECTRIFICATION - MODERATE TECHNOLOGY ADVANCEMENT"/>
    <x v="3"/>
    <s v="INDUSTRIAL PETROLEUM COKE BOILER"/>
    <s v="TEXAS"/>
    <x v="27"/>
    <x v="10"/>
    <s v="OTHER PETROLEUM"/>
    <x v="14"/>
    <n v="0"/>
  </r>
  <r>
    <s v="REFERENCE ELECTRIFICATION - MODERATE TECHNOLOGY ADVANCEMENT"/>
    <x v="3"/>
    <s v="INDUSTRIAL PETROLEUM COKE BOILER"/>
    <s v="TEXAS"/>
    <x v="27"/>
    <x v="10"/>
    <s v="PETROLEUM COKE"/>
    <x v="14"/>
    <n v="20628266823.306198"/>
  </r>
  <r>
    <s v="REFERENCE ELECTRIFICATION - MODERATE TECHNOLOGY ADVANCEMENT"/>
    <x v="3"/>
    <s v="INDUSTRIAL PETROLEUM COKE BOILER"/>
    <s v="TEXAS"/>
    <x v="27"/>
    <x v="11"/>
    <s v="ELECTRICITY"/>
    <x v="14"/>
    <n v="0"/>
  </r>
  <r>
    <s v="REFERENCE ELECTRIFICATION - MODERATE TECHNOLOGY ADVANCEMENT"/>
    <x v="3"/>
    <s v="INDUSTRIAL PETROLEUM COKE BOILER"/>
    <s v="TEXAS"/>
    <x v="27"/>
    <x v="11"/>
    <s v="DIESEL FUEL"/>
    <x v="14"/>
    <n v="0"/>
  </r>
  <r>
    <s v="REFERENCE ELECTRIFICATION - MODERATE TECHNOLOGY ADVANCEMENT"/>
    <x v="3"/>
    <s v="INDUSTRIAL PETROLEUM COKE BOILER"/>
    <s v="TEXAS"/>
    <x v="27"/>
    <x v="11"/>
    <s v="PIPELINE GAS"/>
    <x v="14"/>
    <n v="0"/>
  </r>
  <r>
    <s v="REFERENCE ELECTRIFICATION - MODERATE TECHNOLOGY ADVANCEMENT"/>
    <x v="3"/>
    <s v="INDUSTRIAL PETROLEUM COKE BOILER"/>
    <s v="TEXAS"/>
    <x v="27"/>
    <x v="11"/>
    <s v="BIOMASS - WOOD"/>
    <x v="14"/>
    <n v="0"/>
  </r>
  <r>
    <s v="REFERENCE ELECTRIFICATION - MODERATE TECHNOLOGY ADVANCEMENT"/>
    <x v="3"/>
    <s v="INDUSTRIAL PETROLEUM COKE BOILER"/>
    <s v="TEXAS"/>
    <x v="27"/>
    <x v="11"/>
    <s v="RESIDUAL FUEL OIL"/>
    <x v="14"/>
    <n v="0"/>
  </r>
  <r>
    <s v="REFERENCE ELECTRIFICATION - MODERATE TECHNOLOGY ADVANCEMENT"/>
    <x v="3"/>
    <s v="INDUSTRIAL PETROLEUM COKE BOILER"/>
    <s v="TEXAS"/>
    <x v="27"/>
    <x v="11"/>
    <s v="COAL"/>
    <x v="14"/>
    <n v="0"/>
  </r>
  <r>
    <s v="REFERENCE ELECTRIFICATION - MODERATE TECHNOLOGY ADVANCEMENT"/>
    <x v="3"/>
    <s v="INDUSTRIAL PETROLEUM COKE BOILER"/>
    <s v="TEXAS"/>
    <x v="27"/>
    <x v="11"/>
    <s v="OTHER PETROLEUM"/>
    <x v="14"/>
    <n v="0"/>
  </r>
  <r>
    <s v="REFERENCE ELECTRIFICATION - MODERATE TECHNOLOGY ADVANCEMENT"/>
    <x v="3"/>
    <s v="INDUSTRIAL PETROLEUM COKE BOILER"/>
    <s v="TEXAS"/>
    <x v="27"/>
    <x v="11"/>
    <s v="PETROLEUM COKE"/>
    <x v="14"/>
    <n v="20346251475.054901"/>
  </r>
  <r>
    <s v="REFERENCE ELECTRIFICATION - MODERATE TECHNOLOGY ADVANCEMENT"/>
    <x v="3"/>
    <s v="INDUSTRIAL PETROLEUM COKE BOILER"/>
    <s v="TEXAS"/>
    <x v="27"/>
    <x v="12"/>
    <s v="ELECTRICITY"/>
    <x v="14"/>
    <n v="0"/>
  </r>
  <r>
    <s v="REFERENCE ELECTRIFICATION - MODERATE TECHNOLOGY ADVANCEMENT"/>
    <x v="3"/>
    <s v="INDUSTRIAL PETROLEUM COKE BOILER"/>
    <s v="TEXAS"/>
    <x v="27"/>
    <x v="12"/>
    <s v="DIESEL FUEL"/>
    <x v="14"/>
    <n v="0"/>
  </r>
  <r>
    <s v="REFERENCE ELECTRIFICATION - MODERATE TECHNOLOGY ADVANCEMENT"/>
    <x v="3"/>
    <s v="INDUSTRIAL PETROLEUM COKE BOILER"/>
    <s v="TEXAS"/>
    <x v="27"/>
    <x v="12"/>
    <s v="PIPELINE GAS"/>
    <x v="14"/>
    <n v="0"/>
  </r>
  <r>
    <s v="REFERENCE ELECTRIFICATION - MODERATE TECHNOLOGY ADVANCEMENT"/>
    <x v="3"/>
    <s v="INDUSTRIAL PETROLEUM COKE BOILER"/>
    <s v="TEXAS"/>
    <x v="27"/>
    <x v="12"/>
    <s v="BIOMASS - WOOD"/>
    <x v="14"/>
    <n v="0"/>
  </r>
  <r>
    <s v="REFERENCE ELECTRIFICATION - MODERATE TECHNOLOGY ADVANCEMENT"/>
    <x v="3"/>
    <s v="INDUSTRIAL PETROLEUM COKE BOILER"/>
    <s v="TEXAS"/>
    <x v="27"/>
    <x v="12"/>
    <s v="RESIDUAL FUEL OIL"/>
    <x v="14"/>
    <n v="0"/>
  </r>
  <r>
    <s v="REFERENCE ELECTRIFICATION - MODERATE TECHNOLOGY ADVANCEMENT"/>
    <x v="3"/>
    <s v="INDUSTRIAL PETROLEUM COKE BOILER"/>
    <s v="TEXAS"/>
    <x v="27"/>
    <x v="12"/>
    <s v="COAL"/>
    <x v="14"/>
    <n v="0"/>
  </r>
  <r>
    <s v="REFERENCE ELECTRIFICATION - MODERATE TECHNOLOGY ADVANCEMENT"/>
    <x v="3"/>
    <s v="INDUSTRIAL PETROLEUM COKE BOILER"/>
    <s v="TEXAS"/>
    <x v="27"/>
    <x v="12"/>
    <s v="OTHER PETROLEUM"/>
    <x v="14"/>
    <n v="0"/>
  </r>
  <r>
    <s v="REFERENCE ELECTRIFICATION - MODERATE TECHNOLOGY ADVANCEMENT"/>
    <x v="3"/>
    <s v="INDUSTRIAL PETROLEUM COKE BOILER"/>
    <s v="TEXAS"/>
    <x v="27"/>
    <x v="12"/>
    <s v="PETROLEUM COKE"/>
    <x v="14"/>
    <n v="20064488714.044601"/>
  </r>
  <r>
    <s v="REFERENCE ELECTRIFICATION - MODERATE TECHNOLOGY ADVANCEMENT"/>
    <x v="3"/>
    <s v="INDUSTRIAL PETROLEUM COKE BOILER"/>
    <s v="TEXAS"/>
    <x v="27"/>
    <x v="13"/>
    <s v="ELECTRICITY"/>
    <x v="14"/>
    <n v="0"/>
  </r>
  <r>
    <s v="REFERENCE ELECTRIFICATION - MODERATE TECHNOLOGY ADVANCEMENT"/>
    <x v="3"/>
    <s v="INDUSTRIAL PETROLEUM COKE BOILER"/>
    <s v="TEXAS"/>
    <x v="27"/>
    <x v="13"/>
    <s v="DIESEL FUEL"/>
    <x v="14"/>
    <n v="0"/>
  </r>
  <r>
    <s v="REFERENCE ELECTRIFICATION - MODERATE TECHNOLOGY ADVANCEMENT"/>
    <x v="3"/>
    <s v="INDUSTRIAL PETROLEUM COKE BOILER"/>
    <s v="TEXAS"/>
    <x v="27"/>
    <x v="13"/>
    <s v="PIPELINE GAS"/>
    <x v="14"/>
    <n v="0"/>
  </r>
  <r>
    <s v="REFERENCE ELECTRIFICATION - MODERATE TECHNOLOGY ADVANCEMENT"/>
    <x v="3"/>
    <s v="INDUSTRIAL PETROLEUM COKE BOILER"/>
    <s v="TEXAS"/>
    <x v="27"/>
    <x v="13"/>
    <s v="BIOMASS - WOOD"/>
    <x v="14"/>
    <n v="0"/>
  </r>
  <r>
    <s v="REFERENCE ELECTRIFICATION - MODERATE TECHNOLOGY ADVANCEMENT"/>
    <x v="3"/>
    <s v="INDUSTRIAL PETROLEUM COKE BOILER"/>
    <s v="TEXAS"/>
    <x v="27"/>
    <x v="13"/>
    <s v="RESIDUAL FUEL OIL"/>
    <x v="14"/>
    <n v="0"/>
  </r>
  <r>
    <s v="REFERENCE ELECTRIFICATION - MODERATE TECHNOLOGY ADVANCEMENT"/>
    <x v="3"/>
    <s v="INDUSTRIAL PETROLEUM COKE BOILER"/>
    <s v="TEXAS"/>
    <x v="27"/>
    <x v="13"/>
    <s v="COAL"/>
    <x v="14"/>
    <n v="0"/>
  </r>
  <r>
    <s v="REFERENCE ELECTRIFICATION - MODERATE TECHNOLOGY ADVANCEMENT"/>
    <x v="3"/>
    <s v="INDUSTRIAL PETROLEUM COKE BOILER"/>
    <s v="TEXAS"/>
    <x v="27"/>
    <x v="13"/>
    <s v="OTHER PETROLEUM"/>
    <x v="14"/>
    <n v="0"/>
  </r>
  <r>
    <s v="REFERENCE ELECTRIFICATION - MODERATE TECHNOLOGY ADVANCEMENT"/>
    <x v="3"/>
    <s v="INDUSTRIAL PETROLEUM COKE BOILER"/>
    <s v="TEXAS"/>
    <x v="27"/>
    <x v="13"/>
    <s v="PETROLEUM COKE"/>
    <x v="14"/>
    <n v="19782650281.177399"/>
  </r>
  <r>
    <s v="REFERENCE ELECTRIFICATION - MODERATE TECHNOLOGY ADVANCEMENT"/>
    <x v="3"/>
    <s v="INDUSTRIAL PETROLEUM COKE BOILER"/>
    <s v="TEXAS"/>
    <x v="27"/>
    <x v="14"/>
    <s v="ELECTRICITY"/>
    <x v="14"/>
    <n v="0"/>
  </r>
  <r>
    <s v="REFERENCE ELECTRIFICATION - MODERATE TECHNOLOGY ADVANCEMENT"/>
    <x v="3"/>
    <s v="INDUSTRIAL PETROLEUM COKE BOILER"/>
    <s v="TEXAS"/>
    <x v="27"/>
    <x v="14"/>
    <s v="DIESEL FUEL"/>
    <x v="14"/>
    <n v="0"/>
  </r>
  <r>
    <s v="REFERENCE ELECTRIFICATION - MODERATE TECHNOLOGY ADVANCEMENT"/>
    <x v="3"/>
    <s v="INDUSTRIAL PETROLEUM COKE BOILER"/>
    <s v="TEXAS"/>
    <x v="27"/>
    <x v="14"/>
    <s v="PIPELINE GAS"/>
    <x v="14"/>
    <n v="0"/>
  </r>
  <r>
    <s v="REFERENCE ELECTRIFICATION - MODERATE TECHNOLOGY ADVANCEMENT"/>
    <x v="3"/>
    <s v="INDUSTRIAL PETROLEUM COKE BOILER"/>
    <s v="TEXAS"/>
    <x v="27"/>
    <x v="14"/>
    <s v="BIOMASS - WOOD"/>
    <x v="14"/>
    <n v="0"/>
  </r>
  <r>
    <s v="REFERENCE ELECTRIFICATION - MODERATE TECHNOLOGY ADVANCEMENT"/>
    <x v="3"/>
    <s v="INDUSTRIAL PETROLEUM COKE BOILER"/>
    <s v="TEXAS"/>
    <x v="27"/>
    <x v="14"/>
    <s v="RESIDUAL FUEL OIL"/>
    <x v="14"/>
    <n v="0"/>
  </r>
  <r>
    <s v="REFERENCE ELECTRIFICATION - MODERATE TECHNOLOGY ADVANCEMENT"/>
    <x v="3"/>
    <s v="INDUSTRIAL PETROLEUM COKE BOILER"/>
    <s v="TEXAS"/>
    <x v="27"/>
    <x v="14"/>
    <s v="COAL"/>
    <x v="14"/>
    <n v="0"/>
  </r>
  <r>
    <s v="REFERENCE ELECTRIFICATION - MODERATE TECHNOLOGY ADVANCEMENT"/>
    <x v="3"/>
    <s v="INDUSTRIAL PETROLEUM COKE BOILER"/>
    <s v="TEXAS"/>
    <x v="27"/>
    <x v="14"/>
    <s v="OTHER PETROLEUM"/>
    <x v="14"/>
    <n v="0"/>
  </r>
  <r>
    <s v="REFERENCE ELECTRIFICATION - MODERATE TECHNOLOGY ADVANCEMENT"/>
    <x v="3"/>
    <s v="INDUSTRIAL PETROLEUM COKE BOILER"/>
    <s v="TEXAS"/>
    <x v="27"/>
    <x v="14"/>
    <s v="PETROLEUM COKE"/>
    <x v="14"/>
    <n v="19472544245.525002"/>
  </r>
  <r>
    <s v="REFERENCE ELECTRIFICATION - MODERATE TECHNOLOGY ADVANCEMENT"/>
    <x v="3"/>
    <s v="INDUSTRIAL PETROLEUM COKE BOILER"/>
    <s v="TEXAS"/>
    <x v="27"/>
    <x v="15"/>
    <s v="ELECTRICITY"/>
    <x v="14"/>
    <n v="0"/>
  </r>
  <r>
    <s v="REFERENCE ELECTRIFICATION - MODERATE TECHNOLOGY ADVANCEMENT"/>
    <x v="3"/>
    <s v="INDUSTRIAL PETROLEUM COKE BOILER"/>
    <s v="TEXAS"/>
    <x v="27"/>
    <x v="15"/>
    <s v="DIESEL FUEL"/>
    <x v="14"/>
    <n v="0"/>
  </r>
  <r>
    <s v="REFERENCE ELECTRIFICATION - MODERATE TECHNOLOGY ADVANCEMENT"/>
    <x v="3"/>
    <s v="INDUSTRIAL PETROLEUM COKE BOILER"/>
    <s v="TEXAS"/>
    <x v="27"/>
    <x v="15"/>
    <s v="PIPELINE GAS"/>
    <x v="14"/>
    <n v="0"/>
  </r>
  <r>
    <s v="REFERENCE ELECTRIFICATION - MODERATE TECHNOLOGY ADVANCEMENT"/>
    <x v="3"/>
    <s v="INDUSTRIAL PETROLEUM COKE BOILER"/>
    <s v="TEXAS"/>
    <x v="27"/>
    <x v="15"/>
    <s v="BIOMASS - WOOD"/>
    <x v="14"/>
    <n v="0"/>
  </r>
  <r>
    <s v="REFERENCE ELECTRIFICATION - MODERATE TECHNOLOGY ADVANCEMENT"/>
    <x v="3"/>
    <s v="INDUSTRIAL PETROLEUM COKE BOILER"/>
    <s v="TEXAS"/>
    <x v="27"/>
    <x v="15"/>
    <s v="RESIDUAL FUEL OIL"/>
    <x v="14"/>
    <n v="0"/>
  </r>
  <r>
    <s v="REFERENCE ELECTRIFICATION - MODERATE TECHNOLOGY ADVANCEMENT"/>
    <x v="3"/>
    <s v="INDUSTRIAL PETROLEUM COKE BOILER"/>
    <s v="TEXAS"/>
    <x v="27"/>
    <x v="15"/>
    <s v="COAL"/>
    <x v="14"/>
    <n v="0"/>
  </r>
  <r>
    <s v="REFERENCE ELECTRIFICATION - MODERATE TECHNOLOGY ADVANCEMENT"/>
    <x v="3"/>
    <s v="INDUSTRIAL PETROLEUM COKE BOILER"/>
    <s v="TEXAS"/>
    <x v="27"/>
    <x v="15"/>
    <s v="OTHER PETROLEUM"/>
    <x v="14"/>
    <n v="0"/>
  </r>
  <r>
    <s v="REFERENCE ELECTRIFICATION - MODERATE TECHNOLOGY ADVANCEMENT"/>
    <x v="3"/>
    <s v="INDUSTRIAL PETROLEUM COKE BOILER"/>
    <s v="TEXAS"/>
    <x v="27"/>
    <x v="15"/>
    <s v="PETROLEUM COKE"/>
    <x v="14"/>
    <n v="19184489593.9412"/>
  </r>
  <r>
    <s v="REFERENCE ELECTRIFICATION - MODERATE TECHNOLOGY ADVANCEMENT"/>
    <x v="3"/>
    <s v="INDUSTRIAL PETROLEUM COKE BOILER"/>
    <s v="TEXAS"/>
    <x v="27"/>
    <x v="16"/>
    <s v="ELECTRICITY"/>
    <x v="14"/>
    <n v="0"/>
  </r>
  <r>
    <s v="REFERENCE ELECTRIFICATION - MODERATE TECHNOLOGY ADVANCEMENT"/>
    <x v="3"/>
    <s v="INDUSTRIAL PETROLEUM COKE BOILER"/>
    <s v="TEXAS"/>
    <x v="27"/>
    <x v="16"/>
    <s v="DIESEL FUEL"/>
    <x v="14"/>
    <n v="0"/>
  </r>
  <r>
    <s v="REFERENCE ELECTRIFICATION - MODERATE TECHNOLOGY ADVANCEMENT"/>
    <x v="3"/>
    <s v="INDUSTRIAL PETROLEUM COKE BOILER"/>
    <s v="TEXAS"/>
    <x v="27"/>
    <x v="16"/>
    <s v="PIPELINE GAS"/>
    <x v="14"/>
    <n v="0"/>
  </r>
  <r>
    <s v="REFERENCE ELECTRIFICATION - MODERATE TECHNOLOGY ADVANCEMENT"/>
    <x v="3"/>
    <s v="INDUSTRIAL PETROLEUM COKE BOILER"/>
    <s v="TEXAS"/>
    <x v="27"/>
    <x v="16"/>
    <s v="BIOMASS - WOOD"/>
    <x v="14"/>
    <n v="0"/>
  </r>
  <r>
    <s v="REFERENCE ELECTRIFICATION - MODERATE TECHNOLOGY ADVANCEMENT"/>
    <x v="3"/>
    <s v="INDUSTRIAL PETROLEUM COKE BOILER"/>
    <s v="TEXAS"/>
    <x v="27"/>
    <x v="16"/>
    <s v="RESIDUAL FUEL OIL"/>
    <x v="14"/>
    <n v="0"/>
  </r>
  <r>
    <s v="REFERENCE ELECTRIFICATION - MODERATE TECHNOLOGY ADVANCEMENT"/>
    <x v="3"/>
    <s v="INDUSTRIAL PETROLEUM COKE BOILER"/>
    <s v="TEXAS"/>
    <x v="27"/>
    <x v="16"/>
    <s v="COAL"/>
    <x v="14"/>
    <n v="0"/>
  </r>
  <r>
    <s v="REFERENCE ELECTRIFICATION - MODERATE TECHNOLOGY ADVANCEMENT"/>
    <x v="3"/>
    <s v="INDUSTRIAL PETROLEUM COKE BOILER"/>
    <s v="TEXAS"/>
    <x v="27"/>
    <x v="16"/>
    <s v="OTHER PETROLEUM"/>
    <x v="14"/>
    <n v="0"/>
  </r>
  <r>
    <s v="REFERENCE ELECTRIFICATION - MODERATE TECHNOLOGY ADVANCEMENT"/>
    <x v="3"/>
    <s v="INDUSTRIAL PETROLEUM COKE BOILER"/>
    <s v="TEXAS"/>
    <x v="27"/>
    <x v="16"/>
    <s v="PETROLEUM COKE"/>
    <x v="14"/>
    <n v="18942907598.463799"/>
  </r>
  <r>
    <s v="REFERENCE ELECTRIFICATION - MODERATE TECHNOLOGY ADVANCEMENT"/>
    <x v="3"/>
    <s v="INDUSTRIAL PETROLEUM COKE BOILER"/>
    <s v="TEXAS"/>
    <x v="27"/>
    <x v="17"/>
    <s v="ELECTRICITY"/>
    <x v="14"/>
    <n v="0"/>
  </r>
  <r>
    <s v="REFERENCE ELECTRIFICATION - MODERATE TECHNOLOGY ADVANCEMENT"/>
    <x v="3"/>
    <s v="INDUSTRIAL PETROLEUM COKE BOILER"/>
    <s v="TEXAS"/>
    <x v="27"/>
    <x v="17"/>
    <s v="DIESEL FUEL"/>
    <x v="14"/>
    <n v="0"/>
  </r>
  <r>
    <s v="REFERENCE ELECTRIFICATION - MODERATE TECHNOLOGY ADVANCEMENT"/>
    <x v="3"/>
    <s v="INDUSTRIAL PETROLEUM COKE BOILER"/>
    <s v="TEXAS"/>
    <x v="27"/>
    <x v="17"/>
    <s v="PIPELINE GAS"/>
    <x v="14"/>
    <n v="0"/>
  </r>
  <r>
    <s v="REFERENCE ELECTRIFICATION - MODERATE TECHNOLOGY ADVANCEMENT"/>
    <x v="3"/>
    <s v="INDUSTRIAL PETROLEUM COKE BOILER"/>
    <s v="TEXAS"/>
    <x v="27"/>
    <x v="17"/>
    <s v="BIOMASS - WOOD"/>
    <x v="14"/>
    <n v="0"/>
  </r>
  <r>
    <s v="REFERENCE ELECTRIFICATION - MODERATE TECHNOLOGY ADVANCEMENT"/>
    <x v="3"/>
    <s v="INDUSTRIAL PETROLEUM COKE BOILER"/>
    <s v="TEXAS"/>
    <x v="27"/>
    <x v="17"/>
    <s v="RESIDUAL FUEL OIL"/>
    <x v="14"/>
    <n v="0"/>
  </r>
  <r>
    <s v="REFERENCE ELECTRIFICATION - MODERATE TECHNOLOGY ADVANCEMENT"/>
    <x v="3"/>
    <s v="INDUSTRIAL PETROLEUM COKE BOILER"/>
    <s v="TEXAS"/>
    <x v="27"/>
    <x v="17"/>
    <s v="COAL"/>
    <x v="14"/>
    <n v="0"/>
  </r>
  <r>
    <s v="REFERENCE ELECTRIFICATION - MODERATE TECHNOLOGY ADVANCEMENT"/>
    <x v="3"/>
    <s v="INDUSTRIAL PETROLEUM COKE BOILER"/>
    <s v="TEXAS"/>
    <x v="27"/>
    <x v="17"/>
    <s v="OTHER PETROLEUM"/>
    <x v="14"/>
    <n v="0"/>
  </r>
  <r>
    <s v="REFERENCE ELECTRIFICATION - MODERATE TECHNOLOGY ADVANCEMENT"/>
    <x v="3"/>
    <s v="INDUSTRIAL PETROLEUM COKE BOILER"/>
    <s v="TEXAS"/>
    <x v="27"/>
    <x v="17"/>
    <s v="PETROLEUM COKE"/>
    <x v="14"/>
    <n v="18706287021.995201"/>
  </r>
  <r>
    <s v="REFERENCE ELECTRIFICATION - MODERATE TECHNOLOGY ADVANCEMENT"/>
    <x v="3"/>
    <s v="INDUSTRIAL PETROLEUM COKE BOILER"/>
    <s v="TEXAS"/>
    <x v="27"/>
    <x v="18"/>
    <s v="ELECTRICITY"/>
    <x v="14"/>
    <n v="0"/>
  </r>
  <r>
    <s v="REFERENCE ELECTRIFICATION - MODERATE TECHNOLOGY ADVANCEMENT"/>
    <x v="3"/>
    <s v="INDUSTRIAL PETROLEUM COKE BOILER"/>
    <s v="TEXAS"/>
    <x v="27"/>
    <x v="18"/>
    <s v="DIESEL FUEL"/>
    <x v="14"/>
    <n v="0"/>
  </r>
  <r>
    <s v="REFERENCE ELECTRIFICATION - MODERATE TECHNOLOGY ADVANCEMENT"/>
    <x v="3"/>
    <s v="INDUSTRIAL PETROLEUM COKE BOILER"/>
    <s v="TEXAS"/>
    <x v="27"/>
    <x v="18"/>
    <s v="PIPELINE GAS"/>
    <x v="14"/>
    <n v="0"/>
  </r>
  <r>
    <s v="REFERENCE ELECTRIFICATION - MODERATE TECHNOLOGY ADVANCEMENT"/>
    <x v="3"/>
    <s v="INDUSTRIAL PETROLEUM COKE BOILER"/>
    <s v="TEXAS"/>
    <x v="27"/>
    <x v="18"/>
    <s v="BIOMASS - WOOD"/>
    <x v="14"/>
    <n v="0"/>
  </r>
  <r>
    <s v="REFERENCE ELECTRIFICATION - MODERATE TECHNOLOGY ADVANCEMENT"/>
    <x v="3"/>
    <s v="INDUSTRIAL PETROLEUM COKE BOILER"/>
    <s v="TEXAS"/>
    <x v="27"/>
    <x v="18"/>
    <s v="RESIDUAL FUEL OIL"/>
    <x v="14"/>
    <n v="0"/>
  </r>
  <r>
    <s v="REFERENCE ELECTRIFICATION - MODERATE TECHNOLOGY ADVANCEMENT"/>
    <x v="3"/>
    <s v="INDUSTRIAL PETROLEUM COKE BOILER"/>
    <s v="TEXAS"/>
    <x v="27"/>
    <x v="18"/>
    <s v="COAL"/>
    <x v="14"/>
    <n v="0"/>
  </r>
  <r>
    <s v="REFERENCE ELECTRIFICATION - MODERATE TECHNOLOGY ADVANCEMENT"/>
    <x v="3"/>
    <s v="INDUSTRIAL PETROLEUM COKE BOILER"/>
    <s v="TEXAS"/>
    <x v="27"/>
    <x v="18"/>
    <s v="OTHER PETROLEUM"/>
    <x v="14"/>
    <n v="0"/>
  </r>
  <r>
    <s v="REFERENCE ELECTRIFICATION - MODERATE TECHNOLOGY ADVANCEMENT"/>
    <x v="3"/>
    <s v="INDUSTRIAL PETROLEUM COKE BOILER"/>
    <s v="TEXAS"/>
    <x v="27"/>
    <x v="18"/>
    <s v="PETROLEUM COKE"/>
    <x v="14"/>
    <n v="18481345511.829399"/>
  </r>
  <r>
    <s v="REFERENCE ELECTRIFICATION - MODERATE TECHNOLOGY ADVANCEMENT"/>
    <x v="3"/>
    <s v="INDUSTRIAL PETROLEUM COKE BOILER"/>
    <s v="TEXAS"/>
    <x v="27"/>
    <x v="19"/>
    <s v="ELECTRICITY"/>
    <x v="14"/>
    <n v="0"/>
  </r>
  <r>
    <s v="REFERENCE ELECTRIFICATION - MODERATE TECHNOLOGY ADVANCEMENT"/>
    <x v="3"/>
    <s v="INDUSTRIAL PETROLEUM COKE BOILER"/>
    <s v="TEXAS"/>
    <x v="27"/>
    <x v="19"/>
    <s v="DIESEL FUEL"/>
    <x v="14"/>
    <n v="0"/>
  </r>
  <r>
    <s v="REFERENCE ELECTRIFICATION - MODERATE TECHNOLOGY ADVANCEMENT"/>
    <x v="3"/>
    <s v="INDUSTRIAL PETROLEUM COKE BOILER"/>
    <s v="TEXAS"/>
    <x v="27"/>
    <x v="19"/>
    <s v="PIPELINE GAS"/>
    <x v="14"/>
    <n v="0"/>
  </r>
  <r>
    <s v="REFERENCE ELECTRIFICATION - MODERATE TECHNOLOGY ADVANCEMENT"/>
    <x v="3"/>
    <s v="INDUSTRIAL PETROLEUM COKE BOILER"/>
    <s v="TEXAS"/>
    <x v="27"/>
    <x v="19"/>
    <s v="BIOMASS - WOOD"/>
    <x v="14"/>
    <n v="0"/>
  </r>
  <r>
    <s v="REFERENCE ELECTRIFICATION - MODERATE TECHNOLOGY ADVANCEMENT"/>
    <x v="3"/>
    <s v="INDUSTRIAL PETROLEUM COKE BOILER"/>
    <s v="TEXAS"/>
    <x v="27"/>
    <x v="19"/>
    <s v="RESIDUAL FUEL OIL"/>
    <x v="14"/>
    <n v="0"/>
  </r>
  <r>
    <s v="REFERENCE ELECTRIFICATION - MODERATE TECHNOLOGY ADVANCEMENT"/>
    <x v="3"/>
    <s v="INDUSTRIAL PETROLEUM COKE BOILER"/>
    <s v="TEXAS"/>
    <x v="27"/>
    <x v="19"/>
    <s v="COAL"/>
    <x v="14"/>
    <n v="0"/>
  </r>
  <r>
    <s v="REFERENCE ELECTRIFICATION - MODERATE TECHNOLOGY ADVANCEMENT"/>
    <x v="3"/>
    <s v="INDUSTRIAL PETROLEUM COKE BOILER"/>
    <s v="TEXAS"/>
    <x v="27"/>
    <x v="19"/>
    <s v="OTHER PETROLEUM"/>
    <x v="14"/>
    <n v="0"/>
  </r>
  <r>
    <s v="REFERENCE ELECTRIFICATION - MODERATE TECHNOLOGY ADVANCEMENT"/>
    <x v="3"/>
    <s v="INDUSTRIAL PETROLEUM COKE BOILER"/>
    <s v="TEXAS"/>
    <x v="27"/>
    <x v="19"/>
    <s v="PETROLEUM COKE"/>
    <x v="14"/>
    <n v="18235427832.236599"/>
  </r>
  <r>
    <s v="REFERENCE ELECTRIFICATION - MODERATE TECHNOLOGY ADVANCEMENT"/>
    <x v="3"/>
    <s v="INDUSTRIAL PETROLEUM COKE BOILER"/>
    <s v="TEXAS"/>
    <x v="27"/>
    <x v="20"/>
    <s v="ELECTRICITY"/>
    <x v="14"/>
    <n v="0"/>
  </r>
  <r>
    <s v="REFERENCE ELECTRIFICATION - MODERATE TECHNOLOGY ADVANCEMENT"/>
    <x v="3"/>
    <s v="INDUSTRIAL PETROLEUM COKE BOILER"/>
    <s v="TEXAS"/>
    <x v="27"/>
    <x v="20"/>
    <s v="DIESEL FUEL"/>
    <x v="14"/>
    <n v="0"/>
  </r>
  <r>
    <s v="REFERENCE ELECTRIFICATION - MODERATE TECHNOLOGY ADVANCEMENT"/>
    <x v="3"/>
    <s v="INDUSTRIAL PETROLEUM COKE BOILER"/>
    <s v="TEXAS"/>
    <x v="27"/>
    <x v="20"/>
    <s v="PIPELINE GAS"/>
    <x v="14"/>
    <n v="0"/>
  </r>
  <r>
    <s v="REFERENCE ELECTRIFICATION - MODERATE TECHNOLOGY ADVANCEMENT"/>
    <x v="3"/>
    <s v="INDUSTRIAL PETROLEUM COKE BOILER"/>
    <s v="TEXAS"/>
    <x v="27"/>
    <x v="20"/>
    <s v="BIOMASS - WOOD"/>
    <x v="14"/>
    <n v="0"/>
  </r>
  <r>
    <s v="REFERENCE ELECTRIFICATION - MODERATE TECHNOLOGY ADVANCEMENT"/>
    <x v="3"/>
    <s v="INDUSTRIAL PETROLEUM COKE BOILER"/>
    <s v="TEXAS"/>
    <x v="27"/>
    <x v="20"/>
    <s v="RESIDUAL FUEL OIL"/>
    <x v="14"/>
    <n v="0"/>
  </r>
  <r>
    <s v="REFERENCE ELECTRIFICATION - MODERATE TECHNOLOGY ADVANCEMENT"/>
    <x v="3"/>
    <s v="INDUSTRIAL PETROLEUM COKE BOILER"/>
    <s v="TEXAS"/>
    <x v="27"/>
    <x v="20"/>
    <s v="COAL"/>
    <x v="14"/>
    <n v="0"/>
  </r>
  <r>
    <s v="REFERENCE ELECTRIFICATION - MODERATE TECHNOLOGY ADVANCEMENT"/>
    <x v="3"/>
    <s v="INDUSTRIAL PETROLEUM COKE BOILER"/>
    <s v="TEXAS"/>
    <x v="27"/>
    <x v="20"/>
    <s v="OTHER PETROLEUM"/>
    <x v="14"/>
    <n v="0"/>
  </r>
  <r>
    <s v="REFERENCE ELECTRIFICATION - MODERATE TECHNOLOGY ADVANCEMENT"/>
    <x v="3"/>
    <s v="INDUSTRIAL PETROLEUM COKE BOILER"/>
    <s v="TEXAS"/>
    <x v="27"/>
    <x v="20"/>
    <s v="PETROLEUM COKE"/>
    <x v="14"/>
    <n v="18064504355.8494"/>
  </r>
  <r>
    <s v="REFERENCE ELECTRIFICATION - MODERATE TECHNOLOGY ADVANCEMENT"/>
    <x v="3"/>
    <s v="INDUSTRIAL PETROLEUM COKE BOILER"/>
    <s v="TEXAS"/>
    <x v="27"/>
    <x v="21"/>
    <s v="ELECTRICITY"/>
    <x v="14"/>
    <n v="0"/>
  </r>
  <r>
    <s v="REFERENCE ELECTRIFICATION - MODERATE TECHNOLOGY ADVANCEMENT"/>
    <x v="3"/>
    <s v="INDUSTRIAL PETROLEUM COKE BOILER"/>
    <s v="TEXAS"/>
    <x v="27"/>
    <x v="21"/>
    <s v="DIESEL FUEL"/>
    <x v="14"/>
    <n v="0"/>
  </r>
  <r>
    <s v="REFERENCE ELECTRIFICATION - MODERATE TECHNOLOGY ADVANCEMENT"/>
    <x v="3"/>
    <s v="INDUSTRIAL PETROLEUM COKE BOILER"/>
    <s v="TEXAS"/>
    <x v="27"/>
    <x v="21"/>
    <s v="PIPELINE GAS"/>
    <x v="14"/>
    <n v="0"/>
  </r>
  <r>
    <s v="REFERENCE ELECTRIFICATION - MODERATE TECHNOLOGY ADVANCEMENT"/>
    <x v="3"/>
    <s v="INDUSTRIAL PETROLEUM COKE BOILER"/>
    <s v="TEXAS"/>
    <x v="27"/>
    <x v="21"/>
    <s v="BIOMASS - WOOD"/>
    <x v="14"/>
    <n v="0"/>
  </r>
  <r>
    <s v="REFERENCE ELECTRIFICATION - MODERATE TECHNOLOGY ADVANCEMENT"/>
    <x v="3"/>
    <s v="INDUSTRIAL PETROLEUM COKE BOILER"/>
    <s v="TEXAS"/>
    <x v="27"/>
    <x v="21"/>
    <s v="RESIDUAL FUEL OIL"/>
    <x v="14"/>
    <n v="0"/>
  </r>
  <r>
    <s v="REFERENCE ELECTRIFICATION - MODERATE TECHNOLOGY ADVANCEMENT"/>
    <x v="3"/>
    <s v="INDUSTRIAL PETROLEUM COKE BOILER"/>
    <s v="TEXAS"/>
    <x v="27"/>
    <x v="21"/>
    <s v="COAL"/>
    <x v="14"/>
    <n v="0"/>
  </r>
  <r>
    <s v="REFERENCE ELECTRIFICATION - MODERATE TECHNOLOGY ADVANCEMENT"/>
    <x v="3"/>
    <s v="INDUSTRIAL PETROLEUM COKE BOILER"/>
    <s v="TEXAS"/>
    <x v="27"/>
    <x v="21"/>
    <s v="OTHER PETROLEUM"/>
    <x v="14"/>
    <n v="0"/>
  </r>
  <r>
    <s v="REFERENCE ELECTRIFICATION - MODERATE TECHNOLOGY ADVANCEMENT"/>
    <x v="3"/>
    <s v="INDUSTRIAL PETROLEUM COKE BOILER"/>
    <s v="TEXAS"/>
    <x v="27"/>
    <x v="21"/>
    <s v="PETROLEUM COKE"/>
    <x v="14"/>
    <n v="17937722798.896099"/>
  </r>
  <r>
    <s v="REFERENCE ELECTRIFICATION - MODERATE TECHNOLOGY ADVANCEMENT"/>
    <x v="3"/>
    <s v="INDUSTRIAL PETROLEUM COKE BOILER"/>
    <s v="TEXAS"/>
    <x v="27"/>
    <x v="22"/>
    <s v="ELECTRICITY"/>
    <x v="14"/>
    <n v="0"/>
  </r>
  <r>
    <s v="REFERENCE ELECTRIFICATION - MODERATE TECHNOLOGY ADVANCEMENT"/>
    <x v="3"/>
    <s v="INDUSTRIAL PETROLEUM COKE BOILER"/>
    <s v="TEXAS"/>
    <x v="27"/>
    <x v="22"/>
    <s v="DIESEL FUEL"/>
    <x v="14"/>
    <n v="0"/>
  </r>
  <r>
    <s v="REFERENCE ELECTRIFICATION - MODERATE TECHNOLOGY ADVANCEMENT"/>
    <x v="3"/>
    <s v="INDUSTRIAL PETROLEUM COKE BOILER"/>
    <s v="TEXAS"/>
    <x v="27"/>
    <x v="22"/>
    <s v="PIPELINE GAS"/>
    <x v="14"/>
    <n v="0"/>
  </r>
  <r>
    <s v="REFERENCE ELECTRIFICATION - MODERATE TECHNOLOGY ADVANCEMENT"/>
    <x v="3"/>
    <s v="INDUSTRIAL PETROLEUM COKE BOILER"/>
    <s v="TEXAS"/>
    <x v="27"/>
    <x v="22"/>
    <s v="BIOMASS - WOOD"/>
    <x v="14"/>
    <n v="0"/>
  </r>
  <r>
    <s v="REFERENCE ELECTRIFICATION - MODERATE TECHNOLOGY ADVANCEMENT"/>
    <x v="3"/>
    <s v="INDUSTRIAL PETROLEUM COKE BOILER"/>
    <s v="TEXAS"/>
    <x v="27"/>
    <x v="22"/>
    <s v="RESIDUAL FUEL OIL"/>
    <x v="14"/>
    <n v="0"/>
  </r>
  <r>
    <s v="REFERENCE ELECTRIFICATION - MODERATE TECHNOLOGY ADVANCEMENT"/>
    <x v="3"/>
    <s v="INDUSTRIAL PETROLEUM COKE BOILER"/>
    <s v="TEXAS"/>
    <x v="27"/>
    <x v="22"/>
    <s v="COAL"/>
    <x v="14"/>
    <n v="0"/>
  </r>
  <r>
    <s v="REFERENCE ELECTRIFICATION - MODERATE TECHNOLOGY ADVANCEMENT"/>
    <x v="3"/>
    <s v="INDUSTRIAL PETROLEUM COKE BOILER"/>
    <s v="TEXAS"/>
    <x v="27"/>
    <x v="22"/>
    <s v="OTHER PETROLEUM"/>
    <x v="14"/>
    <n v="0"/>
  </r>
  <r>
    <s v="REFERENCE ELECTRIFICATION - MODERATE TECHNOLOGY ADVANCEMENT"/>
    <x v="3"/>
    <s v="INDUSTRIAL PETROLEUM COKE BOILER"/>
    <s v="TEXAS"/>
    <x v="27"/>
    <x v="22"/>
    <s v="PETROLEUM COKE"/>
    <x v="14"/>
    <n v="17742653253.219299"/>
  </r>
  <r>
    <s v="REFERENCE ELECTRIFICATION - MODERATE TECHNOLOGY ADVANCEMENT"/>
    <x v="3"/>
    <s v="INDUSTRIAL PETROLEUM COKE BOILER"/>
    <s v="TEXAS"/>
    <x v="27"/>
    <x v="23"/>
    <s v="ELECTRICITY"/>
    <x v="14"/>
    <n v="0"/>
  </r>
  <r>
    <s v="REFERENCE ELECTRIFICATION - MODERATE TECHNOLOGY ADVANCEMENT"/>
    <x v="3"/>
    <s v="INDUSTRIAL PETROLEUM COKE BOILER"/>
    <s v="TEXAS"/>
    <x v="27"/>
    <x v="23"/>
    <s v="DIESEL FUEL"/>
    <x v="14"/>
    <n v="0"/>
  </r>
  <r>
    <s v="REFERENCE ELECTRIFICATION - MODERATE TECHNOLOGY ADVANCEMENT"/>
    <x v="3"/>
    <s v="INDUSTRIAL PETROLEUM COKE BOILER"/>
    <s v="TEXAS"/>
    <x v="27"/>
    <x v="23"/>
    <s v="PIPELINE GAS"/>
    <x v="14"/>
    <n v="0"/>
  </r>
  <r>
    <s v="REFERENCE ELECTRIFICATION - MODERATE TECHNOLOGY ADVANCEMENT"/>
    <x v="3"/>
    <s v="INDUSTRIAL PETROLEUM COKE BOILER"/>
    <s v="TEXAS"/>
    <x v="27"/>
    <x v="23"/>
    <s v="BIOMASS - WOOD"/>
    <x v="14"/>
    <n v="0"/>
  </r>
  <r>
    <s v="REFERENCE ELECTRIFICATION - MODERATE TECHNOLOGY ADVANCEMENT"/>
    <x v="3"/>
    <s v="INDUSTRIAL PETROLEUM COKE BOILER"/>
    <s v="TEXAS"/>
    <x v="27"/>
    <x v="23"/>
    <s v="RESIDUAL FUEL OIL"/>
    <x v="14"/>
    <n v="0"/>
  </r>
  <r>
    <s v="REFERENCE ELECTRIFICATION - MODERATE TECHNOLOGY ADVANCEMENT"/>
    <x v="3"/>
    <s v="INDUSTRIAL PETROLEUM COKE BOILER"/>
    <s v="TEXAS"/>
    <x v="27"/>
    <x v="23"/>
    <s v="COAL"/>
    <x v="14"/>
    <n v="0"/>
  </r>
  <r>
    <s v="REFERENCE ELECTRIFICATION - MODERATE TECHNOLOGY ADVANCEMENT"/>
    <x v="3"/>
    <s v="INDUSTRIAL PETROLEUM COKE BOILER"/>
    <s v="TEXAS"/>
    <x v="27"/>
    <x v="23"/>
    <s v="OTHER PETROLEUM"/>
    <x v="14"/>
    <n v="0"/>
  </r>
  <r>
    <s v="REFERENCE ELECTRIFICATION - MODERATE TECHNOLOGY ADVANCEMENT"/>
    <x v="3"/>
    <s v="INDUSTRIAL PETROLEUM COKE BOILER"/>
    <s v="TEXAS"/>
    <x v="27"/>
    <x v="23"/>
    <s v="PETROLEUM COKE"/>
    <x v="14"/>
    <n v="17547098916.138401"/>
  </r>
  <r>
    <s v="REFERENCE ELECTRIFICATION - MODERATE TECHNOLOGY ADVANCEMENT"/>
    <x v="3"/>
    <s v="INDUSTRIAL PETROLEUM COKE BOILER"/>
    <s v="TEXAS"/>
    <x v="27"/>
    <x v="24"/>
    <s v="ELECTRICITY"/>
    <x v="14"/>
    <n v="0"/>
  </r>
  <r>
    <s v="REFERENCE ELECTRIFICATION - MODERATE TECHNOLOGY ADVANCEMENT"/>
    <x v="3"/>
    <s v="INDUSTRIAL PETROLEUM COKE BOILER"/>
    <s v="TEXAS"/>
    <x v="27"/>
    <x v="24"/>
    <s v="DIESEL FUEL"/>
    <x v="14"/>
    <n v="0"/>
  </r>
  <r>
    <s v="REFERENCE ELECTRIFICATION - MODERATE TECHNOLOGY ADVANCEMENT"/>
    <x v="3"/>
    <s v="INDUSTRIAL PETROLEUM COKE BOILER"/>
    <s v="TEXAS"/>
    <x v="27"/>
    <x v="24"/>
    <s v="PIPELINE GAS"/>
    <x v="14"/>
    <n v="0"/>
  </r>
  <r>
    <s v="REFERENCE ELECTRIFICATION - MODERATE TECHNOLOGY ADVANCEMENT"/>
    <x v="3"/>
    <s v="INDUSTRIAL PETROLEUM COKE BOILER"/>
    <s v="TEXAS"/>
    <x v="27"/>
    <x v="24"/>
    <s v="BIOMASS - WOOD"/>
    <x v="14"/>
    <n v="0"/>
  </r>
  <r>
    <s v="REFERENCE ELECTRIFICATION - MODERATE TECHNOLOGY ADVANCEMENT"/>
    <x v="3"/>
    <s v="INDUSTRIAL PETROLEUM COKE BOILER"/>
    <s v="TEXAS"/>
    <x v="27"/>
    <x v="24"/>
    <s v="RESIDUAL FUEL OIL"/>
    <x v="14"/>
    <n v="0"/>
  </r>
  <r>
    <s v="REFERENCE ELECTRIFICATION - MODERATE TECHNOLOGY ADVANCEMENT"/>
    <x v="3"/>
    <s v="INDUSTRIAL PETROLEUM COKE BOILER"/>
    <s v="TEXAS"/>
    <x v="27"/>
    <x v="24"/>
    <s v="COAL"/>
    <x v="14"/>
    <n v="0"/>
  </r>
  <r>
    <s v="REFERENCE ELECTRIFICATION - MODERATE TECHNOLOGY ADVANCEMENT"/>
    <x v="3"/>
    <s v="INDUSTRIAL PETROLEUM COKE BOILER"/>
    <s v="TEXAS"/>
    <x v="27"/>
    <x v="24"/>
    <s v="OTHER PETROLEUM"/>
    <x v="14"/>
    <n v="0"/>
  </r>
  <r>
    <s v="REFERENCE ELECTRIFICATION - MODERATE TECHNOLOGY ADVANCEMENT"/>
    <x v="3"/>
    <s v="INDUSTRIAL PETROLEUM COKE BOILER"/>
    <s v="TEXAS"/>
    <x v="27"/>
    <x v="24"/>
    <s v="PETROLEUM COKE"/>
    <x v="14"/>
    <n v="17405540507.7113"/>
  </r>
  <r>
    <s v="REFERENCE ELECTRIFICATION - MODERATE TECHNOLOGY ADVANCEMENT"/>
    <x v="3"/>
    <s v="INDUSTRIAL PETROLEUM COKE BOILER"/>
    <s v="TEXAS"/>
    <x v="27"/>
    <x v="25"/>
    <s v="ELECTRICITY"/>
    <x v="14"/>
    <n v="0"/>
  </r>
  <r>
    <s v="REFERENCE ELECTRIFICATION - MODERATE TECHNOLOGY ADVANCEMENT"/>
    <x v="3"/>
    <s v="INDUSTRIAL PETROLEUM COKE BOILER"/>
    <s v="TEXAS"/>
    <x v="27"/>
    <x v="25"/>
    <s v="DIESEL FUEL"/>
    <x v="14"/>
    <n v="0"/>
  </r>
  <r>
    <s v="REFERENCE ELECTRIFICATION - MODERATE TECHNOLOGY ADVANCEMENT"/>
    <x v="3"/>
    <s v="INDUSTRIAL PETROLEUM COKE BOILER"/>
    <s v="TEXAS"/>
    <x v="27"/>
    <x v="25"/>
    <s v="PIPELINE GAS"/>
    <x v="14"/>
    <n v="0"/>
  </r>
  <r>
    <s v="REFERENCE ELECTRIFICATION - MODERATE TECHNOLOGY ADVANCEMENT"/>
    <x v="3"/>
    <s v="INDUSTRIAL PETROLEUM COKE BOILER"/>
    <s v="TEXAS"/>
    <x v="27"/>
    <x v="25"/>
    <s v="BIOMASS - WOOD"/>
    <x v="14"/>
    <n v="0"/>
  </r>
  <r>
    <s v="REFERENCE ELECTRIFICATION - MODERATE TECHNOLOGY ADVANCEMENT"/>
    <x v="3"/>
    <s v="INDUSTRIAL PETROLEUM COKE BOILER"/>
    <s v="TEXAS"/>
    <x v="27"/>
    <x v="25"/>
    <s v="RESIDUAL FUEL OIL"/>
    <x v="14"/>
    <n v="0"/>
  </r>
  <r>
    <s v="REFERENCE ELECTRIFICATION - MODERATE TECHNOLOGY ADVANCEMENT"/>
    <x v="3"/>
    <s v="INDUSTRIAL PETROLEUM COKE BOILER"/>
    <s v="TEXAS"/>
    <x v="27"/>
    <x v="25"/>
    <s v="COAL"/>
    <x v="14"/>
    <n v="0"/>
  </r>
  <r>
    <s v="REFERENCE ELECTRIFICATION - MODERATE TECHNOLOGY ADVANCEMENT"/>
    <x v="3"/>
    <s v="INDUSTRIAL PETROLEUM COKE BOILER"/>
    <s v="TEXAS"/>
    <x v="27"/>
    <x v="25"/>
    <s v="OTHER PETROLEUM"/>
    <x v="14"/>
    <n v="0"/>
  </r>
  <r>
    <s v="REFERENCE ELECTRIFICATION - MODERATE TECHNOLOGY ADVANCEMENT"/>
    <x v="3"/>
    <s v="INDUSTRIAL PETROLEUM COKE BOILER"/>
    <s v="TEXAS"/>
    <x v="27"/>
    <x v="25"/>
    <s v="PETROLEUM COKE"/>
    <x v="14"/>
    <n v="17295867259.602299"/>
  </r>
  <r>
    <s v="REFERENCE ELECTRIFICATION - MODERATE TECHNOLOGY ADVANCEMENT"/>
    <x v="3"/>
    <s v="INDUSTRIAL PETROLEUM COKE BOILER"/>
    <s v="TEXAS"/>
    <x v="27"/>
    <x v="26"/>
    <s v="ELECTRICITY"/>
    <x v="14"/>
    <n v="0"/>
  </r>
  <r>
    <s v="REFERENCE ELECTRIFICATION - MODERATE TECHNOLOGY ADVANCEMENT"/>
    <x v="3"/>
    <s v="INDUSTRIAL PETROLEUM COKE BOILER"/>
    <s v="TEXAS"/>
    <x v="27"/>
    <x v="26"/>
    <s v="DIESEL FUEL"/>
    <x v="14"/>
    <n v="0"/>
  </r>
  <r>
    <s v="REFERENCE ELECTRIFICATION - MODERATE TECHNOLOGY ADVANCEMENT"/>
    <x v="3"/>
    <s v="INDUSTRIAL PETROLEUM COKE BOILER"/>
    <s v="TEXAS"/>
    <x v="27"/>
    <x v="26"/>
    <s v="PIPELINE GAS"/>
    <x v="14"/>
    <n v="0"/>
  </r>
  <r>
    <s v="REFERENCE ELECTRIFICATION - MODERATE TECHNOLOGY ADVANCEMENT"/>
    <x v="3"/>
    <s v="INDUSTRIAL PETROLEUM COKE BOILER"/>
    <s v="TEXAS"/>
    <x v="27"/>
    <x v="26"/>
    <s v="BIOMASS - WOOD"/>
    <x v="14"/>
    <n v="0"/>
  </r>
  <r>
    <s v="REFERENCE ELECTRIFICATION - MODERATE TECHNOLOGY ADVANCEMENT"/>
    <x v="3"/>
    <s v="INDUSTRIAL PETROLEUM COKE BOILER"/>
    <s v="TEXAS"/>
    <x v="27"/>
    <x v="26"/>
    <s v="RESIDUAL FUEL OIL"/>
    <x v="14"/>
    <n v="0"/>
  </r>
  <r>
    <s v="REFERENCE ELECTRIFICATION - MODERATE TECHNOLOGY ADVANCEMENT"/>
    <x v="3"/>
    <s v="INDUSTRIAL PETROLEUM COKE BOILER"/>
    <s v="TEXAS"/>
    <x v="27"/>
    <x v="26"/>
    <s v="COAL"/>
    <x v="14"/>
    <n v="0"/>
  </r>
  <r>
    <s v="REFERENCE ELECTRIFICATION - MODERATE TECHNOLOGY ADVANCEMENT"/>
    <x v="3"/>
    <s v="INDUSTRIAL PETROLEUM COKE BOILER"/>
    <s v="TEXAS"/>
    <x v="27"/>
    <x v="26"/>
    <s v="OTHER PETROLEUM"/>
    <x v="14"/>
    <n v="0"/>
  </r>
  <r>
    <s v="REFERENCE ELECTRIFICATION - MODERATE TECHNOLOGY ADVANCEMENT"/>
    <x v="3"/>
    <s v="INDUSTRIAL PETROLEUM COKE BOILER"/>
    <s v="TEXAS"/>
    <x v="27"/>
    <x v="26"/>
    <s v="PETROLEUM COKE"/>
    <x v="14"/>
    <n v="17266492096.733101"/>
  </r>
  <r>
    <s v="REFERENCE ELECTRIFICATION - MODERATE TECHNOLOGY ADVANCEMENT"/>
    <x v="3"/>
    <s v="INDUSTRIAL PETROLEUM COKE BOILER"/>
    <s v="TEXAS"/>
    <x v="27"/>
    <x v="27"/>
    <s v="ELECTRICITY"/>
    <x v="14"/>
    <n v="0"/>
  </r>
  <r>
    <s v="REFERENCE ELECTRIFICATION - MODERATE TECHNOLOGY ADVANCEMENT"/>
    <x v="3"/>
    <s v="INDUSTRIAL PETROLEUM COKE BOILER"/>
    <s v="TEXAS"/>
    <x v="27"/>
    <x v="27"/>
    <s v="DIESEL FUEL"/>
    <x v="14"/>
    <n v="0"/>
  </r>
  <r>
    <s v="REFERENCE ELECTRIFICATION - MODERATE TECHNOLOGY ADVANCEMENT"/>
    <x v="3"/>
    <s v="INDUSTRIAL PETROLEUM COKE BOILER"/>
    <s v="TEXAS"/>
    <x v="27"/>
    <x v="27"/>
    <s v="PIPELINE GAS"/>
    <x v="14"/>
    <n v="0"/>
  </r>
  <r>
    <s v="REFERENCE ELECTRIFICATION - MODERATE TECHNOLOGY ADVANCEMENT"/>
    <x v="3"/>
    <s v="INDUSTRIAL PETROLEUM COKE BOILER"/>
    <s v="TEXAS"/>
    <x v="27"/>
    <x v="27"/>
    <s v="BIOMASS - WOOD"/>
    <x v="14"/>
    <n v="0"/>
  </r>
  <r>
    <s v="REFERENCE ELECTRIFICATION - MODERATE TECHNOLOGY ADVANCEMENT"/>
    <x v="3"/>
    <s v="INDUSTRIAL PETROLEUM COKE BOILER"/>
    <s v="TEXAS"/>
    <x v="27"/>
    <x v="27"/>
    <s v="RESIDUAL FUEL OIL"/>
    <x v="14"/>
    <n v="0"/>
  </r>
  <r>
    <s v="REFERENCE ELECTRIFICATION - MODERATE TECHNOLOGY ADVANCEMENT"/>
    <x v="3"/>
    <s v="INDUSTRIAL PETROLEUM COKE BOILER"/>
    <s v="TEXAS"/>
    <x v="27"/>
    <x v="27"/>
    <s v="COAL"/>
    <x v="14"/>
    <n v="0"/>
  </r>
  <r>
    <s v="REFERENCE ELECTRIFICATION - MODERATE TECHNOLOGY ADVANCEMENT"/>
    <x v="3"/>
    <s v="INDUSTRIAL PETROLEUM COKE BOILER"/>
    <s v="TEXAS"/>
    <x v="27"/>
    <x v="27"/>
    <s v="OTHER PETROLEUM"/>
    <x v="14"/>
    <n v="0"/>
  </r>
  <r>
    <s v="REFERENCE ELECTRIFICATION - MODERATE TECHNOLOGY ADVANCEMENT"/>
    <x v="3"/>
    <s v="INDUSTRIAL PETROLEUM COKE BOILER"/>
    <s v="TEXAS"/>
    <x v="27"/>
    <x v="27"/>
    <s v="PETROLEUM COKE"/>
    <x v="14"/>
    <n v="17321592036.587799"/>
  </r>
  <r>
    <s v="REFERENCE ELECTRIFICATION - MODERATE TECHNOLOGY ADVANCEMENT"/>
    <x v="3"/>
    <s v="INDUSTRIAL PETROLEUM COKE BOILER"/>
    <s v="TEXAS"/>
    <x v="27"/>
    <x v="28"/>
    <s v="ELECTRICITY"/>
    <x v="14"/>
    <n v="0"/>
  </r>
  <r>
    <s v="REFERENCE ELECTRIFICATION - MODERATE TECHNOLOGY ADVANCEMENT"/>
    <x v="3"/>
    <s v="INDUSTRIAL PETROLEUM COKE BOILER"/>
    <s v="TEXAS"/>
    <x v="27"/>
    <x v="28"/>
    <s v="DIESEL FUEL"/>
    <x v="14"/>
    <n v="0"/>
  </r>
  <r>
    <s v="REFERENCE ELECTRIFICATION - MODERATE TECHNOLOGY ADVANCEMENT"/>
    <x v="3"/>
    <s v="INDUSTRIAL PETROLEUM COKE BOILER"/>
    <s v="TEXAS"/>
    <x v="27"/>
    <x v="28"/>
    <s v="PIPELINE GAS"/>
    <x v="14"/>
    <n v="0"/>
  </r>
  <r>
    <s v="REFERENCE ELECTRIFICATION - MODERATE TECHNOLOGY ADVANCEMENT"/>
    <x v="3"/>
    <s v="INDUSTRIAL PETROLEUM COKE BOILER"/>
    <s v="TEXAS"/>
    <x v="27"/>
    <x v="28"/>
    <s v="BIOMASS - WOOD"/>
    <x v="14"/>
    <n v="0"/>
  </r>
  <r>
    <s v="REFERENCE ELECTRIFICATION - MODERATE TECHNOLOGY ADVANCEMENT"/>
    <x v="3"/>
    <s v="INDUSTRIAL PETROLEUM COKE BOILER"/>
    <s v="TEXAS"/>
    <x v="27"/>
    <x v="28"/>
    <s v="RESIDUAL FUEL OIL"/>
    <x v="14"/>
    <n v="0"/>
  </r>
  <r>
    <s v="REFERENCE ELECTRIFICATION - MODERATE TECHNOLOGY ADVANCEMENT"/>
    <x v="3"/>
    <s v="INDUSTRIAL PETROLEUM COKE BOILER"/>
    <s v="TEXAS"/>
    <x v="27"/>
    <x v="28"/>
    <s v="COAL"/>
    <x v="14"/>
    <n v="0"/>
  </r>
  <r>
    <s v="REFERENCE ELECTRIFICATION - MODERATE TECHNOLOGY ADVANCEMENT"/>
    <x v="3"/>
    <s v="INDUSTRIAL PETROLEUM COKE BOILER"/>
    <s v="TEXAS"/>
    <x v="27"/>
    <x v="28"/>
    <s v="OTHER PETROLEUM"/>
    <x v="14"/>
    <n v="0"/>
  </r>
  <r>
    <s v="REFERENCE ELECTRIFICATION - MODERATE TECHNOLOGY ADVANCEMENT"/>
    <x v="3"/>
    <s v="INDUSTRIAL PETROLEUM COKE BOILER"/>
    <s v="TEXAS"/>
    <x v="27"/>
    <x v="28"/>
    <s v="PETROLEUM COKE"/>
    <x v="14"/>
    <n v="17373540485.106602"/>
  </r>
  <r>
    <s v="REFERENCE ELECTRIFICATION - MODERATE TECHNOLOGY ADVANCEMENT"/>
    <x v="3"/>
    <s v="INDUSTRIAL PETROLEUM COKE BOILER"/>
    <s v="TEXAS"/>
    <x v="27"/>
    <x v="29"/>
    <s v="ELECTRICITY"/>
    <x v="14"/>
    <n v="0"/>
  </r>
  <r>
    <s v="REFERENCE ELECTRIFICATION - MODERATE TECHNOLOGY ADVANCEMENT"/>
    <x v="3"/>
    <s v="INDUSTRIAL PETROLEUM COKE BOILER"/>
    <s v="TEXAS"/>
    <x v="27"/>
    <x v="29"/>
    <s v="DIESEL FUEL"/>
    <x v="14"/>
    <n v="0"/>
  </r>
  <r>
    <s v="REFERENCE ELECTRIFICATION - MODERATE TECHNOLOGY ADVANCEMENT"/>
    <x v="3"/>
    <s v="INDUSTRIAL PETROLEUM COKE BOILER"/>
    <s v="TEXAS"/>
    <x v="27"/>
    <x v="29"/>
    <s v="PIPELINE GAS"/>
    <x v="14"/>
    <n v="0"/>
  </r>
  <r>
    <s v="REFERENCE ELECTRIFICATION - MODERATE TECHNOLOGY ADVANCEMENT"/>
    <x v="3"/>
    <s v="INDUSTRIAL PETROLEUM COKE BOILER"/>
    <s v="TEXAS"/>
    <x v="27"/>
    <x v="29"/>
    <s v="BIOMASS - WOOD"/>
    <x v="14"/>
    <n v="0"/>
  </r>
  <r>
    <s v="REFERENCE ELECTRIFICATION - MODERATE TECHNOLOGY ADVANCEMENT"/>
    <x v="3"/>
    <s v="INDUSTRIAL PETROLEUM COKE BOILER"/>
    <s v="TEXAS"/>
    <x v="27"/>
    <x v="29"/>
    <s v="RESIDUAL FUEL OIL"/>
    <x v="14"/>
    <n v="0"/>
  </r>
  <r>
    <s v="REFERENCE ELECTRIFICATION - MODERATE TECHNOLOGY ADVANCEMENT"/>
    <x v="3"/>
    <s v="INDUSTRIAL PETROLEUM COKE BOILER"/>
    <s v="TEXAS"/>
    <x v="27"/>
    <x v="29"/>
    <s v="COAL"/>
    <x v="14"/>
    <n v="0"/>
  </r>
  <r>
    <s v="REFERENCE ELECTRIFICATION - MODERATE TECHNOLOGY ADVANCEMENT"/>
    <x v="3"/>
    <s v="INDUSTRIAL PETROLEUM COKE BOILER"/>
    <s v="TEXAS"/>
    <x v="27"/>
    <x v="29"/>
    <s v="OTHER PETROLEUM"/>
    <x v="14"/>
    <n v="0"/>
  </r>
  <r>
    <s v="REFERENCE ELECTRIFICATION - MODERATE TECHNOLOGY ADVANCEMENT"/>
    <x v="3"/>
    <s v="INDUSTRIAL PETROLEUM COKE BOILER"/>
    <s v="TEXAS"/>
    <x v="27"/>
    <x v="29"/>
    <s v="PETROLEUM COKE"/>
    <x v="14"/>
    <n v="17423238140.773399"/>
  </r>
  <r>
    <s v="REFERENCE ELECTRIFICATION - MODERATE TECHNOLOGY ADVANCEMENT"/>
    <x v="3"/>
    <s v="INDUSTRIAL PETROLEUM COKE BOILER"/>
    <s v="TEXAS"/>
    <x v="27"/>
    <x v="30"/>
    <s v="ELECTRICITY"/>
    <x v="14"/>
    <n v="0"/>
  </r>
  <r>
    <s v="REFERENCE ELECTRIFICATION - MODERATE TECHNOLOGY ADVANCEMENT"/>
    <x v="3"/>
    <s v="INDUSTRIAL PETROLEUM COKE BOILER"/>
    <s v="TEXAS"/>
    <x v="27"/>
    <x v="30"/>
    <s v="DIESEL FUEL"/>
    <x v="14"/>
    <n v="0"/>
  </r>
  <r>
    <s v="REFERENCE ELECTRIFICATION - MODERATE TECHNOLOGY ADVANCEMENT"/>
    <x v="3"/>
    <s v="INDUSTRIAL PETROLEUM COKE BOILER"/>
    <s v="TEXAS"/>
    <x v="27"/>
    <x v="30"/>
    <s v="PIPELINE GAS"/>
    <x v="14"/>
    <n v="0"/>
  </r>
  <r>
    <s v="REFERENCE ELECTRIFICATION - MODERATE TECHNOLOGY ADVANCEMENT"/>
    <x v="3"/>
    <s v="INDUSTRIAL PETROLEUM COKE BOILER"/>
    <s v="TEXAS"/>
    <x v="27"/>
    <x v="30"/>
    <s v="BIOMASS - WOOD"/>
    <x v="14"/>
    <n v="0"/>
  </r>
  <r>
    <s v="REFERENCE ELECTRIFICATION - MODERATE TECHNOLOGY ADVANCEMENT"/>
    <x v="3"/>
    <s v="INDUSTRIAL PETROLEUM COKE BOILER"/>
    <s v="TEXAS"/>
    <x v="27"/>
    <x v="30"/>
    <s v="RESIDUAL FUEL OIL"/>
    <x v="14"/>
    <n v="0"/>
  </r>
  <r>
    <s v="REFERENCE ELECTRIFICATION - MODERATE TECHNOLOGY ADVANCEMENT"/>
    <x v="3"/>
    <s v="INDUSTRIAL PETROLEUM COKE BOILER"/>
    <s v="TEXAS"/>
    <x v="27"/>
    <x v="30"/>
    <s v="COAL"/>
    <x v="14"/>
    <n v="0"/>
  </r>
  <r>
    <s v="REFERENCE ELECTRIFICATION - MODERATE TECHNOLOGY ADVANCEMENT"/>
    <x v="3"/>
    <s v="INDUSTRIAL PETROLEUM COKE BOILER"/>
    <s v="TEXAS"/>
    <x v="27"/>
    <x v="30"/>
    <s v="OTHER PETROLEUM"/>
    <x v="14"/>
    <n v="0"/>
  </r>
  <r>
    <s v="REFERENCE ELECTRIFICATION - MODERATE TECHNOLOGY ADVANCEMENT"/>
    <x v="3"/>
    <s v="INDUSTRIAL PETROLEUM COKE BOILER"/>
    <s v="TEXAS"/>
    <x v="27"/>
    <x v="30"/>
    <s v="PETROLEUM COKE"/>
    <x v="14"/>
    <n v="17473796077.143101"/>
  </r>
  <r>
    <s v="REFERENCE ELECTRIFICATION - MODERATE TECHNOLOGY ADVANCEMENT"/>
    <x v="3"/>
    <s v="INDUSTRIAL PETROLEUM COKE BOILER"/>
    <s v="TEXAS"/>
    <x v="27"/>
    <x v="31"/>
    <s v="ELECTRICITY"/>
    <x v="14"/>
    <n v="0"/>
  </r>
  <r>
    <s v="REFERENCE ELECTRIFICATION - MODERATE TECHNOLOGY ADVANCEMENT"/>
    <x v="3"/>
    <s v="INDUSTRIAL PETROLEUM COKE BOILER"/>
    <s v="TEXAS"/>
    <x v="27"/>
    <x v="31"/>
    <s v="DIESEL FUEL"/>
    <x v="14"/>
    <n v="0"/>
  </r>
  <r>
    <s v="REFERENCE ELECTRIFICATION - MODERATE TECHNOLOGY ADVANCEMENT"/>
    <x v="3"/>
    <s v="INDUSTRIAL PETROLEUM COKE BOILER"/>
    <s v="TEXAS"/>
    <x v="27"/>
    <x v="31"/>
    <s v="PIPELINE GAS"/>
    <x v="14"/>
    <n v="0"/>
  </r>
  <r>
    <s v="REFERENCE ELECTRIFICATION - MODERATE TECHNOLOGY ADVANCEMENT"/>
    <x v="3"/>
    <s v="INDUSTRIAL PETROLEUM COKE BOILER"/>
    <s v="TEXAS"/>
    <x v="27"/>
    <x v="31"/>
    <s v="BIOMASS - WOOD"/>
    <x v="14"/>
    <n v="0"/>
  </r>
  <r>
    <s v="REFERENCE ELECTRIFICATION - MODERATE TECHNOLOGY ADVANCEMENT"/>
    <x v="3"/>
    <s v="INDUSTRIAL PETROLEUM COKE BOILER"/>
    <s v="TEXAS"/>
    <x v="27"/>
    <x v="31"/>
    <s v="RESIDUAL FUEL OIL"/>
    <x v="14"/>
    <n v="0"/>
  </r>
  <r>
    <s v="REFERENCE ELECTRIFICATION - MODERATE TECHNOLOGY ADVANCEMENT"/>
    <x v="3"/>
    <s v="INDUSTRIAL PETROLEUM COKE BOILER"/>
    <s v="TEXAS"/>
    <x v="27"/>
    <x v="31"/>
    <s v="COAL"/>
    <x v="14"/>
    <n v="0"/>
  </r>
  <r>
    <s v="REFERENCE ELECTRIFICATION - MODERATE TECHNOLOGY ADVANCEMENT"/>
    <x v="3"/>
    <s v="INDUSTRIAL PETROLEUM COKE BOILER"/>
    <s v="TEXAS"/>
    <x v="27"/>
    <x v="31"/>
    <s v="OTHER PETROLEUM"/>
    <x v="14"/>
    <n v="0"/>
  </r>
  <r>
    <s v="REFERENCE ELECTRIFICATION - MODERATE TECHNOLOGY ADVANCEMENT"/>
    <x v="3"/>
    <s v="INDUSTRIAL PETROLEUM COKE BOILER"/>
    <s v="TEXAS"/>
    <x v="27"/>
    <x v="31"/>
    <s v="PETROLEUM COKE"/>
    <x v="14"/>
    <n v="17522954755.410301"/>
  </r>
  <r>
    <s v="REFERENCE ELECTRIFICATION - MODERATE TECHNOLOGY ADVANCEMENT"/>
    <x v="3"/>
    <s v="INDUSTRIAL PETROLEUM COKE BOILER"/>
    <s v="TEXAS"/>
    <x v="27"/>
    <x v="32"/>
    <s v="ELECTRICITY"/>
    <x v="14"/>
    <n v="0"/>
  </r>
  <r>
    <s v="REFERENCE ELECTRIFICATION - MODERATE TECHNOLOGY ADVANCEMENT"/>
    <x v="3"/>
    <s v="INDUSTRIAL PETROLEUM COKE BOILER"/>
    <s v="TEXAS"/>
    <x v="27"/>
    <x v="32"/>
    <s v="DIESEL FUEL"/>
    <x v="14"/>
    <n v="0"/>
  </r>
  <r>
    <s v="REFERENCE ELECTRIFICATION - MODERATE TECHNOLOGY ADVANCEMENT"/>
    <x v="3"/>
    <s v="INDUSTRIAL PETROLEUM COKE BOILER"/>
    <s v="TEXAS"/>
    <x v="27"/>
    <x v="32"/>
    <s v="PIPELINE GAS"/>
    <x v="14"/>
    <n v="0"/>
  </r>
  <r>
    <s v="REFERENCE ELECTRIFICATION - MODERATE TECHNOLOGY ADVANCEMENT"/>
    <x v="3"/>
    <s v="INDUSTRIAL PETROLEUM COKE BOILER"/>
    <s v="TEXAS"/>
    <x v="27"/>
    <x v="32"/>
    <s v="BIOMASS - WOOD"/>
    <x v="14"/>
    <n v="0"/>
  </r>
  <r>
    <s v="REFERENCE ELECTRIFICATION - MODERATE TECHNOLOGY ADVANCEMENT"/>
    <x v="3"/>
    <s v="INDUSTRIAL PETROLEUM COKE BOILER"/>
    <s v="TEXAS"/>
    <x v="27"/>
    <x v="32"/>
    <s v="RESIDUAL FUEL OIL"/>
    <x v="14"/>
    <n v="0"/>
  </r>
  <r>
    <s v="REFERENCE ELECTRIFICATION - MODERATE TECHNOLOGY ADVANCEMENT"/>
    <x v="3"/>
    <s v="INDUSTRIAL PETROLEUM COKE BOILER"/>
    <s v="TEXAS"/>
    <x v="27"/>
    <x v="32"/>
    <s v="COAL"/>
    <x v="14"/>
    <n v="0"/>
  </r>
  <r>
    <s v="REFERENCE ELECTRIFICATION - MODERATE TECHNOLOGY ADVANCEMENT"/>
    <x v="3"/>
    <s v="INDUSTRIAL PETROLEUM COKE BOILER"/>
    <s v="TEXAS"/>
    <x v="27"/>
    <x v="32"/>
    <s v="OTHER PETROLEUM"/>
    <x v="14"/>
    <n v="0"/>
  </r>
  <r>
    <s v="REFERENCE ELECTRIFICATION - MODERATE TECHNOLOGY ADVANCEMENT"/>
    <x v="3"/>
    <s v="INDUSTRIAL PETROLEUM COKE BOILER"/>
    <s v="TEXAS"/>
    <x v="27"/>
    <x v="32"/>
    <s v="PETROLEUM COKE"/>
    <x v="14"/>
    <n v="17586830815.5854"/>
  </r>
  <r>
    <s v="REFERENCE ELECTRIFICATION - MODERATE TECHNOLOGY ADVANCEMENT"/>
    <x v="3"/>
    <s v="INDUSTRIAL PETROLEUM COKE BOILER"/>
    <s v="TEXAS"/>
    <x v="27"/>
    <x v="33"/>
    <s v="ELECTRICITY"/>
    <x v="14"/>
    <n v="0"/>
  </r>
  <r>
    <s v="REFERENCE ELECTRIFICATION - MODERATE TECHNOLOGY ADVANCEMENT"/>
    <x v="3"/>
    <s v="INDUSTRIAL PETROLEUM COKE BOILER"/>
    <s v="TEXAS"/>
    <x v="27"/>
    <x v="33"/>
    <s v="DIESEL FUEL"/>
    <x v="14"/>
    <n v="0"/>
  </r>
  <r>
    <s v="REFERENCE ELECTRIFICATION - MODERATE TECHNOLOGY ADVANCEMENT"/>
    <x v="3"/>
    <s v="INDUSTRIAL PETROLEUM COKE BOILER"/>
    <s v="TEXAS"/>
    <x v="27"/>
    <x v="33"/>
    <s v="PIPELINE GAS"/>
    <x v="14"/>
    <n v="0"/>
  </r>
  <r>
    <s v="REFERENCE ELECTRIFICATION - MODERATE TECHNOLOGY ADVANCEMENT"/>
    <x v="3"/>
    <s v="INDUSTRIAL PETROLEUM COKE BOILER"/>
    <s v="TEXAS"/>
    <x v="27"/>
    <x v="33"/>
    <s v="BIOMASS - WOOD"/>
    <x v="14"/>
    <n v="0"/>
  </r>
  <r>
    <s v="REFERENCE ELECTRIFICATION - MODERATE TECHNOLOGY ADVANCEMENT"/>
    <x v="3"/>
    <s v="INDUSTRIAL PETROLEUM COKE BOILER"/>
    <s v="TEXAS"/>
    <x v="27"/>
    <x v="33"/>
    <s v="RESIDUAL FUEL OIL"/>
    <x v="14"/>
    <n v="0"/>
  </r>
  <r>
    <s v="REFERENCE ELECTRIFICATION - MODERATE TECHNOLOGY ADVANCEMENT"/>
    <x v="3"/>
    <s v="INDUSTRIAL PETROLEUM COKE BOILER"/>
    <s v="TEXAS"/>
    <x v="27"/>
    <x v="33"/>
    <s v="COAL"/>
    <x v="14"/>
    <n v="0"/>
  </r>
  <r>
    <s v="REFERENCE ELECTRIFICATION - MODERATE TECHNOLOGY ADVANCEMENT"/>
    <x v="3"/>
    <s v="INDUSTRIAL PETROLEUM COKE BOILER"/>
    <s v="TEXAS"/>
    <x v="27"/>
    <x v="33"/>
    <s v="OTHER PETROLEUM"/>
    <x v="14"/>
    <n v="0"/>
  </r>
  <r>
    <s v="REFERENCE ELECTRIFICATION - MODERATE TECHNOLOGY ADVANCEMENT"/>
    <x v="3"/>
    <s v="INDUSTRIAL PETROLEUM COKE BOILER"/>
    <s v="TEXAS"/>
    <x v="27"/>
    <x v="33"/>
    <s v="PETROLEUM COKE"/>
    <x v="14"/>
    <n v="17636252944.506401"/>
  </r>
  <r>
    <s v="REFERENCE ELECTRIFICATION - MODERATE TECHNOLOGY ADVANCEMENT"/>
    <x v="3"/>
    <s v="INDUSTRIAL LPG BOILER"/>
    <s v="TEXAS"/>
    <x v="27"/>
    <x v="0"/>
    <s v="ELECTRICITY"/>
    <x v="14"/>
    <n v="0"/>
  </r>
  <r>
    <s v="REFERENCE ELECTRIFICATION - MODERATE TECHNOLOGY ADVANCEMENT"/>
    <x v="3"/>
    <s v="INDUSTRIAL LPG BOILER"/>
    <s v="TEXAS"/>
    <x v="27"/>
    <x v="0"/>
    <s v="DIESEL FUEL"/>
    <x v="14"/>
    <n v="0"/>
  </r>
  <r>
    <s v="REFERENCE ELECTRIFICATION - MODERATE TECHNOLOGY ADVANCEMENT"/>
    <x v="3"/>
    <s v="INDUSTRIAL LPG BOILER"/>
    <s v="TEXAS"/>
    <x v="27"/>
    <x v="0"/>
    <s v="PIPELINE GAS"/>
    <x v="14"/>
    <n v="0"/>
  </r>
  <r>
    <s v="REFERENCE ELECTRIFICATION - MODERATE TECHNOLOGY ADVANCEMENT"/>
    <x v="3"/>
    <s v="INDUSTRIAL LPG BOILER"/>
    <s v="TEXAS"/>
    <x v="27"/>
    <x v="0"/>
    <s v="BIOMASS - WOOD"/>
    <x v="14"/>
    <n v="1235664844.1612301"/>
  </r>
  <r>
    <s v="REFERENCE ELECTRIFICATION - MODERATE TECHNOLOGY ADVANCEMENT"/>
    <x v="3"/>
    <s v="INDUSTRIAL LPG BOILER"/>
    <s v="TEXAS"/>
    <x v="27"/>
    <x v="0"/>
    <s v="RESIDUAL FUEL OIL"/>
    <x v="14"/>
    <n v="0"/>
  </r>
  <r>
    <s v="REFERENCE ELECTRIFICATION - MODERATE TECHNOLOGY ADVANCEMENT"/>
    <x v="3"/>
    <s v="INDUSTRIAL LPG BOILER"/>
    <s v="TEXAS"/>
    <x v="27"/>
    <x v="0"/>
    <s v="COAL"/>
    <x v="14"/>
    <n v="0"/>
  </r>
  <r>
    <s v="REFERENCE ELECTRIFICATION - MODERATE TECHNOLOGY ADVANCEMENT"/>
    <x v="3"/>
    <s v="INDUSTRIAL LPG BOILER"/>
    <s v="TEXAS"/>
    <x v="27"/>
    <x v="0"/>
    <s v="OTHER PETROLEUM"/>
    <x v="14"/>
    <n v="0"/>
  </r>
  <r>
    <s v="REFERENCE ELECTRIFICATION - MODERATE TECHNOLOGY ADVANCEMENT"/>
    <x v="3"/>
    <s v="INDUSTRIAL LPG BOILER"/>
    <s v="TEXAS"/>
    <x v="27"/>
    <x v="0"/>
    <s v="PETROLEUM COKE"/>
    <x v="14"/>
    <n v="0"/>
  </r>
  <r>
    <s v="REFERENCE ELECTRIFICATION - MODERATE TECHNOLOGY ADVANCEMENT"/>
    <x v="3"/>
    <s v="INDUSTRIAL LPG BOILER"/>
    <s v="TEXAS"/>
    <x v="27"/>
    <x v="1"/>
    <s v="ELECTRICITY"/>
    <x v="14"/>
    <n v="0"/>
  </r>
  <r>
    <s v="REFERENCE ELECTRIFICATION - MODERATE TECHNOLOGY ADVANCEMENT"/>
    <x v="3"/>
    <s v="INDUSTRIAL LPG BOILER"/>
    <s v="TEXAS"/>
    <x v="27"/>
    <x v="1"/>
    <s v="DIESEL FUEL"/>
    <x v="14"/>
    <n v="0"/>
  </r>
  <r>
    <s v="REFERENCE ELECTRIFICATION - MODERATE TECHNOLOGY ADVANCEMENT"/>
    <x v="3"/>
    <s v="INDUSTRIAL LPG BOILER"/>
    <s v="TEXAS"/>
    <x v="27"/>
    <x v="1"/>
    <s v="PIPELINE GAS"/>
    <x v="14"/>
    <n v="0"/>
  </r>
  <r>
    <s v="REFERENCE ELECTRIFICATION - MODERATE TECHNOLOGY ADVANCEMENT"/>
    <x v="3"/>
    <s v="INDUSTRIAL LPG BOILER"/>
    <s v="TEXAS"/>
    <x v="27"/>
    <x v="1"/>
    <s v="BIOMASS - WOOD"/>
    <x v="14"/>
    <n v="1266592619.03618"/>
  </r>
  <r>
    <s v="REFERENCE ELECTRIFICATION - MODERATE TECHNOLOGY ADVANCEMENT"/>
    <x v="3"/>
    <s v="INDUSTRIAL LPG BOILER"/>
    <s v="TEXAS"/>
    <x v="27"/>
    <x v="1"/>
    <s v="RESIDUAL FUEL OIL"/>
    <x v="14"/>
    <n v="0"/>
  </r>
  <r>
    <s v="REFERENCE ELECTRIFICATION - MODERATE TECHNOLOGY ADVANCEMENT"/>
    <x v="3"/>
    <s v="INDUSTRIAL LPG BOILER"/>
    <s v="TEXAS"/>
    <x v="27"/>
    <x v="1"/>
    <s v="COAL"/>
    <x v="14"/>
    <n v="0"/>
  </r>
  <r>
    <s v="REFERENCE ELECTRIFICATION - MODERATE TECHNOLOGY ADVANCEMENT"/>
    <x v="3"/>
    <s v="INDUSTRIAL LPG BOILER"/>
    <s v="TEXAS"/>
    <x v="27"/>
    <x v="1"/>
    <s v="OTHER PETROLEUM"/>
    <x v="14"/>
    <n v="0"/>
  </r>
  <r>
    <s v="REFERENCE ELECTRIFICATION - MODERATE TECHNOLOGY ADVANCEMENT"/>
    <x v="3"/>
    <s v="INDUSTRIAL LPG BOILER"/>
    <s v="TEXAS"/>
    <x v="27"/>
    <x v="1"/>
    <s v="PETROLEUM COKE"/>
    <x v="14"/>
    <n v="0"/>
  </r>
  <r>
    <s v="REFERENCE ELECTRIFICATION - MODERATE TECHNOLOGY ADVANCEMENT"/>
    <x v="3"/>
    <s v="INDUSTRIAL LPG BOILER"/>
    <s v="TEXAS"/>
    <x v="27"/>
    <x v="2"/>
    <s v="ELECTRICITY"/>
    <x v="14"/>
    <n v="0"/>
  </r>
  <r>
    <s v="REFERENCE ELECTRIFICATION - MODERATE TECHNOLOGY ADVANCEMENT"/>
    <x v="3"/>
    <s v="INDUSTRIAL LPG BOILER"/>
    <s v="TEXAS"/>
    <x v="27"/>
    <x v="2"/>
    <s v="DIESEL FUEL"/>
    <x v="14"/>
    <n v="0"/>
  </r>
  <r>
    <s v="REFERENCE ELECTRIFICATION - MODERATE TECHNOLOGY ADVANCEMENT"/>
    <x v="3"/>
    <s v="INDUSTRIAL LPG BOILER"/>
    <s v="TEXAS"/>
    <x v="27"/>
    <x v="2"/>
    <s v="PIPELINE GAS"/>
    <x v="14"/>
    <n v="0"/>
  </r>
  <r>
    <s v="REFERENCE ELECTRIFICATION - MODERATE TECHNOLOGY ADVANCEMENT"/>
    <x v="3"/>
    <s v="INDUSTRIAL LPG BOILER"/>
    <s v="TEXAS"/>
    <x v="27"/>
    <x v="2"/>
    <s v="BIOMASS - WOOD"/>
    <x v="14"/>
    <n v="1290223554.7938001"/>
  </r>
  <r>
    <s v="REFERENCE ELECTRIFICATION - MODERATE TECHNOLOGY ADVANCEMENT"/>
    <x v="3"/>
    <s v="INDUSTRIAL LPG BOILER"/>
    <s v="TEXAS"/>
    <x v="27"/>
    <x v="2"/>
    <s v="RESIDUAL FUEL OIL"/>
    <x v="14"/>
    <n v="0"/>
  </r>
  <r>
    <s v="REFERENCE ELECTRIFICATION - MODERATE TECHNOLOGY ADVANCEMENT"/>
    <x v="3"/>
    <s v="INDUSTRIAL LPG BOILER"/>
    <s v="TEXAS"/>
    <x v="27"/>
    <x v="2"/>
    <s v="COAL"/>
    <x v="14"/>
    <n v="0"/>
  </r>
  <r>
    <s v="REFERENCE ELECTRIFICATION - MODERATE TECHNOLOGY ADVANCEMENT"/>
    <x v="3"/>
    <s v="INDUSTRIAL LPG BOILER"/>
    <s v="TEXAS"/>
    <x v="27"/>
    <x v="2"/>
    <s v="OTHER PETROLEUM"/>
    <x v="14"/>
    <n v="0"/>
  </r>
  <r>
    <s v="REFERENCE ELECTRIFICATION - MODERATE TECHNOLOGY ADVANCEMENT"/>
    <x v="3"/>
    <s v="INDUSTRIAL LPG BOILER"/>
    <s v="TEXAS"/>
    <x v="27"/>
    <x v="2"/>
    <s v="PETROLEUM COKE"/>
    <x v="14"/>
    <n v="0"/>
  </r>
  <r>
    <s v="REFERENCE ELECTRIFICATION - MODERATE TECHNOLOGY ADVANCEMENT"/>
    <x v="3"/>
    <s v="INDUSTRIAL LPG BOILER"/>
    <s v="TEXAS"/>
    <x v="27"/>
    <x v="3"/>
    <s v="ELECTRICITY"/>
    <x v="14"/>
    <n v="0"/>
  </r>
  <r>
    <s v="REFERENCE ELECTRIFICATION - MODERATE TECHNOLOGY ADVANCEMENT"/>
    <x v="3"/>
    <s v="INDUSTRIAL LPG BOILER"/>
    <s v="TEXAS"/>
    <x v="27"/>
    <x v="3"/>
    <s v="DIESEL FUEL"/>
    <x v="14"/>
    <n v="0"/>
  </r>
  <r>
    <s v="REFERENCE ELECTRIFICATION - MODERATE TECHNOLOGY ADVANCEMENT"/>
    <x v="3"/>
    <s v="INDUSTRIAL LPG BOILER"/>
    <s v="TEXAS"/>
    <x v="27"/>
    <x v="3"/>
    <s v="PIPELINE GAS"/>
    <x v="14"/>
    <n v="0"/>
  </r>
  <r>
    <s v="REFERENCE ELECTRIFICATION - MODERATE TECHNOLOGY ADVANCEMENT"/>
    <x v="3"/>
    <s v="INDUSTRIAL LPG BOILER"/>
    <s v="TEXAS"/>
    <x v="27"/>
    <x v="3"/>
    <s v="BIOMASS - WOOD"/>
    <x v="14"/>
    <n v="1302375367.8471799"/>
  </r>
  <r>
    <s v="REFERENCE ELECTRIFICATION - MODERATE TECHNOLOGY ADVANCEMENT"/>
    <x v="3"/>
    <s v="INDUSTRIAL LPG BOILER"/>
    <s v="TEXAS"/>
    <x v="27"/>
    <x v="3"/>
    <s v="RESIDUAL FUEL OIL"/>
    <x v="14"/>
    <n v="0"/>
  </r>
  <r>
    <s v="REFERENCE ELECTRIFICATION - MODERATE TECHNOLOGY ADVANCEMENT"/>
    <x v="3"/>
    <s v="INDUSTRIAL LPG BOILER"/>
    <s v="TEXAS"/>
    <x v="27"/>
    <x v="3"/>
    <s v="COAL"/>
    <x v="14"/>
    <n v="0"/>
  </r>
  <r>
    <s v="REFERENCE ELECTRIFICATION - MODERATE TECHNOLOGY ADVANCEMENT"/>
    <x v="3"/>
    <s v="INDUSTRIAL LPG BOILER"/>
    <s v="TEXAS"/>
    <x v="27"/>
    <x v="3"/>
    <s v="OTHER PETROLEUM"/>
    <x v="14"/>
    <n v="0"/>
  </r>
  <r>
    <s v="REFERENCE ELECTRIFICATION - MODERATE TECHNOLOGY ADVANCEMENT"/>
    <x v="3"/>
    <s v="INDUSTRIAL LPG BOILER"/>
    <s v="TEXAS"/>
    <x v="27"/>
    <x v="3"/>
    <s v="PETROLEUM COKE"/>
    <x v="14"/>
    <n v="0"/>
  </r>
  <r>
    <s v="REFERENCE ELECTRIFICATION - MODERATE TECHNOLOGY ADVANCEMENT"/>
    <x v="3"/>
    <s v="INDUSTRIAL LPG BOILER"/>
    <s v="TEXAS"/>
    <x v="27"/>
    <x v="4"/>
    <s v="ELECTRICITY"/>
    <x v="14"/>
    <n v="0"/>
  </r>
  <r>
    <s v="REFERENCE ELECTRIFICATION - MODERATE TECHNOLOGY ADVANCEMENT"/>
    <x v="3"/>
    <s v="INDUSTRIAL LPG BOILER"/>
    <s v="TEXAS"/>
    <x v="27"/>
    <x v="4"/>
    <s v="DIESEL FUEL"/>
    <x v="14"/>
    <n v="0"/>
  </r>
  <r>
    <s v="REFERENCE ELECTRIFICATION - MODERATE TECHNOLOGY ADVANCEMENT"/>
    <x v="3"/>
    <s v="INDUSTRIAL LPG BOILER"/>
    <s v="TEXAS"/>
    <x v="27"/>
    <x v="4"/>
    <s v="PIPELINE GAS"/>
    <x v="14"/>
    <n v="0"/>
  </r>
  <r>
    <s v="REFERENCE ELECTRIFICATION - MODERATE TECHNOLOGY ADVANCEMENT"/>
    <x v="3"/>
    <s v="INDUSTRIAL LPG BOILER"/>
    <s v="TEXAS"/>
    <x v="27"/>
    <x v="4"/>
    <s v="BIOMASS - WOOD"/>
    <x v="14"/>
    <n v="1312909385.9484"/>
  </r>
  <r>
    <s v="REFERENCE ELECTRIFICATION - MODERATE TECHNOLOGY ADVANCEMENT"/>
    <x v="3"/>
    <s v="INDUSTRIAL LPG BOILER"/>
    <s v="TEXAS"/>
    <x v="27"/>
    <x v="4"/>
    <s v="RESIDUAL FUEL OIL"/>
    <x v="14"/>
    <n v="0"/>
  </r>
  <r>
    <s v="REFERENCE ELECTRIFICATION - MODERATE TECHNOLOGY ADVANCEMENT"/>
    <x v="3"/>
    <s v="INDUSTRIAL LPG BOILER"/>
    <s v="TEXAS"/>
    <x v="27"/>
    <x v="4"/>
    <s v="COAL"/>
    <x v="14"/>
    <n v="0"/>
  </r>
  <r>
    <s v="REFERENCE ELECTRIFICATION - MODERATE TECHNOLOGY ADVANCEMENT"/>
    <x v="3"/>
    <s v="INDUSTRIAL LPG BOILER"/>
    <s v="TEXAS"/>
    <x v="27"/>
    <x v="4"/>
    <s v="OTHER PETROLEUM"/>
    <x v="14"/>
    <n v="0"/>
  </r>
  <r>
    <s v="REFERENCE ELECTRIFICATION - MODERATE TECHNOLOGY ADVANCEMENT"/>
    <x v="3"/>
    <s v="INDUSTRIAL LPG BOILER"/>
    <s v="TEXAS"/>
    <x v="27"/>
    <x v="4"/>
    <s v="PETROLEUM COKE"/>
    <x v="14"/>
    <n v="0"/>
  </r>
  <r>
    <s v="REFERENCE ELECTRIFICATION - MODERATE TECHNOLOGY ADVANCEMENT"/>
    <x v="3"/>
    <s v="INDUSTRIAL LPG BOILER"/>
    <s v="TEXAS"/>
    <x v="27"/>
    <x v="5"/>
    <s v="ELECTRICITY"/>
    <x v="14"/>
    <n v="0"/>
  </r>
  <r>
    <s v="REFERENCE ELECTRIFICATION - MODERATE TECHNOLOGY ADVANCEMENT"/>
    <x v="3"/>
    <s v="INDUSTRIAL LPG BOILER"/>
    <s v="TEXAS"/>
    <x v="27"/>
    <x v="5"/>
    <s v="DIESEL FUEL"/>
    <x v="14"/>
    <n v="0"/>
  </r>
  <r>
    <s v="REFERENCE ELECTRIFICATION - MODERATE TECHNOLOGY ADVANCEMENT"/>
    <x v="3"/>
    <s v="INDUSTRIAL LPG BOILER"/>
    <s v="TEXAS"/>
    <x v="27"/>
    <x v="5"/>
    <s v="PIPELINE GAS"/>
    <x v="14"/>
    <n v="0"/>
  </r>
  <r>
    <s v="REFERENCE ELECTRIFICATION - MODERATE TECHNOLOGY ADVANCEMENT"/>
    <x v="3"/>
    <s v="INDUSTRIAL LPG BOILER"/>
    <s v="TEXAS"/>
    <x v="27"/>
    <x v="5"/>
    <s v="BIOMASS - WOOD"/>
    <x v="14"/>
    <n v="1333028428.0104499"/>
  </r>
  <r>
    <s v="REFERENCE ELECTRIFICATION - MODERATE TECHNOLOGY ADVANCEMENT"/>
    <x v="3"/>
    <s v="INDUSTRIAL LPG BOILER"/>
    <s v="TEXAS"/>
    <x v="27"/>
    <x v="5"/>
    <s v="RESIDUAL FUEL OIL"/>
    <x v="14"/>
    <n v="0"/>
  </r>
  <r>
    <s v="REFERENCE ELECTRIFICATION - MODERATE TECHNOLOGY ADVANCEMENT"/>
    <x v="3"/>
    <s v="INDUSTRIAL LPG BOILER"/>
    <s v="TEXAS"/>
    <x v="27"/>
    <x v="5"/>
    <s v="COAL"/>
    <x v="14"/>
    <n v="0"/>
  </r>
  <r>
    <s v="REFERENCE ELECTRIFICATION - MODERATE TECHNOLOGY ADVANCEMENT"/>
    <x v="3"/>
    <s v="INDUSTRIAL LPG BOILER"/>
    <s v="TEXAS"/>
    <x v="27"/>
    <x v="5"/>
    <s v="OTHER PETROLEUM"/>
    <x v="14"/>
    <n v="0"/>
  </r>
  <r>
    <s v="REFERENCE ELECTRIFICATION - MODERATE TECHNOLOGY ADVANCEMENT"/>
    <x v="3"/>
    <s v="INDUSTRIAL LPG BOILER"/>
    <s v="TEXAS"/>
    <x v="27"/>
    <x v="5"/>
    <s v="PETROLEUM COKE"/>
    <x v="14"/>
    <n v="0"/>
  </r>
  <r>
    <s v="REFERENCE ELECTRIFICATION - MODERATE TECHNOLOGY ADVANCEMENT"/>
    <x v="3"/>
    <s v="INDUSTRIAL LPG BOILER"/>
    <s v="TEXAS"/>
    <x v="27"/>
    <x v="6"/>
    <s v="ELECTRICITY"/>
    <x v="14"/>
    <n v="0"/>
  </r>
  <r>
    <s v="REFERENCE ELECTRIFICATION - MODERATE TECHNOLOGY ADVANCEMENT"/>
    <x v="3"/>
    <s v="INDUSTRIAL LPG BOILER"/>
    <s v="TEXAS"/>
    <x v="27"/>
    <x v="6"/>
    <s v="DIESEL FUEL"/>
    <x v="14"/>
    <n v="0"/>
  </r>
  <r>
    <s v="REFERENCE ELECTRIFICATION - MODERATE TECHNOLOGY ADVANCEMENT"/>
    <x v="3"/>
    <s v="INDUSTRIAL LPG BOILER"/>
    <s v="TEXAS"/>
    <x v="27"/>
    <x v="6"/>
    <s v="PIPELINE GAS"/>
    <x v="14"/>
    <n v="0"/>
  </r>
  <r>
    <s v="REFERENCE ELECTRIFICATION - MODERATE TECHNOLOGY ADVANCEMENT"/>
    <x v="3"/>
    <s v="INDUSTRIAL LPG BOILER"/>
    <s v="TEXAS"/>
    <x v="27"/>
    <x v="6"/>
    <s v="BIOMASS - WOOD"/>
    <x v="14"/>
    <n v="1352237026.9026899"/>
  </r>
  <r>
    <s v="REFERENCE ELECTRIFICATION - MODERATE TECHNOLOGY ADVANCEMENT"/>
    <x v="3"/>
    <s v="INDUSTRIAL LPG BOILER"/>
    <s v="TEXAS"/>
    <x v="27"/>
    <x v="6"/>
    <s v="RESIDUAL FUEL OIL"/>
    <x v="14"/>
    <n v="0"/>
  </r>
  <r>
    <s v="REFERENCE ELECTRIFICATION - MODERATE TECHNOLOGY ADVANCEMENT"/>
    <x v="3"/>
    <s v="INDUSTRIAL LPG BOILER"/>
    <s v="TEXAS"/>
    <x v="27"/>
    <x v="6"/>
    <s v="COAL"/>
    <x v="14"/>
    <n v="0"/>
  </r>
  <r>
    <s v="REFERENCE ELECTRIFICATION - MODERATE TECHNOLOGY ADVANCEMENT"/>
    <x v="3"/>
    <s v="INDUSTRIAL LPG BOILER"/>
    <s v="TEXAS"/>
    <x v="27"/>
    <x v="6"/>
    <s v="OTHER PETROLEUM"/>
    <x v="14"/>
    <n v="0"/>
  </r>
  <r>
    <s v="REFERENCE ELECTRIFICATION - MODERATE TECHNOLOGY ADVANCEMENT"/>
    <x v="3"/>
    <s v="INDUSTRIAL LPG BOILER"/>
    <s v="TEXAS"/>
    <x v="27"/>
    <x v="6"/>
    <s v="PETROLEUM COKE"/>
    <x v="14"/>
    <n v="0"/>
  </r>
  <r>
    <s v="REFERENCE ELECTRIFICATION - MODERATE TECHNOLOGY ADVANCEMENT"/>
    <x v="3"/>
    <s v="INDUSTRIAL LPG BOILER"/>
    <s v="TEXAS"/>
    <x v="27"/>
    <x v="7"/>
    <s v="ELECTRICITY"/>
    <x v="14"/>
    <n v="0"/>
  </r>
  <r>
    <s v="REFERENCE ELECTRIFICATION - MODERATE TECHNOLOGY ADVANCEMENT"/>
    <x v="3"/>
    <s v="INDUSTRIAL LPG BOILER"/>
    <s v="TEXAS"/>
    <x v="27"/>
    <x v="7"/>
    <s v="DIESEL FUEL"/>
    <x v="14"/>
    <n v="0"/>
  </r>
  <r>
    <s v="REFERENCE ELECTRIFICATION - MODERATE TECHNOLOGY ADVANCEMENT"/>
    <x v="3"/>
    <s v="INDUSTRIAL LPG BOILER"/>
    <s v="TEXAS"/>
    <x v="27"/>
    <x v="7"/>
    <s v="PIPELINE GAS"/>
    <x v="14"/>
    <n v="0"/>
  </r>
  <r>
    <s v="REFERENCE ELECTRIFICATION - MODERATE TECHNOLOGY ADVANCEMENT"/>
    <x v="3"/>
    <s v="INDUSTRIAL LPG BOILER"/>
    <s v="TEXAS"/>
    <x v="27"/>
    <x v="7"/>
    <s v="BIOMASS - WOOD"/>
    <x v="14"/>
    <n v="1356812139.09498"/>
  </r>
  <r>
    <s v="REFERENCE ELECTRIFICATION - MODERATE TECHNOLOGY ADVANCEMENT"/>
    <x v="3"/>
    <s v="INDUSTRIAL LPG BOILER"/>
    <s v="TEXAS"/>
    <x v="27"/>
    <x v="7"/>
    <s v="RESIDUAL FUEL OIL"/>
    <x v="14"/>
    <n v="0"/>
  </r>
  <r>
    <s v="REFERENCE ELECTRIFICATION - MODERATE TECHNOLOGY ADVANCEMENT"/>
    <x v="3"/>
    <s v="INDUSTRIAL LPG BOILER"/>
    <s v="TEXAS"/>
    <x v="27"/>
    <x v="7"/>
    <s v="COAL"/>
    <x v="14"/>
    <n v="0"/>
  </r>
  <r>
    <s v="REFERENCE ELECTRIFICATION - MODERATE TECHNOLOGY ADVANCEMENT"/>
    <x v="3"/>
    <s v="INDUSTRIAL LPG BOILER"/>
    <s v="TEXAS"/>
    <x v="27"/>
    <x v="7"/>
    <s v="OTHER PETROLEUM"/>
    <x v="14"/>
    <n v="0"/>
  </r>
  <r>
    <s v="REFERENCE ELECTRIFICATION - MODERATE TECHNOLOGY ADVANCEMENT"/>
    <x v="3"/>
    <s v="INDUSTRIAL LPG BOILER"/>
    <s v="TEXAS"/>
    <x v="27"/>
    <x v="7"/>
    <s v="PETROLEUM COKE"/>
    <x v="14"/>
    <n v="0"/>
  </r>
  <r>
    <s v="REFERENCE ELECTRIFICATION - MODERATE TECHNOLOGY ADVANCEMENT"/>
    <x v="3"/>
    <s v="INDUSTRIAL LPG BOILER"/>
    <s v="TEXAS"/>
    <x v="27"/>
    <x v="8"/>
    <s v="ELECTRICITY"/>
    <x v="14"/>
    <n v="0"/>
  </r>
  <r>
    <s v="REFERENCE ELECTRIFICATION - MODERATE TECHNOLOGY ADVANCEMENT"/>
    <x v="3"/>
    <s v="INDUSTRIAL LPG BOILER"/>
    <s v="TEXAS"/>
    <x v="27"/>
    <x v="8"/>
    <s v="DIESEL FUEL"/>
    <x v="14"/>
    <n v="0"/>
  </r>
  <r>
    <s v="REFERENCE ELECTRIFICATION - MODERATE TECHNOLOGY ADVANCEMENT"/>
    <x v="3"/>
    <s v="INDUSTRIAL LPG BOILER"/>
    <s v="TEXAS"/>
    <x v="27"/>
    <x v="8"/>
    <s v="PIPELINE GAS"/>
    <x v="14"/>
    <n v="0"/>
  </r>
  <r>
    <s v="REFERENCE ELECTRIFICATION - MODERATE TECHNOLOGY ADVANCEMENT"/>
    <x v="3"/>
    <s v="INDUSTRIAL LPG BOILER"/>
    <s v="TEXAS"/>
    <x v="27"/>
    <x v="8"/>
    <s v="BIOMASS - WOOD"/>
    <x v="14"/>
    <n v="1352110930.13536"/>
  </r>
  <r>
    <s v="REFERENCE ELECTRIFICATION - MODERATE TECHNOLOGY ADVANCEMENT"/>
    <x v="3"/>
    <s v="INDUSTRIAL LPG BOILER"/>
    <s v="TEXAS"/>
    <x v="27"/>
    <x v="8"/>
    <s v="RESIDUAL FUEL OIL"/>
    <x v="14"/>
    <n v="0"/>
  </r>
  <r>
    <s v="REFERENCE ELECTRIFICATION - MODERATE TECHNOLOGY ADVANCEMENT"/>
    <x v="3"/>
    <s v="INDUSTRIAL LPG BOILER"/>
    <s v="TEXAS"/>
    <x v="27"/>
    <x v="8"/>
    <s v="COAL"/>
    <x v="14"/>
    <n v="0"/>
  </r>
  <r>
    <s v="REFERENCE ELECTRIFICATION - MODERATE TECHNOLOGY ADVANCEMENT"/>
    <x v="3"/>
    <s v="INDUSTRIAL LPG BOILER"/>
    <s v="TEXAS"/>
    <x v="27"/>
    <x v="8"/>
    <s v="OTHER PETROLEUM"/>
    <x v="14"/>
    <n v="0"/>
  </r>
  <r>
    <s v="REFERENCE ELECTRIFICATION - MODERATE TECHNOLOGY ADVANCEMENT"/>
    <x v="3"/>
    <s v="INDUSTRIAL LPG BOILER"/>
    <s v="TEXAS"/>
    <x v="27"/>
    <x v="8"/>
    <s v="PETROLEUM COKE"/>
    <x v="14"/>
    <n v="0"/>
  </r>
  <r>
    <s v="REFERENCE ELECTRIFICATION - MODERATE TECHNOLOGY ADVANCEMENT"/>
    <x v="3"/>
    <s v="INDUSTRIAL LPG BOILER"/>
    <s v="TEXAS"/>
    <x v="27"/>
    <x v="9"/>
    <s v="ELECTRICITY"/>
    <x v="14"/>
    <n v="0"/>
  </r>
  <r>
    <s v="REFERENCE ELECTRIFICATION - MODERATE TECHNOLOGY ADVANCEMENT"/>
    <x v="3"/>
    <s v="INDUSTRIAL LPG BOILER"/>
    <s v="TEXAS"/>
    <x v="27"/>
    <x v="9"/>
    <s v="DIESEL FUEL"/>
    <x v="14"/>
    <n v="0"/>
  </r>
  <r>
    <s v="REFERENCE ELECTRIFICATION - MODERATE TECHNOLOGY ADVANCEMENT"/>
    <x v="3"/>
    <s v="INDUSTRIAL LPG BOILER"/>
    <s v="TEXAS"/>
    <x v="27"/>
    <x v="9"/>
    <s v="PIPELINE GAS"/>
    <x v="14"/>
    <n v="0"/>
  </r>
  <r>
    <s v="REFERENCE ELECTRIFICATION - MODERATE TECHNOLOGY ADVANCEMENT"/>
    <x v="3"/>
    <s v="INDUSTRIAL LPG BOILER"/>
    <s v="TEXAS"/>
    <x v="27"/>
    <x v="9"/>
    <s v="BIOMASS - WOOD"/>
    <x v="14"/>
    <n v="1353129596.5112"/>
  </r>
  <r>
    <s v="REFERENCE ELECTRIFICATION - MODERATE TECHNOLOGY ADVANCEMENT"/>
    <x v="3"/>
    <s v="INDUSTRIAL LPG BOILER"/>
    <s v="TEXAS"/>
    <x v="27"/>
    <x v="9"/>
    <s v="RESIDUAL FUEL OIL"/>
    <x v="14"/>
    <n v="0"/>
  </r>
  <r>
    <s v="REFERENCE ELECTRIFICATION - MODERATE TECHNOLOGY ADVANCEMENT"/>
    <x v="3"/>
    <s v="INDUSTRIAL LPG BOILER"/>
    <s v="TEXAS"/>
    <x v="27"/>
    <x v="9"/>
    <s v="COAL"/>
    <x v="14"/>
    <n v="0"/>
  </r>
  <r>
    <s v="REFERENCE ELECTRIFICATION - MODERATE TECHNOLOGY ADVANCEMENT"/>
    <x v="3"/>
    <s v="INDUSTRIAL LPG BOILER"/>
    <s v="TEXAS"/>
    <x v="27"/>
    <x v="9"/>
    <s v="OTHER PETROLEUM"/>
    <x v="14"/>
    <n v="0"/>
  </r>
  <r>
    <s v="REFERENCE ELECTRIFICATION - MODERATE TECHNOLOGY ADVANCEMENT"/>
    <x v="3"/>
    <s v="INDUSTRIAL LPG BOILER"/>
    <s v="TEXAS"/>
    <x v="27"/>
    <x v="9"/>
    <s v="PETROLEUM COKE"/>
    <x v="14"/>
    <n v="0"/>
  </r>
  <r>
    <s v="REFERENCE ELECTRIFICATION - MODERATE TECHNOLOGY ADVANCEMENT"/>
    <x v="3"/>
    <s v="INDUSTRIAL LPG BOILER"/>
    <s v="TEXAS"/>
    <x v="27"/>
    <x v="10"/>
    <s v="ELECTRICITY"/>
    <x v="14"/>
    <n v="0"/>
  </r>
  <r>
    <s v="REFERENCE ELECTRIFICATION - MODERATE TECHNOLOGY ADVANCEMENT"/>
    <x v="3"/>
    <s v="INDUSTRIAL LPG BOILER"/>
    <s v="TEXAS"/>
    <x v="27"/>
    <x v="10"/>
    <s v="DIESEL FUEL"/>
    <x v="14"/>
    <n v="0"/>
  </r>
  <r>
    <s v="REFERENCE ELECTRIFICATION - MODERATE TECHNOLOGY ADVANCEMENT"/>
    <x v="3"/>
    <s v="INDUSTRIAL LPG BOILER"/>
    <s v="TEXAS"/>
    <x v="27"/>
    <x v="10"/>
    <s v="PIPELINE GAS"/>
    <x v="14"/>
    <n v="0"/>
  </r>
  <r>
    <s v="REFERENCE ELECTRIFICATION - MODERATE TECHNOLOGY ADVANCEMENT"/>
    <x v="3"/>
    <s v="INDUSTRIAL LPG BOILER"/>
    <s v="TEXAS"/>
    <x v="27"/>
    <x v="10"/>
    <s v="BIOMASS - WOOD"/>
    <x v="14"/>
    <n v="1338497360.8147299"/>
  </r>
  <r>
    <s v="REFERENCE ELECTRIFICATION - MODERATE TECHNOLOGY ADVANCEMENT"/>
    <x v="3"/>
    <s v="INDUSTRIAL LPG BOILER"/>
    <s v="TEXAS"/>
    <x v="27"/>
    <x v="10"/>
    <s v="RESIDUAL FUEL OIL"/>
    <x v="14"/>
    <n v="0"/>
  </r>
  <r>
    <s v="REFERENCE ELECTRIFICATION - MODERATE TECHNOLOGY ADVANCEMENT"/>
    <x v="3"/>
    <s v="INDUSTRIAL LPG BOILER"/>
    <s v="TEXAS"/>
    <x v="27"/>
    <x v="10"/>
    <s v="COAL"/>
    <x v="14"/>
    <n v="0"/>
  </r>
  <r>
    <s v="REFERENCE ELECTRIFICATION - MODERATE TECHNOLOGY ADVANCEMENT"/>
    <x v="3"/>
    <s v="INDUSTRIAL LPG BOILER"/>
    <s v="TEXAS"/>
    <x v="27"/>
    <x v="10"/>
    <s v="OTHER PETROLEUM"/>
    <x v="14"/>
    <n v="0"/>
  </r>
  <r>
    <s v="REFERENCE ELECTRIFICATION - MODERATE TECHNOLOGY ADVANCEMENT"/>
    <x v="3"/>
    <s v="INDUSTRIAL LPG BOILER"/>
    <s v="TEXAS"/>
    <x v="27"/>
    <x v="10"/>
    <s v="PETROLEUM COKE"/>
    <x v="14"/>
    <n v="0"/>
  </r>
  <r>
    <s v="REFERENCE ELECTRIFICATION - MODERATE TECHNOLOGY ADVANCEMENT"/>
    <x v="3"/>
    <s v="INDUSTRIAL LPG BOILER"/>
    <s v="TEXAS"/>
    <x v="27"/>
    <x v="11"/>
    <s v="ELECTRICITY"/>
    <x v="14"/>
    <n v="0"/>
  </r>
  <r>
    <s v="REFERENCE ELECTRIFICATION - MODERATE TECHNOLOGY ADVANCEMENT"/>
    <x v="3"/>
    <s v="INDUSTRIAL LPG BOILER"/>
    <s v="TEXAS"/>
    <x v="27"/>
    <x v="11"/>
    <s v="DIESEL FUEL"/>
    <x v="14"/>
    <n v="0"/>
  </r>
  <r>
    <s v="REFERENCE ELECTRIFICATION - MODERATE TECHNOLOGY ADVANCEMENT"/>
    <x v="3"/>
    <s v="INDUSTRIAL LPG BOILER"/>
    <s v="TEXAS"/>
    <x v="27"/>
    <x v="11"/>
    <s v="PIPELINE GAS"/>
    <x v="14"/>
    <n v="0"/>
  </r>
  <r>
    <s v="REFERENCE ELECTRIFICATION - MODERATE TECHNOLOGY ADVANCEMENT"/>
    <x v="3"/>
    <s v="INDUSTRIAL LPG BOILER"/>
    <s v="TEXAS"/>
    <x v="27"/>
    <x v="11"/>
    <s v="BIOMASS - WOOD"/>
    <x v="14"/>
    <n v="1322302777.92241"/>
  </r>
  <r>
    <s v="REFERENCE ELECTRIFICATION - MODERATE TECHNOLOGY ADVANCEMENT"/>
    <x v="3"/>
    <s v="INDUSTRIAL LPG BOILER"/>
    <s v="TEXAS"/>
    <x v="27"/>
    <x v="11"/>
    <s v="RESIDUAL FUEL OIL"/>
    <x v="14"/>
    <n v="0"/>
  </r>
  <r>
    <s v="REFERENCE ELECTRIFICATION - MODERATE TECHNOLOGY ADVANCEMENT"/>
    <x v="3"/>
    <s v="INDUSTRIAL LPG BOILER"/>
    <s v="TEXAS"/>
    <x v="27"/>
    <x v="11"/>
    <s v="COAL"/>
    <x v="14"/>
    <n v="0"/>
  </r>
  <r>
    <s v="REFERENCE ELECTRIFICATION - MODERATE TECHNOLOGY ADVANCEMENT"/>
    <x v="3"/>
    <s v="INDUSTRIAL LPG BOILER"/>
    <s v="TEXAS"/>
    <x v="27"/>
    <x v="11"/>
    <s v="OTHER PETROLEUM"/>
    <x v="14"/>
    <n v="0"/>
  </r>
  <r>
    <s v="REFERENCE ELECTRIFICATION - MODERATE TECHNOLOGY ADVANCEMENT"/>
    <x v="3"/>
    <s v="INDUSTRIAL LPG BOILER"/>
    <s v="TEXAS"/>
    <x v="27"/>
    <x v="11"/>
    <s v="PETROLEUM COKE"/>
    <x v="14"/>
    <n v="0"/>
  </r>
  <r>
    <s v="REFERENCE ELECTRIFICATION - MODERATE TECHNOLOGY ADVANCEMENT"/>
    <x v="3"/>
    <s v="INDUSTRIAL LPG BOILER"/>
    <s v="TEXAS"/>
    <x v="27"/>
    <x v="12"/>
    <s v="ELECTRICITY"/>
    <x v="14"/>
    <n v="0"/>
  </r>
  <r>
    <s v="REFERENCE ELECTRIFICATION - MODERATE TECHNOLOGY ADVANCEMENT"/>
    <x v="3"/>
    <s v="INDUSTRIAL LPG BOILER"/>
    <s v="TEXAS"/>
    <x v="27"/>
    <x v="12"/>
    <s v="DIESEL FUEL"/>
    <x v="14"/>
    <n v="0"/>
  </r>
  <r>
    <s v="REFERENCE ELECTRIFICATION - MODERATE TECHNOLOGY ADVANCEMENT"/>
    <x v="3"/>
    <s v="INDUSTRIAL LPG BOILER"/>
    <s v="TEXAS"/>
    <x v="27"/>
    <x v="12"/>
    <s v="PIPELINE GAS"/>
    <x v="14"/>
    <n v="0"/>
  </r>
  <r>
    <s v="REFERENCE ELECTRIFICATION - MODERATE TECHNOLOGY ADVANCEMENT"/>
    <x v="3"/>
    <s v="INDUSTRIAL LPG BOILER"/>
    <s v="TEXAS"/>
    <x v="27"/>
    <x v="12"/>
    <s v="BIOMASS - WOOD"/>
    <x v="14"/>
    <n v="1311173676.64184"/>
  </r>
  <r>
    <s v="REFERENCE ELECTRIFICATION - MODERATE TECHNOLOGY ADVANCEMENT"/>
    <x v="3"/>
    <s v="INDUSTRIAL LPG BOILER"/>
    <s v="TEXAS"/>
    <x v="27"/>
    <x v="12"/>
    <s v="RESIDUAL FUEL OIL"/>
    <x v="14"/>
    <n v="0"/>
  </r>
  <r>
    <s v="REFERENCE ELECTRIFICATION - MODERATE TECHNOLOGY ADVANCEMENT"/>
    <x v="3"/>
    <s v="INDUSTRIAL LPG BOILER"/>
    <s v="TEXAS"/>
    <x v="27"/>
    <x v="12"/>
    <s v="COAL"/>
    <x v="14"/>
    <n v="0"/>
  </r>
  <r>
    <s v="REFERENCE ELECTRIFICATION - MODERATE TECHNOLOGY ADVANCEMENT"/>
    <x v="3"/>
    <s v="INDUSTRIAL LPG BOILER"/>
    <s v="TEXAS"/>
    <x v="27"/>
    <x v="12"/>
    <s v="OTHER PETROLEUM"/>
    <x v="14"/>
    <n v="0"/>
  </r>
  <r>
    <s v="REFERENCE ELECTRIFICATION - MODERATE TECHNOLOGY ADVANCEMENT"/>
    <x v="3"/>
    <s v="INDUSTRIAL LPG BOILER"/>
    <s v="TEXAS"/>
    <x v="27"/>
    <x v="12"/>
    <s v="PETROLEUM COKE"/>
    <x v="14"/>
    <n v="0"/>
  </r>
  <r>
    <s v="REFERENCE ELECTRIFICATION - MODERATE TECHNOLOGY ADVANCEMENT"/>
    <x v="3"/>
    <s v="INDUSTRIAL LPG BOILER"/>
    <s v="TEXAS"/>
    <x v="27"/>
    <x v="13"/>
    <s v="ELECTRICITY"/>
    <x v="14"/>
    <n v="0"/>
  </r>
  <r>
    <s v="REFERENCE ELECTRIFICATION - MODERATE TECHNOLOGY ADVANCEMENT"/>
    <x v="3"/>
    <s v="INDUSTRIAL LPG BOILER"/>
    <s v="TEXAS"/>
    <x v="27"/>
    <x v="13"/>
    <s v="DIESEL FUEL"/>
    <x v="14"/>
    <n v="0"/>
  </r>
  <r>
    <s v="REFERENCE ELECTRIFICATION - MODERATE TECHNOLOGY ADVANCEMENT"/>
    <x v="3"/>
    <s v="INDUSTRIAL LPG BOILER"/>
    <s v="TEXAS"/>
    <x v="27"/>
    <x v="13"/>
    <s v="PIPELINE GAS"/>
    <x v="14"/>
    <n v="0"/>
  </r>
  <r>
    <s v="REFERENCE ELECTRIFICATION - MODERATE TECHNOLOGY ADVANCEMENT"/>
    <x v="3"/>
    <s v="INDUSTRIAL LPG BOILER"/>
    <s v="TEXAS"/>
    <x v="27"/>
    <x v="13"/>
    <s v="BIOMASS - WOOD"/>
    <x v="14"/>
    <n v="1302537332.0724001"/>
  </r>
  <r>
    <s v="REFERENCE ELECTRIFICATION - MODERATE TECHNOLOGY ADVANCEMENT"/>
    <x v="3"/>
    <s v="INDUSTRIAL LPG BOILER"/>
    <s v="TEXAS"/>
    <x v="27"/>
    <x v="13"/>
    <s v="RESIDUAL FUEL OIL"/>
    <x v="14"/>
    <n v="0"/>
  </r>
  <r>
    <s v="REFERENCE ELECTRIFICATION - MODERATE TECHNOLOGY ADVANCEMENT"/>
    <x v="3"/>
    <s v="INDUSTRIAL LPG BOILER"/>
    <s v="TEXAS"/>
    <x v="27"/>
    <x v="13"/>
    <s v="COAL"/>
    <x v="14"/>
    <n v="0"/>
  </r>
  <r>
    <s v="REFERENCE ELECTRIFICATION - MODERATE TECHNOLOGY ADVANCEMENT"/>
    <x v="3"/>
    <s v="INDUSTRIAL LPG BOILER"/>
    <s v="TEXAS"/>
    <x v="27"/>
    <x v="13"/>
    <s v="OTHER PETROLEUM"/>
    <x v="14"/>
    <n v="0"/>
  </r>
  <r>
    <s v="REFERENCE ELECTRIFICATION - MODERATE TECHNOLOGY ADVANCEMENT"/>
    <x v="3"/>
    <s v="INDUSTRIAL LPG BOILER"/>
    <s v="TEXAS"/>
    <x v="27"/>
    <x v="13"/>
    <s v="PETROLEUM COKE"/>
    <x v="14"/>
    <n v="0"/>
  </r>
  <r>
    <s v="REFERENCE ELECTRIFICATION - MODERATE TECHNOLOGY ADVANCEMENT"/>
    <x v="3"/>
    <s v="INDUSTRIAL LPG BOILER"/>
    <s v="TEXAS"/>
    <x v="27"/>
    <x v="14"/>
    <s v="ELECTRICITY"/>
    <x v="14"/>
    <n v="0"/>
  </r>
  <r>
    <s v="REFERENCE ELECTRIFICATION - MODERATE TECHNOLOGY ADVANCEMENT"/>
    <x v="3"/>
    <s v="INDUSTRIAL LPG BOILER"/>
    <s v="TEXAS"/>
    <x v="27"/>
    <x v="14"/>
    <s v="DIESEL FUEL"/>
    <x v="14"/>
    <n v="0"/>
  </r>
  <r>
    <s v="REFERENCE ELECTRIFICATION - MODERATE TECHNOLOGY ADVANCEMENT"/>
    <x v="3"/>
    <s v="INDUSTRIAL LPG BOILER"/>
    <s v="TEXAS"/>
    <x v="27"/>
    <x v="14"/>
    <s v="PIPELINE GAS"/>
    <x v="14"/>
    <n v="0"/>
  </r>
  <r>
    <s v="REFERENCE ELECTRIFICATION - MODERATE TECHNOLOGY ADVANCEMENT"/>
    <x v="3"/>
    <s v="INDUSTRIAL LPG BOILER"/>
    <s v="TEXAS"/>
    <x v="27"/>
    <x v="14"/>
    <s v="BIOMASS - WOOD"/>
    <x v="14"/>
    <n v="1293144706.7660899"/>
  </r>
  <r>
    <s v="REFERENCE ELECTRIFICATION - MODERATE TECHNOLOGY ADVANCEMENT"/>
    <x v="3"/>
    <s v="INDUSTRIAL LPG BOILER"/>
    <s v="TEXAS"/>
    <x v="27"/>
    <x v="14"/>
    <s v="RESIDUAL FUEL OIL"/>
    <x v="14"/>
    <n v="0"/>
  </r>
  <r>
    <s v="REFERENCE ELECTRIFICATION - MODERATE TECHNOLOGY ADVANCEMENT"/>
    <x v="3"/>
    <s v="INDUSTRIAL LPG BOILER"/>
    <s v="TEXAS"/>
    <x v="27"/>
    <x v="14"/>
    <s v="COAL"/>
    <x v="14"/>
    <n v="0"/>
  </r>
  <r>
    <s v="REFERENCE ELECTRIFICATION - MODERATE TECHNOLOGY ADVANCEMENT"/>
    <x v="3"/>
    <s v="INDUSTRIAL LPG BOILER"/>
    <s v="TEXAS"/>
    <x v="27"/>
    <x v="14"/>
    <s v="OTHER PETROLEUM"/>
    <x v="14"/>
    <n v="0"/>
  </r>
  <r>
    <s v="REFERENCE ELECTRIFICATION - MODERATE TECHNOLOGY ADVANCEMENT"/>
    <x v="3"/>
    <s v="INDUSTRIAL LPG BOILER"/>
    <s v="TEXAS"/>
    <x v="27"/>
    <x v="14"/>
    <s v="PETROLEUM COKE"/>
    <x v="14"/>
    <n v="0"/>
  </r>
  <r>
    <s v="REFERENCE ELECTRIFICATION - MODERATE TECHNOLOGY ADVANCEMENT"/>
    <x v="3"/>
    <s v="INDUSTRIAL LPG BOILER"/>
    <s v="TEXAS"/>
    <x v="27"/>
    <x v="15"/>
    <s v="ELECTRICITY"/>
    <x v="14"/>
    <n v="0"/>
  </r>
  <r>
    <s v="REFERENCE ELECTRIFICATION - MODERATE TECHNOLOGY ADVANCEMENT"/>
    <x v="3"/>
    <s v="INDUSTRIAL LPG BOILER"/>
    <s v="TEXAS"/>
    <x v="27"/>
    <x v="15"/>
    <s v="DIESEL FUEL"/>
    <x v="14"/>
    <n v="0"/>
  </r>
  <r>
    <s v="REFERENCE ELECTRIFICATION - MODERATE TECHNOLOGY ADVANCEMENT"/>
    <x v="3"/>
    <s v="INDUSTRIAL LPG BOILER"/>
    <s v="TEXAS"/>
    <x v="27"/>
    <x v="15"/>
    <s v="PIPELINE GAS"/>
    <x v="14"/>
    <n v="0"/>
  </r>
  <r>
    <s v="REFERENCE ELECTRIFICATION - MODERATE TECHNOLOGY ADVANCEMENT"/>
    <x v="3"/>
    <s v="INDUSTRIAL LPG BOILER"/>
    <s v="TEXAS"/>
    <x v="27"/>
    <x v="15"/>
    <s v="BIOMASS - WOOD"/>
    <x v="14"/>
    <n v="1283582415.3841801"/>
  </r>
  <r>
    <s v="REFERENCE ELECTRIFICATION - MODERATE TECHNOLOGY ADVANCEMENT"/>
    <x v="3"/>
    <s v="INDUSTRIAL LPG BOILER"/>
    <s v="TEXAS"/>
    <x v="27"/>
    <x v="15"/>
    <s v="RESIDUAL FUEL OIL"/>
    <x v="14"/>
    <n v="0"/>
  </r>
  <r>
    <s v="REFERENCE ELECTRIFICATION - MODERATE TECHNOLOGY ADVANCEMENT"/>
    <x v="3"/>
    <s v="INDUSTRIAL LPG BOILER"/>
    <s v="TEXAS"/>
    <x v="27"/>
    <x v="15"/>
    <s v="COAL"/>
    <x v="14"/>
    <n v="0"/>
  </r>
  <r>
    <s v="REFERENCE ELECTRIFICATION - MODERATE TECHNOLOGY ADVANCEMENT"/>
    <x v="3"/>
    <s v="INDUSTRIAL LPG BOILER"/>
    <s v="TEXAS"/>
    <x v="27"/>
    <x v="15"/>
    <s v="OTHER PETROLEUM"/>
    <x v="14"/>
    <n v="0"/>
  </r>
  <r>
    <s v="REFERENCE ELECTRIFICATION - MODERATE TECHNOLOGY ADVANCEMENT"/>
    <x v="3"/>
    <s v="INDUSTRIAL LPG BOILER"/>
    <s v="TEXAS"/>
    <x v="27"/>
    <x v="15"/>
    <s v="PETROLEUM COKE"/>
    <x v="14"/>
    <n v="0"/>
  </r>
  <r>
    <s v="REFERENCE ELECTRIFICATION - MODERATE TECHNOLOGY ADVANCEMENT"/>
    <x v="3"/>
    <s v="INDUSTRIAL LPG BOILER"/>
    <s v="TEXAS"/>
    <x v="27"/>
    <x v="16"/>
    <s v="ELECTRICITY"/>
    <x v="14"/>
    <n v="0"/>
  </r>
  <r>
    <s v="REFERENCE ELECTRIFICATION - MODERATE TECHNOLOGY ADVANCEMENT"/>
    <x v="3"/>
    <s v="INDUSTRIAL LPG BOILER"/>
    <s v="TEXAS"/>
    <x v="27"/>
    <x v="16"/>
    <s v="DIESEL FUEL"/>
    <x v="14"/>
    <n v="0"/>
  </r>
  <r>
    <s v="REFERENCE ELECTRIFICATION - MODERATE TECHNOLOGY ADVANCEMENT"/>
    <x v="3"/>
    <s v="INDUSTRIAL LPG BOILER"/>
    <s v="TEXAS"/>
    <x v="27"/>
    <x v="16"/>
    <s v="PIPELINE GAS"/>
    <x v="14"/>
    <n v="0"/>
  </r>
  <r>
    <s v="REFERENCE ELECTRIFICATION - MODERATE TECHNOLOGY ADVANCEMENT"/>
    <x v="3"/>
    <s v="INDUSTRIAL LPG BOILER"/>
    <s v="TEXAS"/>
    <x v="27"/>
    <x v="16"/>
    <s v="BIOMASS - WOOD"/>
    <x v="14"/>
    <n v="1275352594.1240699"/>
  </r>
  <r>
    <s v="REFERENCE ELECTRIFICATION - MODERATE TECHNOLOGY ADVANCEMENT"/>
    <x v="3"/>
    <s v="INDUSTRIAL LPG BOILER"/>
    <s v="TEXAS"/>
    <x v="27"/>
    <x v="16"/>
    <s v="RESIDUAL FUEL OIL"/>
    <x v="14"/>
    <n v="0"/>
  </r>
  <r>
    <s v="REFERENCE ELECTRIFICATION - MODERATE TECHNOLOGY ADVANCEMENT"/>
    <x v="3"/>
    <s v="INDUSTRIAL LPG BOILER"/>
    <s v="TEXAS"/>
    <x v="27"/>
    <x v="16"/>
    <s v="COAL"/>
    <x v="14"/>
    <n v="0"/>
  </r>
  <r>
    <s v="REFERENCE ELECTRIFICATION - MODERATE TECHNOLOGY ADVANCEMENT"/>
    <x v="3"/>
    <s v="INDUSTRIAL LPG BOILER"/>
    <s v="TEXAS"/>
    <x v="27"/>
    <x v="16"/>
    <s v="OTHER PETROLEUM"/>
    <x v="14"/>
    <n v="0"/>
  </r>
  <r>
    <s v="REFERENCE ELECTRIFICATION - MODERATE TECHNOLOGY ADVANCEMENT"/>
    <x v="3"/>
    <s v="INDUSTRIAL LPG BOILER"/>
    <s v="TEXAS"/>
    <x v="27"/>
    <x v="16"/>
    <s v="PETROLEUM COKE"/>
    <x v="14"/>
    <n v="0"/>
  </r>
  <r>
    <s v="REFERENCE ELECTRIFICATION - MODERATE TECHNOLOGY ADVANCEMENT"/>
    <x v="3"/>
    <s v="INDUSTRIAL LPG BOILER"/>
    <s v="TEXAS"/>
    <x v="27"/>
    <x v="17"/>
    <s v="ELECTRICITY"/>
    <x v="14"/>
    <n v="0"/>
  </r>
  <r>
    <s v="REFERENCE ELECTRIFICATION - MODERATE TECHNOLOGY ADVANCEMENT"/>
    <x v="3"/>
    <s v="INDUSTRIAL LPG BOILER"/>
    <s v="TEXAS"/>
    <x v="27"/>
    <x v="17"/>
    <s v="DIESEL FUEL"/>
    <x v="14"/>
    <n v="0"/>
  </r>
  <r>
    <s v="REFERENCE ELECTRIFICATION - MODERATE TECHNOLOGY ADVANCEMENT"/>
    <x v="3"/>
    <s v="INDUSTRIAL LPG BOILER"/>
    <s v="TEXAS"/>
    <x v="27"/>
    <x v="17"/>
    <s v="PIPELINE GAS"/>
    <x v="14"/>
    <n v="0"/>
  </r>
  <r>
    <s v="REFERENCE ELECTRIFICATION - MODERATE TECHNOLOGY ADVANCEMENT"/>
    <x v="3"/>
    <s v="INDUSTRIAL LPG BOILER"/>
    <s v="TEXAS"/>
    <x v="27"/>
    <x v="17"/>
    <s v="BIOMASS - WOOD"/>
    <x v="14"/>
    <n v="1270785085.4209599"/>
  </r>
  <r>
    <s v="REFERENCE ELECTRIFICATION - MODERATE TECHNOLOGY ADVANCEMENT"/>
    <x v="3"/>
    <s v="INDUSTRIAL LPG BOILER"/>
    <s v="TEXAS"/>
    <x v="27"/>
    <x v="17"/>
    <s v="RESIDUAL FUEL OIL"/>
    <x v="14"/>
    <n v="0"/>
  </r>
  <r>
    <s v="REFERENCE ELECTRIFICATION - MODERATE TECHNOLOGY ADVANCEMENT"/>
    <x v="3"/>
    <s v="INDUSTRIAL LPG BOILER"/>
    <s v="TEXAS"/>
    <x v="27"/>
    <x v="17"/>
    <s v="COAL"/>
    <x v="14"/>
    <n v="0"/>
  </r>
  <r>
    <s v="REFERENCE ELECTRIFICATION - MODERATE TECHNOLOGY ADVANCEMENT"/>
    <x v="3"/>
    <s v="INDUSTRIAL LPG BOILER"/>
    <s v="TEXAS"/>
    <x v="27"/>
    <x v="17"/>
    <s v="OTHER PETROLEUM"/>
    <x v="14"/>
    <n v="0"/>
  </r>
  <r>
    <s v="REFERENCE ELECTRIFICATION - MODERATE TECHNOLOGY ADVANCEMENT"/>
    <x v="3"/>
    <s v="INDUSTRIAL LPG BOILER"/>
    <s v="TEXAS"/>
    <x v="27"/>
    <x v="17"/>
    <s v="PETROLEUM COKE"/>
    <x v="14"/>
    <n v="0"/>
  </r>
  <r>
    <s v="REFERENCE ELECTRIFICATION - MODERATE TECHNOLOGY ADVANCEMENT"/>
    <x v="3"/>
    <s v="INDUSTRIAL LPG BOILER"/>
    <s v="TEXAS"/>
    <x v="27"/>
    <x v="18"/>
    <s v="ELECTRICITY"/>
    <x v="14"/>
    <n v="0"/>
  </r>
  <r>
    <s v="REFERENCE ELECTRIFICATION - MODERATE TECHNOLOGY ADVANCEMENT"/>
    <x v="3"/>
    <s v="INDUSTRIAL LPG BOILER"/>
    <s v="TEXAS"/>
    <x v="27"/>
    <x v="18"/>
    <s v="DIESEL FUEL"/>
    <x v="14"/>
    <n v="0"/>
  </r>
  <r>
    <s v="REFERENCE ELECTRIFICATION - MODERATE TECHNOLOGY ADVANCEMENT"/>
    <x v="3"/>
    <s v="INDUSTRIAL LPG BOILER"/>
    <s v="TEXAS"/>
    <x v="27"/>
    <x v="18"/>
    <s v="PIPELINE GAS"/>
    <x v="14"/>
    <n v="0"/>
  </r>
  <r>
    <s v="REFERENCE ELECTRIFICATION - MODERATE TECHNOLOGY ADVANCEMENT"/>
    <x v="3"/>
    <s v="INDUSTRIAL LPG BOILER"/>
    <s v="TEXAS"/>
    <x v="27"/>
    <x v="18"/>
    <s v="BIOMASS - WOOD"/>
    <x v="14"/>
    <n v="1264378791.9830999"/>
  </r>
  <r>
    <s v="REFERENCE ELECTRIFICATION - MODERATE TECHNOLOGY ADVANCEMENT"/>
    <x v="3"/>
    <s v="INDUSTRIAL LPG BOILER"/>
    <s v="TEXAS"/>
    <x v="27"/>
    <x v="18"/>
    <s v="RESIDUAL FUEL OIL"/>
    <x v="14"/>
    <n v="0"/>
  </r>
  <r>
    <s v="REFERENCE ELECTRIFICATION - MODERATE TECHNOLOGY ADVANCEMENT"/>
    <x v="3"/>
    <s v="INDUSTRIAL LPG BOILER"/>
    <s v="TEXAS"/>
    <x v="27"/>
    <x v="18"/>
    <s v="COAL"/>
    <x v="14"/>
    <n v="0"/>
  </r>
  <r>
    <s v="REFERENCE ELECTRIFICATION - MODERATE TECHNOLOGY ADVANCEMENT"/>
    <x v="3"/>
    <s v="INDUSTRIAL LPG BOILER"/>
    <s v="TEXAS"/>
    <x v="27"/>
    <x v="18"/>
    <s v="OTHER PETROLEUM"/>
    <x v="14"/>
    <n v="0"/>
  </r>
  <r>
    <s v="REFERENCE ELECTRIFICATION - MODERATE TECHNOLOGY ADVANCEMENT"/>
    <x v="3"/>
    <s v="INDUSTRIAL LPG BOILER"/>
    <s v="TEXAS"/>
    <x v="27"/>
    <x v="18"/>
    <s v="PETROLEUM COKE"/>
    <x v="14"/>
    <n v="0"/>
  </r>
  <r>
    <s v="REFERENCE ELECTRIFICATION - MODERATE TECHNOLOGY ADVANCEMENT"/>
    <x v="3"/>
    <s v="INDUSTRIAL LPG BOILER"/>
    <s v="TEXAS"/>
    <x v="27"/>
    <x v="19"/>
    <s v="ELECTRICITY"/>
    <x v="14"/>
    <n v="0"/>
  </r>
  <r>
    <s v="REFERENCE ELECTRIFICATION - MODERATE TECHNOLOGY ADVANCEMENT"/>
    <x v="3"/>
    <s v="INDUSTRIAL LPG BOILER"/>
    <s v="TEXAS"/>
    <x v="27"/>
    <x v="19"/>
    <s v="DIESEL FUEL"/>
    <x v="14"/>
    <n v="0"/>
  </r>
  <r>
    <s v="REFERENCE ELECTRIFICATION - MODERATE TECHNOLOGY ADVANCEMENT"/>
    <x v="3"/>
    <s v="INDUSTRIAL LPG BOILER"/>
    <s v="TEXAS"/>
    <x v="27"/>
    <x v="19"/>
    <s v="PIPELINE GAS"/>
    <x v="14"/>
    <n v="0"/>
  </r>
  <r>
    <s v="REFERENCE ELECTRIFICATION - MODERATE TECHNOLOGY ADVANCEMENT"/>
    <x v="3"/>
    <s v="INDUSTRIAL LPG BOILER"/>
    <s v="TEXAS"/>
    <x v="27"/>
    <x v="19"/>
    <s v="BIOMASS - WOOD"/>
    <x v="14"/>
    <n v="1259267872.97633"/>
  </r>
  <r>
    <s v="REFERENCE ELECTRIFICATION - MODERATE TECHNOLOGY ADVANCEMENT"/>
    <x v="3"/>
    <s v="INDUSTRIAL LPG BOILER"/>
    <s v="TEXAS"/>
    <x v="27"/>
    <x v="19"/>
    <s v="RESIDUAL FUEL OIL"/>
    <x v="14"/>
    <n v="0"/>
  </r>
  <r>
    <s v="REFERENCE ELECTRIFICATION - MODERATE TECHNOLOGY ADVANCEMENT"/>
    <x v="3"/>
    <s v="INDUSTRIAL LPG BOILER"/>
    <s v="TEXAS"/>
    <x v="27"/>
    <x v="19"/>
    <s v="COAL"/>
    <x v="14"/>
    <n v="0"/>
  </r>
  <r>
    <s v="REFERENCE ELECTRIFICATION - MODERATE TECHNOLOGY ADVANCEMENT"/>
    <x v="3"/>
    <s v="INDUSTRIAL LPG BOILER"/>
    <s v="TEXAS"/>
    <x v="27"/>
    <x v="19"/>
    <s v="OTHER PETROLEUM"/>
    <x v="14"/>
    <n v="0"/>
  </r>
  <r>
    <s v="REFERENCE ELECTRIFICATION - MODERATE TECHNOLOGY ADVANCEMENT"/>
    <x v="3"/>
    <s v="INDUSTRIAL LPG BOILER"/>
    <s v="TEXAS"/>
    <x v="27"/>
    <x v="19"/>
    <s v="PETROLEUM COKE"/>
    <x v="14"/>
    <n v="0"/>
  </r>
  <r>
    <s v="REFERENCE ELECTRIFICATION - MODERATE TECHNOLOGY ADVANCEMENT"/>
    <x v="3"/>
    <s v="INDUSTRIAL LPG BOILER"/>
    <s v="TEXAS"/>
    <x v="27"/>
    <x v="20"/>
    <s v="ELECTRICITY"/>
    <x v="14"/>
    <n v="0"/>
  </r>
  <r>
    <s v="REFERENCE ELECTRIFICATION - MODERATE TECHNOLOGY ADVANCEMENT"/>
    <x v="3"/>
    <s v="INDUSTRIAL LPG BOILER"/>
    <s v="TEXAS"/>
    <x v="27"/>
    <x v="20"/>
    <s v="DIESEL FUEL"/>
    <x v="14"/>
    <n v="0"/>
  </r>
  <r>
    <s v="REFERENCE ELECTRIFICATION - MODERATE TECHNOLOGY ADVANCEMENT"/>
    <x v="3"/>
    <s v="INDUSTRIAL LPG BOILER"/>
    <s v="TEXAS"/>
    <x v="27"/>
    <x v="20"/>
    <s v="PIPELINE GAS"/>
    <x v="14"/>
    <n v="0"/>
  </r>
  <r>
    <s v="REFERENCE ELECTRIFICATION - MODERATE TECHNOLOGY ADVANCEMENT"/>
    <x v="3"/>
    <s v="INDUSTRIAL LPG BOILER"/>
    <s v="TEXAS"/>
    <x v="27"/>
    <x v="20"/>
    <s v="BIOMASS - WOOD"/>
    <x v="14"/>
    <n v="1252902336.36116"/>
  </r>
  <r>
    <s v="REFERENCE ELECTRIFICATION - MODERATE TECHNOLOGY ADVANCEMENT"/>
    <x v="3"/>
    <s v="INDUSTRIAL LPG BOILER"/>
    <s v="TEXAS"/>
    <x v="27"/>
    <x v="20"/>
    <s v="RESIDUAL FUEL OIL"/>
    <x v="14"/>
    <n v="0"/>
  </r>
  <r>
    <s v="REFERENCE ELECTRIFICATION - MODERATE TECHNOLOGY ADVANCEMENT"/>
    <x v="3"/>
    <s v="INDUSTRIAL LPG BOILER"/>
    <s v="TEXAS"/>
    <x v="27"/>
    <x v="20"/>
    <s v="COAL"/>
    <x v="14"/>
    <n v="0"/>
  </r>
  <r>
    <s v="REFERENCE ELECTRIFICATION - MODERATE TECHNOLOGY ADVANCEMENT"/>
    <x v="3"/>
    <s v="INDUSTRIAL LPG BOILER"/>
    <s v="TEXAS"/>
    <x v="27"/>
    <x v="20"/>
    <s v="OTHER PETROLEUM"/>
    <x v="14"/>
    <n v="0"/>
  </r>
  <r>
    <s v="REFERENCE ELECTRIFICATION - MODERATE TECHNOLOGY ADVANCEMENT"/>
    <x v="3"/>
    <s v="INDUSTRIAL LPG BOILER"/>
    <s v="TEXAS"/>
    <x v="27"/>
    <x v="20"/>
    <s v="PETROLEUM COKE"/>
    <x v="14"/>
    <n v="0"/>
  </r>
  <r>
    <s v="REFERENCE ELECTRIFICATION - MODERATE TECHNOLOGY ADVANCEMENT"/>
    <x v="3"/>
    <s v="INDUSTRIAL LPG BOILER"/>
    <s v="TEXAS"/>
    <x v="27"/>
    <x v="21"/>
    <s v="ELECTRICITY"/>
    <x v="14"/>
    <n v="0"/>
  </r>
  <r>
    <s v="REFERENCE ELECTRIFICATION - MODERATE TECHNOLOGY ADVANCEMENT"/>
    <x v="3"/>
    <s v="INDUSTRIAL LPG BOILER"/>
    <s v="TEXAS"/>
    <x v="27"/>
    <x v="21"/>
    <s v="DIESEL FUEL"/>
    <x v="14"/>
    <n v="0"/>
  </r>
  <r>
    <s v="REFERENCE ELECTRIFICATION - MODERATE TECHNOLOGY ADVANCEMENT"/>
    <x v="3"/>
    <s v="INDUSTRIAL LPG BOILER"/>
    <s v="TEXAS"/>
    <x v="27"/>
    <x v="21"/>
    <s v="PIPELINE GAS"/>
    <x v="14"/>
    <n v="0"/>
  </r>
  <r>
    <s v="REFERENCE ELECTRIFICATION - MODERATE TECHNOLOGY ADVANCEMENT"/>
    <x v="3"/>
    <s v="INDUSTRIAL LPG BOILER"/>
    <s v="TEXAS"/>
    <x v="27"/>
    <x v="21"/>
    <s v="BIOMASS - WOOD"/>
    <x v="14"/>
    <n v="1246748353.4284799"/>
  </r>
  <r>
    <s v="REFERENCE ELECTRIFICATION - MODERATE TECHNOLOGY ADVANCEMENT"/>
    <x v="3"/>
    <s v="INDUSTRIAL LPG BOILER"/>
    <s v="TEXAS"/>
    <x v="27"/>
    <x v="21"/>
    <s v="RESIDUAL FUEL OIL"/>
    <x v="14"/>
    <n v="0"/>
  </r>
  <r>
    <s v="REFERENCE ELECTRIFICATION - MODERATE TECHNOLOGY ADVANCEMENT"/>
    <x v="3"/>
    <s v="INDUSTRIAL LPG BOILER"/>
    <s v="TEXAS"/>
    <x v="27"/>
    <x v="21"/>
    <s v="COAL"/>
    <x v="14"/>
    <n v="0"/>
  </r>
  <r>
    <s v="REFERENCE ELECTRIFICATION - MODERATE TECHNOLOGY ADVANCEMENT"/>
    <x v="3"/>
    <s v="INDUSTRIAL LPG BOILER"/>
    <s v="TEXAS"/>
    <x v="27"/>
    <x v="21"/>
    <s v="OTHER PETROLEUM"/>
    <x v="14"/>
    <n v="0"/>
  </r>
  <r>
    <s v="REFERENCE ELECTRIFICATION - MODERATE TECHNOLOGY ADVANCEMENT"/>
    <x v="3"/>
    <s v="INDUSTRIAL LPG BOILER"/>
    <s v="TEXAS"/>
    <x v="27"/>
    <x v="21"/>
    <s v="PETROLEUM COKE"/>
    <x v="14"/>
    <n v="0"/>
  </r>
  <r>
    <s v="REFERENCE ELECTRIFICATION - MODERATE TECHNOLOGY ADVANCEMENT"/>
    <x v="3"/>
    <s v="INDUSTRIAL LPG BOILER"/>
    <s v="TEXAS"/>
    <x v="27"/>
    <x v="22"/>
    <s v="ELECTRICITY"/>
    <x v="14"/>
    <n v="0"/>
  </r>
  <r>
    <s v="REFERENCE ELECTRIFICATION - MODERATE TECHNOLOGY ADVANCEMENT"/>
    <x v="3"/>
    <s v="INDUSTRIAL LPG BOILER"/>
    <s v="TEXAS"/>
    <x v="27"/>
    <x v="22"/>
    <s v="DIESEL FUEL"/>
    <x v="14"/>
    <n v="0"/>
  </r>
  <r>
    <s v="REFERENCE ELECTRIFICATION - MODERATE TECHNOLOGY ADVANCEMENT"/>
    <x v="3"/>
    <s v="INDUSTRIAL LPG BOILER"/>
    <s v="TEXAS"/>
    <x v="27"/>
    <x v="22"/>
    <s v="PIPELINE GAS"/>
    <x v="14"/>
    <n v="0"/>
  </r>
  <r>
    <s v="REFERENCE ELECTRIFICATION - MODERATE TECHNOLOGY ADVANCEMENT"/>
    <x v="3"/>
    <s v="INDUSTRIAL LPG BOILER"/>
    <s v="TEXAS"/>
    <x v="27"/>
    <x v="22"/>
    <s v="BIOMASS - WOOD"/>
    <x v="14"/>
    <n v="1248340920.5067101"/>
  </r>
  <r>
    <s v="REFERENCE ELECTRIFICATION - MODERATE TECHNOLOGY ADVANCEMENT"/>
    <x v="3"/>
    <s v="INDUSTRIAL LPG BOILER"/>
    <s v="TEXAS"/>
    <x v="27"/>
    <x v="22"/>
    <s v="RESIDUAL FUEL OIL"/>
    <x v="14"/>
    <n v="0"/>
  </r>
  <r>
    <s v="REFERENCE ELECTRIFICATION - MODERATE TECHNOLOGY ADVANCEMENT"/>
    <x v="3"/>
    <s v="INDUSTRIAL LPG BOILER"/>
    <s v="TEXAS"/>
    <x v="27"/>
    <x v="22"/>
    <s v="COAL"/>
    <x v="14"/>
    <n v="0"/>
  </r>
  <r>
    <s v="REFERENCE ELECTRIFICATION - MODERATE TECHNOLOGY ADVANCEMENT"/>
    <x v="3"/>
    <s v="INDUSTRIAL LPG BOILER"/>
    <s v="TEXAS"/>
    <x v="27"/>
    <x v="22"/>
    <s v="OTHER PETROLEUM"/>
    <x v="14"/>
    <n v="0"/>
  </r>
  <r>
    <s v="REFERENCE ELECTRIFICATION - MODERATE TECHNOLOGY ADVANCEMENT"/>
    <x v="3"/>
    <s v="INDUSTRIAL LPG BOILER"/>
    <s v="TEXAS"/>
    <x v="27"/>
    <x v="22"/>
    <s v="PETROLEUM COKE"/>
    <x v="14"/>
    <n v="0"/>
  </r>
  <r>
    <s v="REFERENCE ELECTRIFICATION - MODERATE TECHNOLOGY ADVANCEMENT"/>
    <x v="3"/>
    <s v="INDUSTRIAL LPG BOILER"/>
    <s v="TEXAS"/>
    <x v="27"/>
    <x v="23"/>
    <s v="ELECTRICITY"/>
    <x v="14"/>
    <n v="0"/>
  </r>
  <r>
    <s v="REFERENCE ELECTRIFICATION - MODERATE TECHNOLOGY ADVANCEMENT"/>
    <x v="3"/>
    <s v="INDUSTRIAL LPG BOILER"/>
    <s v="TEXAS"/>
    <x v="27"/>
    <x v="23"/>
    <s v="DIESEL FUEL"/>
    <x v="14"/>
    <n v="0"/>
  </r>
  <r>
    <s v="REFERENCE ELECTRIFICATION - MODERATE TECHNOLOGY ADVANCEMENT"/>
    <x v="3"/>
    <s v="INDUSTRIAL LPG BOILER"/>
    <s v="TEXAS"/>
    <x v="27"/>
    <x v="23"/>
    <s v="PIPELINE GAS"/>
    <x v="14"/>
    <n v="0"/>
  </r>
  <r>
    <s v="REFERENCE ELECTRIFICATION - MODERATE TECHNOLOGY ADVANCEMENT"/>
    <x v="3"/>
    <s v="INDUSTRIAL LPG BOILER"/>
    <s v="TEXAS"/>
    <x v="27"/>
    <x v="23"/>
    <s v="BIOMASS - WOOD"/>
    <x v="14"/>
    <n v="1245737603.5178299"/>
  </r>
  <r>
    <s v="REFERENCE ELECTRIFICATION - MODERATE TECHNOLOGY ADVANCEMENT"/>
    <x v="3"/>
    <s v="INDUSTRIAL LPG BOILER"/>
    <s v="TEXAS"/>
    <x v="27"/>
    <x v="23"/>
    <s v="RESIDUAL FUEL OIL"/>
    <x v="14"/>
    <n v="0"/>
  </r>
  <r>
    <s v="REFERENCE ELECTRIFICATION - MODERATE TECHNOLOGY ADVANCEMENT"/>
    <x v="3"/>
    <s v="INDUSTRIAL LPG BOILER"/>
    <s v="TEXAS"/>
    <x v="27"/>
    <x v="23"/>
    <s v="COAL"/>
    <x v="14"/>
    <n v="0"/>
  </r>
  <r>
    <s v="REFERENCE ELECTRIFICATION - MODERATE TECHNOLOGY ADVANCEMENT"/>
    <x v="3"/>
    <s v="INDUSTRIAL LPG BOILER"/>
    <s v="TEXAS"/>
    <x v="27"/>
    <x v="23"/>
    <s v="OTHER PETROLEUM"/>
    <x v="14"/>
    <n v="0"/>
  </r>
  <r>
    <s v="REFERENCE ELECTRIFICATION - MODERATE TECHNOLOGY ADVANCEMENT"/>
    <x v="3"/>
    <s v="INDUSTRIAL LPG BOILER"/>
    <s v="TEXAS"/>
    <x v="27"/>
    <x v="23"/>
    <s v="PETROLEUM COKE"/>
    <x v="14"/>
    <n v="0"/>
  </r>
  <r>
    <s v="REFERENCE ELECTRIFICATION - MODERATE TECHNOLOGY ADVANCEMENT"/>
    <x v="3"/>
    <s v="INDUSTRIAL LPG BOILER"/>
    <s v="TEXAS"/>
    <x v="27"/>
    <x v="24"/>
    <s v="ELECTRICITY"/>
    <x v="14"/>
    <n v="0"/>
  </r>
  <r>
    <s v="REFERENCE ELECTRIFICATION - MODERATE TECHNOLOGY ADVANCEMENT"/>
    <x v="3"/>
    <s v="INDUSTRIAL LPG BOILER"/>
    <s v="TEXAS"/>
    <x v="27"/>
    <x v="24"/>
    <s v="DIESEL FUEL"/>
    <x v="14"/>
    <n v="0"/>
  </r>
  <r>
    <s v="REFERENCE ELECTRIFICATION - MODERATE TECHNOLOGY ADVANCEMENT"/>
    <x v="3"/>
    <s v="INDUSTRIAL LPG BOILER"/>
    <s v="TEXAS"/>
    <x v="27"/>
    <x v="24"/>
    <s v="PIPELINE GAS"/>
    <x v="14"/>
    <n v="0"/>
  </r>
  <r>
    <s v="REFERENCE ELECTRIFICATION - MODERATE TECHNOLOGY ADVANCEMENT"/>
    <x v="3"/>
    <s v="INDUSTRIAL LPG BOILER"/>
    <s v="TEXAS"/>
    <x v="27"/>
    <x v="24"/>
    <s v="BIOMASS - WOOD"/>
    <x v="14"/>
    <n v="1239060004.20561"/>
  </r>
  <r>
    <s v="REFERENCE ELECTRIFICATION - MODERATE TECHNOLOGY ADVANCEMENT"/>
    <x v="3"/>
    <s v="INDUSTRIAL LPG BOILER"/>
    <s v="TEXAS"/>
    <x v="27"/>
    <x v="24"/>
    <s v="RESIDUAL FUEL OIL"/>
    <x v="14"/>
    <n v="0"/>
  </r>
  <r>
    <s v="REFERENCE ELECTRIFICATION - MODERATE TECHNOLOGY ADVANCEMENT"/>
    <x v="3"/>
    <s v="INDUSTRIAL LPG BOILER"/>
    <s v="TEXAS"/>
    <x v="27"/>
    <x v="24"/>
    <s v="COAL"/>
    <x v="14"/>
    <n v="0"/>
  </r>
  <r>
    <s v="REFERENCE ELECTRIFICATION - MODERATE TECHNOLOGY ADVANCEMENT"/>
    <x v="3"/>
    <s v="INDUSTRIAL LPG BOILER"/>
    <s v="TEXAS"/>
    <x v="27"/>
    <x v="24"/>
    <s v="OTHER PETROLEUM"/>
    <x v="14"/>
    <n v="0"/>
  </r>
  <r>
    <s v="REFERENCE ELECTRIFICATION - MODERATE TECHNOLOGY ADVANCEMENT"/>
    <x v="3"/>
    <s v="INDUSTRIAL LPG BOILER"/>
    <s v="TEXAS"/>
    <x v="27"/>
    <x v="24"/>
    <s v="PETROLEUM COKE"/>
    <x v="14"/>
    <n v="0"/>
  </r>
  <r>
    <s v="REFERENCE ELECTRIFICATION - MODERATE TECHNOLOGY ADVANCEMENT"/>
    <x v="3"/>
    <s v="INDUSTRIAL LPG BOILER"/>
    <s v="TEXAS"/>
    <x v="27"/>
    <x v="25"/>
    <s v="ELECTRICITY"/>
    <x v="14"/>
    <n v="0"/>
  </r>
  <r>
    <s v="REFERENCE ELECTRIFICATION - MODERATE TECHNOLOGY ADVANCEMENT"/>
    <x v="3"/>
    <s v="INDUSTRIAL LPG BOILER"/>
    <s v="TEXAS"/>
    <x v="27"/>
    <x v="25"/>
    <s v="DIESEL FUEL"/>
    <x v="14"/>
    <n v="0"/>
  </r>
  <r>
    <s v="REFERENCE ELECTRIFICATION - MODERATE TECHNOLOGY ADVANCEMENT"/>
    <x v="3"/>
    <s v="INDUSTRIAL LPG BOILER"/>
    <s v="TEXAS"/>
    <x v="27"/>
    <x v="25"/>
    <s v="PIPELINE GAS"/>
    <x v="14"/>
    <n v="0"/>
  </r>
  <r>
    <s v="REFERENCE ELECTRIFICATION - MODERATE TECHNOLOGY ADVANCEMENT"/>
    <x v="3"/>
    <s v="INDUSTRIAL LPG BOILER"/>
    <s v="TEXAS"/>
    <x v="27"/>
    <x v="25"/>
    <s v="BIOMASS - WOOD"/>
    <x v="14"/>
    <n v="1234702101.8756199"/>
  </r>
  <r>
    <s v="REFERENCE ELECTRIFICATION - MODERATE TECHNOLOGY ADVANCEMENT"/>
    <x v="3"/>
    <s v="INDUSTRIAL LPG BOILER"/>
    <s v="TEXAS"/>
    <x v="27"/>
    <x v="25"/>
    <s v="RESIDUAL FUEL OIL"/>
    <x v="14"/>
    <n v="0"/>
  </r>
  <r>
    <s v="REFERENCE ELECTRIFICATION - MODERATE TECHNOLOGY ADVANCEMENT"/>
    <x v="3"/>
    <s v="INDUSTRIAL LPG BOILER"/>
    <s v="TEXAS"/>
    <x v="27"/>
    <x v="25"/>
    <s v="COAL"/>
    <x v="14"/>
    <n v="0"/>
  </r>
  <r>
    <s v="REFERENCE ELECTRIFICATION - MODERATE TECHNOLOGY ADVANCEMENT"/>
    <x v="3"/>
    <s v="INDUSTRIAL LPG BOILER"/>
    <s v="TEXAS"/>
    <x v="27"/>
    <x v="25"/>
    <s v="OTHER PETROLEUM"/>
    <x v="14"/>
    <n v="0"/>
  </r>
  <r>
    <s v="REFERENCE ELECTRIFICATION - MODERATE TECHNOLOGY ADVANCEMENT"/>
    <x v="3"/>
    <s v="INDUSTRIAL LPG BOILER"/>
    <s v="TEXAS"/>
    <x v="27"/>
    <x v="25"/>
    <s v="PETROLEUM COKE"/>
    <x v="14"/>
    <n v="0"/>
  </r>
  <r>
    <s v="REFERENCE ELECTRIFICATION - MODERATE TECHNOLOGY ADVANCEMENT"/>
    <x v="3"/>
    <s v="INDUSTRIAL LPG BOILER"/>
    <s v="TEXAS"/>
    <x v="27"/>
    <x v="26"/>
    <s v="ELECTRICITY"/>
    <x v="14"/>
    <n v="0"/>
  </r>
  <r>
    <s v="REFERENCE ELECTRIFICATION - MODERATE TECHNOLOGY ADVANCEMENT"/>
    <x v="3"/>
    <s v="INDUSTRIAL LPG BOILER"/>
    <s v="TEXAS"/>
    <x v="27"/>
    <x v="26"/>
    <s v="DIESEL FUEL"/>
    <x v="14"/>
    <n v="0"/>
  </r>
  <r>
    <s v="REFERENCE ELECTRIFICATION - MODERATE TECHNOLOGY ADVANCEMENT"/>
    <x v="3"/>
    <s v="INDUSTRIAL LPG BOILER"/>
    <s v="TEXAS"/>
    <x v="27"/>
    <x v="26"/>
    <s v="PIPELINE GAS"/>
    <x v="14"/>
    <n v="0"/>
  </r>
  <r>
    <s v="REFERENCE ELECTRIFICATION - MODERATE TECHNOLOGY ADVANCEMENT"/>
    <x v="3"/>
    <s v="INDUSTRIAL LPG BOILER"/>
    <s v="TEXAS"/>
    <x v="27"/>
    <x v="26"/>
    <s v="BIOMASS - WOOD"/>
    <x v="14"/>
    <n v="1233106610.9465699"/>
  </r>
  <r>
    <s v="REFERENCE ELECTRIFICATION - MODERATE TECHNOLOGY ADVANCEMENT"/>
    <x v="3"/>
    <s v="INDUSTRIAL LPG BOILER"/>
    <s v="TEXAS"/>
    <x v="27"/>
    <x v="26"/>
    <s v="RESIDUAL FUEL OIL"/>
    <x v="14"/>
    <n v="0"/>
  </r>
  <r>
    <s v="REFERENCE ELECTRIFICATION - MODERATE TECHNOLOGY ADVANCEMENT"/>
    <x v="3"/>
    <s v="INDUSTRIAL LPG BOILER"/>
    <s v="TEXAS"/>
    <x v="27"/>
    <x v="26"/>
    <s v="COAL"/>
    <x v="14"/>
    <n v="0"/>
  </r>
  <r>
    <s v="REFERENCE ELECTRIFICATION - MODERATE TECHNOLOGY ADVANCEMENT"/>
    <x v="3"/>
    <s v="INDUSTRIAL LPG BOILER"/>
    <s v="TEXAS"/>
    <x v="27"/>
    <x v="26"/>
    <s v="OTHER PETROLEUM"/>
    <x v="14"/>
    <n v="0"/>
  </r>
  <r>
    <s v="REFERENCE ELECTRIFICATION - MODERATE TECHNOLOGY ADVANCEMENT"/>
    <x v="3"/>
    <s v="INDUSTRIAL LPG BOILER"/>
    <s v="TEXAS"/>
    <x v="27"/>
    <x v="26"/>
    <s v="PETROLEUM COKE"/>
    <x v="14"/>
    <n v="0"/>
  </r>
  <r>
    <s v="REFERENCE ELECTRIFICATION - MODERATE TECHNOLOGY ADVANCEMENT"/>
    <x v="3"/>
    <s v="INDUSTRIAL LPG BOILER"/>
    <s v="TEXAS"/>
    <x v="27"/>
    <x v="27"/>
    <s v="ELECTRICITY"/>
    <x v="14"/>
    <n v="0"/>
  </r>
  <r>
    <s v="REFERENCE ELECTRIFICATION - MODERATE TECHNOLOGY ADVANCEMENT"/>
    <x v="3"/>
    <s v="INDUSTRIAL LPG BOILER"/>
    <s v="TEXAS"/>
    <x v="27"/>
    <x v="27"/>
    <s v="DIESEL FUEL"/>
    <x v="14"/>
    <n v="0"/>
  </r>
  <r>
    <s v="REFERENCE ELECTRIFICATION - MODERATE TECHNOLOGY ADVANCEMENT"/>
    <x v="3"/>
    <s v="INDUSTRIAL LPG BOILER"/>
    <s v="TEXAS"/>
    <x v="27"/>
    <x v="27"/>
    <s v="PIPELINE GAS"/>
    <x v="14"/>
    <n v="0"/>
  </r>
  <r>
    <s v="REFERENCE ELECTRIFICATION - MODERATE TECHNOLOGY ADVANCEMENT"/>
    <x v="3"/>
    <s v="INDUSTRIAL LPG BOILER"/>
    <s v="TEXAS"/>
    <x v="27"/>
    <x v="27"/>
    <s v="BIOMASS - WOOD"/>
    <x v="14"/>
    <n v="1235485826.12064"/>
  </r>
  <r>
    <s v="REFERENCE ELECTRIFICATION - MODERATE TECHNOLOGY ADVANCEMENT"/>
    <x v="3"/>
    <s v="INDUSTRIAL LPG BOILER"/>
    <s v="TEXAS"/>
    <x v="27"/>
    <x v="27"/>
    <s v="RESIDUAL FUEL OIL"/>
    <x v="14"/>
    <n v="0"/>
  </r>
  <r>
    <s v="REFERENCE ELECTRIFICATION - MODERATE TECHNOLOGY ADVANCEMENT"/>
    <x v="3"/>
    <s v="INDUSTRIAL LPG BOILER"/>
    <s v="TEXAS"/>
    <x v="27"/>
    <x v="27"/>
    <s v="COAL"/>
    <x v="14"/>
    <n v="0"/>
  </r>
  <r>
    <s v="REFERENCE ELECTRIFICATION - MODERATE TECHNOLOGY ADVANCEMENT"/>
    <x v="3"/>
    <s v="INDUSTRIAL LPG BOILER"/>
    <s v="TEXAS"/>
    <x v="27"/>
    <x v="27"/>
    <s v="OTHER PETROLEUM"/>
    <x v="14"/>
    <n v="0"/>
  </r>
  <r>
    <s v="REFERENCE ELECTRIFICATION - MODERATE TECHNOLOGY ADVANCEMENT"/>
    <x v="3"/>
    <s v="INDUSTRIAL LPG BOILER"/>
    <s v="TEXAS"/>
    <x v="27"/>
    <x v="27"/>
    <s v="PETROLEUM COKE"/>
    <x v="14"/>
    <n v="0"/>
  </r>
  <r>
    <s v="REFERENCE ELECTRIFICATION - MODERATE TECHNOLOGY ADVANCEMENT"/>
    <x v="3"/>
    <s v="INDUSTRIAL LPG BOILER"/>
    <s v="TEXAS"/>
    <x v="27"/>
    <x v="28"/>
    <s v="ELECTRICITY"/>
    <x v="14"/>
    <n v="0"/>
  </r>
  <r>
    <s v="REFERENCE ELECTRIFICATION - MODERATE TECHNOLOGY ADVANCEMENT"/>
    <x v="3"/>
    <s v="INDUSTRIAL LPG BOILER"/>
    <s v="TEXAS"/>
    <x v="27"/>
    <x v="28"/>
    <s v="DIESEL FUEL"/>
    <x v="14"/>
    <n v="0"/>
  </r>
  <r>
    <s v="REFERENCE ELECTRIFICATION - MODERATE TECHNOLOGY ADVANCEMENT"/>
    <x v="3"/>
    <s v="INDUSTRIAL LPG BOILER"/>
    <s v="TEXAS"/>
    <x v="27"/>
    <x v="28"/>
    <s v="PIPELINE GAS"/>
    <x v="14"/>
    <n v="0"/>
  </r>
  <r>
    <s v="REFERENCE ELECTRIFICATION - MODERATE TECHNOLOGY ADVANCEMENT"/>
    <x v="3"/>
    <s v="INDUSTRIAL LPG BOILER"/>
    <s v="TEXAS"/>
    <x v="27"/>
    <x v="28"/>
    <s v="BIOMASS - WOOD"/>
    <x v="14"/>
    <n v="1239572420.35256"/>
  </r>
  <r>
    <s v="REFERENCE ELECTRIFICATION - MODERATE TECHNOLOGY ADVANCEMENT"/>
    <x v="3"/>
    <s v="INDUSTRIAL LPG BOILER"/>
    <s v="TEXAS"/>
    <x v="27"/>
    <x v="28"/>
    <s v="RESIDUAL FUEL OIL"/>
    <x v="14"/>
    <n v="0"/>
  </r>
  <r>
    <s v="REFERENCE ELECTRIFICATION - MODERATE TECHNOLOGY ADVANCEMENT"/>
    <x v="3"/>
    <s v="INDUSTRIAL LPG BOILER"/>
    <s v="TEXAS"/>
    <x v="27"/>
    <x v="28"/>
    <s v="COAL"/>
    <x v="14"/>
    <n v="0"/>
  </r>
  <r>
    <s v="REFERENCE ELECTRIFICATION - MODERATE TECHNOLOGY ADVANCEMENT"/>
    <x v="3"/>
    <s v="INDUSTRIAL LPG BOILER"/>
    <s v="TEXAS"/>
    <x v="27"/>
    <x v="28"/>
    <s v="OTHER PETROLEUM"/>
    <x v="14"/>
    <n v="0"/>
  </r>
  <r>
    <s v="REFERENCE ELECTRIFICATION - MODERATE TECHNOLOGY ADVANCEMENT"/>
    <x v="3"/>
    <s v="INDUSTRIAL LPG BOILER"/>
    <s v="TEXAS"/>
    <x v="27"/>
    <x v="28"/>
    <s v="PETROLEUM COKE"/>
    <x v="14"/>
    <n v="0"/>
  </r>
  <r>
    <s v="REFERENCE ELECTRIFICATION - MODERATE TECHNOLOGY ADVANCEMENT"/>
    <x v="3"/>
    <s v="INDUSTRIAL LPG BOILER"/>
    <s v="TEXAS"/>
    <x v="27"/>
    <x v="29"/>
    <s v="ELECTRICITY"/>
    <x v="14"/>
    <n v="0"/>
  </r>
  <r>
    <s v="REFERENCE ELECTRIFICATION - MODERATE TECHNOLOGY ADVANCEMENT"/>
    <x v="3"/>
    <s v="INDUSTRIAL LPG BOILER"/>
    <s v="TEXAS"/>
    <x v="27"/>
    <x v="29"/>
    <s v="DIESEL FUEL"/>
    <x v="14"/>
    <n v="0"/>
  </r>
  <r>
    <s v="REFERENCE ELECTRIFICATION - MODERATE TECHNOLOGY ADVANCEMENT"/>
    <x v="3"/>
    <s v="INDUSTRIAL LPG BOILER"/>
    <s v="TEXAS"/>
    <x v="27"/>
    <x v="29"/>
    <s v="PIPELINE GAS"/>
    <x v="14"/>
    <n v="0"/>
  </r>
  <r>
    <s v="REFERENCE ELECTRIFICATION - MODERATE TECHNOLOGY ADVANCEMENT"/>
    <x v="3"/>
    <s v="INDUSTRIAL LPG BOILER"/>
    <s v="TEXAS"/>
    <x v="27"/>
    <x v="29"/>
    <s v="BIOMASS - WOOD"/>
    <x v="14"/>
    <n v="1240851029.1888499"/>
  </r>
  <r>
    <s v="REFERENCE ELECTRIFICATION - MODERATE TECHNOLOGY ADVANCEMENT"/>
    <x v="3"/>
    <s v="INDUSTRIAL LPG BOILER"/>
    <s v="TEXAS"/>
    <x v="27"/>
    <x v="29"/>
    <s v="RESIDUAL FUEL OIL"/>
    <x v="14"/>
    <n v="0"/>
  </r>
  <r>
    <s v="REFERENCE ELECTRIFICATION - MODERATE TECHNOLOGY ADVANCEMENT"/>
    <x v="3"/>
    <s v="INDUSTRIAL LPG BOILER"/>
    <s v="TEXAS"/>
    <x v="27"/>
    <x v="29"/>
    <s v="COAL"/>
    <x v="14"/>
    <n v="0"/>
  </r>
  <r>
    <s v="REFERENCE ELECTRIFICATION - MODERATE TECHNOLOGY ADVANCEMENT"/>
    <x v="3"/>
    <s v="INDUSTRIAL LPG BOILER"/>
    <s v="TEXAS"/>
    <x v="27"/>
    <x v="29"/>
    <s v="OTHER PETROLEUM"/>
    <x v="14"/>
    <n v="0"/>
  </r>
  <r>
    <s v="REFERENCE ELECTRIFICATION - MODERATE TECHNOLOGY ADVANCEMENT"/>
    <x v="3"/>
    <s v="INDUSTRIAL LPG BOILER"/>
    <s v="TEXAS"/>
    <x v="27"/>
    <x v="29"/>
    <s v="PETROLEUM COKE"/>
    <x v="14"/>
    <n v="0"/>
  </r>
  <r>
    <s v="REFERENCE ELECTRIFICATION - MODERATE TECHNOLOGY ADVANCEMENT"/>
    <x v="3"/>
    <s v="INDUSTRIAL LPG BOILER"/>
    <s v="TEXAS"/>
    <x v="27"/>
    <x v="30"/>
    <s v="ELECTRICITY"/>
    <x v="14"/>
    <n v="0"/>
  </r>
  <r>
    <s v="REFERENCE ELECTRIFICATION - MODERATE TECHNOLOGY ADVANCEMENT"/>
    <x v="3"/>
    <s v="INDUSTRIAL LPG BOILER"/>
    <s v="TEXAS"/>
    <x v="27"/>
    <x v="30"/>
    <s v="DIESEL FUEL"/>
    <x v="14"/>
    <n v="0"/>
  </r>
  <r>
    <s v="REFERENCE ELECTRIFICATION - MODERATE TECHNOLOGY ADVANCEMENT"/>
    <x v="3"/>
    <s v="INDUSTRIAL LPG BOILER"/>
    <s v="TEXAS"/>
    <x v="27"/>
    <x v="30"/>
    <s v="PIPELINE GAS"/>
    <x v="14"/>
    <n v="0"/>
  </r>
  <r>
    <s v="REFERENCE ELECTRIFICATION - MODERATE TECHNOLOGY ADVANCEMENT"/>
    <x v="3"/>
    <s v="INDUSTRIAL LPG BOILER"/>
    <s v="TEXAS"/>
    <x v="27"/>
    <x v="30"/>
    <s v="BIOMASS - WOOD"/>
    <x v="14"/>
    <n v="1247761926.3159201"/>
  </r>
  <r>
    <s v="REFERENCE ELECTRIFICATION - MODERATE TECHNOLOGY ADVANCEMENT"/>
    <x v="3"/>
    <s v="INDUSTRIAL LPG BOILER"/>
    <s v="TEXAS"/>
    <x v="27"/>
    <x v="30"/>
    <s v="RESIDUAL FUEL OIL"/>
    <x v="14"/>
    <n v="0"/>
  </r>
  <r>
    <s v="REFERENCE ELECTRIFICATION - MODERATE TECHNOLOGY ADVANCEMENT"/>
    <x v="3"/>
    <s v="INDUSTRIAL LPG BOILER"/>
    <s v="TEXAS"/>
    <x v="27"/>
    <x v="30"/>
    <s v="COAL"/>
    <x v="14"/>
    <n v="0"/>
  </r>
  <r>
    <s v="REFERENCE ELECTRIFICATION - MODERATE TECHNOLOGY ADVANCEMENT"/>
    <x v="3"/>
    <s v="INDUSTRIAL LPG BOILER"/>
    <s v="TEXAS"/>
    <x v="27"/>
    <x v="30"/>
    <s v="OTHER PETROLEUM"/>
    <x v="14"/>
    <n v="0"/>
  </r>
  <r>
    <s v="REFERENCE ELECTRIFICATION - MODERATE TECHNOLOGY ADVANCEMENT"/>
    <x v="3"/>
    <s v="INDUSTRIAL LPG BOILER"/>
    <s v="TEXAS"/>
    <x v="27"/>
    <x v="30"/>
    <s v="PETROLEUM COKE"/>
    <x v="14"/>
    <n v="0"/>
  </r>
  <r>
    <s v="REFERENCE ELECTRIFICATION - MODERATE TECHNOLOGY ADVANCEMENT"/>
    <x v="3"/>
    <s v="INDUSTRIAL LPG BOILER"/>
    <s v="TEXAS"/>
    <x v="27"/>
    <x v="31"/>
    <s v="ELECTRICITY"/>
    <x v="14"/>
    <n v="0"/>
  </r>
  <r>
    <s v="REFERENCE ELECTRIFICATION - MODERATE TECHNOLOGY ADVANCEMENT"/>
    <x v="3"/>
    <s v="INDUSTRIAL LPG BOILER"/>
    <s v="TEXAS"/>
    <x v="27"/>
    <x v="31"/>
    <s v="DIESEL FUEL"/>
    <x v="14"/>
    <n v="0"/>
  </r>
  <r>
    <s v="REFERENCE ELECTRIFICATION - MODERATE TECHNOLOGY ADVANCEMENT"/>
    <x v="3"/>
    <s v="INDUSTRIAL LPG BOILER"/>
    <s v="TEXAS"/>
    <x v="27"/>
    <x v="31"/>
    <s v="PIPELINE GAS"/>
    <x v="14"/>
    <n v="0"/>
  </r>
  <r>
    <s v="REFERENCE ELECTRIFICATION - MODERATE TECHNOLOGY ADVANCEMENT"/>
    <x v="3"/>
    <s v="INDUSTRIAL LPG BOILER"/>
    <s v="TEXAS"/>
    <x v="27"/>
    <x v="31"/>
    <s v="BIOMASS - WOOD"/>
    <x v="14"/>
    <n v="1253957355.7706101"/>
  </r>
  <r>
    <s v="REFERENCE ELECTRIFICATION - MODERATE TECHNOLOGY ADVANCEMENT"/>
    <x v="3"/>
    <s v="INDUSTRIAL LPG BOILER"/>
    <s v="TEXAS"/>
    <x v="27"/>
    <x v="31"/>
    <s v="RESIDUAL FUEL OIL"/>
    <x v="14"/>
    <n v="0"/>
  </r>
  <r>
    <s v="REFERENCE ELECTRIFICATION - MODERATE TECHNOLOGY ADVANCEMENT"/>
    <x v="3"/>
    <s v="INDUSTRIAL LPG BOILER"/>
    <s v="TEXAS"/>
    <x v="27"/>
    <x v="31"/>
    <s v="COAL"/>
    <x v="14"/>
    <n v="0"/>
  </r>
  <r>
    <s v="REFERENCE ELECTRIFICATION - MODERATE TECHNOLOGY ADVANCEMENT"/>
    <x v="3"/>
    <s v="INDUSTRIAL LPG BOILER"/>
    <s v="TEXAS"/>
    <x v="27"/>
    <x v="31"/>
    <s v="OTHER PETROLEUM"/>
    <x v="14"/>
    <n v="0"/>
  </r>
  <r>
    <s v="REFERENCE ELECTRIFICATION - MODERATE TECHNOLOGY ADVANCEMENT"/>
    <x v="3"/>
    <s v="INDUSTRIAL LPG BOILER"/>
    <s v="TEXAS"/>
    <x v="27"/>
    <x v="31"/>
    <s v="PETROLEUM COKE"/>
    <x v="14"/>
    <n v="0"/>
  </r>
  <r>
    <s v="REFERENCE ELECTRIFICATION - MODERATE TECHNOLOGY ADVANCEMENT"/>
    <x v="3"/>
    <s v="INDUSTRIAL LPG BOILER"/>
    <s v="TEXAS"/>
    <x v="27"/>
    <x v="32"/>
    <s v="ELECTRICITY"/>
    <x v="14"/>
    <n v="0"/>
  </r>
  <r>
    <s v="REFERENCE ELECTRIFICATION - MODERATE TECHNOLOGY ADVANCEMENT"/>
    <x v="3"/>
    <s v="INDUSTRIAL LPG BOILER"/>
    <s v="TEXAS"/>
    <x v="27"/>
    <x v="32"/>
    <s v="DIESEL FUEL"/>
    <x v="14"/>
    <n v="0"/>
  </r>
  <r>
    <s v="REFERENCE ELECTRIFICATION - MODERATE TECHNOLOGY ADVANCEMENT"/>
    <x v="3"/>
    <s v="INDUSTRIAL LPG BOILER"/>
    <s v="TEXAS"/>
    <x v="27"/>
    <x v="32"/>
    <s v="PIPELINE GAS"/>
    <x v="14"/>
    <n v="0"/>
  </r>
  <r>
    <s v="REFERENCE ELECTRIFICATION - MODERATE TECHNOLOGY ADVANCEMENT"/>
    <x v="3"/>
    <s v="INDUSTRIAL LPG BOILER"/>
    <s v="TEXAS"/>
    <x v="27"/>
    <x v="32"/>
    <s v="BIOMASS - WOOD"/>
    <x v="14"/>
    <n v="1262719786.9337599"/>
  </r>
  <r>
    <s v="REFERENCE ELECTRIFICATION - MODERATE TECHNOLOGY ADVANCEMENT"/>
    <x v="3"/>
    <s v="INDUSTRIAL LPG BOILER"/>
    <s v="TEXAS"/>
    <x v="27"/>
    <x v="32"/>
    <s v="RESIDUAL FUEL OIL"/>
    <x v="14"/>
    <n v="0"/>
  </r>
  <r>
    <s v="REFERENCE ELECTRIFICATION - MODERATE TECHNOLOGY ADVANCEMENT"/>
    <x v="3"/>
    <s v="INDUSTRIAL LPG BOILER"/>
    <s v="TEXAS"/>
    <x v="27"/>
    <x v="32"/>
    <s v="COAL"/>
    <x v="14"/>
    <n v="0"/>
  </r>
  <r>
    <s v="REFERENCE ELECTRIFICATION - MODERATE TECHNOLOGY ADVANCEMENT"/>
    <x v="3"/>
    <s v="INDUSTRIAL LPG BOILER"/>
    <s v="TEXAS"/>
    <x v="27"/>
    <x v="32"/>
    <s v="OTHER PETROLEUM"/>
    <x v="14"/>
    <n v="0"/>
  </r>
  <r>
    <s v="REFERENCE ELECTRIFICATION - MODERATE TECHNOLOGY ADVANCEMENT"/>
    <x v="3"/>
    <s v="INDUSTRIAL LPG BOILER"/>
    <s v="TEXAS"/>
    <x v="27"/>
    <x v="32"/>
    <s v="PETROLEUM COKE"/>
    <x v="14"/>
    <n v="0"/>
  </r>
  <r>
    <s v="REFERENCE ELECTRIFICATION - MODERATE TECHNOLOGY ADVANCEMENT"/>
    <x v="3"/>
    <s v="INDUSTRIAL LPG BOILER"/>
    <s v="TEXAS"/>
    <x v="27"/>
    <x v="33"/>
    <s v="ELECTRICITY"/>
    <x v="14"/>
    <n v="0"/>
  </r>
  <r>
    <s v="REFERENCE ELECTRIFICATION - MODERATE TECHNOLOGY ADVANCEMENT"/>
    <x v="3"/>
    <s v="INDUSTRIAL LPG BOILER"/>
    <s v="TEXAS"/>
    <x v="27"/>
    <x v="33"/>
    <s v="DIESEL FUEL"/>
    <x v="14"/>
    <n v="0"/>
  </r>
  <r>
    <s v="REFERENCE ELECTRIFICATION - MODERATE TECHNOLOGY ADVANCEMENT"/>
    <x v="3"/>
    <s v="INDUSTRIAL LPG BOILER"/>
    <s v="TEXAS"/>
    <x v="27"/>
    <x v="33"/>
    <s v="PIPELINE GAS"/>
    <x v="14"/>
    <n v="0"/>
  </r>
  <r>
    <s v="REFERENCE ELECTRIFICATION - MODERATE TECHNOLOGY ADVANCEMENT"/>
    <x v="3"/>
    <s v="INDUSTRIAL LPG BOILER"/>
    <s v="TEXAS"/>
    <x v="27"/>
    <x v="33"/>
    <s v="BIOMASS - WOOD"/>
    <x v="14"/>
    <n v="1276299698.22136"/>
  </r>
  <r>
    <s v="REFERENCE ELECTRIFICATION - MODERATE TECHNOLOGY ADVANCEMENT"/>
    <x v="3"/>
    <s v="INDUSTRIAL LPG BOILER"/>
    <s v="TEXAS"/>
    <x v="27"/>
    <x v="33"/>
    <s v="RESIDUAL FUEL OIL"/>
    <x v="14"/>
    <n v="0"/>
  </r>
  <r>
    <s v="REFERENCE ELECTRIFICATION - MODERATE TECHNOLOGY ADVANCEMENT"/>
    <x v="3"/>
    <s v="INDUSTRIAL LPG BOILER"/>
    <s v="TEXAS"/>
    <x v="27"/>
    <x v="33"/>
    <s v="COAL"/>
    <x v="14"/>
    <n v="0"/>
  </r>
  <r>
    <s v="REFERENCE ELECTRIFICATION - MODERATE TECHNOLOGY ADVANCEMENT"/>
    <x v="3"/>
    <s v="INDUSTRIAL LPG BOILER"/>
    <s v="TEXAS"/>
    <x v="27"/>
    <x v="33"/>
    <s v="OTHER PETROLEUM"/>
    <x v="14"/>
    <n v="0"/>
  </r>
  <r>
    <s v="REFERENCE ELECTRIFICATION - MODERATE TECHNOLOGY ADVANCEMENT"/>
    <x v="3"/>
    <s v="INDUSTRIAL LPG BOILER"/>
    <s v="TEXAS"/>
    <x v="27"/>
    <x v="33"/>
    <s v="PETROLEUM COKE"/>
    <x v="14"/>
    <n v="0"/>
  </r>
  <r>
    <s v="REFERENCE ELECTRIFICATION - MODERATE TECHNOLOGY ADVANCEMENT"/>
    <x v="3"/>
    <s v="INDUSTRIAL OTHER PETROLEUM BOILER"/>
    <s v="TEXAS"/>
    <x v="27"/>
    <x v="0"/>
    <s v="ELECTRICITY"/>
    <x v="14"/>
    <n v="0"/>
  </r>
  <r>
    <s v="REFERENCE ELECTRIFICATION - MODERATE TECHNOLOGY ADVANCEMENT"/>
    <x v="3"/>
    <s v="INDUSTRIAL OTHER PETROLEUM BOILER"/>
    <s v="TEXAS"/>
    <x v="27"/>
    <x v="0"/>
    <s v="DIESEL FUEL"/>
    <x v="14"/>
    <n v="0"/>
  </r>
  <r>
    <s v="REFERENCE ELECTRIFICATION - MODERATE TECHNOLOGY ADVANCEMENT"/>
    <x v="3"/>
    <s v="INDUSTRIAL OTHER PETROLEUM BOILER"/>
    <s v="TEXAS"/>
    <x v="27"/>
    <x v="0"/>
    <s v="PIPELINE GAS"/>
    <x v="14"/>
    <n v="0"/>
  </r>
  <r>
    <s v="REFERENCE ELECTRIFICATION - MODERATE TECHNOLOGY ADVANCEMENT"/>
    <x v="3"/>
    <s v="INDUSTRIAL OTHER PETROLEUM BOILER"/>
    <s v="TEXAS"/>
    <x v="27"/>
    <x v="0"/>
    <s v="BIOMASS - WOOD"/>
    <x v="14"/>
    <n v="0"/>
  </r>
  <r>
    <s v="REFERENCE ELECTRIFICATION - MODERATE TECHNOLOGY ADVANCEMENT"/>
    <x v="3"/>
    <s v="INDUSTRIAL OTHER PETROLEUM BOILER"/>
    <s v="TEXAS"/>
    <x v="27"/>
    <x v="0"/>
    <s v="RESIDUAL FUEL OIL"/>
    <x v="14"/>
    <n v="0"/>
  </r>
  <r>
    <s v="REFERENCE ELECTRIFICATION - MODERATE TECHNOLOGY ADVANCEMENT"/>
    <x v="3"/>
    <s v="INDUSTRIAL OTHER PETROLEUM BOILER"/>
    <s v="TEXAS"/>
    <x v="27"/>
    <x v="0"/>
    <s v="COAL"/>
    <x v="14"/>
    <n v="0"/>
  </r>
  <r>
    <s v="REFERENCE ELECTRIFICATION - MODERATE TECHNOLOGY ADVANCEMENT"/>
    <x v="3"/>
    <s v="INDUSTRIAL OTHER PETROLEUM BOILER"/>
    <s v="TEXAS"/>
    <x v="27"/>
    <x v="0"/>
    <s v="OTHER PETROLEUM"/>
    <x v="14"/>
    <n v="0"/>
  </r>
  <r>
    <s v="REFERENCE ELECTRIFICATION - MODERATE TECHNOLOGY ADVANCEMENT"/>
    <x v="3"/>
    <s v="INDUSTRIAL OTHER PETROLEUM BOILER"/>
    <s v="TEXAS"/>
    <x v="27"/>
    <x v="0"/>
    <s v="PETROLEUM COKE"/>
    <x v="14"/>
    <n v="0"/>
  </r>
  <r>
    <s v="REFERENCE ELECTRIFICATION - MODERATE TECHNOLOGY ADVANCEMENT"/>
    <x v="3"/>
    <s v="INDUSTRIAL OTHER PETROLEUM BOILER"/>
    <s v="TEXAS"/>
    <x v="27"/>
    <x v="1"/>
    <s v="ELECTRICITY"/>
    <x v="14"/>
    <n v="0"/>
  </r>
  <r>
    <s v="REFERENCE ELECTRIFICATION - MODERATE TECHNOLOGY ADVANCEMENT"/>
    <x v="3"/>
    <s v="INDUSTRIAL OTHER PETROLEUM BOILER"/>
    <s v="TEXAS"/>
    <x v="27"/>
    <x v="1"/>
    <s v="DIESEL FUEL"/>
    <x v="14"/>
    <n v="0"/>
  </r>
  <r>
    <s v="REFERENCE ELECTRIFICATION - MODERATE TECHNOLOGY ADVANCEMENT"/>
    <x v="3"/>
    <s v="INDUSTRIAL OTHER PETROLEUM BOILER"/>
    <s v="TEXAS"/>
    <x v="27"/>
    <x v="1"/>
    <s v="PIPELINE GAS"/>
    <x v="14"/>
    <n v="0"/>
  </r>
  <r>
    <s v="REFERENCE ELECTRIFICATION - MODERATE TECHNOLOGY ADVANCEMENT"/>
    <x v="3"/>
    <s v="INDUSTRIAL OTHER PETROLEUM BOILER"/>
    <s v="TEXAS"/>
    <x v="27"/>
    <x v="1"/>
    <s v="BIOMASS - WOOD"/>
    <x v="14"/>
    <n v="0"/>
  </r>
  <r>
    <s v="REFERENCE ELECTRIFICATION - MODERATE TECHNOLOGY ADVANCEMENT"/>
    <x v="3"/>
    <s v="INDUSTRIAL OTHER PETROLEUM BOILER"/>
    <s v="TEXAS"/>
    <x v="27"/>
    <x v="1"/>
    <s v="RESIDUAL FUEL OIL"/>
    <x v="14"/>
    <n v="0"/>
  </r>
  <r>
    <s v="REFERENCE ELECTRIFICATION - MODERATE TECHNOLOGY ADVANCEMENT"/>
    <x v="3"/>
    <s v="INDUSTRIAL OTHER PETROLEUM BOILER"/>
    <s v="TEXAS"/>
    <x v="27"/>
    <x v="1"/>
    <s v="COAL"/>
    <x v="14"/>
    <n v="0"/>
  </r>
  <r>
    <s v="REFERENCE ELECTRIFICATION - MODERATE TECHNOLOGY ADVANCEMENT"/>
    <x v="3"/>
    <s v="INDUSTRIAL OTHER PETROLEUM BOILER"/>
    <s v="TEXAS"/>
    <x v="27"/>
    <x v="1"/>
    <s v="OTHER PETROLEUM"/>
    <x v="14"/>
    <n v="0"/>
  </r>
  <r>
    <s v="REFERENCE ELECTRIFICATION - MODERATE TECHNOLOGY ADVANCEMENT"/>
    <x v="3"/>
    <s v="INDUSTRIAL OTHER PETROLEUM BOILER"/>
    <s v="TEXAS"/>
    <x v="27"/>
    <x v="1"/>
    <s v="PETROLEUM COKE"/>
    <x v="14"/>
    <n v="0"/>
  </r>
  <r>
    <s v="REFERENCE ELECTRIFICATION - MODERATE TECHNOLOGY ADVANCEMENT"/>
    <x v="3"/>
    <s v="INDUSTRIAL OTHER PETROLEUM BOILER"/>
    <s v="TEXAS"/>
    <x v="27"/>
    <x v="2"/>
    <s v="ELECTRICITY"/>
    <x v="14"/>
    <n v="0"/>
  </r>
  <r>
    <s v="REFERENCE ELECTRIFICATION - MODERATE TECHNOLOGY ADVANCEMENT"/>
    <x v="3"/>
    <s v="INDUSTRIAL OTHER PETROLEUM BOILER"/>
    <s v="TEXAS"/>
    <x v="27"/>
    <x v="2"/>
    <s v="DIESEL FUEL"/>
    <x v="14"/>
    <n v="0"/>
  </r>
  <r>
    <s v="REFERENCE ELECTRIFICATION - MODERATE TECHNOLOGY ADVANCEMENT"/>
    <x v="3"/>
    <s v="INDUSTRIAL OTHER PETROLEUM BOILER"/>
    <s v="TEXAS"/>
    <x v="27"/>
    <x v="2"/>
    <s v="PIPELINE GAS"/>
    <x v="14"/>
    <n v="0"/>
  </r>
  <r>
    <s v="REFERENCE ELECTRIFICATION - MODERATE TECHNOLOGY ADVANCEMENT"/>
    <x v="3"/>
    <s v="INDUSTRIAL OTHER PETROLEUM BOILER"/>
    <s v="TEXAS"/>
    <x v="27"/>
    <x v="2"/>
    <s v="BIOMASS - WOOD"/>
    <x v="14"/>
    <n v="0"/>
  </r>
  <r>
    <s v="REFERENCE ELECTRIFICATION - MODERATE TECHNOLOGY ADVANCEMENT"/>
    <x v="3"/>
    <s v="INDUSTRIAL OTHER PETROLEUM BOILER"/>
    <s v="TEXAS"/>
    <x v="27"/>
    <x v="2"/>
    <s v="RESIDUAL FUEL OIL"/>
    <x v="14"/>
    <n v="0"/>
  </r>
  <r>
    <s v="REFERENCE ELECTRIFICATION - MODERATE TECHNOLOGY ADVANCEMENT"/>
    <x v="3"/>
    <s v="INDUSTRIAL OTHER PETROLEUM BOILER"/>
    <s v="TEXAS"/>
    <x v="27"/>
    <x v="2"/>
    <s v="COAL"/>
    <x v="14"/>
    <n v="0"/>
  </r>
  <r>
    <s v="REFERENCE ELECTRIFICATION - MODERATE TECHNOLOGY ADVANCEMENT"/>
    <x v="3"/>
    <s v="INDUSTRIAL OTHER PETROLEUM BOILER"/>
    <s v="TEXAS"/>
    <x v="27"/>
    <x v="2"/>
    <s v="OTHER PETROLEUM"/>
    <x v="14"/>
    <n v="0"/>
  </r>
  <r>
    <s v="REFERENCE ELECTRIFICATION - MODERATE TECHNOLOGY ADVANCEMENT"/>
    <x v="3"/>
    <s v="INDUSTRIAL OTHER PETROLEUM BOILER"/>
    <s v="TEXAS"/>
    <x v="27"/>
    <x v="2"/>
    <s v="PETROLEUM COKE"/>
    <x v="14"/>
    <n v="0"/>
  </r>
  <r>
    <s v="REFERENCE ELECTRIFICATION - MODERATE TECHNOLOGY ADVANCEMENT"/>
    <x v="3"/>
    <s v="INDUSTRIAL OTHER PETROLEUM BOILER"/>
    <s v="TEXAS"/>
    <x v="27"/>
    <x v="3"/>
    <s v="ELECTRICITY"/>
    <x v="14"/>
    <n v="0"/>
  </r>
  <r>
    <s v="REFERENCE ELECTRIFICATION - MODERATE TECHNOLOGY ADVANCEMENT"/>
    <x v="3"/>
    <s v="INDUSTRIAL OTHER PETROLEUM BOILER"/>
    <s v="TEXAS"/>
    <x v="27"/>
    <x v="3"/>
    <s v="DIESEL FUEL"/>
    <x v="14"/>
    <n v="0"/>
  </r>
  <r>
    <s v="REFERENCE ELECTRIFICATION - MODERATE TECHNOLOGY ADVANCEMENT"/>
    <x v="3"/>
    <s v="INDUSTRIAL OTHER PETROLEUM BOILER"/>
    <s v="TEXAS"/>
    <x v="27"/>
    <x v="3"/>
    <s v="PIPELINE GAS"/>
    <x v="14"/>
    <n v="0"/>
  </r>
  <r>
    <s v="REFERENCE ELECTRIFICATION - MODERATE TECHNOLOGY ADVANCEMENT"/>
    <x v="3"/>
    <s v="INDUSTRIAL OTHER PETROLEUM BOILER"/>
    <s v="TEXAS"/>
    <x v="27"/>
    <x v="3"/>
    <s v="BIOMASS - WOOD"/>
    <x v="14"/>
    <n v="0"/>
  </r>
  <r>
    <s v="REFERENCE ELECTRIFICATION - MODERATE TECHNOLOGY ADVANCEMENT"/>
    <x v="3"/>
    <s v="INDUSTRIAL OTHER PETROLEUM BOILER"/>
    <s v="TEXAS"/>
    <x v="27"/>
    <x v="3"/>
    <s v="RESIDUAL FUEL OIL"/>
    <x v="14"/>
    <n v="0"/>
  </r>
  <r>
    <s v="REFERENCE ELECTRIFICATION - MODERATE TECHNOLOGY ADVANCEMENT"/>
    <x v="3"/>
    <s v="INDUSTRIAL OTHER PETROLEUM BOILER"/>
    <s v="TEXAS"/>
    <x v="27"/>
    <x v="3"/>
    <s v="COAL"/>
    <x v="14"/>
    <n v="0"/>
  </r>
  <r>
    <s v="REFERENCE ELECTRIFICATION - MODERATE TECHNOLOGY ADVANCEMENT"/>
    <x v="3"/>
    <s v="INDUSTRIAL OTHER PETROLEUM BOILER"/>
    <s v="TEXAS"/>
    <x v="27"/>
    <x v="3"/>
    <s v="OTHER PETROLEUM"/>
    <x v="14"/>
    <n v="0"/>
  </r>
  <r>
    <s v="REFERENCE ELECTRIFICATION - MODERATE TECHNOLOGY ADVANCEMENT"/>
    <x v="3"/>
    <s v="INDUSTRIAL OTHER PETROLEUM BOILER"/>
    <s v="TEXAS"/>
    <x v="27"/>
    <x v="3"/>
    <s v="PETROLEUM COKE"/>
    <x v="14"/>
    <n v="0"/>
  </r>
  <r>
    <s v="REFERENCE ELECTRIFICATION - MODERATE TECHNOLOGY ADVANCEMENT"/>
    <x v="3"/>
    <s v="INDUSTRIAL OTHER PETROLEUM BOILER"/>
    <s v="TEXAS"/>
    <x v="27"/>
    <x v="4"/>
    <s v="ELECTRICITY"/>
    <x v="14"/>
    <n v="0"/>
  </r>
  <r>
    <s v="REFERENCE ELECTRIFICATION - MODERATE TECHNOLOGY ADVANCEMENT"/>
    <x v="3"/>
    <s v="INDUSTRIAL OTHER PETROLEUM BOILER"/>
    <s v="TEXAS"/>
    <x v="27"/>
    <x v="4"/>
    <s v="DIESEL FUEL"/>
    <x v="14"/>
    <n v="0"/>
  </r>
  <r>
    <s v="REFERENCE ELECTRIFICATION - MODERATE TECHNOLOGY ADVANCEMENT"/>
    <x v="3"/>
    <s v="INDUSTRIAL OTHER PETROLEUM BOILER"/>
    <s v="TEXAS"/>
    <x v="27"/>
    <x v="4"/>
    <s v="PIPELINE GAS"/>
    <x v="14"/>
    <n v="0"/>
  </r>
  <r>
    <s v="REFERENCE ELECTRIFICATION - MODERATE TECHNOLOGY ADVANCEMENT"/>
    <x v="3"/>
    <s v="INDUSTRIAL OTHER PETROLEUM BOILER"/>
    <s v="TEXAS"/>
    <x v="27"/>
    <x v="4"/>
    <s v="BIOMASS - WOOD"/>
    <x v="14"/>
    <n v="0"/>
  </r>
  <r>
    <s v="REFERENCE ELECTRIFICATION - MODERATE TECHNOLOGY ADVANCEMENT"/>
    <x v="3"/>
    <s v="INDUSTRIAL OTHER PETROLEUM BOILER"/>
    <s v="TEXAS"/>
    <x v="27"/>
    <x v="4"/>
    <s v="RESIDUAL FUEL OIL"/>
    <x v="14"/>
    <n v="0"/>
  </r>
  <r>
    <s v="REFERENCE ELECTRIFICATION - MODERATE TECHNOLOGY ADVANCEMENT"/>
    <x v="3"/>
    <s v="INDUSTRIAL OTHER PETROLEUM BOILER"/>
    <s v="TEXAS"/>
    <x v="27"/>
    <x v="4"/>
    <s v="COAL"/>
    <x v="14"/>
    <n v="0"/>
  </r>
  <r>
    <s v="REFERENCE ELECTRIFICATION - MODERATE TECHNOLOGY ADVANCEMENT"/>
    <x v="3"/>
    <s v="INDUSTRIAL OTHER PETROLEUM BOILER"/>
    <s v="TEXAS"/>
    <x v="27"/>
    <x v="4"/>
    <s v="OTHER PETROLEUM"/>
    <x v="14"/>
    <n v="0"/>
  </r>
  <r>
    <s v="REFERENCE ELECTRIFICATION - MODERATE TECHNOLOGY ADVANCEMENT"/>
    <x v="3"/>
    <s v="INDUSTRIAL OTHER PETROLEUM BOILER"/>
    <s v="TEXAS"/>
    <x v="27"/>
    <x v="4"/>
    <s v="PETROLEUM COKE"/>
    <x v="14"/>
    <n v="0"/>
  </r>
  <r>
    <s v="REFERENCE ELECTRIFICATION - MODERATE TECHNOLOGY ADVANCEMENT"/>
    <x v="3"/>
    <s v="INDUSTRIAL OTHER PETROLEUM BOILER"/>
    <s v="TEXAS"/>
    <x v="27"/>
    <x v="5"/>
    <s v="ELECTRICITY"/>
    <x v="14"/>
    <n v="0"/>
  </r>
  <r>
    <s v="REFERENCE ELECTRIFICATION - MODERATE TECHNOLOGY ADVANCEMENT"/>
    <x v="3"/>
    <s v="INDUSTRIAL OTHER PETROLEUM BOILER"/>
    <s v="TEXAS"/>
    <x v="27"/>
    <x v="5"/>
    <s v="DIESEL FUEL"/>
    <x v="14"/>
    <n v="0"/>
  </r>
  <r>
    <s v="REFERENCE ELECTRIFICATION - MODERATE TECHNOLOGY ADVANCEMENT"/>
    <x v="3"/>
    <s v="INDUSTRIAL OTHER PETROLEUM BOILER"/>
    <s v="TEXAS"/>
    <x v="27"/>
    <x v="5"/>
    <s v="PIPELINE GAS"/>
    <x v="14"/>
    <n v="0"/>
  </r>
  <r>
    <s v="REFERENCE ELECTRIFICATION - MODERATE TECHNOLOGY ADVANCEMENT"/>
    <x v="3"/>
    <s v="INDUSTRIAL OTHER PETROLEUM BOILER"/>
    <s v="TEXAS"/>
    <x v="27"/>
    <x v="5"/>
    <s v="BIOMASS - WOOD"/>
    <x v="14"/>
    <n v="0"/>
  </r>
  <r>
    <s v="REFERENCE ELECTRIFICATION - MODERATE TECHNOLOGY ADVANCEMENT"/>
    <x v="3"/>
    <s v="INDUSTRIAL OTHER PETROLEUM BOILER"/>
    <s v="TEXAS"/>
    <x v="27"/>
    <x v="5"/>
    <s v="RESIDUAL FUEL OIL"/>
    <x v="14"/>
    <n v="0"/>
  </r>
  <r>
    <s v="REFERENCE ELECTRIFICATION - MODERATE TECHNOLOGY ADVANCEMENT"/>
    <x v="3"/>
    <s v="INDUSTRIAL OTHER PETROLEUM BOILER"/>
    <s v="TEXAS"/>
    <x v="27"/>
    <x v="5"/>
    <s v="COAL"/>
    <x v="14"/>
    <n v="0"/>
  </r>
  <r>
    <s v="REFERENCE ELECTRIFICATION - MODERATE TECHNOLOGY ADVANCEMENT"/>
    <x v="3"/>
    <s v="INDUSTRIAL OTHER PETROLEUM BOILER"/>
    <s v="TEXAS"/>
    <x v="27"/>
    <x v="5"/>
    <s v="OTHER PETROLEUM"/>
    <x v="14"/>
    <n v="0"/>
  </r>
  <r>
    <s v="REFERENCE ELECTRIFICATION - MODERATE TECHNOLOGY ADVANCEMENT"/>
    <x v="3"/>
    <s v="INDUSTRIAL OTHER PETROLEUM BOILER"/>
    <s v="TEXAS"/>
    <x v="27"/>
    <x v="5"/>
    <s v="PETROLEUM COKE"/>
    <x v="14"/>
    <n v="0"/>
  </r>
  <r>
    <s v="REFERENCE ELECTRIFICATION - MODERATE TECHNOLOGY ADVANCEMENT"/>
    <x v="3"/>
    <s v="INDUSTRIAL OTHER PETROLEUM BOILER"/>
    <s v="TEXAS"/>
    <x v="27"/>
    <x v="6"/>
    <s v="ELECTRICITY"/>
    <x v="14"/>
    <n v="0"/>
  </r>
  <r>
    <s v="REFERENCE ELECTRIFICATION - MODERATE TECHNOLOGY ADVANCEMENT"/>
    <x v="3"/>
    <s v="INDUSTRIAL OTHER PETROLEUM BOILER"/>
    <s v="TEXAS"/>
    <x v="27"/>
    <x v="6"/>
    <s v="DIESEL FUEL"/>
    <x v="14"/>
    <n v="0"/>
  </r>
  <r>
    <s v="REFERENCE ELECTRIFICATION - MODERATE TECHNOLOGY ADVANCEMENT"/>
    <x v="3"/>
    <s v="INDUSTRIAL OTHER PETROLEUM BOILER"/>
    <s v="TEXAS"/>
    <x v="27"/>
    <x v="6"/>
    <s v="PIPELINE GAS"/>
    <x v="14"/>
    <n v="0"/>
  </r>
  <r>
    <s v="REFERENCE ELECTRIFICATION - MODERATE TECHNOLOGY ADVANCEMENT"/>
    <x v="3"/>
    <s v="INDUSTRIAL OTHER PETROLEUM BOILER"/>
    <s v="TEXAS"/>
    <x v="27"/>
    <x v="6"/>
    <s v="BIOMASS - WOOD"/>
    <x v="14"/>
    <n v="0"/>
  </r>
  <r>
    <s v="REFERENCE ELECTRIFICATION - MODERATE TECHNOLOGY ADVANCEMENT"/>
    <x v="3"/>
    <s v="INDUSTRIAL OTHER PETROLEUM BOILER"/>
    <s v="TEXAS"/>
    <x v="27"/>
    <x v="6"/>
    <s v="RESIDUAL FUEL OIL"/>
    <x v="14"/>
    <n v="0"/>
  </r>
  <r>
    <s v="REFERENCE ELECTRIFICATION - MODERATE TECHNOLOGY ADVANCEMENT"/>
    <x v="3"/>
    <s v="INDUSTRIAL OTHER PETROLEUM BOILER"/>
    <s v="TEXAS"/>
    <x v="27"/>
    <x v="6"/>
    <s v="COAL"/>
    <x v="14"/>
    <n v="0"/>
  </r>
  <r>
    <s v="REFERENCE ELECTRIFICATION - MODERATE TECHNOLOGY ADVANCEMENT"/>
    <x v="3"/>
    <s v="INDUSTRIAL OTHER PETROLEUM BOILER"/>
    <s v="TEXAS"/>
    <x v="27"/>
    <x v="6"/>
    <s v="OTHER PETROLEUM"/>
    <x v="14"/>
    <n v="0"/>
  </r>
  <r>
    <s v="REFERENCE ELECTRIFICATION - MODERATE TECHNOLOGY ADVANCEMENT"/>
    <x v="3"/>
    <s v="INDUSTRIAL OTHER PETROLEUM BOILER"/>
    <s v="TEXAS"/>
    <x v="27"/>
    <x v="6"/>
    <s v="PETROLEUM COKE"/>
    <x v="14"/>
    <n v="0"/>
  </r>
  <r>
    <s v="REFERENCE ELECTRIFICATION - MODERATE TECHNOLOGY ADVANCEMENT"/>
    <x v="3"/>
    <s v="INDUSTRIAL OTHER PETROLEUM BOILER"/>
    <s v="TEXAS"/>
    <x v="27"/>
    <x v="7"/>
    <s v="ELECTRICITY"/>
    <x v="14"/>
    <n v="0"/>
  </r>
  <r>
    <s v="REFERENCE ELECTRIFICATION - MODERATE TECHNOLOGY ADVANCEMENT"/>
    <x v="3"/>
    <s v="INDUSTRIAL OTHER PETROLEUM BOILER"/>
    <s v="TEXAS"/>
    <x v="27"/>
    <x v="7"/>
    <s v="DIESEL FUEL"/>
    <x v="14"/>
    <n v="0"/>
  </r>
  <r>
    <s v="REFERENCE ELECTRIFICATION - MODERATE TECHNOLOGY ADVANCEMENT"/>
    <x v="3"/>
    <s v="INDUSTRIAL OTHER PETROLEUM BOILER"/>
    <s v="TEXAS"/>
    <x v="27"/>
    <x v="7"/>
    <s v="PIPELINE GAS"/>
    <x v="14"/>
    <n v="0"/>
  </r>
  <r>
    <s v="REFERENCE ELECTRIFICATION - MODERATE TECHNOLOGY ADVANCEMENT"/>
    <x v="3"/>
    <s v="INDUSTRIAL OTHER PETROLEUM BOILER"/>
    <s v="TEXAS"/>
    <x v="27"/>
    <x v="7"/>
    <s v="BIOMASS - WOOD"/>
    <x v="14"/>
    <n v="0"/>
  </r>
  <r>
    <s v="REFERENCE ELECTRIFICATION - MODERATE TECHNOLOGY ADVANCEMENT"/>
    <x v="3"/>
    <s v="INDUSTRIAL OTHER PETROLEUM BOILER"/>
    <s v="TEXAS"/>
    <x v="27"/>
    <x v="7"/>
    <s v="RESIDUAL FUEL OIL"/>
    <x v="14"/>
    <n v="0"/>
  </r>
  <r>
    <s v="REFERENCE ELECTRIFICATION - MODERATE TECHNOLOGY ADVANCEMENT"/>
    <x v="3"/>
    <s v="INDUSTRIAL OTHER PETROLEUM BOILER"/>
    <s v="TEXAS"/>
    <x v="27"/>
    <x v="7"/>
    <s v="COAL"/>
    <x v="14"/>
    <n v="0"/>
  </r>
  <r>
    <s v="REFERENCE ELECTRIFICATION - MODERATE TECHNOLOGY ADVANCEMENT"/>
    <x v="3"/>
    <s v="INDUSTRIAL OTHER PETROLEUM BOILER"/>
    <s v="TEXAS"/>
    <x v="27"/>
    <x v="7"/>
    <s v="OTHER PETROLEUM"/>
    <x v="14"/>
    <n v="0"/>
  </r>
  <r>
    <s v="REFERENCE ELECTRIFICATION - MODERATE TECHNOLOGY ADVANCEMENT"/>
    <x v="3"/>
    <s v="INDUSTRIAL OTHER PETROLEUM BOILER"/>
    <s v="TEXAS"/>
    <x v="27"/>
    <x v="7"/>
    <s v="PETROLEUM COKE"/>
    <x v="14"/>
    <n v="0"/>
  </r>
  <r>
    <s v="REFERENCE ELECTRIFICATION - MODERATE TECHNOLOGY ADVANCEMENT"/>
    <x v="3"/>
    <s v="INDUSTRIAL OTHER PETROLEUM BOILER"/>
    <s v="TEXAS"/>
    <x v="27"/>
    <x v="8"/>
    <s v="ELECTRICITY"/>
    <x v="14"/>
    <n v="0"/>
  </r>
  <r>
    <s v="REFERENCE ELECTRIFICATION - MODERATE TECHNOLOGY ADVANCEMENT"/>
    <x v="3"/>
    <s v="INDUSTRIAL OTHER PETROLEUM BOILER"/>
    <s v="TEXAS"/>
    <x v="27"/>
    <x v="8"/>
    <s v="DIESEL FUEL"/>
    <x v="14"/>
    <n v="0"/>
  </r>
  <r>
    <s v="REFERENCE ELECTRIFICATION - MODERATE TECHNOLOGY ADVANCEMENT"/>
    <x v="3"/>
    <s v="INDUSTRIAL OTHER PETROLEUM BOILER"/>
    <s v="TEXAS"/>
    <x v="27"/>
    <x v="8"/>
    <s v="PIPELINE GAS"/>
    <x v="14"/>
    <n v="0"/>
  </r>
  <r>
    <s v="REFERENCE ELECTRIFICATION - MODERATE TECHNOLOGY ADVANCEMENT"/>
    <x v="3"/>
    <s v="INDUSTRIAL OTHER PETROLEUM BOILER"/>
    <s v="TEXAS"/>
    <x v="27"/>
    <x v="8"/>
    <s v="BIOMASS - WOOD"/>
    <x v="14"/>
    <n v="0"/>
  </r>
  <r>
    <s v="REFERENCE ELECTRIFICATION - MODERATE TECHNOLOGY ADVANCEMENT"/>
    <x v="3"/>
    <s v="INDUSTRIAL OTHER PETROLEUM BOILER"/>
    <s v="TEXAS"/>
    <x v="27"/>
    <x v="8"/>
    <s v="RESIDUAL FUEL OIL"/>
    <x v="14"/>
    <n v="0"/>
  </r>
  <r>
    <s v="REFERENCE ELECTRIFICATION - MODERATE TECHNOLOGY ADVANCEMENT"/>
    <x v="3"/>
    <s v="INDUSTRIAL OTHER PETROLEUM BOILER"/>
    <s v="TEXAS"/>
    <x v="27"/>
    <x v="8"/>
    <s v="COAL"/>
    <x v="14"/>
    <n v="0"/>
  </r>
  <r>
    <s v="REFERENCE ELECTRIFICATION - MODERATE TECHNOLOGY ADVANCEMENT"/>
    <x v="3"/>
    <s v="INDUSTRIAL OTHER PETROLEUM BOILER"/>
    <s v="TEXAS"/>
    <x v="27"/>
    <x v="8"/>
    <s v="OTHER PETROLEUM"/>
    <x v="14"/>
    <n v="0"/>
  </r>
  <r>
    <s v="REFERENCE ELECTRIFICATION - MODERATE TECHNOLOGY ADVANCEMENT"/>
    <x v="3"/>
    <s v="INDUSTRIAL OTHER PETROLEUM BOILER"/>
    <s v="TEXAS"/>
    <x v="27"/>
    <x v="8"/>
    <s v="PETROLEUM COKE"/>
    <x v="14"/>
    <n v="0"/>
  </r>
  <r>
    <s v="REFERENCE ELECTRIFICATION - MODERATE TECHNOLOGY ADVANCEMENT"/>
    <x v="3"/>
    <s v="INDUSTRIAL OTHER PETROLEUM BOILER"/>
    <s v="TEXAS"/>
    <x v="27"/>
    <x v="9"/>
    <s v="ELECTRICITY"/>
    <x v="14"/>
    <n v="0"/>
  </r>
  <r>
    <s v="REFERENCE ELECTRIFICATION - MODERATE TECHNOLOGY ADVANCEMENT"/>
    <x v="3"/>
    <s v="INDUSTRIAL OTHER PETROLEUM BOILER"/>
    <s v="TEXAS"/>
    <x v="27"/>
    <x v="9"/>
    <s v="DIESEL FUEL"/>
    <x v="14"/>
    <n v="0"/>
  </r>
  <r>
    <s v="REFERENCE ELECTRIFICATION - MODERATE TECHNOLOGY ADVANCEMENT"/>
    <x v="3"/>
    <s v="INDUSTRIAL OTHER PETROLEUM BOILER"/>
    <s v="TEXAS"/>
    <x v="27"/>
    <x v="9"/>
    <s v="PIPELINE GAS"/>
    <x v="14"/>
    <n v="0"/>
  </r>
  <r>
    <s v="REFERENCE ELECTRIFICATION - MODERATE TECHNOLOGY ADVANCEMENT"/>
    <x v="3"/>
    <s v="INDUSTRIAL OTHER PETROLEUM BOILER"/>
    <s v="TEXAS"/>
    <x v="27"/>
    <x v="9"/>
    <s v="BIOMASS - WOOD"/>
    <x v="14"/>
    <n v="0"/>
  </r>
  <r>
    <s v="REFERENCE ELECTRIFICATION - MODERATE TECHNOLOGY ADVANCEMENT"/>
    <x v="3"/>
    <s v="INDUSTRIAL OTHER PETROLEUM BOILER"/>
    <s v="TEXAS"/>
    <x v="27"/>
    <x v="9"/>
    <s v="RESIDUAL FUEL OIL"/>
    <x v="14"/>
    <n v="0"/>
  </r>
  <r>
    <s v="REFERENCE ELECTRIFICATION - MODERATE TECHNOLOGY ADVANCEMENT"/>
    <x v="3"/>
    <s v="INDUSTRIAL OTHER PETROLEUM BOILER"/>
    <s v="TEXAS"/>
    <x v="27"/>
    <x v="9"/>
    <s v="COAL"/>
    <x v="14"/>
    <n v="0"/>
  </r>
  <r>
    <s v="REFERENCE ELECTRIFICATION - MODERATE TECHNOLOGY ADVANCEMENT"/>
    <x v="3"/>
    <s v="INDUSTRIAL OTHER PETROLEUM BOILER"/>
    <s v="TEXAS"/>
    <x v="27"/>
    <x v="9"/>
    <s v="OTHER PETROLEUM"/>
    <x v="14"/>
    <n v="0"/>
  </r>
  <r>
    <s v="REFERENCE ELECTRIFICATION - MODERATE TECHNOLOGY ADVANCEMENT"/>
    <x v="3"/>
    <s v="INDUSTRIAL OTHER PETROLEUM BOILER"/>
    <s v="TEXAS"/>
    <x v="27"/>
    <x v="9"/>
    <s v="PETROLEUM COKE"/>
    <x v="14"/>
    <n v="0"/>
  </r>
  <r>
    <s v="REFERENCE ELECTRIFICATION - MODERATE TECHNOLOGY ADVANCEMENT"/>
    <x v="3"/>
    <s v="INDUSTRIAL OTHER PETROLEUM BOILER"/>
    <s v="TEXAS"/>
    <x v="27"/>
    <x v="10"/>
    <s v="ELECTRICITY"/>
    <x v="14"/>
    <n v="0"/>
  </r>
  <r>
    <s v="REFERENCE ELECTRIFICATION - MODERATE TECHNOLOGY ADVANCEMENT"/>
    <x v="3"/>
    <s v="INDUSTRIAL OTHER PETROLEUM BOILER"/>
    <s v="TEXAS"/>
    <x v="27"/>
    <x v="10"/>
    <s v="DIESEL FUEL"/>
    <x v="14"/>
    <n v="0"/>
  </r>
  <r>
    <s v="REFERENCE ELECTRIFICATION - MODERATE TECHNOLOGY ADVANCEMENT"/>
    <x v="3"/>
    <s v="INDUSTRIAL OTHER PETROLEUM BOILER"/>
    <s v="TEXAS"/>
    <x v="27"/>
    <x v="10"/>
    <s v="PIPELINE GAS"/>
    <x v="14"/>
    <n v="0"/>
  </r>
  <r>
    <s v="REFERENCE ELECTRIFICATION - MODERATE TECHNOLOGY ADVANCEMENT"/>
    <x v="3"/>
    <s v="INDUSTRIAL OTHER PETROLEUM BOILER"/>
    <s v="TEXAS"/>
    <x v="27"/>
    <x v="10"/>
    <s v="BIOMASS - WOOD"/>
    <x v="14"/>
    <n v="0"/>
  </r>
  <r>
    <s v="REFERENCE ELECTRIFICATION - MODERATE TECHNOLOGY ADVANCEMENT"/>
    <x v="3"/>
    <s v="INDUSTRIAL OTHER PETROLEUM BOILER"/>
    <s v="TEXAS"/>
    <x v="27"/>
    <x v="10"/>
    <s v="RESIDUAL FUEL OIL"/>
    <x v="14"/>
    <n v="0"/>
  </r>
  <r>
    <s v="REFERENCE ELECTRIFICATION - MODERATE TECHNOLOGY ADVANCEMENT"/>
    <x v="3"/>
    <s v="INDUSTRIAL OTHER PETROLEUM BOILER"/>
    <s v="TEXAS"/>
    <x v="27"/>
    <x v="10"/>
    <s v="COAL"/>
    <x v="14"/>
    <n v="0"/>
  </r>
  <r>
    <s v="REFERENCE ELECTRIFICATION - MODERATE TECHNOLOGY ADVANCEMENT"/>
    <x v="3"/>
    <s v="INDUSTRIAL OTHER PETROLEUM BOILER"/>
    <s v="TEXAS"/>
    <x v="27"/>
    <x v="10"/>
    <s v="OTHER PETROLEUM"/>
    <x v="14"/>
    <n v="0"/>
  </r>
  <r>
    <s v="REFERENCE ELECTRIFICATION - MODERATE TECHNOLOGY ADVANCEMENT"/>
    <x v="3"/>
    <s v="INDUSTRIAL OTHER PETROLEUM BOILER"/>
    <s v="TEXAS"/>
    <x v="27"/>
    <x v="10"/>
    <s v="PETROLEUM COKE"/>
    <x v="14"/>
    <n v="0"/>
  </r>
  <r>
    <s v="REFERENCE ELECTRIFICATION - MODERATE TECHNOLOGY ADVANCEMENT"/>
    <x v="3"/>
    <s v="INDUSTRIAL OTHER PETROLEUM BOILER"/>
    <s v="TEXAS"/>
    <x v="27"/>
    <x v="11"/>
    <s v="ELECTRICITY"/>
    <x v="14"/>
    <n v="0"/>
  </r>
  <r>
    <s v="REFERENCE ELECTRIFICATION - MODERATE TECHNOLOGY ADVANCEMENT"/>
    <x v="3"/>
    <s v="INDUSTRIAL OTHER PETROLEUM BOILER"/>
    <s v="TEXAS"/>
    <x v="27"/>
    <x v="11"/>
    <s v="DIESEL FUEL"/>
    <x v="14"/>
    <n v="0"/>
  </r>
  <r>
    <s v="REFERENCE ELECTRIFICATION - MODERATE TECHNOLOGY ADVANCEMENT"/>
    <x v="3"/>
    <s v="INDUSTRIAL OTHER PETROLEUM BOILER"/>
    <s v="TEXAS"/>
    <x v="27"/>
    <x v="11"/>
    <s v="PIPELINE GAS"/>
    <x v="14"/>
    <n v="0"/>
  </r>
  <r>
    <s v="REFERENCE ELECTRIFICATION - MODERATE TECHNOLOGY ADVANCEMENT"/>
    <x v="3"/>
    <s v="INDUSTRIAL OTHER PETROLEUM BOILER"/>
    <s v="TEXAS"/>
    <x v="27"/>
    <x v="11"/>
    <s v="BIOMASS - WOOD"/>
    <x v="14"/>
    <n v="0"/>
  </r>
  <r>
    <s v="REFERENCE ELECTRIFICATION - MODERATE TECHNOLOGY ADVANCEMENT"/>
    <x v="3"/>
    <s v="INDUSTRIAL OTHER PETROLEUM BOILER"/>
    <s v="TEXAS"/>
    <x v="27"/>
    <x v="11"/>
    <s v="RESIDUAL FUEL OIL"/>
    <x v="14"/>
    <n v="0"/>
  </r>
  <r>
    <s v="REFERENCE ELECTRIFICATION - MODERATE TECHNOLOGY ADVANCEMENT"/>
    <x v="3"/>
    <s v="INDUSTRIAL OTHER PETROLEUM BOILER"/>
    <s v="TEXAS"/>
    <x v="27"/>
    <x v="11"/>
    <s v="COAL"/>
    <x v="14"/>
    <n v="0"/>
  </r>
  <r>
    <s v="REFERENCE ELECTRIFICATION - MODERATE TECHNOLOGY ADVANCEMENT"/>
    <x v="3"/>
    <s v="INDUSTRIAL OTHER PETROLEUM BOILER"/>
    <s v="TEXAS"/>
    <x v="27"/>
    <x v="11"/>
    <s v="OTHER PETROLEUM"/>
    <x v="14"/>
    <n v="0"/>
  </r>
  <r>
    <s v="REFERENCE ELECTRIFICATION - MODERATE TECHNOLOGY ADVANCEMENT"/>
    <x v="3"/>
    <s v="INDUSTRIAL OTHER PETROLEUM BOILER"/>
    <s v="TEXAS"/>
    <x v="27"/>
    <x v="11"/>
    <s v="PETROLEUM COKE"/>
    <x v="14"/>
    <n v="0"/>
  </r>
  <r>
    <s v="REFERENCE ELECTRIFICATION - MODERATE TECHNOLOGY ADVANCEMENT"/>
    <x v="3"/>
    <s v="INDUSTRIAL OTHER PETROLEUM BOILER"/>
    <s v="TEXAS"/>
    <x v="27"/>
    <x v="12"/>
    <s v="ELECTRICITY"/>
    <x v="14"/>
    <n v="0"/>
  </r>
  <r>
    <s v="REFERENCE ELECTRIFICATION - MODERATE TECHNOLOGY ADVANCEMENT"/>
    <x v="3"/>
    <s v="INDUSTRIAL OTHER PETROLEUM BOILER"/>
    <s v="TEXAS"/>
    <x v="27"/>
    <x v="12"/>
    <s v="DIESEL FUEL"/>
    <x v="14"/>
    <n v="0"/>
  </r>
  <r>
    <s v="REFERENCE ELECTRIFICATION - MODERATE TECHNOLOGY ADVANCEMENT"/>
    <x v="3"/>
    <s v="INDUSTRIAL OTHER PETROLEUM BOILER"/>
    <s v="TEXAS"/>
    <x v="27"/>
    <x v="12"/>
    <s v="PIPELINE GAS"/>
    <x v="14"/>
    <n v="0"/>
  </r>
  <r>
    <s v="REFERENCE ELECTRIFICATION - MODERATE TECHNOLOGY ADVANCEMENT"/>
    <x v="3"/>
    <s v="INDUSTRIAL OTHER PETROLEUM BOILER"/>
    <s v="TEXAS"/>
    <x v="27"/>
    <x v="12"/>
    <s v="BIOMASS - WOOD"/>
    <x v="14"/>
    <n v="0"/>
  </r>
  <r>
    <s v="REFERENCE ELECTRIFICATION - MODERATE TECHNOLOGY ADVANCEMENT"/>
    <x v="3"/>
    <s v="INDUSTRIAL OTHER PETROLEUM BOILER"/>
    <s v="TEXAS"/>
    <x v="27"/>
    <x v="12"/>
    <s v="RESIDUAL FUEL OIL"/>
    <x v="14"/>
    <n v="0"/>
  </r>
  <r>
    <s v="REFERENCE ELECTRIFICATION - MODERATE TECHNOLOGY ADVANCEMENT"/>
    <x v="3"/>
    <s v="INDUSTRIAL OTHER PETROLEUM BOILER"/>
    <s v="TEXAS"/>
    <x v="27"/>
    <x v="12"/>
    <s v="COAL"/>
    <x v="14"/>
    <n v="0"/>
  </r>
  <r>
    <s v="REFERENCE ELECTRIFICATION - MODERATE TECHNOLOGY ADVANCEMENT"/>
    <x v="3"/>
    <s v="INDUSTRIAL OTHER PETROLEUM BOILER"/>
    <s v="TEXAS"/>
    <x v="27"/>
    <x v="12"/>
    <s v="OTHER PETROLEUM"/>
    <x v="14"/>
    <n v="0"/>
  </r>
  <r>
    <s v="REFERENCE ELECTRIFICATION - MODERATE TECHNOLOGY ADVANCEMENT"/>
    <x v="3"/>
    <s v="INDUSTRIAL OTHER PETROLEUM BOILER"/>
    <s v="TEXAS"/>
    <x v="27"/>
    <x v="12"/>
    <s v="PETROLEUM COKE"/>
    <x v="14"/>
    <n v="0"/>
  </r>
  <r>
    <s v="REFERENCE ELECTRIFICATION - MODERATE TECHNOLOGY ADVANCEMENT"/>
    <x v="3"/>
    <s v="INDUSTRIAL OTHER PETROLEUM BOILER"/>
    <s v="TEXAS"/>
    <x v="27"/>
    <x v="13"/>
    <s v="ELECTRICITY"/>
    <x v="14"/>
    <n v="0"/>
  </r>
  <r>
    <s v="REFERENCE ELECTRIFICATION - MODERATE TECHNOLOGY ADVANCEMENT"/>
    <x v="3"/>
    <s v="INDUSTRIAL OTHER PETROLEUM BOILER"/>
    <s v="TEXAS"/>
    <x v="27"/>
    <x v="13"/>
    <s v="DIESEL FUEL"/>
    <x v="14"/>
    <n v="0"/>
  </r>
  <r>
    <s v="REFERENCE ELECTRIFICATION - MODERATE TECHNOLOGY ADVANCEMENT"/>
    <x v="3"/>
    <s v="INDUSTRIAL OTHER PETROLEUM BOILER"/>
    <s v="TEXAS"/>
    <x v="27"/>
    <x v="13"/>
    <s v="PIPELINE GAS"/>
    <x v="14"/>
    <n v="0"/>
  </r>
  <r>
    <s v="REFERENCE ELECTRIFICATION - MODERATE TECHNOLOGY ADVANCEMENT"/>
    <x v="3"/>
    <s v="INDUSTRIAL OTHER PETROLEUM BOILER"/>
    <s v="TEXAS"/>
    <x v="27"/>
    <x v="13"/>
    <s v="BIOMASS - WOOD"/>
    <x v="14"/>
    <n v="0"/>
  </r>
  <r>
    <s v="REFERENCE ELECTRIFICATION - MODERATE TECHNOLOGY ADVANCEMENT"/>
    <x v="3"/>
    <s v="INDUSTRIAL OTHER PETROLEUM BOILER"/>
    <s v="TEXAS"/>
    <x v="27"/>
    <x v="13"/>
    <s v="RESIDUAL FUEL OIL"/>
    <x v="14"/>
    <n v="0"/>
  </r>
  <r>
    <s v="REFERENCE ELECTRIFICATION - MODERATE TECHNOLOGY ADVANCEMENT"/>
    <x v="3"/>
    <s v="INDUSTRIAL OTHER PETROLEUM BOILER"/>
    <s v="TEXAS"/>
    <x v="27"/>
    <x v="13"/>
    <s v="COAL"/>
    <x v="14"/>
    <n v="0"/>
  </r>
  <r>
    <s v="REFERENCE ELECTRIFICATION - MODERATE TECHNOLOGY ADVANCEMENT"/>
    <x v="3"/>
    <s v="INDUSTRIAL OTHER PETROLEUM BOILER"/>
    <s v="TEXAS"/>
    <x v="27"/>
    <x v="13"/>
    <s v="OTHER PETROLEUM"/>
    <x v="14"/>
    <n v="0"/>
  </r>
  <r>
    <s v="REFERENCE ELECTRIFICATION - MODERATE TECHNOLOGY ADVANCEMENT"/>
    <x v="3"/>
    <s v="INDUSTRIAL OTHER PETROLEUM BOILER"/>
    <s v="TEXAS"/>
    <x v="27"/>
    <x v="13"/>
    <s v="PETROLEUM COKE"/>
    <x v="14"/>
    <n v="0"/>
  </r>
  <r>
    <s v="REFERENCE ELECTRIFICATION - MODERATE TECHNOLOGY ADVANCEMENT"/>
    <x v="3"/>
    <s v="INDUSTRIAL OTHER PETROLEUM BOILER"/>
    <s v="TEXAS"/>
    <x v="27"/>
    <x v="14"/>
    <s v="ELECTRICITY"/>
    <x v="14"/>
    <n v="0"/>
  </r>
  <r>
    <s v="REFERENCE ELECTRIFICATION - MODERATE TECHNOLOGY ADVANCEMENT"/>
    <x v="3"/>
    <s v="INDUSTRIAL OTHER PETROLEUM BOILER"/>
    <s v="TEXAS"/>
    <x v="27"/>
    <x v="14"/>
    <s v="DIESEL FUEL"/>
    <x v="14"/>
    <n v="0"/>
  </r>
  <r>
    <s v="REFERENCE ELECTRIFICATION - MODERATE TECHNOLOGY ADVANCEMENT"/>
    <x v="3"/>
    <s v="INDUSTRIAL OTHER PETROLEUM BOILER"/>
    <s v="TEXAS"/>
    <x v="27"/>
    <x v="14"/>
    <s v="PIPELINE GAS"/>
    <x v="14"/>
    <n v="0"/>
  </r>
  <r>
    <s v="REFERENCE ELECTRIFICATION - MODERATE TECHNOLOGY ADVANCEMENT"/>
    <x v="3"/>
    <s v="INDUSTRIAL OTHER PETROLEUM BOILER"/>
    <s v="TEXAS"/>
    <x v="27"/>
    <x v="14"/>
    <s v="BIOMASS - WOOD"/>
    <x v="14"/>
    <n v="0"/>
  </r>
  <r>
    <s v="REFERENCE ELECTRIFICATION - MODERATE TECHNOLOGY ADVANCEMENT"/>
    <x v="3"/>
    <s v="INDUSTRIAL OTHER PETROLEUM BOILER"/>
    <s v="TEXAS"/>
    <x v="27"/>
    <x v="14"/>
    <s v="RESIDUAL FUEL OIL"/>
    <x v="14"/>
    <n v="0"/>
  </r>
  <r>
    <s v="REFERENCE ELECTRIFICATION - MODERATE TECHNOLOGY ADVANCEMENT"/>
    <x v="3"/>
    <s v="INDUSTRIAL OTHER PETROLEUM BOILER"/>
    <s v="TEXAS"/>
    <x v="27"/>
    <x v="14"/>
    <s v="COAL"/>
    <x v="14"/>
    <n v="0"/>
  </r>
  <r>
    <s v="REFERENCE ELECTRIFICATION - MODERATE TECHNOLOGY ADVANCEMENT"/>
    <x v="3"/>
    <s v="INDUSTRIAL OTHER PETROLEUM BOILER"/>
    <s v="TEXAS"/>
    <x v="27"/>
    <x v="14"/>
    <s v="OTHER PETROLEUM"/>
    <x v="14"/>
    <n v="0"/>
  </r>
  <r>
    <s v="REFERENCE ELECTRIFICATION - MODERATE TECHNOLOGY ADVANCEMENT"/>
    <x v="3"/>
    <s v="INDUSTRIAL OTHER PETROLEUM BOILER"/>
    <s v="TEXAS"/>
    <x v="27"/>
    <x v="14"/>
    <s v="PETROLEUM COKE"/>
    <x v="14"/>
    <n v="0"/>
  </r>
  <r>
    <s v="REFERENCE ELECTRIFICATION - MODERATE TECHNOLOGY ADVANCEMENT"/>
    <x v="3"/>
    <s v="INDUSTRIAL OTHER PETROLEUM BOILER"/>
    <s v="TEXAS"/>
    <x v="27"/>
    <x v="15"/>
    <s v="ELECTRICITY"/>
    <x v="14"/>
    <n v="0"/>
  </r>
  <r>
    <s v="REFERENCE ELECTRIFICATION - MODERATE TECHNOLOGY ADVANCEMENT"/>
    <x v="3"/>
    <s v="INDUSTRIAL OTHER PETROLEUM BOILER"/>
    <s v="TEXAS"/>
    <x v="27"/>
    <x v="15"/>
    <s v="DIESEL FUEL"/>
    <x v="14"/>
    <n v="0"/>
  </r>
  <r>
    <s v="REFERENCE ELECTRIFICATION - MODERATE TECHNOLOGY ADVANCEMENT"/>
    <x v="3"/>
    <s v="INDUSTRIAL OTHER PETROLEUM BOILER"/>
    <s v="TEXAS"/>
    <x v="27"/>
    <x v="15"/>
    <s v="PIPELINE GAS"/>
    <x v="14"/>
    <n v="0"/>
  </r>
  <r>
    <s v="REFERENCE ELECTRIFICATION - MODERATE TECHNOLOGY ADVANCEMENT"/>
    <x v="3"/>
    <s v="INDUSTRIAL OTHER PETROLEUM BOILER"/>
    <s v="TEXAS"/>
    <x v="27"/>
    <x v="15"/>
    <s v="BIOMASS - WOOD"/>
    <x v="14"/>
    <n v="0"/>
  </r>
  <r>
    <s v="REFERENCE ELECTRIFICATION - MODERATE TECHNOLOGY ADVANCEMENT"/>
    <x v="3"/>
    <s v="INDUSTRIAL OTHER PETROLEUM BOILER"/>
    <s v="TEXAS"/>
    <x v="27"/>
    <x v="15"/>
    <s v="RESIDUAL FUEL OIL"/>
    <x v="14"/>
    <n v="0"/>
  </r>
  <r>
    <s v="REFERENCE ELECTRIFICATION - MODERATE TECHNOLOGY ADVANCEMENT"/>
    <x v="3"/>
    <s v="INDUSTRIAL OTHER PETROLEUM BOILER"/>
    <s v="TEXAS"/>
    <x v="27"/>
    <x v="15"/>
    <s v="COAL"/>
    <x v="14"/>
    <n v="0"/>
  </r>
  <r>
    <s v="REFERENCE ELECTRIFICATION - MODERATE TECHNOLOGY ADVANCEMENT"/>
    <x v="3"/>
    <s v="INDUSTRIAL OTHER PETROLEUM BOILER"/>
    <s v="TEXAS"/>
    <x v="27"/>
    <x v="15"/>
    <s v="OTHER PETROLEUM"/>
    <x v="14"/>
    <n v="0"/>
  </r>
  <r>
    <s v="REFERENCE ELECTRIFICATION - MODERATE TECHNOLOGY ADVANCEMENT"/>
    <x v="3"/>
    <s v="INDUSTRIAL OTHER PETROLEUM BOILER"/>
    <s v="TEXAS"/>
    <x v="27"/>
    <x v="15"/>
    <s v="PETROLEUM COKE"/>
    <x v="14"/>
    <n v="0"/>
  </r>
  <r>
    <s v="REFERENCE ELECTRIFICATION - MODERATE TECHNOLOGY ADVANCEMENT"/>
    <x v="3"/>
    <s v="INDUSTRIAL OTHER PETROLEUM BOILER"/>
    <s v="TEXAS"/>
    <x v="27"/>
    <x v="16"/>
    <s v="ELECTRICITY"/>
    <x v="14"/>
    <n v="0"/>
  </r>
  <r>
    <s v="REFERENCE ELECTRIFICATION - MODERATE TECHNOLOGY ADVANCEMENT"/>
    <x v="3"/>
    <s v="INDUSTRIAL OTHER PETROLEUM BOILER"/>
    <s v="TEXAS"/>
    <x v="27"/>
    <x v="16"/>
    <s v="DIESEL FUEL"/>
    <x v="14"/>
    <n v="0"/>
  </r>
  <r>
    <s v="REFERENCE ELECTRIFICATION - MODERATE TECHNOLOGY ADVANCEMENT"/>
    <x v="3"/>
    <s v="INDUSTRIAL OTHER PETROLEUM BOILER"/>
    <s v="TEXAS"/>
    <x v="27"/>
    <x v="16"/>
    <s v="PIPELINE GAS"/>
    <x v="14"/>
    <n v="0"/>
  </r>
  <r>
    <s v="REFERENCE ELECTRIFICATION - MODERATE TECHNOLOGY ADVANCEMENT"/>
    <x v="3"/>
    <s v="INDUSTRIAL OTHER PETROLEUM BOILER"/>
    <s v="TEXAS"/>
    <x v="27"/>
    <x v="16"/>
    <s v="BIOMASS - WOOD"/>
    <x v="14"/>
    <n v="0"/>
  </r>
  <r>
    <s v="REFERENCE ELECTRIFICATION - MODERATE TECHNOLOGY ADVANCEMENT"/>
    <x v="3"/>
    <s v="INDUSTRIAL OTHER PETROLEUM BOILER"/>
    <s v="TEXAS"/>
    <x v="27"/>
    <x v="16"/>
    <s v="RESIDUAL FUEL OIL"/>
    <x v="14"/>
    <n v="0"/>
  </r>
  <r>
    <s v="REFERENCE ELECTRIFICATION - MODERATE TECHNOLOGY ADVANCEMENT"/>
    <x v="3"/>
    <s v="INDUSTRIAL OTHER PETROLEUM BOILER"/>
    <s v="TEXAS"/>
    <x v="27"/>
    <x v="16"/>
    <s v="COAL"/>
    <x v="14"/>
    <n v="0"/>
  </r>
  <r>
    <s v="REFERENCE ELECTRIFICATION - MODERATE TECHNOLOGY ADVANCEMENT"/>
    <x v="3"/>
    <s v="INDUSTRIAL OTHER PETROLEUM BOILER"/>
    <s v="TEXAS"/>
    <x v="27"/>
    <x v="16"/>
    <s v="OTHER PETROLEUM"/>
    <x v="14"/>
    <n v="0"/>
  </r>
  <r>
    <s v="REFERENCE ELECTRIFICATION - MODERATE TECHNOLOGY ADVANCEMENT"/>
    <x v="3"/>
    <s v="INDUSTRIAL OTHER PETROLEUM BOILER"/>
    <s v="TEXAS"/>
    <x v="27"/>
    <x v="16"/>
    <s v="PETROLEUM COKE"/>
    <x v="14"/>
    <n v="0"/>
  </r>
  <r>
    <s v="REFERENCE ELECTRIFICATION - MODERATE TECHNOLOGY ADVANCEMENT"/>
    <x v="3"/>
    <s v="INDUSTRIAL OTHER PETROLEUM BOILER"/>
    <s v="TEXAS"/>
    <x v="27"/>
    <x v="17"/>
    <s v="ELECTRICITY"/>
    <x v="14"/>
    <n v="0"/>
  </r>
  <r>
    <s v="REFERENCE ELECTRIFICATION - MODERATE TECHNOLOGY ADVANCEMENT"/>
    <x v="3"/>
    <s v="INDUSTRIAL OTHER PETROLEUM BOILER"/>
    <s v="TEXAS"/>
    <x v="27"/>
    <x v="17"/>
    <s v="DIESEL FUEL"/>
    <x v="14"/>
    <n v="0"/>
  </r>
  <r>
    <s v="REFERENCE ELECTRIFICATION - MODERATE TECHNOLOGY ADVANCEMENT"/>
    <x v="3"/>
    <s v="INDUSTRIAL OTHER PETROLEUM BOILER"/>
    <s v="TEXAS"/>
    <x v="27"/>
    <x v="17"/>
    <s v="PIPELINE GAS"/>
    <x v="14"/>
    <n v="0"/>
  </r>
  <r>
    <s v="REFERENCE ELECTRIFICATION - MODERATE TECHNOLOGY ADVANCEMENT"/>
    <x v="3"/>
    <s v="INDUSTRIAL OTHER PETROLEUM BOILER"/>
    <s v="TEXAS"/>
    <x v="27"/>
    <x v="17"/>
    <s v="BIOMASS - WOOD"/>
    <x v="14"/>
    <n v="0"/>
  </r>
  <r>
    <s v="REFERENCE ELECTRIFICATION - MODERATE TECHNOLOGY ADVANCEMENT"/>
    <x v="3"/>
    <s v="INDUSTRIAL OTHER PETROLEUM BOILER"/>
    <s v="TEXAS"/>
    <x v="27"/>
    <x v="17"/>
    <s v="RESIDUAL FUEL OIL"/>
    <x v="14"/>
    <n v="0"/>
  </r>
  <r>
    <s v="REFERENCE ELECTRIFICATION - MODERATE TECHNOLOGY ADVANCEMENT"/>
    <x v="3"/>
    <s v="INDUSTRIAL OTHER PETROLEUM BOILER"/>
    <s v="TEXAS"/>
    <x v="27"/>
    <x v="17"/>
    <s v="COAL"/>
    <x v="14"/>
    <n v="0"/>
  </r>
  <r>
    <s v="REFERENCE ELECTRIFICATION - MODERATE TECHNOLOGY ADVANCEMENT"/>
    <x v="3"/>
    <s v="INDUSTRIAL OTHER PETROLEUM BOILER"/>
    <s v="TEXAS"/>
    <x v="27"/>
    <x v="17"/>
    <s v="OTHER PETROLEUM"/>
    <x v="14"/>
    <n v="0"/>
  </r>
  <r>
    <s v="REFERENCE ELECTRIFICATION - MODERATE TECHNOLOGY ADVANCEMENT"/>
    <x v="3"/>
    <s v="INDUSTRIAL OTHER PETROLEUM BOILER"/>
    <s v="TEXAS"/>
    <x v="27"/>
    <x v="17"/>
    <s v="PETROLEUM COKE"/>
    <x v="14"/>
    <n v="0"/>
  </r>
  <r>
    <s v="REFERENCE ELECTRIFICATION - MODERATE TECHNOLOGY ADVANCEMENT"/>
    <x v="3"/>
    <s v="INDUSTRIAL OTHER PETROLEUM BOILER"/>
    <s v="TEXAS"/>
    <x v="27"/>
    <x v="18"/>
    <s v="ELECTRICITY"/>
    <x v="14"/>
    <n v="0"/>
  </r>
  <r>
    <s v="REFERENCE ELECTRIFICATION - MODERATE TECHNOLOGY ADVANCEMENT"/>
    <x v="3"/>
    <s v="INDUSTRIAL OTHER PETROLEUM BOILER"/>
    <s v="TEXAS"/>
    <x v="27"/>
    <x v="18"/>
    <s v="DIESEL FUEL"/>
    <x v="14"/>
    <n v="0"/>
  </r>
  <r>
    <s v="REFERENCE ELECTRIFICATION - MODERATE TECHNOLOGY ADVANCEMENT"/>
    <x v="3"/>
    <s v="INDUSTRIAL OTHER PETROLEUM BOILER"/>
    <s v="TEXAS"/>
    <x v="27"/>
    <x v="18"/>
    <s v="PIPELINE GAS"/>
    <x v="14"/>
    <n v="0"/>
  </r>
  <r>
    <s v="REFERENCE ELECTRIFICATION - MODERATE TECHNOLOGY ADVANCEMENT"/>
    <x v="3"/>
    <s v="INDUSTRIAL OTHER PETROLEUM BOILER"/>
    <s v="TEXAS"/>
    <x v="27"/>
    <x v="18"/>
    <s v="BIOMASS - WOOD"/>
    <x v="14"/>
    <n v="0"/>
  </r>
  <r>
    <s v="REFERENCE ELECTRIFICATION - MODERATE TECHNOLOGY ADVANCEMENT"/>
    <x v="3"/>
    <s v="INDUSTRIAL OTHER PETROLEUM BOILER"/>
    <s v="TEXAS"/>
    <x v="27"/>
    <x v="18"/>
    <s v="RESIDUAL FUEL OIL"/>
    <x v="14"/>
    <n v="0"/>
  </r>
  <r>
    <s v="REFERENCE ELECTRIFICATION - MODERATE TECHNOLOGY ADVANCEMENT"/>
    <x v="3"/>
    <s v="INDUSTRIAL OTHER PETROLEUM BOILER"/>
    <s v="TEXAS"/>
    <x v="27"/>
    <x v="18"/>
    <s v="COAL"/>
    <x v="14"/>
    <n v="0"/>
  </r>
  <r>
    <s v="REFERENCE ELECTRIFICATION - MODERATE TECHNOLOGY ADVANCEMENT"/>
    <x v="3"/>
    <s v="INDUSTRIAL OTHER PETROLEUM BOILER"/>
    <s v="TEXAS"/>
    <x v="27"/>
    <x v="18"/>
    <s v="OTHER PETROLEUM"/>
    <x v="14"/>
    <n v="0"/>
  </r>
  <r>
    <s v="REFERENCE ELECTRIFICATION - MODERATE TECHNOLOGY ADVANCEMENT"/>
    <x v="3"/>
    <s v="INDUSTRIAL OTHER PETROLEUM BOILER"/>
    <s v="TEXAS"/>
    <x v="27"/>
    <x v="18"/>
    <s v="PETROLEUM COKE"/>
    <x v="14"/>
    <n v="0"/>
  </r>
  <r>
    <s v="REFERENCE ELECTRIFICATION - MODERATE TECHNOLOGY ADVANCEMENT"/>
    <x v="3"/>
    <s v="INDUSTRIAL OTHER PETROLEUM BOILER"/>
    <s v="TEXAS"/>
    <x v="27"/>
    <x v="19"/>
    <s v="ELECTRICITY"/>
    <x v="14"/>
    <n v="0"/>
  </r>
  <r>
    <s v="REFERENCE ELECTRIFICATION - MODERATE TECHNOLOGY ADVANCEMENT"/>
    <x v="3"/>
    <s v="INDUSTRIAL OTHER PETROLEUM BOILER"/>
    <s v="TEXAS"/>
    <x v="27"/>
    <x v="19"/>
    <s v="DIESEL FUEL"/>
    <x v="14"/>
    <n v="0"/>
  </r>
  <r>
    <s v="REFERENCE ELECTRIFICATION - MODERATE TECHNOLOGY ADVANCEMENT"/>
    <x v="3"/>
    <s v="INDUSTRIAL OTHER PETROLEUM BOILER"/>
    <s v="TEXAS"/>
    <x v="27"/>
    <x v="19"/>
    <s v="PIPELINE GAS"/>
    <x v="14"/>
    <n v="0"/>
  </r>
  <r>
    <s v="REFERENCE ELECTRIFICATION - MODERATE TECHNOLOGY ADVANCEMENT"/>
    <x v="3"/>
    <s v="INDUSTRIAL OTHER PETROLEUM BOILER"/>
    <s v="TEXAS"/>
    <x v="27"/>
    <x v="19"/>
    <s v="BIOMASS - WOOD"/>
    <x v="14"/>
    <n v="0"/>
  </r>
  <r>
    <s v="REFERENCE ELECTRIFICATION - MODERATE TECHNOLOGY ADVANCEMENT"/>
    <x v="3"/>
    <s v="INDUSTRIAL OTHER PETROLEUM BOILER"/>
    <s v="TEXAS"/>
    <x v="27"/>
    <x v="19"/>
    <s v="RESIDUAL FUEL OIL"/>
    <x v="14"/>
    <n v="0"/>
  </r>
  <r>
    <s v="REFERENCE ELECTRIFICATION - MODERATE TECHNOLOGY ADVANCEMENT"/>
    <x v="3"/>
    <s v="INDUSTRIAL OTHER PETROLEUM BOILER"/>
    <s v="TEXAS"/>
    <x v="27"/>
    <x v="19"/>
    <s v="COAL"/>
    <x v="14"/>
    <n v="0"/>
  </r>
  <r>
    <s v="REFERENCE ELECTRIFICATION - MODERATE TECHNOLOGY ADVANCEMENT"/>
    <x v="3"/>
    <s v="INDUSTRIAL OTHER PETROLEUM BOILER"/>
    <s v="TEXAS"/>
    <x v="27"/>
    <x v="19"/>
    <s v="OTHER PETROLEUM"/>
    <x v="14"/>
    <n v="0"/>
  </r>
  <r>
    <s v="REFERENCE ELECTRIFICATION - MODERATE TECHNOLOGY ADVANCEMENT"/>
    <x v="3"/>
    <s v="INDUSTRIAL OTHER PETROLEUM BOILER"/>
    <s v="TEXAS"/>
    <x v="27"/>
    <x v="19"/>
    <s v="PETROLEUM COKE"/>
    <x v="14"/>
    <n v="0"/>
  </r>
  <r>
    <s v="REFERENCE ELECTRIFICATION - MODERATE TECHNOLOGY ADVANCEMENT"/>
    <x v="3"/>
    <s v="INDUSTRIAL OTHER PETROLEUM BOILER"/>
    <s v="TEXAS"/>
    <x v="27"/>
    <x v="20"/>
    <s v="ELECTRICITY"/>
    <x v="14"/>
    <n v="0"/>
  </r>
  <r>
    <s v="REFERENCE ELECTRIFICATION - MODERATE TECHNOLOGY ADVANCEMENT"/>
    <x v="3"/>
    <s v="INDUSTRIAL OTHER PETROLEUM BOILER"/>
    <s v="TEXAS"/>
    <x v="27"/>
    <x v="20"/>
    <s v="DIESEL FUEL"/>
    <x v="14"/>
    <n v="0"/>
  </r>
  <r>
    <s v="REFERENCE ELECTRIFICATION - MODERATE TECHNOLOGY ADVANCEMENT"/>
    <x v="3"/>
    <s v="INDUSTRIAL OTHER PETROLEUM BOILER"/>
    <s v="TEXAS"/>
    <x v="27"/>
    <x v="20"/>
    <s v="PIPELINE GAS"/>
    <x v="14"/>
    <n v="0"/>
  </r>
  <r>
    <s v="REFERENCE ELECTRIFICATION - MODERATE TECHNOLOGY ADVANCEMENT"/>
    <x v="3"/>
    <s v="INDUSTRIAL OTHER PETROLEUM BOILER"/>
    <s v="TEXAS"/>
    <x v="27"/>
    <x v="20"/>
    <s v="BIOMASS - WOOD"/>
    <x v="14"/>
    <n v="0"/>
  </r>
  <r>
    <s v="REFERENCE ELECTRIFICATION - MODERATE TECHNOLOGY ADVANCEMENT"/>
    <x v="3"/>
    <s v="INDUSTRIAL OTHER PETROLEUM BOILER"/>
    <s v="TEXAS"/>
    <x v="27"/>
    <x v="20"/>
    <s v="RESIDUAL FUEL OIL"/>
    <x v="14"/>
    <n v="0"/>
  </r>
  <r>
    <s v="REFERENCE ELECTRIFICATION - MODERATE TECHNOLOGY ADVANCEMENT"/>
    <x v="3"/>
    <s v="INDUSTRIAL OTHER PETROLEUM BOILER"/>
    <s v="TEXAS"/>
    <x v="27"/>
    <x v="20"/>
    <s v="COAL"/>
    <x v="14"/>
    <n v="0"/>
  </r>
  <r>
    <s v="REFERENCE ELECTRIFICATION - MODERATE TECHNOLOGY ADVANCEMENT"/>
    <x v="3"/>
    <s v="INDUSTRIAL OTHER PETROLEUM BOILER"/>
    <s v="TEXAS"/>
    <x v="27"/>
    <x v="20"/>
    <s v="OTHER PETROLEUM"/>
    <x v="14"/>
    <n v="0"/>
  </r>
  <r>
    <s v="REFERENCE ELECTRIFICATION - MODERATE TECHNOLOGY ADVANCEMENT"/>
    <x v="3"/>
    <s v="INDUSTRIAL OTHER PETROLEUM BOILER"/>
    <s v="TEXAS"/>
    <x v="27"/>
    <x v="20"/>
    <s v="PETROLEUM COKE"/>
    <x v="14"/>
    <n v="0"/>
  </r>
  <r>
    <s v="REFERENCE ELECTRIFICATION - MODERATE TECHNOLOGY ADVANCEMENT"/>
    <x v="3"/>
    <s v="INDUSTRIAL OTHER PETROLEUM BOILER"/>
    <s v="TEXAS"/>
    <x v="27"/>
    <x v="21"/>
    <s v="ELECTRICITY"/>
    <x v="14"/>
    <n v="0"/>
  </r>
  <r>
    <s v="REFERENCE ELECTRIFICATION - MODERATE TECHNOLOGY ADVANCEMENT"/>
    <x v="3"/>
    <s v="INDUSTRIAL OTHER PETROLEUM BOILER"/>
    <s v="TEXAS"/>
    <x v="27"/>
    <x v="21"/>
    <s v="DIESEL FUEL"/>
    <x v="14"/>
    <n v="0"/>
  </r>
  <r>
    <s v="REFERENCE ELECTRIFICATION - MODERATE TECHNOLOGY ADVANCEMENT"/>
    <x v="3"/>
    <s v="INDUSTRIAL OTHER PETROLEUM BOILER"/>
    <s v="TEXAS"/>
    <x v="27"/>
    <x v="21"/>
    <s v="PIPELINE GAS"/>
    <x v="14"/>
    <n v="0"/>
  </r>
  <r>
    <s v="REFERENCE ELECTRIFICATION - MODERATE TECHNOLOGY ADVANCEMENT"/>
    <x v="3"/>
    <s v="INDUSTRIAL OTHER PETROLEUM BOILER"/>
    <s v="TEXAS"/>
    <x v="27"/>
    <x v="21"/>
    <s v="BIOMASS - WOOD"/>
    <x v="14"/>
    <n v="0"/>
  </r>
  <r>
    <s v="REFERENCE ELECTRIFICATION - MODERATE TECHNOLOGY ADVANCEMENT"/>
    <x v="3"/>
    <s v="INDUSTRIAL OTHER PETROLEUM BOILER"/>
    <s v="TEXAS"/>
    <x v="27"/>
    <x v="21"/>
    <s v="RESIDUAL FUEL OIL"/>
    <x v="14"/>
    <n v="0"/>
  </r>
  <r>
    <s v="REFERENCE ELECTRIFICATION - MODERATE TECHNOLOGY ADVANCEMENT"/>
    <x v="3"/>
    <s v="INDUSTRIAL OTHER PETROLEUM BOILER"/>
    <s v="TEXAS"/>
    <x v="27"/>
    <x v="21"/>
    <s v="COAL"/>
    <x v="14"/>
    <n v="0"/>
  </r>
  <r>
    <s v="REFERENCE ELECTRIFICATION - MODERATE TECHNOLOGY ADVANCEMENT"/>
    <x v="3"/>
    <s v="INDUSTRIAL OTHER PETROLEUM BOILER"/>
    <s v="TEXAS"/>
    <x v="27"/>
    <x v="21"/>
    <s v="OTHER PETROLEUM"/>
    <x v="14"/>
    <n v="0"/>
  </r>
  <r>
    <s v="REFERENCE ELECTRIFICATION - MODERATE TECHNOLOGY ADVANCEMENT"/>
    <x v="3"/>
    <s v="INDUSTRIAL OTHER PETROLEUM BOILER"/>
    <s v="TEXAS"/>
    <x v="27"/>
    <x v="21"/>
    <s v="PETROLEUM COKE"/>
    <x v="14"/>
    <n v="0"/>
  </r>
  <r>
    <s v="REFERENCE ELECTRIFICATION - MODERATE TECHNOLOGY ADVANCEMENT"/>
    <x v="3"/>
    <s v="INDUSTRIAL OTHER PETROLEUM BOILER"/>
    <s v="TEXAS"/>
    <x v="27"/>
    <x v="22"/>
    <s v="ELECTRICITY"/>
    <x v="14"/>
    <n v="0"/>
  </r>
  <r>
    <s v="REFERENCE ELECTRIFICATION - MODERATE TECHNOLOGY ADVANCEMENT"/>
    <x v="3"/>
    <s v="INDUSTRIAL OTHER PETROLEUM BOILER"/>
    <s v="TEXAS"/>
    <x v="27"/>
    <x v="22"/>
    <s v="DIESEL FUEL"/>
    <x v="14"/>
    <n v="0"/>
  </r>
  <r>
    <s v="REFERENCE ELECTRIFICATION - MODERATE TECHNOLOGY ADVANCEMENT"/>
    <x v="3"/>
    <s v="INDUSTRIAL OTHER PETROLEUM BOILER"/>
    <s v="TEXAS"/>
    <x v="27"/>
    <x v="22"/>
    <s v="PIPELINE GAS"/>
    <x v="14"/>
    <n v="0"/>
  </r>
  <r>
    <s v="REFERENCE ELECTRIFICATION - MODERATE TECHNOLOGY ADVANCEMENT"/>
    <x v="3"/>
    <s v="INDUSTRIAL OTHER PETROLEUM BOILER"/>
    <s v="TEXAS"/>
    <x v="27"/>
    <x v="22"/>
    <s v="BIOMASS - WOOD"/>
    <x v="14"/>
    <n v="0"/>
  </r>
  <r>
    <s v="REFERENCE ELECTRIFICATION - MODERATE TECHNOLOGY ADVANCEMENT"/>
    <x v="3"/>
    <s v="INDUSTRIAL OTHER PETROLEUM BOILER"/>
    <s v="TEXAS"/>
    <x v="27"/>
    <x v="22"/>
    <s v="RESIDUAL FUEL OIL"/>
    <x v="14"/>
    <n v="0"/>
  </r>
  <r>
    <s v="REFERENCE ELECTRIFICATION - MODERATE TECHNOLOGY ADVANCEMENT"/>
    <x v="3"/>
    <s v="INDUSTRIAL OTHER PETROLEUM BOILER"/>
    <s v="TEXAS"/>
    <x v="27"/>
    <x v="22"/>
    <s v="COAL"/>
    <x v="14"/>
    <n v="0"/>
  </r>
  <r>
    <s v="REFERENCE ELECTRIFICATION - MODERATE TECHNOLOGY ADVANCEMENT"/>
    <x v="3"/>
    <s v="INDUSTRIAL OTHER PETROLEUM BOILER"/>
    <s v="TEXAS"/>
    <x v="27"/>
    <x v="22"/>
    <s v="OTHER PETROLEUM"/>
    <x v="14"/>
    <n v="0"/>
  </r>
  <r>
    <s v="REFERENCE ELECTRIFICATION - MODERATE TECHNOLOGY ADVANCEMENT"/>
    <x v="3"/>
    <s v="INDUSTRIAL OTHER PETROLEUM BOILER"/>
    <s v="TEXAS"/>
    <x v="27"/>
    <x v="22"/>
    <s v="PETROLEUM COKE"/>
    <x v="14"/>
    <n v="0"/>
  </r>
  <r>
    <s v="REFERENCE ELECTRIFICATION - MODERATE TECHNOLOGY ADVANCEMENT"/>
    <x v="3"/>
    <s v="INDUSTRIAL OTHER PETROLEUM BOILER"/>
    <s v="TEXAS"/>
    <x v="27"/>
    <x v="23"/>
    <s v="ELECTRICITY"/>
    <x v="14"/>
    <n v="0"/>
  </r>
  <r>
    <s v="REFERENCE ELECTRIFICATION - MODERATE TECHNOLOGY ADVANCEMENT"/>
    <x v="3"/>
    <s v="INDUSTRIAL OTHER PETROLEUM BOILER"/>
    <s v="TEXAS"/>
    <x v="27"/>
    <x v="23"/>
    <s v="DIESEL FUEL"/>
    <x v="14"/>
    <n v="0"/>
  </r>
  <r>
    <s v="REFERENCE ELECTRIFICATION - MODERATE TECHNOLOGY ADVANCEMENT"/>
    <x v="3"/>
    <s v="INDUSTRIAL OTHER PETROLEUM BOILER"/>
    <s v="TEXAS"/>
    <x v="27"/>
    <x v="23"/>
    <s v="PIPELINE GAS"/>
    <x v="14"/>
    <n v="0"/>
  </r>
  <r>
    <s v="REFERENCE ELECTRIFICATION - MODERATE TECHNOLOGY ADVANCEMENT"/>
    <x v="3"/>
    <s v="INDUSTRIAL OTHER PETROLEUM BOILER"/>
    <s v="TEXAS"/>
    <x v="27"/>
    <x v="23"/>
    <s v="BIOMASS - WOOD"/>
    <x v="14"/>
    <n v="0"/>
  </r>
  <r>
    <s v="REFERENCE ELECTRIFICATION - MODERATE TECHNOLOGY ADVANCEMENT"/>
    <x v="3"/>
    <s v="INDUSTRIAL OTHER PETROLEUM BOILER"/>
    <s v="TEXAS"/>
    <x v="27"/>
    <x v="23"/>
    <s v="RESIDUAL FUEL OIL"/>
    <x v="14"/>
    <n v="0"/>
  </r>
  <r>
    <s v="REFERENCE ELECTRIFICATION - MODERATE TECHNOLOGY ADVANCEMENT"/>
    <x v="3"/>
    <s v="INDUSTRIAL OTHER PETROLEUM BOILER"/>
    <s v="TEXAS"/>
    <x v="27"/>
    <x v="23"/>
    <s v="COAL"/>
    <x v="14"/>
    <n v="0"/>
  </r>
  <r>
    <s v="REFERENCE ELECTRIFICATION - MODERATE TECHNOLOGY ADVANCEMENT"/>
    <x v="3"/>
    <s v="INDUSTRIAL OTHER PETROLEUM BOILER"/>
    <s v="TEXAS"/>
    <x v="27"/>
    <x v="23"/>
    <s v="OTHER PETROLEUM"/>
    <x v="14"/>
    <n v="0"/>
  </r>
  <r>
    <s v="REFERENCE ELECTRIFICATION - MODERATE TECHNOLOGY ADVANCEMENT"/>
    <x v="3"/>
    <s v="INDUSTRIAL OTHER PETROLEUM BOILER"/>
    <s v="TEXAS"/>
    <x v="27"/>
    <x v="23"/>
    <s v="PETROLEUM COKE"/>
    <x v="14"/>
    <n v="0"/>
  </r>
  <r>
    <s v="REFERENCE ELECTRIFICATION - MODERATE TECHNOLOGY ADVANCEMENT"/>
    <x v="3"/>
    <s v="INDUSTRIAL OTHER PETROLEUM BOILER"/>
    <s v="TEXAS"/>
    <x v="27"/>
    <x v="24"/>
    <s v="ELECTRICITY"/>
    <x v="14"/>
    <n v="0"/>
  </r>
  <r>
    <s v="REFERENCE ELECTRIFICATION - MODERATE TECHNOLOGY ADVANCEMENT"/>
    <x v="3"/>
    <s v="INDUSTRIAL OTHER PETROLEUM BOILER"/>
    <s v="TEXAS"/>
    <x v="27"/>
    <x v="24"/>
    <s v="DIESEL FUEL"/>
    <x v="14"/>
    <n v="0"/>
  </r>
  <r>
    <s v="REFERENCE ELECTRIFICATION - MODERATE TECHNOLOGY ADVANCEMENT"/>
    <x v="3"/>
    <s v="INDUSTRIAL OTHER PETROLEUM BOILER"/>
    <s v="TEXAS"/>
    <x v="27"/>
    <x v="24"/>
    <s v="PIPELINE GAS"/>
    <x v="14"/>
    <n v="0"/>
  </r>
  <r>
    <s v="REFERENCE ELECTRIFICATION - MODERATE TECHNOLOGY ADVANCEMENT"/>
    <x v="3"/>
    <s v="INDUSTRIAL OTHER PETROLEUM BOILER"/>
    <s v="TEXAS"/>
    <x v="27"/>
    <x v="24"/>
    <s v="BIOMASS - WOOD"/>
    <x v="14"/>
    <n v="0"/>
  </r>
  <r>
    <s v="REFERENCE ELECTRIFICATION - MODERATE TECHNOLOGY ADVANCEMENT"/>
    <x v="3"/>
    <s v="INDUSTRIAL OTHER PETROLEUM BOILER"/>
    <s v="TEXAS"/>
    <x v="27"/>
    <x v="24"/>
    <s v="RESIDUAL FUEL OIL"/>
    <x v="14"/>
    <n v="0"/>
  </r>
  <r>
    <s v="REFERENCE ELECTRIFICATION - MODERATE TECHNOLOGY ADVANCEMENT"/>
    <x v="3"/>
    <s v="INDUSTRIAL OTHER PETROLEUM BOILER"/>
    <s v="TEXAS"/>
    <x v="27"/>
    <x v="24"/>
    <s v="COAL"/>
    <x v="14"/>
    <n v="0"/>
  </r>
  <r>
    <s v="REFERENCE ELECTRIFICATION - MODERATE TECHNOLOGY ADVANCEMENT"/>
    <x v="3"/>
    <s v="INDUSTRIAL OTHER PETROLEUM BOILER"/>
    <s v="TEXAS"/>
    <x v="27"/>
    <x v="24"/>
    <s v="OTHER PETROLEUM"/>
    <x v="14"/>
    <n v="0"/>
  </r>
  <r>
    <s v="REFERENCE ELECTRIFICATION - MODERATE TECHNOLOGY ADVANCEMENT"/>
    <x v="3"/>
    <s v="INDUSTRIAL OTHER PETROLEUM BOILER"/>
    <s v="TEXAS"/>
    <x v="27"/>
    <x v="24"/>
    <s v="PETROLEUM COKE"/>
    <x v="14"/>
    <n v="0"/>
  </r>
  <r>
    <s v="REFERENCE ELECTRIFICATION - MODERATE TECHNOLOGY ADVANCEMENT"/>
    <x v="3"/>
    <s v="INDUSTRIAL OTHER PETROLEUM BOILER"/>
    <s v="TEXAS"/>
    <x v="27"/>
    <x v="25"/>
    <s v="ELECTRICITY"/>
    <x v="14"/>
    <n v="0"/>
  </r>
  <r>
    <s v="REFERENCE ELECTRIFICATION - MODERATE TECHNOLOGY ADVANCEMENT"/>
    <x v="3"/>
    <s v="INDUSTRIAL OTHER PETROLEUM BOILER"/>
    <s v="TEXAS"/>
    <x v="27"/>
    <x v="25"/>
    <s v="DIESEL FUEL"/>
    <x v="14"/>
    <n v="0"/>
  </r>
  <r>
    <s v="REFERENCE ELECTRIFICATION - MODERATE TECHNOLOGY ADVANCEMENT"/>
    <x v="3"/>
    <s v="INDUSTRIAL OTHER PETROLEUM BOILER"/>
    <s v="TEXAS"/>
    <x v="27"/>
    <x v="25"/>
    <s v="PIPELINE GAS"/>
    <x v="14"/>
    <n v="0"/>
  </r>
  <r>
    <s v="REFERENCE ELECTRIFICATION - MODERATE TECHNOLOGY ADVANCEMENT"/>
    <x v="3"/>
    <s v="INDUSTRIAL OTHER PETROLEUM BOILER"/>
    <s v="TEXAS"/>
    <x v="27"/>
    <x v="25"/>
    <s v="BIOMASS - WOOD"/>
    <x v="14"/>
    <n v="0"/>
  </r>
  <r>
    <s v="REFERENCE ELECTRIFICATION - MODERATE TECHNOLOGY ADVANCEMENT"/>
    <x v="3"/>
    <s v="INDUSTRIAL OTHER PETROLEUM BOILER"/>
    <s v="TEXAS"/>
    <x v="27"/>
    <x v="25"/>
    <s v="RESIDUAL FUEL OIL"/>
    <x v="14"/>
    <n v="0"/>
  </r>
  <r>
    <s v="REFERENCE ELECTRIFICATION - MODERATE TECHNOLOGY ADVANCEMENT"/>
    <x v="3"/>
    <s v="INDUSTRIAL OTHER PETROLEUM BOILER"/>
    <s v="TEXAS"/>
    <x v="27"/>
    <x v="25"/>
    <s v="COAL"/>
    <x v="14"/>
    <n v="0"/>
  </r>
  <r>
    <s v="REFERENCE ELECTRIFICATION - MODERATE TECHNOLOGY ADVANCEMENT"/>
    <x v="3"/>
    <s v="INDUSTRIAL OTHER PETROLEUM BOILER"/>
    <s v="TEXAS"/>
    <x v="27"/>
    <x v="25"/>
    <s v="OTHER PETROLEUM"/>
    <x v="14"/>
    <n v="0"/>
  </r>
  <r>
    <s v="REFERENCE ELECTRIFICATION - MODERATE TECHNOLOGY ADVANCEMENT"/>
    <x v="3"/>
    <s v="INDUSTRIAL OTHER PETROLEUM BOILER"/>
    <s v="TEXAS"/>
    <x v="27"/>
    <x v="25"/>
    <s v="PETROLEUM COKE"/>
    <x v="14"/>
    <n v="0"/>
  </r>
  <r>
    <s v="REFERENCE ELECTRIFICATION - MODERATE TECHNOLOGY ADVANCEMENT"/>
    <x v="3"/>
    <s v="INDUSTRIAL OTHER PETROLEUM BOILER"/>
    <s v="TEXAS"/>
    <x v="27"/>
    <x v="26"/>
    <s v="ELECTRICITY"/>
    <x v="14"/>
    <n v="0"/>
  </r>
  <r>
    <s v="REFERENCE ELECTRIFICATION - MODERATE TECHNOLOGY ADVANCEMENT"/>
    <x v="3"/>
    <s v="INDUSTRIAL OTHER PETROLEUM BOILER"/>
    <s v="TEXAS"/>
    <x v="27"/>
    <x v="26"/>
    <s v="DIESEL FUEL"/>
    <x v="14"/>
    <n v="0"/>
  </r>
  <r>
    <s v="REFERENCE ELECTRIFICATION - MODERATE TECHNOLOGY ADVANCEMENT"/>
    <x v="3"/>
    <s v="INDUSTRIAL OTHER PETROLEUM BOILER"/>
    <s v="TEXAS"/>
    <x v="27"/>
    <x v="26"/>
    <s v="PIPELINE GAS"/>
    <x v="14"/>
    <n v="0"/>
  </r>
  <r>
    <s v="REFERENCE ELECTRIFICATION - MODERATE TECHNOLOGY ADVANCEMENT"/>
    <x v="3"/>
    <s v="INDUSTRIAL OTHER PETROLEUM BOILER"/>
    <s v="TEXAS"/>
    <x v="27"/>
    <x v="26"/>
    <s v="BIOMASS - WOOD"/>
    <x v="14"/>
    <n v="0"/>
  </r>
  <r>
    <s v="REFERENCE ELECTRIFICATION - MODERATE TECHNOLOGY ADVANCEMENT"/>
    <x v="3"/>
    <s v="INDUSTRIAL OTHER PETROLEUM BOILER"/>
    <s v="TEXAS"/>
    <x v="27"/>
    <x v="26"/>
    <s v="RESIDUAL FUEL OIL"/>
    <x v="14"/>
    <n v="0"/>
  </r>
  <r>
    <s v="REFERENCE ELECTRIFICATION - MODERATE TECHNOLOGY ADVANCEMENT"/>
    <x v="3"/>
    <s v="INDUSTRIAL OTHER PETROLEUM BOILER"/>
    <s v="TEXAS"/>
    <x v="27"/>
    <x v="26"/>
    <s v="COAL"/>
    <x v="14"/>
    <n v="0"/>
  </r>
  <r>
    <s v="REFERENCE ELECTRIFICATION - MODERATE TECHNOLOGY ADVANCEMENT"/>
    <x v="3"/>
    <s v="INDUSTRIAL OTHER PETROLEUM BOILER"/>
    <s v="TEXAS"/>
    <x v="27"/>
    <x v="26"/>
    <s v="OTHER PETROLEUM"/>
    <x v="14"/>
    <n v="0"/>
  </r>
  <r>
    <s v="REFERENCE ELECTRIFICATION - MODERATE TECHNOLOGY ADVANCEMENT"/>
    <x v="3"/>
    <s v="INDUSTRIAL OTHER PETROLEUM BOILER"/>
    <s v="TEXAS"/>
    <x v="27"/>
    <x v="26"/>
    <s v="PETROLEUM COKE"/>
    <x v="14"/>
    <n v="0"/>
  </r>
  <r>
    <s v="REFERENCE ELECTRIFICATION - MODERATE TECHNOLOGY ADVANCEMENT"/>
    <x v="3"/>
    <s v="INDUSTRIAL OTHER PETROLEUM BOILER"/>
    <s v="TEXAS"/>
    <x v="27"/>
    <x v="27"/>
    <s v="ELECTRICITY"/>
    <x v="14"/>
    <n v="0"/>
  </r>
  <r>
    <s v="REFERENCE ELECTRIFICATION - MODERATE TECHNOLOGY ADVANCEMENT"/>
    <x v="3"/>
    <s v="INDUSTRIAL OTHER PETROLEUM BOILER"/>
    <s v="TEXAS"/>
    <x v="27"/>
    <x v="27"/>
    <s v="DIESEL FUEL"/>
    <x v="14"/>
    <n v="0"/>
  </r>
  <r>
    <s v="REFERENCE ELECTRIFICATION - MODERATE TECHNOLOGY ADVANCEMENT"/>
    <x v="3"/>
    <s v="INDUSTRIAL OTHER PETROLEUM BOILER"/>
    <s v="TEXAS"/>
    <x v="27"/>
    <x v="27"/>
    <s v="PIPELINE GAS"/>
    <x v="14"/>
    <n v="0"/>
  </r>
  <r>
    <s v="REFERENCE ELECTRIFICATION - MODERATE TECHNOLOGY ADVANCEMENT"/>
    <x v="3"/>
    <s v="INDUSTRIAL OTHER PETROLEUM BOILER"/>
    <s v="TEXAS"/>
    <x v="27"/>
    <x v="27"/>
    <s v="BIOMASS - WOOD"/>
    <x v="14"/>
    <n v="0"/>
  </r>
  <r>
    <s v="REFERENCE ELECTRIFICATION - MODERATE TECHNOLOGY ADVANCEMENT"/>
    <x v="3"/>
    <s v="INDUSTRIAL OTHER PETROLEUM BOILER"/>
    <s v="TEXAS"/>
    <x v="27"/>
    <x v="27"/>
    <s v="RESIDUAL FUEL OIL"/>
    <x v="14"/>
    <n v="0"/>
  </r>
  <r>
    <s v="REFERENCE ELECTRIFICATION - MODERATE TECHNOLOGY ADVANCEMENT"/>
    <x v="3"/>
    <s v="INDUSTRIAL OTHER PETROLEUM BOILER"/>
    <s v="TEXAS"/>
    <x v="27"/>
    <x v="27"/>
    <s v="COAL"/>
    <x v="14"/>
    <n v="0"/>
  </r>
  <r>
    <s v="REFERENCE ELECTRIFICATION - MODERATE TECHNOLOGY ADVANCEMENT"/>
    <x v="3"/>
    <s v="INDUSTRIAL OTHER PETROLEUM BOILER"/>
    <s v="TEXAS"/>
    <x v="27"/>
    <x v="27"/>
    <s v="OTHER PETROLEUM"/>
    <x v="14"/>
    <n v="0"/>
  </r>
  <r>
    <s v="REFERENCE ELECTRIFICATION - MODERATE TECHNOLOGY ADVANCEMENT"/>
    <x v="3"/>
    <s v="INDUSTRIAL OTHER PETROLEUM BOILER"/>
    <s v="TEXAS"/>
    <x v="27"/>
    <x v="27"/>
    <s v="PETROLEUM COKE"/>
    <x v="14"/>
    <n v="0"/>
  </r>
  <r>
    <s v="REFERENCE ELECTRIFICATION - MODERATE TECHNOLOGY ADVANCEMENT"/>
    <x v="3"/>
    <s v="INDUSTRIAL OTHER PETROLEUM BOILER"/>
    <s v="TEXAS"/>
    <x v="27"/>
    <x v="28"/>
    <s v="ELECTRICITY"/>
    <x v="14"/>
    <n v="0"/>
  </r>
  <r>
    <s v="REFERENCE ELECTRIFICATION - MODERATE TECHNOLOGY ADVANCEMENT"/>
    <x v="3"/>
    <s v="INDUSTRIAL OTHER PETROLEUM BOILER"/>
    <s v="TEXAS"/>
    <x v="27"/>
    <x v="28"/>
    <s v="DIESEL FUEL"/>
    <x v="14"/>
    <n v="0"/>
  </r>
  <r>
    <s v="REFERENCE ELECTRIFICATION - MODERATE TECHNOLOGY ADVANCEMENT"/>
    <x v="3"/>
    <s v="INDUSTRIAL OTHER PETROLEUM BOILER"/>
    <s v="TEXAS"/>
    <x v="27"/>
    <x v="28"/>
    <s v="PIPELINE GAS"/>
    <x v="14"/>
    <n v="0"/>
  </r>
  <r>
    <s v="REFERENCE ELECTRIFICATION - MODERATE TECHNOLOGY ADVANCEMENT"/>
    <x v="3"/>
    <s v="INDUSTRIAL OTHER PETROLEUM BOILER"/>
    <s v="TEXAS"/>
    <x v="27"/>
    <x v="28"/>
    <s v="BIOMASS - WOOD"/>
    <x v="14"/>
    <n v="0"/>
  </r>
  <r>
    <s v="REFERENCE ELECTRIFICATION - MODERATE TECHNOLOGY ADVANCEMENT"/>
    <x v="3"/>
    <s v="INDUSTRIAL OTHER PETROLEUM BOILER"/>
    <s v="TEXAS"/>
    <x v="27"/>
    <x v="28"/>
    <s v="RESIDUAL FUEL OIL"/>
    <x v="14"/>
    <n v="0"/>
  </r>
  <r>
    <s v="REFERENCE ELECTRIFICATION - MODERATE TECHNOLOGY ADVANCEMENT"/>
    <x v="3"/>
    <s v="INDUSTRIAL OTHER PETROLEUM BOILER"/>
    <s v="TEXAS"/>
    <x v="27"/>
    <x v="28"/>
    <s v="COAL"/>
    <x v="14"/>
    <n v="0"/>
  </r>
  <r>
    <s v="REFERENCE ELECTRIFICATION - MODERATE TECHNOLOGY ADVANCEMENT"/>
    <x v="3"/>
    <s v="INDUSTRIAL OTHER PETROLEUM BOILER"/>
    <s v="TEXAS"/>
    <x v="27"/>
    <x v="28"/>
    <s v="OTHER PETROLEUM"/>
    <x v="14"/>
    <n v="0"/>
  </r>
  <r>
    <s v="REFERENCE ELECTRIFICATION - MODERATE TECHNOLOGY ADVANCEMENT"/>
    <x v="3"/>
    <s v="INDUSTRIAL OTHER PETROLEUM BOILER"/>
    <s v="TEXAS"/>
    <x v="27"/>
    <x v="28"/>
    <s v="PETROLEUM COKE"/>
    <x v="14"/>
    <n v="0"/>
  </r>
  <r>
    <s v="REFERENCE ELECTRIFICATION - MODERATE TECHNOLOGY ADVANCEMENT"/>
    <x v="3"/>
    <s v="INDUSTRIAL OTHER PETROLEUM BOILER"/>
    <s v="TEXAS"/>
    <x v="27"/>
    <x v="29"/>
    <s v="ELECTRICITY"/>
    <x v="14"/>
    <n v="0"/>
  </r>
  <r>
    <s v="REFERENCE ELECTRIFICATION - MODERATE TECHNOLOGY ADVANCEMENT"/>
    <x v="3"/>
    <s v="INDUSTRIAL OTHER PETROLEUM BOILER"/>
    <s v="TEXAS"/>
    <x v="27"/>
    <x v="29"/>
    <s v="DIESEL FUEL"/>
    <x v="14"/>
    <n v="0"/>
  </r>
  <r>
    <s v="REFERENCE ELECTRIFICATION - MODERATE TECHNOLOGY ADVANCEMENT"/>
    <x v="3"/>
    <s v="INDUSTRIAL OTHER PETROLEUM BOILER"/>
    <s v="TEXAS"/>
    <x v="27"/>
    <x v="29"/>
    <s v="PIPELINE GAS"/>
    <x v="14"/>
    <n v="0"/>
  </r>
  <r>
    <s v="REFERENCE ELECTRIFICATION - MODERATE TECHNOLOGY ADVANCEMENT"/>
    <x v="3"/>
    <s v="INDUSTRIAL OTHER PETROLEUM BOILER"/>
    <s v="TEXAS"/>
    <x v="27"/>
    <x v="29"/>
    <s v="BIOMASS - WOOD"/>
    <x v="14"/>
    <n v="0"/>
  </r>
  <r>
    <s v="REFERENCE ELECTRIFICATION - MODERATE TECHNOLOGY ADVANCEMENT"/>
    <x v="3"/>
    <s v="INDUSTRIAL OTHER PETROLEUM BOILER"/>
    <s v="TEXAS"/>
    <x v="27"/>
    <x v="29"/>
    <s v="RESIDUAL FUEL OIL"/>
    <x v="14"/>
    <n v="0"/>
  </r>
  <r>
    <s v="REFERENCE ELECTRIFICATION - MODERATE TECHNOLOGY ADVANCEMENT"/>
    <x v="3"/>
    <s v="INDUSTRIAL OTHER PETROLEUM BOILER"/>
    <s v="TEXAS"/>
    <x v="27"/>
    <x v="29"/>
    <s v="COAL"/>
    <x v="14"/>
    <n v="0"/>
  </r>
  <r>
    <s v="REFERENCE ELECTRIFICATION - MODERATE TECHNOLOGY ADVANCEMENT"/>
    <x v="3"/>
    <s v="INDUSTRIAL OTHER PETROLEUM BOILER"/>
    <s v="TEXAS"/>
    <x v="27"/>
    <x v="29"/>
    <s v="OTHER PETROLEUM"/>
    <x v="14"/>
    <n v="0"/>
  </r>
  <r>
    <s v="REFERENCE ELECTRIFICATION - MODERATE TECHNOLOGY ADVANCEMENT"/>
    <x v="3"/>
    <s v="INDUSTRIAL OTHER PETROLEUM BOILER"/>
    <s v="TEXAS"/>
    <x v="27"/>
    <x v="29"/>
    <s v="PETROLEUM COKE"/>
    <x v="14"/>
    <n v="0"/>
  </r>
  <r>
    <s v="REFERENCE ELECTRIFICATION - MODERATE TECHNOLOGY ADVANCEMENT"/>
    <x v="3"/>
    <s v="INDUSTRIAL OTHER PETROLEUM BOILER"/>
    <s v="TEXAS"/>
    <x v="27"/>
    <x v="30"/>
    <s v="ELECTRICITY"/>
    <x v="14"/>
    <n v="0"/>
  </r>
  <r>
    <s v="REFERENCE ELECTRIFICATION - MODERATE TECHNOLOGY ADVANCEMENT"/>
    <x v="3"/>
    <s v="INDUSTRIAL OTHER PETROLEUM BOILER"/>
    <s v="TEXAS"/>
    <x v="27"/>
    <x v="30"/>
    <s v="DIESEL FUEL"/>
    <x v="14"/>
    <n v="0"/>
  </r>
  <r>
    <s v="REFERENCE ELECTRIFICATION - MODERATE TECHNOLOGY ADVANCEMENT"/>
    <x v="3"/>
    <s v="INDUSTRIAL OTHER PETROLEUM BOILER"/>
    <s v="TEXAS"/>
    <x v="27"/>
    <x v="30"/>
    <s v="PIPELINE GAS"/>
    <x v="14"/>
    <n v="0"/>
  </r>
  <r>
    <s v="REFERENCE ELECTRIFICATION - MODERATE TECHNOLOGY ADVANCEMENT"/>
    <x v="3"/>
    <s v="INDUSTRIAL OTHER PETROLEUM BOILER"/>
    <s v="TEXAS"/>
    <x v="27"/>
    <x v="30"/>
    <s v="BIOMASS - WOOD"/>
    <x v="14"/>
    <n v="0"/>
  </r>
  <r>
    <s v="REFERENCE ELECTRIFICATION - MODERATE TECHNOLOGY ADVANCEMENT"/>
    <x v="3"/>
    <s v="INDUSTRIAL OTHER PETROLEUM BOILER"/>
    <s v="TEXAS"/>
    <x v="27"/>
    <x v="30"/>
    <s v="RESIDUAL FUEL OIL"/>
    <x v="14"/>
    <n v="0"/>
  </r>
  <r>
    <s v="REFERENCE ELECTRIFICATION - MODERATE TECHNOLOGY ADVANCEMENT"/>
    <x v="3"/>
    <s v="INDUSTRIAL OTHER PETROLEUM BOILER"/>
    <s v="TEXAS"/>
    <x v="27"/>
    <x v="30"/>
    <s v="COAL"/>
    <x v="14"/>
    <n v="0"/>
  </r>
  <r>
    <s v="REFERENCE ELECTRIFICATION - MODERATE TECHNOLOGY ADVANCEMENT"/>
    <x v="3"/>
    <s v="INDUSTRIAL OTHER PETROLEUM BOILER"/>
    <s v="TEXAS"/>
    <x v="27"/>
    <x v="30"/>
    <s v="OTHER PETROLEUM"/>
    <x v="14"/>
    <n v="0"/>
  </r>
  <r>
    <s v="REFERENCE ELECTRIFICATION - MODERATE TECHNOLOGY ADVANCEMENT"/>
    <x v="3"/>
    <s v="INDUSTRIAL OTHER PETROLEUM BOILER"/>
    <s v="TEXAS"/>
    <x v="27"/>
    <x v="30"/>
    <s v="PETROLEUM COKE"/>
    <x v="14"/>
    <n v="0"/>
  </r>
  <r>
    <s v="REFERENCE ELECTRIFICATION - MODERATE TECHNOLOGY ADVANCEMENT"/>
    <x v="3"/>
    <s v="INDUSTRIAL OTHER PETROLEUM BOILER"/>
    <s v="TEXAS"/>
    <x v="27"/>
    <x v="31"/>
    <s v="ELECTRICITY"/>
    <x v="14"/>
    <n v="0"/>
  </r>
  <r>
    <s v="REFERENCE ELECTRIFICATION - MODERATE TECHNOLOGY ADVANCEMENT"/>
    <x v="3"/>
    <s v="INDUSTRIAL OTHER PETROLEUM BOILER"/>
    <s v="TEXAS"/>
    <x v="27"/>
    <x v="31"/>
    <s v="DIESEL FUEL"/>
    <x v="14"/>
    <n v="0"/>
  </r>
  <r>
    <s v="REFERENCE ELECTRIFICATION - MODERATE TECHNOLOGY ADVANCEMENT"/>
    <x v="3"/>
    <s v="INDUSTRIAL OTHER PETROLEUM BOILER"/>
    <s v="TEXAS"/>
    <x v="27"/>
    <x v="31"/>
    <s v="PIPELINE GAS"/>
    <x v="14"/>
    <n v="0"/>
  </r>
  <r>
    <s v="REFERENCE ELECTRIFICATION - MODERATE TECHNOLOGY ADVANCEMENT"/>
    <x v="3"/>
    <s v="INDUSTRIAL OTHER PETROLEUM BOILER"/>
    <s v="TEXAS"/>
    <x v="27"/>
    <x v="31"/>
    <s v="BIOMASS - WOOD"/>
    <x v="14"/>
    <n v="0"/>
  </r>
  <r>
    <s v="REFERENCE ELECTRIFICATION - MODERATE TECHNOLOGY ADVANCEMENT"/>
    <x v="3"/>
    <s v="INDUSTRIAL OTHER PETROLEUM BOILER"/>
    <s v="TEXAS"/>
    <x v="27"/>
    <x v="31"/>
    <s v="RESIDUAL FUEL OIL"/>
    <x v="14"/>
    <n v="0"/>
  </r>
  <r>
    <s v="REFERENCE ELECTRIFICATION - MODERATE TECHNOLOGY ADVANCEMENT"/>
    <x v="3"/>
    <s v="INDUSTRIAL OTHER PETROLEUM BOILER"/>
    <s v="TEXAS"/>
    <x v="27"/>
    <x v="31"/>
    <s v="COAL"/>
    <x v="14"/>
    <n v="0"/>
  </r>
  <r>
    <s v="REFERENCE ELECTRIFICATION - MODERATE TECHNOLOGY ADVANCEMENT"/>
    <x v="3"/>
    <s v="INDUSTRIAL OTHER PETROLEUM BOILER"/>
    <s v="TEXAS"/>
    <x v="27"/>
    <x v="31"/>
    <s v="OTHER PETROLEUM"/>
    <x v="14"/>
    <n v="0"/>
  </r>
  <r>
    <s v="REFERENCE ELECTRIFICATION - MODERATE TECHNOLOGY ADVANCEMENT"/>
    <x v="3"/>
    <s v="INDUSTRIAL OTHER PETROLEUM BOILER"/>
    <s v="TEXAS"/>
    <x v="27"/>
    <x v="31"/>
    <s v="PETROLEUM COKE"/>
    <x v="14"/>
    <n v="0"/>
  </r>
  <r>
    <s v="REFERENCE ELECTRIFICATION - MODERATE TECHNOLOGY ADVANCEMENT"/>
    <x v="3"/>
    <s v="INDUSTRIAL OTHER PETROLEUM BOILER"/>
    <s v="TEXAS"/>
    <x v="27"/>
    <x v="32"/>
    <s v="ELECTRICITY"/>
    <x v="14"/>
    <n v="0"/>
  </r>
  <r>
    <s v="REFERENCE ELECTRIFICATION - MODERATE TECHNOLOGY ADVANCEMENT"/>
    <x v="3"/>
    <s v="INDUSTRIAL OTHER PETROLEUM BOILER"/>
    <s v="TEXAS"/>
    <x v="27"/>
    <x v="32"/>
    <s v="DIESEL FUEL"/>
    <x v="14"/>
    <n v="0"/>
  </r>
  <r>
    <s v="REFERENCE ELECTRIFICATION - MODERATE TECHNOLOGY ADVANCEMENT"/>
    <x v="3"/>
    <s v="INDUSTRIAL OTHER PETROLEUM BOILER"/>
    <s v="TEXAS"/>
    <x v="27"/>
    <x v="32"/>
    <s v="PIPELINE GAS"/>
    <x v="14"/>
    <n v="0"/>
  </r>
  <r>
    <s v="REFERENCE ELECTRIFICATION - MODERATE TECHNOLOGY ADVANCEMENT"/>
    <x v="3"/>
    <s v="INDUSTRIAL OTHER PETROLEUM BOILER"/>
    <s v="TEXAS"/>
    <x v="27"/>
    <x v="32"/>
    <s v="BIOMASS - WOOD"/>
    <x v="14"/>
    <n v="0"/>
  </r>
  <r>
    <s v="REFERENCE ELECTRIFICATION - MODERATE TECHNOLOGY ADVANCEMENT"/>
    <x v="3"/>
    <s v="INDUSTRIAL OTHER PETROLEUM BOILER"/>
    <s v="TEXAS"/>
    <x v="27"/>
    <x v="32"/>
    <s v="RESIDUAL FUEL OIL"/>
    <x v="14"/>
    <n v="0"/>
  </r>
  <r>
    <s v="REFERENCE ELECTRIFICATION - MODERATE TECHNOLOGY ADVANCEMENT"/>
    <x v="3"/>
    <s v="INDUSTRIAL OTHER PETROLEUM BOILER"/>
    <s v="TEXAS"/>
    <x v="27"/>
    <x v="32"/>
    <s v="COAL"/>
    <x v="14"/>
    <n v="0"/>
  </r>
  <r>
    <s v="REFERENCE ELECTRIFICATION - MODERATE TECHNOLOGY ADVANCEMENT"/>
    <x v="3"/>
    <s v="INDUSTRIAL OTHER PETROLEUM BOILER"/>
    <s v="TEXAS"/>
    <x v="27"/>
    <x v="32"/>
    <s v="OTHER PETROLEUM"/>
    <x v="14"/>
    <n v="0"/>
  </r>
  <r>
    <s v="REFERENCE ELECTRIFICATION - MODERATE TECHNOLOGY ADVANCEMENT"/>
    <x v="3"/>
    <s v="INDUSTRIAL OTHER PETROLEUM BOILER"/>
    <s v="TEXAS"/>
    <x v="27"/>
    <x v="32"/>
    <s v="PETROLEUM COKE"/>
    <x v="14"/>
    <n v="0"/>
  </r>
  <r>
    <s v="REFERENCE ELECTRIFICATION - MODERATE TECHNOLOGY ADVANCEMENT"/>
    <x v="3"/>
    <s v="INDUSTRIAL OTHER PETROLEUM BOILER"/>
    <s v="TEXAS"/>
    <x v="27"/>
    <x v="33"/>
    <s v="ELECTRICITY"/>
    <x v="14"/>
    <n v="0"/>
  </r>
  <r>
    <s v="REFERENCE ELECTRIFICATION - MODERATE TECHNOLOGY ADVANCEMENT"/>
    <x v="3"/>
    <s v="INDUSTRIAL OTHER PETROLEUM BOILER"/>
    <s v="TEXAS"/>
    <x v="27"/>
    <x v="33"/>
    <s v="DIESEL FUEL"/>
    <x v="14"/>
    <n v="0"/>
  </r>
  <r>
    <s v="REFERENCE ELECTRIFICATION - MODERATE TECHNOLOGY ADVANCEMENT"/>
    <x v="3"/>
    <s v="INDUSTRIAL OTHER PETROLEUM BOILER"/>
    <s v="TEXAS"/>
    <x v="27"/>
    <x v="33"/>
    <s v="PIPELINE GAS"/>
    <x v="14"/>
    <n v="0"/>
  </r>
  <r>
    <s v="REFERENCE ELECTRIFICATION - MODERATE TECHNOLOGY ADVANCEMENT"/>
    <x v="3"/>
    <s v="INDUSTRIAL OTHER PETROLEUM BOILER"/>
    <s v="TEXAS"/>
    <x v="27"/>
    <x v="33"/>
    <s v="BIOMASS - WOOD"/>
    <x v="14"/>
    <n v="0"/>
  </r>
  <r>
    <s v="REFERENCE ELECTRIFICATION - MODERATE TECHNOLOGY ADVANCEMENT"/>
    <x v="3"/>
    <s v="INDUSTRIAL OTHER PETROLEUM BOILER"/>
    <s v="TEXAS"/>
    <x v="27"/>
    <x v="33"/>
    <s v="RESIDUAL FUEL OIL"/>
    <x v="14"/>
    <n v="0"/>
  </r>
  <r>
    <s v="REFERENCE ELECTRIFICATION - MODERATE TECHNOLOGY ADVANCEMENT"/>
    <x v="3"/>
    <s v="INDUSTRIAL OTHER PETROLEUM BOILER"/>
    <s v="TEXAS"/>
    <x v="27"/>
    <x v="33"/>
    <s v="COAL"/>
    <x v="14"/>
    <n v="0"/>
  </r>
  <r>
    <s v="REFERENCE ELECTRIFICATION - MODERATE TECHNOLOGY ADVANCEMENT"/>
    <x v="3"/>
    <s v="INDUSTRIAL OTHER PETROLEUM BOILER"/>
    <s v="TEXAS"/>
    <x v="27"/>
    <x v="33"/>
    <s v="OTHER PETROLEUM"/>
    <x v="14"/>
    <n v="0"/>
  </r>
  <r>
    <s v="REFERENCE ELECTRIFICATION - MODERATE TECHNOLOGY ADVANCEMENT"/>
    <x v="3"/>
    <s v="INDUSTRIAL OTHER PETROLEUM BOILER"/>
    <s v="TEXAS"/>
    <x v="27"/>
    <x v="33"/>
    <s v="PETROLEUM COKE"/>
    <x v="14"/>
    <n v="0"/>
  </r>
  <r>
    <s v="REFERENCE ELECTRIFICATION - MODERATE TECHNOLOGY ADVANCEMENT"/>
    <x v="3"/>
    <s v="INDUSTRIAL INDUCTION FURNACE"/>
    <s v="TEXAS"/>
    <x v="28"/>
    <x v="0"/>
    <s v="ELECTRICITY"/>
    <x v="14"/>
    <n v="0"/>
  </r>
  <r>
    <s v="REFERENCE ELECTRIFICATION - MODERATE TECHNOLOGY ADVANCEMENT"/>
    <x v="3"/>
    <s v="INDUSTRIAL INDUCTION FURNACE"/>
    <s v="TEXAS"/>
    <x v="28"/>
    <x v="0"/>
    <s v="DIESEL FUEL"/>
    <x v="14"/>
    <n v="0"/>
  </r>
  <r>
    <s v="REFERENCE ELECTRIFICATION - MODERATE TECHNOLOGY ADVANCEMENT"/>
    <x v="3"/>
    <s v="INDUSTRIAL INDUCTION FURNACE"/>
    <s v="TEXAS"/>
    <x v="28"/>
    <x v="0"/>
    <s v="PIPELINE GAS"/>
    <x v="14"/>
    <n v="0"/>
  </r>
  <r>
    <s v="REFERENCE ELECTRIFICATION - MODERATE TECHNOLOGY ADVANCEMENT"/>
    <x v="3"/>
    <s v="INDUSTRIAL INDUCTION FURNACE"/>
    <s v="TEXAS"/>
    <x v="28"/>
    <x v="0"/>
    <s v="BIOMASS - WOOD"/>
    <x v="14"/>
    <n v="0"/>
  </r>
  <r>
    <s v="REFERENCE ELECTRIFICATION - MODERATE TECHNOLOGY ADVANCEMENT"/>
    <x v="3"/>
    <s v="INDUSTRIAL INDUCTION FURNACE"/>
    <s v="TEXAS"/>
    <x v="28"/>
    <x v="0"/>
    <s v="RESIDUAL FUEL OIL"/>
    <x v="14"/>
    <n v="0"/>
  </r>
  <r>
    <s v="REFERENCE ELECTRIFICATION - MODERATE TECHNOLOGY ADVANCEMENT"/>
    <x v="3"/>
    <s v="INDUSTRIAL INDUCTION FURNACE"/>
    <s v="TEXAS"/>
    <x v="28"/>
    <x v="0"/>
    <s v="COAL"/>
    <x v="14"/>
    <n v="0"/>
  </r>
  <r>
    <s v="REFERENCE ELECTRIFICATION - MODERATE TECHNOLOGY ADVANCEMENT"/>
    <x v="3"/>
    <s v="INDUSTRIAL INDUCTION FURNACE"/>
    <s v="TEXAS"/>
    <x v="28"/>
    <x v="0"/>
    <s v="OTHER PETROLEUM"/>
    <x v="14"/>
    <n v="0"/>
  </r>
  <r>
    <s v="REFERENCE ELECTRIFICATION - MODERATE TECHNOLOGY ADVANCEMENT"/>
    <x v="3"/>
    <s v="INDUSTRIAL INDUCTION FURNACE"/>
    <s v="TEXAS"/>
    <x v="28"/>
    <x v="1"/>
    <s v="ELECTRICITY"/>
    <x v="14"/>
    <n v="0"/>
  </r>
  <r>
    <s v="REFERENCE ELECTRIFICATION - MODERATE TECHNOLOGY ADVANCEMENT"/>
    <x v="3"/>
    <s v="INDUSTRIAL INDUCTION FURNACE"/>
    <s v="TEXAS"/>
    <x v="28"/>
    <x v="1"/>
    <s v="DIESEL FUEL"/>
    <x v="14"/>
    <n v="0"/>
  </r>
  <r>
    <s v="REFERENCE ELECTRIFICATION - MODERATE TECHNOLOGY ADVANCEMENT"/>
    <x v="3"/>
    <s v="INDUSTRIAL INDUCTION FURNACE"/>
    <s v="TEXAS"/>
    <x v="28"/>
    <x v="1"/>
    <s v="PIPELINE GAS"/>
    <x v="14"/>
    <n v="0"/>
  </r>
  <r>
    <s v="REFERENCE ELECTRIFICATION - MODERATE TECHNOLOGY ADVANCEMENT"/>
    <x v="3"/>
    <s v="INDUSTRIAL INDUCTION FURNACE"/>
    <s v="TEXAS"/>
    <x v="28"/>
    <x v="1"/>
    <s v="BIOMASS - WOOD"/>
    <x v="14"/>
    <n v="0"/>
  </r>
  <r>
    <s v="REFERENCE ELECTRIFICATION - MODERATE TECHNOLOGY ADVANCEMENT"/>
    <x v="3"/>
    <s v="INDUSTRIAL INDUCTION FURNACE"/>
    <s v="TEXAS"/>
    <x v="28"/>
    <x v="1"/>
    <s v="RESIDUAL FUEL OIL"/>
    <x v="14"/>
    <n v="0"/>
  </r>
  <r>
    <s v="REFERENCE ELECTRIFICATION - MODERATE TECHNOLOGY ADVANCEMENT"/>
    <x v="3"/>
    <s v="INDUSTRIAL INDUCTION FURNACE"/>
    <s v="TEXAS"/>
    <x v="28"/>
    <x v="1"/>
    <s v="COAL"/>
    <x v="14"/>
    <n v="0"/>
  </r>
  <r>
    <s v="REFERENCE ELECTRIFICATION - MODERATE TECHNOLOGY ADVANCEMENT"/>
    <x v="3"/>
    <s v="INDUSTRIAL INDUCTION FURNACE"/>
    <s v="TEXAS"/>
    <x v="28"/>
    <x v="1"/>
    <s v="OTHER PETROLEUM"/>
    <x v="14"/>
    <n v="0"/>
  </r>
  <r>
    <s v="REFERENCE ELECTRIFICATION - MODERATE TECHNOLOGY ADVANCEMENT"/>
    <x v="3"/>
    <s v="INDUSTRIAL INDUCTION FURNACE"/>
    <s v="TEXAS"/>
    <x v="28"/>
    <x v="2"/>
    <s v="ELECTRICITY"/>
    <x v="14"/>
    <n v="0"/>
  </r>
  <r>
    <s v="REFERENCE ELECTRIFICATION - MODERATE TECHNOLOGY ADVANCEMENT"/>
    <x v="3"/>
    <s v="INDUSTRIAL INDUCTION FURNACE"/>
    <s v="TEXAS"/>
    <x v="28"/>
    <x v="2"/>
    <s v="DIESEL FUEL"/>
    <x v="14"/>
    <n v="0"/>
  </r>
  <r>
    <s v="REFERENCE ELECTRIFICATION - MODERATE TECHNOLOGY ADVANCEMENT"/>
    <x v="3"/>
    <s v="INDUSTRIAL INDUCTION FURNACE"/>
    <s v="TEXAS"/>
    <x v="28"/>
    <x v="2"/>
    <s v="PIPELINE GAS"/>
    <x v="14"/>
    <n v="0"/>
  </r>
  <r>
    <s v="REFERENCE ELECTRIFICATION - MODERATE TECHNOLOGY ADVANCEMENT"/>
    <x v="3"/>
    <s v="INDUSTRIAL INDUCTION FURNACE"/>
    <s v="TEXAS"/>
    <x v="28"/>
    <x v="2"/>
    <s v="BIOMASS - WOOD"/>
    <x v="14"/>
    <n v="0"/>
  </r>
  <r>
    <s v="REFERENCE ELECTRIFICATION - MODERATE TECHNOLOGY ADVANCEMENT"/>
    <x v="3"/>
    <s v="INDUSTRIAL INDUCTION FURNACE"/>
    <s v="TEXAS"/>
    <x v="28"/>
    <x v="2"/>
    <s v="RESIDUAL FUEL OIL"/>
    <x v="14"/>
    <n v="0"/>
  </r>
  <r>
    <s v="REFERENCE ELECTRIFICATION - MODERATE TECHNOLOGY ADVANCEMENT"/>
    <x v="3"/>
    <s v="INDUSTRIAL INDUCTION FURNACE"/>
    <s v="TEXAS"/>
    <x v="28"/>
    <x v="2"/>
    <s v="COAL"/>
    <x v="14"/>
    <n v="0"/>
  </r>
  <r>
    <s v="REFERENCE ELECTRIFICATION - MODERATE TECHNOLOGY ADVANCEMENT"/>
    <x v="3"/>
    <s v="INDUSTRIAL INDUCTION FURNACE"/>
    <s v="TEXAS"/>
    <x v="28"/>
    <x v="2"/>
    <s v="OTHER PETROLEUM"/>
    <x v="14"/>
    <n v="0"/>
  </r>
  <r>
    <s v="REFERENCE ELECTRIFICATION - MODERATE TECHNOLOGY ADVANCEMENT"/>
    <x v="3"/>
    <s v="INDUSTRIAL INDUCTION FURNACE"/>
    <s v="TEXAS"/>
    <x v="28"/>
    <x v="3"/>
    <s v="ELECTRICITY"/>
    <x v="14"/>
    <n v="0"/>
  </r>
  <r>
    <s v="REFERENCE ELECTRIFICATION - MODERATE TECHNOLOGY ADVANCEMENT"/>
    <x v="3"/>
    <s v="INDUSTRIAL INDUCTION FURNACE"/>
    <s v="TEXAS"/>
    <x v="28"/>
    <x v="3"/>
    <s v="DIESEL FUEL"/>
    <x v="14"/>
    <n v="0"/>
  </r>
  <r>
    <s v="REFERENCE ELECTRIFICATION - MODERATE TECHNOLOGY ADVANCEMENT"/>
    <x v="3"/>
    <s v="INDUSTRIAL INDUCTION FURNACE"/>
    <s v="TEXAS"/>
    <x v="28"/>
    <x v="3"/>
    <s v="PIPELINE GAS"/>
    <x v="14"/>
    <n v="0"/>
  </r>
  <r>
    <s v="REFERENCE ELECTRIFICATION - MODERATE TECHNOLOGY ADVANCEMENT"/>
    <x v="3"/>
    <s v="INDUSTRIAL INDUCTION FURNACE"/>
    <s v="TEXAS"/>
    <x v="28"/>
    <x v="3"/>
    <s v="BIOMASS - WOOD"/>
    <x v="14"/>
    <n v="0"/>
  </r>
  <r>
    <s v="REFERENCE ELECTRIFICATION - MODERATE TECHNOLOGY ADVANCEMENT"/>
    <x v="3"/>
    <s v="INDUSTRIAL INDUCTION FURNACE"/>
    <s v="TEXAS"/>
    <x v="28"/>
    <x v="3"/>
    <s v="RESIDUAL FUEL OIL"/>
    <x v="14"/>
    <n v="0"/>
  </r>
  <r>
    <s v="REFERENCE ELECTRIFICATION - MODERATE TECHNOLOGY ADVANCEMENT"/>
    <x v="3"/>
    <s v="INDUSTRIAL INDUCTION FURNACE"/>
    <s v="TEXAS"/>
    <x v="28"/>
    <x v="3"/>
    <s v="COAL"/>
    <x v="14"/>
    <n v="0"/>
  </r>
  <r>
    <s v="REFERENCE ELECTRIFICATION - MODERATE TECHNOLOGY ADVANCEMENT"/>
    <x v="3"/>
    <s v="INDUSTRIAL INDUCTION FURNACE"/>
    <s v="TEXAS"/>
    <x v="28"/>
    <x v="3"/>
    <s v="OTHER PETROLEUM"/>
    <x v="14"/>
    <n v="0"/>
  </r>
  <r>
    <s v="REFERENCE ELECTRIFICATION - MODERATE TECHNOLOGY ADVANCEMENT"/>
    <x v="3"/>
    <s v="INDUSTRIAL INDUCTION FURNACE"/>
    <s v="TEXAS"/>
    <x v="28"/>
    <x v="4"/>
    <s v="ELECTRICITY"/>
    <x v="14"/>
    <n v="0"/>
  </r>
  <r>
    <s v="REFERENCE ELECTRIFICATION - MODERATE TECHNOLOGY ADVANCEMENT"/>
    <x v="3"/>
    <s v="INDUSTRIAL INDUCTION FURNACE"/>
    <s v="TEXAS"/>
    <x v="28"/>
    <x v="4"/>
    <s v="DIESEL FUEL"/>
    <x v="14"/>
    <n v="0"/>
  </r>
  <r>
    <s v="REFERENCE ELECTRIFICATION - MODERATE TECHNOLOGY ADVANCEMENT"/>
    <x v="3"/>
    <s v="INDUSTRIAL INDUCTION FURNACE"/>
    <s v="TEXAS"/>
    <x v="28"/>
    <x v="4"/>
    <s v="PIPELINE GAS"/>
    <x v="14"/>
    <n v="0"/>
  </r>
  <r>
    <s v="REFERENCE ELECTRIFICATION - MODERATE TECHNOLOGY ADVANCEMENT"/>
    <x v="3"/>
    <s v="INDUSTRIAL INDUCTION FURNACE"/>
    <s v="TEXAS"/>
    <x v="28"/>
    <x v="4"/>
    <s v="BIOMASS - WOOD"/>
    <x v="14"/>
    <n v="0"/>
  </r>
  <r>
    <s v="REFERENCE ELECTRIFICATION - MODERATE TECHNOLOGY ADVANCEMENT"/>
    <x v="3"/>
    <s v="INDUSTRIAL INDUCTION FURNACE"/>
    <s v="TEXAS"/>
    <x v="28"/>
    <x v="4"/>
    <s v="RESIDUAL FUEL OIL"/>
    <x v="14"/>
    <n v="0"/>
  </r>
  <r>
    <s v="REFERENCE ELECTRIFICATION - MODERATE TECHNOLOGY ADVANCEMENT"/>
    <x v="3"/>
    <s v="INDUSTRIAL INDUCTION FURNACE"/>
    <s v="TEXAS"/>
    <x v="28"/>
    <x v="4"/>
    <s v="COAL"/>
    <x v="14"/>
    <n v="0"/>
  </r>
  <r>
    <s v="REFERENCE ELECTRIFICATION - MODERATE TECHNOLOGY ADVANCEMENT"/>
    <x v="3"/>
    <s v="INDUSTRIAL INDUCTION FURNACE"/>
    <s v="TEXAS"/>
    <x v="28"/>
    <x v="4"/>
    <s v="OTHER PETROLEUM"/>
    <x v="14"/>
    <n v="0"/>
  </r>
  <r>
    <s v="REFERENCE ELECTRIFICATION - MODERATE TECHNOLOGY ADVANCEMENT"/>
    <x v="3"/>
    <s v="INDUSTRIAL INDUCTION FURNACE"/>
    <s v="TEXAS"/>
    <x v="28"/>
    <x v="5"/>
    <s v="ELECTRICITY"/>
    <x v="14"/>
    <n v="0"/>
  </r>
  <r>
    <s v="REFERENCE ELECTRIFICATION - MODERATE TECHNOLOGY ADVANCEMENT"/>
    <x v="3"/>
    <s v="INDUSTRIAL INDUCTION FURNACE"/>
    <s v="TEXAS"/>
    <x v="28"/>
    <x v="5"/>
    <s v="DIESEL FUEL"/>
    <x v="14"/>
    <n v="0"/>
  </r>
  <r>
    <s v="REFERENCE ELECTRIFICATION - MODERATE TECHNOLOGY ADVANCEMENT"/>
    <x v="3"/>
    <s v="INDUSTRIAL INDUCTION FURNACE"/>
    <s v="TEXAS"/>
    <x v="28"/>
    <x v="5"/>
    <s v="PIPELINE GAS"/>
    <x v="14"/>
    <n v="0"/>
  </r>
  <r>
    <s v="REFERENCE ELECTRIFICATION - MODERATE TECHNOLOGY ADVANCEMENT"/>
    <x v="3"/>
    <s v="INDUSTRIAL INDUCTION FURNACE"/>
    <s v="TEXAS"/>
    <x v="28"/>
    <x v="5"/>
    <s v="BIOMASS - WOOD"/>
    <x v="14"/>
    <n v="0"/>
  </r>
  <r>
    <s v="REFERENCE ELECTRIFICATION - MODERATE TECHNOLOGY ADVANCEMENT"/>
    <x v="3"/>
    <s v="INDUSTRIAL INDUCTION FURNACE"/>
    <s v="TEXAS"/>
    <x v="28"/>
    <x v="5"/>
    <s v="RESIDUAL FUEL OIL"/>
    <x v="14"/>
    <n v="0"/>
  </r>
  <r>
    <s v="REFERENCE ELECTRIFICATION - MODERATE TECHNOLOGY ADVANCEMENT"/>
    <x v="3"/>
    <s v="INDUSTRIAL INDUCTION FURNACE"/>
    <s v="TEXAS"/>
    <x v="28"/>
    <x v="5"/>
    <s v="COAL"/>
    <x v="14"/>
    <n v="0"/>
  </r>
  <r>
    <s v="REFERENCE ELECTRIFICATION - MODERATE TECHNOLOGY ADVANCEMENT"/>
    <x v="3"/>
    <s v="INDUSTRIAL INDUCTION FURNACE"/>
    <s v="TEXAS"/>
    <x v="28"/>
    <x v="5"/>
    <s v="OTHER PETROLEUM"/>
    <x v="14"/>
    <n v="0"/>
  </r>
  <r>
    <s v="REFERENCE ELECTRIFICATION - MODERATE TECHNOLOGY ADVANCEMENT"/>
    <x v="3"/>
    <s v="INDUSTRIAL INDUCTION FURNACE"/>
    <s v="TEXAS"/>
    <x v="28"/>
    <x v="6"/>
    <s v="ELECTRICITY"/>
    <x v="14"/>
    <n v="0"/>
  </r>
  <r>
    <s v="REFERENCE ELECTRIFICATION - MODERATE TECHNOLOGY ADVANCEMENT"/>
    <x v="3"/>
    <s v="INDUSTRIAL INDUCTION FURNACE"/>
    <s v="TEXAS"/>
    <x v="28"/>
    <x v="6"/>
    <s v="DIESEL FUEL"/>
    <x v="14"/>
    <n v="0"/>
  </r>
  <r>
    <s v="REFERENCE ELECTRIFICATION - MODERATE TECHNOLOGY ADVANCEMENT"/>
    <x v="3"/>
    <s v="INDUSTRIAL INDUCTION FURNACE"/>
    <s v="TEXAS"/>
    <x v="28"/>
    <x v="6"/>
    <s v="PIPELINE GAS"/>
    <x v="14"/>
    <n v="0"/>
  </r>
  <r>
    <s v="REFERENCE ELECTRIFICATION - MODERATE TECHNOLOGY ADVANCEMENT"/>
    <x v="3"/>
    <s v="INDUSTRIAL INDUCTION FURNACE"/>
    <s v="TEXAS"/>
    <x v="28"/>
    <x v="6"/>
    <s v="BIOMASS - WOOD"/>
    <x v="14"/>
    <n v="0"/>
  </r>
  <r>
    <s v="REFERENCE ELECTRIFICATION - MODERATE TECHNOLOGY ADVANCEMENT"/>
    <x v="3"/>
    <s v="INDUSTRIAL INDUCTION FURNACE"/>
    <s v="TEXAS"/>
    <x v="28"/>
    <x v="6"/>
    <s v="RESIDUAL FUEL OIL"/>
    <x v="14"/>
    <n v="0"/>
  </r>
  <r>
    <s v="REFERENCE ELECTRIFICATION - MODERATE TECHNOLOGY ADVANCEMENT"/>
    <x v="3"/>
    <s v="INDUSTRIAL INDUCTION FURNACE"/>
    <s v="TEXAS"/>
    <x v="28"/>
    <x v="6"/>
    <s v="COAL"/>
    <x v="14"/>
    <n v="0"/>
  </r>
  <r>
    <s v="REFERENCE ELECTRIFICATION - MODERATE TECHNOLOGY ADVANCEMENT"/>
    <x v="3"/>
    <s v="INDUSTRIAL INDUCTION FURNACE"/>
    <s v="TEXAS"/>
    <x v="28"/>
    <x v="6"/>
    <s v="OTHER PETROLEUM"/>
    <x v="14"/>
    <n v="0"/>
  </r>
  <r>
    <s v="REFERENCE ELECTRIFICATION - MODERATE TECHNOLOGY ADVANCEMENT"/>
    <x v="3"/>
    <s v="INDUSTRIAL INDUCTION FURNACE"/>
    <s v="TEXAS"/>
    <x v="28"/>
    <x v="7"/>
    <s v="ELECTRICITY"/>
    <x v="14"/>
    <n v="0"/>
  </r>
  <r>
    <s v="REFERENCE ELECTRIFICATION - MODERATE TECHNOLOGY ADVANCEMENT"/>
    <x v="3"/>
    <s v="INDUSTRIAL INDUCTION FURNACE"/>
    <s v="TEXAS"/>
    <x v="28"/>
    <x v="7"/>
    <s v="DIESEL FUEL"/>
    <x v="14"/>
    <n v="0"/>
  </r>
  <r>
    <s v="REFERENCE ELECTRIFICATION - MODERATE TECHNOLOGY ADVANCEMENT"/>
    <x v="3"/>
    <s v="INDUSTRIAL INDUCTION FURNACE"/>
    <s v="TEXAS"/>
    <x v="28"/>
    <x v="7"/>
    <s v="PIPELINE GAS"/>
    <x v="14"/>
    <n v="0"/>
  </r>
  <r>
    <s v="REFERENCE ELECTRIFICATION - MODERATE TECHNOLOGY ADVANCEMENT"/>
    <x v="3"/>
    <s v="INDUSTRIAL INDUCTION FURNACE"/>
    <s v="TEXAS"/>
    <x v="28"/>
    <x v="7"/>
    <s v="BIOMASS - WOOD"/>
    <x v="14"/>
    <n v="0"/>
  </r>
  <r>
    <s v="REFERENCE ELECTRIFICATION - MODERATE TECHNOLOGY ADVANCEMENT"/>
    <x v="3"/>
    <s v="INDUSTRIAL INDUCTION FURNACE"/>
    <s v="TEXAS"/>
    <x v="28"/>
    <x v="7"/>
    <s v="RESIDUAL FUEL OIL"/>
    <x v="14"/>
    <n v="0"/>
  </r>
  <r>
    <s v="REFERENCE ELECTRIFICATION - MODERATE TECHNOLOGY ADVANCEMENT"/>
    <x v="3"/>
    <s v="INDUSTRIAL INDUCTION FURNACE"/>
    <s v="TEXAS"/>
    <x v="28"/>
    <x v="7"/>
    <s v="COAL"/>
    <x v="14"/>
    <n v="0"/>
  </r>
  <r>
    <s v="REFERENCE ELECTRIFICATION - MODERATE TECHNOLOGY ADVANCEMENT"/>
    <x v="3"/>
    <s v="INDUSTRIAL INDUCTION FURNACE"/>
    <s v="TEXAS"/>
    <x v="28"/>
    <x v="7"/>
    <s v="OTHER PETROLEUM"/>
    <x v="14"/>
    <n v="0"/>
  </r>
  <r>
    <s v="REFERENCE ELECTRIFICATION - MODERATE TECHNOLOGY ADVANCEMENT"/>
    <x v="3"/>
    <s v="INDUSTRIAL INDUCTION FURNACE"/>
    <s v="TEXAS"/>
    <x v="28"/>
    <x v="8"/>
    <s v="ELECTRICITY"/>
    <x v="14"/>
    <n v="0"/>
  </r>
  <r>
    <s v="REFERENCE ELECTRIFICATION - MODERATE TECHNOLOGY ADVANCEMENT"/>
    <x v="3"/>
    <s v="INDUSTRIAL INDUCTION FURNACE"/>
    <s v="TEXAS"/>
    <x v="28"/>
    <x v="8"/>
    <s v="DIESEL FUEL"/>
    <x v="14"/>
    <n v="0"/>
  </r>
  <r>
    <s v="REFERENCE ELECTRIFICATION - MODERATE TECHNOLOGY ADVANCEMENT"/>
    <x v="3"/>
    <s v="INDUSTRIAL INDUCTION FURNACE"/>
    <s v="TEXAS"/>
    <x v="28"/>
    <x v="8"/>
    <s v="PIPELINE GAS"/>
    <x v="14"/>
    <n v="0"/>
  </r>
  <r>
    <s v="REFERENCE ELECTRIFICATION - MODERATE TECHNOLOGY ADVANCEMENT"/>
    <x v="3"/>
    <s v="INDUSTRIAL INDUCTION FURNACE"/>
    <s v="TEXAS"/>
    <x v="28"/>
    <x v="8"/>
    <s v="BIOMASS - WOOD"/>
    <x v="14"/>
    <n v="0"/>
  </r>
  <r>
    <s v="REFERENCE ELECTRIFICATION - MODERATE TECHNOLOGY ADVANCEMENT"/>
    <x v="3"/>
    <s v="INDUSTRIAL INDUCTION FURNACE"/>
    <s v="TEXAS"/>
    <x v="28"/>
    <x v="8"/>
    <s v="RESIDUAL FUEL OIL"/>
    <x v="14"/>
    <n v="0"/>
  </r>
  <r>
    <s v="REFERENCE ELECTRIFICATION - MODERATE TECHNOLOGY ADVANCEMENT"/>
    <x v="3"/>
    <s v="INDUSTRIAL INDUCTION FURNACE"/>
    <s v="TEXAS"/>
    <x v="28"/>
    <x v="8"/>
    <s v="COAL"/>
    <x v="14"/>
    <n v="0"/>
  </r>
  <r>
    <s v="REFERENCE ELECTRIFICATION - MODERATE TECHNOLOGY ADVANCEMENT"/>
    <x v="3"/>
    <s v="INDUSTRIAL INDUCTION FURNACE"/>
    <s v="TEXAS"/>
    <x v="28"/>
    <x v="8"/>
    <s v="OTHER PETROLEUM"/>
    <x v="14"/>
    <n v="0"/>
  </r>
  <r>
    <s v="REFERENCE ELECTRIFICATION - MODERATE TECHNOLOGY ADVANCEMENT"/>
    <x v="3"/>
    <s v="INDUSTRIAL INDUCTION FURNACE"/>
    <s v="TEXAS"/>
    <x v="28"/>
    <x v="9"/>
    <s v="ELECTRICITY"/>
    <x v="14"/>
    <n v="0"/>
  </r>
  <r>
    <s v="REFERENCE ELECTRIFICATION - MODERATE TECHNOLOGY ADVANCEMENT"/>
    <x v="3"/>
    <s v="INDUSTRIAL INDUCTION FURNACE"/>
    <s v="TEXAS"/>
    <x v="28"/>
    <x v="9"/>
    <s v="DIESEL FUEL"/>
    <x v="14"/>
    <n v="0"/>
  </r>
  <r>
    <s v="REFERENCE ELECTRIFICATION - MODERATE TECHNOLOGY ADVANCEMENT"/>
    <x v="3"/>
    <s v="INDUSTRIAL INDUCTION FURNACE"/>
    <s v="TEXAS"/>
    <x v="28"/>
    <x v="9"/>
    <s v="PIPELINE GAS"/>
    <x v="14"/>
    <n v="0"/>
  </r>
  <r>
    <s v="REFERENCE ELECTRIFICATION - MODERATE TECHNOLOGY ADVANCEMENT"/>
    <x v="3"/>
    <s v="INDUSTRIAL INDUCTION FURNACE"/>
    <s v="TEXAS"/>
    <x v="28"/>
    <x v="9"/>
    <s v="BIOMASS - WOOD"/>
    <x v="14"/>
    <n v="0"/>
  </r>
  <r>
    <s v="REFERENCE ELECTRIFICATION - MODERATE TECHNOLOGY ADVANCEMENT"/>
    <x v="3"/>
    <s v="INDUSTRIAL INDUCTION FURNACE"/>
    <s v="TEXAS"/>
    <x v="28"/>
    <x v="9"/>
    <s v="RESIDUAL FUEL OIL"/>
    <x v="14"/>
    <n v="0"/>
  </r>
  <r>
    <s v="REFERENCE ELECTRIFICATION - MODERATE TECHNOLOGY ADVANCEMENT"/>
    <x v="3"/>
    <s v="INDUSTRIAL INDUCTION FURNACE"/>
    <s v="TEXAS"/>
    <x v="28"/>
    <x v="9"/>
    <s v="COAL"/>
    <x v="14"/>
    <n v="0"/>
  </r>
  <r>
    <s v="REFERENCE ELECTRIFICATION - MODERATE TECHNOLOGY ADVANCEMENT"/>
    <x v="3"/>
    <s v="INDUSTRIAL INDUCTION FURNACE"/>
    <s v="TEXAS"/>
    <x v="28"/>
    <x v="9"/>
    <s v="OTHER PETROLEUM"/>
    <x v="14"/>
    <n v="0"/>
  </r>
  <r>
    <s v="REFERENCE ELECTRIFICATION - MODERATE TECHNOLOGY ADVANCEMENT"/>
    <x v="3"/>
    <s v="INDUSTRIAL INDUCTION FURNACE"/>
    <s v="TEXAS"/>
    <x v="28"/>
    <x v="10"/>
    <s v="ELECTRICITY"/>
    <x v="14"/>
    <n v="0"/>
  </r>
  <r>
    <s v="REFERENCE ELECTRIFICATION - MODERATE TECHNOLOGY ADVANCEMENT"/>
    <x v="3"/>
    <s v="INDUSTRIAL INDUCTION FURNACE"/>
    <s v="TEXAS"/>
    <x v="28"/>
    <x v="10"/>
    <s v="DIESEL FUEL"/>
    <x v="14"/>
    <n v="0"/>
  </r>
  <r>
    <s v="REFERENCE ELECTRIFICATION - MODERATE TECHNOLOGY ADVANCEMENT"/>
    <x v="3"/>
    <s v="INDUSTRIAL INDUCTION FURNACE"/>
    <s v="TEXAS"/>
    <x v="28"/>
    <x v="10"/>
    <s v="PIPELINE GAS"/>
    <x v="14"/>
    <n v="0"/>
  </r>
  <r>
    <s v="REFERENCE ELECTRIFICATION - MODERATE TECHNOLOGY ADVANCEMENT"/>
    <x v="3"/>
    <s v="INDUSTRIAL INDUCTION FURNACE"/>
    <s v="TEXAS"/>
    <x v="28"/>
    <x v="10"/>
    <s v="BIOMASS - WOOD"/>
    <x v="14"/>
    <n v="0"/>
  </r>
  <r>
    <s v="REFERENCE ELECTRIFICATION - MODERATE TECHNOLOGY ADVANCEMENT"/>
    <x v="3"/>
    <s v="INDUSTRIAL INDUCTION FURNACE"/>
    <s v="TEXAS"/>
    <x v="28"/>
    <x v="10"/>
    <s v="RESIDUAL FUEL OIL"/>
    <x v="14"/>
    <n v="0"/>
  </r>
  <r>
    <s v="REFERENCE ELECTRIFICATION - MODERATE TECHNOLOGY ADVANCEMENT"/>
    <x v="3"/>
    <s v="INDUSTRIAL INDUCTION FURNACE"/>
    <s v="TEXAS"/>
    <x v="28"/>
    <x v="10"/>
    <s v="COAL"/>
    <x v="14"/>
    <n v="0"/>
  </r>
  <r>
    <s v="REFERENCE ELECTRIFICATION - MODERATE TECHNOLOGY ADVANCEMENT"/>
    <x v="3"/>
    <s v="INDUSTRIAL INDUCTION FURNACE"/>
    <s v="TEXAS"/>
    <x v="28"/>
    <x v="10"/>
    <s v="OTHER PETROLEUM"/>
    <x v="14"/>
    <n v="0"/>
  </r>
  <r>
    <s v="REFERENCE ELECTRIFICATION - MODERATE TECHNOLOGY ADVANCEMENT"/>
    <x v="3"/>
    <s v="INDUSTRIAL INDUCTION FURNACE"/>
    <s v="TEXAS"/>
    <x v="28"/>
    <x v="11"/>
    <s v="ELECTRICITY"/>
    <x v="14"/>
    <n v="0"/>
  </r>
  <r>
    <s v="REFERENCE ELECTRIFICATION - MODERATE TECHNOLOGY ADVANCEMENT"/>
    <x v="3"/>
    <s v="INDUSTRIAL INDUCTION FURNACE"/>
    <s v="TEXAS"/>
    <x v="28"/>
    <x v="11"/>
    <s v="DIESEL FUEL"/>
    <x v="14"/>
    <n v="0"/>
  </r>
  <r>
    <s v="REFERENCE ELECTRIFICATION - MODERATE TECHNOLOGY ADVANCEMENT"/>
    <x v="3"/>
    <s v="INDUSTRIAL INDUCTION FURNACE"/>
    <s v="TEXAS"/>
    <x v="28"/>
    <x v="11"/>
    <s v="PIPELINE GAS"/>
    <x v="14"/>
    <n v="0"/>
  </r>
  <r>
    <s v="REFERENCE ELECTRIFICATION - MODERATE TECHNOLOGY ADVANCEMENT"/>
    <x v="3"/>
    <s v="INDUSTRIAL INDUCTION FURNACE"/>
    <s v="TEXAS"/>
    <x v="28"/>
    <x v="11"/>
    <s v="BIOMASS - WOOD"/>
    <x v="14"/>
    <n v="0"/>
  </r>
  <r>
    <s v="REFERENCE ELECTRIFICATION - MODERATE TECHNOLOGY ADVANCEMENT"/>
    <x v="3"/>
    <s v="INDUSTRIAL INDUCTION FURNACE"/>
    <s v="TEXAS"/>
    <x v="28"/>
    <x v="11"/>
    <s v="RESIDUAL FUEL OIL"/>
    <x v="14"/>
    <n v="0"/>
  </r>
  <r>
    <s v="REFERENCE ELECTRIFICATION - MODERATE TECHNOLOGY ADVANCEMENT"/>
    <x v="3"/>
    <s v="INDUSTRIAL INDUCTION FURNACE"/>
    <s v="TEXAS"/>
    <x v="28"/>
    <x v="11"/>
    <s v="COAL"/>
    <x v="14"/>
    <n v="0"/>
  </r>
  <r>
    <s v="REFERENCE ELECTRIFICATION - MODERATE TECHNOLOGY ADVANCEMENT"/>
    <x v="3"/>
    <s v="INDUSTRIAL INDUCTION FURNACE"/>
    <s v="TEXAS"/>
    <x v="28"/>
    <x v="11"/>
    <s v="OTHER PETROLEUM"/>
    <x v="14"/>
    <n v="0"/>
  </r>
  <r>
    <s v="REFERENCE ELECTRIFICATION - MODERATE TECHNOLOGY ADVANCEMENT"/>
    <x v="3"/>
    <s v="INDUSTRIAL INDUCTION FURNACE"/>
    <s v="TEXAS"/>
    <x v="28"/>
    <x v="12"/>
    <s v="ELECTRICITY"/>
    <x v="14"/>
    <n v="0"/>
  </r>
  <r>
    <s v="REFERENCE ELECTRIFICATION - MODERATE TECHNOLOGY ADVANCEMENT"/>
    <x v="3"/>
    <s v="INDUSTRIAL INDUCTION FURNACE"/>
    <s v="TEXAS"/>
    <x v="28"/>
    <x v="12"/>
    <s v="DIESEL FUEL"/>
    <x v="14"/>
    <n v="0"/>
  </r>
  <r>
    <s v="REFERENCE ELECTRIFICATION - MODERATE TECHNOLOGY ADVANCEMENT"/>
    <x v="3"/>
    <s v="INDUSTRIAL INDUCTION FURNACE"/>
    <s v="TEXAS"/>
    <x v="28"/>
    <x v="12"/>
    <s v="PIPELINE GAS"/>
    <x v="14"/>
    <n v="0"/>
  </r>
  <r>
    <s v="REFERENCE ELECTRIFICATION - MODERATE TECHNOLOGY ADVANCEMENT"/>
    <x v="3"/>
    <s v="INDUSTRIAL INDUCTION FURNACE"/>
    <s v="TEXAS"/>
    <x v="28"/>
    <x v="12"/>
    <s v="BIOMASS - WOOD"/>
    <x v="14"/>
    <n v="0"/>
  </r>
  <r>
    <s v="REFERENCE ELECTRIFICATION - MODERATE TECHNOLOGY ADVANCEMENT"/>
    <x v="3"/>
    <s v="INDUSTRIAL INDUCTION FURNACE"/>
    <s v="TEXAS"/>
    <x v="28"/>
    <x v="12"/>
    <s v="RESIDUAL FUEL OIL"/>
    <x v="14"/>
    <n v="0"/>
  </r>
  <r>
    <s v="REFERENCE ELECTRIFICATION - MODERATE TECHNOLOGY ADVANCEMENT"/>
    <x v="3"/>
    <s v="INDUSTRIAL INDUCTION FURNACE"/>
    <s v="TEXAS"/>
    <x v="28"/>
    <x v="12"/>
    <s v="COAL"/>
    <x v="14"/>
    <n v="0"/>
  </r>
  <r>
    <s v="REFERENCE ELECTRIFICATION - MODERATE TECHNOLOGY ADVANCEMENT"/>
    <x v="3"/>
    <s v="INDUSTRIAL INDUCTION FURNACE"/>
    <s v="TEXAS"/>
    <x v="28"/>
    <x v="12"/>
    <s v="OTHER PETROLEUM"/>
    <x v="14"/>
    <n v="0"/>
  </r>
  <r>
    <s v="REFERENCE ELECTRIFICATION - MODERATE TECHNOLOGY ADVANCEMENT"/>
    <x v="3"/>
    <s v="INDUSTRIAL INDUCTION FURNACE"/>
    <s v="TEXAS"/>
    <x v="28"/>
    <x v="13"/>
    <s v="ELECTRICITY"/>
    <x v="14"/>
    <n v="0"/>
  </r>
  <r>
    <s v="REFERENCE ELECTRIFICATION - MODERATE TECHNOLOGY ADVANCEMENT"/>
    <x v="3"/>
    <s v="INDUSTRIAL INDUCTION FURNACE"/>
    <s v="TEXAS"/>
    <x v="28"/>
    <x v="13"/>
    <s v="DIESEL FUEL"/>
    <x v="14"/>
    <n v="0"/>
  </r>
  <r>
    <s v="REFERENCE ELECTRIFICATION - MODERATE TECHNOLOGY ADVANCEMENT"/>
    <x v="3"/>
    <s v="INDUSTRIAL INDUCTION FURNACE"/>
    <s v="TEXAS"/>
    <x v="28"/>
    <x v="13"/>
    <s v="PIPELINE GAS"/>
    <x v="14"/>
    <n v="0"/>
  </r>
  <r>
    <s v="REFERENCE ELECTRIFICATION - MODERATE TECHNOLOGY ADVANCEMENT"/>
    <x v="3"/>
    <s v="INDUSTRIAL INDUCTION FURNACE"/>
    <s v="TEXAS"/>
    <x v="28"/>
    <x v="13"/>
    <s v="BIOMASS - WOOD"/>
    <x v="14"/>
    <n v="0"/>
  </r>
  <r>
    <s v="REFERENCE ELECTRIFICATION - MODERATE TECHNOLOGY ADVANCEMENT"/>
    <x v="3"/>
    <s v="INDUSTRIAL INDUCTION FURNACE"/>
    <s v="TEXAS"/>
    <x v="28"/>
    <x v="13"/>
    <s v="RESIDUAL FUEL OIL"/>
    <x v="14"/>
    <n v="0"/>
  </r>
  <r>
    <s v="REFERENCE ELECTRIFICATION - MODERATE TECHNOLOGY ADVANCEMENT"/>
    <x v="3"/>
    <s v="INDUSTRIAL INDUCTION FURNACE"/>
    <s v="TEXAS"/>
    <x v="28"/>
    <x v="13"/>
    <s v="COAL"/>
    <x v="14"/>
    <n v="0"/>
  </r>
  <r>
    <s v="REFERENCE ELECTRIFICATION - MODERATE TECHNOLOGY ADVANCEMENT"/>
    <x v="3"/>
    <s v="INDUSTRIAL INDUCTION FURNACE"/>
    <s v="TEXAS"/>
    <x v="28"/>
    <x v="13"/>
    <s v="OTHER PETROLEUM"/>
    <x v="14"/>
    <n v="0"/>
  </r>
  <r>
    <s v="REFERENCE ELECTRIFICATION - MODERATE TECHNOLOGY ADVANCEMENT"/>
    <x v="3"/>
    <s v="INDUSTRIAL INDUCTION FURNACE"/>
    <s v="TEXAS"/>
    <x v="28"/>
    <x v="14"/>
    <s v="ELECTRICITY"/>
    <x v="14"/>
    <n v="0"/>
  </r>
  <r>
    <s v="REFERENCE ELECTRIFICATION - MODERATE TECHNOLOGY ADVANCEMENT"/>
    <x v="3"/>
    <s v="INDUSTRIAL INDUCTION FURNACE"/>
    <s v="TEXAS"/>
    <x v="28"/>
    <x v="14"/>
    <s v="DIESEL FUEL"/>
    <x v="14"/>
    <n v="0"/>
  </r>
  <r>
    <s v="REFERENCE ELECTRIFICATION - MODERATE TECHNOLOGY ADVANCEMENT"/>
    <x v="3"/>
    <s v="INDUSTRIAL INDUCTION FURNACE"/>
    <s v="TEXAS"/>
    <x v="28"/>
    <x v="14"/>
    <s v="PIPELINE GAS"/>
    <x v="14"/>
    <n v="0"/>
  </r>
  <r>
    <s v="REFERENCE ELECTRIFICATION - MODERATE TECHNOLOGY ADVANCEMENT"/>
    <x v="3"/>
    <s v="INDUSTRIAL INDUCTION FURNACE"/>
    <s v="TEXAS"/>
    <x v="28"/>
    <x v="14"/>
    <s v="BIOMASS - WOOD"/>
    <x v="14"/>
    <n v="0"/>
  </r>
  <r>
    <s v="REFERENCE ELECTRIFICATION - MODERATE TECHNOLOGY ADVANCEMENT"/>
    <x v="3"/>
    <s v="INDUSTRIAL INDUCTION FURNACE"/>
    <s v="TEXAS"/>
    <x v="28"/>
    <x v="14"/>
    <s v="RESIDUAL FUEL OIL"/>
    <x v="14"/>
    <n v="0"/>
  </r>
  <r>
    <s v="REFERENCE ELECTRIFICATION - MODERATE TECHNOLOGY ADVANCEMENT"/>
    <x v="3"/>
    <s v="INDUSTRIAL INDUCTION FURNACE"/>
    <s v="TEXAS"/>
    <x v="28"/>
    <x v="14"/>
    <s v="COAL"/>
    <x v="14"/>
    <n v="0"/>
  </r>
  <r>
    <s v="REFERENCE ELECTRIFICATION - MODERATE TECHNOLOGY ADVANCEMENT"/>
    <x v="3"/>
    <s v="INDUSTRIAL INDUCTION FURNACE"/>
    <s v="TEXAS"/>
    <x v="28"/>
    <x v="14"/>
    <s v="OTHER PETROLEUM"/>
    <x v="14"/>
    <n v="0"/>
  </r>
  <r>
    <s v="REFERENCE ELECTRIFICATION - MODERATE TECHNOLOGY ADVANCEMENT"/>
    <x v="3"/>
    <s v="INDUSTRIAL INDUCTION FURNACE"/>
    <s v="TEXAS"/>
    <x v="28"/>
    <x v="15"/>
    <s v="ELECTRICITY"/>
    <x v="14"/>
    <n v="0"/>
  </r>
  <r>
    <s v="REFERENCE ELECTRIFICATION - MODERATE TECHNOLOGY ADVANCEMENT"/>
    <x v="3"/>
    <s v="INDUSTRIAL INDUCTION FURNACE"/>
    <s v="TEXAS"/>
    <x v="28"/>
    <x v="15"/>
    <s v="DIESEL FUEL"/>
    <x v="14"/>
    <n v="0"/>
  </r>
  <r>
    <s v="REFERENCE ELECTRIFICATION - MODERATE TECHNOLOGY ADVANCEMENT"/>
    <x v="3"/>
    <s v="INDUSTRIAL INDUCTION FURNACE"/>
    <s v="TEXAS"/>
    <x v="28"/>
    <x v="15"/>
    <s v="PIPELINE GAS"/>
    <x v="14"/>
    <n v="0"/>
  </r>
  <r>
    <s v="REFERENCE ELECTRIFICATION - MODERATE TECHNOLOGY ADVANCEMENT"/>
    <x v="3"/>
    <s v="INDUSTRIAL INDUCTION FURNACE"/>
    <s v="TEXAS"/>
    <x v="28"/>
    <x v="15"/>
    <s v="BIOMASS - WOOD"/>
    <x v="14"/>
    <n v="0"/>
  </r>
  <r>
    <s v="REFERENCE ELECTRIFICATION - MODERATE TECHNOLOGY ADVANCEMENT"/>
    <x v="3"/>
    <s v="INDUSTRIAL INDUCTION FURNACE"/>
    <s v="TEXAS"/>
    <x v="28"/>
    <x v="15"/>
    <s v="RESIDUAL FUEL OIL"/>
    <x v="14"/>
    <n v="0"/>
  </r>
  <r>
    <s v="REFERENCE ELECTRIFICATION - MODERATE TECHNOLOGY ADVANCEMENT"/>
    <x v="3"/>
    <s v="INDUSTRIAL INDUCTION FURNACE"/>
    <s v="TEXAS"/>
    <x v="28"/>
    <x v="15"/>
    <s v="COAL"/>
    <x v="14"/>
    <n v="0"/>
  </r>
  <r>
    <s v="REFERENCE ELECTRIFICATION - MODERATE TECHNOLOGY ADVANCEMENT"/>
    <x v="3"/>
    <s v="INDUSTRIAL INDUCTION FURNACE"/>
    <s v="TEXAS"/>
    <x v="28"/>
    <x v="15"/>
    <s v="OTHER PETROLEUM"/>
    <x v="14"/>
    <n v="0"/>
  </r>
  <r>
    <s v="REFERENCE ELECTRIFICATION - MODERATE TECHNOLOGY ADVANCEMENT"/>
    <x v="3"/>
    <s v="INDUSTRIAL INDUCTION FURNACE"/>
    <s v="TEXAS"/>
    <x v="28"/>
    <x v="16"/>
    <s v="ELECTRICITY"/>
    <x v="14"/>
    <n v="0"/>
  </r>
  <r>
    <s v="REFERENCE ELECTRIFICATION - MODERATE TECHNOLOGY ADVANCEMENT"/>
    <x v="3"/>
    <s v="INDUSTRIAL INDUCTION FURNACE"/>
    <s v="TEXAS"/>
    <x v="28"/>
    <x v="16"/>
    <s v="DIESEL FUEL"/>
    <x v="14"/>
    <n v="0"/>
  </r>
  <r>
    <s v="REFERENCE ELECTRIFICATION - MODERATE TECHNOLOGY ADVANCEMENT"/>
    <x v="3"/>
    <s v="INDUSTRIAL INDUCTION FURNACE"/>
    <s v="TEXAS"/>
    <x v="28"/>
    <x v="16"/>
    <s v="PIPELINE GAS"/>
    <x v="14"/>
    <n v="0"/>
  </r>
  <r>
    <s v="REFERENCE ELECTRIFICATION - MODERATE TECHNOLOGY ADVANCEMENT"/>
    <x v="3"/>
    <s v="INDUSTRIAL INDUCTION FURNACE"/>
    <s v="TEXAS"/>
    <x v="28"/>
    <x v="16"/>
    <s v="BIOMASS - WOOD"/>
    <x v="14"/>
    <n v="0"/>
  </r>
  <r>
    <s v="REFERENCE ELECTRIFICATION - MODERATE TECHNOLOGY ADVANCEMENT"/>
    <x v="3"/>
    <s v="INDUSTRIAL INDUCTION FURNACE"/>
    <s v="TEXAS"/>
    <x v="28"/>
    <x v="16"/>
    <s v="RESIDUAL FUEL OIL"/>
    <x v="14"/>
    <n v="0"/>
  </r>
  <r>
    <s v="REFERENCE ELECTRIFICATION - MODERATE TECHNOLOGY ADVANCEMENT"/>
    <x v="3"/>
    <s v="INDUSTRIAL INDUCTION FURNACE"/>
    <s v="TEXAS"/>
    <x v="28"/>
    <x v="16"/>
    <s v="COAL"/>
    <x v="14"/>
    <n v="0"/>
  </r>
  <r>
    <s v="REFERENCE ELECTRIFICATION - MODERATE TECHNOLOGY ADVANCEMENT"/>
    <x v="3"/>
    <s v="INDUSTRIAL INDUCTION FURNACE"/>
    <s v="TEXAS"/>
    <x v="28"/>
    <x v="16"/>
    <s v="OTHER PETROLEUM"/>
    <x v="14"/>
    <n v="0"/>
  </r>
  <r>
    <s v="REFERENCE ELECTRIFICATION - MODERATE TECHNOLOGY ADVANCEMENT"/>
    <x v="3"/>
    <s v="INDUSTRIAL INDUCTION FURNACE"/>
    <s v="TEXAS"/>
    <x v="28"/>
    <x v="17"/>
    <s v="ELECTRICITY"/>
    <x v="14"/>
    <n v="0"/>
  </r>
  <r>
    <s v="REFERENCE ELECTRIFICATION - MODERATE TECHNOLOGY ADVANCEMENT"/>
    <x v="3"/>
    <s v="INDUSTRIAL INDUCTION FURNACE"/>
    <s v="TEXAS"/>
    <x v="28"/>
    <x v="17"/>
    <s v="DIESEL FUEL"/>
    <x v="14"/>
    <n v="0"/>
  </r>
  <r>
    <s v="REFERENCE ELECTRIFICATION - MODERATE TECHNOLOGY ADVANCEMENT"/>
    <x v="3"/>
    <s v="INDUSTRIAL INDUCTION FURNACE"/>
    <s v="TEXAS"/>
    <x v="28"/>
    <x v="17"/>
    <s v="PIPELINE GAS"/>
    <x v="14"/>
    <n v="0"/>
  </r>
  <r>
    <s v="REFERENCE ELECTRIFICATION - MODERATE TECHNOLOGY ADVANCEMENT"/>
    <x v="3"/>
    <s v="INDUSTRIAL INDUCTION FURNACE"/>
    <s v="TEXAS"/>
    <x v="28"/>
    <x v="17"/>
    <s v="BIOMASS - WOOD"/>
    <x v="14"/>
    <n v="0"/>
  </r>
  <r>
    <s v="REFERENCE ELECTRIFICATION - MODERATE TECHNOLOGY ADVANCEMENT"/>
    <x v="3"/>
    <s v="INDUSTRIAL INDUCTION FURNACE"/>
    <s v="TEXAS"/>
    <x v="28"/>
    <x v="17"/>
    <s v="RESIDUAL FUEL OIL"/>
    <x v="14"/>
    <n v="0"/>
  </r>
  <r>
    <s v="REFERENCE ELECTRIFICATION - MODERATE TECHNOLOGY ADVANCEMENT"/>
    <x v="3"/>
    <s v="INDUSTRIAL INDUCTION FURNACE"/>
    <s v="TEXAS"/>
    <x v="28"/>
    <x v="17"/>
    <s v="COAL"/>
    <x v="14"/>
    <n v="0"/>
  </r>
  <r>
    <s v="REFERENCE ELECTRIFICATION - MODERATE TECHNOLOGY ADVANCEMENT"/>
    <x v="3"/>
    <s v="INDUSTRIAL INDUCTION FURNACE"/>
    <s v="TEXAS"/>
    <x v="28"/>
    <x v="17"/>
    <s v="OTHER PETROLEUM"/>
    <x v="14"/>
    <n v="0"/>
  </r>
  <r>
    <s v="REFERENCE ELECTRIFICATION - MODERATE TECHNOLOGY ADVANCEMENT"/>
    <x v="3"/>
    <s v="INDUSTRIAL INDUCTION FURNACE"/>
    <s v="TEXAS"/>
    <x v="28"/>
    <x v="18"/>
    <s v="ELECTRICITY"/>
    <x v="14"/>
    <n v="0"/>
  </r>
  <r>
    <s v="REFERENCE ELECTRIFICATION - MODERATE TECHNOLOGY ADVANCEMENT"/>
    <x v="3"/>
    <s v="INDUSTRIAL INDUCTION FURNACE"/>
    <s v="TEXAS"/>
    <x v="28"/>
    <x v="18"/>
    <s v="DIESEL FUEL"/>
    <x v="14"/>
    <n v="0"/>
  </r>
  <r>
    <s v="REFERENCE ELECTRIFICATION - MODERATE TECHNOLOGY ADVANCEMENT"/>
    <x v="3"/>
    <s v="INDUSTRIAL INDUCTION FURNACE"/>
    <s v="TEXAS"/>
    <x v="28"/>
    <x v="18"/>
    <s v="PIPELINE GAS"/>
    <x v="14"/>
    <n v="0"/>
  </r>
  <r>
    <s v="REFERENCE ELECTRIFICATION - MODERATE TECHNOLOGY ADVANCEMENT"/>
    <x v="3"/>
    <s v="INDUSTRIAL INDUCTION FURNACE"/>
    <s v="TEXAS"/>
    <x v="28"/>
    <x v="18"/>
    <s v="BIOMASS - WOOD"/>
    <x v="14"/>
    <n v="0"/>
  </r>
  <r>
    <s v="REFERENCE ELECTRIFICATION - MODERATE TECHNOLOGY ADVANCEMENT"/>
    <x v="3"/>
    <s v="INDUSTRIAL INDUCTION FURNACE"/>
    <s v="TEXAS"/>
    <x v="28"/>
    <x v="18"/>
    <s v="RESIDUAL FUEL OIL"/>
    <x v="14"/>
    <n v="0"/>
  </r>
  <r>
    <s v="REFERENCE ELECTRIFICATION - MODERATE TECHNOLOGY ADVANCEMENT"/>
    <x v="3"/>
    <s v="INDUSTRIAL INDUCTION FURNACE"/>
    <s v="TEXAS"/>
    <x v="28"/>
    <x v="18"/>
    <s v="COAL"/>
    <x v="14"/>
    <n v="0"/>
  </r>
  <r>
    <s v="REFERENCE ELECTRIFICATION - MODERATE TECHNOLOGY ADVANCEMENT"/>
    <x v="3"/>
    <s v="INDUSTRIAL INDUCTION FURNACE"/>
    <s v="TEXAS"/>
    <x v="28"/>
    <x v="18"/>
    <s v="OTHER PETROLEUM"/>
    <x v="14"/>
    <n v="0"/>
  </r>
  <r>
    <s v="REFERENCE ELECTRIFICATION - MODERATE TECHNOLOGY ADVANCEMENT"/>
    <x v="3"/>
    <s v="INDUSTRIAL INDUCTION FURNACE"/>
    <s v="TEXAS"/>
    <x v="28"/>
    <x v="19"/>
    <s v="ELECTRICITY"/>
    <x v="14"/>
    <n v="0"/>
  </r>
  <r>
    <s v="REFERENCE ELECTRIFICATION - MODERATE TECHNOLOGY ADVANCEMENT"/>
    <x v="3"/>
    <s v="INDUSTRIAL INDUCTION FURNACE"/>
    <s v="TEXAS"/>
    <x v="28"/>
    <x v="19"/>
    <s v="DIESEL FUEL"/>
    <x v="14"/>
    <n v="0"/>
  </r>
  <r>
    <s v="REFERENCE ELECTRIFICATION - MODERATE TECHNOLOGY ADVANCEMENT"/>
    <x v="3"/>
    <s v="INDUSTRIAL INDUCTION FURNACE"/>
    <s v="TEXAS"/>
    <x v="28"/>
    <x v="19"/>
    <s v="PIPELINE GAS"/>
    <x v="14"/>
    <n v="0"/>
  </r>
  <r>
    <s v="REFERENCE ELECTRIFICATION - MODERATE TECHNOLOGY ADVANCEMENT"/>
    <x v="3"/>
    <s v="INDUSTRIAL INDUCTION FURNACE"/>
    <s v="TEXAS"/>
    <x v="28"/>
    <x v="19"/>
    <s v="BIOMASS - WOOD"/>
    <x v="14"/>
    <n v="0"/>
  </r>
  <r>
    <s v="REFERENCE ELECTRIFICATION - MODERATE TECHNOLOGY ADVANCEMENT"/>
    <x v="3"/>
    <s v="INDUSTRIAL INDUCTION FURNACE"/>
    <s v="TEXAS"/>
    <x v="28"/>
    <x v="19"/>
    <s v="RESIDUAL FUEL OIL"/>
    <x v="14"/>
    <n v="0"/>
  </r>
  <r>
    <s v="REFERENCE ELECTRIFICATION - MODERATE TECHNOLOGY ADVANCEMENT"/>
    <x v="3"/>
    <s v="INDUSTRIAL INDUCTION FURNACE"/>
    <s v="TEXAS"/>
    <x v="28"/>
    <x v="19"/>
    <s v="COAL"/>
    <x v="14"/>
    <n v="0"/>
  </r>
  <r>
    <s v="REFERENCE ELECTRIFICATION - MODERATE TECHNOLOGY ADVANCEMENT"/>
    <x v="3"/>
    <s v="INDUSTRIAL INDUCTION FURNACE"/>
    <s v="TEXAS"/>
    <x v="28"/>
    <x v="19"/>
    <s v="OTHER PETROLEUM"/>
    <x v="14"/>
    <n v="0"/>
  </r>
  <r>
    <s v="REFERENCE ELECTRIFICATION - MODERATE TECHNOLOGY ADVANCEMENT"/>
    <x v="3"/>
    <s v="INDUSTRIAL INDUCTION FURNACE"/>
    <s v="TEXAS"/>
    <x v="28"/>
    <x v="20"/>
    <s v="ELECTRICITY"/>
    <x v="14"/>
    <n v="0"/>
  </r>
  <r>
    <s v="REFERENCE ELECTRIFICATION - MODERATE TECHNOLOGY ADVANCEMENT"/>
    <x v="3"/>
    <s v="INDUSTRIAL INDUCTION FURNACE"/>
    <s v="TEXAS"/>
    <x v="28"/>
    <x v="20"/>
    <s v="DIESEL FUEL"/>
    <x v="14"/>
    <n v="0"/>
  </r>
  <r>
    <s v="REFERENCE ELECTRIFICATION - MODERATE TECHNOLOGY ADVANCEMENT"/>
    <x v="3"/>
    <s v="INDUSTRIAL INDUCTION FURNACE"/>
    <s v="TEXAS"/>
    <x v="28"/>
    <x v="20"/>
    <s v="PIPELINE GAS"/>
    <x v="14"/>
    <n v="0"/>
  </r>
  <r>
    <s v="REFERENCE ELECTRIFICATION - MODERATE TECHNOLOGY ADVANCEMENT"/>
    <x v="3"/>
    <s v="INDUSTRIAL INDUCTION FURNACE"/>
    <s v="TEXAS"/>
    <x v="28"/>
    <x v="20"/>
    <s v="BIOMASS - WOOD"/>
    <x v="14"/>
    <n v="0"/>
  </r>
  <r>
    <s v="REFERENCE ELECTRIFICATION - MODERATE TECHNOLOGY ADVANCEMENT"/>
    <x v="3"/>
    <s v="INDUSTRIAL INDUCTION FURNACE"/>
    <s v="TEXAS"/>
    <x v="28"/>
    <x v="20"/>
    <s v="RESIDUAL FUEL OIL"/>
    <x v="14"/>
    <n v="0"/>
  </r>
  <r>
    <s v="REFERENCE ELECTRIFICATION - MODERATE TECHNOLOGY ADVANCEMENT"/>
    <x v="3"/>
    <s v="INDUSTRIAL INDUCTION FURNACE"/>
    <s v="TEXAS"/>
    <x v="28"/>
    <x v="20"/>
    <s v="COAL"/>
    <x v="14"/>
    <n v="0"/>
  </r>
  <r>
    <s v="REFERENCE ELECTRIFICATION - MODERATE TECHNOLOGY ADVANCEMENT"/>
    <x v="3"/>
    <s v="INDUSTRIAL INDUCTION FURNACE"/>
    <s v="TEXAS"/>
    <x v="28"/>
    <x v="20"/>
    <s v="OTHER PETROLEUM"/>
    <x v="14"/>
    <n v="0"/>
  </r>
  <r>
    <s v="REFERENCE ELECTRIFICATION - MODERATE TECHNOLOGY ADVANCEMENT"/>
    <x v="3"/>
    <s v="INDUSTRIAL INDUCTION FURNACE"/>
    <s v="TEXAS"/>
    <x v="28"/>
    <x v="21"/>
    <s v="ELECTRICITY"/>
    <x v="14"/>
    <n v="0"/>
  </r>
  <r>
    <s v="REFERENCE ELECTRIFICATION - MODERATE TECHNOLOGY ADVANCEMENT"/>
    <x v="3"/>
    <s v="INDUSTRIAL INDUCTION FURNACE"/>
    <s v="TEXAS"/>
    <x v="28"/>
    <x v="21"/>
    <s v="DIESEL FUEL"/>
    <x v="14"/>
    <n v="0"/>
  </r>
  <r>
    <s v="REFERENCE ELECTRIFICATION - MODERATE TECHNOLOGY ADVANCEMENT"/>
    <x v="3"/>
    <s v="INDUSTRIAL INDUCTION FURNACE"/>
    <s v="TEXAS"/>
    <x v="28"/>
    <x v="21"/>
    <s v="PIPELINE GAS"/>
    <x v="14"/>
    <n v="0"/>
  </r>
  <r>
    <s v="REFERENCE ELECTRIFICATION - MODERATE TECHNOLOGY ADVANCEMENT"/>
    <x v="3"/>
    <s v="INDUSTRIAL INDUCTION FURNACE"/>
    <s v="TEXAS"/>
    <x v="28"/>
    <x v="21"/>
    <s v="BIOMASS - WOOD"/>
    <x v="14"/>
    <n v="0"/>
  </r>
  <r>
    <s v="REFERENCE ELECTRIFICATION - MODERATE TECHNOLOGY ADVANCEMENT"/>
    <x v="3"/>
    <s v="INDUSTRIAL INDUCTION FURNACE"/>
    <s v="TEXAS"/>
    <x v="28"/>
    <x v="21"/>
    <s v="RESIDUAL FUEL OIL"/>
    <x v="14"/>
    <n v="0"/>
  </r>
  <r>
    <s v="REFERENCE ELECTRIFICATION - MODERATE TECHNOLOGY ADVANCEMENT"/>
    <x v="3"/>
    <s v="INDUSTRIAL INDUCTION FURNACE"/>
    <s v="TEXAS"/>
    <x v="28"/>
    <x v="21"/>
    <s v="COAL"/>
    <x v="14"/>
    <n v="0"/>
  </r>
  <r>
    <s v="REFERENCE ELECTRIFICATION - MODERATE TECHNOLOGY ADVANCEMENT"/>
    <x v="3"/>
    <s v="INDUSTRIAL INDUCTION FURNACE"/>
    <s v="TEXAS"/>
    <x v="28"/>
    <x v="21"/>
    <s v="OTHER PETROLEUM"/>
    <x v="14"/>
    <n v="0"/>
  </r>
  <r>
    <s v="REFERENCE ELECTRIFICATION - MODERATE TECHNOLOGY ADVANCEMENT"/>
    <x v="3"/>
    <s v="INDUSTRIAL INDUCTION FURNACE"/>
    <s v="TEXAS"/>
    <x v="28"/>
    <x v="22"/>
    <s v="ELECTRICITY"/>
    <x v="14"/>
    <n v="0"/>
  </r>
  <r>
    <s v="REFERENCE ELECTRIFICATION - MODERATE TECHNOLOGY ADVANCEMENT"/>
    <x v="3"/>
    <s v="INDUSTRIAL INDUCTION FURNACE"/>
    <s v="TEXAS"/>
    <x v="28"/>
    <x v="22"/>
    <s v="DIESEL FUEL"/>
    <x v="14"/>
    <n v="0"/>
  </r>
  <r>
    <s v="REFERENCE ELECTRIFICATION - MODERATE TECHNOLOGY ADVANCEMENT"/>
    <x v="3"/>
    <s v="INDUSTRIAL INDUCTION FURNACE"/>
    <s v="TEXAS"/>
    <x v="28"/>
    <x v="22"/>
    <s v="PIPELINE GAS"/>
    <x v="14"/>
    <n v="0"/>
  </r>
  <r>
    <s v="REFERENCE ELECTRIFICATION - MODERATE TECHNOLOGY ADVANCEMENT"/>
    <x v="3"/>
    <s v="INDUSTRIAL INDUCTION FURNACE"/>
    <s v="TEXAS"/>
    <x v="28"/>
    <x v="22"/>
    <s v="BIOMASS - WOOD"/>
    <x v="14"/>
    <n v="0"/>
  </r>
  <r>
    <s v="REFERENCE ELECTRIFICATION - MODERATE TECHNOLOGY ADVANCEMENT"/>
    <x v="3"/>
    <s v="INDUSTRIAL INDUCTION FURNACE"/>
    <s v="TEXAS"/>
    <x v="28"/>
    <x v="22"/>
    <s v="RESIDUAL FUEL OIL"/>
    <x v="14"/>
    <n v="0"/>
  </r>
  <r>
    <s v="REFERENCE ELECTRIFICATION - MODERATE TECHNOLOGY ADVANCEMENT"/>
    <x v="3"/>
    <s v="INDUSTRIAL INDUCTION FURNACE"/>
    <s v="TEXAS"/>
    <x v="28"/>
    <x v="22"/>
    <s v="COAL"/>
    <x v="14"/>
    <n v="0"/>
  </r>
  <r>
    <s v="REFERENCE ELECTRIFICATION - MODERATE TECHNOLOGY ADVANCEMENT"/>
    <x v="3"/>
    <s v="INDUSTRIAL INDUCTION FURNACE"/>
    <s v="TEXAS"/>
    <x v="28"/>
    <x v="22"/>
    <s v="OTHER PETROLEUM"/>
    <x v="14"/>
    <n v="0"/>
  </r>
  <r>
    <s v="REFERENCE ELECTRIFICATION - MODERATE TECHNOLOGY ADVANCEMENT"/>
    <x v="3"/>
    <s v="INDUSTRIAL INDUCTION FURNACE"/>
    <s v="TEXAS"/>
    <x v="28"/>
    <x v="23"/>
    <s v="ELECTRICITY"/>
    <x v="14"/>
    <n v="0"/>
  </r>
  <r>
    <s v="REFERENCE ELECTRIFICATION - MODERATE TECHNOLOGY ADVANCEMENT"/>
    <x v="3"/>
    <s v="INDUSTRIAL INDUCTION FURNACE"/>
    <s v="TEXAS"/>
    <x v="28"/>
    <x v="23"/>
    <s v="DIESEL FUEL"/>
    <x v="14"/>
    <n v="0"/>
  </r>
  <r>
    <s v="REFERENCE ELECTRIFICATION - MODERATE TECHNOLOGY ADVANCEMENT"/>
    <x v="3"/>
    <s v="INDUSTRIAL INDUCTION FURNACE"/>
    <s v="TEXAS"/>
    <x v="28"/>
    <x v="23"/>
    <s v="PIPELINE GAS"/>
    <x v="14"/>
    <n v="0"/>
  </r>
  <r>
    <s v="REFERENCE ELECTRIFICATION - MODERATE TECHNOLOGY ADVANCEMENT"/>
    <x v="3"/>
    <s v="INDUSTRIAL INDUCTION FURNACE"/>
    <s v="TEXAS"/>
    <x v="28"/>
    <x v="23"/>
    <s v="BIOMASS - WOOD"/>
    <x v="14"/>
    <n v="0"/>
  </r>
  <r>
    <s v="REFERENCE ELECTRIFICATION - MODERATE TECHNOLOGY ADVANCEMENT"/>
    <x v="3"/>
    <s v="INDUSTRIAL INDUCTION FURNACE"/>
    <s v="TEXAS"/>
    <x v="28"/>
    <x v="23"/>
    <s v="RESIDUAL FUEL OIL"/>
    <x v="14"/>
    <n v="0"/>
  </r>
  <r>
    <s v="REFERENCE ELECTRIFICATION - MODERATE TECHNOLOGY ADVANCEMENT"/>
    <x v="3"/>
    <s v="INDUSTRIAL INDUCTION FURNACE"/>
    <s v="TEXAS"/>
    <x v="28"/>
    <x v="23"/>
    <s v="COAL"/>
    <x v="14"/>
    <n v="0"/>
  </r>
  <r>
    <s v="REFERENCE ELECTRIFICATION - MODERATE TECHNOLOGY ADVANCEMENT"/>
    <x v="3"/>
    <s v="INDUSTRIAL INDUCTION FURNACE"/>
    <s v="TEXAS"/>
    <x v="28"/>
    <x v="23"/>
    <s v="OTHER PETROLEUM"/>
    <x v="14"/>
    <n v="0"/>
  </r>
  <r>
    <s v="REFERENCE ELECTRIFICATION - MODERATE TECHNOLOGY ADVANCEMENT"/>
    <x v="3"/>
    <s v="INDUSTRIAL INDUCTION FURNACE"/>
    <s v="TEXAS"/>
    <x v="28"/>
    <x v="24"/>
    <s v="ELECTRICITY"/>
    <x v="14"/>
    <n v="0"/>
  </r>
  <r>
    <s v="REFERENCE ELECTRIFICATION - MODERATE TECHNOLOGY ADVANCEMENT"/>
    <x v="3"/>
    <s v="INDUSTRIAL INDUCTION FURNACE"/>
    <s v="TEXAS"/>
    <x v="28"/>
    <x v="24"/>
    <s v="DIESEL FUEL"/>
    <x v="14"/>
    <n v="0"/>
  </r>
  <r>
    <s v="REFERENCE ELECTRIFICATION - MODERATE TECHNOLOGY ADVANCEMENT"/>
    <x v="3"/>
    <s v="INDUSTRIAL INDUCTION FURNACE"/>
    <s v="TEXAS"/>
    <x v="28"/>
    <x v="24"/>
    <s v="PIPELINE GAS"/>
    <x v="14"/>
    <n v="0"/>
  </r>
  <r>
    <s v="REFERENCE ELECTRIFICATION - MODERATE TECHNOLOGY ADVANCEMENT"/>
    <x v="3"/>
    <s v="INDUSTRIAL INDUCTION FURNACE"/>
    <s v="TEXAS"/>
    <x v="28"/>
    <x v="24"/>
    <s v="BIOMASS - WOOD"/>
    <x v="14"/>
    <n v="0"/>
  </r>
  <r>
    <s v="REFERENCE ELECTRIFICATION - MODERATE TECHNOLOGY ADVANCEMENT"/>
    <x v="3"/>
    <s v="INDUSTRIAL INDUCTION FURNACE"/>
    <s v="TEXAS"/>
    <x v="28"/>
    <x v="24"/>
    <s v="RESIDUAL FUEL OIL"/>
    <x v="14"/>
    <n v="0"/>
  </r>
  <r>
    <s v="REFERENCE ELECTRIFICATION - MODERATE TECHNOLOGY ADVANCEMENT"/>
    <x v="3"/>
    <s v="INDUSTRIAL INDUCTION FURNACE"/>
    <s v="TEXAS"/>
    <x v="28"/>
    <x v="24"/>
    <s v="COAL"/>
    <x v="14"/>
    <n v="0"/>
  </r>
  <r>
    <s v="REFERENCE ELECTRIFICATION - MODERATE TECHNOLOGY ADVANCEMENT"/>
    <x v="3"/>
    <s v="INDUSTRIAL INDUCTION FURNACE"/>
    <s v="TEXAS"/>
    <x v="28"/>
    <x v="24"/>
    <s v="OTHER PETROLEUM"/>
    <x v="14"/>
    <n v="0"/>
  </r>
  <r>
    <s v="REFERENCE ELECTRIFICATION - MODERATE TECHNOLOGY ADVANCEMENT"/>
    <x v="3"/>
    <s v="INDUSTRIAL INDUCTION FURNACE"/>
    <s v="TEXAS"/>
    <x v="28"/>
    <x v="25"/>
    <s v="ELECTRICITY"/>
    <x v="14"/>
    <n v="0"/>
  </r>
  <r>
    <s v="REFERENCE ELECTRIFICATION - MODERATE TECHNOLOGY ADVANCEMENT"/>
    <x v="3"/>
    <s v="INDUSTRIAL INDUCTION FURNACE"/>
    <s v="TEXAS"/>
    <x v="28"/>
    <x v="25"/>
    <s v="DIESEL FUEL"/>
    <x v="14"/>
    <n v="0"/>
  </r>
  <r>
    <s v="REFERENCE ELECTRIFICATION - MODERATE TECHNOLOGY ADVANCEMENT"/>
    <x v="3"/>
    <s v="INDUSTRIAL INDUCTION FURNACE"/>
    <s v="TEXAS"/>
    <x v="28"/>
    <x v="25"/>
    <s v="PIPELINE GAS"/>
    <x v="14"/>
    <n v="0"/>
  </r>
  <r>
    <s v="REFERENCE ELECTRIFICATION - MODERATE TECHNOLOGY ADVANCEMENT"/>
    <x v="3"/>
    <s v="INDUSTRIAL INDUCTION FURNACE"/>
    <s v="TEXAS"/>
    <x v="28"/>
    <x v="25"/>
    <s v="BIOMASS - WOOD"/>
    <x v="14"/>
    <n v="0"/>
  </r>
  <r>
    <s v="REFERENCE ELECTRIFICATION - MODERATE TECHNOLOGY ADVANCEMENT"/>
    <x v="3"/>
    <s v="INDUSTRIAL INDUCTION FURNACE"/>
    <s v="TEXAS"/>
    <x v="28"/>
    <x v="25"/>
    <s v="RESIDUAL FUEL OIL"/>
    <x v="14"/>
    <n v="0"/>
  </r>
  <r>
    <s v="REFERENCE ELECTRIFICATION - MODERATE TECHNOLOGY ADVANCEMENT"/>
    <x v="3"/>
    <s v="INDUSTRIAL INDUCTION FURNACE"/>
    <s v="TEXAS"/>
    <x v="28"/>
    <x v="25"/>
    <s v="COAL"/>
    <x v="14"/>
    <n v="0"/>
  </r>
  <r>
    <s v="REFERENCE ELECTRIFICATION - MODERATE TECHNOLOGY ADVANCEMENT"/>
    <x v="3"/>
    <s v="INDUSTRIAL INDUCTION FURNACE"/>
    <s v="TEXAS"/>
    <x v="28"/>
    <x v="25"/>
    <s v="OTHER PETROLEUM"/>
    <x v="14"/>
    <n v="0"/>
  </r>
  <r>
    <s v="REFERENCE ELECTRIFICATION - MODERATE TECHNOLOGY ADVANCEMENT"/>
    <x v="3"/>
    <s v="INDUSTRIAL INDUCTION FURNACE"/>
    <s v="TEXAS"/>
    <x v="28"/>
    <x v="26"/>
    <s v="ELECTRICITY"/>
    <x v="14"/>
    <n v="0"/>
  </r>
  <r>
    <s v="REFERENCE ELECTRIFICATION - MODERATE TECHNOLOGY ADVANCEMENT"/>
    <x v="3"/>
    <s v="INDUSTRIAL INDUCTION FURNACE"/>
    <s v="TEXAS"/>
    <x v="28"/>
    <x v="26"/>
    <s v="DIESEL FUEL"/>
    <x v="14"/>
    <n v="0"/>
  </r>
  <r>
    <s v="REFERENCE ELECTRIFICATION - MODERATE TECHNOLOGY ADVANCEMENT"/>
    <x v="3"/>
    <s v="INDUSTRIAL INDUCTION FURNACE"/>
    <s v="TEXAS"/>
    <x v="28"/>
    <x v="26"/>
    <s v="PIPELINE GAS"/>
    <x v="14"/>
    <n v="0"/>
  </r>
  <r>
    <s v="REFERENCE ELECTRIFICATION - MODERATE TECHNOLOGY ADVANCEMENT"/>
    <x v="3"/>
    <s v="INDUSTRIAL INDUCTION FURNACE"/>
    <s v="TEXAS"/>
    <x v="28"/>
    <x v="26"/>
    <s v="BIOMASS - WOOD"/>
    <x v="14"/>
    <n v="0"/>
  </r>
  <r>
    <s v="REFERENCE ELECTRIFICATION - MODERATE TECHNOLOGY ADVANCEMENT"/>
    <x v="3"/>
    <s v="INDUSTRIAL INDUCTION FURNACE"/>
    <s v="TEXAS"/>
    <x v="28"/>
    <x v="26"/>
    <s v="RESIDUAL FUEL OIL"/>
    <x v="14"/>
    <n v="0"/>
  </r>
  <r>
    <s v="REFERENCE ELECTRIFICATION - MODERATE TECHNOLOGY ADVANCEMENT"/>
    <x v="3"/>
    <s v="INDUSTRIAL INDUCTION FURNACE"/>
    <s v="TEXAS"/>
    <x v="28"/>
    <x v="26"/>
    <s v="COAL"/>
    <x v="14"/>
    <n v="0"/>
  </r>
  <r>
    <s v="REFERENCE ELECTRIFICATION - MODERATE TECHNOLOGY ADVANCEMENT"/>
    <x v="3"/>
    <s v="INDUSTRIAL INDUCTION FURNACE"/>
    <s v="TEXAS"/>
    <x v="28"/>
    <x v="26"/>
    <s v="OTHER PETROLEUM"/>
    <x v="14"/>
    <n v="0"/>
  </r>
  <r>
    <s v="REFERENCE ELECTRIFICATION - MODERATE TECHNOLOGY ADVANCEMENT"/>
    <x v="3"/>
    <s v="INDUSTRIAL INDUCTION FURNACE"/>
    <s v="TEXAS"/>
    <x v="28"/>
    <x v="27"/>
    <s v="ELECTRICITY"/>
    <x v="14"/>
    <n v="0"/>
  </r>
  <r>
    <s v="REFERENCE ELECTRIFICATION - MODERATE TECHNOLOGY ADVANCEMENT"/>
    <x v="3"/>
    <s v="INDUSTRIAL INDUCTION FURNACE"/>
    <s v="TEXAS"/>
    <x v="28"/>
    <x v="27"/>
    <s v="DIESEL FUEL"/>
    <x v="14"/>
    <n v="0"/>
  </r>
  <r>
    <s v="REFERENCE ELECTRIFICATION - MODERATE TECHNOLOGY ADVANCEMENT"/>
    <x v="3"/>
    <s v="INDUSTRIAL INDUCTION FURNACE"/>
    <s v="TEXAS"/>
    <x v="28"/>
    <x v="27"/>
    <s v="PIPELINE GAS"/>
    <x v="14"/>
    <n v="0"/>
  </r>
  <r>
    <s v="REFERENCE ELECTRIFICATION - MODERATE TECHNOLOGY ADVANCEMENT"/>
    <x v="3"/>
    <s v="INDUSTRIAL INDUCTION FURNACE"/>
    <s v="TEXAS"/>
    <x v="28"/>
    <x v="27"/>
    <s v="BIOMASS - WOOD"/>
    <x v="14"/>
    <n v="0"/>
  </r>
  <r>
    <s v="REFERENCE ELECTRIFICATION - MODERATE TECHNOLOGY ADVANCEMENT"/>
    <x v="3"/>
    <s v="INDUSTRIAL INDUCTION FURNACE"/>
    <s v="TEXAS"/>
    <x v="28"/>
    <x v="27"/>
    <s v="RESIDUAL FUEL OIL"/>
    <x v="14"/>
    <n v="0"/>
  </r>
  <r>
    <s v="REFERENCE ELECTRIFICATION - MODERATE TECHNOLOGY ADVANCEMENT"/>
    <x v="3"/>
    <s v="INDUSTRIAL INDUCTION FURNACE"/>
    <s v="TEXAS"/>
    <x v="28"/>
    <x v="27"/>
    <s v="COAL"/>
    <x v="14"/>
    <n v="0"/>
  </r>
  <r>
    <s v="REFERENCE ELECTRIFICATION - MODERATE TECHNOLOGY ADVANCEMENT"/>
    <x v="3"/>
    <s v="INDUSTRIAL INDUCTION FURNACE"/>
    <s v="TEXAS"/>
    <x v="28"/>
    <x v="27"/>
    <s v="OTHER PETROLEUM"/>
    <x v="14"/>
    <n v="0"/>
  </r>
  <r>
    <s v="REFERENCE ELECTRIFICATION - MODERATE TECHNOLOGY ADVANCEMENT"/>
    <x v="3"/>
    <s v="INDUSTRIAL INDUCTION FURNACE"/>
    <s v="TEXAS"/>
    <x v="28"/>
    <x v="28"/>
    <s v="ELECTRICITY"/>
    <x v="14"/>
    <n v="0"/>
  </r>
  <r>
    <s v="REFERENCE ELECTRIFICATION - MODERATE TECHNOLOGY ADVANCEMENT"/>
    <x v="3"/>
    <s v="INDUSTRIAL INDUCTION FURNACE"/>
    <s v="TEXAS"/>
    <x v="28"/>
    <x v="28"/>
    <s v="DIESEL FUEL"/>
    <x v="14"/>
    <n v="0"/>
  </r>
  <r>
    <s v="REFERENCE ELECTRIFICATION - MODERATE TECHNOLOGY ADVANCEMENT"/>
    <x v="3"/>
    <s v="INDUSTRIAL INDUCTION FURNACE"/>
    <s v="TEXAS"/>
    <x v="28"/>
    <x v="28"/>
    <s v="PIPELINE GAS"/>
    <x v="14"/>
    <n v="0"/>
  </r>
  <r>
    <s v="REFERENCE ELECTRIFICATION - MODERATE TECHNOLOGY ADVANCEMENT"/>
    <x v="3"/>
    <s v="INDUSTRIAL INDUCTION FURNACE"/>
    <s v="TEXAS"/>
    <x v="28"/>
    <x v="28"/>
    <s v="BIOMASS - WOOD"/>
    <x v="14"/>
    <n v="0"/>
  </r>
  <r>
    <s v="REFERENCE ELECTRIFICATION - MODERATE TECHNOLOGY ADVANCEMENT"/>
    <x v="3"/>
    <s v="INDUSTRIAL INDUCTION FURNACE"/>
    <s v="TEXAS"/>
    <x v="28"/>
    <x v="28"/>
    <s v="RESIDUAL FUEL OIL"/>
    <x v="14"/>
    <n v="0"/>
  </r>
  <r>
    <s v="REFERENCE ELECTRIFICATION - MODERATE TECHNOLOGY ADVANCEMENT"/>
    <x v="3"/>
    <s v="INDUSTRIAL INDUCTION FURNACE"/>
    <s v="TEXAS"/>
    <x v="28"/>
    <x v="28"/>
    <s v="COAL"/>
    <x v="14"/>
    <n v="0"/>
  </r>
  <r>
    <s v="REFERENCE ELECTRIFICATION - MODERATE TECHNOLOGY ADVANCEMENT"/>
    <x v="3"/>
    <s v="INDUSTRIAL INDUCTION FURNACE"/>
    <s v="TEXAS"/>
    <x v="28"/>
    <x v="28"/>
    <s v="OTHER PETROLEUM"/>
    <x v="14"/>
    <n v="0"/>
  </r>
  <r>
    <s v="REFERENCE ELECTRIFICATION - MODERATE TECHNOLOGY ADVANCEMENT"/>
    <x v="3"/>
    <s v="INDUSTRIAL INDUCTION FURNACE"/>
    <s v="TEXAS"/>
    <x v="28"/>
    <x v="29"/>
    <s v="ELECTRICITY"/>
    <x v="14"/>
    <n v="0"/>
  </r>
  <r>
    <s v="REFERENCE ELECTRIFICATION - MODERATE TECHNOLOGY ADVANCEMENT"/>
    <x v="3"/>
    <s v="INDUSTRIAL INDUCTION FURNACE"/>
    <s v="TEXAS"/>
    <x v="28"/>
    <x v="29"/>
    <s v="DIESEL FUEL"/>
    <x v="14"/>
    <n v="0"/>
  </r>
  <r>
    <s v="REFERENCE ELECTRIFICATION - MODERATE TECHNOLOGY ADVANCEMENT"/>
    <x v="3"/>
    <s v="INDUSTRIAL INDUCTION FURNACE"/>
    <s v="TEXAS"/>
    <x v="28"/>
    <x v="29"/>
    <s v="PIPELINE GAS"/>
    <x v="14"/>
    <n v="0"/>
  </r>
  <r>
    <s v="REFERENCE ELECTRIFICATION - MODERATE TECHNOLOGY ADVANCEMENT"/>
    <x v="3"/>
    <s v="INDUSTRIAL INDUCTION FURNACE"/>
    <s v="TEXAS"/>
    <x v="28"/>
    <x v="29"/>
    <s v="BIOMASS - WOOD"/>
    <x v="14"/>
    <n v="0"/>
  </r>
  <r>
    <s v="REFERENCE ELECTRIFICATION - MODERATE TECHNOLOGY ADVANCEMENT"/>
    <x v="3"/>
    <s v="INDUSTRIAL INDUCTION FURNACE"/>
    <s v="TEXAS"/>
    <x v="28"/>
    <x v="29"/>
    <s v="RESIDUAL FUEL OIL"/>
    <x v="14"/>
    <n v="0"/>
  </r>
  <r>
    <s v="REFERENCE ELECTRIFICATION - MODERATE TECHNOLOGY ADVANCEMENT"/>
    <x v="3"/>
    <s v="INDUSTRIAL INDUCTION FURNACE"/>
    <s v="TEXAS"/>
    <x v="28"/>
    <x v="29"/>
    <s v="COAL"/>
    <x v="14"/>
    <n v="0"/>
  </r>
  <r>
    <s v="REFERENCE ELECTRIFICATION - MODERATE TECHNOLOGY ADVANCEMENT"/>
    <x v="3"/>
    <s v="INDUSTRIAL INDUCTION FURNACE"/>
    <s v="TEXAS"/>
    <x v="28"/>
    <x v="29"/>
    <s v="OTHER PETROLEUM"/>
    <x v="14"/>
    <n v="0"/>
  </r>
  <r>
    <s v="REFERENCE ELECTRIFICATION - MODERATE TECHNOLOGY ADVANCEMENT"/>
    <x v="3"/>
    <s v="INDUSTRIAL INDUCTION FURNACE"/>
    <s v="TEXAS"/>
    <x v="28"/>
    <x v="30"/>
    <s v="ELECTRICITY"/>
    <x v="14"/>
    <n v="0"/>
  </r>
  <r>
    <s v="REFERENCE ELECTRIFICATION - MODERATE TECHNOLOGY ADVANCEMENT"/>
    <x v="3"/>
    <s v="INDUSTRIAL INDUCTION FURNACE"/>
    <s v="TEXAS"/>
    <x v="28"/>
    <x v="30"/>
    <s v="DIESEL FUEL"/>
    <x v="14"/>
    <n v="0"/>
  </r>
  <r>
    <s v="REFERENCE ELECTRIFICATION - MODERATE TECHNOLOGY ADVANCEMENT"/>
    <x v="3"/>
    <s v="INDUSTRIAL INDUCTION FURNACE"/>
    <s v="TEXAS"/>
    <x v="28"/>
    <x v="30"/>
    <s v="PIPELINE GAS"/>
    <x v="14"/>
    <n v="0"/>
  </r>
  <r>
    <s v="REFERENCE ELECTRIFICATION - MODERATE TECHNOLOGY ADVANCEMENT"/>
    <x v="3"/>
    <s v="INDUSTRIAL INDUCTION FURNACE"/>
    <s v="TEXAS"/>
    <x v="28"/>
    <x v="30"/>
    <s v="BIOMASS - WOOD"/>
    <x v="14"/>
    <n v="0"/>
  </r>
  <r>
    <s v="REFERENCE ELECTRIFICATION - MODERATE TECHNOLOGY ADVANCEMENT"/>
    <x v="3"/>
    <s v="INDUSTRIAL INDUCTION FURNACE"/>
    <s v="TEXAS"/>
    <x v="28"/>
    <x v="30"/>
    <s v="RESIDUAL FUEL OIL"/>
    <x v="14"/>
    <n v="0"/>
  </r>
  <r>
    <s v="REFERENCE ELECTRIFICATION - MODERATE TECHNOLOGY ADVANCEMENT"/>
    <x v="3"/>
    <s v="INDUSTRIAL INDUCTION FURNACE"/>
    <s v="TEXAS"/>
    <x v="28"/>
    <x v="30"/>
    <s v="COAL"/>
    <x v="14"/>
    <n v="0"/>
  </r>
  <r>
    <s v="REFERENCE ELECTRIFICATION - MODERATE TECHNOLOGY ADVANCEMENT"/>
    <x v="3"/>
    <s v="INDUSTRIAL INDUCTION FURNACE"/>
    <s v="TEXAS"/>
    <x v="28"/>
    <x v="30"/>
    <s v="OTHER PETROLEUM"/>
    <x v="14"/>
    <n v="0"/>
  </r>
  <r>
    <s v="REFERENCE ELECTRIFICATION - MODERATE TECHNOLOGY ADVANCEMENT"/>
    <x v="3"/>
    <s v="INDUSTRIAL INDUCTION FURNACE"/>
    <s v="TEXAS"/>
    <x v="28"/>
    <x v="31"/>
    <s v="ELECTRICITY"/>
    <x v="14"/>
    <n v="0"/>
  </r>
  <r>
    <s v="REFERENCE ELECTRIFICATION - MODERATE TECHNOLOGY ADVANCEMENT"/>
    <x v="3"/>
    <s v="INDUSTRIAL INDUCTION FURNACE"/>
    <s v="TEXAS"/>
    <x v="28"/>
    <x v="31"/>
    <s v="DIESEL FUEL"/>
    <x v="14"/>
    <n v="0"/>
  </r>
  <r>
    <s v="REFERENCE ELECTRIFICATION - MODERATE TECHNOLOGY ADVANCEMENT"/>
    <x v="3"/>
    <s v="INDUSTRIAL INDUCTION FURNACE"/>
    <s v="TEXAS"/>
    <x v="28"/>
    <x v="31"/>
    <s v="PIPELINE GAS"/>
    <x v="14"/>
    <n v="0"/>
  </r>
  <r>
    <s v="REFERENCE ELECTRIFICATION - MODERATE TECHNOLOGY ADVANCEMENT"/>
    <x v="3"/>
    <s v="INDUSTRIAL INDUCTION FURNACE"/>
    <s v="TEXAS"/>
    <x v="28"/>
    <x v="31"/>
    <s v="BIOMASS - WOOD"/>
    <x v="14"/>
    <n v="0"/>
  </r>
  <r>
    <s v="REFERENCE ELECTRIFICATION - MODERATE TECHNOLOGY ADVANCEMENT"/>
    <x v="3"/>
    <s v="INDUSTRIAL INDUCTION FURNACE"/>
    <s v="TEXAS"/>
    <x v="28"/>
    <x v="31"/>
    <s v="RESIDUAL FUEL OIL"/>
    <x v="14"/>
    <n v="0"/>
  </r>
  <r>
    <s v="REFERENCE ELECTRIFICATION - MODERATE TECHNOLOGY ADVANCEMENT"/>
    <x v="3"/>
    <s v="INDUSTRIAL INDUCTION FURNACE"/>
    <s v="TEXAS"/>
    <x v="28"/>
    <x v="31"/>
    <s v="COAL"/>
    <x v="14"/>
    <n v="0"/>
  </r>
  <r>
    <s v="REFERENCE ELECTRIFICATION - MODERATE TECHNOLOGY ADVANCEMENT"/>
    <x v="3"/>
    <s v="INDUSTRIAL INDUCTION FURNACE"/>
    <s v="TEXAS"/>
    <x v="28"/>
    <x v="31"/>
    <s v="OTHER PETROLEUM"/>
    <x v="14"/>
    <n v="0"/>
  </r>
  <r>
    <s v="REFERENCE ELECTRIFICATION - MODERATE TECHNOLOGY ADVANCEMENT"/>
    <x v="3"/>
    <s v="INDUSTRIAL INDUCTION FURNACE"/>
    <s v="TEXAS"/>
    <x v="28"/>
    <x v="32"/>
    <s v="ELECTRICITY"/>
    <x v="14"/>
    <n v="0"/>
  </r>
  <r>
    <s v="REFERENCE ELECTRIFICATION - MODERATE TECHNOLOGY ADVANCEMENT"/>
    <x v="3"/>
    <s v="INDUSTRIAL INDUCTION FURNACE"/>
    <s v="TEXAS"/>
    <x v="28"/>
    <x v="32"/>
    <s v="DIESEL FUEL"/>
    <x v="14"/>
    <n v="0"/>
  </r>
  <r>
    <s v="REFERENCE ELECTRIFICATION - MODERATE TECHNOLOGY ADVANCEMENT"/>
    <x v="3"/>
    <s v="INDUSTRIAL INDUCTION FURNACE"/>
    <s v="TEXAS"/>
    <x v="28"/>
    <x v="32"/>
    <s v="PIPELINE GAS"/>
    <x v="14"/>
    <n v="0"/>
  </r>
  <r>
    <s v="REFERENCE ELECTRIFICATION - MODERATE TECHNOLOGY ADVANCEMENT"/>
    <x v="3"/>
    <s v="INDUSTRIAL INDUCTION FURNACE"/>
    <s v="TEXAS"/>
    <x v="28"/>
    <x v="32"/>
    <s v="BIOMASS - WOOD"/>
    <x v="14"/>
    <n v="0"/>
  </r>
  <r>
    <s v="REFERENCE ELECTRIFICATION - MODERATE TECHNOLOGY ADVANCEMENT"/>
    <x v="3"/>
    <s v="INDUSTRIAL INDUCTION FURNACE"/>
    <s v="TEXAS"/>
    <x v="28"/>
    <x v="32"/>
    <s v="RESIDUAL FUEL OIL"/>
    <x v="14"/>
    <n v="0"/>
  </r>
  <r>
    <s v="REFERENCE ELECTRIFICATION - MODERATE TECHNOLOGY ADVANCEMENT"/>
    <x v="3"/>
    <s v="INDUSTRIAL INDUCTION FURNACE"/>
    <s v="TEXAS"/>
    <x v="28"/>
    <x v="32"/>
    <s v="COAL"/>
    <x v="14"/>
    <n v="0"/>
  </r>
  <r>
    <s v="REFERENCE ELECTRIFICATION - MODERATE TECHNOLOGY ADVANCEMENT"/>
    <x v="3"/>
    <s v="INDUSTRIAL INDUCTION FURNACE"/>
    <s v="TEXAS"/>
    <x v="28"/>
    <x v="32"/>
    <s v="OTHER PETROLEUM"/>
    <x v="14"/>
    <n v="0"/>
  </r>
  <r>
    <s v="REFERENCE ELECTRIFICATION - MODERATE TECHNOLOGY ADVANCEMENT"/>
    <x v="3"/>
    <s v="INDUSTRIAL INDUCTION FURNACE"/>
    <s v="TEXAS"/>
    <x v="28"/>
    <x v="33"/>
    <s v="ELECTRICITY"/>
    <x v="14"/>
    <n v="0"/>
  </r>
  <r>
    <s v="REFERENCE ELECTRIFICATION - MODERATE TECHNOLOGY ADVANCEMENT"/>
    <x v="3"/>
    <s v="INDUSTRIAL INDUCTION FURNACE"/>
    <s v="TEXAS"/>
    <x v="28"/>
    <x v="33"/>
    <s v="DIESEL FUEL"/>
    <x v="14"/>
    <n v="0"/>
  </r>
  <r>
    <s v="REFERENCE ELECTRIFICATION - MODERATE TECHNOLOGY ADVANCEMENT"/>
    <x v="3"/>
    <s v="INDUSTRIAL INDUCTION FURNACE"/>
    <s v="TEXAS"/>
    <x v="28"/>
    <x v="33"/>
    <s v="PIPELINE GAS"/>
    <x v="14"/>
    <n v="0"/>
  </r>
  <r>
    <s v="REFERENCE ELECTRIFICATION - MODERATE TECHNOLOGY ADVANCEMENT"/>
    <x v="3"/>
    <s v="INDUSTRIAL INDUCTION FURNACE"/>
    <s v="TEXAS"/>
    <x v="28"/>
    <x v="33"/>
    <s v="BIOMASS - WOOD"/>
    <x v="14"/>
    <n v="0"/>
  </r>
  <r>
    <s v="REFERENCE ELECTRIFICATION - MODERATE TECHNOLOGY ADVANCEMENT"/>
    <x v="3"/>
    <s v="INDUSTRIAL INDUCTION FURNACE"/>
    <s v="TEXAS"/>
    <x v="28"/>
    <x v="33"/>
    <s v="RESIDUAL FUEL OIL"/>
    <x v="14"/>
    <n v="0"/>
  </r>
  <r>
    <s v="REFERENCE ELECTRIFICATION - MODERATE TECHNOLOGY ADVANCEMENT"/>
    <x v="3"/>
    <s v="INDUSTRIAL INDUCTION FURNACE"/>
    <s v="TEXAS"/>
    <x v="28"/>
    <x v="33"/>
    <s v="COAL"/>
    <x v="14"/>
    <n v="0"/>
  </r>
  <r>
    <s v="REFERENCE ELECTRIFICATION - MODERATE TECHNOLOGY ADVANCEMENT"/>
    <x v="3"/>
    <s v="INDUSTRIAL INDUCTION FURNACE"/>
    <s v="TEXAS"/>
    <x v="28"/>
    <x v="33"/>
    <s v="OTHER PETROLEUM"/>
    <x v="14"/>
    <n v="0"/>
  </r>
  <r>
    <s v="REFERENCE ELECTRIFICATION - MODERATE TECHNOLOGY ADVANCEMENT"/>
    <x v="3"/>
    <s v="INDUSTRIAL PROCESS HEAT  - HEAT PUMP"/>
    <s v="TEXAS"/>
    <x v="28"/>
    <x v="0"/>
    <s v="ELECTRICITY"/>
    <x v="14"/>
    <n v="0"/>
  </r>
  <r>
    <s v="REFERENCE ELECTRIFICATION - MODERATE TECHNOLOGY ADVANCEMENT"/>
    <x v="3"/>
    <s v="INDUSTRIAL PROCESS HEAT  - HEAT PUMP"/>
    <s v="TEXAS"/>
    <x v="28"/>
    <x v="0"/>
    <s v="DIESEL FUEL"/>
    <x v="14"/>
    <n v="0"/>
  </r>
  <r>
    <s v="REFERENCE ELECTRIFICATION - MODERATE TECHNOLOGY ADVANCEMENT"/>
    <x v="3"/>
    <s v="INDUSTRIAL PROCESS HEAT  - HEAT PUMP"/>
    <s v="TEXAS"/>
    <x v="28"/>
    <x v="0"/>
    <s v="PIPELINE GAS"/>
    <x v="14"/>
    <n v="0"/>
  </r>
  <r>
    <s v="REFERENCE ELECTRIFICATION - MODERATE TECHNOLOGY ADVANCEMENT"/>
    <x v="3"/>
    <s v="INDUSTRIAL PROCESS HEAT  - HEAT PUMP"/>
    <s v="TEXAS"/>
    <x v="28"/>
    <x v="0"/>
    <s v="BIOMASS - WOOD"/>
    <x v="14"/>
    <n v="0"/>
  </r>
  <r>
    <s v="REFERENCE ELECTRIFICATION - MODERATE TECHNOLOGY ADVANCEMENT"/>
    <x v="3"/>
    <s v="INDUSTRIAL PROCESS HEAT  - HEAT PUMP"/>
    <s v="TEXAS"/>
    <x v="28"/>
    <x v="0"/>
    <s v="RESIDUAL FUEL OIL"/>
    <x v="14"/>
    <n v="0"/>
  </r>
  <r>
    <s v="REFERENCE ELECTRIFICATION - MODERATE TECHNOLOGY ADVANCEMENT"/>
    <x v="3"/>
    <s v="INDUSTRIAL PROCESS HEAT  - HEAT PUMP"/>
    <s v="TEXAS"/>
    <x v="28"/>
    <x v="0"/>
    <s v="COAL"/>
    <x v="14"/>
    <n v="0"/>
  </r>
  <r>
    <s v="REFERENCE ELECTRIFICATION - MODERATE TECHNOLOGY ADVANCEMENT"/>
    <x v="3"/>
    <s v="INDUSTRIAL PROCESS HEAT  - HEAT PUMP"/>
    <s v="TEXAS"/>
    <x v="28"/>
    <x v="0"/>
    <s v="OTHER PETROLEUM"/>
    <x v="14"/>
    <n v="0"/>
  </r>
  <r>
    <s v="REFERENCE ELECTRIFICATION - MODERATE TECHNOLOGY ADVANCEMENT"/>
    <x v="3"/>
    <s v="INDUSTRIAL PROCESS HEAT  - HEAT PUMP"/>
    <s v="TEXAS"/>
    <x v="28"/>
    <x v="1"/>
    <s v="ELECTRICITY"/>
    <x v="14"/>
    <n v="0"/>
  </r>
  <r>
    <s v="REFERENCE ELECTRIFICATION - MODERATE TECHNOLOGY ADVANCEMENT"/>
    <x v="3"/>
    <s v="INDUSTRIAL PROCESS HEAT  - HEAT PUMP"/>
    <s v="TEXAS"/>
    <x v="28"/>
    <x v="1"/>
    <s v="DIESEL FUEL"/>
    <x v="14"/>
    <n v="0"/>
  </r>
  <r>
    <s v="REFERENCE ELECTRIFICATION - MODERATE TECHNOLOGY ADVANCEMENT"/>
    <x v="3"/>
    <s v="INDUSTRIAL PROCESS HEAT  - HEAT PUMP"/>
    <s v="TEXAS"/>
    <x v="28"/>
    <x v="1"/>
    <s v="PIPELINE GAS"/>
    <x v="14"/>
    <n v="0"/>
  </r>
  <r>
    <s v="REFERENCE ELECTRIFICATION - MODERATE TECHNOLOGY ADVANCEMENT"/>
    <x v="3"/>
    <s v="INDUSTRIAL PROCESS HEAT  - HEAT PUMP"/>
    <s v="TEXAS"/>
    <x v="28"/>
    <x v="1"/>
    <s v="BIOMASS - WOOD"/>
    <x v="14"/>
    <n v="0"/>
  </r>
  <r>
    <s v="REFERENCE ELECTRIFICATION - MODERATE TECHNOLOGY ADVANCEMENT"/>
    <x v="3"/>
    <s v="INDUSTRIAL PROCESS HEAT  - HEAT PUMP"/>
    <s v="TEXAS"/>
    <x v="28"/>
    <x v="1"/>
    <s v="RESIDUAL FUEL OIL"/>
    <x v="14"/>
    <n v="0"/>
  </r>
  <r>
    <s v="REFERENCE ELECTRIFICATION - MODERATE TECHNOLOGY ADVANCEMENT"/>
    <x v="3"/>
    <s v="INDUSTRIAL PROCESS HEAT  - HEAT PUMP"/>
    <s v="TEXAS"/>
    <x v="28"/>
    <x v="1"/>
    <s v="COAL"/>
    <x v="14"/>
    <n v="0"/>
  </r>
  <r>
    <s v="REFERENCE ELECTRIFICATION - MODERATE TECHNOLOGY ADVANCEMENT"/>
    <x v="3"/>
    <s v="INDUSTRIAL PROCESS HEAT  - HEAT PUMP"/>
    <s v="TEXAS"/>
    <x v="28"/>
    <x v="1"/>
    <s v="OTHER PETROLEUM"/>
    <x v="14"/>
    <n v="0"/>
  </r>
  <r>
    <s v="REFERENCE ELECTRIFICATION - MODERATE TECHNOLOGY ADVANCEMENT"/>
    <x v="3"/>
    <s v="INDUSTRIAL PROCESS HEAT  - HEAT PUMP"/>
    <s v="TEXAS"/>
    <x v="28"/>
    <x v="2"/>
    <s v="ELECTRICITY"/>
    <x v="14"/>
    <n v="0"/>
  </r>
  <r>
    <s v="REFERENCE ELECTRIFICATION - MODERATE TECHNOLOGY ADVANCEMENT"/>
    <x v="3"/>
    <s v="INDUSTRIAL PROCESS HEAT  - HEAT PUMP"/>
    <s v="TEXAS"/>
    <x v="28"/>
    <x v="2"/>
    <s v="DIESEL FUEL"/>
    <x v="14"/>
    <n v="0"/>
  </r>
  <r>
    <s v="REFERENCE ELECTRIFICATION - MODERATE TECHNOLOGY ADVANCEMENT"/>
    <x v="3"/>
    <s v="INDUSTRIAL PROCESS HEAT  - HEAT PUMP"/>
    <s v="TEXAS"/>
    <x v="28"/>
    <x v="2"/>
    <s v="PIPELINE GAS"/>
    <x v="14"/>
    <n v="0"/>
  </r>
  <r>
    <s v="REFERENCE ELECTRIFICATION - MODERATE TECHNOLOGY ADVANCEMENT"/>
    <x v="3"/>
    <s v="INDUSTRIAL PROCESS HEAT  - HEAT PUMP"/>
    <s v="TEXAS"/>
    <x v="28"/>
    <x v="2"/>
    <s v="BIOMASS - WOOD"/>
    <x v="14"/>
    <n v="0"/>
  </r>
  <r>
    <s v="REFERENCE ELECTRIFICATION - MODERATE TECHNOLOGY ADVANCEMENT"/>
    <x v="3"/>
    <s v="INDUSTRIAL PROCESS HEAT  - HEAT PUMP"/>
    <s v="TEXAS"/>
    <x v="28"/>
    <x v="2"/>
    <s v="RESIDUAL FUEL OIL"/>
    <x v="14"/>
    <n v="0"/>
  </r>
  <r>
    <s v="REFERENCE ELECTRIFICATION - MODERATE TECHNOLOGY ADVANCEMENT"/>
    <x v="3"/>
    <s v="INDUSTRIAL PROCESS HEAT  - HEAT PUMP"/>
    <s v="TEXAS"/>
    <x v="28"/>
    <x v="2"/>
    <s v="COAL"/>
    <x v="14"/>
    <n v="0"/>
  </r>
  <r>
    <s v="REFERENCE ELECTRIFICATION - MODERATE TECHNOLOGY ADVANCEMENT"/>
    <x v="3"/>
    <s v="INDUSTRIAL PROCESS HEAT  - HEAT PUMP"/>
    <s v="TEXAS"/>
    <x v="28"/>
    <x v="2"/>
    <s v="OTHER PETROLEUM"/>
    <x v="14"/>
    <n v="0"/>
  </r>
  <r>
    <s v="REFERENCE ELECTRIFICATION - MODERATE TECHNOLOGY ADVANCEMENT"/>
    <x v="3"/>
    <s v="INDUSTRIAL PROCESS HEAT  - HEAT PUMP"/>
    <s v="TEXAS"/>
    <x v="28"/>
    <x v="3"/>
    <s v="ELECTRICITY"/>
    <x v="14"/>
    <n v="0"/>
  </r>
  <r>
    <s v="REFERENCE ELECTRIFICATION - MODERATE TECHNOLOGY ADVANCEMENT"/>
    <x v="3"/>
    <s v="INDUSTRIAL PROCESS HEAT  - HEAT PUMP"/>
    <s v="TEXAS"/>
    <x v="28"/>
    <x v="3"/>
    <s v="DIESEL FUEL"/>
    <x v="14"/>
    <n v="0"/>
  </r>
  <r>
    <s v="REFERENCE ELECTRIFICATION - MODERATE TECHNOLOGY ADVANCEMENT"/>
    <x v="3"/>
    <s v="INDUSTRIAL PROCESS HEAT  - HEAT PUMP"/>
    <s v="TEXAS"/>
    <x v="28"/>
    <x v="3"/>
    <s v="PIPELINE GAS"/>
    <x v="14"/>
    <n v="0"/>
  </r>
  <r>
    <s v="REFERENCE ELECTRIFICATION - MODERATE TECHNOLOGY ADVANCEMENT"/>
    <x v="3"/>
    <s v="INDUSTRIAL PROCESS HEAT  - HEAT PUMP"/>
    <s v="TEXAS"/>
    <x v="28"/>
    <x v="3"/>
    <s v="BIOMASS - WOOD"/>
    <x v="14"/>
    <n v="0"/>
  </r>
  <r>
    <s v="REFERENCE ELECTRIFICATION - MODERATE TECHNOLOGY ADVANCEMENT"/>
    <x v="3"/>
    <s v="INDUSTRIAL PROCESS HEAT  - HEAT PUMP"/>
    <s v="TEXAS"/>
    <x v="28"/>
    <x v="3"/>
    <s v="RESIDUAL FUEL OIL"/>
    <x v="14"/>
    <n v="0"/>
  </r>
  <r>
    <s v="REFERENCE ELECTRIFICATION - MODERATE TECHNOLOGY ADVANCEMENT"/>
    <x v="3"/>
    <s v="INDUSTRIAL PROCESS HEAT  - HEAT PUMP"/>
    <s v="TEXAS"/>
    <x v="28"/>
    <x v="3"/>
    <s v="COAL"/>
    <x v="14"/>
    <n v="0"/>
  </r>
  <r>
    <s v="REFERENCE ELECTRIFICATION - MODERATE TECHNOLOGY ADVANCEMENT"/>
    <x v="3"/>
    <s v="INDUSTRIAL PROCESS HEAT  - HEAT PUMP"/>
    <s v="TEXAS"/>
    <x v="28"/>
    <x v="3"/>
    <s v="OTHER PETROLEUM"/>
    <x v="14"/>
    <n v="0"/>
  </r>
  <r>
    <s v="REFERENCE ELECTRIFICATION - MODERATE TECHNOLOGY ADVANCEMENT"/>
    <x v="3"/>
    <s v="INDUSTRIAL PROCESS HEAT  - HEAT PUMP"/>
    <s v="TEXAS"/>
    <x v="28"/>
    <x v="4"/>
    <s v="ELECTRICITY"/>
    <x v="14"/>
    <n v="0"/>
  </r>
  <r>
    <s v="REFERENCE ELECTRIFICATION - MODERATE TECHNOLOGY ADVANCEMENT"/>
    <x v="3"/>
    <s v="INDUSTRIAL PROCESS HEAT  - HEAT PUMP"/>
    <s v="TEXAS"/>
    <x v="28"/>
    <x v="4"/>
    <s v="DIESEL FUEL"/>
    <x v="14"/>
    <n v="0"/>
  </r>
  <r>
    <s v="REFERENCE ELECTRIFICATION - MODERATE TECHNOLOGY ADVANCEMENT"/>
    <x v="3"/>
    <s v="INDUSTRIAL PROCESS HEAT  - HEAT PUMP"/>
    <s v="TEXAS"/>
    <x v="28"/>
    <x v="4"/>
    <s v="PIPELINE GAS"/>
    <x v="14"/>
    <n v="0"/>
  </r>
  <r>
    <s v="REFERENCE ELECTRIFICATION - MODERATE TECHNOLOGY ADVANCEMENT"/>
    <x v="3"/>
    <s v="INDUSTRIAL PROCESS HEAT  - HEAT PUMP"/>
    <s v="TEXAS"/>
    <x v="28"/>
    <x v="4"/>
    <s v="BIOMASS - WOOD"/>
    <x v="14"/>
    <n v="0"/>
  </r>
  <r>
    <s v="REFERENCE ELECTRIFICATION - MODERATE TECHNOLOGY ADVANCEMENT"/>
    <x v="3"/>
    <s v="INDUSTRIAL PROCESS HEAT  - HEAT PUMP"/>
    <s v="TEXAS"/>
    <x v="28"/>
    <x v="4"/>
    <s v="RESIDUAL FUEL OIL"/>
    <x v="14"/>
    <n v="0"/>
  </r>
  <r>
    <s v="REFERENCE ELECTRIFICATION - MODERATE TECHNOLOGY ADVANCEMENT"/>
    <x v="3"/>
    <s v="INDUSTRIAL PROCESS HEAT  - HEAT PUMP"/>
    <s v="TEXAS"/>
    <x v="28"/>
    <x v="4"/>
    <s v="COAL"/>
    <x v="14"/>
    <n v="0"/>
  </r>
  <r>
    <s v="REFERENCE ELECTRIFICATION - MODERATE TECHNOLOGY ADVANCEMENT"/>
    <x v="3"/>
    <s v="INDUSTRIAL PROCESS HEAT  - HEAT PUMP"/>
    <s v="TEXAS"/>
    <x v="28"/>
    <x v="4"/>
    <s v="OTHER PETROLEUM"/>
    <x v="14"/>
    <n v="0"/>
  </r>
  <r>
    <s v="REFERENCE ELECTRIFICATION - MODERATE TECHNOLOGY ADVANCEMENT"/>
    <x v="3"/>
    <s v="INDUSTRIAL PROCESS HEAT  - HEAT PUMP"/>
    <s v="TEXAS"/>
    <x v="28"/>
    <x v="5"/>
    <s v="ELECTRICITY"/>
    <x v="14"/>
    <n v="0"/>
  </r>
  <r>
    <s v="REFERENCE ELECTRIFICATION - MODERATE TECHNOLOGY ADVANCEMENT"/>
    <x v="3"/>
    <s v="INDUSTRIAL PROCESS HEAT  - HEAT PUMP"/>
    <s v="TEXAS"/>
    <x v="28"/>
    <x v="5"/>
    <s v="DIESEL FUEL"/>
    <x v="14"/>
    <n v="0"/>
  </r>
  <r>
    <s v="REFERENCE ELECTRIFICATION - MODERATE TECHNOLOGY ADVANCEMENT"/>
    <x v="3"/>
    <s v="INDUSTRIAL PROCESS HEAT  - HEAT PUMP"/>
    <s v="TEXAS"/>
    <x v="28"/>
    <x v="5"/>
    <s v="PIPELINE GAS"/>
    <x v="14"/>
    <n v="0"/>
  </r>
  <r>
    <s v="REFERENCE ELECTRIFICATION - MODERATE TECHNOLOGY ADVANCEMENT"/>
    <x v="3"/>
    <s v="INDUSTRIAL PROCESS HEAT  - HEAT PUMP"/>
    <s v="TEXAS"/>
    <x v="28"/>
    <x v="5"/>
    <s v="BIOMASS - WOOD"/>
    <x v="14"/>
    <n v="0"/>
  </r>
  <r>
    <s v="REFERENCE ELECTRIFICATION - MODERATE TECHNOLOGY ADVANCEMENT"/>
    <x v="3"/>
    <s v="INDUSTRIAL PROCESS HEAT  - HEAT PUMP"/>
    <s v="TEXAS"/>
    <x v="28"/>
    <x v="5"/>
    <s v="RESIDUAL FUEL OIL"/>
    <x v="14"/>
    <n v="0"/>
  </r>
  <r>
    <s v="REFERENCE ELECTRIFICATION - MODERATE TECHNOLOGY ADVANCEMENT"/>
    <x v="3"/>
    <s v="INDUSTRIAL PROCESS HEAT  - HEAT PUMP"/>
    <s v="TEXAS"/>
    <x v="28"/>
    <x v="5"/>
    <s v="COAL"/>
    <x v="14"/>
    <n v="0"/>
  </r>
  <r>
    <s v="REFERENCE ELECTRIFICATION - MODERATE TECHNOLOGY ADVANCEMENT"/>
    <x v="3"/>
    <s v="INDUSTRIAL PROCESS HEAT  - HEAT PUMP"/>
    <s v="TEXAS"/>
    <x v="28"/>
    <x v="5"/>
    <s v="OTHER PETROLEUM"/>
    <x v="14"/>
    <n v="0"/>
  </r>
  <r>
    <s v="REFERENCE ELECTRIFICATION - MODERATE TECHNOLOGY ADVANCEMENT"/>
    <x v="3"/>
    <s v="INDUSTRIAL PROCESS HEAT  - HEAT PUMP"/>
    <s v="TEXAS"/>
    <x v="28"/>
    <x v="6"/>
    <s v="ELECTRICITY"/>
    <x v="14"/>
    <n v="0"/>
  </r>
  <r>
    <s v="REFERENCE ELECTRIFICATION - MODERATE TECHNOLOGY ADVANCEMENT"/>
    <x v="3"/>
    <s v="INDUSTRIAL PROCESS HEAT  - HEAT PUMP"/>
    <s v="TEXAS"/>
    <x v="28"/>
    <x v="6"/>
    <s v="DIESEL FUEL"/>
    <x v="14"/>
    <n v="0"/>
  </r>
  <r>
    <s v="REFERENCE ELECTRIFICATION - MODERATE TECHNOLOGY ADVANCEMENT"/>
    <x v="3"/>
    <s v="INDUSTRIAL PROCESS HEAT  - HEAT PUMP"/>
    <s v="TEXAS"/>
    <x v="28"/>
    <x v="6"/>
    <s v="PIPELINE GAS"/>
    <x v="14"/>
    <n v="0"/>
  </r>
  <r>
    <s v="REFERENCE ELECTRIFICATION - MODERATE TECHNOLOGY ADVANCEMENT"/>
    <x v="3"/>
    <s v="INDUSTRIAL PROCESS HEAT  - HEAT PUMP"/>
    <s v="TEXAS"/>
    <x v="28"/>
    <x v="6"/>
    <s v="BIOMASS - WOOD"/>
    <x v="14"/>
    <n v="0"/>
  </r>
  <r>
    <s v="REFERENCE ELECTRIFICATION - MODERATE TECHNOLOGY ADVANCEMENT"/>
    <x v="3"/>
    <s v="INDUSTRIAL PROCESS HEAT  - HEAT PUMP"/>
    <s v="TEXAS"/>
    <x v="28"/>
    <x v="6"/>
    <s v="RESIDUAL FUEL OIL"/>
    <x v="14"/>
    <n v="0"/>
  </r>
  <r>
    <s v="REFERENCE ELECTRIFICATION - MODERATE TECHNOLOGY ADVANCEMENT"/>
    <x v="3"/>
    <s v="INDUSTRIAL PROCESS HEAT  - HEAT PUMP"/>
    <s v="TEXAS"/>
    <x v="28"/>
    <x v="6"/>
    <s v="COAL"/>
    <x v="14"/>
    <n v="0"/>
  </r>
  <r>
    <s v="REFERENCE ELECTRIFICATION - MODERATE TECHNOLOGY ADVANCEMENT"/>
    <x v="3"/>
    <s v="INDUSTRIAL PROCESS HEAT  - HEAT PUMP"/>
    <s v="TEXAS"/>
    <x v="28"/>
    <x v="6"/>
    <s v="OTHER PETROLEUM"/>
    <x v="14"/>
    <n v="0"/>
  </r>
  <r>
    <s v="REFERENCE ELECTRIFICATION - MODERATE TECHNOLOGY ADVANCEMENT"/>
    <x v="3"/>
    <s v="INDUSTRIAL PROCESS HEAT  - HEAT PUMP"/>
    <s v="TEXAS"/>
    <x v="28"/>
    <x v="7"/>
    <s v="ELECTRICITY"/>
    <x v="14"/>
    <n v="0"/>
  </r>
  <r>
    <s v="REFERENCE ELECTRIFICATION - MODERATE TECHNOLOGY ADVANCEMENT"/>
    <x v="3"/>
    <s v="INDUSTRIAL PROCESS HEAT  - HEAT PUMP"/>
    <s v="TEXAS"/>
    <x v="28"/>
    <x v="7"/>
    <s v="DIESEL FUEL"/>
    <x v="14"/>
    <n v="0"/>
  </r>
  <r>
    <s v="REFERENCE ELECTRIFICATION - MODERATE TECHNOLOGY ADVANCEMENT"/>
    <x v="3"/>
    <s v="INDUSTRIAL PROCESS HEAT  - HEAT PUMP"/>
    <s v="TEXAS"/>
    <x v="28"/>
    <x v="7"/>
    <s v="PIPELINE GAS"/>
    <x v="14"/>
    <n v="0"/>
  </r>
  <r>
    <s v="REFERENCE ELECTRIFICATION - MODERATE TECHNOLOGY ADVANCEMENT"/>
    <x v="3"/>
    <s v="INDUSTRIAL PROCESS HEAT  - HEAT PUMP"/>
    <s v="TEXAS"/>
    <x v="28"/>
    <x v="7"/>
    <s v="BIOMASS - WOOD"/>
    <x v="14"/>
    <n v="0"/>
  </r>
  <r>
    <s v="REFERENCE ELECTRIFICATION - MODERATE TECHNOLOGY ADVANCEMENT"/>
    <x v="3"/>
    <s v="INDUSTRIAL PROCESS HEAT  - HEAT PUMP"/>
    <s v="TEXAS"/>
    <x v="28"/>
    <x v="7"/>
    <s v="RESIDUAL FUEL OIL"/>
    <x v="14"/>
    <n v="0"/>
  </r>
  <r>
    <s v="REFERENCE ELECTRIFICATION - MODERATE TECHNOLOGY ADVANCEMENT"/>
    <x v="3"/>
    <s v="INDUSTRIAL PROCESS HEAT  - HEAT PUMP"/>
    <s v="TEXAS"/>
    <x v="28"/>
    <x v="7"/>
    <s v="COAL"/>
    <x v="14"/>
    <n v="0"/>
  </r>
  <r>
    <s v="REFERENCE ELECTRIFICATION - MODERATE TECHNOLOGY ADVANCEMENT"/>
    <x v="3"/>
    <s v="INDUSTRIAL PROCESS HEAT  - HEAT PUMP"/>
    <s v="TEXAS"/>
    <x v="28"/>
    <x v="7"/>
    <s v="OTHER PETROLEUM"/>
    <x v="14"/>
    <n v="0"/>
  </r>
  <r>
    <s v="REFERENCE ELECTRIFICATION - MODERATE TECHNOLOGY ADVANCEMENT"/>
    <x v="3"/>
    <s v="INDUSTRIAL PROCESS HEAT  - HEAT PUMP"/>
    <s v="TEXAS"/>
    <x v="28"/>
    <x v="8"/>
    <s v="ELECTRICITY"/>
    <x v="14"/>
    <n v="0"/>
  </r>
  <r>
    <s v="REFERENCE ELECTRIFICATION - MODERATE TECHNOLOGY ADVANCEMENT"/>
    <x v="3"/>
    <s v="INDUSTRIAL PROCESS HEAT  - HEAT PUMP"/>
    <s v="TEXAS"/>
    <x v="28"/>
    <x v="8"/>
    <s v="DIESEL FUEL"/>
    <x v="14"/>
    <n v="0"/>
  </r>
  <r>
    <s v="REFERENCE ELECTRIFICATION - MODERATE TECHNOLOGY ADVANCEMENT"/>
    <x v="3"/>
    <s v="INDUSTRIAL PROCESS HEAT  - HEAT PUMP"/>
    <s v="TEXAS"/>
    <x v="28"/>
    <x v="8"/>
    <s v="PIPELINE GAS"/>
    <x v="14"/>
    <n v="0"/>
  </r>
  <r>
    <s v="REFERENCE ELECTRIFICATION - MODERATE TECHNOLOGY ADVANCEMENT"/>
    <x v="3"/>
    <s v="INDUSTRIAL PROCESS HEAT  - HEAT PUMP"/>
    <s v="TEXAS"/>
    <x v="28"/>
    <x v="8"/>
    <s v="BIOMASS - WOOD"/>
    <x v="14"/>
    <n v="0"/>
  </r>
  <r>
    <s v="REFERENCE ELECTRIFICATION - MODERATE TECHNOLOGY ADVANCEMENT"/>
    <x v="3"/>
    <s v="INDUSTRIAL PROCESS HEAT  - HEAT PUMP"/>
    <s v="TEXAS"/>
    <x v="28"/>
    <x v="8"/>
    <s v="RESIDUAL FUEL OIL"/>
    <x v="14"/>
    <n v="0"/>
  </r>
  <r>
    <s v="REFERENCE ELECTRIFICATION - MODERATE TECHNOLOGY ADVANCEMENT"/>
    <x v="3"/>
    <s v="INDUSTRIAL PROCESS HEAT  - HEAT PUMP"/>
    <s v="TEXAS"/>
    <x v="28"/>
    <x v="8"/>
    <s v="COAL"/>
    <x v="14"/>
    <n v="0"/>
  </r>
  <r>
    <s v="REFERENCE ELECTRIFICATION - MODERATE TECHNOLOGY ADVANCEMENT"/>
    <x v="3"/>
    <s v="INDUSTRIAL PROCESS HEAT  - HEAT PUMP"/>
    <s v="TEXAS"/>
    <x v="28"/>
    <x v="8"/>
    <s v="OTHER PETROLEUM"/>
    <x v="14"/>
    <n v="0"/>
  </r>
  <r>
    <s v="REFERENCE ELECTRIFICATION - MODERATE TECHNOLOGY ADVANCEMENT"/>
    <x v="3"/>
    <s v="INDUSTRIAL PROCESS HEAT  - HEAT PUMP"/>
    <s v="TEXAS"/>
    <x v="28"/>
    <x v="9"/>
    <s v="ELECTRICITY"/>
    <x v="14"/>
    <n v="0"/>
  </r>
  <r>
    <s v="REFERENCE ELECTRIFICATION - MODERATE TECHNOLOGY ADVANCEMENT"/>
    <x v="3"/>
    <s v="INDUSTRIAL PROCESS HEAT  - HEAT PUMP"/>
    <s v="TEXAS"/>
    <x v="28"/>
    <x v="9"/>
    <s v="DIESEL FUEL"/>
    <x v="14"/>
    <n v="0"/>
  </r>
  <r>
    <s v="REFERENCE ELECTRIFICATION - MODERATE TECHNOLOGY ADVANCEMENT"/>
    <x v="3"/>
    <s v="INDUSTRIAL PROCESS HEAT  - HEAT PUMP"/>
    <s v="TEXAS"/>
    <x v="28"/>
    <x v="9"/>
    <s v="PIPELINE GAS"/>
    <x v="14"/>
    <n v="0"/>
  </r>
  <r>
    <s v="REFERENCE ELECTRIFICATION - MODERATE TECHNOLOGY ADVANCEMENT"/>
    <x v="3"/>
    <s v="INDUSTRIAL PROCESS HEAT  - HEAT PUMP"/>
    <s v="TEXAS"/>
    <x v="28"/>
    <x v="9"/>
    <s v="BIOMASS - WOOD"/>
    <x v="14"/>
    <n v="0"/>
  </r>
  <r>
    <s v="REFERENCE ELECTRIFICATION - MODERATE TECHNOLOGY ADVANCEMENT"/>
    <x v="3"/>
    <s v="INDUSTRIAL PROCESS HEAT  - HEAT PUMP"/>
    <s v="TEXAS"/>
    <x v="28"/>
    <x v="9"/>
    <s v="RESIDUAL FUEL OIL"/>
    <x v="14"/>
    <n v="0"/>
  </r>
  <r>
    <s v="REFERENCE ELECTRIFICATION - MODERATE TECHNOLOGY ADVANCEMENT"/>
    <x v="3"/>
    <s v="INDUSTRIAL PROCESS HEAT  - HEAT PUMP"/>
    <s v="TEXAS"/>
    <x v="28"/>
    <x v="9"/>
    <s v="COAL"/>
    <x v="14"/>
    <n v="0"/>
  </r>
  <r>
    <s v="REFERENCE ELECTRIFICATION - MODERATE TECHNOLOGY ADVANCEMENT"/>
    <x v="3"/>
    <s v="INDUSTRIAL PROCESS HEAT  - HEAT PUMP"/>
    <s v="TEXAS"/>
    <x v="28"/>
    <x v="9"/>
    <s v="OTHER PETROLEUM"/>
    <x v="14"/>
    <n v="0"/>
  </r>
  <r>
    <s v="REFERENCE ELECTRIFICATION - MODERATE TECHNOLOGY ADVANCEMENT"/>
    <x v="3"/>
    <s v="INDUSTRIAL PROCESS HEAT  - HEAT PUMP"/>
    <s v="TEXAS"/>
    <x v="28"/>
    <x v="10"/>
    <s v="ELECTRICITY"/>
    <x v="14"/>
    <n v="0"/>
  </r>
  <r>
    <s v="REFERENCE ELECTRIFICATION - MODERATE TECHNOLOGY ADVANCEMENT"/>
    <x v="3"/>
    <s v="INDUSTRIAL PROCESS HEAT  - HEAT PUMP"/>
    <s v="TEXAS"/>
    <x v="28"/>
    <x v="10"/>
    <s v="DIESEL FUEL"/>
    <x v="14"/>
    <n v="0"/>
  </r>
  <r>
    <s v="REFERENCE ELECTRIFICATION - MODERATE TECHNOLOGY ADVANCEMENT"/>
    <x v="3"/>
    <s v="INDUSTRIAL PROCESS HEAT  - HEAT PUMP"/>
    <s v="TEXAS"/>
    <x v="28"/>
    <x v="10"/>
    <s v="PIPELINE GAS"/>
    <x v="14"/>
    <n v="0"/>
  </r>
  <r>
    <s v="REFERENCE ELECTRIFICATION - MODERATE TECHNOLOGY ADVANCEMENT"/>
    <x v="3"/>
    <s v="INDUSTRIAL PROCESS HEAT  - HEAT PUMP"/>
    <s v="TEXAS"/>
    <x v="28"/>
    <x v="10"/>
    <s v="BIOMASS - WOOD"/>
    <x v="14"/>
    <n v="0"/>
  </r>
  <r>
    <s v="REFERENCE ELECTRIFICATION - MODERATE TECHNOLOGY ADVANCEMENT"/>
    <x v="3"/>
    <s v="INDUSTRIAL PROCESS HEAT  - HEAT PUMP"/>
    <s v="TEXAS"/>
    <x v="28"/>
    <x v="10"/>
    <s v="RESIDUAL FUEL OIL"/>
    <x v="14"/>
    <n v="0"/>
  </r>
  <r>
    <s v="REFERENCE ELECTRIFICATION - MODERATE TECHNOLOGY ADVANCEMENT"/>
    <x v="3"/>
    <s v="INDUSTRIAL PROCESS HEAT  - HEAT PUMP"/>
    <s v="TEXAS"/>
    <x v="28"/>
    <x v="10"/>
    <s v="COAL"/>
    <x v="14"/>
    <n v="0"/>
  </r>
  <r>
    <s v="REFERENCE ELECTRIFICATION - MODERATE TECHNOLOGY ADVANCEMENT"/>
    <x v="3"/>
    <s v="INDUSTRIAL PROCESS HEAT  - HEAT PUMP"/>
    <s v="TEXAS"/>
    <x v="28"/>
    <x v="10"/>
    <s v="OTHER PETROLEUM"/>
    <x v="14"/>
    <n v="0"/>
  </r>
  <r>
    <s v="REFERENCE ELECTRIFICATION - MODERATE TECHNOLOGY ADVANCEMENT"/>
    <x v="3"/>
    <s v="INDUSTRIAL PROCESS HEAT  - HEAT PUMP"/>
    <s v="TEXAS"/>
    <x v="28"/>
    <x v="11"/>
    <s v="ELECTRICITY"/>
    <x v="14"/>
    <n v="0"/>
  </r>
  <r>
    <s v="REFERENCE ELECTRIFICATION - MODERATE TECHNOLOGY ADVANCEMENT"/>
    <x v="3"/>
    <s v="INDUSTRIAL PROCESS HEAT  - HEAT PUMP"/>
    <s v="TEXAS"/>
    <x v="28"/>
    <x v="11"/>
    <s v="DIESEL FUEL"/>
    <x v="14"/>
    <n v="0"/>
  </r>
  <r>
    <s v="REFERENCE ELECTRIFICATION - MODERATE TECHNOLOGY ADVANCEMENT"/>
    <x v="3"/>
    <s v="INDUSTRIAL PROCESS HEAT  - HEAT PUMP"/>
    <s v="TEXAS"/>
    <x v="28"/>
    <x v="11"/>
    <s v="PIPELINE GAS"/>
    <x v="14"/>
    <n v="0"/>
  </r>
  <r>
    <s v="REFERENCE ELECTRIFICATION - MODERATE TECHNOLOGY ADVANCEMENT"/>
    <x v="3"/>
    <s v="INDUSTRIAL PROCESS HEAT  - HEAT PUMP"/>
    <s v="TEXAS"/>
    <x v="28"/>
    <x v="11"/>
    <s v="BIOMASS - WOOD"/>
    <x v="14"/>
    <n v="0"/>
  </r>
  <r>
    <s v="REFERENCE ELECTRIFICATION - MODERATE TECHNOLOGY ADVANCEMENT"/>
    <x v="3"/>
    <s v="INDUSTRIAL PROCESS HEAT  - HEAT PUMP"/>
    <s v="TEXAS"/>
    <x v="28"/>
    <x v="11"/>
    <s v="RESIDUAL FUEL OIL"/>
    <x v="14"/>
    <n v="0"/>
  </r>
  <r>
    <s v="REFERENCE ELECTRIFICATION - MODERATE TECHNOLOGY ADVANCEMENT"/>
    <x v="3"/>
    <s v="INDUSTRIAL PROCESS HEAT  - HEAT PUMP"/>
    <s v="TEXAS"/>
    <x v="28"/>
    <x v="11"/>
    <s v="COAL"/>
    <x v="14"/>
    <n v="0"/>
  </r>
  <r>
    <s v="REFERENCE ELECTRIFICATION - MODERATE TECHNOLOGY ADVANCEMENT"/>
    <x v="3"/>
    <s v="INDUSTRIAL PROCESS HEAT  - HEAT PUMP"/>
    <s v="TEXAS"/>
    <x v="28"/>
    <x v="11"/>
    <s v="OTHER PETROLEUM"/>
    <x v="14"/>
    <n v="0"/>
  </r>
  <r>
    <s v="REFERENCE ELECTRIFICATION - MODERATE TECHNOLOGY ADVANCEMENT"/>
    <x v="3"/>
    <s v="INDUSTRIAL PROCESS HEAT  - HEAT PUMP"/>
    <s v="TEXAS"/>
    <x v="28"/>
    <x v="12"/>
    <s v="ELECTRICITY"/>
    <x v="14"/>
    <n v="0"/>
  </r>
  <r>
    <s v="REFERENCE ELECTRIFICATION - MODERATE TECHNOLOGY ADVANCEMENT"/>
    <x v="3"/>
    <s v="INDUSTRIAL PROCESS HEAT  - HEAT PUMP"/>
    <s v="TEXAS"/>
    <x v="28"/>
    <x v="12"/>
    <s v="DIESEL FUEL"/>
    <x v="14"/>
    <n v="0"/>
  </r>
  <r>
    <s v="REFERENCE ELECTRIFICATION - MODERATE TECHNOLOGY ADVANCEMENT"/>
    <x v="3"/>
    <s v="INDUSTRIAL PROCESS HEAT  - HEAT PUMP"/>
    <s v="TEXAS"/>
    <x v="28"/>
    <x v="12"/>
    <s v="PIPELINE GAS"/>
    <x v="14"/>
    <n v="0"/>
  </r>
  <r>
    <s v="REFERENCE ELECTRIFICATION - MODERATE TECHNOLOGY ADVANCEMENT"/>
    <x v="3"/>
    <s v="INDUSTRIAL PROCESS HEAT  - HEAT PUMP"/>
    <s v="TEXAS"/>
    <x v="28"/>
    <x v="12"/>
    <s v="BIOMASS - WOOD"/>
    <x v="14"/>
    <n v="0"/>
  </r>
  <r>
    <s v="REFERENCE ELECTRIFICATION - MODERATE TECHNOLOGY ADVANCEMENT"/>
    <x v="3"/>
    <s v="INDUSTRIAL PROCESS HEAT  - HEAT PUMP"/>
    <s v="TEXAS"/>
    <x v="28"/>
    <x v="12"/>
    <s v="RESIDUAL FUEL OIL"/>
    <x v="14"/>
    <n v="0"/>
  </r>
  <r>
    <s v="REFERENCE ELECTRIFICATION - MODERATE TECHNOLOGY ADVANCEMENT"/>
    <x v="3"/>
    <s v="INDUSTRIAL PROCESS HEAT  - HEAT PUMP"/>
    <s v="TEXAS"/>
    <x v="28"/>
    <x v="12"/>
    <s v="COAL"/>
    <x v="14"/>
    <n v="0"/>
  </r>
  <r>
    <s v="REFERENCE ELECTRIFICATION - MODERATE TECHNOLOGY ADVANCEMENT"/>
    <x v="3"/>
    <s v="INDUSTRIAL PROCESS HEAT  - HEAT PUMP"/>
    <s v="TEXAS"/>
    <x v="28"/>
    <x v="12"/>
    <s v="OTHER PETROLEUM"/>
    <x v="14"/>
    <n v="0"/>
  </r>
  <r>
    <s v="REFERENCE ELECTRIFICATION - MODERATE TECHNOLOGY ADVANCEMENT"/>
    <x v="3"/>
    <s v="INDUSTRIAL PROCESS HEAT  - HEAT PUMP"/>
    <s v="TEXAS"/>
    <x v="28"/>
    <x v="13"/>
    <s v="ELECTRICITY"/>
    <x v="14"/>
    <n v="0"/>
  </r>
  <r>
    <s v="REFERENCE ELECTRIFICATION - MODERATE TECHNOLOGY ADVANCEMENT"/>
    <x v="3"/>
    <s v="INDUSTRIAL PROCESS HEAT  - HEAT PUMP"/>
    <s v="TEXAS"/>
    <x v="28"/>
    <x v="13"/>
    <s v="DIESEL FUEL"/>
    <x v="14"/>
    <n v="0"/>
  </r>
  <r>
    <s v="REFERENCE ELECTRIFICATION - MODERATE TECHNOLOGY ADVANCEMENT"/>
    <x v="3"/>
    <s v="INDUSTRIAL PROCESS HEAT  - HEAT PUMP"/>
    <s v="TEXAS"/>
    <x v="28"/>
    <x v="13"/>
    <s v="PIPELINE GAS"/>
    <x v="14"/>
    <n v="0"/>
  </r>
  <r>
    <s v="REFERENCE ELECTRIFICATION - MODERATE TECHNOLOGY ADVANCEMENT"/>
    <x v="3"/>
    <s v="INDUSTRIAL PROCESS HEAT  - HEAT PUMP"/>
    <s v="TEXAS"/>
    <x v="28"/>
    <x v="13"/>
    <s v="BIOMASS - WOOD"/>
    <x v="14"/>
    <n v="0"/>
  </r>
  <r>
    <s v="REFERENCE ELECTRIFICATION - MODERATE TECHNOLOGY ADVANCEMENT"/>
    <x v="3"/>
    <s v="INDUSTRIAL PROCESS HEAT  - HEAT PUMP"/>
    <s v="TEXAS"/>
    <x v="28"/>
    <x v="13"/>
    <s v="RESIDUAL FUEL OIL"/>
    <x v="14"/>
    <n v="0"/>
  </r>
  <r>
    <s v="REFERENCE ELECTRIFICATION - MODERATE TECHNOLOGY ADVANCEMENT"/>
    <x v="3"/>
    <s v="INDUSTRIAL PROCESS HEAT  - HEAT PUMP"/>
    <s v="TEXAS"/>
    <x v="28"/>
    <x v="13"/>
    <s v="COAL"/>
    <x v="14"/>
    <n v="0"/>
  </r>
  <r>
    <s v="REFERENCE ELECTRIFICATION - MODERATE TECHNOLOGY ADVANCEMENT"/>
    <x v="3"/>
    <s v="INDUSTRIAL PROCESS HEAT  - HEAT PUMP"/>
    <s v="TEXAS"/>
    <x v="28"/>
    <x v="13"/>
    <s v="OTHER PETROLEUM"/>
    <x v="14"/>
    <n v="0"/>
  </r>
  <r>
    <s v="REFERENCE ELECTRIFICATION - MODERATE TECHNOLOGY ADVANCEMENT"/>
    <x v="3"/>
    <s v="INDUSTRIAL PROCESS HEAT  - HEAT PUMP"/>
    <s v="TEXAS"/>
    <x v="28"/>
    <x v="14"/>
    <s v="ELECTRICITY"/>
    <x v="14"/>
    <n v="0"/>
  </r>
  <r>
    <s v="REFERENCE ELECTRIFICATION - MODERATE TECHNOLOGY ADVANCEMENT"/>
    <x v="3"/>
    <s v="INDUSTRIAL PROCESS HEAT  - HEAT PUMP"/>
    <s v="TEXAS"/>
    <x v="28"/>
    <x v="14"/>
    <s v="DIESEL FUEL"/>
    <x v="14"/>
    <n v="0"/>
  </r>
  <r>
    <s v="REFERENCE ELECTRIFICATION - MODERATE TECHNOLOGY ADVANCEMENT"/>
    <x v="3"/>
    <s v="INDUSTRIAL PROCESS HEAT  - HEAT PUMP"/>
    <s v="TEXAS"/>
    <x v="28"/>
    <x v="14"/>
    <s v="PIPELINE GAS"/>
    <x v="14"/>
    <n v="0"/>
  </r>
  <r>
    <s v="REFERENCE ELECTRIFICATION - MODERATE TECHNOLOGY ADVANCEMENT"/>
    <x v="3"/>
    <s v="INDUSTRIAL PROCESS HEAT  - HEAT PUMP"/>
    <s v="TEXAS"/>
    <x v="28"/>
    <x v="14"/>
    <s v="BIOMASS - WOOD"/>
    <x v="14"/>
    <n v="0"/>
  </r>
  <r>
    <s v="REFERENCE ELECTRIFICATION - MODERATE TECHNOLOGY ADVANCEMENT"/>
    <x v="3"/>
    <s v="INDUSTRIAL PROCESS HEAT  - HEAT PUMP"/>
    <s v="TEXAS"/>
    <x v="28"/>
    <x v="14"/>
    <s v="RESIDUAL FUEL OIL"/>
    <x v="14"/>
    <n v="0"/>
  </r>
  <r>
    <s v="REFERENCE ELECTRIFICATION - MODERATE TECHNOLOGY ADVANCEMENT"/>
    <x v="3"/>
    <s v="INDUSTRIAL PROCESS HEAT  - HEAT PUMP"/>
    <s v="TEXAS"/>
    <x v="28"/>
    <x v="14"/>
    <s v="COAL"/>
    <x v="14"/>
    <n v="0"/>
  </r>
  <r>
    <s v="REFERENCE ELECTRIFICATION - MODERATE TECHNOLOGY ADVANCEMENT"/>
    <x v="3"/>
    <s v="INDUSTRIAL PROCESS HEAT  - HEAT PUMP"/>
    <s v="TEXAS"/>
    <x v="28"/>
    <x v="14"/>
    <s v="OTHER PETROLEUM"/>
    <x v="14"/>
    <n v="0"/>
  </r>
  <r>
    <s v="REFERENCE ELECTRIFICATION - MODERATE TECHNOLOGY ADVANCEMENT"/>
    <x v="3"/>
    <s v="INDUSTRIAL PROCESS HEAT  - HEAT PUMP"/>
    <s v="TEXAS"/>
    <x v="28"/>
    <x v="15"/>
    <s v="ELECTRICITY"/>
    <x v="14"/>
    <n v="0"/>
  </r>
  <r>
    <s v="REFERENCE ELECTRIFICATION - MODERATE TECHNOLOGY ADVANCEMENT"/>
    <x v="3"/>
    <s v="INDUSTRIAL PROCESS HEAT  - HEAT PUMP"/>
    <s v="TEXAS"/>
    <x v="28"/>
    <x v="15"/>
    <s v="DIESEL FUEL"/>
    <x v="14"/>
    <n v="0"/>
  </r>
  <r>
    <s v="REFERENCE ELECTRIFICATION - MODERATE TECHNOLOGY ADVANCEMENT"/>
    <x v="3"/>
    <s v="INDUSTRIAL PROCESS HEAT  - HEAT PUMP"/>
    <s v="TEXAS"/>
    <x v="28"/>
    <x v="15"/>
    <s v="PIPELINE GAS"/>
    <x v="14"/>
    <n v="0"/>
  </r>
  <r>
    <s v="REFERENCE ELECTRIFICATION - MODERATE TECHNOLOGY ADVANCEMENT"/>
    <x v="3"/>
    <s v="INDUSTRIAL PROCESS HEAT  - HEAT PUMP"/>
    <s v="TEXAS"/>
    <x v="28"/>
    <x v="15"/>
    <s v="BIOMASS - WOOD"/>
    <x v="14"/>
    <n v="0"/>
  </r>
  <r>
    <s v="REFERENCE ELECTRIFICATION - MODERATE TECHNOLOGY ADVANCEMENT"/>
    <x v="3"/>
    <s v="INDUSTRIAL PROCESS HEAT  - HEAT PUMP"/>
    <s v="TEXAS"/>
    <x v="28"/>
    <x v="15"/>
    <s v="RESIDUAL FUEL OIL"/>
    <x v="14"/>
    <n v="0"/>
  </r>
  <r>
    <s v="REFERENCE ELECTRIFICATION - MODERATE TECHNOLOGY ADVANCEMENT"/>
    <x v="3"/>
    <s v="INDUSTRIAL PROCESS HEAT  - HEAT PUMP"/>
    <s v="TEXAS"/>
    <x v="28"/>
    <x v="15"/>
    <s v="COAL"/>
    <x v="14"/>
    <n v="0"/>
  </r>
  <r>
    <s v="REFERENCE ELECTRIFICATION - MODERATE TECHNOLOGY ADVANCEMENT"/>
    <x v="3"/>
    <s v="INDUSTRIAL PROCESS HEAT  - HEAT PUMP"/>
    <s v="TEXAS"/>
    <x v="28"/>
    <x v="15"/>
    <s v="OTHER PETROLEUM"/>
    <x v="14"/>
    <n v="0"/>
  </r>
  <r>
    <s v="REFERENCE ELECTRIFICATION - MODERATE TECHNOLOGY ADVANCEMENT"/>
    <x v="3"/>
    <s v="INDUSTRIAL PROCESS HEAT  - HEAT PUMP"/>
    <s v="TEXAS"/>
    <x v="28"/>
    <x v="16"/>
    <s v="ELECTRICITY"/>
    <x v="14"/>
    <n v="0"/>
  </r>
  <r>
    <s v="REFERENCE ELECTRIFICATION - MODERATE TECHNOLOGY ADVANCEMENT"/>
    <x v="3"/>
    <s v="INDUSTRIAL PROCESS HEAT  - HEAT PUMP"/>
    <s v="TEXAS"/>
    <x v="28"/>
    <x v="16"/>
    <s v="DIESEL FUEL"/>
    <x v="14"/>
    <n v="0"/>
  </r>
  <r>
    <s v="REFERENCE ELECTRIFICATION - MODERATE TECHNOLOGY ADVANCEMENT"/>
    <x v="3"/>
    <s v="INDUSTRIAL PROCESS HEAT  - HEAT PUMP"/>
    <s v="TEXAS"/>
    <x v="28"/>
    <x v="16"/>
    <s v="PIPELINE GAS"/>
    <x v="14"/>
    <n v="0"/>
  </r>
  <r>
    <s v="REFERENCE ELECTRIFICATION - MODERATE TECHNOLOGY ADVANCEMENT"/>
    <x v="3"/>
    <s v="INDUSTRIAL PROCESS HEAT  - HEAT PUMP"/>
    <s v="TEXAS"/>
    <x v="28"/>
    <x v="16"/>
    <s v="BIOMASS - WOOD"/>
    <x v="14"/>
    <n v="0"/>
  </r>
  <r>
    <s v="REFERENCE ELECTRIFICATION - MODERATE TECHNOLOGY ADVANCEMENT"/>
    <x v="3"/>
    <s v="INDUSTRIAL PROCESS HEAT  - HEAT PUMP"/>
    <s v="TEXAS"/>
    <x v="28"/>
    <x v="16"/>
    <s v="RESIDUAL FUEL OIL"/>
    <x v="14"/>
    <n v="0"/>
  </r>
  <r>
    <s v="REFERENCE ELECTRIFICATION - MODERATE TECHNOLOGY ADVANCEMENT"/>
    <x v="3"/>
    <s v="INDUSTRIAL PROCESS HEAT  - HEAT PUMP"/>
    <s v="TEXAS"/>
    <x v="28"/>
    <x v="16"/>
    <s v="COAL"/>
    <x v="14"/>
    <n v="0"/>
  </r>
  <r>
    <s v="REFERENCE ELECTRIFICATION - MODERATE TECHNOLOGY ADVANCEMENT"/>
    <x v="3"/>
    <s v="INDUSTRIAL PROCESS HEAT  - HEAT PUMP"/>
    <s v="TEXAS"/>
    <x v="28"/>
    <x v="16"/>
    <s v="OTHER PETROLEUM"/>
    <x v="14"/>
    <n v="0"/>
  </r>
  <r>
    <s v="REFERENCE ELECTRIFICATION - MODERATE TECHNOLOGY ADVANCEMENT"/>
    <x v="3"/>
    <s v="INDUSTRIAL PROCESS HEAT  - HEAT PUMP"/>
    <s v="TEXAS"/>
    <x v="28"/>
    <x v="17"/>
    <s v="ELECTRICITY"/>
    <x v="14"/>
    <n v="0"/>
  </r>
  <r>
    <s v="REFERENCE ELECTRIFICATION - MODERATE TECHNOLOGY ADVANCEMENT"/>
    <x v="3"/>
    <s v="INDUSTRIAL PROCESS HEAT  - HEAT PUMP"/>
    <s v="TEXAS"/>
    <x v="28"/>
    <x v="17"/>
    <s v="DIESEL FUEL"/>
    <x v="14"/>
    <n v="0"/>
  </r>
  <r>
    <s v="REFERENCE ELECTRIFICATION - MODERATE TECHNOLOGY ADVANCEMENT"/>
    <x v="3"/>
    <s v="INDUSTRIAL PROCESS HEAT  - HEAT PUMP"/>
    <s v="TEXAS"/>
    <x v="28"/>
    <x v="17"/>
    <s v="PIPELINE GAS"/>
    <x v="14"/>
    <n v="0"/>
  </r>
  <r>
    <s v="REFERENCE ELECTRIFICATION - MODERATE TECHNOLOGY ADVANCEMENT"/>
    <x v="3"/>
    <s v="INDUSTRIAL PROCESS HEAT  - HEAT PUMP"/>
    <s v="TEXAS"/>
    <x v="28"/>
    <x v="17"/>
    <s v="BIOMASS - WOOD"/>
    <x v="14"/>
    <n v="0"/>
  </r>
  <r>
    <s v="REFERENCE ELECTRIFICATION - MODERATE TECHNOLOGY ADVANCEMENT"/>
    <x v="3"/>
    <s v="INDUSTRIAL PROCESS HEAT  - HEAT PUMP"/>
    <s v="TEXAS"/>
    <x v="28"/>
    <x v="17"/>
    <s v="RESIDUAL FUEL OIL"/>
    <x v="14"/>
    <n v="0"/>
  </r>
  <r>
    <s v="REFERENCE ELECTRIFICATION - MODERATE TECHNOLOGY ADVANCEMENT"/>
    <x v="3"/>
    <s v="INDUSTRIAL PROCESS HEAT  - HEAT PUMP"/>
    <s v="TEXAS"/>
    <x v="28"/>
    <x v="17"/>
    <s v="COAL"/>
    <x v="14"/>
    <n v="0"/>
  </r>
  <r>
    <s v="REFERENCE ELECTRIFICATION - MODERATE TECHNOLOGY ADVANCEMENT"/>
    <x v="3"/>
    <s v="INDUSTRIAL PROCESS HEAT  - HEAT PUMP"/>
    <s v="TEXAS"/>
    <x v="28"/>
    <x v="17"/>
    <s v="OTHER PETROLEUM"/>
    <x v="14"/>
    <n v="0"/>
  </r>
  <r>
    <s v="REFERENCE ELECTRIFICATION - MODERATE TECHNOLOGY ADVANCEMENT"/>
    <x v="3"/>
    <s v="INDUSTRIAL PROCESS HEAT  - HEAT PUMP"/>
    <s v="TEXAS"/>
    <x v="28"/>
    <x v="18"/>
    <s v="ELECTRICITY"/>
    <x v="14"/>
    <n v="0"/>
  </r>
  <r>
    <s v="REFERENCE ELECTRIFICATION - MODERATE TECHNOLOGY ADVANCEMENT"/>
    <x v="3"/>
    <s v="INDUSTRIAL PROCESS HEAT  - HEAT PUMP"/>
    <s v="TEXAS"/>
    <x v="28"/>
    <x v="18"/>
    <s v="DIESEL FUEL"/>
    <x v="14"/>
    <n v="0"/>
  </r>
  <r>
    <s v="REFERENCE ELECTRIFICATION - MODERATE TECHNOLOGY ADVANCEMENT"/>
    <x v="3"/>
    <s v="INDUSTRIAL PROCESS HEAT  - HEAT PUMP"/>
    <s v="TEXAS"/>
    <x v="28"/>
    <x v="18"/>
    <s v="PIPELINE GAS"/>
    <x v="14"/>
    <n v="0"/>
  </r>
  <r>
    <s v="REFERENCE ELECTRIFICATION - MODERATE TECHNOLOGY ADVANCEMENT"/>
    <x v="3"/>
    <s v="INDUSTRIAL PROCESS HEAT  - HEAT PUMP"/>
    <s v="TEXAS"/>
    <x v="28"/>
    <x v="18"/>
    <s v="BIOMASS - WOOD"/>
    <x v="14"/>
    <n v="0"/>
  </r>
  <r>
    <s v="REFERENCE ELECTRIFICATION - MODERATE TECHNOLOGY ADVANCEMENT"/>
    <x v="3"/>
    <s v="INDUSTRIAL PROCESS HEAT  - HEAT PUMP"/>
    <s v="TEXAS"/>
    <x v="28"/>
    <x v="18"/>
    <s v="RESIDUAL FUEL OIL"/>
    <x v="14"/>
    <n v="0"/>
  </r>
  <r>
    <s v="REFERENCE ELECTRIFICATION - MODERATE TECHNOLOGY ADVANCEMENT"/>
    <x v="3"/>
    <s v="INDUSTRIAL PROCESS HEAT  - HEAT PUMP"/>
    <s v="TEXAS"/>
    <x v="28"/>
    <x v="18"/>
    <s v="COAL"/>
    <x v="14"/>
    <n v="0"/>
  </r>
  <r>
    <s v="REFERENCE ELECTRIFICATION - MODERATE TECHNOLOGY ADVANCEMENT"/>
    <x v="3"/>
    <s v="INDUSTRIAL PROCESS HEAT  - HEAT PUMP"/>
    <s v="TEXAS"/>
    <x v="28"/>
    <x v="18"/>
    <s v="OTHER PETROLEUM"/>
    <x v="14"/>
    <n v="0"/>
  </r>
  <r>
    <s v="REFERENCE ELECTRIFICATION - MODERATE TECHNOLOGY ADVANCEMENT"/>
    <x v="3"/>
    <s v="INDUSTRIAL PROCESS HEAT  - HEAT PUMP"/>
    <s v="TEXAS"/>
    <x v="28"/>
    <x v="19"/>
    <s v="ELECTRICITY"/>
    <x v="14"/>
    <n v="0"/>
  </r>
  <r>
    <s v="REFERENCE ELECTRIFICATION - MODERATE TECHNOLOGY ADVANCEMENT"/>
    <x v="3"/>
    <s v="INDUSTRIAL PROCESS HEAT  - HEAT PUMP"/>
    <s v="TEXAS"/>
    <x v="28"/>
    <x v="19"/>
    <s v="DIESEL FUEL"/>
    <x v="14"/>
    <n v="0"/>
  </r>
  <r>
    <s v="REFERENCE ELECTRIFICATION - MODERATE TECHNOLOGY ADVANCEMENT"/>
    <x v="3"/>
    <s v="INDUSTRIAL PROCESS HEAT  - HEAT PUMP"/>
    <s v="TEXAS"/>
    <x v="28"/>
    <x v="19"/>
    <s v="PIPELINE GAS"/>
    <x v="14"/>
    <n v="0"/>
  </r>
  <r>
    <s v="REFERENCE ELECTRIFICATION - MODERATE TECHNOLOGY ADVANCEMENT"/>
    <x v="3"/>
    <s v="INDUSTRIAL PROCESS HEAT  - HEAT PUMP"/>
    <s v="TEXAS"/>
    <x v="28"/>
    <x v="19"/>
    <s v="BIOMASS - WOOD"/>
    <x v="14"/>
    <n v="0"/>
  </r>
  <r>
    <s v="REFERENCE ELECTRIFICATION - MODERATE TECHNOLOGY ADVANCEMENT"/>
    <x v="3"/>
    <s v="INDUSTRIAL PROCESS HEAT  - HEAT PUMP"/>
    <s v="TEXAS"/>
    <x v="28"/>
    <x v="19"/>
    <s v="RESIDUAL FUEL OIL"/>
    <x v="14"/>
    <n v="0"/>
  </r>
  <r>
    <s v="REFERENCE ELECTRIFICATION - MODERATE TECHNOLOGY ADVANCEMENT"/>
    <x v="3"/>
    <s v="INDUSTRIAL PROCESS HEAT  - HEAT PUMP"/>
    <s v="TEXAS"/>
    <x v="28"/>
    <x v="19"/>
    <s v="COAL"/>
    <x v="14"/>
    <n v="0"/>
  </r>
  <r>
    <s v="REFERENCE ELECTRIFICATION - MODERATE TECHNOLOGY ADVANCEMENT"/>
    <x v="3"/>
    <s v="INDUSTRIAL PROCESS HEAT  - HEAT PUMP"/>
    <s v="TEXAS"/>
    <x v="28"/>
    <x v="19"/>
    <s v="OTHER PETROLEUM"/>
    <x v="14"/>
    <n v="0"/>
  </r>
  <r>
    <s v="REFERENCE ELECTRIFICATION - MODERATE TECHNOLOGY ADVANCEMENT"/>
    <x v="3"/>
    <s v="INDUSTRIAL PROCESS HEAT  - HEAT PUMP"/>
    <s v="TEXAS"/>
    <x v="28"/>
    <x v="20"/>
    <s v="ELECTRICITY"/>
    <x v="14"/>
    <n v="0"/>
  </r>
  <r>
    <s v="REFERENCE ELECTRIFICATION - MODERATE TECHNOLOGY ADVANCEMENT"/>
    <x v="3"/>
    <s v="INDUSTRIAL PROCESS HEAT  - HEAT PUMP"/>
    <s v="TEXAS"/>
    <x v="28"/>
    <x v="20"/>
    <s v="DIESEL FUEL"/>
    <x v="14"/>
    <n v="0"/>
  </r>
  <r>
    <s v="REFERENCE ELECTRIFICATION - MODERATE TECHNOLOGY ADVANCEMENT"/>
    <x v="3"/>
    <s v="INDUSTRIAL PROCESS HEAT  - HEAT PUMP"/>
    <s v="TEXAS"/>
    <x v="28"/>
    <x v="20"/>
    <s v="PIPELINE GAS"/>
    <x v="14"/>
    <n v="0"/>
  </r>
  <r>
    <s v="REFERENCE ELECTRIFICATION - MODERATE TECHNOLOGY ADVANCEMENT"/>
    <x v="3"/>
    <s v="INDUSTRIAL PROCESS HEAT  - HEAT PUMP"/>
    <s v="TEXAS"/>
    <x v="28"/>
    <x v="20"/>
    <s v="BIOMASS - WOOD"/>
    <x v="14"/>
    <n v="0"/>
  </r>
  <r>
    <s v="REFERENCE ELECTRIFICATION - MODERATE TECHNOLOGY ADVANCEMENT"/>
    <x v="3"/>
    <s v="INDUSTRIAL PROCESS HEAT  - HEAT PUMP"/>
    <s v="TEXAS"/>
    <x v="28"/>
    <x v="20"/>
    <s v="RESIDUAL FUEL OIL"/>
    <x v="14"/>
    <n v="0"/>
  </r>
  <r>
    <s v="REFERENCE ELECTRIFICATION - MODERATE TECHNOLOGY ADVANCEMENT"/>
    <x v="3"/>
    <s v="INDUSTRIAL PROCESS HEAT  - HEAT PUMP"/>
    <s v="TEXAS"/>
    <x v="28"/>
    <x v="20"/>
    <s v="COAL"/>
    <x v="14"/>
    <n v="0"/>
  </r>
  <r>
    <s v="REFERENCE ELECTRIFICATION - MODERATE TECHNOLOGY ADVANCEMENT"/>
    <x v="3"/>
    <s v="INDUSTRIAL PROCESS HEAT  - HEAT PUMP"/>
    <s v="TEXAS"/>
    <x v="28"/>
    <x v="20"/>
    <s v="OTHER PETROLEUM"/>
    <x v="14"/>
    <n v="0"/>
  </r>
  <r>
    <s v="REFERENCE ELECTRIFICATION - MODERATE TECHNOLOGY ADVANCEMENT"/>
    <x v="3"/>
    <s v="INDUSTRIAL PROCESS HEAT  - HEAT PUMP"/>
    <s v="TEXAS"/>
    <x v="28"/>
    <x v="21"/>
    <s v="ELECTRICITY"/>
    <x v="14"/>
    <n v="0"/>
  </r>
  <r>
    <s v="REFERENCE ELECTRIFICATION - MODERATE TECHNOLOGY ADVANCEMENT"/>
    <x v="3"/>
    <s v="INDUSTRIAL PROCESS HEAT  - HEAT PUMP"/>
    <s v="TEXAS"/>
    <x v="28"/>
    <x v="21"/>
    <s v="DIESEL FUEL"/>
    <x v="14"/>
    <n v="0"/>
  </r>
  <r>
    <s v="REFERENCE ELECTRIFICATION - MODERATE TECHNOLOGY ADVANCEMENT"/>
    <x v="3"/>
    <s v="INDUSTRIAL PROCESS HEAT  - HEAT PUMP"/>
    <s v="TEXAS"/>
    <x v="28"/>
    <x v="21"/>
    <s v="PIPELINE GAS"/>
    <x v="14"/>
    <n v="0"/>
  </r>
  <r>
    <s v="REFERENCE ELECTRIFICATION - MODERATE TECHNOLOGY ADVANCEMENT"/>
    <x v="3"/>
    <s v="INDUSTRIAL PROCESS HEAT  - HEAT PUMP"/>
    <s v="TEXAS"/>
    <x v="28"/>
    <x v="21"/>
    <s v="BIOMASS - WOOD"/>
    <x v="14"/>
    <n v="0"/>
  </r>
  <r>
    <s v="REFERENCE ELECTRIFICATION - MODERATE TECHNOLOGY ADVANCEMENT"/>
    <x v="3"/>
    <s v="INDUSTRIAL PROCESS HEAT  - HEAT PUMP"/>
    <s v="TEXAS"/>
    <x v="28"/>
    <x v="21"/>
    <s v="RESIDUAL FUEL OIL"/>
    <x v="14"/>
    <n v="0"/>
  </r>
  <r>
    <s v="REFERENCE ELECTRIFICATION - MODERATE TECHNOLOGY ADVANCEMENT"/>
    <x v="3"/>
    <s v="INDUSTRIAL PROCESS HEAT  - HEAT PUMP"/>
    <s v="TEXAS"/>
    <x v="28"/>
    <x v="21"/>
    <s v="COAL"/>
    <x v="14"/>
    <n v="0"/>
  </r>
  <r>
    <s v="REFERENCE ELECTRIFICATION - MODERATE TECHNOLOGY ADVANCEMENT"/>
    <x v="3"/>
    <s v="INDUSTRIAL PROCESS HEAT  - HEAT PUMP"/>
    <s v="TEXAS"/>
    <x v="28"/>
    <x v="21"/>
    <s v="OTHER PETROLEUM"/>
    <x v="14"/>
    <n v="0"/>
  </r>
  <r>
    <s v="REFERENCE ELECTRIFICATION - MODERATE TECHNOLOGY ADVANCEMENT"/>
    <x v="3"/>
    <s v="INDUSTRIAL PROCESS HEAT  - HEAT PUMP"/>
    <s v="TEXAS"/>
    <x v="28"/>
    <x v="22"/>
    <s v="ELECTRICITY"/>
    <x v="14"/>
    <n v="0"/>
  </r>
  <r>
    <s v="REFERENCE ELECTRIFICATION - MODERATE TECHNOLOGY ADVANCEMENT"/>
    <x v="3"/>
    <s v="INDUSTRIAL PROCESS HEAT  - HEAT PUMP"/>
    <s v="TEXAS"/>
    <x v="28"/>
    <x v="22"/>
    <s v="DIESEL FUEL"/>
    <x v="14"/>
    <n v="0"/>
  </r>
  <r>
    <s v="REFERENCE ELECTRIFICATION - MODERATE TECHNOLOGY ADVANCEMENT"/>
    <x v="3"/>
    <s v="INDUSTRIAL PROCESS HEAT  - HEAT PUMP"/>
    <s v="TEXAS"/>
    <x v="28"/>
    <x v="22"/>
    <s v="PIPELINE GAS"/>
    <x v="14"/>
    <n v="0"/>
  </r>
  <r>
    <s v="REFERENCE ELECTRIFICATION - MODERATE TECHNOLOGY ADVANCEMENT"/>
    <x v="3"/>
    <s v="INDUSTRIAL PROCESS HEAT  - HEAT PUMP"/>
    <s v="TEXAS"/>
    <x v="28"/>
    <x v="22"/>
    <s v="BIOMASS - WOOD"/>
    <x v="14"/>
    <n v="0"/>
  </r>
  <r>
    <s v="REFERENCE ELECTRIFICATION - MODERATE TECHNOLOGY ADVANCEMENT"/>
    <x v="3"/>
    <s v="INDUSTRIAL PROCESS HEAT  - HEAT PUMP"/>
    <s v="TEXAS"/>
    <x v="28"/>
    <x v="22"/>
    <s v="RESIDUAL FUEL OIL"/>
    <x v="14"/>
    <n v="0"/>
  </r>
  <r>
    <s v="REFERENCE ELECTRIFICATION - MODERATE TECHNOLOGY ADVANCEMENT"/>
    <x v="3"/>
    <s v="INDUSTRIAL PROCESS HEAT  - HEAT PUMP"/>
    <s v="TEXAS"/>
    <x v="28"/>
    <x v="22"/>
    <s v="COAL"/>
    <x v="14"/>
    <n v="0"/>
  </r>
  <r>
    <s v="REFERENCE ELECTRIFICATION - MODERATE TECHNOLOGY ADVANCEMENT"/>
    <x v="3"/>
    <s v="INDUSTRIAL PROCESS HEAT  - HEAT PUMP"/>
    <s v="TEXAS"/>
    <x v="28"/>
    <x v="22"/>
    <s v="OTHER PETROLEUM"/>
    <x v="14"/>
    <n v="0"/>
  </r>
  <r>
    <s v="REFERENCE ELECTRIFICATION - MODERATE TECHNOLOGY ADVANCEMENT"/>
    <x v="3"/>
    <s v="INDUSTRIAL PROCESS HEAT  - HEAT PUMP"/>
    <s v="TEXAS"/>
    <x v="28"/>
    <x v="23"/>
    <s v="ELECTRICITY"/>
    <x v="14"/>
    <n v="0"/>
  </r>
  <r>
    <s v="REFERENCE ELECTRIFICATION - MODERATE TECHNOLOGY ADVANCEMENT"/>
    <x v="3"/>
    <s v="INDUSTRIAL PROCESS HEAT  - HEAT PUMP"/>
    <s v="TEXAS"/>
    <x v="28"/>
    <x v="23"/>
    <s v="DIESEL FUEL"/>
    <x v="14"/>
    <n v="0"/>
  </r>
  <r>
    <s v="REFERENCE ELECTRIFICATION - MODERATE TECHNOLOGY ADVANCEMENT"/>
    <x v="3"/>
    <s v="INDUSTRIAL PROCESS HEAT  - HEAT PUMP"/>
    <s v="TEXAS"/>
    <x v="28"/>
    <x v="23"/>
    <s v="PIPELINE GAS"/>
    <x v="14"/>
    <n v="0"/>
  </r>
  <r>
    <s v="REFERENCE ELECTRIFICATION - MODERATE TECHNOLOGY ADVANCEMENT"/>
    <x v="3"/>
    <s v="INDUSTRIAL PROCESS HEAT  - HEAT PUMP"/>
    <s v="TEXAS"/>
    <x v="28"/>
    <x v="23"/>
    <s v="BIOMASS - WOOD"/>
    <x v="14"/>
    <n v="0"/>
  </r>
  <r>
    <s v="REFERENCE ELECTRIFICATION - MODERATE TECHNOLOGY ADVANCEMENT"/>
    <x v="3"/>
    <s v="INDUSTRIAL PROCESS HEAT  - HEAT PUMP"/>
    <s v="TEXAS"/>
    <x v="28"/>
    <x v="23"/>
    <s v="RESIDUAL FUEL OIL"/>
    <x v="14"/>
    <n v="0"/>
  </r>
  <r>
    <s v="REFERENCE ELECTRIFICATION - MODERATE TECHNOLOGY ADVANCEMENT"/>
    <x v="3"/>
    <s v="INDUSTRIAL PROCESS HEAT  - HEAT PUMP"/>
    <s v="TEXAS"/>
    <x v="28"/>
    <x v="23"/>
    <s v="COAL"/>
    <x v="14"/>
    <n v="0"/>
  </r>
  <r>
    <s v="REFERENCE ELECTRIFICATION - MODERATE TECHNOLOGY ADVANCEMENT"/>
    <x v="3"/>
    <s v="INDUSTRIAL PROCESS HEAT  - HEAT PUMP"/>
    <s v="TEXAS"/>
    <x v="28"/>
    <x v="23"/>
    <s v="OTHER PETROLEUM"/>
    <x v="14"/>
    <n v="0"/>
  </r>
  <r>
    <s v="REFERENCE ELECTRIFICATION - MODERATE TECHNOLOGY ADVANCEMENT"/>
    <x v="3"/>
    <s v="INDUSTRIAL PROCESS HEAT  - HEAT PUMP"/>
    <s v="TEXAS"/>
    <x v="28"/>
    <x v="24"/>
    <s v="ELECTRICITY"/>
    <x v="14"/>
    <n v="0"/>
  </r>
  <r>
    <s v="REFERENCE ELECTRIFICATION - MODERATE TECHNOLOGY ADVANCEMENT"/>
    <x v="3"/>
    <s v="INDUSTRIAL PROCESS HEAT  - HEAT PUMP"/>
    <s v="TEXAS"/>
    <x v="28"/>
    <x v="24"/>
    <s v="DIESEL FUEL"/>
    <x v="14"/>
    <n v="0"/>
  </r>
  <r>
    <s v="REFERENCE ELECTRIFICATION - MODERATE TECHNOLOGY ADVANCEMENT"/>
    <x v="3"/>
    <s v="INDUSTRIAL PROCESS HEAT  - HEAT PUMP"/>
    <s v="TEXAS"/>
    <x v="28"/>
    <x v="24"/>
    <s v="PIPELINE GAS"/>
    <x v="14"/>
    <n v="0"/>
  </r>
  <r>
    <s v="REFERENCE ELECTRIFICATION - MODERATE TECHNOLOGY ADVANCEMENT"/>
    <x v="3"/>
    <s v="INDUSTRIAL PROCESS HEAT  - HEAT PUMP"/>
    <s v="TEXAS"/>
    <x v="28"/>
    <x v="24"/>
    <s v="BIOMASS - WOOD"/>
    <x v="14"/>
    <n v="0"/>
  </r>
  <r>
    <s v="REFERENCE ELECTRIFICATION - MODERATE TECHNOLOGY ADVANCEMENT"/>
    <x v="3"/>
    <s v="INDUSTRIAL PROCESS HEAT  - HEAT PUMP"/>
    <s v="TEXAS"/>
    <x v="28"/>
    <x v="24"/>
    <s v="RESIDUAL FUEL OIL"/>
    <x v="14"/>
    <n v="0"/>
  </r>
  <r>
    <s v="REFERENCE ELECTRIFICATION - MODERATE TECHNOLOGY ADVANCEMENT"/>
    <x v="3"/>
    <s v="INDUSTRIAL PROCESS HEAT  - HEAT PUMP"/>
    <s v="TEXAS"/>
    <x v="28"/>
    <x v="24"/>
    <s v="COAL"/>
    <x v="14"/>
    <n v="0"/>
  </r>
  <r>
    <s v="REFERENCE ELECTRIFICATION - MODERATE TECHNOLOGY ADVANCEMENT"/>
    <x v="3"/>
    <s v="INDUSTRIAL PROCESS HEAT  - HEAT PUMP"/>
    <s v="TEXAS"/>
    <x v="28"/>
    <x v="24"/>
    <s v="OTHER PETROLEUM"/>
    <x v="14"/>
    <n v="0"/>
  </r>
  <r>
    <s v="REFERENCE ELECTRIFICATION - MODERATE TECHNOLOGY ADVANCEMENT"/>
    <x v="3"/>
    <s v="INDUSTRIAL PROCESS HEAT  - HEAT PUMP"/>
    <s v="TEXAS"/>
    <x v="28"/>
    <x v="25"/>
    <s v="ELECTRICITY"/>
    <x v="14"/>
    <n v="0"/>
  </r>
  <r>
    <s v="REFERENCE ELECTRIFICATION - MODERATE TECHNOLOGY ADVANCEMENT"/>
    <x v="3"/>
    <s v="INDUSTRIAL PROCESS HEAT  - HEAT PUMP"/>
    <s v="TEXAS"/>
    <x v="28"/>
    <x v="25"/>
    <s v="DIESEL FUEL"/>
    <x v="14"/>
    <n v="0"/>
  </r>
  <r>
    <s v="REFERENCE ELECTRIFICATION - MODERATE TECHNOLOGY ADVANCEMENT"/>
    <x v="3"/>
    <s v="INDUSTRIAL PROCESS HEAT  - HEAT PUMP"/>
    <s v="TEXAS"/>
    <x v="28"/>
    <x v="25"/>
    <s v="PIPELINE GAS"/>
    <x v="14"/>
    <n v="0"/>
  </r>
  <r>
    <s v="REFERENCE ELECTRIFICATION - MODERATE TECHNOLOGY ADVANCEMENT"/>
    <x v="3"/>
    <s v="INDUSTRIAL PROCESS HEAT  - HEAT PUMP"/>
    <s v="TEXAS"/>
    <x v="28"/>
    <x v="25"/>
    <s v="BIOMASS - WOOD"/>
    <x v="14"/>
    <n v="0"/>
  </r>
  <r>
    <s v="REFERENCE ELECTRIFICATION - MODERATE TECHNOLOGY ADVANCEMENT"/>
    <x v="3"/>
    <s v="INDUSTRIAL PROCESS HEAT  - HEAT PUMP"/>
    <s v="TEXAS"/>
    <x v="28"/>
    <x v="25"/>
    <s v="RESIDUAL FUEL OIL"/>
    <x v="14"/>
    <n v="0"/>
  </r>
  <r>
    <s v="REFERENCE ELECTRIFICATION - MODERATE TECHNOLOGY ADVANCEMENT"/>
    <x v="3"/>
    <s v="INDUSTRIAL PROCESS HEAT  - HEAT PUMP"/>
    <s v="TEXAS"/>
    <x v="28"/>
    <x v="25"/>
    <s v="COAL"/>
    <x v="14"/>
    <n v="0"/>
  </r>
  <r>
    <s v="REFERENCE ELECTRIFICATION - MODERATE TECHNOLOGY ADVANCEMENT"/>
    <x v="3"/>
    <s v="INDUSTRIAL PROCESS HEAT  - HEAT PUMP"/>
    <s v="TEXAS"/>
    <x v="28"/>
    <x v="25"/>
    <s v="OTHER PETROLEUM"/>
    <x v="14"/>
    <n v="0"/>
  </r>
  <r>
    <s v="REFERENCE ELECTRIFICATION - MODERATE TECHNOLOGY ADVANCEMENT"/>
    <x v="3"/>
    <s v="INDUSTRIAL PROCESS HEAT  - HEAT PUMP"/>
    <s v="TEXAS"/>
    <x v="28"/>
    <x v="26"/>
    <s v="ELECTRICITY"/>
    <x v="14"/>
    <n v="0"/>
  </r>
  <r>
    <s v="REFERENCE ELECTRIFICATION - MODERATE TECHNOLOGY ADVANCEMENT"/>
    <x v="3"/>
    <s v="INDUSTRIAL PROCESS HEAT  - HEAT PUMP"/>
    <s v="TEXAS"/>
    <x v="28"/>
    <x v="26"/>
    <s v="DIESEL FUEL"/>
    <x v="14"/>
    <n v="0"/>
  </r>
  <r>
    <s v="REFERENCE ELECTRIFICATION - MODERATE TECHNOLOGY ADVANCEMENT"/>
    <x v="3"/>
    <s v="INDUSTRIAL PROCESS HEAT  - HEAT PUMP"/>
    <s v="TEXAS"/>
    <x v="28"/>
    <x v="26"/>
    <s v="PIPELINE GAS"/>
    <x v="14"/>
    <n v="0"/>
  </r>
  <r>
    <s v="REFERENCE ELECTRIFICATION - MODERATE TECHNOLOGY ADVANCEMENT"/>
    <x v="3"/>
    <s v="INDUSTRIAL PROCESS HEAT  - HEAT PUMP"/>
    <s v="TEXAS"/>
    <x v="28"/>
    <x v="26"/>
    <s v="BIOMASS - WOOD"/>
    <x v="14"/>
    <n v="0"/>
  </r>
  <r>
    <s v="REFERENCE ELECTRIFICATION - MODERATE TECHNOLOGY ADVANCEMENT"/>
    <x v="3"/>
    <s v="INDUSTRIAL PROCESS HEAT  - HEAT PUMP"/>
    <s v="TEXAS"/>
    <x v="28"/>
    <x v="26"/>
    <s v="RESIDUAL FUEL OIL"/>
    <x v="14"/>
    <n v="0"/>
  </r>
  <r>
    <s v="REFERENCE ELECTRIFICATION - MODERATE TECHNOLOGY ADVANCEMENT"/>
    <x v="3"/>
    <s v="INDUSTRIAL PROCESS HEAT  - HEAT PUMP"/>
    <s v="TEXAS"/>
    <x v="28"/>
    <x v="26"/>
    <s v="COAL"/>
    <x v="14"/>
    <n v="0"/>
  </r>
  <r>
    <s v="REFERENCE ELECTRIFICATION - MODERATE TECHNOLOGY ADVANCEMENT"/>
    <x v="3"/>
    <s v="INDUSTRIAL PROCESS HEAT  - HEAT PUMP"/>
    <s v="TEXAS"/>
    <x v="28"/>
    <x v="26"/>
    <s v="OTHER PETROLEUM"/>
    <x v="14"/>
    <n v="0"/>
  </r>
  <r>
    <s v="REFERENCE ELECTRIFICATION - MODERATE TECHNOLOGY ADVANCEMENT"/>
    <x v="3"/>
    <s v="INDUSTRIAL PROCESS HEAT  - HEAT PUMP"/>
    <s v="TEXAS"/>
    <x v="28"/>
    <x v="27"/>
    <s v="ELECTRICITY"/>
    <x v="14"/>
    <n v="0"/>
  </r>
  <r>
    <s v="REFERENCE ELECTRIFICATION - MODERATE TECHNOLOGY ADVANCEMENT"/>
    <x v="3"/>
    <s v="INDUSTRIAL PROCESS HEAT  - HEAT PUMP"/>
    <s v="TEXAS"/>
    <x v="28"/>
    <x v="27"/>
    <s v="DIESEL FUEL"/>
    <x v="14"/>
    <n v="0"/>
  </r>
  <r>
    <s v="REFERENCE ELECTRIFICATION - MODERATE TECHNOLOGY ADVANCEMENT"/>
    <x v="3"/>
    <s v="INDUSTRIAL PROCESS HEAT  - HEAT PUMP"/>
    <s v="TEXAS"/>
    <x v="28"/>
    <x v="27"/>
    <s v="PIPELINE GAS"/>
    <x v="14"/>
    <n v="0"/>
  </r>
  <r>
    <s v="REFERENCE ELECTRIFICATION - MODERATE TECHNOLOGY ADVANCEMENT"/>
    <x v="3"/>
    <s v="INDUSTRIAL PROCESS HEAT  - HEAT PUMP"/>
    <s v="TEXAS"/>
    <x v="28"/>
    <x v="27"/>
    <s v="BIOMASS - WOOD"/>
    <x v="14"/>
    <n v="0"/>
  </r>
  <r>
    <s v="REFERENCE ELECTRIFICATION - MODERATE TECHNOLOGY ADVANCEMENT"/>
    <x v="3"/>
    <s v="INDUSTRIAL PROCESS HEAT  - HEAT PUMP"/>
    <s v="TEXAS"/>
    <x v="28"/>
    <x v="27"/>
    <s v="RESIDUAL FUEL OIL"/>
    <x v="14"/>
    <n v="0"/>
  </r>
  <r>
    <s v="REFERENCE ELECTRIFICATION - MODERATE TECHNOLOGY ADVANCEMENT"/>
    <x v="3"/>
    <s v="INDUSTRIAL PROCESS HEAT  - HEAT PUMP"/>
    <s v="TEXAS"/>
    <x v="28"/>
    <x v="27"/>
    <s v="COAL"/>
    <x v="14"/>
    <n v="0"/>
  </r>
  <r>
    <s v="REFERENCE ELECTRIFICATION - MODERATE TECHNOLOGY ADVANCEMENT"/>
    <x v="3"/>
    <s v="INDUSTRIAL PROCESS HEAT  - HEAT PUMP"/>
    <s v="TEXAS"/>
    <x v="28"/>
    <x v="27"/>
    <s v="OTHER PETROLEUM"/>
    <x v="14"/>
    <n v="0"/>
  </r>
  <r>
    <s v="REFERENCE ELECTRIFICATION - MODERATE TECHNOLOGY ADVANCEMENT"/>
    <x v="3"/>
    <s v="INDUSTRIAL PROCESS HEAT  - HEAT PUMP"/>
    <s v="TEXAS"/>
    <x v="28"/>
    <x v="28"/>
    <s v="ELECTRICITY"/>
    <x v="14"/>
    <n v="0"/>
  </r>
  <r>
    <s v="REFERENCE ELECTRIFICATION - MODERATE TECHNOLOGY ADVANCEMENT"/>
    <x v="3"/>
    <s v="INDUSTRIAL PROCESS HEAT  - HEAT PUMP"/>
    <s v="TEXAS"/>
    <x v="28"/>
    <x v="28"/>
    <s v="DIESEL FUEL"/>
    <x v="14"/>
    <n v="0"/>
  </r>
  <r>
    <s v="REFERENCE ELECTRIFICATION - MODERATE TECHNOLOGY ADVANCEMENT"/>
    <x v="3"/>
    <s v="INDUSTRIAL PROCESS HEAT  - HEAT PUMP"/>
    <s v="TEXAS"/>
    <x v="28"/>
    <x v="28"/>
    <s v="PIPELINE GAS"/>
    <x v="14"/>
    <n v="0"/>
  </r>
  <r>
    <s v="REFERENCE ELECTRIFICATION - MODERATE TECHNOLOGY ADVANCEMENT"/>
    <x v="3"/>
    <s v="INDUSTRIAL PROCESS HEAT  - HEAT PUMP"/>
    <s v="TEXAS"/>
    <x v="28"/>
    <x v="28"/>
    <s v="BIOMASS - WOOD"/>
    <x v="14"/>
    <n v="0"/>
  </r>
  <r>
    <s v="REFERENCE ELECTRIFICATION - MODERATE TECHNOLOGY ADVANCEMENT"/>
    <x v="3"/>
    <s v="INDUSTRIAL PROCESS HEAT  - HEAT PUMP"/>
    <s v="TEXAS"/>
    <x v="28"/>
    <x v="28"/>
    <s v="RESIDUAL FUEL OIL"/>
    <x v="14"/>
    <n v="0"/>
  </r>
  <r>
    <s v="REFERENCE ELECTRIFICATION - MODERATE TECHNOLOGY ADVANCEMENT"/>
    <x v="3"/>
    <s v="INDUSTRIAL PROCESS HEAT  - HEAT PUMP"/>
    <s v="TEXAS"/>
    <x v="28"/>
    <x v="28"/>
    <s v="COAL"/>
    <x v="14"/>
    <n v="0"/>
  </r>
  <r>
    <s v="REFERENCE ELECTRIFICATION - MODERATE TECHNOLOGY ADVANCEMENT"/>
    <x v="3"/>
    <s v="INDUSTRIAL PROCESS HEAT  - HEAT PUMP"/>
    <s v="TEXAS"/>
    <x v="28"/>
    <x v="28"/>
    <s v="OTHER PETROLEUM"/>
    <x v="14"/>
    <n v="0"/>
  </r>
  <r>
    <s v="REFERENCE ELECTRIFICATION - MODERATE TECHNOLOGY ADVANCEMENT"/>
    <x v="3"/>
    <s v="INDUSTRIAL PROCESS HEAT  - HEAT PUMP"/>
    <s v="TEXAS"/>
    <x v="28"/>
    <x v="29"/>
    <s v="ELECTRICITY"/>
    <x v="14"/>
    <n v="0"/>
  </r>
  <r>
    <s v="REFERENCE ELECTRIFICATION - MODERATE TECHNOLOGY ADVANCEMENT"/>
    <x v="3"/>
    <s v="INDUSTRIAL PROCESS HEAT  - HEAT PUMP"/>
    <s v="TEXAS"/>
    <x v="28"/>
    <x v="29"/>
    <s v="DIESEL FUEL"/>
    <x v="14"/>
    <n v="0"/>
  </r>
  <r>
    <s v="REFERENCE ELECTRIFICATION - MODERATE TECHNOLOGY ADVANCEMENT"/>
    <x v="3"/>
    <s v="INDUSTRIAL PROCESS HEAT  - HEAT PUMP"/>
    <s v="TEXAS"/>
    <x v="28"/>
    <x v="29"/>
    <s v="PIPELINE GAS"/>
    <x v="14"/>
    <n v="0"/>
  </r>
  <r>
    <s v="REFERENCE ELECTRIFICATION - MODERATE TECHNOLOGY ADVANCEMENT"/>
    <x v="3"/>
    <s v="INDUSTRIAL PROCESS HEAT  - HEAT PUMP"/>
    <s v="TEXAS"/>
    <x v="28"/>
    <x v="29"/>
    <s v="BIOMASS - WOOD"/>
    <x v="14"/>
    <n v="0"/>
  </r>
  <r>
    <s v="REFERENCE ELECTRIFICATION - MODERATE TECHNOLOGY ADVANCEMENT"/>
    <x v="3"/>
    <s v="INDUSTRIAL PROCESS HEAT  - HEAT PUMP"/>
    <s v="TEXAS"/>
    <x v="28"/>
    <x v="29"/>
    <s v="RESIDUAL FUEL OIL"/>
    <x v="14"/>
    <n v="0"/>
  </r>
  <r>
    <s v="REFERENCE ELECTRIFICATION - MODERATE TECHNOLOGY ADVANCEMENT"/>
    <x v="3"/>
    <s v="INDUSTRIAL PROCESS HEAT  - HEAT PUMP"/>
    <s v="TEXAS"/>
    <x v="28"/>
    <x v="29"/>
    <s v="COAL"/>
    <x v="14"/>
    <n v="0"/>
  </r>
  <r>
    <s v="REFERENCE ELECTRIFICATION - MODERATE TECHNOLOGY ADVANCEMENT"/>
    <x v="3"/>
    <s v="INDUSTRIAL PROCESS HEAT  - HEAT PUMP"/>
    <s v="TEXAS"/>
    <x v="28"/>
    <x v="29"/>
    <s v="OTHER PETROLEUM"/>
    <x v="14"/>
    <n v="0"/>
  </r>
  <r>
    <s v="REFERENCE ELECTRIFICATION - MODERATE TECHNOLOGY ADVANCEMENT"/>
    <x v="3"/>
    <s v="INDUSTRIAL PROCESS HEAT  - HEAT PUMP"/>
    <s v="TEXAS"/>
    <x v="28"/>
    <x v="30"/>
    <s v="ELECTRICITY"/>
    <x v="14"/>
    <n v="0"/>
  </r>
  <r>
    <s v="REFERENCE ELECTRIFICATION - MODERATE TECHNOLOGY ADVANCEMENT"/>
    <x v="3"/>
    <s v="INDUSTRIAL PROCESS HEAT  - HEAT PUMP"/>
    <s v="TEXAS"/>
    <x v="28"/>
    <x v="30"/>
    <s v="DIESEL FUEL"/>
    <x v="14"/>
    <n v="0"/>
  </r>
  <r>
    <s v="REFERENCE ELECTRIFICATION - MODERATE TECHNOLOGY ADVANCEMENT"/>
    <x v="3"/>
    <s v="INDUSTRIAL PROCESS HEAT  - HEAT PUMP"/>
    <s v="TEXAS"/>
    <x v="28"/>
    <x v="30"/>
    <s v="PIPELINE GAS"/>
    <x v="14"/>
    <n v="0"/>
  </r>
  <r>
    <s v="REFERENCE ELECTRIFICATION - MODERATE TECHNOLOGY ADVANCEMENT"/>
    <x v="3"/>
    <s v="INDUSTRIAL PROCESS HEAT  - HEAT PUMP"/>
    <s v="TEXAS"/>
    <x v="28"/>
    <x v="30"/>
    <s v="BIOMASS - WOOD"/>
    <x v="14"/>
    <n v="0"/>
  </r>
  <r>
    <s v="REFERENCE ELECTRIFICATION - MODERATE TECHNOLOGY ADVANCEMENT"/>
    <x v="3"/>
    <s v="INDUSTRIAL PROCESS HEAT  - HEAT PUMP"/>
    <s v="TEXAS"/>
    <x v="28"/>
    <x v="30"/>
    <s v="RESIDUAL FUEL OIL"/>
    <x v="14"/>
    <n v="0"/>
  </r>
  <r>
    <s v="REFERENCE ELECTRIFICATION - MODERATE TECHNOLOGY ADVANCEMENT"/>
    <x v="3"/>
    <s v="INDUSTRIAL PROCESS HEAT  - HEAT PUMP"/>
    <s v="TEXAS"/>
    <x v="28"/>
    <x v="30"/>
    <s v="COAL"/>
    <x v="14"/>
    <n v="0"/>
  </r>
  <r>
    <s v="REFERENCE ELECTRIFICATION - MODERATE TECHNOLOGY ADVANCEMENT"/>
    <x v="3"/>
    <s v="INDUSTRIAL PROCESS HEAT  - HEAT PUMP"/>
    <s v="TEXAS"/>
    <x v="28"/>
    <x v="30"/>
    <s v="OTHER PETROLEUM"/>
    <x v="14"/>
    <n v="0"/>
  </r>
  <r>
    <s v="REFERENCE ELECTRIFICATION - MODERATE TECHNOLOGY ADVANCEMENT"/>
    <x v="3"/>
    <s v="INDUSTRIAL PROCESS HEAT  - HEAT PUMP"/>
    <s v="TEXAS"/>
    <x v="28"/>
    <x v="31"/>
    <s v="ELECTRICITY"/>
    <x v="14"/>
    <n v="0"/>
  </r>
  <r>
    <s v="REFERENCE ELECTRIFICATION - MODERATE TECHNOLOGY ADVANCEMENT"/>
    <x v="3"/>
    <s v="INDUSTRIAL PROCESS HEAT  - HEAT PUMP"/>
    <s v="TEXAS"/>
    <x v="28"/>
    <x v="31"/>
    <s v="DIESEL FUEL"/>
    <x v="14"/>
    <n v="0"/>
  </r>
  <r>
    <s v="REFERENCE ELECTRIFICATION - MODERATE TECHNOLOGY ADVANCEMENT"/>
    <x v="3"/>
    <s v="INDUSTRIAL PROCESS HEAT  - HEAT PUMP"/>
    <s v="TEXAS"/>
    <x v="28"/>
    <x v="31"/>
    <s v="PIPELINE GAS"/>
    <x v="14"/>
    <n v="0"/>
  </r>
  <r>
    <s v="REFERENCE ELECTRIFICATION - MODERATE TECHNOLOGY ADVANCEMENT"/>
    <x v="3"/>
    <s v="INDUSTRIAL PROCESS HEAT  - HEAT PUMP"/>
    <s v="TEXAS"/>
    <x v="28"/>
    <x v="31"/>
    <s v="BIOMASS - WOOD"/>
    <x v="14"/>
    <n v="0"/>
  </r>
  <r>
    <s v="REFERENCE ELECTRIFICATION - MODERATE TECHNOLOGY ADVANCEMENT"/>
    <x v="3"/>
    <s v="INDUSTRIAL PROCESS HEAT  - HEAT PUMP"/>
    <s v="TEXAS"/>
    <x v="28"/>
    <x v="31"/>
    <s v="RESIDUAL FUEL OIL"/>
    <x v="14"/>
    <n v="0"/>
  </r>
  <r>
    <s v="REFERENCE ELECTRIFICATION - MODERATE TECHNOLOGY ADVANCEMENT"/>
    <x v="3"/>
    <s v="INDUSTRIAL PROCESS HEAT  - HEAT PUMP"/>
    <s v="TEXAS"/>
    <x v="28"/>
    <x v="31"/>
    <s v="COAL"/>
    <x v="14"/>
    <n v="0"/>
  </r>
  <r>
    <s v="REFERENCE ELECTRIFICATION - MODERATE TECHNOLOGY ADVANCEMENT"/>
    <x v="3"/>
    <s v="INDUSTRIAL PROCESS HEAT  - HEAT PUMP"/>
    <s v="TEXAS"/>
    <x v="28"/>
    <x v="31"/>
    <s v="OTHER PETROLEUM"/>
    <x v="14"/>
    <n v="0"/>
  </r>
  <r>
    <s v="REFERENCE ELECTRIFICATION - MODERATE TECHNOLOGY ADVANCEMENT"/>
    <x v="3"/>
    <s v="INDUSTRIAL PROCESS HEAT  - HEAT PUMP"/>
    <s v="TEXAS"/>
    <x v="28"/>
    <x v="32"/>
    <s v="ELECTRICITY"/>
    <x v="14"/>
    <n v="0"/>
  </r>
  <r>
    <s v="REFERENCE ELECTRIFICATION - MODERATE TECHNOLOGY ADVANCEMENT"/>
    <x v="3"/>
    <s v="INDUSTRIAL PROCESS HEAT  - HEAT PUMP"/>
    <s v="TEXAS"/>
    <x v="28"/>
    <x v="32"/>
    <s v="DIESEL FUEL"/>
    <x v="14"/>
    <n v="0"/>
  </r>
  <r>
    <s v="REFERENCE ELECTRIFICATION - MODERATE TECHNOLOGY ADVANCEMENT"/>
    <x v="3"/>
    <s v="INDUSTRIAL PROCESS HEAT  - HEAT PUMP"/>
    <s v="TEXAS"/>
    <x v="28"/>
    <x v="32"/>
    <s v="PIPELINE GAS"/>
    <x v="14"/>
    <n v="0"/>
  </r>
  <r>
    <s v="REFERENCE ELECTRIFICATION - MODERATE TECHNOLOGY ADVANCEMENT"/>
    <x v="3"/>
    <s v="INDUSTRIAL PROCESS HEAT  - HEAT PUMP"/>
    <s v="TEXAS"/>
    <x v="28"/>
    <x v="32"/>
    <s v="BIOMASS - WOOD"/>
    <x v="14"/>
    <n v="0"/>
  </r>
  <r>
    <s v="REFERENCE ELECTRIFICATION - MODERATE TECHNOLOGY ADVANCEMENT"/>
    <x v="3"/>
    <s v="INDUSTRIAL PROCESS HEAT  - HEAT PUMP"/>
    <s v="TEXAS"/>
    <x v="28"/>
    <x v="32"/>
    <s v="RESIDUAL FUEL OIL"/>
    <x v="14"/>
    <n v="0"/>
  </r>
  <r>
    <s v="REFERENCE ELECTRIFICATION - MODERATE TECHNOLOGY ADVANCEMENT"/>
    <x v="3"/>
    <s v="INDUSTRIAL PROCESS HEAT  - HEAT PUMP"/>
    <s v="TEXAS"/>
    <x v="28"/>
    <x v="32"/>
    <s v="COAL"/>
    <x v="14"/>
    <n v="0"/>
  </r>
  <r>
    <s v="REFERENCE ELECTRIFICATION - MODERATE TECHNOLOGY ADVANCEMENT"/>
    <x v="3"/>
    <s v="INDUSTRIAL PROCESS HEAT  - HEAT PUMP"/>
    <s v="TEXAS"/>
    <x v="28"/>
    <x v="32"/>
    <s v="OTHER PETROLEUM"/>
    <x v="14"/>
    <n v="0"/>
  </r>
  <r>
    <s v="REFERENCE ELECTRIFICATION - MODERATE TECHNOLOGY ADVANCEMENT"/>
    <x v="3"/>
    <s v="INDUSTRIAL PROCESS HEAT  - HEAT PUMP"/>
    <s v="TEXAS"/>
    <x v="28"/>
    <x v="33"/>
    <s v="ELECTRICITY"/>
    <x v="14"/>
    <n v="0"/>
  </r>
  <r>
    <s v="REFERENCE ELECTRIFICATION - MODERATE TECHNOLOGY ADVANCEMENT"/>
    <x v="3"/>
    <s v="INDUSTRIAL PROCESS HEAT  - HEAT PUMP"/>
    <s v="TEXAS"/>
    <x v="28"/>
    <x v="33"/>
    <s v="DIESEL FUEL"/>
    <x v="14"/>
    <n v="0"/>
  </r>
  <r>
    <s v="REFERENCE ELECTRIFICATION - MODERATE TECHNOLOGY ADVANCEMENT"/>
    <x v="3"/>
    <s v="INDUSTRIAL PROCESS HEAT  - HEAT PUMP"/>
    <s v="TEXAS"/>
    <x v="28"/>
    <x v="33"/>
    <s v="PIPELINE GAS"/>
    <x v="14"/>
    <n v="0"/>
  </r>
  <r>
    <s v="REFERENCE ELECTRIFICATION - MODERATE TECHNOLOGY ADVANCEMENT"/>
    <x v="3"/>
    <s v="INDUSTRIAL PROCESS HEAT  - HEAT PUMP"/>
    <s v="TEXAS"/>
    <x v="28"/>
    <x v="33"/>
    <s v="BIOMASS - WOOD"/>
    <x v="14"/>
    <n v="0"/>
  </r>
  <r>
    <s v="REFERENCE ELECTRIFICATION - MODERATE TECHNOLOGY ADVANCEMENT"/>
    <x v="3"/>
    <s v="INDUSTRIAL PROCESS HEAT  - HEAT PUMP"/>
    <s v="TEXAS"/>
    <x v="28"/>
    <x v="33"/>
    <s v="RESIDUAL FUEL OIL"/>
    <x v="14"/>
    <n v="0"/>
  </r>
  <r>
    <s v="REFERENCE ELECTRIFICATION - MODERATE TECHNOLOGY ADVANCEMENT"/>
    <x v="3"/>
    <s v="INDUSTRIAL PROCESS HEAT  - HEAT PUMP"/>
    <s v="TEXAS"/>
    <x v="28"/>
    <x v="33"/>
    <s v="COAL"/>
    <x v="14"/>
    <n v="0"/>
  </r>
  <r>
    <s v="REFERENCE ELECTRIFICATION - MODERATE TECHNOLOGY ADVANCEMENT"/>
    <x v="3"/>
    <s v="INDUSTRIAL PROCESS HEAT  - HEAT PUMP"/>
    <s v="TEXAS"/>
    <x v="28"/>
    <x v="33"/>
    <s v="OTHER PETROLEUM"/>
    <x v="14"/>
    <n v="0"/>
  </r>
  <r>
    <s v="REFERENCE ELECTRIFICATION - MODERATE TECHNOLOGY ADVANCEMENT"/>
    <x v="3"/>
    <s v="INDUSTRIAL DISTILLATE OVEN/FURNACE"/>
    <s v="TEXAS"/>
    <x v="28"/>
    <x v="0"/>
    <s v="ELECTRICITY"/>
    <x v="14"/>
    <n v="0"/>
  </r>
  <r>
    <s v="REFERENCE ELECTRIFICATION - MODERATE TECHNOLOGY ADVANCEMENT"/>
    <x v="3"/>
    <s v="INDUSTRIAL DISTILLATE OVEN/FURNACE"/>
    <s v="TEXAS"/>
    <x v="28"/>
    <x v="0"/>
    <s v="DIESEL FUEL"/>
    <x v="14"/>
    <n v="556541374.81112194"/>
  </r>
  <r>
    <s v="REFERENCE ELECTRIFICATION - MODERATE TECHNOLOGY ADVANCEMENT"/>
    <x v="3"/>
    <s v="INDUSTRIAL DISTILLATE OVEN/FURNACE"/>
    <s v="TEXAS"/>
    <x v="28"/>
    <x v="0"/>
    <s v="PIPELINE GAS"/>
    <x v="14"/>
    <n v="0"/>
  </r>
  <r>
    <s v="REFERENCE ELECTRIFICATION - MODERATE TECHNOLOGY ADVANCEMENT"/>
    <x v="3"/>
    <s v="INDUSTRIAL DISTILLATE OVEN/FURNACE"/>
    <s v="TEXAS"/>
    <x v="28"/>
    <x v="0"/>
    <s v="BIOMASS - WOOD"/>
    <x v="14"/>
    <n v="0"/>
  </r>
  <r>
    <s v="REFERENCE ELECTRIFICATION - MODERATE TECHNOLOGY ADVANCEMENT"/>
    <x v="3"/>
    <s v="INDUSTRIAL DISTILLATE OVEN/FURNACE"/>
    <s v="TEXAS"/>
    <x v="28"/>
    <x v="0"/>
    <s v="RESIDUAL FUEL OIL"/>
    <x v="14"/>
    <n v="0"/>
  </r>
  <r>
    <s v="REFERENCE ELECTRIFICATION - MODERATE TECHNOLOGY ADVANCEMENT"/>
    <x v="3"/>
    <s v="INDUSTRIAL DISTILLATE OVEN/FURNACE"/>
    <s v="TEXAS"/>
    <x v="28"/>
    <x v="0"/>
    <s v="COAL"/>
    <x v="14"/>
    <n v="0"/>
  </r>
  <r>
    <s v="REFERENCE ELECTRIFICATION - MODERATE TECHNOLOGY ADVANCEMENT"/>
    <x v="3"/>
    <s v="INDUSTRIAL DISTILLATE OVEN/FURNACE"/>
    <s v="TEXAS"/>
    <x v="28"/>
    <x v="0"/>
    <s v="OTHER PETROLEUM"/>
    <x v="14"/>
    <n v="0"/>
  </r>
  <r>
    <s v="REFERENCE ELECTRIFICATION - MODERATE TECHNOLOGY ADVANCEMENT"/>
    <x v="3"/>
    <s v="INDUSTRIAL DISTILLATE OVEN/FURNACE"/>
    <s v="TEXAS"/>
    <x v="28"/>
    <x v="1"/>
    <s v="ELECTRICITY"/>
    <x v="14"/>
    <n v="0"/>
  </r>
  <r>
    <s v="REFERENCE ELECTRIFICATION - MODERATE TECHNOLOGY ADVANCEMENT"/>
    <x v="3"/>
    <s v="INDUSTRIAL DISTILLATE OVEN/FURNACE"/>
    <s v="TEXAS"/>
    <x v="28"/>
    <x v="1"/>
    <s v="DIESEL FUEL"/>
    <x v="14"/>
    <n v="572718074.99068797"/>
  </r>
  <r>
    <s v="REFERENCE ELECTRIFICATION - MODERATE TECHNOLOGY ADVANCEMENT"/>
    <x v="3"/>
    <s v="INDUSTRIAL DISTILLATE OVEN/FURNACE"/>
    <s v="TEXAS"/>
    <x v="28"/>
    <x v="1"/>
    <s v="PIPELINE GAS"/>
    <x v="14"/>
    <n v="0"/>
  </r>
  <r>
    <s v="REFERENCE ELECTRIFICATION - MODERATE TECHNOLOGY ADVANCEMENT"/>
    <x v="3"/>
    <s v="INDUSTRIAL DISTILLATE OVEN/FURNACE"/>
    <s v="TEXAS"/>
    <x v="28"/>
    <x v="1"/>
    <s v="BIOMASS - WOOD"/>
    <x v="14"/>
    <n v="0"/>
  </r>
  <r>
    <s v="REFERENCE ELECTRIFICATION - MODERATE TECHNOLOGY ADVANCEMENT"/>
    <x v="3"/>
    <s v="INDUSTRIAL DISTILLATE OVEN/FURNACE"/>
    <s v="TEXAS"/>
    <x v="28"/>
    <x v="1"/>
    <s v="RESIDUAL FUEL OIL"/>
    <x v="14"/>
    <n v="0"/>
  </r>
  <r>
    <s v="REFERENCE ELECTRIFICATION - MODERATE TECHNOLOGY ADVANCEMENT"/>
    <x v="3"/>
    <s v="INDUSTRIAL DISTILLATE OVEN/FURNACE"/>
    <s v="TEXAS"/>
    <x v="28"/>
    <x v="1"/>
    <s v="COAL"/>
    <x v="14"/>
    <n v="0"/>
  </r>
  <r>
    <s v="REFERENCE ELECTRIFICATION - MODERATE TECHNOLOGY ADVANCEMENT"/>
    <x v="3"/>
    <s v="INDUSTRIAL DISTILLATE OVEN/FURNACE"/>
    <s v="TEXAS"/>
    <x v="28"/>
    <x v="1"/>
    <s v="OTHER PETROLEUM"/>
    <x v="14"/>
    <n v="0"/>
  </r>
  <r>
    <s v="REFERENCE ELECTRIFICATION - MODERATE TECHNOLOGY ADVANCEMENT"/>
    <x v="3"/>
    <s v="INDUSTRIAL DISTILLATE OVEN/FURNACE"/>
    <s v="TEXAS"/>
    <x v="28"/>
    <x v="2"/>
    <s v="ELECTRICITY"/>
    <x v="14"/>
    <n v="0"/>
  </r>
  <r>
    <s v="REFERENCE ELECTRIFICATION - MODERATE TECHNOLOGY ADVANCEMENT"/>
    <x v="3"/>
    <s v="INDUSTRIAL DISTILLATE OVEN/FURNACE"/>
    <s v="TEXAS"/>
    <x v="28"/>
    <x v="2"/>
    <s v="DIESEL FUEL"/>
    <x v="14"/>
    <n v="589683517.20803595"/>
  </r>
  <r>
    <s v="REFERENCE ELECTRIFICATION - MODERATE TECHNOLOGY ADVANCEMENT"/>
    <x v="3"/>
    <s v="INDUSTRIAL DISTILLATE OVEN/FURNACE"/>
    <s v="TEXAS"/>
    <x v="28"/>
    <x v="2"/>
    <s v="PIPELINE GAS"/>
    <x v="14"/>
    <n v="0"/>
  </r>
  <r>
    <s v="REFERENCE ELECTRIFICATION - MODERATE TECHNOLOGY ADVANCEMENT"/>
    <x v="3"/>
    <s v="INDUSTRIAL DISTILLATE OVEN/FURNACE"/>
    <s v="TEXAS"/>
    <x v="28"/>
    <x v="2"/>
    <s v="BIOMASS - WOOD"/>
    <x v="14"/>
    <n v="0"/>
  </r>
  <r>
    <s v="REFERENCE ELECTRIFICATION - MODERATE TECHNOLOGY ADVANCEMENT"/>
    <x v="3"/>
    <s v="INDUSTRIAL DISTILLATE OVEN/FURNACE"/>
    <s v="TEXAS"/>
    <x v="28"/>
    <x v="2"/>
    <s v="RESIDUAL FUEL OIL"/>
    <x v="14"/>
    <n v="0"/>
  </r>
  <r>
    <s v="REFERENCE ELECTRIFICATION - MODERATE TECHNOLOGY ADVANCEMENT"/>
    <x v="3"/>
    <s v="INDUSTRIAL DISTILLATE OVEN/FURNACE"/>
    <s v="TEXAS"/>
    <x v="28"/>
    <x v="2"/>
    <s v="COAL"/>
    <x v="14"/>
    <n v="0"/>
  </r>
  <r>
    <s v="REFERENCE ELECTRIFICATION - MODERATE TECHNOLOGY ADVANCEMENT"/>
    <x v="3"/>
    <s v="INDUSTRIAL DISTILLATE OVEN/FURNACE"/>
    <s v="TEXAS"/>
    <x v="28"/>
    <x v="2"/>
    <s v="OTHER PETROLEUM"/>
    <x v="14"/>
    <n v="0"/>
  </r>
  <r>
    <s v="REFERENCE ELECTRIFICATION - MODERATE TECHNOLOGY ADVANCEMENT"/>
    <x v="3"/>
    <s v="INDUSTRIAL DISTILLATE OVEN/FURNACE"/>
    <s v="TEXAS"/>
    <x v="28"/>
    <x v="3"/>
    <s v="ELECTRICITY"/>
    <x v="14"/>
    <n v="0"/>
  </r>
  <r>
    <s v="REFERENCE ELECTRIFICATION - MODERATE TECHNOLOGY ADVANCEMENT"/>
    <x v="3"/>
    <s v="INDUSTRIAL DISTILLATE OVEN/FURNACE"/>
    <s v="TEXAS"/>
    <x v="28"/>
    <x v="3"/>
    <s v="DIESEL FUEL"/>
    <x v="14"/>
    <n v="600438229.15545404"/>
  </r>
  <r>
    <s v="REFERENCE ELECTRIFICATION - MODERATE TECHNOLOGY ADVANCEMENT"/>
    <x v="3"/>
    <s v="INDUSTRIAL DISTILLATE OVEN/FURNACE"/>
    <s v="TEXAS"/>
    <x v="28"/>
    <x v="3"/>
    <s v="PIPELINE GAS"/>
    <x v="14"/>
    <n v="0"/>
  </r>
  <r>
    <s v="REFERENCE ELECTRIFICATION - MODERATE TECHNOLOGY ADVANCEMENT"/>
    <x v="3"/>
    <s v="INDUSTRIAL DISTILLATE OVEN/FURNACE"/>
    <s v="TEXAS"/>
    <x v="28"/>
    <x v="3"/>
    <s v="BIOMASS - WOOD"/>
    <x v="14"/>
    <n v="0"/>
  </r>
  <r>
    <s v="REFERENCE ELECTRIFICATION - MODERATE TECHNOLOGY ADVANCEMENT"/>
    <x v="3"/>
    <s v="INDUSTRIAL DISTILLATE OVEN/FURNACE"/>
    <s v="TEXAS"/>
    <x v="28"/>
    <x v="3"/>
    <s v="RESIDUAL FUEL OIL"/>
    <x v="14"/>
    <n v="0"/>
  </r>
  <r>
    <s v="REFERENCE ELECTRIFICATION - MODERATE TECHNOLOGY ADVANCEMENT"/>
    <x v="3"/>
    <s v="INDUSTRIAL DISTILLATE OVEN/FURNACE"/>
    <s v="TEXAS"/>
    <x v="28"/>
    <x v="3"/>
    <s v="COAL"/>
    <x v="14"/>
    <n v="0"/>
  </r>
  <r>
    <s v="REFERENCE ELECTRIFICATION - MODERATE TECHNOLOGY ADVANCEMENT"/>
    <x v="3"/>
    <s v="INDUSTRIAL DISTILLATE OVEN/FURNACE"/>
    <s v="TEXAS"/>
    <x v="28"/>
    <x v="3"/>
    <s v="OTHER PETROLEUM"/>
    <x v="14"/>
    <n v="0"/>
  </r>
  <r>
    <s v="REFERENCE ELECTRIFICATION - MODERATE TECHNOLOGY ADVANCEMENT"/>
    <x v="3"/>
    <s v="INDUSTRIAL DISTILLATE OVEN/FURNACE"/>
    <s v="TEXAS"/>
    <x v="28"/>
    <x v="4"/>
    <s v="ELECTRICITY"/>
    <x v="14"/>
    <n v="0"/>
  </r>
  <r>
    <s v="REFERENCE ELECTRIFICATION - MODERATE TECHNOLOGY ADVANCEMENT"/>
    <x v="3"/>
    <s v="INDUSTRIAL DISTILLATE OVEN/FURNACE"/>
    <s v="TEXAS"/>
    <x v="28"/>
    <x v="4"/>
    <s v="DIESEL FUEL"/>
    <x v="14"/>
    <n v="613125151.17111194"/>
  </r>
  <r>
    <s v="REFERENCE ELECTRIFICATION - MODERATE TECHNOLOGY ADVANCEMENT"/>
    <x v="3"/>
    <s v="INDUSTRIAL DISTILLATE OVEN/FURNACE"/>
    <s v="TEXAS"/>
    <x v="28"/>
    <x v="4"/>
    <s v="PIPELINE GAS"/>
    <x v="14"/>
    <n v="0"/>
  </r>
  <r>
    <s v="REFERENCE ELECTRIFICATION - MODERATE TECHNOLOGY ADVANCEMENT"/>
    <x v="3"/>
    <s v="INDUSTRIAL DISTILLATE OVEN/FURNACE"/>
    <s v="TEXAS"/>
    <x v="28"/>
    <x v="4"/>
    <s v="BIOMASS - WOOD"/>
    <x v="14"/>
    <n v="0"/>
  </r>
  <r>
    <s v="REFERENCE ELECTRIFICATION - MODERATE TECHNOLOGY ADVANCEMENT"/>
    <x v="3"/>
    <s v="INDUSTRIAL DISTILLATE OVEN/FURNACE"/>
    <s v="TEXAS"/>
    <x v="28"/>
    <x v="4"/>
    <s v="RESIDUAL FUEL OIL"/>
    <x v="14"/>
    <n v="0"/>
  </r>
  <r>
    <s v="REFERENCE ELECTRIFICATION - MODERATE TECHNOLOGY ADVANCEMENT"/>
    <x v="3"/>
    <s v="INDUSTRIAL DISTILLATE OVEN/FURNACE"/>
    <s v="TEXAS"/>
    <x v="28"/>
    <x v="4"/>
    <s v="COAL"/>
    <x v="14"/>
    <n v="0"/>
  </r>
  <r>
    <s v="REFERENCE ELECTRIFICATION - MODERATE TECHNOLOGY ADVANCEMENT"/>
    <x v="3"/>
    <s v="INDUSTRIAL DISTILLATE OVEN/FURNACE"/>
    <s v="TEXAS"/>
    <x v="28"/>
    <x v="4"/>
    <s v="OTHER PETROLEUM"/>
    <x v="14"/>
    <n v="0"/>
  </r>
  <r>
    <s v="REFERENCE ELECTRIFICATION - MODERATE TECHNOLOGY ADVANCEMENT"/>
    <x v="3"/>
    <s v="INDUSTRIAL DISTILLATE OVEN/FURNACE"/>
    <s v="TEXAS"/>
    <x v="28"/>
    <x v="5"/>
    <s v="ELECTRICITY"/>
    <x v="14"/>
    <n v="0"/>
  </r>
  <r>
    <s v="REFERENCE ELECTRIFICATION - MODERATE TECHNOLOGY ADVANCEMENT"/>
    <x v="3"/>
    <s v="INDUSTRIAL DISTILLATE OVEN/FURNACE"/>
    <s v="TEXAS"/>
    <x v="28"/>
    <x v="5"/>
    <s v="DIESEL FUEL"/>
    <x v="14"/>
    <n v="628040842.17470002"/>
  </r>
  <r>
    <s v="REFERENCE ELECTRIFICATION - MODERATE TECHNOLOGY ADVANCEMENT"/>
    <x v="3"/>
    <s v="INDUSTRIAL DISTILLATE OVEN/FURNACE"/>
    <s v="TEXAS"/>
    <x v="28"/>
    <x v="5"/>
    <s v="PIPELINE GAS"/>
    <x v="14"/>
    <n v="0"/>
  </r>
  <r>
    <s v="REFERENCE ELECTRIFICATION - MODERATE TECHNOLOGY ADVANCEMENT"/>
    <x v="3"/>
    <s v="INDUSTRIAL DISTILLATE OVEN/FURNACE"/>
    <s v="TEXAS"/>
    <x v="28"/>
    <x v="5"/>
    <s v="BIOMASS - WOOD"/>
    <x v="14"/>
    <n v="0"/>
  </r>
  <r>
    <s v="REFERENCE ELECTRIFICATION - MODERATE TECHNOLOGY ADVANCEMENT"/>
    <x v="3"/>
    <s v="INDUSTRIAL DISTILLATE OVEN/FURNACE"/>
    <s v="TEXAS"/>
    <x v="28"/>
    <x v="5"/>
    <s v="RESIDUAL FUEL OIL"/>
    <x v="14"/>
    <n v="0"/>
  </r>
  <r>
    <s v="REFERENCE ELECTRIFICATION - MODERATE TECHNOLOGY ADVANCEMENT"/>
    <x v="3"/>
    <s v="INDUSTRIAL DISTILLATE OVEN/FURNACE"/>
    <s v="TEXAS"/>
    <x v="28"/>
    <x v="5"/>
    <s v="COAL"/>
    <x v="14"/>
    <n v="0"/>
  </r>
  <r>
    <s v="REFERENCE ELECTRIFICATION - MODERATE TECHNOLOGY ADVANCEMENT"/>
    <x v="3"/>
    <s v="INDUSTRIAL DISTILLATE OVEN/FURNACE"/>
    <s v="TEXAS"/>
    <x v="28"/>
    <x v="5"/>
    <s v="OTHER PETROLEUM"/>
    <x v="14"/>
    <n v="0"/>
  </r>
  <r>
    <s v="REFERENCE ELECTRIFICATION - MODERATE TECHNOLOGY ADVANCEMENT"/>
    <x v="3"/>
    <s v="INDUSTRIAL DISTILLATE OVEN/FURNACE"/>
    <s v="TEXAS"/>
    <x v="28"/>
    <x v="6"/>
    <s v="ELECTRICITY"/>
    <x v="14"/>
    <n v="0"/>
  </r>
  <r>
    <s v="REFERENCE ELECTRIFICATION - MODERATE TECHNOLOGY ADVANCEMENT"/>
    <x v="3"/>
    <s v="INDUSTRIAL DISTILLATE OVEN/FURNACE"/>
    <s v="TEXAS"/>
    <x v="28"/>
    <x v="6"/>
    <s v="DIESEL FUEL"/>
    <x v="14"/>
    <n v="642053539.03909194"/>
  </r>
  <r>
    <s v="REFERENCE ELECTRIFICATION - MODERATE TECHNOLOGY ADVANCEMENT"/>
    <x v="3"/>
    <s v="INDUSTRIAL DISTILLATE OVEN/FURNACE"/>
    <s v="TEXAS"/>
    <x v="28"/>
    <x v="6"/>
    <s v="PIPELINE GAS"/>
    <x v="14"/>
    <n v="0"/>
  </r>
  <r>
    <s v="REFERENCE ELECTRIFICATION - MODERATE TECHNOLOGY ADVANCEMENT"/>
    <x v="3"/>
    <s v="INDUSTRIAL DISTILLATE OVEN/FURNACE"/>
    <s v="TEXAS"/>
    <x v="28"/>
    <x v="6"/>
    <s v="BIOMASS - WOOD"/>
    <x v="14"/>
    <n v="0"/>
  </r>
  <r>
    <s v="REFERENCE ELECTRIFICATION - MODERATE TECHNOLOGY ADVANCEMENT"/>
    <x v="3"/>
    <s v="INDUSTRIAL DISTILLATE OVEN/FURNACE"/>
    <s v="TEXAS"/>
    <x v="28"/>
    <x v="6"/>
    <s v="RESIDUAL FUEL OIL"/>
    <x v="14"/>
    <n v="0"/>
  </r>
  <r>
    <s v="REFERENCE ELECTRIFICATION - MODERATE TECHNOLOGY ADVANCEMENT"/>
    <x v="3"/>
    <s v="INDUSTRIAL DISTILLATE OVEN/FURNACE"/>
    <s v="TEXAS"/>
    <x v="28"/>
    <x v="6"/>
    <s v="COAL"/>
    <x v="14"/>
    <n v="0"/>
  </r>
  <r>
    <s v="REFERENCE ELECTRIFICATION - MODERATE TECHNOLOGY ADVANCEMENT"/>
    <x v="3"/>
    <s v="INDUSTRIAL DISTILLATE OVEN/FURNACE"/>
    <s v="TEXAS"/>
    <x v="28"/>
    <x v="6"/>
    <s v="OTHER PETROLEUM"/>
    <x v="14"/>
    <n v="0"/>
  </r>
  <r>
    <s v="REFERENCE ELECTRIFICATION - MODERATE TECHNOLOGY ADVANCEMENT"/>
    <x v="3"/>
    <s v="INDUSTRIAL DISTILLATE OVEN/FURNACE"/>
    <s v="TEXAS"/>
    <x v="28"/>
    <x v="7"/>
    <s v="ELECTRICITY"/>
    <x v="14"/>
    <n v="0"/>
  </r>
  <r>
    <s v="REFERENCE ELECTRIFICATION - MODERATE TECHNOLOGY ADVANCEMENT"/>
    <x v="3"/>
    <s v="INDUSTRIAL DISTILLATE OVEN/FURNACE"/>
    <s v="TEXAS"/>
    <x v="28"/>
    <x v="7"/>
    <s v="DIESEL FUEL"/>
    <x v="14"/>
    <n v="650872952.14350104"/>
  </r>
  <r>
    <s v="REFERENCE ELECTRIFICATION - MODERATE TECHNOLOGY ADVANCEMENT"/>
    <x v="3"/>
    <s v="INDUSTRIAL DISTILLATE OVEN/FURNACE"/>
    <s v="TEXAS"/>
    <x v="28"/>
    <x v="7"/>
    <s v="PIPELINE GAS"/>
    <x v="14"/>
    <n v="0"/>
  </r>
  <r>
    <s v="REFERENCE ELECTRIFICATION - MODERATE TECHNOLOGY ADVANCEMENT"/>
    <x v="3"/>
    <s v="INDUSTRIAL DISTILLATE OVEN/FURNACE"/>
    <s v="TEXAS"/>
    <x v="28"/>
    <x v="7"/>
    <s v="BIOMASS - WOOD"/>
    <x v="14"/>
    <n v="0"/>
  </r>
  <r>
    <s v="REFERENCE ELECTRIFICATION - MODERATE TECHNOLOGY ADVANCEMENT"/>
    <x v="3"/>
    <s v="INDUSTRIAL DISTILLATE OVEN/FURNACE"/>
    <s v="TEXAS"/>
    <x v="28"/>
    <x v="7"/>
    <s v="RESIDUAL FUEL OIL"/>
    <x v="14"/>
    <n v="0"/>
  </r>
  <r>
    <s v="REFERENCE ELECTRIFICATION - MODERATE TECHNOLOGY ADVANCEMENT"/>
    <x v="3"/>
    <s v="INDUSTRIAL DISTILLATE OVEN/FURNACE"/>
    <s v="TEXAS"/>
    <x v="28"/>
    <x v="7"/>
    <s v="COAL"/>
    <x v="14"/>
    <n v="0"/>
  </r>
  <r>
    <s v="REFERENCE ELECTRIFICATION - MODERATE TECHNOLOGY ADVANCEMENT"/>
    <x v="3"/>
    <s v="INDUSTRIAL DISTILLATE OVEN/FURNACE"/>
    <s v="TEXAS"/>
    <x v="28"/>
    <x v="7"/>
    <s v="OTHER PETROLEUM"/>
    <x v="14"/>
    <n v="0"/>
  </r>
  <r>
    <s v="REFERENCE ELECTRIFICATION - MODERATE TECHNOLOGY ADVANCEMENT"/>
    <x v="3"/>
    <s v="INDUSTRIAL DISTILLATE OVEN/FURNACE"/>
    <s v="TEXAS"/>
    <x v="28"/>
    <x v="8"/>
    <s v="ELECTRICITY"/>
    <x v="14"/>
    <n v="0"/>
  </r>
  <r>
    <s v="REFERENCE ELECTRIFICATION - MODERATE TECHNOLOGY ADVANCEMENT"/>
    <x v="3"/>
    <s v="INDUSTRIAL DISTILLATE OVEN/FURNACE"/>
    <s v="TEXAS"/>
    <x v="28"/>
    <x v="8"/>
    <s v="DIESEL FUEL"/>
    <x v="14"/>
    <n v="657348859.84444702"/>
  </r>
  <r>
    <s v="REFERENCE ELECTRIFICATION - MODERATE TECHNOLOGY ADVANCEMENT"/>
    <x v="3"/>
    <s v="INDUSTRIAL DISTILLATE OVEN/FURNACE"/>
    <s v="TEXAS"/>
    <x v="28"/>
    <x v="8"/>
    <s v="PIPELINE GAS"/>
    <x v="14"/>
    <n v="0"/>
  </r>
  <r>
    <s v="REFERENCE ELECTRIFICATION - MODERATE TECHNOLOGY ADVANCEMENT"/>
    <x v="3"/>
    <s v="INDUSTRIAL DISTILLATE OVEN/FURNACE"/>
    <s v="TEXAS"/>
    <x v="28"/>
    <x v="8"/>
    <s v="BIOMASS - WOOD"/>
    <x v="14"/>
    <n v="0"/>
  </r>
  <r>
    <s v="REFERENCE ELECTRIFICATION - MODERATE TECHNOLOGY ADVANCEMENT"/>
    <x v="3"/>
    <s v="INDUSTRIAL DISTILLATE OVEN/FURNACE"/>
    <s v="TEXAS"/>
    <x v="28"/>
    <x v="8"/>
    <s v="RESIDUAL FUEL OIL"/>
    <x v="14"/>
    <n v="0"/>
  </r>
  <r>
    <s v="REFERENCE ELECTRIFICATION - MODERATE TECHNOLOGY ADVANCEMENT"/>
    <x v="3"/>
    <s v="INDUSTRIAL DISTILLATE OVEN/FURNACE"/>
    <s v="TEXAS"/>
    <x v="28"/>
    <x v="8"/>
    <s v="COAL"/>
    <x v="14"/>
    <n v="0"/>
  </r>
  <r>
    <s v="REFERENCE ELECTRIFICATION - MODERATE TECHNOLOGY ADVANCEMENT"/>
    <x v="3"/>
    <s v="INDUSTRIAL DISTILLATE OVEN/FURNACE"/>
    <s v="TEXAS"/>
    <x v="28"/>
    <x v="8"/>
    <s v="OTHER PETROLEUM"/>
    <x v="14"/>
    <n v="0"/>
  </r>
  <r>
    <s v="REFERENCE ELECTRIFICATION - MODERATE TECHNOLOGY ADVANCEMENT"/>
    <x v="3"/>
    <s v="INDUSTRIAL DISTILLATE OVEN/FURNACE"/>
    <s v="TEXAS"/>
    <x v="28"/>
    <x v="9"/>
    <s v="ELECTRICITY"/>
    <x v="14"/>
    <n v="0"/>
  </r>
  <r>
    <s v="REFERENCE ELECTRIFICATION - MODERATE TECHNOLOGY ADVANCEMENT"/>
    <x v="3"/>
    <s v="INDUSTRIAL DISTILLATE OVEN/FURNACE"/>
    <s v="TEXAS"/>
    <x v="28"/>
    <x v="9"/>
    <s v="DIESEL FUEL"/>
    <x v="14"/>
    <n v="664339602.07088995"/>
  </r>
  <r>
    <s v="REFERENCE ELECTRIFICATION - MODERATE TECHNOLOGY ADVANCEMENT"/>
    <x v="3"/>
    <s v="INDUSTRIAL DISTILLATE OVEN/FURNACE"/>
    <s v="TEXAS"/>
    <x v="28"/>
    <x v="9"/>
    <s v="PIPELINE GAS"/>
    <x v="14"/>
    <n v="0"/>
  </r>
  <r>
    <s v="REFERENCE ELECTRIFICATION - MODERATE TECHNOLOGY ADVANCEMENT"/>
    <x v="3"/>
    <s v="INDUSTRIAL DISTILLATE OVEN/FURNACE"/>
    <s v="TEXAS"/>
    <x v="28"/>
    <x v="9"/>
    <s v="BIOMASS - WOOD"/>
    <x v="14"/>
    <n v="0"/>
  </r>
  <r>
    <s v="REFERENCE ELECTRIFICATION - MODERATE TECHNOLOGY ADVANCEMENT"/>
    <x v="3"/>
    <s v="INDUSTRIAL DISTILLATE OVEN/FURNACE"/>
    <s v="TEXAS"/>
    <x v="28"/>
    <x v="9"/>
    <s v="RESIDUAL FUEL OIL"/>
    <x v="14"/>
    <n v="0"/>
  </r>
  <r>
    <s v="REFERENCE ELECTRIFICATION - MODERATE TECHNOLOGY ADVANCEMENT"/>
    <x v="3"/>
    <s v="INDUSTRIAL DISTILLATE OVEN/FURNACE"/>
    <s v="TEXAS"/>
    <x v="28"/>
    <x v="9"/>
    <s v="COAL"/>
    <x v="14"/>
    <n v="0"/>
  </r>
  <r>
    <s v="REFERENCE ELECTRIFICATION - MODERATE TECHNOLOGY ADVANCEMENT"/>
    <x v="3"/>
    <s v="INDUSTRIAL DISTILLATE OVEN/FURNACE"/>
    <s v="TEXAS"/>
    <x v="28"/>
    <x v="9"/>
    <s v="OTHER PETROLEUM"/>
    <x v="14"/>
    <n v="0"/>
  </r>
  <r>
    <s v="REFERENCE ELECTRIFICATION - MODERATE TECHNOLOGY ADVANCEMENT"/>
    <x v="3"/>
    <s v="INDUSTRIAL DISTILLATE OVEN/FURNACE"/>
    <s v="TEXAS"/>
    <x v="28"/>
    <x v="10"/>
    <s v="ELECTRICITY"/>
    <x v="14"/>
    <n v="0"/>
  </r>
  <r>
    <s v="REFERENCE ELECTRIFICATION - MODERATE TECHNOLOGY ADVANCEMENT"/>
    <x v="3"/>
    <s v="INDUSTRIAL DISTILLATE OVEN/FURNACE"/>
    <s v="TEXAS"/>
    <x v="28"/>
    <x v="10"/>
    <s v="DIESEL FUEL"/>
    <x v="14"/>
    <n v="667369205.25811994"/>
  </r>
  <r>
    <s v="REFERENCE ELECTRIFICATION - MODERATE TECHNOLOGY ADVANCEMENT"/>
    <x v="3"/>
    <s v="INDUSTRIAL DISTILLATE OVEN/FURNACE"/>
    <s v="TEXAS"/>
    <x v="28"/>
    <x v="10"/>
    <s v="PIPELINE GAS"/>
    <x v="14"/>
    <n v="0"/>
  </r>
  <r>
    <s v="REFERENCE ELECTRIFICATION - MODERATE TECHNOLOGY ADVANCEMENT"/>
    <x v="3"/>
    <s v="INDUSTRIAL DISTILLATE OVEN/FURNACE"/>
    <s v="TEXAS"/>
    <x v="28"/>
    <x v="10"/>
    <s v="BIOMASS - WOOD"/>
    <x v="14"/>
    <n v="0"/>
  </r>
  <r>
    <s v="REFERENCE ELECTRIFICATION - MODERATE TECHNOLOGY ADVANCEMENT"/>
    <x v="3"/>
    <s v="INDUSTRIAL DISTILLATE OVEN/FURNACE"/>
    <s v="TEXAS"/>
    <x v="28"/>
    <x v="10"/>
    <s v="RESIDUAL FUEL OIL"/>
    <x v="14"/>
    <n v="0"/>
  </r>
  <r>
    <s v="REFERENCE ELECTRIFICATION - MODERATE TECHNOLOGY ADVANCEMENT"/>
    <x v="3"/>
    <s v="INDUSTRIAL DISTILLATE OVEN/FURNACE"/>
    <s v="TEXAS"/>
    <x v="28"/>
    <x v="10"/>
    <s v="COAL"/>
    <x v="14"/>
    <n v="0"/>
  </r>
  <r>
    <s v="REFERENCE ELECTRIFICATION - MODERATE TECHNOLOGY ADVANCEMENT"/>
    <x v="3"/>
    <s v="INDUSTRIAL DISTILLATE OVEN/FURNACE"/>
    <s v="TEXAS"/>
    <x v="28"/>
    <x v="10"/>
    <s v="OTHER PETROLEUM"/>
    <x v="14"/>
    <n v="0"/>
  </r>
  <r>
    <s v="REFERENCE ELECTRIFICATION - MODERATE TECHNOLOGY ADVANCEMENT"/>
    <x v="3"/>
    <s v="INDUSTRIAL DISTILLATE OVEN/FURNACE"/>
    <s v="TEXAS"/>
    <x v="28"/>
    <x v="11"/>
    <s v="ELECTRICITY"/>
    <x v="14"/>
    <n v="0"/>
  </r>
  <r>
    <s v="REFERENCE ELECTRIFICATION - MODERATE TECHNOLOGY ADVANCEMENT"/>
    <x v="3"/>
    <s v="INDUSTRIAL DISTILLATE OVEN/FURNACE"/>
    <s v="TEXAS"/>
    <x v="28"/>
    <x v="11"/>
    <s v="DIESEL FUEL"/>
    <x v="14"/>
    <n v="668272413.02873504"/>
  </r>
  <r>
    <s v="REFERENCE ELECTRIFICATION - MODERATE TECHNOLOGY ADVANCEMENT"/>
    <x v="3"/>
    <s v="INDUSTRIAL DISTILLATE OVEN/FURNACE"/>
    <s v="TEXAS"/>
    <x v="28"/>
    <x v="11"/>
    <s v="PIPELINE GAS"/>
    <x v="14"/>
    <n v="0"/>
  </r>
  <r>
    <s v="REFERENCE ELECTRIFICATION - MODERATE TECHNOLOGY ADVANCEMENT"/>
    <x v="3"/>
    <s v="INDUSTRIAL DISTILLATE OVEN/FURNACE"/>
    <s v="TEXAS"/>
    <x v="28"/>
    <x v="11"/>
    <s v="BIOMASS - WOOD"/>
    <x v="14"/>
    <n v="0"/>
  </r>
  <r>
    <s v="REFERENCE ELECTRIFICATION - MODERATE TECHNOLOGY ADVANCEMENT"/>
    <x v="3"/>
    <s v="INDUSTRIAL DISTILLATE OVEN/FURNACE"/>
    <s v="TEXAS"/>
    <x v="28"/>
    <x v="11"/>
    <s v="RESIDUAL FUEL OIL"/>
    <x v="14"/>
    <n v="0"/>
  </r>
  <r>
    <s v="REFERENCE ELECTRIFICATION - MODERATE TECHNOLOGY ADVANCEMENT"/>
    <x v="3"/>
    <s v="INDUSTRIAL DISTILLATE OVEN/FURNACE"/>
    <s v="TEXAS"/>
    <x v="28"/>
    <x v="11"/>
    <s v="COAL"/>
    <x v="14"/>
    <n v="0"/>
  </r>
  <r>
    <s v="REFERENCE ELECTRIFICATION - MODERATE TECHNOLOGY ADVANCEMENT"/>
    <x v="3"/>
    <s v="INDUSTRIAL DISTILLATE OVEN/FURNACE"/>
    <s v="TEXAS"/>
    <x v="28"/>
    <x v="11"/>
    <s v="OTHER PETROLEUM"/>
    <x v="14"/>
    <n v="0"/>
  </r>
  <r>
    <s v="REFERENCE ELECTRIFICATION - MODERATE TECHNOLOGY ADVANCEMENT"/>
    <x v="3"/>
    <s v="INDUSTRIAL DISTILLATE OVEN/FURNACE"/>
    <s v="TEXAS"/>
    <x v="28"/>
    <x v="12"/>
    <s v="ELECTRICITY"/>
    <x v="14"/>
    <n v="0"/>
  </r>
  <r>
    <s v="REFERENCE ELECTRIFICATION - MODERATE TECHNOLOGY ADVANCEMENT"/>
    <x v="3"/>
    <s v="INDUSTRIAL DISTILLATE OVEN/FURNACE"/>
    <s v="TEXAS"/>
    <x v="28"/>
    <x v="12"/>
    <s v="DIESEL FUEL"/>
    <x v="14"/>
    <n v="670405200.90338397"/>
  </r>
  <r>
    <s v="REFERENCE ELECTRIFICATION - MODERATE TECHNOLOGY ADVANCEMENT"/>
    <x v="3"/>
    <s v="INDUSTRIAL DISTILLATE OVEN/FURNACE"/>
    <s v="TEXAS"/>
    <x v="28"/>
    <x v="12"/>
    <s v="PIPELINE GAS"/>
    <x v="14"/>
    <n v="0"/>
  </r>
  <r>
    <s v="REFERENCE ELECTRIFICATION - MODERATE TECHNOLOGY ADVANCEMENT"/>
    <x v="3"/>
    <s v="INDUSTRIAL DISTILLATE OVEN/FURNACE"/>
    <s v="TEXAS"/>
    <x v="28"/>
    <x v="12"/>
    <s v="BIOMASS - WOOD"/>
    <x v="14"/>
    <n v="0"/>
  </r>
  <r>
    <s v="REFERENCE ELECTRIFICATION - MODERATE TECHNOLOGY ADVANCEMENT"/>
    <x v="3"/>
    <s v="INDUSTRIAL DISTILLATE OVEN/FURNACE"/>
    <s v="TEXAS"/>
    <x v="28"/>
    <x v="12"/>
    <s v="RESIDUAL FUEL OIL"/>
    <x v="14"/>
    <n v="0"/>
  </r>
  <r>
    <s v="REFERENCE ELECTRIFICATION - MODERATE TECHNOLOGY ADVANCEMENT"/>
    <x v="3"/>
    <s v="INDUSTRIAL DISTILLATE OVEN/FURNACE"/>
    <s v="TEXAS"/>
    <x v="28"/>
    <x v="12"/>
    <s v="COAL"/>
    <x v="14"/>
    <n v="0"/>
  </r>
  <r>
    <s v="REFERENCE ELECTRIFICATION - MODERATE TECHNOLOGY ADVANCEMENT"/>
    <x v="3"/>
    <s v="INDUSTRIAL DISTILLATE OVEN/FURNACE"/>
    <s v="TEXAS"/>
    <x v="28"/>
    <x v="12"/>
    <s v="OTHER PETROLEUM"/>
    <x v="14"/>
    <n v="0"/>
  </r>
  <r>
    <s v="REFERENCE ELECTRIFICATION - MODERATE TECHNOLOGY ADVANCEMENT"/>
    <x v="3"/>
    <s v="INDUSTRIAL DISTILLATE OVEN/FURNACE"/>
    <s v="TEXAS"/>
    <x v="28"/>
    <x v="13"/>
    <s v="ELECTRICITY"/>
    <x v="14"/>
    <n v="0"/>
  </r>
  <r>
    <s v="REFERENCE ELECTRIFICATION - MODERATE TECHNOLOGY ADVANCEMENT"/>
    <x v="3"/>
    <s v="INDUSTRIAL DISTILLATE OVEN/FURNACE"/>
    <s v="TEXAS"/>
    <x v="28"/>
    <x v="13"/>
    <s v="DIESEL FUEL"/>
    <x v="14"/>
    <n v="673494866.03511906"/>
  </r>
  <r>
    <s v="REFERENCE ELECTRIFICATION - MODERATE TECHNOLOGY ADVANCEMENT"/>
    <x v="3"/>
    <s v="INDUSTRIAL DISTILLATE OVEN/FURNACE"/>
    <s v="TEXAS"/>
    <x v="28"/>
    <x v="13"/>
    <s v="PIPELINE GAS"/>
    <x v="14"/>
    <n v="0"/>
  </r>
  <r>
    <s v="REFERENCE ELECTRIFICATION - MODERATE TECHNOLOGY ADVANCEMENT"/>
    <x v="3"/>
    <s v="INDUSTRIAL DISTILLATE OVEN/FURNACE"/>
    <s v="TEXAS"/>
    <x v="28"/>
    <x v="13"/>
    <s v="BIOMASS - WOOD"/>
    <x v="14"/>
    <n v="0"/>
  </r>
  <r>
    <s v="REFERENCE ELECTRIFICATION - MODERATE TECHNOLOGY ADVANCEMENT"/>
    <x v="3"/>
    <s v="INDUSTRIAL DISTILLATE OVEN/FURNACE"/>
    <s v="TEXAS"/>
    <x v="28"/>
    <x v="13"/>
    <s v="RESIDUAL FUEL OIL"/>
    <x v="14"/>
    <n v="0"/>
  </r>
  <r>
    <s v="REFERENCE ELECTRIFICATION - MODERATE TECHNOLOGY ADVANCEMENT"/>
    <x v="3"/>
    <s v="INDUSTRIAL DISTILLATE OVEN/FURNACE"/>
    <s v="TEXAS"/>
    <x v="28"/>
    <x v="13"/>
    <s v="COAL"/>
    <x v="14"/>
    <n v="0"/>
  </r>
  <r>
    <s v="REFERENCE ELECTRIFICATION - MODERATE TECHNOLOGY ADVANCEMENT"/>
    <x v="3"/>
    <s v="INDUSTRIAL DISTILLATE OVEN/FURNACE"/>
    <s v="TEXAS"/>
    <x v="28"/>
    <x v="13"/>
    <s v="OTHER PETROLEUM"/>
    <x v="14"/>
    <n v="0"/>
  </r>
  <r>
    <s v="REFERENCE ELECTRIFICATION - MODERATE TECHNOLOGY ADVANCEMENT"/>
    <x v="3"/>
    <s v="INDUSTRIAL DISTILLATE OVEN/FURNACE"/>
    <s v="TEXAS"/>
    <x v="28"/>
    <x v="14"/>
    <s v="ELECTRICITY"/>
    <x v="14"/>
    <n v="0"/>
  </r>
  <r>
    <s v="REFERENCE ELECTRIFICATION - MODERATE TECHNOLOGY ADVANCEMENT"/>
    <x v="3"/>
    <s v="INDUSTRIAL DISTILLATE OVEN/FURNACE"/>
    <s v="TEXAS"/>
    <x v="28"/>
    <x v="14"/>
    <s v="DIESEL FUEL"/>
    <x v="14"/>
    <n v="676514777.74432802"/>
  </r>
  <r>
    <s v="REFERENCE ELECTRIFICATION - MODERATE TECHNOLOGY ADVANCEMENT"/>
    <x v="3"/>
    <s v="INDUSTRIAL DISTILLATE OVEN/FURNACE"/>
    <s v="TEXAS"/>
    <x v="28"/>
    <x v="14"/>
    <s v="PIPELINE GAS"/>
    <x v="14"/>
    <n v="0"/>
  </r>
  <r>
    <s v="REFERENCE ELECTRIFICATION - MODERATE TECHNOLOGY ADVANCEMENT"/>
    <x v="3"/>
    <s v="INDUSTRIAL DISTILLATE OVEN/FURNACE"/>
    <s v="TEXAS"/>
    <x v="28"/>
    <x v="14"/>
    <s v="BIOMASS - WOOD"/>
    <x v="14"/>
    <n v="0"/>
  </r>
  <r>
    <s v="REFERENCE ELECTRIFICATION - MODERATE TECHNOLOGY ADVANCEMENT"/>
    <x v="3"/>
    <s v="INDUSTRIAL DISTILLATE OVEN/FURNACE"/>
    <s v="TEXAS"/>
    <x v="28"/>
    <x v="14"/>
    <s v="RESIDUAL FUEL OIL"/>
    <x v="14"/>
    <n v="0"/>
  </r>
  <r>
    <s v="REFERENCE ELECTRIFICATION - MODERATE TECHNOLOGY ADVANCEMENT"/>
    <x v="3"/>
    <s v="INDUSTRIAL DISTILLATE OVEN/FURNACE"/>
    <s v="TEXAS"/>
    <x v="28"/>
    <x v="14"/>
    <s v="COAL"/>
    <x v="14"/>
    <n v="0"/>
  </r>
  <r>
    <s v="REFERENCE ELECTRIFICATION - MODERATE TECHNOLOGY ADVANCEMENT"/>
    <x v="3"/>
    <s v="INDUSTRIAL DISTILLATE OVEN/FURNACE"/>
    <s v="TEXAS"/>
    <x v="28"/>
    <x v="14"/>
    <s v="OTHER PETROLEUM"/>
    <x v="14"/>
    <n v="0"/>
  </r>
  <r>
    <s v="REFERENCE ELECTRIFICATION - MODERATE TECHNOLOGY ADVANCEMENT"/>
    <x v="3"/>
    <s v="INDUSTRIAL DISTILLATE OVEN/FURNACE"/>
    <s v="TEXAS"/>
    <x v="28"/>
    <x v="15"/>
    <s v="ELECTRICITY"/>
    <x v="14"/>
    <n v="0"/>
  </r>
  <r>
    <s v="REFERENCE ELECTRIFICATION - MODERATE TECHNOLOGY ADVANCEMENT"/>
    <x v="3"/>
    <s v="INDUSTRIAL DISTILLATE OVEN/FURNACE"/>
    <s v="TEXAS"/>
    <x v="28"/>
    <x v="15"/>
    <s v="DIESEL FUEL"/>
    <x v="14"/>
    <n v="679789254.33882403"/>
  </r>
  <r>
    <s v="REFERENCE ELECTRIFICATION - MODERATE TECHNOLOGY ADVANCEMENT"/>
    <x v="3"/>
    <s v="INDUSTRIAL DISTILLATE OVEN/FURNACE"/>
    <s v="TEXAS"/>
    <x v="28"/>
    <x v="15"/>
    <s v="PIPELINE GAS"/>
    <x v="14"/>
    <n v="0"/>
  </r>
  <r>
    <s v="REFERENCE ELECTRIFICATION - MODERATE TECHNOLOGY ADVANCEMENT"/>
    <x v="3"/>
    <s v="INDUSTRIAL DISTILLATE OVEN/FURNACE"/>
    <s v="TEXAS"/>
    <x v="28"/>
    <x v="15"/>
    <s v="BIOMASS - WOOD"/>
    <x v="14"/>
    <n v="0"/>
  </r>
  <r>
    <s v="REFERENCE ELECTRIFICATION - MODERATE TECHNOLOGY ADVANCEMENT"/>
    <x v="3"/>
    <s v="INDUSTRIAL DISTILLATE OVEN/FURNACE"/>
    <s v="TEXAS"/>
    <x v="28"/>
    <x v="15"/>
    <s v="RESIDUAL FUEL OIL"/>
    <x v="14"/>
    <n v="0"/>
  </r>
  <r>
    <s v="REFERENCE ELECTRIFICATION - MODERATE TECHNOLOGY ADVANCEMENT"/>
    <x v="3"/>
    <s v="INDUSTRIAL DISTILLATE OVEN/FURNACE"/>
    <s v="TEXAS"/>
    <x v="28"/>
    <x v="15"/>
    <s v="COAL"/>
    <x v="14"/>
    <n v="0"/>
  </r>
  <r>
    <s v="REFERENCE ELECTRIFICATION - MODERATE TECHNOLOGY ADVANCEMENT"/>
    <x v="3"/>
    <s v="INDUSTRIAL DISTILLATE OVEN/FURNACE"/>
    <s v="TEXAS"/>
    <x v="28"/>
    <x v="15"/>
    <s v="OTHER PETROLEUM"/>
    <x v="14"/>
    <n v="0"/>
  </r>
  <r>
    <s v="REFERENCE ELECTRIFICATION - MODERATE TECHNOLOGY ADVANCEMENT"/>
    <x v="3"/>
    <s v="INDUSTRIAL DISTILLATE OVEN/FURNACE"/>
    <s v="TEXAS"/>
    <x v="28"/>
    <x v="16"/>
    <s v="ELECTRICITY"/>
    <x v="14"/>
    <n v="0"/>
  </r>
  <r>
    <s v="REFERENCE ELECTRIFICATION - MODERATE TECHNOLOGY ADVANCEMENT"/>
    <x v="3"/>
    <s v="INDUSTRIAL DISTILLATE OVEN/FURNACE"/>
    <s v="TEXAS"/>
    <x v="28"/>
    <x v="16"/>
    <s v="DIESEL FUEL"/>
    <x v="14"/>
    <n v="682663576.23185503"/>
  </r>
  <r>
    <s v="REFERENCE ELECTRIFICATION - MODERATE TECHNOLOGY ADVANCEMENT"/>
    <x v="3"/>
    <s v="INDUSTRIAL DISTILLATE OVEN/FURNACE"/>
    <s v="TEXAS"/>
    <x v="28"/>
    <x v="16"/>
    <s v="PIPELINE GAS"/>
    <x v="14"/>
    <n v="0"/>
  </r>
  <r>
    <s v="REFERENCE ELECTRIFICATION - MODERATE TECHNOLOGY ADVANCEMENT"/>
    <x v="3"/>
    <s v="INDUSTRIAL DISTILLATE OVEN/FURNACE"/>
    <s v="TEXAS"/>
    <x v="28"/>
    <x v="16"/>
    <s v="BIOMASS - WOOD"/>
    <x v="14"/>
    <n v="0"/>
  </r>
  <r>
    <s v="REFERENCE ELECTRIFICATION - MODERATE TECHNOLOGY ADVANCEMENT"/>
    <x v="3"/>
    <s v="INDUSTRIAL DISTILLATE OVEN/FURNACE"/>
    <s v="TEXAS"/>
    <x v="28"/>
    <x v="16"/>
    <s v="RESIDUAL FUEL OIL"/>
    <x v="14"/>
    <n v="0"/>
  </r>
  <r>
    <s v="REFERENCE ELECTRIFICATION - MODERATE TECHNOLOGY ADVANCEMENT"/>
    <x v="3"/>
    <s v="INDUSTRIAL DISTILLATE OVEN/FURNACE"/>
    <s v="TEXAS"/>
    <x v="28"/>
    <x v="16"/>
    <s v="COAL"/>
    <x v="14"/>
    <n v="0"/>
  </r>
  <r>
    <s v="REFERENCE ELECTRIFICATION - MODERATE TECHNOLOGY ADVANCEMENT"/>
    <x v="3"/>
    <s v="INDUSTRIAL DISTILLATE OVEN/FURNACE"/>
    <s v="TEXAS"/>
    <x v="28"/>
    <x v="16"/>
    <s v="OTHER PETROLEUM"/>
    <x v="14"/>
    <n v="0"/>
  </r>
  <r>
    <s v="REFERENCE ELECTRIFICATION - MODERATE TECHNOLOGY ADVANCEMENT"/>
    <x v="3"/>
    <s v="INDUSTRIAL DISTILLATE OVEN/FURNACE"/>
    <s v="TEXAS"/>
    <x v="28"/>
    <x v="17"/>
    <s v="ELECTRICITY"/>
    <x v="14"/>
    <n v="0"/>
  </r>
  <r>
    <s v="REFERENCE ELECTRIFICATION - MODERATE TECHNOLOGY ADVANCEMENT"/>
    <x v="3"/>
    <s v="INDUSTRIAL DISTILLATE OVEN/FURNACE"/>
    <s v="TEXAS"/>
    <x v="28"/>
    <x v="17"/>
    <s v="DIESEL FUEL"/>
    <x v="14"/>
    <n v="687777405.75118005"/>
  </r>
  <r>
    <s v="REFERENCE ELECTRIFICATION - MODERATE TECHNOLOGY ADVANCEMENT"/>
    <x v="3"/>
    <s v="INDUSTRIAL DISTILLATE OVEN/FURNACE"/>
    <s v="TEXAS"/>
    <x v="28"/>
    <x v="17"/>
    <s v="PIPELINE GAS"/>
    <x v="14"/>
    <n v="0"/>
  </r>
  <r>
    <s v="REFERENCE ELECTRIFICATION - MODERATE TECHNOLOGY ADVANCEMENT"/>
    <x v="3"/>
    <s v="INDUSTRIAL DISTILLATE OVEN/FURNACE"/>
    <s v="TEXAS"/>
    <x v="28"/>
    <x v="17"/>
    <s v="BIOMASS - WOOD"/>
    <x v="14"/>
    <n v="0"/>
  </r>
  <r>
    <s v="REFERENCE ELECTRIFICATION - MODERATE TECHNOLOGY ADVANCEMENT"/>
    <x v="3"/>
    <s v="INDUSTRIAL DISTILLATE OVEN/FURNACE"/>
    <s v="TEXAS"/>
    <x v="28"/>
    <x v="17"/>
    <s v="RESIDUAL FUEL OIL"/>
    <x v="14"/>
    <n v="0"/>
  </r>
  <r>
    <s v="REFERENCE ELECTRIFICATION - MODERATE TECHNOLOGY ADVANCEMENT"/>
    <x v="3"/>
    <s v="INDUSTRIAL DISTILLATE OVEN/FURNACE"/>
    <s v="TEXAS"/>
    <x v="28"/>
    <x v="17"/>
    <s v="COAL"/>
    <x v="14"/>
    <n v="0"/>
  </r>
  <r>
    <s v="REFERENCE ELECTRIFICATION - MODERATE TECHNOLOGY ADVANCEMENT"/>
    <x v="3"/>
    <s v="INDUSTRIAL DISTILLATE OVEN/FURNACE"/>
    <s v="TEXAS"/>
    <x v="28"/>
    <x v="17"/>
    <s v="OTHER PETROLEUM"/>
    <x v="14"/>
    <n v="0"/>
  </r>
  <r>
    <s v="REFERENCE ELECTRIFICATION - MODERATE TECHNOLOGY ADVANCEMENT"/>
    <x v="3"/>
    <s v="INDUSTRIAL DISTILLATE OVEN/FURNACE"/>
    <s v="TEXAS"/>
    <x v="28"/>
    <x v="18"/>
    <s v="ELECTRICITY"/>
    <x v="14"/>
    <n v="0"/>
  </r>
  <r>
    <s v="REFERENCE ELECTRIFICATION - MODERATE TECHNOLOGY ADVANCEMENT"/>
    <x v="3"/>
    <s v="INDUSTRIAL DISTILLATE OVEN/FURNACE"/>
    <s v="TEXAS"/>
    <x v="28"/>
    <x v="18"/>
    <s v="DIESEL FUEL"/>
    <x v="14"/>
    <n v="692231691.452178"/>
  </r>
  <r>
    <s v="REFERENCE ELECTRIFICATION - MODERATE TECHNOLOGY ADVANCEMENT"/>
    <x v="3"/>
    <s v="INDUSTRIAL DISTILLATE OVEN/FURNACE"/>
    <s v="TEXAS"/>
    <x v="28"/>
    <x v="18"/>
    <s v="PIPELINE GAS"/>
    <x v="14"/>
    <n v="0"/>
  </r>
  <r>
    <s v="REFERENCE ELECTRIFICATION - MODERATE TECHNOLOGY ADVANCEMENT"/>
    <x v="3"/>
    <s v="INDUSTRIAL DISTILLATE OVEN/FURNACE"/>
    <s v="TEXAS"/>
    <x v="28"/>
    <x v="18"/>
    <s v="BIOMASS - WOOD"/>
    <x v="14"/>
    <n v="0"/>
  </r>
  <r>
    <s v="REFERENCE ELECTRIFICATION - MODERATE TECHNOLOGY ADVANCEMENT"/>
    <x v="3"/>
    <s v="INDUSTRIAL DISTILLATE OVEN/FURNACE"/>
    <s v="TEXAS"/>
    <x v="28"/>
    <x v="18"/>
    <s v="RESIDUAL FUEL OIL"/>
    <x v="14"/>
    <n v="0"/>
  </r>
  <r>
    <s v="REFERENCE ELECTRIFICATION - MODERATE TECHNOLOGY ADVANCEMENT"/>
    <x v="3"/>
    <s v="INDUSTRIAL DISTILLATE OVEN/FURNACE"/>
    <s v="TEXAS"/>
    <x v="28"/>
    <x v="18"/>
    <s v="COAL"/>
    <x v="14"/>
    <n v="0"/>
  </r>
  <r>
    <s v="REFERENCE ELECTRIFICATION - MODERATE TECHNOLOGY ADVANCEMENT"/>
    <x v="3"/>
    <s v="INDUSTRIAL DISTILLATE OVEN/FURNACE"/>
    <s v="TEXAS"/>
    <x v="28"/>
    <x v="18"/>
    <s v="OTHER PETROLEUM"/>
    <x v="14"/>
    <n v="0"/>
  </r>
  <r>
    <s v="REFERENCE ELECTRIFICATION - MODERATE TECHNOLOGY ADVANCEMENT"/>
    <x v="3"/>
    <s v="INDUSTRIAL DISTILLATE OVEN/FURNACE"/>
    <s v="TEXAS"/>
    <x v="28"/>
    <x v="19"/>
    <s v="ELECTRICITY"/>
    <x v="14"/>
    <n v="0"/>
  </r>
  <r>
    <s v="REFERENCE ELECTRIFICATION - MODERATE TECHNOLOGY ADVANCEMENT"/>
    <x v="3"/>
    <s v="INDUSTRIAL DISTILLATE OVEN/FURNACE"/>
    <s v="TEXAS"/>
    <x v="28"/>
    <x v="19"/>
    <s v="DIESEL FUEL"/>
    <x v="14"/>
    <n v="697165230.13566995"/>
  </r>
  <r>
    <s v="REFERENCE ELECTRIFICATION - MODERATE TECHNOLOGY ADVANCEMENT"/>
    <x v="3"/>
    <s v="INDUSTRIAL DISTILLATE OVEN/FURNACE"/>
    <s v="TEXAS"/>
    <x v="28"/>
    <x v="19"/>
    <s v="PIPELINE GAS"/>
    <x v="14"/>
    <n v="0"/>
  </r>
  <r>
    <s v="REFERENCE ELECTRIFICATION - MODERATE TECHNOLOGY ADVANCEMENT"/>
    <x v="3"/>
    <s v="INDUSTRIAL DISTILLATE OVEN/FURNACE"/>
    <s v="TEXAS"/>
    <x v="28"/>
    <x v="19"/>
    <s v="BIOMASS - WOOD"/>
    <x v="14"/>
    <n v="0"/>
  </r>
  <r>
    <s v="REFERENCE ELECTRIFICATION - MODERATE TECHNOLOGY ADVANCEMENT"/>
    <x v="3"/>
    <s v="INDUSTRIAL DISTILLATE OVEN/FURNACE"/>
    <s v="TEXAS"/>
    <x v="28"/>
    <x v="19"/>
    <s v="RESIDUAL FUEL OIL"/>
    <x v="14"/>
    <n v="0"/>
  </r>
  <r>
    <s v="REFERENCE ELECTRIFICATION - MODERATE TECHNOLOGY ADVANCEMENT"/>
    <x v="3"/>
    <s v="INDUSTRIAL DISTILLATE OVEN/FURNACE"/>
    <s v="TEXAS"/>
    <x v="28"/>
    <x v="19"/>
    <s v="COAL"/>
    <x v="14"/>
    <n v="0"/>
  </r>
  <r>
    <s v="REFERENCE ELECTRIFICATION - MODERATE TECHNOLOGY ADVANCEMENT"/>
    <x v="3"/>
    <s v="INDUSTRIAL DISTILLATE OVEN/FURNACE"/>
    <s v="TEXAS"/>
    <x v="28"/>
    <x v="19"/>
    <s v="OTHER PETROLEUM"/>
    <x v="14"/>
    <n v="0"/>
  </r>
  <r>
    <s v="REFERENCE ELECTRIFICATION - MODERATE TECHNOLOGY ADVANCEMENT"/>
    <x v="3"/>
    <s v="INDUSTRIAL DISTILLATE OVEN/FURNACE"/>
    <s v="TEXAS"/>
    <x v="28"/>
    <x v="20"/>
    <s v="ELECTRICITY"/>
    <x v="14"/>
    <n v="0"/>
  </r>
  <r>
    <s v="REFERENCE ELECTRIFICATION - MODERATE TECHNOLOGY ADVANCEMENT"/>
    <x v="3"/>
    <s v="INDUSTRIAL DISTILLATE OVEN/FURNACE"/>
    <s v="TEXAS"/>
    <x v="28"/>
    <x v="20"/>
    <s v="DIESEL FUEL"/>
    <x v="14"/>
    <n v="701090123.82007003"/>
  </r>
  <r>
    <s v="REFERENCE ELECTRIFICATION - MODERATE TECHNOLOGY ADVANCEMENT"/>
    <x v="3"/>
    <s v="INDUSTRIAL DISTILLATE OVEN/FURNACE"/>
    <s v="TEXAS"/>
    <x v="28"/>
    <x v="20"/>
    <s v="PIPELINE GAS"/>
    <x v="14"/>
    <n v="0"/>
  </r>
  <r>
    <s v="REFERENCE ELECTRIFICATION - MODERATE TECHNOLOGY ADVANCEMENT"/>
    <x v="3"/>
    <s v="INDUSTRIAL DISTILLATE OVEN/FURNACE"/>
    <s v="TEXAS"/>
    <x v="28"/>
    <x v="20"/>
    <s v="BIOMASS - WOOD"/>
    <x v="14"/>
    <n v="0"/>
  </r>
  <r>
    <s v="REFERENCE ELECTRIFICATION - MODERATE TECHNOLOGY ADVANCEMENT"/>
    <x v="3"/>
    <s v="INDUSTRIAL DISTILLATE OVEN/FURNACE"/>
    <s v="TEXAS"/>
    <x v="28"/>
    <x v="20"/>
    <s v="RESIDUAL FUEL OIL"/>
    <x v="14"/>
    <n v="0"/>
  </r>
  <r>
    <s v="REFERENCE ELECTRIFICATION - MODERATE TECHNOLOGY ADVANCEMENT"/>
    <x v="3"/>
    <s v="INDUSTRIAL DISTILLATE OVEN/FURNACE"/>
    <s v="TEXAS"/>
    <x v="28"/>
    <x v="20"/>
    <s v="COAL"/>
    <x v="14"/>
    <n v="0"/>
  </r>
  <r>
    <s v="REFERENCE ELECTRIFICATION - MODERATE TECHNOLOGY ADVANCEMENT"/>
    <x v="3"/>
    <s v="INDUSTRIAL DISTILLATE OVEN/FURNACE"/>
    <s v="TEXAS"/>
    <x v="28"/>
    <x v="20"/>
    <s v="OTHER PETROLEUM"/>
    <x v="14"/>
    <n v="0"/>
  </r>
  <r>
    <s v="REFERENCE ELECTRIFICATION - MODERATE TECHNOLOGY ADVANCEMENT"/>
    <x v="3"/>
    <s v="INDUSTRIAL DISTILLATE OVEN/FURNACE"/>
    <s v="TEXAS"/>
    <x v="28"/>
    <x v="21"/>
    <s v="ELECTRICITY"/>
    <x v="14"/>
    <n v="0"/>
  </r>
  <r>
    <s v="REFERENCE ELECTRIFICATION - MODERATE TECHNOLOGY ADVANCEMENT"/>
    <x v="3"/>
    <s v="INDUSTRIAL DISTILLATE OVEN/FURNACE"/>
    <s v="TEXAS"/>
    <x v="28"/>
    <x v="21"/>
    <s v="DIESEL FUEL"/>
    <x v="14"/>
    <n v="705537846.97444296"/>
  </r>
  <r>
    <s v="REFERENCE ELECTRIFICATION - MODERATE TECHNOLOGY ADVANCEMENT"/>
    <x v="3"/>
    <s v="INDUSTRIAL DISTILLATE OVEN/FURNACE"/>
    <s v="TEXAS"/>
    <x v="28"/>
    <x v="21"/>
    <s v="PIPELINE GAS"/>
    <x v="14"/>
    <n v="0"/>
  </r>
  <r>
    <s v="REFERENCE ELECTRIFICATION - MODERATE TECHNOLOGY ADVANCEMENT"/>
    <x v="3"/>
    <s v="INDUSTRIAL DISTILLATE OVEN/FURNACE"/>
    <s v="TEXAS"/>
    <x v="28"/>
    <x v="21"/>
    <s v="BIOMASS - WOOD"/>
    <x v="14"/>
    <n v="0"/>
  </r>
  <r>
    <s v="REFERENCE ELECTRIFICATION - MODERATE TECHNOLOGY ADVANCEMENT"/>
    <x v="3"/>
    <s v="INDUSTRIAL DISTILLATE OVEN/FURNACE"/>
    <s v="TEXAS"/>
    <x v="28"/>
    <x v="21"/>
    <s v="RESIDUAL FUEL OIL"/>
    <x v="14"/>
    <n v="0"/>
  </r>
  <r>
    <s v="REFERENCE ELECTRIFICATION - MODERATE TECHNOLOGY ADVANCEMENT"/>
    <x v="3"/>
    <s v="INDUSTRIAL DISTILLATE OVEN/FURNACE"/>
    <s v="TEXAS"/>
    <x v="28"/>
    <x v="21"/>
    <s v="COAL"/>
    <x v="14"/>
    <n v="0"/>
  </r>
  <r>
    <s v="REFERENCE ELECTRIFICATION - MODERATE TECHNOLOGY ADVANCEMENT"/>
    <x v="3"/>
    <s v="INDUSTRIAL DISTILLATE OVEN/FURNACE"/>
    <s v="TEXAS"/>
    <x v="28"/>
    <x v="21"/>
    <s v="OTHER PETROLEUM"/>
    <x v="14"/>
    <n v="0"/>
  </r>
  <r>
    <s v="REFERENCE ELECTRIFICATION - MODERATE TECHNOLOGY ADVANCEMENT"/>
    <x v="3"/>
    <s v="INDUSTRIAL DISTILLATE OVEN/FURNACE"/>
    <s v="TEXAS"/>
    <x v="28"/>
    <x v="22"/>
    <s v="ELECTRICITY"/>
    <x v="14"/>
    <n v="0"/>
  </r>
  <r>
    <s v="REFERENCE ELECTRIFICATION - MODERATE TECHNOLOGY ADVANCEMENT"/>
    <x v="3"/>
    <s v="INDUSTRIAL DISTILLATE OVEN/FURNACE"/>
    <s v="TEXAS"/>
    <x v="28"/>
    <x v="22"/>
    <s v="DIESEL FUEL"/>
    <x v="14"/>
    <n v="712057726.35873306"/>
  </r>
  <r>
    <s v="REFERENCE ELECTRIFICATION - MODERATE TECHNOLOGY ADVANCEMENT"/>
    <x v="3"/>
    <s v="INDUSTRIAL DISTILLATE OVEN/FURNACE"/>
    <s v="TEXAS"/>
    <x v="28"/>
    <x v="22"/>
    <s v="PIPELINE GAS"/>
    <x v="14"/>
    <n v="0"/>
  </r>
  <r>
    <s v="REFERENCE ELECTRIFICATION - MODERATE TECHNOLOGY ADVANCEMENT"/>
    <x v="3"/>
    <s v="INDUSTRIAL DISTILLATE OVEN/FURNACE"/>
    <s v="TEXAS"/>
    <x v="28"/>
    <x v="22"/>
    <s v="BIOMASS - WOOD"/>
    <x v="14"/>
    <n v="0"/>
  </r>
  <r>
    <s v="REFERENCE ELECTRIFICATION - MODERATE TECHNOLOGY ADVANCEMENT"/>
    <x v="3"/>
    <s v="INDUSTRIAL DISTILLATE OVEN/FURNACE"/>
    <s v="TEXAS"/>
    <x v="28"/>
    <x v="22"/>
    <s v="RESIDUAL FUEL OIL"/>
    <x v="14"/>
    <n v="0"/>
  </r>
  <r>
    <s v="REFERENCE ELECTRIFICATION - MODERATE TECHNOLOGY ADVANCEMENT"/>
    <x v="3"/>
    <s v="INDUSTRIAL DISTILLATE OVEN/FURNACE"/>
    <s v="TEXAS"/>
    <x v="28"/>
    <x v="22"/>
    <s v="COAL"/>
    <x v="14"/>
    <n v="0"/>
  </r>
  <r>
    <s v="REFERENCE ELECTRIFICATION - MODERATE TECHNOLOGY ADVANCEMENT"/>
    <x v="3"/>
    <s v="INDUSTRIAL DISTILLATE OVEN/FURNACE"/>
    <s v="TEXAS"/>
    <x v="28"/>
    <x v="22"/>
    <s v="OTHER PETROLEUM"/>
    <x v="14"/>
    <n v="0"/>
  </r>
  <r>
    <s v="REFERENCE ELECTRIFICATION - MODERATE TECHNOLOGY ADVANCEMENT"/>
    <x v="3"/>
    <s v="INDUSTRIAL DISTILLATE OVEN/FURNACE"/>
    <s v="TEXAS"/>
    <x v="28"/>
    <x v="23"/>
    <s v="ELECTRICITY"/>
    <x v="14"/>
    <n v="0"/>
  </r>
  <r>
    <s v="REFERENCE ELECTRIFICATION - MODERATE TECHNOLOGY ADVANCEMENT"/>
    <x v="3"/>
    <s v="INDUSTRIAL DISTILLATE OVEN/FURNACE"/>
    <s v="TEXAS"/>
    <x v="28"/>
    <x v="23"/>
    <s v="DIESEL FUEL"/>
    <x v="14"/>
    <n v="716986036.27757704"/>
  </r>
  <r>
    <s v="REFERENCE ELECTRIFICATION - MODERATE TECHNOLOGY ADVANCEMENT"/>
    <x v="3"/>
    <s v="INDUSTRIAL DISTILLATE OVEN/FURNACE"/>
    <s v="TEXAS"/>
    <x v="28"/>
    <x v="23"/>
    <s v="PIPELINE GAS"/>
    <x v="14"/>
    <n v="0"/>
  </r>
  <r>
    <s v="REFERENCE ELECTRIFICATION - MODERATE TECHNOLOGY ADVANCEMENT"/>
    <x v="3"/>
    <s v="INDUSTRIAL DISTILLATE OVEN/FURNACE"/>
    <s v="TEXAS"/>
    <x v="28"/>
    <x v="23"/>
    <s v="BIOMASS - WOOD"/>
    <x v="14"/>
    <n v="0"/>
  </r>
  <r>
    <s v="REFERENCE ELECTRIFICATION - MODERATE TECHNOLOGY ADVANCEMENT"/>
    <x v="3"/>
    <s v="INDUSTRIAL DISTILLATE OVEN/FURNACE"/>
    <s v="TEXAS"/>
    <x v="28"/>
    <x v="23"/>
    <s v="RESIDUAL FUEL OIL"/>
    <x v="14"/>
    <n v="0"/>
  </r>
  <r>
    <s v="REFERENCE ELECTRIFICATION - MODERATE TECHNOLOGY ADVANCEMENT"/>
    <x v="3"/>
    <s v="INDUSTRIAL DISTILLATE OVEN/FURNACE"/>
    <s v="TEXAS"/>
    <x v="28"/>
    <x v="23"/>
    <s v="COAL"/>
    <x v="14"/>
    <n v="0"/>
  </r>
  <r>
    <s v="REFERENCE ELECTRIFICATION - MODERATE TECHNOLOGY ADVANCEMENT"/>
    <x v="3"/>
    <s v="INDUSTRIAL DISTILLATE OVEN/FURNACE"/>
    <s v="TEXAS"/>
    <x v="28"/>
    <x v="23"/>
    <s v="OTHER PETROLEUM"/>
    <x v="14"/>
    <n v="0"/>
  </r>
  <r>
    <s v="REFERENCE ELECTRIFICATION - MODERATE TECHNOLOGY ADVANCEMENT"/>
    <x v="3"/>
    <s v="INDUSTRIAL DISTILLATE OVEN/FURNACE"/>
    <s v="TEXAS"/>
    <x v="28"/>
    <x v="24"/>
    <s v="ELECTRICITY"/>
    <x v="14"/>
    <n v="0"/>
  </r>
  <r>
    <s v="REFERENCE ELECTRIFICATION - MODERATE TECHNOLOGY ADVANCEMENT"/>
    <x v="3"/>
    <s v="INDUSTRIAL DISTILLATE OVEN/FURNACE"/>
    <s v="TEXAS"/>
    <x v="28"/>
    <x v="24"/>
    <s v="DIESEL FUEL"/>
    <x v="14"/>
    <n v="719589113.00621295"/>
  </r>
  <r>
    <s v="REFERENCE ELECTRIFICATION - MODERATE TECHNOLOGY ADVANCEMENT"/>
    <x v="3"/>
    <s v="INDUSTRIAL DISTILLATE OVEN/FURNACE"/>
    <s v="TEXAS"/>
    <x v="28"/>
    <x v="24"/>
    <s v="PIPELINE GAS"/>
    <x v="14"/>
    <n v="0"/>
  </r>
  <r>
    <s v="REFERENCE ELECTRIFICATION - MODERATE TECHNOLOGY ADVANCEMENT"/>
    <x v="3"/>
    <s v="INDUSTRIAL DISTILLATE OVEN/FURNACE"/>
    <s v="TEXAS"/>
    <x v="28"/>
    <x v="24"/>
    <s v="BIOMASS - WOOD"/>
    <x v="14"/>
    <n v="0"/>
  </r>
  <r>
    <s v="REFERENCE ELECTRIFICATION - MODERATE TECHNOLOGY ADVANCEMENT"/>
    <x v="3"/>
    <s v="INDUSTRIAL DISTILLATE OVEN/FURNACE"/>
    <s v="TEXAS"/>
    <x v="28"/>
    <x v="24"/>
    <s v="RESIDUAL FUEL OIL"/>
    <x v="14"/>
    <n v="0"/>
  </r>
  <r>
    <s v="REFERENCE ELECTRIFICATION - MODERATE TECHNOLOGY ADVANCEMENT"/>
    <x v="3"/>
    <s v="INDUSTRIAL DISTILLATE OVEN/FURNACE"/>
    <s v="TEXAS"/>
    <x v="28"/>
    <x v="24"/>
    <s v="COAL"/>
    <x v="14"/>
    <n v="0"/>
  </r>
  <r>
    <s v="REFERENCE ELECTRIFICATION - MODERATE TECHNOLOGY ADVANCEMENT"/>
    <x v="3"/>
    <s v="INDUSTRIAL DISTILLATE OVEN/FURNACE"/>
    <s v="TEXAS"/>
    <x v="28"/>
    <x v="24"/>
    <s v="OTHER PETROLEUM"/>
    <x v="14"/>
    <n v="0"/>
  </r>
  <r>
    <s v="REFERENCE ELECTRIFICATION - MODERATE TECHNOLOGY ADVANCEMENT"/>
    <x v="3"/>
    <s v="INDUSTRIAL DISTILLATE OVEN/FURNACE"/>
    <s v="TEXAS"/>
    <x v="28"/>
    <x v="25"/>
    <s v="ELECTRICITY"/>
    <x v="14"/>
    <n v="0"/>
  </r>
  <r>
    <s v="REFERENCE ELECTRIFICATION - MODERATE TECHNOLOGY ADVANCEMENT"/>
    <x v="3"/>
    <s v="INDUSTRIAL DISTILLATE OVEN/FURNACE"/>
    <s v="TEXAS"/>
    <x v="28"/>
    <x v="25"/>
    <s v="DIESEL FUEL"/>
    <x v="14"/>
    <n v="722292743.83371997"/>
  </r>
  <r>
    <s v="REFERENCE ELECTRIFICATION - MODERATE TECHNOLOGY ADVANCEMENT"/>
    <x v="3"/>
    <s v="INDUSTRIAL DISTILLATE OVEN/FURNACE"/>
    <s v="TEXAS"/>
    <x v="28"/>
    <x v="25"/>
    <s v="PIPELINE GAS"/>
    <x v="14"/>
    <n v="0"/>
  </r>
  <r>
    <s v="REFERENCE ELECTRIFICATION - MODERATE TECHNOLOGY ADVANCEMENT"/>
    <x v="3"/>
    <s v="INDUSTRIAL DISTILLATE OVEN/FURNACE"/>
    <s v="TEXAS"/>
    <x v="28"/>
    <x v="25"/>
    <s v="BIOMASS - WOOD"/>
    <x v="14"/>
    <n v="0"/>
  </r>
  <r>
    <s v="REFERENCE ELECTRIFICATION - MODERATE TECHNOLOGY ADVANCEMENT"/>
    <x v="3"/>
    <s v="INDUSTRIAL DISTILLATE OVEN/FURNACE"/>
    <s v="TEXAS"/>
    <x v="28"/>
    <x v="25"/>
    <s v="RESIDUAL FUEL OIL"/>
    <x v="14"/>
    <n v="0"/>
  </r>
  <r>
    <s v="REFERENCE ELECTRIFICATION - MODERATE TECHNOLOGY ADVANCEMENT"/>
    <x v="3"/>
    <s v="INDUSTRIAL DISTILLATE OVEN/FURNACE"/>
    <s v="TEXAS"/>
    <x v="28"/>
    <x v="25"/>
    <s v="COAL"/>
    <x v="14"/>
    <n v="0"/>
  </r>
  <r>
    <s v="REFERENCE ELECTRIFICATION - MODERATE TECHNOLOGY ADVANCEMENT"/>
    <x v="3"/>
    <s v="INDUSTRIAL DISTILLATE OVEN/FURNACE"/>
    <s v="TEXAS"/>
    <x v="28"/>
    <x v="25"/>
    <s v="OTHER PETROLEUM"/>
    <x v="14"/>
    <n v="0"/>
  </r>
  <r>
    <s v="REFERENCE ELECTRIFICATION - MODERATE TECHNOLOGY ADVANCEMENT"/>
    <x v="3"/>
    <s v="INDUSTRIAL DISTILLATE OVEN/FURNACE"/>
    <s v="TEXAS"/>
    <x v="28"/>
    <x v="26"/>
    <s v="ELECTRICITY"/>
    <x v="14"/>
    <n v="0"/>
  </r>
  <r>
    <s v="REFERENCE ELECTRIFICATION - MODERATE TECHNOLOGY ADVANCEMENT"/>
    <x v="3"/>
    <s v="INDUSTRIAL DISTILLATE OVEN/FURNACE"/>
    <s v="TEXAS"/>
    <x v="28"/>
    <x v="26"/>
    <s v="DIESEL FUEL"/>
    <x v="14"/>
    <n v="726210409.84409201"/>
  </r>
  <r>
    <s v="REFERENCE ELECTRIFICATION - MODERATE TECHNOLOGY ADVANCEMENT"/>
    <x v="3"/>
    <s v="INDUSTRIAL DISTILLATE OVEN/FURNACE"/>
    <s v="TEXAS"/>
    <x v="28"/>
    <x v="26"/>
    <s v="PIPELINE GAS"/>
    <x v="14"/>
    <n v="0"/>
  </r>
  <r>
    <s v="REFERENCE ELECTRIFICATION - MODERATE TECHNOLOGY ADVANCEMENT"/>
    <x v="3"/>
    <s v="INDUSTRIAL DISTILLATE OVEN/FURNACE"/>
    <s v="TEXAS"/>
    <x v="28"/>
    <x v="26"/>
    <s v="BIOMASS - WOOD"/>
    <x v="14"/>
    <n v="0"/>
  </r>
  <r>
    <s v="REFERENCE ELECTRIFICATION - MODERATE TECHNOLOGY ADVANCEMENT"/>
    <x v="3"/>
    <s v="INDUSTRIAL DISTILLATE OVEN/FURNACE"/>
    <s v="TEXAS"/>
    <x v="28"/>
    <x v="26"/>
    <s v="RESIDUAL FUEL OIL"/>
    <x v="14"/>
    <n v="0"/>
  </r>
  <r>
    <s v="REFERENCE ELECTRIFICATION - MODERATE TECHNOLOGY ADVANCEMENT"/>
    <x v="3"/>
    <s v="INDUSTRIAL DISTILLATE OVEN/FURNACE"/>
    <s v="TEXAS"/>
    <x v="28"/>
    <x v="26"/>
    <s v="COAL"/>
    <x v="14"/>
    <n v="0"/>
  </r>
  <r>
    <s v="REFERENCE ELECTRIFICATION - MODERATE TECHNOLOGY ADVANCEMENT"/>
    <x v="3"/>
    <s v="INDUSTRIAL DISTILLATE OVEN/FURNACE"/>
    <s v="TEXAS"/>
    <x v="28"/>
    <x v="26"/>
    <s v="OTHER PETROLEUM"/>
    <x v="14"/>
    <n v="0"/>
  </r>
  <r>
    <s v="REFERENCE ELECTRIFICATION - MODERATE TECHNOLOGY ADVANCEMENT"/>
    <x v="3"/>
    <s v="INDUSTRIAL DISTILLATE OVEN/FURNACE"/>
    <s v="TEXAS"/>
    <x v="28"/>
    <x v="27"/>
    <s v="ELECTRICITY"/>
    <x v="14"/>
    <n v="0"/>
  </r>
  <r>
    <s v="REFERENCE ELECTRIFICATION - MODERATE TECHNOLOGY ADVANCEMENT"/>
    <x v="3"/>
    <s v="INDUSTRIAL DISTILLATE OVEN/FURNACE"/>
    <s v="TEXAS"/>
    <x v="28"/>
    <x v="27"/>
    <s v="DIESEL FUEL"/>
    <x v="14"/>
    <n v="729377716.67603803"/>
  </r>
  <r>
    <s v="REFERENCE ELECTRIFICATION - MODERATE TECHNOLOGY ADVANCEMENT"/>
    <x v="3"/>
    <s v="INDUSTRIAL DISTILLATE OVEN/FURNACE"/>
    <s v="TEXAS"/>
    <x v="28"/>
    <x v="27"/>
    <s v="PIPELINE GAS"/>
    <x v="14"/>
    <n v="0"/>
  </r>
  <r>
    <s v="REFERENCE ELECTRIFICATION - MODERATE TECHNOLOGY ADVANCEMENT"/>
    <x v="3"/>
    <s v="INDUSTRIAL DISTILLATE OVEN/FURNACE"/>
    <s v="TEXAS"/>
    <x v="28"/>
    <x v="27"/>
    <s v="BIOMASS - WOOD"/>
    <x v="14"/>
    <n v="0"/>
  </r>
  <r>
    <s v="REFERENCE ELECTRIFICATION - MODERATE TECHNOLOGY ADVANCEMENT"/>
    <x v="3"/>
    <s v="INDUSTRIAL DISTILLATE OVEN/FURNACE"/>
    <s v="TEXAS"/>
    <x v="28"/>
    <x v="27"/>
    <s v="RESIDUAL FUEL OIL"/>
    <x v="14"/>
    <n v="0"/>
  </r>
  <r>
    <s v="REFERENCE ELECTRIFICATION - MODERATE TECHNOLOGY ADVANCEMENT"/>
    <x v="3"/>
    <s v="INDUSTRIAL DISTILLATE OVEN/FURNACE"/>
    <s v="TEXAS"/>
    <x v="28"/>
    <x v="27"/>
    <s v="COAL"/>
    <x v="14"/>
    <n v="0"/>
  </r>
  <r>
    <s v="REFERENCE ELECTRIFICATION - MODERATE TECHNOLOGY ADVANCEMENT"/>
    <x v="3"/>
    <s v="INDUSTRIAL DISTILLATE OVEN/FURNACE"/>
    <s v="TEXAS"/>
    <x v="28"/>
    <x v="27"/>
    <s v="OTHER PETROLEUM"/>
    <x v="14"/>
    <n v="0"/>
  </r>
  <r>
    <s v="REFERENCE ELECTRIFICATION - MODERATE TECHNOLOGY ADVANCEMENT"/>
    <x v="3"/>
    <s v="INDUSTRIAL DISTILLATE OVEN/FURNACE"/>
    <s v="TEXAS"/>
    <x v="28"/>
    <x v="28"/>
    <s v="ELECTRICITY"/>
    <x v="14"/>
    <n v="0"/>
  </r>
  <r>
    <s v="REFERENCE ELECTRIFICATION - MODERATE TECHNOLOGY ADVANCEMENT"/>
    <x v="3"/>
    <s v="INDUSTRIAL DISTILLATE OVEN/FURNACE"/>
    <s v="TEXAS"/>
    <x v="28"/>
    <x v="28"/>
    <s v="DIESEL FUEL"/>
    <x v="14"/>
    <n v="732603986.66922998"/>
  </r>
  <r>
    <s v="REFERENCE ELECTRIFICATION - MODERATE TECHNOLOGY ADVANCEMENT"/>
    <x v="3"/>
    <s v="INDUSTRIAL DISTILLATE OVEN/FURNACE"/>
    <s v="TEXAS"/>
    <x v="28"/>
    <x v="28"/>
    <s v="PIPELINE GAS"/>
    <x v="14"/>
    <n v="0"/>
  </r>
  <r>
    <s v="REFERENCE ELECTRIFICATION - MODERATE TECHNOLOGY ADVANCEMENT"/>
    <x v="3"/>
    <s v="INDUSTRIAL DISTILLATE OVEN/FURNACE"/>
    <s v="TEXAS"/>
    <x v="28"/>
    <x v="28"/>
    <s v="BIOMASS - WOOD"/>
    <x v="14"/>
    <n v="0"/>
  </r>
  <r>
    <s v="REFERENCE ELECTRIFICATION - MODERATE TECHNOLOGY ADVANCEMENT"/>
    <x v="3"/>
    <s v="INDUSTRIAL DISTILLATE OVEN/FURNACE"/>
    <s v="TEXAS"/>
    <x v="28"/>
    <x v="28"/>
    <s v="RESIDUAL FUEL OIL"/>
    <x v="14"/>
    <n v="0"/>
  </r>
  <r>
    <s v="REFERENCE ELECTRIFICATION - MODERATE TECHNOLOGY ADVANCEMENT"/>
    <x v="3"/>
    <s v="INDUSTRIAL DISTILLATE OVEN/FURNACE"/>
    <s v="TEXAS"/>
    <x v="28"/>
    <x v="28"/>
    <s v="COAL"/>
    <x v="14"/>
    <n v="0"/>
  </r>
  <r>
    <s v="REFERENCE ELECTRIFICATION - MODERATE TECHNOLOGY ADVANCEMENT"/>
    <x v="3"/>
    <s v="INDUSTRIAL DISTILLATE OVEN/FURNACE"/>
    <s v="TEXAS"/>
    <x v="28"/>
    <x v="28"/>
    <s v="OTHER PETROLEUM"/>
    <x v="14"/>
    <n v="0"/>
  </r>
  <r>
    <s v="REFERENCE ELECTRIFICATION - MODERATE TECHNOLOGY ADVANCEMENT"/>
    <x v="3"/>
    <s v="INDUSTRIAL DISTILLATE OVEN/FURNACE"/>
    <s v="TEXAS"/>
    <x v="28"/>
    <x v="29"/>
    <s v="ELECTRICITY"/>
    <x v="14"/>
    <n v="0"/>
  </r>
  <r>
    <s v="REFERENCE ELECTRIFICATION - MODERATE TECHNOLOGY ADVANCEMENT"/>
    <x v="3"/>
    <s v="INDUSTRIAL DISTILLATE OVEN/FURNACE"/>
    <s v="TEXAS"/>
    <x v="28"/>
    <x v="29"/>
    <s v="DIESEL FUEL"/>
    <x v="14"/>
    <n v="735431849.63954604"/>
  </r>
  <r>
    <s v="REFERENCE ELECTRIFICATION - MODERATE TECHNOLOGY ADVANCEMENT"/>
    <x v="3"/>
    <s v="INDUSTRIAL DISTILLATE OVEN/FURNACE"/>
    <s v="TEXAS"/>
    <x v="28"/>
    <x v="29"/>
    <s v="PIPELINE GAS"/>
    <x v="14"/>
    <n v="0"/>
  </r>
  <r>
    <s v="REFERENCE ELECTRIFICATION - MODERATE TECHNOLOGY ADVANCEMENT"/>
    <x v="3"/>
    <s v="INDUSTRIAL DISTILLATE OVEN/FURNACE"/>
    <s v="TEXAS"/>
    <x v="28"/>
    <x v="29"/>
    <s v="BIOMASS - WOOD"/>
    <x v="14"/>
    <n v="0"/>
  </r>
  <r>
    <s v="REFERENCE ELECTRIFICATION - MODERATE TECHNOLOGY ADVANCEMENT"/>
    <x v="3"/>
    <s v="INDUSTRIAL DISTILLATE OVEN/FURNACE"/>
    <s v="TEXAS"/>
    <x v="28"/>
    <x v="29"/>
    <s v="RESIDUAL FUEL OIL"/>
    <x v="14"/>
    <n v="0"/>
  </r>
  <r>
    <s v="REFERENCE ELECTRIFICATION - MODERATE TECHNOLOGY ADVANCEMENT"/>
    <x v="3"/>
    <s v="INDUSTRIAL DISTILLATE OVEN/FURNACE"/>
    <s v="TEXAS"/>
    <x v="28"/>
    <x v="29"/>
    <s v="COAL"/>
    <x v="14"/>
    <n v="0"/>
  </r>
  <r>
    <s v="REFERENCE ELECTRIFICATION - MODERATE TECHNOLOGY ADVANCEMENT"/>
    <x v="3"/>
    <s v="INDUSTRIAL DISTILLATE OVEN/FURNACE"/>
    <s v="TEXAS"/>
    <x v="28"/>
    <x v="29"/>
    <s v="OTHER PETROLEUM"/>
    <x v="14"/>
    <n v="0"/>
  </r>
  <r>
    <s v="REFERENCE ELECTRIFICATION - MODERATE TECHNOLOGY ADVANCEMENT"/>
    <x v="3"/>
    <s v="INDUSTRIAL DISTILLATE OVEN/FURNACE"/>
    <s v="TEXAS"/>
    <x v="28"/>
    <x v="30"/>
    <s v="ELECTRICITY"/>
    <x v="14"/>
    <n v="0"/>
  </r>
  <r>
    <s v="REFERENCE ELECTRIFICATION - MODERATE TECHNOLOGY ADVANCEMENT"/>
    <x v="3"/>
    <s v="INDUSTRIAL DISTILLATE OVEN/FURNACE"/>
    <s v="TEXAS"/>
    <x v="28"/>
    <x v="30"/>
    <s v="DIESEL FUEL"/>
    <x v="14"/>
    <n v="740545258.18345404"/>
  </r>
  <r>
    <s v="REFERENCE ELECTRIFICATION - MODERATE TECHNOLOGY ADVANCEMENT"/>
    <x v="3"/>
    <s v="INDUSTRIAL DISTILLATE OVEN/FURNACE"/>
    <s v="TEXAS"/>
    <x v="28"/>
    <x v="30"/>
    <s v="PIPELINE GAS"/>
    <x v="14"/>
    <n v="0"/>
  </r>
  <r>
    <s v="REFERENCE ELECTRIFICATION - MODERATE TECHNOLOGY ADVANCEMENT"/>
    <x v="3"/>
    <s v="INDUSTRIAL DISTILLATE OVEN/FURNACE"/>
    <s v="TEXAS"/>
    <x v="28"/>
    <x v="30"/>
    <s v="BIOMASS - WOOD"/>
    <x v="14"/>
    <n v="0"/>
  </r>
  <r>
    <s v="REFERENCE ELECTRIFICATION - MODERATE TECHNOLOGY ADVANCEMENT"/>
    <x v="3"/>
    <s v="INDUSTRIAL DISTILLATE OVEN/FURNACE"/>
    <s v="TEXAS"/>
    <x v="28"/>
    <x v="30"/>
    <s v="RESIDUAL FUEL OIL"/>
    <x v="14"/>
    <n v="0"/>
  </r>
  <r>
    <s v="REFERENCE ELECTRIFICATION - MODERATE TECHNOLOGY ADVANCEMENT"/>
    <x v="3"/>
    <s v="INDUSTRIAL DISTILLATE OVEN/FURNACE"/>
    <s v="TEXAS"/>
    <x v="28"/>
    <x v="30"/>
    <s v="COAL"/>
    <x v="14"/>
    <n v="0"/>
  </r>
  <r>
    <s v="REFERENCE ELECTRIFICATION - MODERATE TECHNOLOGY ADVANCEMENT"/>
    <x v="3"/>
    <s v="INDUSTRIAL DISTILLATE OVEN/FURNACE"/>
    <s v="TEXAS"/>
    <x v="28"/>
    <x v="30"/>
    <s v="OTHER PETROLEUM"/>
    <x v="14"/>
    <n v="0"/>
  </r>
  <r>
    <s v="REFERENCE ELECTRIFICATION - MODERATE TECHNOLOGY ADVANCEMENT"/>
    <x v="3"/>
    <s v="INDUSTRIAL DISTILLATE OVEN/FURNACE"/>
    <s v="TEXAS"/>
    <x v="28"/>
    <x v="31"/>
    <s v="ELECTRICITY"/>
    <x v="14"/>
    <n v="0"/>
  </r>
  <r>
    <s v="REFERENCE ELECTRIFICATION - MODERATE TECHNOLOGY ADVANCEMENT"/>
    <x v="3"/>
    <s v="INDUSTRIAL DISTILLATE OVEN/FURNACE"/>
    <s v="TEXAS"/>
    <x v="28"/>
    <x v="31"/>
    <s v="DIESEL FUEL"/>
    <x v="14"/>
    <n v="745989386.85327697"/>
  </r>
  <r>
    <s v="REFERENCE ELECTRIFICATION - MODERATE TECHNOLOGY ADVANCEMENT"/>
    <x v="3"/>
    <s v="INDUSTRIAL DISTILLATE OVEN/FURNACE"/>
    <s v="TEXAS"/>
    <x v="28"/>
    <x v="31"/>
    <s v="PIPELINE GAS"/>
    <x v="14"/>
    <n v="0"/>
  </r>
  <r>
    <s v="REFERENCE ELECTRIFICATION - MODERATE TECHNOLOGY ADVANCEMENT"/>
    <x v="3"/>
    <s v="INDUSTRIAL DISTILLATE OVEN/FURNACE"/>
    <s v="TEXAS"/>
    <x v="28"/>
    <x v="31"/>
    <s v="BIOMASS - WOOD"/>
    <x v="14"/>
    <n v="0"/>
  </r>
  <r>
    <s v="REFERENCE ELECTRIFICATION - MODERATE TECHNOLOGY ADVANCEMENT"/>
    <x v="3"/>
    <s v="INDUSTRIAL DISTILLATE OVEN/FURNACE"/>
    <s v="TEXAS"/>
    <x v="28"/>
    <x v="31"/>
    <s v="RESIDUAL FUEL OIL"/>
    <x v="14"/>
    <n v="0"/>
  </r>
  <r>
    <s v="REFERENCE ELECTRIFICATION - MODERATE TECHNOLOGY ADVANCEMENT"/>
    <x v="3"/>
    <s v="INDUSTRIAL DISTILLATE OVEN/FURNACE"/>
    <s v="TEXAS"/>
    <x v="28"/>
    <x v="31"/>
    <s v="COAL"/>
    <x v="14"/>
    <n v="0"/>
  </r>
  <r>
    <s v="REFERENCE ELECTRIFICATION - MODERATE TECHNOLOGY ADVANCEMENT"/>
    <x v="3"/>
    <s v="INDUSTRIAL DISTILLATE OVEN/FURNACE"/>
    <s v="TEXAS"/>
    <x v="28"/>
    <x v="31"/>
    <s v="OTHER PETROLEUM"/>
    <x v="14"/>
    <n v="0"/>
  </r>
  <r>
    <s v="REFERENCE ELECTRIFICATION - MODERATE TECHNOLOGY ADVANCEMENT"/>
    <x v="3"/>
    <s v="INDUSTRIAL DISTILLATE OVEN/FURNACE"/>
    <s v="TEXAS"/>
    <x v="28"/>
    <x v="32"/>
    <s v="ELECTRICITY"/>
    <x v="14"/>
    <n v="0"/>
  </r>
  <r>
    <s v="REFERENCE ELECTRIFICATION - MODERATE TECHNOLOGY ADVANCEMENT"/>
    <x v="3"/>
    <s v="INDUSTRIAL DISTILLATE OVEN/FURNACE"/>
    <s v="TEXAS"/>
    <x v="28"/>
    <x v="32"/>
    <s v="DIESEL FUEL"/>
    <x v="14"/>
    <n v="752544533.46559"/>
  </r>
  <r>
    <s v="REFERENCE ELECTRIFICATION - MODERATE TECHNOLOGY ADVANCEMENT"/>
    <x v="3"/>
    <s v="INDUSTRIAL DISTILLATE OVEN/FURNACE"/>
    <s v="TEXAS"/>
    <x v="28"/>
    <x v="32"/>
    <s v="PIPELINE GAS"/>
    <x v="14"/>
    <n v="0"/>
  </r>
  <r>
    <s v="REFERENCE ELECTRIFICATION - MODERATE TECHNOLOGY ADVANCEMENT"/>
    <x v="3"/>
    <s v="INDUSTRIAL DISTILLATE OVEN/FURNACE"/>
    <s v="TEXAS"/>
    <x v="28"/>
    <x v="32"/>
    <s v="BIOMASS - WOOD"/>
    <x v="14"/>
    <n v="0"/>
  </r>
  <r>
    <s v="REFERENCE ELECTRIFICATION - MODERATE TECHNOLOGY ADVANCEMENT"/>
    <x v="3"/>
    <s v="INDUSTRIAL DISTILLATE OVEN/FURNACE"/>
    <s v="TEXAS"/>
    <x v="28"/>
    <x v="32"/>
    <s v="RESIDUAL FUEL OIL"/>
    <x v="14"/>
    <n v="0"/>
  </r>
  <r>
    <s v="REFERENCE ELECTRIFICATION - MODERATE TECHNOLOGY ADVANCEMENT"/>
    <x v="3"/>
    <s v="INDUSTRIAL DISTILLATE OVEN/FURNACE"/>
    <s v="TEXAS"/>
    <x v="28"/>
    <x v="32"/>
    <s v="COAL"/>
    <x v="14"/>
    <n v="0"/>
  </r>
  <r>
    <s v="REFERENCE ELECTRIFICATION - MODERATE TECHNOLOGY ADVANCEMENT"/>
    <x v="3"/>
    <s v="INDUSTRIAL DISTILLATE OVEN/FURNACE"/>
    <s v="TEXAS"/>
    <x v="28"/>
    <x v="32"/>
    <s v="OTHER PETROLEUM"/>
    <x v="14"/>
    <n v="0"/>
  </r>
  <r>
    <s v="REFERENCE ELECTRIFICATION - MODERATE TECHNOLOGY ADVANCEMENT"/>
    <x v="3"/>
    <s v="INDUSTRIAL DISTILLATE OVEN/FURNACE"/>
    <s v="TEXAS"/>
    <x v="28"/>
    <x v="33"/>
    <s v="ELECTRICITY"/>
    <x v="14"/>
    <n v="0"/>
  </r>
  <r>
    <s v="REFERENCE ELECTRIFICATION - MODERATE TECHNOLOGY ADVANCEMENT"/>
    <x v="3"/>
    <s v="INDUSTRIAL DISTILLATE OVEN/FURNACE"/>
    <s v="TEXAS"/>
    <x v="28"/>
    <x v="33"/>
    <s v="DIESEL FUEL"/>
    <x v="14"/>
    <n v="760664668.44519401"/>
  </r>
  <r>
    <s v="REFERENCE ELECTRIFICATION - MODERATE TECHNOLOGY ADVANCEMENT"/>
    <x v="3"/>
    <s v="INDUSTRIAL DISTILLATE OVEN/FURNACE"/>
    <s v="TEXAS"/>
    <x v="28"/>
    <x v="33"/>
    <s v="PIPELINE GAS"/>
    <x v="14"/>
    <n v="0"/>
  </r>
  <r>
    <s v="REFERENCE ELECTRIFICATION - MODERATE TECHNOLOGY ADVANCEMENT"/>
    <x v="3"/>
    <s v="INDUSTRIAL DISTILLATE OVEN/FURNACE"/>
    <s v="TEXAS"/>
    <x v="28"/>
    <x v="33"/>
    <s v="BIOMASS - WOOD"/>
    <x v="14"/>
    <n v="0"/>
  </r>
  <r>
    <s v="REFERENCE ELECTRIFICATION - MODERATE TECHNOLOGY ADVANCEMENT"/>
    <x v="3"/>
    <s v="INDUSTRIAL DISTILLATE OVEN/FURNACE"/>
    <s v="TEXAS"/>
    <x v="28"/>
    <x v="33"/>
    <s v="RESIDUAL FUEL OIL"/>
    <x v="14"/>
    <n v="0"/>
  </r>
  <r>
    <s v="REFERENCE ELECTRIFICATION - MODERATE TECHNOLOGY ADVANCEMENT"/>
    <x v="3"/>
    <s v="INDUSTRIAL DISTILLATE OVEN/FURNACE"/>
    <s v="TEXAS"/>
    <x v="28"/>
    <x v="33"/>
    <s v="COAL"/>
    <x v="14"/>
    <n v="0"/>
  </r>
  <r>
    <s v="REFERENCE ELECTRIFICATION - MODERATE TECHNOLOGY ADVANCEMENT"/>
    <x v="3"/>
    <s v="INDUSTRIAL DISTILLATE OVEN/FURNACE"/>
    <s v="TEXAS"/>
    <x v="28"/>
    <x v="33"/>
    <s v="OTHER PETROLEUM"/>
    <x v="14"/>
    <n v="0"/>
  </r>
  <r>
    <s v="REFERENCE ELECTRIFICATION - MODERATE TECHNOLOGY ADVANCEMENT"/>
    <x v="3"/>
    <s v="INDUSTRIAL LPG OVEN/FURNACE"/>
    <s v="TEXAS"/>
    <x v="28"/>
    <x v="0"/>
    <s v="ELECTRICITY"/>
    <x v="14"/>
    <n v="0"/>
  </r>
  <r>
    <s v="REFERENCE ELECTRIFICATION - MODERATE TECHNOLOGY ADVANCEMENT"/>
    <x v="3"/>
    <s v="INDUSTRIAL LPG OVEN/FURNACE"/>
    <s v="TEXAS"/>
    <x v="28"/>
    <x v="0"/>
    <s v="DIESEL FUEL"/>
    <x v="14"/>
    <n v="0"/>
  </r>
  <r>
    <s v="REFERENCE ELECTRIFICATION - MODERATE TECHNOLOGY ADVANCEMENT"/>
    <x v="3"/>
    <s v="INDUSTRIAL LPG OVEN/FURNACE"/>
    <s v="TEXAS"/>
    <x v="28"/>
    <x v="0"/>
    <s v="PIPELINE GAS"/>
    <x v="14"/>
    <n v="0"/>
  </r>
  <r>
    <s v="REFERENCE ELECTRIFICATION - MODERATE TECHNOLOGY ADVANCEMENT"/>
    <x v="3"/>
    <s v="INDUSTRIAL LPG OVEN/FURNACE"/>
    <s v="TEXAS"/>
    <x v="28"/>
    <x v="0"/>
    <s v="BIOMASS - WOOD"/>
    <x v="14"/>
    <n v="974155966.34889805"/>
  </r>
  <r>
    <s v="REFERENCE ELECTRIFICATION - MODERATE TECHNOLOGY ADVANCEMENT"/>
    <x v="3"/>
    <s v="INDUSTRIAL LPG OVEN/FURNACE"/>
    <s v="TEXAS"/>
    <x v="28"/>
    <x v="0"/>
    <s v="RESIDUAL FUEL OIL"/>
    <x v="14"/>
    <n v="0"/>
  </r>
  <r>
    <s v="REFERENCE ELECTRIFICATION - MODERATE TECHNOLOGY ADVANCEMENT"/>
    <x v="3"/>
    <s v="INDUSTRIAL LPG OVEN/FURNACE"/>
    <s v="TEXAS"/>
    <x v="28"/>
    <x v="0"/>
    <s v="COAL"/>
    <x v="14"/>
    <n v="0"/>
  </r>
  <r>
    <s v="REFERENCE ELECTRIFICATION - MODERATE TECHNOLOGY ADVANCEMENT"/>
    <x v="3"/>
    <s v="INDUSTRIAL LPG OVEN/FURNACE"/>
    <s v="TEXAS"/>
    <x v="28"/>
    <x v="0"/>
    <s v="OTHER PETROLEUM"/>
    <x v="14"/>
    <n v="0"/>
  </r>
  <r>
    <s v="REFERENCE ELECTRIFICATION - MODERATE TECHNOLOGY ADVANCEMENT"/>
    <x v="3"/>
    <s v="INDUSTRIAL LPG OVEN/FURNACE"/>
    <s v="TEXAS"/>
    <x v="28"/>
    <x v="1"/>
    <s v="ELECTRICITY"/>
    <x v="14"/>
    <n v="0"/>
  </r>
  <r>
    <s v="REFERENCE ELECTRIFICATION - MODERATE TECHNOLOGY ADVANCEMENT"/>
    <x v="3"/>
    <s v="INDUSTRIAL LPG OVEN/FURNACE"/>
    <s v="TEXAS"/>
    <x v="28"/>
    <x v="1"/>
    <s v="DIESEL FUEL"/>
    <x v="14"/>
    <n v="0"/>
  </r>
  <r>
    <s v="REFERENCE ELECTRIFICATION - MODERATE TECHNOLOGY ADVANCEMENT"/>
    <x v="3"/>
    <s v="INDUSTRIAL LPG OVEN/FURNACE"/>
    <s v="TEXAS"/>
    <x v="28"/>
    <x v="1"/>
    <s v="PIPELINE GAS"/>
    <x v="14"/>
    <n v="0"/>
  </r>
  <r>
    <s v="REFERENCE ELECTRIFICATION - MODERATE TECHNOLOGY ADVANCEMENT"/>
    <x v="3"/>
    <s v="INDUSTRIAL LPG OVEN/FURNACE"/>
    <s v="TEXAS"/>
    <x v="28"/>
    <x v="1"/>
    <s v="BIOMASS - WOOD"/>
    <x v="14"/>
    <n v="1001899097.76153"/>
  </r>
  <r>
    <s v="REFERENCE ELECTRIFICATION - MODERATE TECHNOLOGY ADVANCEMENT"/>
    <x v="3"/>
    <s v="INDUSTRIAL LPG OVEN/FURNACE"/>
    <s v="TEXAS"/>
    <x v="28"/>
    <x v="1"/>
    <s v="RESIDUAL FUEL OIL"/>
    <x v="14"/>
    <n v="0"/>
  </r>
  <r>
    <s v="REFERENCE ELECTRIFICATION - MODERATE TECHNOLOGY ADVANCEMENT"/>
    <x v="3"/>
    <s v="INDUSTRIAL LPG OVEN/FURNACE"/>
    <s v="TEXAS"/>
    <x v="28"/>
    <x v="1"/>
    <s v="COAL"/>
    <x v="14"/>
    <n v="0"/>
  </r>
  <r>
    <s v="REFERENCE ELECTRIFICATION - MODERATE TECHNOLOGY ADVANCEMENT"/>
    <x v="3"/>
    <s v="INDUSTRIAL LPG OVEN/FURNACE"/>
    <s v="TEXAS"/>
    <x v="28"/>
    <x v="1"/>
    <s v="OTHER PETROLEUM"/>
    <x v="14"/>
    <n v="0"/>
  </r>
  <r>
    <s v="REFERENCE ELECTRIFICATION - MODERATE TECHNOLOGY ADVANCEMENT"/>
    <x v="3"/>
    <s v="INDUSTRIAL LPG OVEN/FURNACE"/>
    <s v="TEXAS"/>
    <x v="28"/>
    <x v="2"/>
    <s v="ELECTRICITY"/>
    <x v="14"/>
    <n v="0"/>
  </r>
  <r>
    <s v="REFERENCE ELECTRIFICATION - MODERATE TECHNOLOGY ADVANCEMENT"/>
    <x v="3"/>
    <s v="INDUSTRIAL LPG OVEN/FURNACE"/>
    <s v="TEXAS"/>
    <x v="28"/>
    <x v="2"/>
    <s v="DIESEL FUEL"/>
    <x v="14"/>
    <n v="0"/>
  </r>
  <r>
    <s v="REFERENCE ELECTRIFICATION - MODERATE TECHNOLOGY ADVANCEMENT"/>
    <x v="3"/>
    <s v="INDUSTRIAL LPG OVEN/FURNACE"/>
    <s v="TEXAS"/>
    <x v="28"/>
    <x v="2"/>
    <s v="PIPELINE GAS"/>
    <x v="14"/>
    <n v="0"/>
  </r>
  <r>
    <s v="REFERENCE ELECTRIFICATION - MODERATE TECHNOLOGY ADVANCEMENT"/>
    <x v="3"/>
    <s v="INDUSTRIAL LPG OVEN/FURNACE"/>
    <s v="TEXAS"/>
    <x v="28"/>
    <x v="2"/>
    <s v="BIOMASS - WOOD"/>
    <x v="14"/>
    <n v="1032593329.95496"/>
  </r>
  <r>
    <s v="REFERENCE ELECTRIFICATION - MODERATE TECHNOLOGY ADVANCEMENT"/>
    <x v="3"/>
    <s v="INDUSTRIAL LPG OVEN/FURNACE"/>
    <s v="TEXAS"/>
    <x v="28"/>
    <x v="2"/>
    <s v="RESIDUAL FUEL OIL"/>
    <x v="14"/>
    <n v="0"/>
  </r>
  <r>
    <s v="REFERENCE ELECTRIFICATION - MODERATE TECHNOLOGY ADVANCEMENT"/>
    <x v="3"/>
    <s v="INDUSTRIAL LPG OVEN/FURNACE"/>
    <s v="TEXAS"/>
    <x v="28"/>
    <x v="2"/>
    <s v="COAL"/>
    <x v="14"/>
    <n v="0"/>
  </r>
  <r>
    <s v="REFERENCE ELECTRIFICATION - MODERATE TECHNOLOGY ADVANCEMENT"/>
    <x v="3"/>
    <s v="INDUSTRIAL LPG OVEN/FURNACE"/>
    <s v="TEXAS"/>
    <x v="28"/>
    <x v="2"/>
    <s v="OTHER PETROLEUM"/>
    <x v="14"/>
    <n v="0"/>
  </r>
  <r>
    <s v="REFERENCE ELECTRIFICATION - MODERATE TECHNOLOGY ADVANCEMENT"/>
    <x v="3"/>
    <s v="INDUSTRIAL LPG OVEN/FURNACE"/>
    <s v="TEXAS"/>
    <x v="28"/>
    <x v="3"/>
    <s v="ELECTRICITY"/>
    <x v="14"/>
    <n v="0"/>
  </r>
  <r>
    <s v="REFERENCE ELECTRIFICATION - MODERATE TECHNOLOGY ADVANCEMENT"/>
    <x v="3"/>
    <s v="INDUSTRIAL LPG OVEN/FURNACE"/>
    <s v="TEXAS"/>
    <x v="28"/>
    <x v="3"/>
    <s v="DIESEL FUEL"/>
    <x v="14"/>
    <n v="0"/>
  </r>
  <r>
    <s v="REFERENCE ELECTRIFICATION - MODERATE TECHNOLOGY ADVANCEMENT"/>
    <x v="3"/>
    <s v="INDUSTRIAL LPG OVEN/FURNACE"/>
    <s v="TEXAS"/>
    <x v="28"/>
    <x v="3"/>
    <s v="PIPELINE GAS"/>
    <x v="14"/>
    <n v="0"/>
  </r>
  <r>
    <s v="REFERENCE ELECTRIFICATION - MODERATE TECHNOLOGY ADVANCEMENT"/>
    <x v="3"/>
    <s v="INDUSTRIAL LPG OVEN/FURNACE"/>
    <s v="TEXAS"/>
    <x v="28"/>
    <x v="3"/>
    <s v="BIOMASS - WOOD"/>
    <x v="14"/>
    <n v="1051789858.39477"/>
  </r>
  <r>
    <s v="REFERENCE ELECTRIFICATION - MODERATE TECHNOLOGY ADVANCEMENT"/>
    <x v="3"/>
    <s v="INDUSTRIAL LPG OVEN/FURNACE"/>
    <s v="TEXAS"/>
    <x v="28"/>
    <x v="3"/>
    <s v="RESIDUAL FUEL OIL"/>
    <x v="14"/>
    <n v="0"/>
  </r>
  <r>
    <s v="REFERENCE ELECTRIFICATION - MODERATE TECHNOLOGY ADVANCEMENT"/>
    <x v="3"/>
    <s v="INDUSTRIAL LPG OVEN/FURNACE"/>
    <s v="TEXAS"/>
    <x v="28"/>
    <x v="3"/>
    <s v="COAL"/>
    <x v="14"/>
    <n v="0"/>
  </r>
  <r>
    <s v="REFERENCE ELECTRIFICATION - MODERATE TECHNOLOGY ADVANCEMENT"/>
    <x v="3"/>
    <s v="INDUSTRIAL LPG OVEN/FURNACE"/>
    <s v="TEXAS"/>
    <x v="28"/>
    <x v="3"/>
    <s v="OTHER PETROLEUM"/>
    <x v="14"/>
    <n v="0"/>
  </r>
  <r>
    <s v="REFERENCE ELECTRIFICATION - MODERATE TECHNOLOGY ADVANCEMENT"/>
    <x v="3"/>
    <s v="INDUSTRIAL LPG OVEN/FURNACE"/>
    <s v="TEXAS"/>
    <x v="28"/>
    <x v="4"/>
    <s v="ELECTRICITY"/>
    <x v="14"/>
    <n v="0"/>
  </r>
  <r>
    <s v="REFERENCE ELECTRIFICATION - MODERATE TECHNOLOGY ADVANCEMENT"/>
    <x v="3"/>
    <s v="INDUSTRIAL LPG OVEN/FURNACE"/>
    <s v="TEXAS"/>
    <x v="28"/>
    <x v="4"/>
    <s v="DIESEL FUEL"/>
    <x v="14"/>
    <n v="0"/>
  </r>
  <r>
    <s v="REFERENCE ELECTRIFICATION - MODERATE TECHNOLOGY ADVANCEMENT"/>
    <x v="3"/>
    <s v="INDUSTRIAL LPG OVEN/FURNACE"/>
    <s v="TEXAS"/>
    <x v="28"/>
    <x v="4"/>
    <s v="PIPELINE GAS"/>
    <x v="14"/>
    <n v="0"/>
  </r>
  <r>
    <s v="REFERENCE ELECTRIFICATION - MODERATE TECHNOLOGY ADVANCEMENT"/>
    <x v="3"/>
    <s v="INDUSTRIAL LPG OVEN/FURNACE"/>
    <s v="TEXAS"/>
    <x v="28"/>
    <x v="4"/>
    <s v="BIOMASS - WOOD"/>
    <x v="14"/>
    <n v="1074909436.2492599"/>
  </r>
  <r>
    <s v="REFERENCE ELECTRIFICATION - MODERATE TECHNOLOGY ADVANCEMENT"/>
    <x v="3"/>
    <s v="INDUSTRIAL LPG OVEN/FURNACE"/>
    <s v="TEXAS"/>
    <x v="28"/>
    <x v="4"/>
    <s v="RESIDUAL FUEL OIL"/>
    <x v="14"/>
    <n v="0"/>
  </r>
  <r>
    <s v="REFERENCE ELECTRIFICATION - MODERATE TECHNOLOGY ADVANCEMENT"/>
    <x v="3"/>
    <s v="INDUSTRIAL LPG OVEN/FURNACE"/>
    <s v="TEXAS"/>
    <x v="28"/>
    <x v="4"/>
    <s v="COAL"/>
    <x v="14"/>
    <n v="0"/>
  </r>
  <r>
    <s v="REFERENCE ELECTRIFICATION - MODERATE TECHNOLOGY ADVANCEMENT"/>
    <x v="3"/>
    <s v="INDUSTRIAL LPG OVEN/FURNACE"/>
    <s v="TEXAS"/>
    <x v="28"/>
    <x v="4"/>
    <s v="OTHER PETROLEUM"/>
    <x v="14"/>
    <n v="0"/>
  </r>
  <r>
    <s v="REFERENCE ELECTRIFICATION - MODERATE TECHNOLOGY ADVANCEMENT"/>
    <x v="3"/>
    <s v="INDUSTRIAL LPG OVEN/FURNACE"/>
    <s v="TEXAS"/>
    <x v="28"/>
    <x v="5"/>
    <s v="ELECTRICITY"/>
    <x v="14"/>
    <n v="0"/>
  </r>
  <r>
    <s v="REFERENCE ELECTRIFICATION - MODERATE TECHNOLOGY ADVANCEMENT"/>
    <x v="3"/>
    <s v="INDUSTRIAL LPG OVEN/FURNACE"/>
    <s v="TEXAS"/>
    <x v="28"/>
    <x v="5"/>
    <s v="DIESEL FUEL"/>
    <x v="14"/>
    <n v="0"/>
  </r>
  <r>
    <s v="REFERENCE ELECTRIFICATION - MODERATE TECHNOLOGY ADVANCEMENT"/>
    <x v="3"/>
    <s v="INDUSTRIAL LPG OVEN/FURNACE"/>
    <s v="TEXAS"/>
    <x v="28"/>
    <x v="5"/>
    <s v="PIPELINE GAS"/>
    <x v="14"/>
    <n v="0"/>
  </r>
  <r>
    <s v="REFERENCE ELECTRIFICATION - MODERATE TECHNOLOGY ADVANCEMENT"/>
    <x v="3"/>
    <s v="INDUSTRIAL LPG OVEN/FURNACE"/>
    <s v="TEXAS"/>
    <x v="28"/>
    <x v="5"/>
    <s v="BIOMASS - WOOD"/>
    <x v="14"/>
    <n v="1101155444.40168"/>
  </r>
  <r>
    <s v="REFERENCE ELECTRIFICATION - MODERATE TECHNOLOGY ADVANCEMENT"/>
    <x v="3"/>
    <s v="INDUSTRIAL LPG OVEN/FURNACE"/>
    <s v="TEXAS"/>
    <x v="28"/>
    <x v="5"/>
    <s v="RESIDUAL FUEL OIL"/>
    <x v="14"/>
    <n v="0"/>
  </r>
  <r>
    <s v="REFERENCE ELECTRIFICATION - MODERATE TECHNOLOGY ADVANCEMENT"/>
    <x v="3"/>
    <s v="INDUSTRIAL LPG OVEN/FURNACE"/>
    <s v="TEXAS"/>
    <x v="28"/>
    <x v="5"/>
    <s v="COAL"/>
    <x v="14"/>
    <n v="0"/>
  </r>
  <r>
    <s v="REFERENCE ELECTRIFICATION - MODERATE TECHNOLOGY ADVANCEMENT"/>
    <x v="3"/>
    <s v="INDUSTRIAL LPG OVEN/FURNACE"/>
    <s v="TEXAS"/>
    <x v="28"/>
    <x v="5"/>
    <s v="OTHER PETROLEUM"/>
    <x v="14"/>
    <n v="0"/>
  </r>
  <r>
    <s v="REFERENCE ELECTRIFICATION - MODERATE TECHNOLOGY ADVANCEMENT"/>
    <x v="3"/>
    <s v="INDUSTRIAL LPG OVEN/FURNACE"/>
    <s v="TEXAS"/>
    <x v="28"/>
    <x v="6"/>
    <s v="ELECTRICITY"/>
    <x v="14"/>
    <n v="0"/>
  </r>
  <r>
    <s v="REFERENCE ELECTRIFICATION - MODERATE TECHNOLOGY ADVANCEMENT"/>
    <x v="3"/>
    <s v="INDUSTRIAL LPG OVEN/FURNACE"/>
    <s v="TEXAS"/>
    <x v="28"/>
    <x v="6"/>
    <s v="DIESEL FUEL"/>
    <x v="14"/>
    <n v="0"/>
  </r>
  <r>
    <s v="REFERENCE ELECTRIFICATION - MODERATE TECHNOLOGY ADVANCEMENT"/>
    <x v="3"/>
    <s v="INDUSTRIAL LPG OVEN/FURNACE"/>
    <s v="TEXAS"/>
    <x v="28"/>
    <x v="6"/>
    <s v="PIPELINE GAS"/>
    <x v="14"/>
    <n v="0"/>
  </r>
  <r>
    <s v="REFERENCE ELECTRIFICATION - MODERATE TECHNOLOGY ADVANCEMENT"/>
    <x v="3"/>
    <s v="INDUSTRIAL LPG OVEN/FURNACE"/>
    <s v="TEXAS"/>
    <x v="28"/>
    <x v="6"/>
    <s v="BIOMASS - WOOD"/>
    <x v="14"/>
    <n v="1124812522.5112"/>
  </r>
  <r>
    <s v="REFERENCE ELECTRIFICATION - MODERATE TECHNOLOGY ADVANCEMENT"/>
    <x v="3"/>
    <s v="INDUSTRIAL LPG OVEN/FURNACE"/>
    <s v="TEXAS"/>
    <x v="28"/>
    <x v="6"/>
    <s v="RESIDUAL FUEL OIL"/>
    <x v="14"/>
    <n v="0"/>
  </r>
  <r>
    <s v="REFERENCE ELECTRIFICATION - MODERATE TECHNOLOGY ADVANCEMENT"/>
    <x v="3"/>
    <s v="INDUSTRIAL LPG OVEN/FURNACE"/>
    <s v="TEXAS"/>
    <x v="28"/>
    <x v="6"/>
    <s v="COAL"/>
    <x v="14"/>
    <n v="0"/>
  </r>
  <r>
    <s v="REFERENCE ELECTRIFICATION - MODERATE TECHNOLOGY ADVANCEMENT"/>
    <x v="3"/>
    <s v="INDUSTRIAL LPG OVEN/FURNACE"/>
    <s v="TEXAS"/>
    <x v="28"/>
    <x v="6"/>
    <s v="OTHER PETROLEUM"/>
    <x v="14"/>
    <n v="0"/>
  </r>
  <r>
    <s v="REFERENCE ELECTRIFICATION - MODERATE TECHNOLOGY ADVANCEMENT"/>
    <x v="3"/>
    <s v="INDUSTRIAL LPG OVEN/FURNACE"/>
    <s v="TEXAS"/>
    <x v="28"/>
    <x v="7"/>
    <s v="ELECTRICITY"/>
    <x v="14"/>
    <n v="0"/>
  </r>
  <r>
    <s v="REFERENCE ELECTRIFICATION - MODERATE TECHNOLOGY ADVANCEMENT"/>
    <x v="3"/>
    <s v="INDUSTRIAL LPG OVEN/FURNACE"/>
    <s v="TEXAS"/>
    <x v="28"/>
    <x v="7"/>
    <s v="DIESEL FUEL"/>
    <x v="14"/>
    <n v="0"/>
  </r>
  <r>
    <s v="REFERENCE ELECTRIFICATION - MODERATE TECHNOLOGY ADVANCEMENT"/>
    <x v="3"/>
    <s v="INDUSTRIAL LPG OVEN/FURNACE"/>
    <s v="TEXAS"/>
    <x v="28"/>
    <x v="7"/>
    <s v="PIPELINE GAS"/>
    <x v="14"/>
    <n v="0"/>
  </r>
  <r>
    <s v="REFERENCE ELECTRIFICATION - MODERATE TECHNOLOGY ADVANCEMENT"/>
    <x v="3"/>
    <s v="INDUSTRIAL LPG OVEN/FURNACE"/>
    <s v="TEXAS"/>
    <x v="28"/>
    <x v="7"/>
    <s v="BIOMASS - WOOD"/>
    <x v="14"/>
    <n v="1138253645.88901"/>
  </r>
  <r>
    <s v="REFERENCE ELECTRIFICATION - MODERATE TECHNOLOGY ADVANCEMENT"/>
    <x v="3"/>
    <s v="INDUSTRIAL LPG OVEN/FURNACE"/>
    <s v="TEXAS"/>
    <x v="28"/>
    <x v="7"/>
    <s v="RESIDUAL FUEL OIL"/>
    <x v="14"/>
    <n v="0"/>
  </r>
  <r>
    <s v="REFERENCE ELECTRIFICATION - MODERATE TECHNOLOGY ADVANCEMENT"/>
    <x v="3"/>
    <s v="INDUSTRIAL LPG OVEN/FURNACE"/>
    <s v="TEXAS"/>
    <x v="28"/>
    <x v="7"/>
    <s v="COAL"/>
    <x v="14"/>
    <n v="0"/>
  </r>
  <r>
    <s v="REFERENCE ELECTRIFICATION - MODERATE TECHNOLOGY ADVANCEMENT"/>
    <x v="3"/>
    <s v="INDUSTRIAL LPG OVEN/FURNACE"/>
    <s v="TEXAS"/>
    <x v="28"/>
    <x v="7"/>
    <s v="OTHER PETROLEUM"/>
    <x v="14"/>
    <n v="0"/>
  </r>
  <r>
    <s v="REFERENCE ELECTRIFICATION - MODERATE TECHNOLOGY ADVANCEMENT"/>
    <x v="3"/>
    <s v="INDUSTRIAL LPG OVEN/FURNACE"/>
    <s v="TEXAS"/>
    <x v="28"/>
    <x v="8"/>
    <s v="ELECTRICITY"/>
    <x v="14"/>
    <n v="0"/>
  </r>
  <r>
    <s v="REFERENCE ELECTRIFICATION - MODERATE TECHNOLOGY ADVANCEMENT"/>
    <x v="3"/>
    <s v="INDUSTRIAL LPG OVEN/FURNACE"/>
    <s v="TEXAS"/>
    <x v="28"/>
    <x v="8"/>
    <s v="DIESEL FUEL"/>
    <x v="14"/>
    <n v="0"/>
  </r>
  <r>
    <s v="REFERENCE ELECTRIFICATION - MODERATE TECHNOLOGY ADVANCEMENT"/>
    <x v="3"/>
    <s v="INDUSTRIAL LPG OVEN/FURNACE"/>
    <s v="TEXAS"/>
    <x v="28"/>
    <x v="8"/>
    <s v="PIPELINE GAS"/>
    <x v="14"/>
    <n v="0"/>
  </r>
  <r>
    <s v="REFERENCE ELECTRIFICATION - MODERATE TECHNOLOGY ADVANCEMENT"/>
    <x v="3"/>
    <s v="INDUSTRIAL LPG OVEN/FURNACE"/>
    <s v="TEXAS"/>
    <x v="28"/>
    <x v="8"/>
    <s v="BIOMASS - WOOD"/>
    <x v="14"/>
    <n v="1146577232.3529401"/>
  </r>
  <r>
    <s v="REFERENCE ELECTRIFICATION - MODERATE TECHNOLOGY ADVANCEMENT"/>
    <x v="3"/>
    <s v="INDUSTRIAL LPG OVEN/FURNACE"/>
    <s v="TEXAS"/>
    <x v="28"/>
    <x v="8"/>
    <s v="RESIDUAL FUEL OIL"/>
    <x v="14"/>
    <n v="0"/>
  </r>
  <r>
    <s v="REFERENCE ELECTRIFICATION - MODERATE TECHNOLOGY ADVANCEMENT"/>
    <x v="3"/>
    <s v="INDUSTRIAL LPG OVEN/FURNACE"/>
    <s v="TEXAS"/>
    <x v="28"/>
    <x v="8"/>
    <s v="COAL"/>
    <x v="14"/>
    <n v="0"/>
  </r>
  <r>
    <s v="REFERENCE ELECTRIFICATION - MODERATE TECHNOLOGY ADVANCEMENT"/>
    <x v="3"/>
    <s v="INDUSTRIAL LPG OVEN/FURNACE"/>
    <s v="TEXAS"/>
    <x v="28"/>
    <x v="8"/>
    <s v="OTHER PETROLEUM"/>
    <x v="14"/>
    <n v="0"/>
  </r>
  <r>
    <s v="REFERENCE ELECTRIFICATION - MODERATE TECHNOLOGY ADVANCEMENT"/>
    <x v="3"/>
    <s v="INDUSTRIAL LPG OVEN/FURNACE"/>
    <s v="TEXAS"/>
    <x v="28"/>
    <x v="9"/>
    <s v="ELECTRICITY"/>
    <x v="14"/>
    <n v="0"/>
  </r>
  <r>
    <s v="REFERENCE ELECTRIFICATION - MODERATE TECHNOLOGY ADVANCEMENT"/>
    <x v="3"/>
    <s v="INDUSTRIAL LPG OVEN/FURNACE"/>
    <s v="TEXAS"/>
    <x v="28"/>
    <x v="9"/>
    <s v="DIESEL FUEL"/>
    <x v="14"/>
    <n v="0"/>
  </r>
  <r>
    <s v="REFERENCE ELECTRIFICATION - MODERATE TECHNOLOGY ADVANCEMENT"/>
    <x v="3"/>
    <s v="INDUSTRIAL LPG OVEN/FURNACE"/>
    <s v="TEXAS"/>
    <x v="28"/>
    <x v="9"/>
    <s v="PIPELINE GAS"/>
    <x v="14"/>
    <n v="0"/>
  </r>
  <r>
    <s v="REFERENCE ELECTRIFICATION - MODERATE TECHNOLOGY ADVANCEMENT"/>
    <x v="3"/>
    <s v="INDUSTRIAL LPG OVEN/FURNACE"/>
    <s v="TEXAS"/>
    <x v="28"/>
    <x v="9"/>
    <s v="BIOMASS - WOOD"/>
    <x v="14"/>
    <n v="1155647660.02162"/>
  </r>
  <r>
    <s v="REFERENCE ELECTRIFICATION - MODERATE TECHNOLOGY ADVANCEMENT"/>
    <x v="3"/>
    <s v="INDUSTRIAL LPG OVEN/FURNACE"/>
    <s v="TEXAS"/>
    <x v="28"/>
    <x v="9"/>
    <s v="RESIDUAL FUEL OIL"/>
    <x v="14"/>
    <n v="0"/>
  </r>
  <r>
    <s v="REFERENCE ELECTRIFICATION - MODERATE TECHNOLOGY ADVANCEMENT"/>
    <x v="3"/>
    <s v="INDUSTRIAL LPG OVEN/FURNACE"/>
    <s v="TEXAS"/>
    <x v="28"/>
    <x v="9"/>
    <s v="COAL"/>
    <x v="14"/>
    <n v="0"/>
  </r>
  <r>
    <s v="REFERENCE ELECTRIFICATION - MODERATE TECHNOLOGY ADVANCEMENT"/>
    <x v="3"/>
    <s v="INDUSTRIAL LPG OVEN/FURNACE"/>
    <s v="TEXAS"/>
    <x v="28"/>
    <x v="9"/>
    <s v="OTHER PETROLEUM"/>
    <x v="14"/>
    <n v="0"/>
  </r>
  <r>
    <s v="REFERENCE ELECTRIFICATION - MODERATE TECHNOLOGY ADVANCEMENT"/>
    <x v="3"/>
    <s v="INDUSTRIAL LPG OVEN/FURNACE"/>
    <s v="TEXAS"/>
    <x v="28"/>
    <x v="10"/>
    <s v="ELECTRICITY"/>
    <x v="14"/>
    <n v="0"/>
  </r>
  <r>
    <s v="REFERENCE ELECTRIFICATION - MODERATE TECHNOLOGY ADVANCEMENT"/>
    <x v="3"/>
    <s v="INDUSTRIAL LPG OVEN/FURNACE"/>
    <s v="TEXAS"/>
    <x v="28"/>
    <x v="10"/>
    <s v="DIESEL FUEL"/>
    <x v="14"/>
    <n v="0"/>
  </r>
  <r>
    <s v="REFERENCE ELECTRIFICATION - MODERATE TECHNOLOGY ADVANCEMENT"/>
    <x v="3"/>
    <s v="INDUSTRIAL LPG OVEN/FURNACE"/>
    <s v="TEXAS"/>
    <x v="28"/>
    <x v="10"/>
    <s v="PIPELINE GAS"/>
    <x v="14"/>
    <n v="0"/>
  </r>
  <r>
    <s v="REFERENCE ELECTRIFICATION - MODERATE TECHNOLOGY ADVANCEMENT"/>
    <x v="3"/>
    <s v="INDUSTRIAL LPG OVEN/FURNACE"/>
    <s v="TEXAS"/>
    <x v="28"/>
    <x v="10"/>
    <s v="BIOMASS - WOOD"/>
    <x v="14"/>
    <n v="1158954946.89539"/>
  </r>
  <r>
    <s v="REFERENCE ELECTRIFICATION - MODERATE TECHNOLOGY ADVANCEMENT"/>
    <x v="3"/>
    <s v="INDUSTRIAL LPG OVEN/FURNACE"/>
    <s v="TEXAS"/>
    <x v="28"/>
    <x v="10"/>
    <s v="RESIDUAL FUEL OIL"/>
    <x v="14"/>
    <n v="0"/>
  </r>
  <r>
    <s v="REFERENCE ELECTRIFICATION - MODERATE TECHNOLOGY ADVANCEMENT"/>
    <x v="3"/>
    <s v="INDUSTRIAL LPG OVEN/FURNACE"/>
    <s v="TEXAS"/>
    <x v="28"/>
    <x v="10"/>
    <s v="COAL"/>
    <x v="14"/>
    <n v="0"/>
  </r>
  <r>
    <s v="REFERENCE ELECTRIFICATION - MODERATE TECHNOLOGY ADVANCEMENT"/>
    <x v="3"/>
    <s v="INDUSTRIAL LPG OVEN/FURNACE"/>
    <s v="TEXAS"/>
    <x v="28"/>
    <x v="10"/>
    <s v="OTHER PETROLEUM"/>
    <x v="14"/>
    <n v="0"/>
  </r>
  <r>
    <s v="REFERENCE ELECTRIFICATION - MODERATE TECHNOLOGY ADVANCEMENT"/>
    <x v="3"/>
    <s v="INDUSTRIAL LPG OVEN/FURNACE"/>
    <s v="TEXAS"/>
    <x v="28"/>
    <x v="11"/>
    <s v="ELECTRICITY"/>
    <x v="14"/>
    <n v="0"/>
  </r>
  <r>
    <s v="REFERENCE ELECTRIFICATION - MODERATE TECHNOLOGY ADVANCEMENT"/>
    <x v="3"/>
    <s v="INDUSTRIAL LPG OVEN/FURNACE"/>
    <s v="TEXAS"/>
    <x v="28"/>
    <x v="11"/>
    <s v="DIESEL FUEL"/>
    <x v="14"/>
    <n v="0"/>
  </r>
  <r>
    <s v="REFERENCE ELECTRIFICATION - MODERATE TECHNOLOGY ADVANCEMENT"/>
    <x v="3"/>
    <s v="INDUSTRIAL LPG OVEN/FURNACE"/>
    <s v="TEXAS"/>
    <x v="28"/>
    <x v="11"/>
    <s v="PIPELINE GAS"/>
    <x v="14"/>
    <n v="0"/>
  </r>
  <r>
    <s v="REFERENCE ELECTRIFICATION - MODERATE TECHNOLOGY ADVANCEMENT"/>
    <x v="3"/>
    <s v="INDUSTRIAL LPG OVEN/FURNACE"/>
    <s v="TEXAS"/>
    <x v="28"/>
    <x v="11"/>
    <s v="BIOMASS - WOOD"/>
    <x v="14"/>
    <n v="1158526449.00195"/>
  </r>
  <r>
    <s v="REFERENCE ELECTRIFICATION - MODERATE TECHNOLOGY ADVANCEMENT"/>
    <x v="3"/>
    <s v="INDUSTRIAL LPG OVEN/FURNACE"/>
    <s v="TEXAS"/>
    <x v="28"/>
    <x v="11"/>
    <s v="RESIDUAL FUEL OIL"/>
    <x v="14"/>
    <n v="0"/>
  </r>
  <r>
    <s v="REFERENCE ELECTRIFICATION - MODERATE TECHNOLOGY ADVANCEMENT"/>
    <x v="3"/>
    <s v="INDUSTRIAL LPG OVEN/FURNACE"/>
    <s v="TEXAS"/>
    <x v="28"/>
    <x v="11"/>
    <s v="COAL"/>
    <x v="14"/>
    <n v="0"/>
  </r>
  <r>
    <s v="REFERENCE ELECTRIFICATION - MODERATE TECHNOLOGY ADVANCEMENT"/>
    <x v="3"/>
    <s v="INDUSTRIAL LPG OVEN/FURNACE"/>
    <s v="TEXAS"/>
    <x v="28"/>
    <x v="11"/>
    <s v="OTHER PETROLEUM"/>
    <x v="14"/>
    <n v="0"/>
  </r>
  <r>
    <s v="REFERENCE ELECTRIFICATION - MODERATE TECHNOLOGY ADVANCEMENT"/>
    <x v="3"/>
    <s v="INDUSTRIAL LPG OVEN/FURNACE"/>
    <s v="TEXAS"/>
    <x v="28"/>
    <x v="12"/>
    <s v="ELECTRICITY"/>
    <x v="14"/>
    <n v="0"/>
  </r>
  <r>
    <s v="REFERENCE ELECTRIFICATION - MODERATE TECHNOLOGY ADVANCEMENT"/>
    <x v="3"/>
    <s v="INDUSTRIAL LPG OVEN/FURNACE"/>
    <s v="TEXAS"/>
    <x v="28"/>
    <x v="12"/>
    <s v="DIESEL FUEL"/>
    <x v="14"/>
    <n v="0"/>
  </r>
  <r>
    <s v="REFERENCE ELECTRIFICATION - MODERATE TECHNOLOGY ADVANCEMENT"/>
    <x v="3"/>
    <s v="INDUSTRIAL LPG OVEN/FURNACE"/>
    <s v="TEXAS"/>
    <x v="28"/>
    <x v="12"/>
    <s v="PIPELINE GAS"/>
    <x v="14"/>
    <n v="0"/>
  </r>
  <r>
    <s v="REFERENCE ELECTRIFICATION - MODERATE TECHNOLOGY ADVANCEMENT"/>
    <x v="3"/>
    <s v="INDUSTRIAL LPG OVEN/FURNACE"/>
    <s v="TEXAS"/>
    <x v="28"/>
    <x v="12"/>
    <s v="BIOMASS - WOOD"/>
    <x v="14"/>
    <n v="1160223732.3349099"/>
  </r>
  <r>
    <s v="REFERENCE ELECTRIFICATION - MODERATE TECHNOLOGY ADVANCEMENT"/>
    <x v="3"/>
    <s v="INDUSTRIAL LPG OVEN/FURNACE"/>
    <s v="TEXAS"/>
    <x v="28"/>
    <x v="12"/>
    <s v="RESIDUAL FUEL OIL"/>
    <x v="14"/>
    <n v="0"/>
  </r>
  <r>
    <s v="REFERENCE ELECTRIFICATION - MODERATE TECHNOLOGY ADVANCEMENT"/>
    <x v="3"/>
    <s v="INDUSTRIAL LPG OVEN/FURNACE"/>
    <s v="TEXAS"/>
    <x v="28"/>
    <x v="12"/>
    <s v="COAL"/>
    <x v="14"/>
    <n v="0"/>
  </r>
  <r>
    <s v="REFERENCE ELECTRIFICATION - MODERATE TECHNOLOGY ADVANCEMENT"/>
    <x v="3"/>
    <s v="INDUSTRIAL LPG OVEN/FURNACE"/>
    <s v="TEXAS"/>
    <x v="28"/>
    <x v="12"/>
    <s v="OTHER PETROLEUM"/>
    <x v="14"/>
    <n v="0"/>
  </r>
  <r>
    <s v="REFERENCE ELECTRIFICATION - MODERATE TECHNOLOGY ADVANCEMENT"/>
    <x v="3"/>
    <s v="INDUSTRIAL LPG OVEN/FURNACE"/>
    <s v="TEXAS"/>
    <x v="28"/>
    <x v="13"/>
    <s v="ELECTRICITY"/>
    <x v="14"/>
    <n v="0"/>
  </r>
  <r>
    <s v="REFERENCE ELECTRIFICATION - MODERATE TECHNOLOGY ADVANCEMENT"/>
    <x v="3"/>
    <s v="INDUSTRIAL LPG OVEN/FURNACE"/>
    <s v="TEXAS"/>
    <x v="28"/>
    <x v="13"/>
    <s v="DIESEL FUEL"/>
    <x v="14"/>
    <n v="0"/>
  </r>
  <r>
    <s v="REFERENCE ELECTRIFICATION - MODERATE TECHNOLOGY ADVANCEMENT"/>
    <x v="3"/>
    <s v="INDUSTRIAL LPG OVEN/FURNACE"/>
    <s v="TEXAS"/>
    <x v="28"/>
    <x v="13"/>
    <s v="PIPELINE GAS"/>
    <x v="14"/>
    <n v="0"/>
  </r>
  <r>
    <s v="REFERENCE ELECTRIFICATION - MODERATE TECHNOLOGY ADVANCEMENT"/>
    <x v="3"/>
    <s v="INDUSTRIAL LPG OVEN/FURNACE"/>
    <s v="TEXAS"/>
    <x v="28"/>
    <x v="13"/>
    <s v="BIOMASS - WOOD"/>
    <x v="14"/>
    <n v="1163634000.0966599"/>
  </r>
  <r>
    <s v="REFERENCE ELECTRIFICATION - MODERATE TECHNOLOGY ADVANCEMENT"/>
    <x v="3"/>
    <s v="INDUSTRIAL LPG OVEN/FURNACE"/>
    <s v="TEXAS"/>
    <x v="28"/>
    <x v="13"/>
    <s v="RESIDUAL FUEL OIL"/>
    <x v="14"/>
    <n v="0"/>
  </r>
  <r>
    <s v="REFERENCE ELECTRIFICATION - MODERATE TECHNOLOGY ADVANCEMENT"/>
    <x v="3"/>
    <s v="INDUSTRIAL LPG OVEN/FURNACE"/>
    <s v="TEXAS"/>
    <x v="28"/>
    <x v="13"/>
    <s v="COAL"/>
    <x v="14"/>
    <n v="0"/>
  </r>
  <r>
    <s v="REFERENCE ELECTRIFICATION - MODERATE TECHNOLOGY ADVANCEMENT"/>
    <x v="3"/>
    <s v="INDUSTRIAL LPG OVEN/FURNACE"/>
    <s v="TEXAS"/>
    <x v="28"/>
    <x v="13"/>
    <s v="OTHER PETROLEUM"/>
    <x v="14"/>
    <n v="0"/>
  </r>
  <r>
    <s v="REFERENCE ELECTRIFICATION - MODERATE TECHNOLOGY ADVANCEMENT"/>
    <x v="3"/>
    <s v="INDUSTRIAL LPG OVEN/FURNACE"/>
    <s v="TEXAS"/>
    <x v="28"/>
    <x v="14"/>
    <s v="ELECTRICITY"/>
    <x v="14"/>
    <n v="0"/>
  </r>
  <r>
    <s v="REFERENCE ELECTRIFICATION - MODERATE TECHNOLOGY ADVANCEMENT"/>
    <x v="3"/>
    <s v="INDUSTRIAL LPG OVEN/FURNACE"/>
    <s v="TEXAS"/>
    <x v="28"/>
    <x v="14"/>
    <s v="DIESEL FUEL"/>
    <x v="14"/>
    <n v="0"/>
  </r>
  <r>
    <s v="REFERENCE ELECTRIFICATION - MODERATE TECHNOLOGY ADVANCEMENT"/>
    <x v="3"/>
    <s v="INDUSTRIAL LPG OVEN/FURNACE"/>
    <s v="TEXAS"/>
    <x v="28"/>
    <x v="14"/>
    <s v="PIPELINE GAS"/>
    <x v="14"/>
    <n v="0"/>
  </r>
  <r>
    <s v="REFERENCE ELECTRIFICATION - MODERATE TECHNOLOGY ADVANCEMENT"/>
    <x v="3"/>
    <s v="INDUSTRIAL LPG OVEN/FURNACE"/>
    <s v="TEXAS"/>
    <x v="28"/>
    <x v="14"/>
    <s v="BIOMASS - WOOD"/>
    <x v="14"/>
    <n v="1167712760.9053299"/>
  </r>
  <r>
    <s v="REFERENCE ELECTRIFICATION - MODERATE TECHNOLOGY ADVANCEMENT"/>
    <x v="3"/>
    <s v="INDUSTRIAL LPG OVEN/FURNACE"/>
    <s v="TEXAS"/>
    <x v="28"/>
    <x v="14"/>
    <s v="RESIDUAL FUEL OIL"/>
    <x v="14"/>
    <n v="0"/>
  </r>
  <r>
    <s v="REFERENCE ELECTRIFICATION - MODERATE TECHNOLOGY ADVANCEMENT"/>
    <x v="3"/>
    <s v="INDUSTRIAL LPG OVEN/FURNACE"/>
    <s v="TEXAS"/>
    <x v="28"/>
    <x v="14"/>
    <s v="COAL"/>
    <x v="14"/>
    <n v="0"/>
  </r>
  <r>
    <s v="REFERENCE ELECTRIFICATION - MODERATE TECHNOLOGY ADVANCEMENT"/>
    <x v="3"/>
    <s v="INDUSTRIAL LPG OVEN/FURNACE"/>
    <s v="TEXAS"/>
    <x v="28"/>
    <x v="14"/>
    <s v="OTHER PETROLEUM"/>
    <x v="14"/>
    <n v="0"/>
  </r>
  <r>
    <s v="REFERENCE ELECTRIFICATION - MODERATE TECHNOLOGY ADVANCEMENT"/>
    <x v="3"/>
    <s v="INDUSTRIAL LPG OVEN/FURNACE"/>
    <s v="TEXAS"/>
    <x v="28"/>
    <x v="15"/>
    <s v="ELECTRICITY"/>
    <x v="14"/>
    <n v="0"/>
  </r>
  <r>
    <s v="REFERENCE ELECTRIFICATION - MODERATE TECHNOLOGY ADVANCEMENT"/>
    <x v="3"/>
    <s v="INDUSTRIAL LPG OVEN/FURNACE"/>
    <s v="TEXAS"/>
    <x v="28"/>
    <x v="15"/>
    <s v="DIESEL FUEL"/>
    <x v="14"/>
    <n v="0"/>
  </r>
  <r>
    <s v="REFERENCE ELECTRIFICATION - MODERATE TECHNOLOGY ADVANCEMENT"/>
    <x v="3"/>
    <s v="INDUSTRIAL LPG OVEN/FURNACE"/>
    <s v="TEXAS"/>
    <x v="28"/>
    <x v="15"/>
    <s v="PIPELINE GAS"/>
    <x v="14"/>
    <n v="0"/>
  </r>
  <r>
    <s v="REFERENCE ELECTRIFICATION - MODERATE TECHNOLOGY ADVANCEMENT"/>
    <x v="3"/>
    <s v="INDUSTRIAL LPG OVEN/FURNACE"/>
    <s v="TEXAS"/>
    <x v="28"/>
    <x v="15"/>
    <s v="BIOMASS - WOOD"/>
    <x v="14"/>
    <n v="1172446729.33763"/>
  </r>
  <r>
    <s v="REFERENCE ELECTRIFICATION - MODERATE TECHNOLOGY ADVANCEMENT"/>
    <x v="3"/>
    <s v="INDUSTRIAL LPG OVEN/FURNACE"/>
    <s v="TEXAS"/>
    <x v="28"/>
    <x v="15"/>
    <s v="RESIDUAL FUEL OIL"/>
    <x v="14"/>
    <n v="0"/>
  </r>
  <r>
    <s v="REFERENCE ELECTRIFICATION - MODERATE TECHNOLOGY ADVANCEMENT"/>
    <x v="3"/>
    <s v="INDUSTRIAL LPG OVEN/FURNACE"/>
    <s v="TEXAS"/>
    <x v="28"/>
    <x v="15"/>
    <s v="COAL"/>
    <x v="14"/>
    <n v="0"/>
  </r>
  <r>
    <s v="REFERENCE ELECTRIFICATION - MODERATE TECHNOLOGY ADVANCEMENT"/>
    <x v="3"/>
    <s v="INDUSTRIAL LPG OVEN/FURNACE"/>
    <s v="TEXAS"/>
    <x v="28"/>
    <x v="15"/>
    <s v="OTHER PETROLEUM"/>
    <x v="14"/>
    <n v="0"/>
  </r>
  <r>
    <s v="REFERENCE ELECTRIFICATION - MODERATE TECHNOLOGY ADVANCEMENT"/>
    <x v="3"/>
    <s v="INDUSTRIAL LPG OVEN/FURNACE"/>
    <s v="TEXAS"/>
    <x v="28"/>
    <x v="16"/>
    <s v="ELECTRICITY"/>
    <x v="14"/>
    <n v="0"/>
  </r>
  <r>
    <s v="REFERENCE ELECTRIFICATION - MODERATE TECHNOLOGY ADVANCEMENT"/>
    <x v="3"/>
    <s v="INDUSTRIAL LPG OVEN/FURNACE"/>
    <s v="TEXAS"/>
    <x v="28"/>
    <x v="16"/>
    <s v="DIESEL FUEL"/>
    <x v="14"/>
    <n v="0"/>
  </r>
  <r>
    <s v="REFERENCE ELECTRIFICATION - MODERATE TECHNOLOGY ADVANCEMENT"/>
    <x v="3"/>
    <s v="INDUSTRIAL LPG OVEN/FURNACE"/>
    <s v="TEXAS"/>
    <x v="28"/>
    <x v="16"/>
    <s v="PIPELINE GAS"/>
    <x v="14"/>
    <n v="0"/>
  </r>
  <r>
    <s v="REFERENCE ELECTRIFICATION - MODERATE TECHNOLOGY ADVANCEMENT"/>
    <x v="3"/>
    <s v="INDUSTRIAL LPG OVEN/FURNACE"/>
    <s v="TEXAS"/>
    <x v="28"/>
    <x v="16"/>
    <s v="BIOMASS - WOOD"/>
    <x v="14"/>
    <n v="1177235487.87293"/>
  </r>
  <r>
    <s v="REFERENCE ELECTRIFICATION - MODERATE TECHNOLOGY ADVANCEMENT"/>
    <x v="3"/>
    <s v="INDUSTRIAL LPG OVEN/FURNACE"/>
    <s v="TEXAS"/>
    <x v="28"/>
    <x v="16"/>
    <s v="RESIDUAL FUEL OIL"/>
    <x v="14"/>
    <n v="0"/>
  </r>
  <r>
    <s v="REFERENCE ELECTRIFICATION - MODERATE TECHNOLOGY ADVANCEMENT"/>
    <x v="3"/>
    <s v="INDUSTRIAL LPG OVEN/FURNACE"/>
    <s v="TEXAS"/>
    <x v="28"/>
    <x v="16"/>
    <s v="COAL"/>
    <x v="14"/>
    <n v="0"/>
  </r>
  <r>
    <s v="REFERENCE ELECTRIFICATION - MODERATE TECHNOLOGY ADVANCEMENT"/>
    <x v="3"/>
    <s v="INDUSTRIAL LPG OVEN/FURNACE"/>
    <s v="TEXAS"/>
    <x v="28"/>
    <x v="16"/>
    <s v="OTHER PETROLEUM"/>
    <x v="14"/>
    <n v="0"/>
  </r>
  <r>
    <s v="REFERENCE ELECTRIFICATION - MODERATE TECHNOLOGY ADVANCEMENT"/>
    <x v="3"/>
    <s v="INDUSTRIAL LPG OVEN/FURNACE"/>
    <s v="TEXAS"/>
    <x v="28"/>
    <x v="17"/>
    <s v="ELECTRICITY"/>
    <x v="14"/>
    <n v="0"/>
  </r>
  <r>
    <s v="REFERENCE ELECTRIFICATION - MODERATE TECHNOLOGY ADVANCEMENT"/>
    <x v="3"/>
    <s v="INDUSTRIAL LPG OVEN/FURNACE"/>
    <s v="TEXAS"/>
    <x v="28"/>
    <x v="17"/>
    <s v="DIESEL FUEL"/>
    <x v="14"/>
    <n v="0"/>
  </r>
  <r>
    <s v="REFERENCE ELECTRIFICATION - MODERATE TECHNOLOGY ADVANCEMENT"/>
    <x v="3"/>
    <s v="INDUSTRIAL LPG OVEN/FURNACE"/>
    <s v="TEXAS"/>
    <x v="28"/>
    <x v="17"/>
    <s v="PIPELINE GAS"/>
    <x v="14"/>
    <n v="0"/>
  </r>
  <r>
    <s v="REFERENCE ELECTRIFICATION - MODERATE TECHNOLOGY ADVANCEMENT"/>
    <x v="3"/>
    <s v="INDUSTRIAL LPG OVEN/FURNACE"/>
    <s v="TEXAS"/>
    <x v="28"/>
    <x v="17"/>
    <s v="BIOMASS - WOOD"/>
    <x v="14"/>
    <n v="1185281136.3277099"/>
  </r>
  <r>
    <s v="REFERENCE ELECTRIFICATION - MODERATE TECHNOLOGY ADVANCEMENT"/>
    <x v="3"/>
    <s v="INDUSTRIAL LPG OVEN/FURNACE"/>
    <s v="TEXAS"/>
    <x v="28"/>
    <x v="17"/>
    <s v="RESIDUAL FUEL OIL"/>
    <x v="14"/>
    <n v="0"/>
  </r>
  <r>
    <s v="REFERENCE ELECTRIFICATION - MODERATE TECHNOLOGY ADVANCEMENT"/>
    <x v="3"/>
    <s v="INDUSTRIAL LPG OVEN/FURNACE"/>
    <s v="TEXAS"/>
    <x v="28"/>
    <x v="17"/>
    <s v="COAL"/>
    <x v="14"/>
    <n v="0"/>
  </r>
  <r>
    <s v="REFERENCE ELECTRIFICATION - MODERATE TECHNOLOGY ADVANCEMENT"/>
    <x v="3"/>
    <s v="INDUSTRIAL LPG OVEN/FURNACE"/>
    <s v="TEXAS"/>
    <x v="28"/>
    <x v="17"/>
    <s v="OTHER PETROLEUM"/>
    <x v="14"/>
    <n v="0"/>
  </r>
  <r>
    <s v="REFERENCE ELECTRIFICATION - MODERATE TECHNOLOGY ADVANCEMENT"/>
    <x v="3"/>
    <s v="INDUSTRIAL LPG OVEN/FURNACE"/>
    <s v="TEXAS"/>
    <x v="28"/>
    <x v="18"/>
    <s v="ELECTRICITY"/>
    <x v="14"/>
    <n v="0"/>
  </r>
  <r>
    <s v="REFERENCE ELECTRIFICATION - MODERATE TECHNOLOGY ADVANCEMENT"/>
    <x v="3"/>
    <s v="INDUSTRIAL LPG OVEN/FURNACE"/>
    <s v="TEXAS"/>
    <x v="28"/>
    <x v="18"/>
    <s v="DIESEL FUEL"/>
    <x v="14"/>
    <n v="0"/>
  </r>
  <r>
    <s v="REFERENCE ELECTRIFICATION - MODERATE TECHNOLOGY ADVANCEMENT"/>
    <x v="3"/>
    <s v="INDUSTRIAL LPG OVEN/FURNACE"/>
    <s v="TEXAS"/>
    <x v="28"/>
    <x v="18"/>
    <s v="PIPELINE GAS"/>
    <x v="14"/>
    <n v="0"/>
  </r>
  <r>
    <s v="REFERENCE ELECTRIFICATION - MODERATE TECHNOLOGY ADVANCEMENT"/>
    <x v="3"/>
    <s v="INDUSTRIAL LPG OVEN/FURNACE"/>
    <s v="TEXAS"/>
    <x v="28"/>
    <x v="18"/>
    <s v="BIOMASS - WOOD"/>
    <x v="14"/>
    <n v="1192171014.3960199"/>
  </r>
  <r>
    <s v="REFERENCE ELECTRIFICATION - MODERATE TECHNOLOGY ADVANCEMENT"/>
    <x v="3"/>
    <s v="INDUSTRIAL LPG OVEN/FURNACE"/>
    <s v="TEXAS"/>
    <x v="28"/>
    <x v="18"/>
    <s v="RESIDUAL FUEL OIL"/>
    <x v="14"/>
    <n v="0"/>
  </r>
  <r>
    <s v="REFERENCE ELECTRIFICATION - MODERATE TECHNOLOGY ADVANCEMENT"/>
    <x v="3"/>
    <s v="INDUSTRIAL LPG OVEN/FURNACE"/>
    <s v="TEXAS"/>
    <x v="28"/>
    <x v="18"/>
    <s v="COAL"/>
    <x v="14"/>
    <n v="0"/>
  </r>
  <r>
    <s v="REFERENCE ELECTRIFICATION - MODERATE TECHNOLOGY ADVANCEMENT"/>
    <x v="3"/>
    <s v="INDUSTRIAL LPG OVEN/FURNACE"/>
    <s v="TEXAS"/>
    <x v="28"/>
    <x v="18"/>
    <s v="OTHER PETROLEUM"/>
    <x v="14"/>
    <n v="0"/>
  </r>
  <r>
    <s v="REFERENCE ELECTRIFICATION - MODERATE TECHNOLOGY ADVANCEMENT"/>
    <x v="3"/>
    <s v="INDUSTRIAL LPG OVEN/FURNACE"/>
    <s v="TEXAS"/>
    <x v="28"/>
    <x v="19"/>
    <s v="ELECTRICITY"/>
    <x v="14"/>
    <n v="0"/>
  </r>
  <r>
    <s v="REFERENCE ELECTRIFICATION - MODERATE TECHNOLOGY ADVANCEMENT"/>
    <x v="3"/>
    <s v="INDUSTRIAL LPG OVEN/FURNACE"/>
    <s v="TEXAS"/>
    <x v="28"/>
    <x v="19"/>
    <s v="DIESEL FUEL"/>
    <x v="14"/>
    <n v="0"/>
  </r>
  <r>
    <s v="REFERENCE ELECTRIFICATION - MODERATE TECHNOLOGY ADVANCEMENT"/>
    <x v="3"/>
    <s v="INDUSTRIAL LPG OVEN/FURNACE"/>
    <s v="TEXAS"/>
    <x v="28"/>
    <x v="19"/>
    <s v="PIPELINE GAS"/>
    <x v="14"/>
    <n v="0"/>
  </r>
  <r>
    <s v="REFERENCE ELECTRIFICATION - MODERATE TECHNOLOGY ADVANCEMENT"/>
    <x v="3"/>
    <s v="INDUSTRIAL LPG OVEN/FURNACE"/>
    <s v="TEXAS"/>
    <x v="28"/>
    <x v="19"/>
    <s v="BIOMASS - WOOD"/>
    <x v="14"/>
    <n v="1199782899.7889299"/>
  </r>
  <r>
    <s v="REFERENCE ELECTRIFICATION - MODERATE TECHNOLOGY ADVANCEMENT"/>
    <x v="3"/>
    <s v="INDUSTRIAL LPG OVEN/FURNACE"/>
    <s v="TEXAS"/>
    <x v="28"/>
    <x v="19"/>
    <s v="RESIDUAL FUEL OIL"/>
    <x v="14"/>
    <n v="0"/>
  </r>
  <r>
    <s v="REFERENCE ELECTRIFICATION - MODERATE TECHNOLOGY ADVANCEMENT"/>
    <x v="3"/>
    <s v="INDUSTRIAL LPG OVEN/FURNACE"/>
    <s v="TEXAS"/>
    <x v="28"/>
    <x v="19"/>
    <s v="COAL"/>
    <x v="14"/>
    <n v="0"/>
  </r>
  <r>
    <s v="REFERENCE ELECTRIFICATION - MODERATE TECHNOLOGY ADVANCEMENT"/>
    <x v="3"/>
    <s v="INDUSTRIAL LPG OVEN/FURNACE"/>
    <s v="TEXAS"/>
    <x v="28"/>
    <x v="19"/>
    <s v="OTHER PETROLEUM"/>
    <x v="14"/>
    <n v="0"/>
  </r>
  <r>
    <s v="REFERENCE ELECTRIFICATION - MODERATE TECHNOLOGY ADVANCEMENT"/>
    <x v="3"/>
    <s v="INDUSTRIAL LPG OVEN/FURNACE"/>
    <s v="TEXAS"/>
    <x v="28"/>
    <x v="20"/>
    <s v="ELECTRICITY"/>
    <x v="14"/>
    <n v="0"/>
  </r>
  <r>
    <s v="REFERENCE ELECTRIFICATION - MODERATE TECHNOLOGY ADVANCEMENT"/>
    <x v="3"/>
    <s v="INDUSTRIAL LPG OVEN/FURNACE"/>
    <s v="TEXAS"/>
    <x v="28"/>
    <x v="20"/>
    <s v="DIESEL FUEL"/>
    <x v="14"/>
    <n v="0"/>
  </r>
  <r>
    <s v="REFERENCE ELECTRIFICATION - MODERATE TECHNOLOGY ADVANCEMENT"/>
    <x v="3"/>
    <s v="INDUSTRIAL LPG OVEN/FURNACE"/>
    <s v="TEXAS"/>
    <x v="28"/>
    <x v="20"/>
    <s v="PIPELINE GAS"/>
    <x v="14"/>
    <n v="0"/>
  </r>
  <r>
    <s v="REFERENCE ELECTRIFICATION - MODERATE TECHNOLOGY ADVANCEMENT"/>
    <x v="3"/>
    <s v="INDUSTRIAL LPG OVEN/FURNACE"/>
    <s v="TEXAS"/>
    <x v="28"/>
    <x v="20"/>
    <s v="BIOMASS - WOOD"/>
    <x v="14"/>
    <n v="1206108349.0933199"/>
  </r>
  <r>
    <s v="REFERENCE ELECTRIFICATION - MODERATE TECHNOLOGY ADVANCEMENT"/>
    <x v="3"/>
    <s v="INDUSTRIAL LPG OVEN/FURNACE"/>
    <s v="TEXAS"/>
    <x v="28"/>
    <x v="20"/>
    <s v="RESIDUAL FUEL OIL"/>
    <x v="14"/>
    <n v="0"/>
  </r>
  <r>
    <s v="REFERENCE ELECTRIFICATION - MODERATE TECHNOLOGY ADVANCEMENT"/>
    <x v="3"/>
    <s v="INDUSTRIAL LPG OVEN/FURNACE"/>
    <s v="TEXAS"/>
    <x v="28"/>
    <x v="20"/>
    <s v="COAL"/>
    <x v="14"/>
    <n v="0"/>
  </r>
  <r>
    <s v="REFERENCE ELECTRIFICATION - MODERATE TECHNOLOGY ADVANCEMENT"/>
    <x v="3"/>
    <s v="INDUSTRIAL LPG OVEN/FURNACE"/>
    <s v="TEXAS"/>
    <x v="28"/>
    <x v="20"/>
    <s v="OTHER PETROLEUM"/>
    <x v="14"/>
    <n v="0"/>
  </r>
  <r>
    <s v="REFERENCE ELECTRIFICATION - MODERATE TECHNOLOGY ADVANCEMENT"/>
    <x v="3"/>
    <s v="INDUSTRIAL LPG OVEN/FURNACE"/>
    <s v="TEXAS"/>
    <x v="28"/>
    <x v="21"/>
    <s v="ELECTRICITY"/>
    <x v="14"/>
    <n v="0"/>
  </r>
  <r>
    <s v="REFERENCE ELECTRIFICATION - MODERATE TECHNOLOGY ADVANCEMENT"/>
    <x v="3"/>
    <s v="INDUSTRIAL LPG OVEN/FURNACE"/>
    <s v="TEXAS"/>
    <x v="28"/>
    <x v="21"/>
    <s v="DIESEL FUEL"/>
    <x v="14"/>
    <n v="0"/>
  </r>
  <r>
    <s v="REFERENCE ELECTRIFICATION - MODERATE TECHNOLOGY ADVANCEMENT"/>
    <x v="3"/>
    <s v="INDUSTRIAL LPG OVEN/FURNACE"/>
    <s v="TEXAS"/>
    <x v="28"/>
    <x v="21"/>
    <s v="PIPELINE GAS"/>
    <x v="14"/>
    <n v="0"/>
  </r>
  <r>
    <s v="REFERENCE ELECTRIFICATION - MODERATE TECHNOLOGY ADVANCEMENT"/>
    <x v="3"/>
    <s v="INDUSTRIAL LPG OVEN/FURNACE"/>
    <s v="TEXAS"/>
    <x v="28"/>
    <x v="21"/>
    <s v="BIOMASS - WOOD"/>
    <x v="14"/>
    <n v="1213576638.0866599"/>
  </r>
  <r>
    <s v="REFERENCE ELECTRIFICATION - MODERATE TECHNOLOGY ADVANCEMENT"/>
    <x v="3"/>
    <s v="INDUSTRIAL LPG OVEN/FURNACE"/>
    <s v="TEXAS"/>
    <x v="28"/>
    <x v="21"/>
    <s v="RESIDUAL FUEL OIL"/>
    <x v="14"/>
    <n v="0"/>
  </r>
  <r>
    <s v="REFERENCE ELECTRIFICATION - MODERATE TECHNOLOGY ADVANCEMENT"/>
    <x v="3"/>
    <s v="INDUSTRIAL LPG OVEN/FURNACE"/>
    <s v="TEXAS"/>
    <x v="28"/>
    <x v="21"/>
    <s v="COAL"/>
    <x v="14"/>
    <n v="0"/>
  </r>
  <r>
    <s v="REFERENCE ELECTRIFICATION - MODERATE TECHNOLOGY ADVANCEMENT"/>
    <x v="3"/>
    <s v="INDUSTRIAL LPG OVEN/FURNACE"/>
    <s v="TEXAS"/>
    <x v="28"/>
    <x v="21"/>
    <s v="OTHER PETROLEUM"/>
    <x v="14"/>
    <n v="0"/>
  </r>
  <r>
    <s v="REFERENCE ELECTRIFICATION - MODERATE TECHNOLOGY ADVANCEMENT"/>
    <x v="3"/>
    <s v="INDUSTRIAL LPG OVEN/FURNACE"/>
    <s v="TEXAS"/>
    <x v="28"/>
    <x v="22"/>
    <s v="ELECTRICITY"/>
    <x v="14"/>
    <n v="0"/>
  </r>
  <r>
    <s v="REFERENCE ELECTRIFICATION - MODERATE TECHNOLOGY ADVANCEMENT"/>
    <x v="3"/>
    <s v="INDUSTRIAL LPG OVEN/FURNACE"/>
    <s v="TEXAS"/>
    <x v="28"/>
    <x v="22"/>
    <s v="DIESEL FUEL"/>
    <x v="14"/>
    <n v="0"/>
  </r>
  <r>
    <s v="REFERENCE ELECTRIFICATION - MODERATE TECHNOLOGY ADVANCEMENT"/>
    <x v="3"/>
    <s v="INDUSTRIAL LPG OVEN/FURNACE"/>
    <s v="TEXAS"/>
    <x v="28"/>
    <x v="22"/>
    <s v="PIPELINE GAS"/>
    <x v="14"/>
    <n v="0"/>
  </r>
  <r>
    <s v="REFERENCE ELECTRIFICATION - MODERATE TECHNOLOGY ADVANCEMENT"/>
    <x v="3"/>
    <s v="INDUSTRIAL LPG OVEN/FURNACE"/>
    <s v="TEXAS"/>
    <x v="28"/>
    <x v="22"/>
    <s v="BIOMASS - WOOD"/>
    <x v="14"/>
    <n v="1225422598.2544799"/>
  </r>
  <r>
    <s v="REFERENCE ELECTRIFICATION - MODERATE TECHNOLOGY ADVANCEMENT"/>
    <x v="3"/>
    <s v="INDUSTRIAL LPG OVEN/FURNACE"/>
    <s v="TEXAS"/>
    <x v="28"/>
    <x v="22"/>
    <s v="RESIDUAL FUEL OIL"/>
    <x v="14"/>
    <n v="0"/>
  </r>
  <r>
    <s v="REFERENCE ELECTRIFICATION - MODERATE TECHNOLOGY ADVANCEMENT"/>
    <x v="3"/>
    <s v="INDUSTRIAL LPG OVEN/FURNACE"/>
    <s v="TEXAS"/>
    <x v="28"/>
    <x v="22"/>
    <s v="COAL"/>
    <x v="14"/>
    <n v="0"/>
  </r>
  <r>
    <s v="REFERENCE ELECTRIFICATION - MODERATE TECHNOLOGY ADVANCEMENT"/>
    <x v="3"/>
    <s v="INDUSTRIAL LPG OVEN/FURNACE"/>
    <s v="TEXAS"/>
    <x v="28"/>
    <x v="22"/>
    <s v="OTHER PETROLEUM"/>
    <x v="14"/>
    <n v="0"/>
  </r>
  <r>
    <s v="REFERENCE ELECTRIFICATION - MODERATE TECHNOLOGY ADVANCEMENT"/>
    <x v="3"/>
    <s v="INDUSTRIAL LPG OVEN/FURNACE"/>
    <s v="TEXAS"/>
    <x v="28"/>
    <x v="23"/>
    <s v="ELECTRICITY"/>
    <x v="14"/>
    <n v="0"/>
  </r>
  <r>
    <s v="REFERENCE ELECTRIFICATION - MODERATE TECHNOLOGY ADVANCEMENT"/>
    <x v="3"/>
    <s v="INDUSTRIAL LPG OVEN/FURNACE"/>
    <s v="TEXAS"/>
    <x v="28"/>
    <x v="23"/>
    <s v="DIESEL FUEL"/>
    <x v="14"/>
    <n v="0"/>
  </r>
  <r>
    <s v="REFERENCE ELECTRIFICATION - MODERATE TECHNOLOGY ADVANCEMENT"/>
    <x v="3"/>
    <s v="INDUSTRIAL LPG OVEN/FURNACE"/>
    <s v="TEXAS"/>
    <x v="28"/>
    <x v="23"/>
    <s v="PIPELINE GAS"/>
    <x v="14"/>
    <n v="0"/>
  </r>
  <r>
    <s v="REFERENCE ELECTRIFICATION - MODERATE TECHNOLOGY ADVANCEMENT"/>
    <x v="3"/>
    <s v="INDUSTRIAL LPG OVEN/FURNACE"/>
    <s v="TEXAS"/>
    <x v="28"/>
    <x v="23"/>
    <s v="BIOMASS - WOOD"/>
    <x v="14"/>
    <n v="1235140077.3109801"/>
  </r>
  <r>
    <s v="REFERENCE ELECTRIFICATION - MODERATE TECHNOLOGY ADVANCEMENT"/>
    <x v="3"/>
    <s v="INDUSTRIAL LPG OVEN/FURNACE"/>
    <s v="TEXAS"/>
    <x v="28"/>
    <x v="23"/>
    <s v="RESIDUAL FUEL OIL"/>
    <x v="14"/>
    <n v="0"/>
  </r>
  <r>
    <s v="REFERENCE ELECTRIFICATION - MODERATE TECHNOLOGY ADVANCEMENT"/>
    <x v="3"/>
    <s v="INDUSTRIAL LPG OVEN/FURNACE"/>
    <s v="TEXAS"/>
    <x v="28"/>
    <x v="23"/>
    <s v="COAL"/>
    <x v="14"/>
    <n v="0"/>
  </r>
  <r>
    <s v="REFERENCE ELECTRIFICATION - MODERATE TECHNOLOGY ADVANCEMENT"/>
    <x v="3"/>
    <s v="INDUSTRIAL LPG OVEN/FURNACE"/>
    <s v="TEXAS"/>
    <x v="28"/>
    <x v="23"/>
    <s v="OTHER PETROLEUM"/>
    <x v="14"/>
    <n v="0"/>
  </r>
  <r>
    <s v="REFERENCE ELECTRIFICATION - MODERATE TECHNOLOGY ADVANCEMENT"/>
    <x v="3"/>
    <s v="INDUSTRIAL LPG OVEN/FURNACE"/>
    <s v="TEXAS"/>
    <x v="28"/>
    <x v="24"/>
    <s v="ELECTRICITY"/>
    <x v="14"/>
    <n v="0"/>
  </r>
  <r>
    <s v="REFERENCE ELECTRIFICATION - MODERATE TECHNOLOGY ADVANCEMENT"/>
    <x v="3"/>
    <s v="INDUSTRIAL LPG OVEN/FURNACE"/>
    <s v="TEXAS"/>
    <x v="28"/>
    <x v="24"/>
    <s v="DIESEL FUEL"/>
    <x v="14"/>
    <n v="0"/>
  </r>
  <r>
    <s v="REFERENCE ELECTRIFICATION - MODERATE TECHNOLOGY ADVANCEMENT"/>
    <x v="3"/>
    <s v="INDUSTRIAL LPG OVEN/FURNACE"/>
    <s v="TEXAS"/>
    <x v="28"/>
    <x v="24"/>
    <s v="PIPELINE GAS"/>
    <x v="14"/>
    <n v="0"/>
  </r>
  <r>
    <s v="REFERENCE ELECTRIFICATION - MODERATE TECHNOLOGY ADVANCEMENT"/>
    <x v="3"/>
    <s v="INDUSTRIAL LPG OVEN/FURNACE"/>
    <s v="TEXAS"/>
    <x v="28"/>
    <x v="24"/>
    <s v="BIOMASS - WOOD"/>
    <x v="14"/>
    <n v="1241072214.9832201"/>
  </r>
  <r>
    <s v="REFERENCE ELECTRIFICATION - MODERATE TECHNOLOGY ADVANCEMENT"/>
    <x v="3"/>
    <s v="INDUSTRIAL LPG OVEN/FURNACE"/>
    <s v="TEXAS"/>
    <x v="28"/>
    <x v="24"/>
    <s v="RESIDUAL FUEL OIL"/>
    <x v="14"/>
    <n v="0"/>
  </r>
  <r>
    <s v="REFERENCE ELECTRIFICATION - MODERATE TECHNOLOGY ADVANCEMENT"/>
    <x v="3"/>
    <s v="INDUSTRIAL LPG OVEN/FURNACE"/>
    <s v="TEXAS"/>
    <x v="28"/>
    <x v="24"/>
    <s v="COAL"/>
    <x v="14"/>
    <n v="0"/>
  </r>
  <r>
    <s v="REFERENCE ELECTRIFICATION - MODERATE TECHNOLOGY ADVANCEMENT"/>
    <x v="3"/>
    <s v="INDUSTRIAL LPG OVEN/FURNACE"/>
    <s v="TEXAS"/>
    <x v="28"/>
    <x v="24"/>
    <s v="OTHER PETROLEUM"/>
    <x v="14"/>
    <n v="0"/>
  </r>
  <r>
    <s v="REFERENCE ELECTRIFICATION - MODERATE TECHNOLOGY ADVANCEMENT"/>
    <x v="3"/>
    <s v="INDUSTRIAL LPG OVEN/FURNACE"/>
    <s v="TEXAS"/>
    <x v="28"/>
    <x v="25"/>
    <s v="ELECTRICITY"/>
    <x v="14"/>
    <n v="0"/>
  </r>
  <r>
    <s v="REFERENCE ELECTRIFICATION - MODERATE TECHNOLOGY ADVANCEMENT"/>
    <x v="3"/>
    <s v="INDUSTRIAL LPG OVEN/FURNACE"/>
    <s v="TEXAS"/>
    <x v="28"/>
    <x v="25"/>
    <s v="DIESEL FUEL"/>
    <x v="14"/>
    <n v="0"/>
  </r>
  <r>
    <s v="REFERENCE ELECTRIFICATION - MODERATE TECHNOLOGY ADVANCEMENT"/>
    <x v="3"/>
    <s v="INDUSTRIAL LPG OVEN/FURNACE"/>
    <s v="TEXAS"/>
    <x v="28"/>
    <x v="25"/>
    <s v="PIPELINE GAS"/>
    <x v="14"/>
    <n v="0"/>
  </r>
  <r>
    <s v="REFERENCE ELECTRIFICATION - MODERATE TECHNOLOGY ADVANCEMENT"/>
    <x v="3"/>
    <s v="INDUSTRIAL LPG OVEN/FURNACE"/>
    <s v="TEXAS"/>
    <x v="28"/>
    <x v="25"/>
    <s v="BIOMASS - WOOD"/>
    <x v="14"/>
    <n v="1247601878.6566701"/>
  </r>
  <r>
    <s v="REFERENCE ELECTRIFICATION - MODERATE TECHNOLOGY ADVANCEMENT"/>
    <x v="3"/>
    <s v="INDUSTRIAL LPG OVEN/FURNACE"/>
    <s v="TEXAS"/>
    <x v="28"/>
    <x v="25"/>
    <s v="RESIDUAL FUEL OIL"/>
    <x v="14"/>
    <n v="0"/>
  </r>
  <r>
    <s v="REFERENCE ELECTRIFICATION - MODERATE TECHNOLOGY ADVANCEMENT"/>
    <x v="3"/>
    <s v="INDUSTRIAL LPG OVEN/FURNACE"/>
    <s v="TEXAS"/>
    <x v="28"/>
    <x v="25"/>
    <s v="COAL"/>
    <x v="14"/>
    <n v="0"/>
  </r>
  <r>
    <s v="REFERENCE ELECTRIFICATION - MODERATE TECHNOLOGY ADVANCEMENT"/>
    <x v="3"/>
    <s v="INDUSTRIAL LPG OVEN/FURNACE"/>
    <s v="TEXAS"/>
    <x v="28"/>
    <x v="25"/>
    <s v="OTHER PETROLEUM"/>
    <x v="14"/>
    <n v="0"/>
  </r>
  <r>
    <s v="REFERENCE ELECTRIFICATION - MODERATE TECHNOLOGY ADVANCEMENT"/>
    <x v="3"/>
    <s v="INDUSTRIAL LPG OVEN/FURNACE"/>
    <s v="TEXAS"/>
    <x v="28"/>
    <x v="26"/>
    <s v="ELECTRICITY"/>
    <x v="14"/>
    <n v="0"/>
  </r>
  <r>
    <s v="REFERENCE ELECTRIFICATION - MODERATE TECHNOLOGY ADVANCEMENT"/>
    <x v="3"/>
    <s v="INDUSTRIAL LPG OVEN/FURNACE"/>
    <s v="TEXAS"/>
    <x v="28"/>
    <x v="26"/>
    <s v="DIESEL FUEL"/>
    <x v="14"/>
    <n v="0"/>
  </r>
  <r>
    <s v="REFERENCE ELECTRIFICATION - MODERATE TECHNOLOGY ADVANCEMENT"/>
    <x v="3"/>
    <s v="INDUSTRIAL LPG OVEN/FURNACE"/>
    <s v="TEXAS"/>
    <x v="28"/>
    <x v="26"/>
    <s v="PIPELINE GAS"/>
    <x v="14"/>
    <n v="0"/>
  </r>
  <r>
    <s v="REFERENCE ELECTRIFICATION - MODERATE TECHNOLOGY ADVANCEMENT"/>
    <x v="3"/>
    <s v="INDUSTRIAL LPG OVEN/FURNACE"/>
    <s v="TEXAS"/>
    <x v="28"/>
    <x v="26"/>
    <s v="BIOMASS - WOOD"/>
    <x v="14"/>
    <n v="1256754448.1509399"/>
  </r>
  <r>
    <s v="REFERENCE ELECTRIFICATION - MODERATE TECHNOLOGY ADVANCEMENT"/>
    <x v="3"/>
    <s v="INDUSTRIAL LPG OVEN/FURNACE"/>
    <s v="TEXAS"/>
    <x v="28"/>
    <x v="26"/>
    <s v="RESIDUAL FUEL OIL"/>
    <x v="14"/>
    <n v="0"/>
  </r>
  <r>
    <s v="REFERENCE ELECTRIFICATION - MODERATE TECHNOLOGY ADVANCEMENT"/>
    <x v="3"/>
    <s v="INDUSTRIAL LPG OVEN/FURNACE"/>
    <s v="TEXAS"/>
    <x v="28"/>
    <x v="26"/>
    <s v="COAL"/>
    <x v="14"/>
    <n v="0"/>
  </r>
  <r>
    <s v="REFERENCE ELECTRIFICATION - MODERATE TECHNOLOGY ADVANCEMENT"/>
    <x v="3"/>
    <s v="INDUSTRIAL LPG OVEN/FURNACE"/>
    <s v="TEXAS"/>
    <x v="28"/>
    <x v="26"/>
    <s v="OTHER PETROLEUM"/>
    <x v="14"/>
    <n v="0"/>
  </r>
  <r>
    <s v="REFERENCE ELECTRIFICATION - MODERATE TECHNOLOGY ADVANCEMENT"/>
    <x v="3"/>
    <s v="INDUSTRIAL LPG OVEN/FURNACE"/>
    <s v="TEXAS"/>
    <x v="28"/>
    <x v="27"/>
    <s v="ELECTRICITY"/>
    <x v="14"/>
    <n v="0"/>
  </r>
  <r>
    <s v="REFERENCE ELECTRIFICATION - MODERATE TECHNOLOGY ADVANCEMENT"/>
    <x v="3"/>
    <s v="INDUSTRIAL LPG OVEN/FURNACE"/>
    <s v="TEXAS"/>
    <x v="28"/>
    <x v="27"/>
    <s v="DIESEL FUEL"/>
    <x v="14"/>
    <n v="0"/>
  </r>
  <r>
    <s v="REFERENCE ELECTRIFICATION - MODERATE TECHNOLOGY ADVANCEMENT"/>
    <x v="3"/>
    <s v="INDUSTRIAL LPG OVEN/FURNACE"/>
    <s v="TEXAS"/>
    <x v="28"/>
    <x v="27"/>
    <s v="PIPELINE GAS"/>
    <x v="14"/>
    <n v="0"/>
  </r>
  <r>
    <s v="REFERENCE ELECTRIFICATION - MODERATE TECHNOLOGY ADVANCEMENT"/>
    <x v="3"/>
    <s v="INDUSTRIAL LPG OVEN/FURNACE"/>
    <s v="TEXAS"/>
    <x v="28"/>
    <x v="27"/>
    <s v="BIOMASS - WOOD"/>
    <x v="14"/>
    <n v="1264905127.2095201"/>
  </r>
  <r>
    <s v="REFERENCE ELECTRIFICATION - MODERATE TECHNOLOGY ADVANCEMENT"/>
    <x v="3"/>
    <s v="INDUSTRIAL LPG OVEN/FURNACE"/>
    <s v="TEXAS"/>
    <x v="28"/>
    <x v="27"/>
    <s v="RESIDUAL FUEL OIL"/>
    <x v="14"/>
    <n v="0"/>
  </r>
  <r>
    <s v="REFERENCE ELECTRIFICATION - MODERATE TECHNOLOGY ADVANCEMENT"/>
    <x v="3"/>
    <s v="INDUSTRIAL LPG OVEN/FURNACE"/>
    <s v="TEXAS"/>
    <x v="28"/>
    <x v="27"/>
    <s v="COAL"/>
    <x v="14"/>
    <n v="0"/>
  </r>
  <r>
    <s v="REFERENCE ELECTRIFICATION - MODERATE TECHNOLOGY ADVANCEMENT"/>
    <x v="3"/>
    <s v="INDUSTRIAL LPG OVEN/FURNACE"/>
    <s v="TEXAS"/>
    <x v="28"/>
    <x v="27"/>
    <s v="OTHER PETROLEUM"/>
    <x v="14"/>
    <n v="0"/>
  </r>
  <r>
    <s v="REFERENCE ELECTRIFICATION - MODERATE TECHNOLOGY ADVANCEMENT"/>
    <x v="3"/>
    <s v="INDUSTRIAL LPG OVEN/FURNACE"/>
    <s v="TEXAS"/>
    <x v="28"/>
    <x v="28"/>
    <s v="ELECTRICITY"/>
    <x v="14"/>
    <n v="0"/>
  </r>
  <r>
    <s v="REFERENCE ELECTRIFICATION - MODERATE TECHNOLOGY ADVANCEMENT"/>
    <x v="3"/>
    <s v="INDUSTRIAL LPG OVEN/FURNACE"/>
    <s v="TEXAS"/>
    <x v="28"/>
    <x v="28"/>
    <s v="DIESEL FUEL"/>
    <x v="14"/>
    <n v="0"/>
  </r>
  <r>
    <s v="REFERENCE ELECTRIFICATION - MODERATE TECHNOLOGY ADVANCEMENT"/>
    <x v="3"/>
    <s v="INDUSTRIAL LPG OVEN/FURNACE"/>
    <s v="TEXAS"/>
    <x v="28"/>
    <x v="28"/>
    <s v="PIPELINE GAS"/>
    <x v="14"/>
    <n v="0"/>
  </r>
  <r>
    <s v="REFERENCE ELECTRIFICATION - MODERATE TECHNOLOGY ADVANCEMENT"/>
    <x v="3"/>
    <s v="INDUSTRIAL LPG OVEN/FURNACE"/>
    <s v="TEXAS"/>
    <x v="28"/>
    <x v="28"/>
    <s v="BIOMASS - WOOD"/>
    <x v="14"/>
    <n v="1273882751.2607501"/>
  </r>
  <r>
    <s v="REFERENCE ELECTRIFICATION - MODERATE TECHNOLOGY ADVANCEMENT"/>
    <x v="3"/>
    <s v="INDUSTRIAL LPG OVEN/FURNACE"/>
    <s v="TEXAS"/>
    <x v="28"/>
    <x v="28"/>
    <s v="RESIDUAL FUEL OIL"/>
    <x v="14"/>
    <n v="0"/>
  </r>
  <r>
    <s v="REFERENCE ELECTRIFICATION - MODERATE TECHNOLOGY ADVANCEMENT"/>
    <x v="3"/>
    <s v="INDUSTRIAL LPG OVEN/FURNACE"/>
    <s v="TEXAS"/>
    <x v="28"/>
    <x v="28"/>
    <s v="COAL"/>
    <x v="14"/>
    <n v="0"/>
  </r>
  <r>
    <s v="REFERENCE ELECTRIFICATION - MODERATE TECHNOLOGY ADVANCEMENT"/>
    <x v="3"/>
    <s v="INDUSTRIAL LPG OVEN/FURNACE"/>
    <s v="TEXAS"/>
    <x v="28"/>
    <x v="28"/>
    <s v="OTHER PETROLEUM"/>
    <x v="14"/>
    <n v="0"/>
  </r>
  <r>
    <s v="REFERENCE ELECTRIFICATION - MODERATE TECHNOLOGY ADVANCEMENT"/>
    <x v="3"/>
    <s v="INDUSTRIAL LPG OVEN/FURNACE"/>
    <s v="TEXAS"/>
    <x v="28"/>
    <x v="29"/>
    <s v="ELECTRICITY"/>
    <x v="14"/>
    <n v="0"/>
  </r>
  <r>
    <s v="REFERENCE ELECTRIFICATION - MODERATE TECHNOLOGY ADVANCEMENT"/>
    <x v="3"/>
    <s v="INDUSTRIAL LPG OVEN/FURNACE"/>
    <s v="TEXAS"/>
    <x v="28"/>
    <x v="29"/>
    <s v="DIESEL FUEL"/>
    <x v="14"/>
    <n v="0"/>
  </r>
  <r>
    <s v="REFERENCE ELECTRIFICATION - MODERATE TECHNOLOGY ADVANCEMENT"/>
    <x v="3"/>
    <s v="INDUSTRIAL LPG OVEN/FURNACE"/>
    <s v="TEXAS"/>
    <x v="28"/>
    <x v="29"/>
    <s v="PIPELINE GAS"/>
    <x v="14"/>
    <n v="0"/>
  </r>
  <r>
    <s v="REFERENCE ELECTRIFICATION - MODERATE TECHNOLOGY ADVANCEMENT"/>
    <x v="3"/>
    <s v="INDUSTRIAL LPG OVEN/FURNACE"/>
    <s v="TEXAS"/>
    <x v="28"/>
    <x v="29"/>
    <s v="BIOMASS - WOOD"/>
    <x v="14"/>
    <n v="1282201250.16502"/>
  </r>
  <r>
    <s v="REFERENCE ELECTRIFICATION - MODERATE TECHNOLOGY ADVANCEMENT"/>
    <x v="3"/>
    <s v="INDUSTRIAL LPG OVEN/FURNACE"/>
    <s v="TEXAS"/>
    <x v="28"/>
    <x v="29"/>
    <s v="RESIDUAL FUEL OIL"/>
    <x v="14"/>
    <n v="0"/>
  </r>
  <r>
    <s v="REFERENCE ELECTRIFICATION - MODERATE TECHNOLOGY ADVANCEMENT"/>
    <x v="3"/>
    <s v="INDUSTRIAL LPG OVEN/FURNACE"/>
    <s v="TEXAS"/>
    <x v="28"/>
    <x v="29"/>
    <s v="COAL"/>
    <x v="14"/>
    <n v="0"/>
  </r>
  <r>
    <s v="REFERENCE ELECTRIFICATION - MODERATE TECHNOLOGY ADVANCEMENT"/>
    <x v="3"/>
    <s v="INDUSTRIAL LPG OVEN/FURNACE"/>
    <s v="TEXAS"/>
    <x v="28"/>
    <x v="29"/>
    <s v="OTHER PETROLEUM"/>
    <x v="14"/>
    <n v="0"/>
  </r>
  <r>
    <s v="REFERENCE ELECTRIFICATION - MODERATE TECHNOLOGY ADVANCEMENT"/>
    <x v="3"/>
    <s v="INDUSTRIAL LPG OVEN/FURNACE"/>
    <s v="TEXAS"/>
    <x v="28"/>
    <x v="30"/>
    <s v="ELECTRICITY"/>
    <x v="14"/>
    <n v="0"/>
  </r>
  <r>
    <s v="REFERENCE ELECTRIFICATION - MODERATE TECHNOLOGY ADVANCEMENT"/>
    <x v="3"/>
    <s v="INDUSTRIAL LPG OVEN/FURNACE"/>
    <s v="TEXAS"/>
    <x v="28"/>
    <x v="30"/>
    <s v="DIESEL FUEL"/>
    <x v="14"/>
    <n v="0"/>
  </r>
  <r>
    <s v="REFERENCE ELECTRIFICATION - MODERATE TECHNOLOGY ADVANCEMENT"/>
    <x v="3"/>
    <s v="INDUSTRIAL LPG OVEN/FURNACE"/>
    <s v="TEXAS"/>
    <x v="28"/>
    <x v="30"/>
    <s v="PIPELINE GAS"/>
    <x v="14"/>
    <n v="0"/>
  </r>
  <r>
    <s v="REFERENCE ELECTRIFICATION - MODERATE TECHNOLOGY ADVANCEMENT"/>
    <x v="3"/>
    <s v="INDUSTRIAL LPG OVEN/FURNACE"/>
    <s v="TEXAS"/>
    <x v="28"/>
    <x v="30"/>
    <s v="BIOMASS - WOOD"/>
    <x v="14"/>
    <n v="1294461545.63573"/>
  </r>
  <r>
    <s v="REFERENCE ELECTRIFICATION - MODERATE TECHNOLOGY ADVANCEMENT"/>
    <x v="3"/>
    <s v="INDUSTRIAL LPG OVEN/FURNACE"/>
    <s v="TEXAS"/>
    <x v="28"/>
    <x v="30"/>
    <s v="RESIDUAL FUEL OIL"/>
    <x v="14"/>
    <n v="0"/>
  </r>
  <r>
    <s v="REFERENCE ELECTRIFICATION - MODERATE TECHNOLOGY ADVANCEMENT"/>
    <x v="3"/>
    <s v="INDUSTRIAL LPG OVEN/FURNACE"/>
    <s v="TEXAS"/>
    <x v="28"/>
    <x v="30"/>
    <s v="COAL"/>
    <x v="14"/>
    <n v="0"/>
  </r>
  <r>
    <s v="REFERENCE ELECTRIFICATION - MODERATE TECHNOLOGY ADVANCEMENT"/>
    <x v="3"/>
    <s v="INDUSTRIAL LPG OVEN/FURNACE"/>
    <s v="TEXAS"/>
    <x v="28"/>
    <x v="30"/>
    <s v="OTHER PETROLEUM"/>
    <x v="14"/>
    <n v="0"/>
  </r>
  <r>
    <s v="REFERENCE ELECTRIFICATION - MODERATE TECHNOLOGY ADVANCEMENT"/>
    <x v="3"/>
    <s v="INDUSTRIAL LPG OVEN/FURNACE"/>
    <s v="TEXAS"/>
    <x v="28"/>
    <x v="31"/>
    <s v="ELECTRICITY"/>
    <x v="14"/>
    <n v="0"/>
  </r>
  <r>
    <s v="REFERENCE ELECTRIFICATION - MODERATE TECHNOLOGY ADVANCEMENT"/>
    <x v="3"/>
    <s v="INDUSTRIAL LPG OVEN/FURNACE"/>
    <s v="TEXAS"/>
    <x v="28"/>
    <x v="31"/>
    <s v="DIESEL FUEL"/>
    <x v="14"/>
    <n v="0"/>
  </r>
  <r>
    <s v="REFERENCE ELECTRIFICATION - MODERATE TECHNOLOGY ADVANCEMENT"/>
    <x v="3"/>
    <s v="INDUSTRIAL LPG OVEN/FURNACE"/>
    <s v="TEXAS"/>
    <x v="28"/>
    <x v="31"/>
    <s v="PIPELINE GAS"/>
    <x v="14"/>
    <n v="0"/>
  </r>
  <r>
    <s v="REFERENCE ELECTRIFICATION - MODERATE TECHNOLOGY ADVANCEMENT"/>
    <x v="3"/>
    <s v="INDUSTRIAL LPG OVEN/FURNACE"/>
    <s v="TEXAS"/>
    <x v="28"/>
    <x v="31"/>
    <s v="BIOMASS - WOOD"/>
    <x v="14"/>
    <n v="1307482270.90325"/>
  </r>
  <r>
    <s v="REFERENCE ELECTRIFICATION - MODERATE TECHNOLOGY ADVANCEMENT"/>
    <x v="3"/>
    <s v="INDUSTRIAL LPG OVEN/FURNACE"/>
    <s v="TEXAS"/>
    <x v="28"/>
    <x v="31"/>
    <s v="RESIDUAL FUEL OIL"/>
    <x v="14"/>
    <n v="0"/>
  </r>
  <r>
    <s v="REFERENCE ELECTRIFICATION - MODERATE TECHNOLOGY ADVANCEMENT"/>
    <x v="3"/>
    <s v="INDUSTRIAL LPG OVEN/FURNACE"/>
    <s v="TEXAS"/>
    <x v="28"/>
    <x v="31"/>
    <s v="COAL"/>
    <x v="14"/>
    <n v="0"/>
  </r>
  <r>
    <s v="REFERENCE ELECTRIFICATION - MODERATE TECHNOLOGY ADVANCEMENT"/>
    <x v="3"/>
    <s v="INDUSTRIAL LPG OVEN/FURNACE"/>
    <s v="TEXAS"/>
    <x v="28"/>
    <x v="31"/>
    <s v="OTHER PETROLEUM"/>
    <x v="14"/>
    <n v="0"/>
  </r>
  <r>
    <s v="REFERENCE ELECTRIFICATION - MODERATE TECHNOLOGY ADVANCEMENT"/>
    <x v="3"/>
    <s v="INDUSTRIAL LPG OVEN/FURNACE"/>
    <s v="TEXAS"/>
    <x v="28"/>
    <x v="32"/>
    <s v="ELECTRICITY"/>
    <x v="14"/>
    <n v="0"/>
  </r>
  <r>
    <s v="REFERENCE ELECTRIFICATION - MODERATE TECHNOLOGY ADVANCEMENT"/>
    <x v="3"/>
    <s v="INDUSTRIAL LPG OVEN/FURNACE"/>
    <s v="TEXAS"/>
    <x v="28"/>
    <x v="32"/>
    <s v="DIESEL FUEL"/>
    <x v="14"/>
    <n v="0"/>
  </r>
  <r>
    <s v="REFERENCE ELECTRIFICATION - MODERATE TECHNOLOGY ADVANCEMENT"/>
    <x v="3"/>
    <s v="INDUSTRIAL LPG OVEN/FURNACE"/>
    <s v="TEXAS"/>
    <x v="28"/>
    <x v="32"/>
    <s v="PIPELINE GAS"/>
    <x v="14"/>
    <n v="0"/>
  </r>
  <r>
    <s v="REFERENCE ELECTRIFICATION - MODERATE TECHNOLOGY ADVANCEMENT"/>
    <x v="3"/>
    <s v="INDUSTRIAL LPG OVEN/FURNACE"/>
    <s v="TEXAS"/>
    <x v="28"/>
    <x v="32"/>
    <s v="BIOMASS - WOOD"/>
    <x v="14"/>
    <n v="1322367856.88855"/>
  </r>
  <r>
    <s v="REFERENCE ELECTRIFICATION - MODERATE TECHNOLOGY ADVANCEMENT"/>
    <x v="3"/>
    <s v="INDUSTRIAL LPG OVEN/FURNACE"/>
    <s v="TEXAS"/>
    <x v="28"/>
    <x v="32"/>
    <s v="RESIDUAL FUEL OIL"/>
    <x v="14"/>
    <n v="0"/>
  </r>
  <r>
    <s v="REFERENCE ELECTRIFICATION - MODERATE TECHNOLOGY ADVANCEMENT"/>
    <x v="3"/>
    <s v="INDUSTRIAL LPG OVEN/FURNACE"/>
    <s v="TEXAS"/>
    <x v="28"/>
    <x v="32"/>
    <s v="COAL"/>
    <x v="14"/>
    <n v="0"/>
  </r>
  <r>
    <s v="REFERENCE ELECTRIFICATION - MODERATE TECHNOLOGY ADVANCEMENT"/>
    <x v="3"/>
    <s v="INDUSTRIAL LPG OVEN/FURNACE"/>
    <s v="TEXAS"/>
    <x v="28"/>
    <x v="32"/>
    <s v="OTHER PETROLEUM"/>
    <x v="14"/>
    <n v="0"/>
  </r>
  <r>
    <s v="REFERENCE ELECTRIFICATION - MODERATE TECHNOLOGY ADVANCEMENT"/>
    <x v="3"/>
    <s v="INDUSTRIAL LPG OVEN/FURNACE"/>
    <s v="TEXAS"/>
    <x v="28"/>
    <x v="33"/>
    <s v="ELECTRICITY"/>
    <x v="14"/>
    <n v="0"/>
  </r>
  <r>
    <s v="REFERENCE ELECTRIFICATION - MODERATE TECHNOLOGY ADVANCEMENT"/>
    <x v="3"/>
    <s v="INDUSTRIAL LPG OVEN/FURNACE"/>
    <s v="TEXAS"/>
    <x v="28"/>
    <x v="33"/>
    <s v="DIESEL FUEL"/>
    <x v="14"/>
    <n v="0"/>
  </r>
  <r>
    <s v="REFERENCE ELECTRIFICATION - MODERATE TECHNOLOGY ADVANCEMENT"/>
    <x v="3"/>
    <s v="INDUSTRIAL LPG OVEN/FURNACE"/>
    <s v="TEXAS"/>
    <x v="28"/>
    <x v="33"/>
    <s v="PIPELINE GAS"/>
    <x v="14"/>
    <n v="0"/>
  </r>
  <r>
    <s v="REFERENCE ELECTRIFICATION - MODERATE TECHNOLOGY ADVANCEMENT"/>
    <x v="3"/>
    <s v="INDUSTRIAL LPG OVEN/FURNACE"/>
    <s v="TEXAS"/>
    <x v="28"/>
    <x v="33"/>
    <s v="BIOMASS - WOOD"/>
    <x v="14"/>
    <n v="1339531203.5406401"/>
  </r>
  <r>
    <s v="REFERENCE ELECTRIFICATION - MODERATE TECHNOLOGY ADVANCEMENT"/>
    <x v="3"/>
    <s v="INDUSTRIAL LPG OVEN/FURNACE"/>
    <s v="TEXAS"/>
    <x v="28"/>
    <x v="33"/>
    <s v="RESIDUAL FUEL OIL"/>
    <x v="14"/>
    <n v="0"/>
  </r>
  <r>
    <s v="REFERENCE ELECTRIFICATION - MODERATE TECHNOLOGY ADVANCEMENT"/>
    <x v="3"/>
    <s v="INDUSTRIAL LPG OVEN/FURNACE"/>
    <s v="TEXAS"/>
    <x v="28"/>
    <x v="33"/>
    <s v="COAL"/>
    <x v="14"/>
    <n v="0"/>
  </r>
  <r>
    <s v="REFERENCE ELECTRIFICATION - MODERATE TECHNOLOGY ADVANCEMENT"/>
    <x v="3"/>
    <s v="INDUSTRIAL LPG OVEN/FURNACE"/>
    <s v="TEXAS"/>
    <x v="28"/>
    <x v="33"/>
    <s v="OTHER PETROLEUM"/>
    <x v="14"/>
    <n v="0"/>
  </r>
  <r>
    <s v="REFERENCE ELECTRIFICATION - MODERATE TECHNOLOGY ADVANCEMENT"/>
    <x v="3"/>
    <s v="INDUSTRIAL GAS OVEN/FURNACE"/>
    <s v="TEXAS"/>
    <x v="28"/>
    <x v="0"/>
    <s v="ELECTRICITY"/>
    <x v="14"/>
    <n v="0"/>
  </r>
  <r>
    <s v="REFERENCE ELECTRIFICATION - MODERATE TECHNOLOGY ADVANCEMENT"/>
    <x v="3"/>
    <s v="INDUSTRIAL GAS OVEN/FURNACE"/>
    <s v="TEXAS"/>
    <x v="28"/>
    <x v="0"/>
    <s v="DIESEL FUEL"/>
    <x v="14"/>
    <n v="0"/>
  </r>
  <r>
    <s v="REFERENCE ELECTRIFICATION - MODERATE TECHNOLOGY ADVANCEMENT"/>
    <x v="3"/>
    <s v="INDUSTRIAL GAS OVEN/FURNACE"/>
    <s v="TEXAS"/>
    <x v="28"/>
    <x v="0"/>
    <s v="PIPELINE GAS"/>
    <x v="14"/>
    <n v="85031355290.863007"/>
  </r>
  <r>
    <s v="REFERENCE ELECTRIFICATION - MODERATE TECHNOLOGY ADVANCEMENT"/>
    <x v="3"/>
    <s v="INDUSTRIAL GAS OVEN/FURNACE"/>
    <s v="TEXAS"/>
    <x v="28"/>
    <x v="0"/>
    <s v="BIOMASS - WOOD"/>
    <x v="14"/>
    <n v="0"/>
  </r>
  <r>
    <s v="REFERENCE ELECTRIFICATION - MODERATE TECHNOLOGY ADVANCEMENT"/>
    <x v="3"/>
    <s v="INDUSTRIAL GAS OVEN/FURNACE"/>
    <s v="TEXAS"/>
    <x v="28"/>
    <x v="0"/>
    <s v="RESIDUAL FUEL OIL"/>
    <x v="14"/>
    <n v="0"/>
  </r>
  <r>
    <s v="REFERENCE ELECTRIFICATION - MODERATE TECHNOLOGY ADVANCEMENT"/>
    <x v="3"/>
    <s v="INDUSTRIAL GAS OVEN/FURNACE"/>
    <s v="TEXAS"/>
    <x v="28"/>
    <x v="0"/>
    <s v="COAL"/>
    <x v="14"/>
    <n v="0"/>
  </r>
  <r>
    <s v="REFERENCE ELECTRIFICATION - MODERATE TECHNOLOGY ADVANCEMENT"/>
    <x v="3"/>
    <s v="INDUSTRIAL GAS OVEN/FURNACE"/>
    <s v="TEXAS"/>
    <x v="28"/>
    <x v="0"/>
    <s v="OTHER PETROLEUM"/>
    <x v="14"/>
    <n v="0"/>
  </r>
  <r>
    <s v="REFERENCE ELECTRIFICATION - MODERATE TECHNOLOGY ADVANCEMENT"/>
    <x v="3"/>
    <s v="INDUSTRIAL GAS OVEN/FURNACE"/>
    <s v="TEXAS"/>
    <x v="28"/>
    <x v="1"/>
    <s v="ELECTRICITY"/>
    <x v="14"/>
    <n v="0"/>
  </r>
  <r>
    <s v="REFERENCE ELECTRIFICATION - MODERATE TECHNOLOGY ADVANCEMENT"/>
    <x v="3"/>
    <s v="INDUSTRIAL GAS OVEN/FURNACE"/>
    <s v="TEXAS"/>
    <x v="28"/>
    <x v="1"/>
    <s v="DIESEL FUEL"/>
    <x v="14"/>
    <n v="0"/>
  </r>
  <r>
    <s v="REFERENCE ELECTRIFICATION - MODERATE TECHNOLOGY ADVANCEMENT"/>
    <x v="3"/>
    <s v="INDUSTRIAL GAS OVEN/FURNACE"/>
    <s v="TEXAS"/>
    <x v="28"/>
    <x v="1"/>
    <s v="PIPELINE GAS"/>
    <x v="14"/>
    <n v="86945584105.893799"/>
  </r>
  <r>
    <s v="REFERENCE ELECTRIFICATION - MODERATE TECHNOLOGY ADVANCEMENT"/>
    <x v="3"/>
    <s v="INDUSTRIAL GAS OVEN/FURNACE"/>
    <s v="TEXAS"/>
    <x v="28"/>
    <x v="1"/>
    <s v="BIOMASS - WOOD"/>
    <x v="14"/>
    <n v="0"/>
  </r>
  <r>
    <s v="REFERENCE ELECTRIFICATION - MODERATE TECHNOLOGY ADVANCEMENT"/>
    <x v="3"/>
    <s v="INDUSTRIAL GAS OVEN/FURNACE"/>
    <s v="TEXAS"/>
    <x v="28"/>
    <x v="1"/>
    <s v="RESIDUAL FUEL OIL"/>
    <x v="14"/>
    <n v="0"/>
  </r>
  <r>
    <s v="REFERENCE ELECTRIFICATION - MODERATE TECHNOLOGY ADVANCEMENT"/>
    <x v="3"/>
    <s v="INDUSTRIAL GAS OVEN/FURNACE"/>
    <s v="TEXAS"/>
    <x v="28"/>
    <x v="1"/>
    <s v="COAL"/>
    <x v="14"/>
    <n v="0"/>
  </r>
  <r>
    <s v="REFERENCE ELECTRIFICATION - MODERATE TECHNOLOGY ADVANCEMENT"/>
    <x v="3"/>
    <s v="INDUSTRIAL GAS OVEN/FURNACE"/>
    <s v="TEXAS"/>
    <x v="28"/>
    <x v="1"/>
    <s v="OTHER PETROLEUM"/>
    <x v="14"/>
    <n v="0"/>
  </r>
  <r>
    <s v="REFERENCE ELECTRIFICATION - MODERATE TECHNOLOGY ADVANCEMENT"/>
    <x v="3"/>
    <s v="INDUSTRIAL GAS OVEN/FURNACE"/>
    <s v="TEXAS"/>
    <x v="28"/>
    <x v="2"/>
    <s v="ELECTRICITY"/>
    <x v="14"/>
    <n v="0"/>
  </r>
  <r>
    <s v="REFERENCE ELECTRIFICATION - MODERATE TECHNOLOGY ADVANCEMENT"/>
    <x v="3"/>
    <s v="INDUSTRIAL GAS OVEN/FURNACE"/>
    <s v="TEXAS"/>
    <x v="28"/>
    <x v="2"/>
    <s v="DIESEL FUEL"/>
    <x v="14"/>
    <n v="0"/>
  </r>
  <r>
    <s v="REFERENCE ELECTRIFICATION - MODERATE TECHNOLOGY ADVANCEMENT"/>
    <x v="3"/>
    <s v="INDUSTRIAL GAS OVEN/FURNACE"/>
    <s v="TEXAS"/>
    <x v="28"/>
    <x v="2"/>
    <s v="PIPELINE GAS"/>
    <x v="14"/>
    <n v="89368936701.354706"/>
  </r>
  <r>
    <s v="REFERENCE ELECTRIFICATION - MODERATE TECHNOLOGY ADVANCEMENT"/>
    <x v="3"/>
    <s v="INDUSTRIAL GAS OVEN/FURNACE"/>
    <s v="TEXAS"/>
    <x v="28"/>
    <x v="2"/>
    <s v="BIOMASS - WOOD"/>
    <x v="14"/>
    <n v="0"/>
  </r>
  <r>
    <s v="REFERENCE ELECTRIFICATION - MODERATE TECHNOLOGY ADVANCEMENT"/>
    <x v="3"/>
    <s v="INDUSTRIAL GAS OVEN/FURNACE"/>
    <s v="TEXAS"/>
    <x v="28"/>
    <x v="2"/>
    <s v="RESIDUAL FUEL OIL"/>
    <x v="14"/>
    <n v="0"/>
  </r>
  <r>
    <s v="REFERENCE ELECTRIFICATION - MODERATE TECHNOLOGY ADVANCEMENT"/>
    <x v="3"/>
    <s v="INDUSTRIAL GAS OVEN/FURNACE"/>
    <s v="TEXAS"/>
    <x v="28"/>
    <x v="2"/>
    <s v="COAL"/>
    <x v="14"/>
    <n v="0"/>
  </r>
  <r>
    <s v="REFERENCE ELECTRIFICATION - MODERATE TECHNOLOGY ADVANCEMENT"/>
    <x v="3"/>
    <s v="INDUSTRIAL GAS OVEN/FURNACE"/>
    <s v="TEXAS"/>
    <x v="28"/>
    <x v="2"/>
    <s v="OTHER PETROLEUM"/>
    <x v="14"/>
    <n v="0"/>
  </r>
  <r>
    <s v="REFERENCE ELECTRIFICATION - MODERATE TECHNOLOGY ADVANCEMENT"/>
    <x v="3"/>
    <s v="INDUSTRIAL GAS OVEN/FURNACE"/>
    <s v="TEXAS"/>
    <x v="28"/>
    <x v="3"/>
    <s v="ELECTRICITY"/>
    <x v="14"/>
    <n v="0"/>
  </r>
  <r>
    <s v="REFERENCE ELECTRIFICATION - MODERATE TECHNOLOGY ADVANCEMENT"/>
    <x v="3"/>
    <s v="INDUSTRIAL GAS OVEN/FURNACE"/>
    <s v="TEXAS"/>
    <x v="28"/>
    <x v="3"/>
    <s v="DIESEL FUEL"/>
    <x v="14"/>
    <n v="0"/>
  </r>
  <r>
    <s v="REFERENCE ELECTRIFICATION - MODERATE TECHNOLOGY ADVANCEMENT"/>
    <x v="3"/>
    <s v="INDUSTRIAL GAS OVEN/FURNACE"/>
    <s v="TEXAS"/>
    <x v="28"/>
    <x v="3"/>
    <s v="PIPELINE GAS"/>
    <x v="14"/>
    <n v="91330676371.413498"/>
  </r>
  <r>
    <s v="REFERENCE ELECTRIFICATION - MODERATE TECHNOLOGY ADVANCEMENT"/>
    <x v="3"/>
    <s v="INDUSTRIAL GAS OVEN/FURNACE"/>
    <s v="TEXAS"/>
    <x v="28"/>
    <x v="3"/>
    <s v="BIOMASS - WOOD"/>
    <x v="14"/>
    <n v="0"/>
  </r>
  <r>
    <s v="REFERENCE ELECTRIFICATION - MODERATE TECHNOLOGY ADVANCEMENT"/>
    <x v="3"/>
    <s v="INDUSTRIAL GAS OVEN/FURNACE"/>
    <s v="TEXAS"/>
    <x v="28"/>
    <x v="3"/>
    <s v="RESIDUAL FUEL OIL"/>
    <x v="14"/>
    <n v="0"/>
  </r>
  <r>
    <s v="REFERENCE ELECTRIFICATION - MODERATE TECHNOLOGY ADVANCEMENT"/>
    <x v="3"/>
    <s v="INDUSTRIAL GAS OVEN/FURNACE"/>
    <s v="TEXAS"/>
    <x v="28"/>
    <x v="3"/>
    <s v="COAL"/>
    <x v="14"/>
    <n v="0"/>
  </r>
  <r>
    <s v="REFERENCE ELECTRIFICATION - MODERATE TECHNOLOGY ADVANCEMENT"/>
    <x v="3"/>
    <s v="INDUSTRIAL GAS OVEN/FURNACE"/>
    <s v="TEXAS"/>
    <x v="28"/>
    <x v="3"/>
    <s v="OTHER PETROLEUM"/>
    <x v="14"/>
    <n v="0"/>
  </r>
  <r>
    <s v="REFERENCE ELECTRIFICATION - MODERATE TECHNOLOGY ADVANCEMENT"/>
    <x v="3"/>
    <s v="INDUSTRIAL GAS OVEN/FURNACE"/>
    <s v="TEXAS"/>
    <x v="28"/>
    <x v="4"/>
    <s v="ELECTRICITY"/>
    <x v="14"/>
    <n v="0"/>
  </r>
  <r>
    <s v="REFERENCE ELECTRIFICATION - MODERATE TECHNOLOGY ADVANCEMENT"/>
    <x v="3"/>
    <s v="INDUSTRIAL GAS OVEN/FURNACE"/>
    <s v="TEXAS"/>
    <x v="28"/>
    <x v="4"/>
    <s v="DIESEL FUEL"/>
    <x v="14"/>
    <n v="0"/>
  </r>
  <r>
    <s v="REFERENCE ELECTRIFICATION - MODERATE TECHNOLOGY ADVANCEMENT"/>
    <x v="3"/>
    <s v="INDUSTRIAL GAS OVEN/FURNACE"/>
    <s v="TEXAS"/>
    <x v="28"/>
    <x v="4"/>
    <s v="PIPELINE GAS"/>
    <x v="14"/>
    <n v="93834591667.701996"/>
  </r>
  <r>
    <s v="REFERENCE ELECTRIFICATION - MODERATE TECHNOLOGY ADVANCEMENT"/>
    <x v="3"/>
    <s v="INDUSTRIAL GAS OVEN/FURNACE"/>
    <s v="TEXAS"/>
    <x v="28"/>
    <x v="4"/>
    <s v="BIOMASS - WOOD"/>
    <x v="14"/>
    <n v="0"/>
  </r>
  <r>
    <s v="REFERENCE ELECTRIFICATION - MODERATE TECHNOLOGY ADVANCEMENT"/>
    <x v="3"/>
    <s v="INDUSTRIAL GAS OVEN/FURNACE"/>
    <s v="TEXAS"/>
    <x v="28"/>
    <x v="4"/>
    <s v="RESIDUAL FUEL OIL"/>
    <x v="14"/>
    <n v="0"/>
  </r>
  <r>
    <s v="REFERENCE ELECTRIFICATION - MODERATE TECHNOLOGY ADVANCEMENT"/>
    <x v="3"/>
    <s v="INDUSTRIAL GAS OVEN/FURNACE"/>
    <s v="TEXAS"/>
    <x v="28"/>
    <x v="4"/>
    <s v="COAL"/>
    <x v="14"/>
    <n v="0"/>
  </r>
  <r>
    <s v="REFERENCE ELECTRIFICATION - MODERATE TECHNOLOGY ADVANCEMENT"/>
    <x v="3"/>
    <s v="INDUSTRIAL GAS OVEN/FURNACE"/>
    <s v="TEXAS"/>
    <x v="28"/>
    <x v="4"/>
    <s v="OTHER PETROLEUM"/>
    <x v="14"/>
    <n v="0"/>
  </r>
  <r>
    <s v="REFERENCE ELECTRIFICATION - MODERATE TECHNOLOGY ADVANCEMENT"/>
    <x v="3"/>
    <s v="INDUSTRIAL GAS OVEN/FURNACE"/>
    <s v="TEXAS"/>
    <x v="28"/>
    <x v="5"/>
    <s v="ELECTRICITY"/>
    <x v="14"/>
    <n v="0"/>
  </r>
  <r>
    <s v="REFERENCE ELECTRIFICATION - MODERATE TECHNOLOGY ADVANCEMENT"/>
    <x v="3"/>
    <s v="INDUSTRIAL GAS OVEN/FURNACE"/>
    <s v="TEXAS"/>
    <x v="28"/>
    <x v="5"/>
    <s v="DIESEL FUEL"/>
    <x v="14"/>
    <n v="0"/>
  </r>
  <r>
    <s v="REFERENCE ELECTRIFICATION - MODERATE TECHNOLOGY ADVANCEMENT"/>
    <x v="3"/>
    <s v="INDUSTRIAL GAS OVEN/FURNACE"/>
    <s v="TEXAS"/>
    <x v="28"/>
    <x v="5"/>
    <s v="PIPELINE GAS"/>
    <x v="14"/>
    <n v="96283447549.509903"/>
  </r>
  <r>
    <s v="REFERENCE ELECTRIFICATION - MODERATE TECHNOLOGY ADVANCEMENT"/>
    <x v="3"/>
    <s v="INDUSTRIAL GAS OVEN/FURNACE"/>
    <s v="TEXAS"/>
    <x v="28"/>
    <x v="5"/>
    <s v="BIOMASS - WOOD"/>
    <x v="14"/>
    <n v="0"/>
  </r>
  <r>
    <s v="REFERENCE ELECTRIFICATION - MODERATE TECHNOLOGY ADVANCEMENT"/>
    <x v="3"/>
    <s v="INDUSTRIAL GAS OVEN/FURNACE"/>
    <s v="TEXAS"/>
    <x v="28"/>
    <x v="5"/>
    <s v="RESIDUAL FUEL OIL"/>
    <x v="14"/>
    <n v="0"/>
  </r>
  <r>
    <s v="REFERENCE ELECTRIFICATION - MODERATE TECHNOLOGY ADVANCEMENT"/>
    <x v="3"/>
    <s v="INDUSTRIAL GAS OVEN/FURNACE"/>
    <s v="TEXAS"/>
    <x v="28"/>
    <x v="5"/>
    <s v="COAL"/>
    <x v="14"/>
    <n v="0"/>
  </r>
  <r>
    <s v="REFERENCE ELECTRIFICATION - MODERATE TECHNOLOGY ADVANCEMENT"/>
    <x v="3"/>
    <s v="INDUSTRIAL GAS OVEN/FURNACE"/>
    <s v="TEXAS"/>
    <x v="28"/>
    <x v="5"/>
    <s v="OTHER PETROLEUM"/>
    <x v="14"/>
    <n v="0"/>
  </r>
  <r>
    <s v="REFERENCE ELECTRIFICATION - MODERATE TECHNOLOGY ADVANCEMENT"/>
    <x v="3"/>
    <s v="INDUSTRIAL GAS OVEN/FURNACE"/>
    <s v="TEXAS"/>
    <x v="28"/>
    <x v="6"/>
    <s v="ELECTRICITY"/>
    <x v="14"/>
    <n v="0"/>
  </r>
  <r>
    <s v="REFERENCE ELECTRIFICATION - MODERATE TECHNOLOGY ADVANCEMENT"/>
    <x v="3"/>
    <s v="INDUSTRIAL GAS OVEN/FURNACE"/>
    <s v="TEXAS"/>
    <x v="28"/>
    <x v="6"/>
    <s v="DIESEL FUEL"/>
    <x v="14"/>
    <n v="0"/>
  </r>
  <r>
    <s v="REFERENCE ELECTRIFICATION - MODERATE TECHNOLOGY ADVANCEMENT"/>
    <x v="3"/>
    <s v="INDUSTRIAL GAS OVEN/FURNACE"/>
    <s v="TEXAS"/>
    <x v="28"/>
    <x v="6"/>
    <s v="PIPELINE GAS"/>
    <x v="14"/>
    <n v="98520546899.965805"/>
  </r>
  <r>
    <s v="REFERENCE ELECTRIFICATION - MODERATE TECHNOLOGY ADVANCEMENT"/>
    <x v="3"/>
    <s v="INDUSTRIAL GAS OVEN/FURNACE"/>
    <s v="TEXAS"/>
    <x v="28"/>
    <x v="6"/>
    <s v="BIOMASS - WOOD"/>
    <x v="14"/>
    <n v="0"/>
  </r>
  <r>
    <s v="REFERENCE ELECTRIFICATION - MODERATE TECHNOLOGY ADVANCEMENT"/>
    <x v="3"/>
    <s v="INDUSTRIAL GAS OVEN/FURNACE"/>
    <s v="TEXAS"/>
    <x v="28"/>
    <x v="6"/>
    <s v="RESIDUAL FUEL OIL"/>
    <x v="14"/>
    <n v="0"/>
  </r>
  <r>
    <s v="REFERENCE ELECTRIFICATION - MODERATE TECHNOLOGY ADVANCEMENT"/>
    <x v="3"/>
    <s v="INDUSTRIAL GAS OVEN/FURNACE"/>
    <s v="TEXAS"/>
    <x v="28"/>
    <x v="6"/>
    <s v="COAL"/>
    <x v="14"/>
    <n v="0"/>
  </r>
  <r>
    <s v="REFERENCE ELECTRIFICATION - MODERATE TECHNOLOGY ADVANCEMENT"/>
    <x v="3"/>
    <s v="INDUSTRIAL GAS OVEN/FURNACE"/>
    <s v="TEXAS"/>
    <x v="28"/>
    <x v="6"/>
    <s v="OTHER PETROLEUM"/>
    <x v="14"/>
    <n v="0"/>
  </r>
  <r>
    <s v="REFERENCE ELECTRIFICATION - MODERATE TECHNOLOGY ADVANCEMENT"/>
    <x v="3"/>
    <s v="INDUSTRIAL GAS OVEN/FURNACE"/>
    <s v="TEXAS"/>
    <x v="28"/>
    <x v="7"/>
    <s v="ELECTRICITY"/>
    <x v="14"/>
    <n v="0"/>
  </r>
  <r>
    <s v="REFERENCE ELECTRIFICATION - MODERATE TECHNOLOGY ADVANCEMENT"/>
    <x v="3"/>
    <s v="INDUSTRIAL GAS OVEN/FURNACE"/>
    <s v="TEXAS"/>
    <x v="28"/>
    <x v="7"/>
    <s v="DIESEL FUEL"/>
    <x v="14"/>
    <n v="0"/>
  </r>
  <r>
    <s v="REFERENCE ELECTRIFICATION - MODERATE TECHNOLOGY ADVANCEMENT"/>
    <x v="3"/>
    <s v="INDUSTRIAL GAS OVEN/FURNACE"/>
    <s v="TEXAS"/>
    <x v="28"/>
    <x v="7"/>
    <s v="PIPELINE GAS"/>
    <x v="14"/>
    <n v="99873989304.197998"/>
  </r>
  <r>
    <s v="REFERENCE ELECTRIFICATION - MODERATE TECHNOLOGY ADVANCEMENT"/>
    <x v="3"/>
    <s v="INDUSTRIAL GAS OVEN/FURNACE"/>
    <s v="TEXAS"/>
    <x v="28"/>
    <x v="7"/>
    <s v="BIOMASS - WOOD"/>
    <x v="14"/>
    <n v="0"/>
  </r>
  <r>
    <s v="REFERENCE ELECTRIFICATION - MODERATE TECHNOLOGY ADVANCEMENT"/>
    <x v="3"/>
    <s v="INDUSTRIAL GAS OVEN/FURNACE"/>
    <s v="TEXAS"/>
    <x v="28"/>
    <x v="7"/>
    <s v="RESIDUAL FUEL OIL"/>
    <x v="14"/>
    <n v="0"/>
  </r>
  <r>
    <s v="REFERENCE ELECTRIFICATION - MODERATE TECHNOLOGY ADVANCEMENT"/>
    <x v="3"/>
    <s v="INDUSTRIAL GAS OVEN/FURNACE"/>
    <s v="TEXAS"/>
    <x v="28"/>
    <x v="7"/>
    <s v="COAL"/>
    <x v="14"/>
    <n v="0"/>
  </r>
  <r>
    <s v="REFERENCE ELECTRIFICATION - MODERATE TECHNOLOGY ADVANCEMENT"/>
    <x v="3"/>
    <s v="INDUSTRIAL GAS OVEN/FURNACE"/>
    <s v="TEXAS"/>
    <x v="28"/>
    <x v="7"/>
    <s v="OTHER PETROLEUM"/>
    <x v="14"/>
    <n v="0"/>
  </r>
  <r>
    <s v="REFERENCE ELECTRIFICATION - MODERATE TECHNOLOGY ADVANCEMENT"/>
    <x v="3"/>
    <s v="INDUSTRIAL GAS OVEN/FURNACE"/>
    <s v="TEXAS"/>
    <x v="28"/>
    <x v="8"/>
    <s v="ELECTRICITY"/>
    <x v="14"/>
    <n v="0"/>
  </r>
  <r>
    <s v="REFERENCE ELECTRIFICATION - MODERATE TECHNOLOGY ADVANCEMENT"/>
    <x v="3"/>
    <s v="INDUSTRIAL GAS OVEN/FURNACE"/>
    <s v="TEXAS"/>
    <x v="28"/>
    <x v="8"/>
    <s v="DIESEL FUEL"/>
    <x v="14"/>
    <n v="0"/>
  </r>
  <r>
    <s v="REFERENCE ELECTRIFICATION - MODERATE TECHNOLOGY ADVANCEMENT"/>
    <x v="3"/>
    <s v="INDUSTRIAL GAS OVEN/FURNACE"/>
    <s v="TEXAS"/>
    <x v="28"/>
    <x v="8"/>
    <s v="PIPELINE GAS"/>
    <x v="14"/>
    <n v="100610995852.461"/>
  </r>
  <r>
    <s v="REFERENCE ELECTRIFICATION - MODERATE TECHNOLOGY ADVANCEMENT"/>
    <x v="3"/>
    <s v="INDUSTRIAL GAS OVEN/FURNACE"/>
    <s v="TEXAS"/>
    <x v="28"/>
    <x v="8"/>
    <s v="BIOMASS - WOOD"/>
    <x v="14"/>
    <n v="0"/>
  </r>
  <r>
    <s v="REFERENCE ELECTRIFICATION - MODERATE TECHNOLOGY ADVANCEMENT"/>
    <x v="3"/>
    <s v="INDUSTRIAL GAS OVEN/FURNACE"/>
    <s v="TEXAS"/>
    <x v="28"/>
    <x v="8"/>
    <s v="RESIDUAL FUEL OIL"/>
    <x v="14"/>
    <n v="0"/>
  </r>
  <r>
    <s v="REFERENCE ELECTRIFICATION - MODERATE TECHNOLOGY ADVANCEMENT"/>
    <x v="3"/>
    <s v="INDUSTRIAL GAS OVEN/FURNACE"/>
    <s v="TEXAS"/>
    <x v="28"/>
    <x v="8"/>
    <s v="COAL"/>
    <x v="14"/>
    <n v="0"/>
  </r>
  <r>
    <s v="REFERENCE ELECTRIFICATION - MODERATE TECHNOLOGY ADVANCEMENT"/>
    <x v="3"/>
    <s v="INDUSTRIAL GAS OVEN/FURNACE"/>
    <s v="TEXAS"/>
    <x v="28"/>
    <x v="8"/>
    <s v="OTHER PETROLEUM"/>
    <x v="14"/>
    <n v="0"/>
  </r>
  <r>
    <s v="REFERENCE ELECTRIFICATION - MODERATE TECHNOLOGY ADVANCEMENT"/>
    <x v="3"/>
    <s v="INDUSTRIAL GAS OVEN/FURNACE"/>
    <s v="TEXAS"/>
    <x v="28"/>
    <x v="9"/>
    <s v="ELECTRICITY"/>
    <x v="14"/>
    <n v="0"/>
  </r>
  <r>
    <s v="REFERENCE ELECTRIFICATION - MODERATE TECHNOLOGY ADVANCEMENT"/>
    <x v="3"/>
    <s v="INDUSTRIAL GAS OVEN/FURNACE"/>
    <s v="TEXAS"/>
    <x v="28"/>
    <x v="9"/>
    <s v="DIESEL FUEL"/>
    <x v="14"/>
    <n v="0"/>
  </r>
  <r>
    <s v="REFERENCE ELECTRIFICATION - MODERATE TECHNOLOGY ADVANCEMENT"/>
    <x v="3"/>
    <s v="INDUSTRIAL GAS OVEN/FURNACE"/>
    <s v="TEXAS"/>
    <x v="28"/>
    <x v="9"/>
    <s v="PIPELINE GAS"/>
    <x v="14"/>
    <n v="101284058110.85201"/>
  </r>
  <r>
    <s v="REFERENCE ELECTRIFICATION - MODERATE TECHNOLOGY ADVANCEMENT"/>
    <x v="3"/>
    <s v="INDUSTRIAL GAS OVEN/FURNACE"/>
    <s v="TEXAS"/>
    <x v="28"/>
    <x v="9"/>
    <s v="BIOMASS - WOOD"/>
    <x v="14"/>
    <n v="0"/>
  </r>
  <r>
    <s v="REFERENCE ELECTRIFICATION - MODERATE TECHNOLOGY ADVANCEMENT"/>
    <x v="3"/>
    <s v="INDUSTRIAL GAS OVEN/FURNACE"/>
    <s v="TEXAS"/>
    <x v="28"/>
    <x v="9"/>
    <s v="RESIDUAL FUEL OIL"/>
    <x v="14"/>
    <n v="0"/>
  </r>
  <r>
    <s v="REFERENCE ELECTRIFICATION - MODERATE TECHNOLOGY ADVANCEMENT"/>
    <x v="3"/>
    <s v="INDUSTRIAL GAS OVEN/FURNACE"/>
    <s v="TEXAS"/>
    <x v="28"/>
    <x v="9"/>
    <s v="COAL"/>
    <x v="14"/>
    <n v="0"/>
  </r>
  <r>
    <s v="REFERENCE ELECTRIFICATION - MODERATE TECHNOLOGY ADVANCEMENT"/>
    <x v="3"/>
    <s v="INDUSTRIAL GAS OVEN/FURNACE"/>
    <s v="TEXAS"/>
    <x v="28"/>
    <x v="9"/>
    <s v="OTHER PETROLEUM"/>
    <x v="14"/>
    <n v="0"/>
  </r>
  <r>
    <s v="REFERENCE ELECTRIFICATION - MODERATE TECHNOLOGY ADVANCEMENT"/>
    <x v="3"/>
    <s v="INDUSTRIAL GAS OVEN/FURNACE"/>
    <s v="TEXAS"/>
    <x v="28"/>
    <x v="10"/>
    <s v="ELECTRICITY"/>
    <x v="14"/>
    <n v="0"/>
  </r>
  <r>
    <s v="REFERENCE ELECTRIFICATION - MODERATE TECHNOLOGY ADVANCEMENT"/>
    <x v="3"/>
    <s v="INDUSTRIAL GAS OVEN/FURNACE"/>
    <s v="TEXAS"/>
    <x v="28"/>
    <x v="10"/>
    <s v="DIESEL FUEL"/>
    <x v="14"/>
    <n v="0"/>
  </r>
  <r>
    <s v="REFERENCE ELECTRIFICATION - MODERATE TECHNOLOGY ADVANCEMENT"/>
    <x v="3"/>
    <s v="INDUSTRIAL GAS OVEN/FURNACE"/>
    <s v="TEXAS"/>
    <x v="28"/>
    <x v="10"/>
    <s v="PIPELINE GAS"/>
    <x v="14"/>
    <n v="101686328524.26601"/>
  </r>
  <r>
    <s v="REFERENCE ELECTRIFICATION - MODERATE TECHNOLOGY ADVANCEMENT"/>
    <x v="3"/>
    <s v="INDUSTRIAL GAS OVEN/FURNACE"/>
    <s v="TEXAS"/>
    <x v="28"/>
    <x v="10"/>
    <s v="BIOMASS - WOOD"/>
    <x v="14"/>
    <n v="0"/>
  </r>
  <r>
    <s v="REFERENCE ELECTRIFICATION - MODERATE TECHNOLOGY ADVANCEMENT"/>
    <x v="3"/>
    <s v="INDUSTRIAL GAS OVEN/FURNACE"/>
    <s v="TEXAS"/>
    <x v="28"/>
    <x v="10"/>
    <s v="RESIDUAL FUEL OIL"/>
    <x v="14"/>
    <n v="0"/>
  </r>
  <r>
    <s v="REFERENCE ELECTRIFICATION - MODERATE TECHNOLOGY ADVANCEMENT"/>
    <x v="3"/>
    <s v="INDUSTRIAL GAS OVEN/FURNACE"/>
    <s v="TEXAS"/>
    <x v="28"/>
    <x v="10"/>
    <s v="COAL"/>
    <x v="14"/>
    <n v="0"/>
  </r>
  <r>
    <s v="REFERENCE ELECTRIFICATION - MODERATE TECHNOLOGY ADVANCEMENT"/>
    <x v="3"/>
    <s v="INDUSTRIAL GAS OVEN/FURNACE"/>
    <s v="TEXAS"/>
    <x v="28"/>
    <x v="10"/>
    <s v="OTHER PETROLEUM"/>
    <x v="14"/>
    <n v="0"/>
  </r>
  <r>
    <s v="REFERENCE ELECTRIFICATION - MODERATE TECHNOLOGY ADVANCEMENT"/>
    <x v="3"/>
    <s v="INDUSTRIAL GAS OVEN/FURNACE"/>
    <s v="TEXAS"/>
    <x v="28"/>
    <x v="11"/>
    <s v="ELECTRICITY"/>
    <x v="14"/>
    <n v="0"/>
  </r>
  <r>
    <s v="REFERENCE ELECTRIFICATION - MODERATE TECHNOLOGY ADVANCEMENT"/>
    <x v="3"/>
    <s v="INDUSTRIAL GAS OVEN/FURNACE"/>
    <s v="TEXAS"/>
    <x v="28"/>
    <x v="11"/>
    <s v="DIESEL FUEL"/>
    <x v="14"/>
    <n v="0"/>
  </r>
  <r>
    <s v="REFERENCE ELECTRIFICATION - MODERATE TECHNOLOGY ADVANCEMENT"/>
    <x v="3"/>
    <s v="INDUSTRIAL GAS OVEN/FURNACE"/>
    <s v="TEXAS"/>
    <x v="28"/>
    <x v="11"/>
    <s v="PIPELINE GAS"/>
    <x v="14"/>
    <n v="101686716653.81799"/>
  </r>
  <r>
    <s v="REFERENCE ELECTRIFICATION - MODERATE TECHNOLOGY ADVANCEMENT"/>
    <x v="3"/>
    <s v="INDUSTRIAL GAS OVEN/FURNACE"/>
    <s v="TEXAS"/>
    <x v="28"/>
    <x v="11"/>
    <s v="BIOMASS - WOOD"/>
    <x v="14"/>
    <n v="0"/>
  </r>
  <r>
    <s v="REFERENCE ELECTRIFICATION - MODERATE TECHNOLOGY ADVANCEMENT"/>
    <x v="3"/>
    <s v="INDUSTRIAL GAS OVEN/FURNACE"/>
    <s v="TEXAS"/>
    <x v="28"/>
    <x v="11"/>
    <s v="RESIDUAL FUEL OIL"/>
    <x v="14"/>
    <n v="0"/>
  </r>
  <r>
    <s v="REFERENCE ELECTRIFICATION - MODERATE TECHNOLOGY ADVANCEMENT"/>
    <x v="3"/>
    <s v="INDUSTRIAL GAS OVEN/FURNACE"/>
    <s v="TEXAS"/>
    <x v="28"/>
    <x v="11"/>
    <s v="COAL"/>
    <x v="14"/>
    <n v="0"/>
  </r>
  <r>
    <s v="REFERENCE ELECTRIFICATION - MODERATE TECHNOLOGY ADVANCEMENT"/>
    <x v="3"/>
    <s v="INDUSTRIAL GAS OVEN/FURNACE"/>
    <s v="TEXAS"/>
    <x v="28"/>
    <x v="11"/>
    <s v="OTHER PETROLEUM"/>
    <x v="14"/>
    <n v="0"/>
  </r>
  <r>
    <s v="REFERENCE ELECTRIFICATION - MODERATE TECHNOLOGY ADVANCEMENT"/>
    <x v="3"/>
    <s v="INDUSTRIAL GAS OVEN/FURNACE"/>
    <s v="TEXAS"/>
    <x v="28"/>
    <x v="12"/>
    <s v="ELECTRICITY"/>
    <x v="14"/>
    <n v="0"/>
  </r>
  <r>
    <s v="REFERENCE ELECTRIFICATION - MODERATE TECHNOLOGY ADVANCEMENT"/>
    <x v="3"/>
    <s v="INDUSTRIAL GAS OVEN/FURNACE"/>
    <s v="TEXAS"/>
    <x v="28"/>
    <x v="12"/>
    <s v="DIESEL FUEL"/>
    <x v="14"/>
    <n v="0"/>
  </r>
  <r>
    <s v="REFERENCE ELECTRIFICATION - MODERATE TECHNOLOGY ADVANCEMENT"/>
    <x v="3"/>
    <s v="INDUSTRIAL GAS OVEN/FURNACE"/>
    <s v="TEXAS"/>
    <x v="28"/>
    <x v="12"/>
    <s v="PIPELINE GAS"/>
    <x v="14"/>
    <n v="101843079126.32899"/>
  </r>
  <r>
    <s v="REFERENCE ELECTRIFICATION - MODERATE TECHNOLOGY ADVANCEMENT"/>
    <x v="3"/>
    <s v="INDUSTRIAL GAS OVEN/FURNACE"/>
    <s v="TEXAS"/>
    <x v="28"/>
    <x v="12"/>
    <s v="BIOMASS - WOOD"/>
    <x v="14"/>
    <n v="0"/>
  </r>
  <r>
    <s v="REFERENCE ELECTRIFICATION - MODERATE TECHNOLOGY ADVANCEMENT"/>
    <x v="3"/>
    <s v="INDUSTRIAL GAS OVEN/FURNACE"/>
    <s v="TEXAS"/>
    <x v="28"/>
    <x v="12"/>
    <s v="RESIDUAL FUEL OIL"/>
    <x v="14"/>
    <n v="0"/>
  </r>
  <r>
    <s v="REFERENCE ELECTRIFICATION - MODERATE TECHNOLOGY ADVANCEMENT"/>
    <x v="3"/>
    <s v="INDUSTRIAL GAS OVEN/FURNACE"/>
    <s v="TEXAS"/>
    <x v="28"/>
    <x v="12"/>
    <s v="COAL"/>
    <x v="14"/>
    <n v="0"/>
  </r>
  <r>
    <s v="REFERENCE ELECTRIFICATION - MODERATE TECHNOLOGY ADVANCEMENT"/>
    <x v="3"/>
    <s v="INDUSTRIAL GAS OVEN/FURNACE"/>
    <s v="TEXAS"/>
    <x v="28"/>
    <x v="12"/>
    <s v="OTHER PETROLEUM"/>
    <x v="14"/>
    <n v="0"/>
  </r>
  <r>
    <s v="REFERENCE ELECTRIFICATION - MODERATE TECHNOLOGY ADVANCEMENT"/>
    <x v="3"/>
    <s v="INDUSTRIAL GAS OVEN/FURNACE"/>
    <s v="TEXAS"/>
    <x v="28"/>
    <x v="13"/>
    <s v="ELECTRICITY"/>
    <x v="14"/>
    <n v="0"/>
  </r>
  <r>
    <s v="REFERENCE ELECTRIFICATION - MODERATE TECHNOLOGY ADVANCEMENT"/>
    <x v="3"/>
    <s v="INDUSTRIAL GAS OVEN/FURNACE"/>
    <s v="TEXAS"/>
    <x v="28"/>
    <x v="13"/>
    <s v="DIESEL FUEL"/>
    <x v="14"/>
    <n v="0"/>
  </r>
  <r>
    <s v="REFERENCE ELECTRIFICATION - MODERATE TECHNOLOGY ADVANCEMENT"/>
    <x v="3"/>
    <s v="INDUSTRIAL GAS OVEN/FURNACE"/>
    <s v="TEXAS"/>
    <x v="28"/>
    <x v="13"/>
    <s v="PIPELINE GAS"/>
    <x v="14"/>
    <n v="102156749689.39799"/>
  </r>
  <r>
    <s v="REFERENCE ELECTRIFICATION - MODERATE TECHNOLOGY ADVANCEMENT"/>
    <x v="3"/>
    <s v="INDUSTRIAL GAS OVEN/FURNACE"/>
    <s v="TEXAS"/>
    <x v="28"/>
    <x v="13"/>
    <s v="BIOMASS - WOOD"/>
    <x v="14"/>
    <n v="0"/>
  </r>
  <r>
    <s v="REFERENCE ELECTRIFICATION - MODERATE TECHNOLOGY ADVANCEMENT"/>
    <x v="3"/>
    <s v="INDUSTRIAL GAS OVEN/FURNACE"/>
    <s v="TEXAS"/>
    <x v="28"/>
    <x v="13"/>
    <s v="RESIDUAL FUEL OIL"/>
    <x v="14"/>
    <n v="0"/>
  </r>
  <r>
    <s v="REFERENCE ELECTRIFICATION - MODERATE TECHNOLOGY ADVANCEMENT"/>
    <x v="3"/>
    <s v="INDUSTRIAL GAS OVEN/FURNACE"/>
    <s v="TEXAS"/>
    <x v="28"/>
    <x v="13"/>
    <s v="COAL"/>
    <x v="14"/>
    <n v="0"/>
  </r>
  <r>
    <s v="REFERENCE ELECTRIFICATION - MODERATE TECHNOLOGY ADVANCEMENT"/>
    <x v="3"/>
    <s v="INDUSTRIAL GAS OVEN/FURNACE"/>
    <s v="TEXAS"/>
    <x v="28"/>
    <x v="13"/>
    <s v="OTHER PETROLEUM"/>
    <x v="14"/>
    <n v="0"/>
  </r>
  <r>
    <s v="REFERENCE ELECTRIFICATION - MODERATE TECHNOLOGY ADVANCEMENT"/>
    <x v="3"/>
    <s v="INDUSTRIAL GAS OVEN/FURNACE"/>
    <s v="TEXAS"/>
    <x v="28"/>
    <x v="14"/>
    <s v="ELECTRICITY"/>
    <x v="14"/>
    <n v="0"/>
  </r>
  <r>
    <s v="REFERENCE ELECTRIFICATION - MODERATE TECHNOLOGY ADVANCEMENT"/>
    <x v="3"/>
    <s v="INDUSTRIAL GAS OVEN/FURNACE"/>
    <s v="TEXAS"/>
    <x v="28"/>
    <x v="14"/>
    <s v="DIESEL FUEL"/>
    <x v="14"/>
    <n v="0"/>
  </r>
  <r>
    <s v="REFERENCE ELECTRIFICATION - MODERATE TECHNOLOGY ADVANCEMENT"/>
    <x v="3"/>
    <s v="INDUSTRIAL GAS OVEN/FURNACE"/>
    <s v="TEXAS"/>
    <x v="28"/>
    <x v="14"/>
    <s v="PIPELINE GAS"/>
    <x v="14"/>
    <n v="102447182537.436"/>
  </r>
  <r>
    <s v="REFERENCE ELECTRIFICATION - MODERATE TECHNOLOGY ADVANCEMENT"/>
    <x v="3"/>
    <s v="INDUSTRIAL GAS OVEN/FURNACE"/>
    <s v="TEXAS"/>
    <x v="28"/>
    <x v="14"/>
    <s v="BIOMASS - WOOD"/>
    <x v="14"/>
    <n v="0"/>
  </r>
  <r>
    <s v="REFERENCE ELECTRIFICATION - MODERATE TECHNOLOGY ADVANCEMENT"/>
    <x v="3"/>
    <s v="INDUSTRIAL GAS OVEN/FURNACE"/>
    <s v="TEXAS"/>
    <x v="28"/>
    <x v="14"/>
    <s v="RESIDUAL FUEL OIL"/>
    <x v="14"/>
    <n v="0"/>
  </r>
  <r>
    <s v="REFERENCE ELECTRIFICATION - MODERATE TECHNOLOGY ADVANCEMENT"/>
    <x v="3"/>
    <s v="INDUSTRIAL GAS OVEN/FURNACE"/>
    <s v="TEXAS"/>
    <x v="28"/>
    <x v="14"/>
    <s v="COAL"/>
    <x v="14"/>
    <n v="0"/>
  </r>
  <r>
    <s v="REFERENCE ELECTRIFICATION - MODERATE TECHNOLOGY ADVANCEMENT"/>
    <x v="3"/>
    <s v="INDUSTRIAL GAS OVEN/FURNACE"/>
    <s v="TEXAS"/>
    <x v="28"/>
    <x v="14"/>
    <s v="OTHER PETROLEUM"/>
    <x v="14"/>
    <n v="0"/>
  </r>
  <r>
    <s v="REFERENCE ELECTRIFICATION - MODERATE TECHNOLOGY ADVANCEMENT"/>
    <x v="3"/>
    <s v="INDUSTRIAL GAS OVEN/FURNACE"/>
    <s v="TEXAS"/>
    <x v="28"/>
    <x v="15"/>
    <s v="ELECTRICITY"/>
    <x v="14"/>
    <n v="0"/>
  </r>
  <r>
    <s v="REFERENCE ELECTRIFICATION - MODERATE TECHNOLOGY ADVANCEMENT"/>
    <x v="3"/>
    <s v="INDUSTRIAL GAS OVEN/FURNACE"/>
    <s v="TEXAS"/>
    <x v="28"/>
    <x v="15"/>
    <s v="DIESEL FUEL"/>
    <x v="14"/>
    <n v="0"/>
  </r>
  <r>
    <s v="REFERENCE ELECTRIFICATION - MODERATE TECHNOLOGY ADVANCEMENT"/>
    <x v="3"/>
    <s v="INDUSTRIAL GAS OVEN/FURNACE"/>
    <s v="TEXAS"/>
    <x v="28"/>
    <x v="15"/>
    <s v="PIPELINE GAS"/>
    <x v="14"/>
    <n v="102857098271.472"/>
  </r>
  <r>
    <s v="REFERENCE ELECTRIFICATION - MODERATE TECHNOLOGY ADVANCEMENT"/>
    <x v="3"/>
    <s v="INDUSTRIAL GAS OVEN/FURNACE"/>
    <s v="TEXAS"/>
    <x v="28"/>
    <x v="15"/>
    <s v="BIOMASS - WOOD"/>
    <x v="14"/>
    <n v="0"/>
  </r>
  <r>
    <s v="REFERENCE ELECTRIFICATION - MODERATE TECHNOLOGY ADVANCEMENT"/>
    <x v="3"/>
    <s v="INDUSTRIAL GAS OVEN/FURNACE"/>
    <s v="TEXAS"/>
    <x v="28"/>
    <x v="15"/>
    <s v="RESIDUAL FUEL OIL"/>
    <x v="14"/>
    <n v="0"/>
  </r>
  <r>
    <s v="REFERENCE ELECTRIFICATION - MODERATE TECHNOLOGY ADVANCEMENT"/>
    <x v="3"/>
    <s v="INDUSTRIAL GAS OVEN/FURNACE"/>
    <s v="TEXAS"/>
    <x v="28"/>
    <x v="15"/>
    <s v="COAL"/>
    <x v="14"/>
    <n v="0"/>
  </r>
  <r>
    <s v="REFERENCE ELECTRIFICATION - MODERATE TECHNOLOGY ADVANCEMENT"/>
    <x v="3"/>
    <s v="INDUSTRIAL GAS OVEN/FURNACE"/>
    <s v="TEXAS"/>
    <x v="28"/>
    <x v="15"/>
    <s v="OTHER PETROLEUM"/>
    <x v="14"/>
    <n v="0"/>
  </r>
  <r>
    <s v="REFERENCE ELECTRIFICATION - MODERATE TECHNOLOGY ADVANCEMENT"/>
    <x v="3"/>
    <s v="INDUSTRIAL GAS OVEN/FURNACE"/>
    <s v="TEXAS"/>
    <x v="28"/>
    <x v="16"/>
    <s v="ELECTRICITY"/>
    <x v="14"/>
    <n v="0"/>
  </r>
  <r>
    <s v="REFERENCE ELECTRIFICATION - MODERATE TECHNOLOGY ADVANCEMENT"/>
    <x v="3"/>
    <s v="INDUSTRIAL GAS OVEN/FURNACE"/>
    <s v="TEXAS"/>
    <x v="28"/>
    <x v="16"/>
    <s v="DIESEL FUEL"/>
    <x v="14"/>
    <n v="0"/>
  </r>
  <r>
    <s v="REFERENCE ELECTRIFICATION - MODERATE TECHNOLOGY ADVANCEMENT"/>
    <x v="3"/>
    <s v="INDUSTRIAL GAS OVEN/FURNACE"/>
    <s v="TEXAS"/>
    <x v="28"/>
    <x v="16"/>
    <s v="PIPELINE GAS"/>
    <x v="14"/>
    <n v="103522632709.98599"/>
  </r>
  <r>
    <s v="REFERENCE ELECTRIFICATION - MODERATE TECHNOLOGY ADVANCEMENT"/>
    <x v="3"/>
    <s v="INDUSTRIAL GAS OVEN/FURNACE"/>
    <s v="TEXAS"/>
    <x v="28"/>
    <x v="16"/>
    <s v="BIOMASS - WOOD"/>
    <x v="14"/>
    <n v="0"/>
  </r>
  <r>
    <s v="REFERENCE ELECTRIFICATION - MODERATE TECHNOLOGY ADVANCEMENT"/>
    <x v="3"/>
    <s v="INDUSTRIAL GAS OVEN/FURNACE"/>
    <s v="TEXAS"/>
    <x v="28"/>
    <x v="16"/>
    <s v="RESIDUAL FUEL OIL"/>
    <x v="14"/>
    <n v="0"/>
  </r>
  <r>
    <s v="REFERENCE ELECTRIFICATION - MODERATE TECHNOLOGY ADVANCEMENT"/>
    <x v="3"/>
    <s v="INDUSTRIAL GAS OVEN/FURNACE"/>
    <s v="TEXAS"/>
    <x v="28"/>
    <x v="16"/>
    <s v="COAL"/>
    <x v="14"/>
    <n v="0"/>
  </r>
  <r>
    <s v="REFERENCE ELECTRIFICATION - MODERATE TECHNOLOGY ADVANCEMENT"/>
    <x v="3"/>
    <s v="INDUSTRIAL GAS OVEN/FURNACE"/>
    <s v="TEXAS"/>
    <x v="28"/>
    <x v="16"/>
    <s v="OTHER PETROLEUM"/>
    <x v="14"/>
    <n v="0"/>
  </r>
  <r>
    <s v="REFERENCE ELECTRIFICATION - MODERATE TECHNOLOGY ADVANCEMENT"/>
    <x v="3"/>
    <s v="INDUSTRIAL GAS OVEN/FURNACE"/>
    <s v="TEXAS"/>
    <x v="28"/>
    <x v="17"/>
    <s v="ELECTRICITY"/>
    <x v="14"/>
    <n v="0"/>
  </r>
  <r>
    <s v="REFERENCE ELECTRIFICATION - MODERATE TECHNOLOGY ADVANCEMENT"/>
    <x v="3"/>
    <s v="INDUSTRIAL GAS OVEN/FURNACE"/>
    <s v="TEXAS"/>
    <x v="28"/>
    <x v="17"/>
    <s v="DIESEL FUEL"/>
    <x v="14"/>
    <n v="0"/>
  </r>
  <r>
    <s v="REFERENCE ELECTRIFICATION - MODERATE TECHNOLOGY ADVANCEMENT"/>
    <x v="3"/>
    <s v="INDUSTRIAL GAS OVEN/FURNACE"/>
    <s v="TEXAS"/>
    <x v="28"/>
    <x v="17"/>
    <s v="PIPELINE GAS"/>
    <x v="14"/>
    <n v="104346618189.07899"/>
  </r>
  <r>
    <s v="REFERENCE ELECTRIFICATION - MODERATE TECHNOLOGY ADVANCEMENT"/>
    <x v="3"/>
    <s v="INDUSTRIAL GAS OVEN/FURNACE"/>
    <s v="TEXAS"/>
    <x v="28"/>
    <x v="17"/>
    <s v="BIOMASS - WOOD"/>
    <x v="14"/>
    <n v="0"/>
  </r>
  <r>
    <s v="REFERENCE ELECTRIFICATION - MODERATE TECHNOLOGY ADVANCEMENT"/>
    <x v="3"/>
    <s v="INDUSTRIAL GAS OVEN/FURNACE"/>
    <s v="TEXAS"/>
    <x v="28"/>
    <x v="17"/>
    <s v="RESIDUAL FUEL OIL"/>
    <x v="14"/>
    <n v="0"/>
  </r>
  <r>
    <s v="REFERENCE ELECTRIFICATION - MODERATE TECHNOLOGY ADVANCEMENT"/>
    <x v="3"/>
    <s v="INDUSTRIAL GAS OVEN/FURNACE"/>
    <s v="TEXAS"/>
    <x v="28"/>
    <x v="17"/>
    <s v="COAL"/>
    <x v="14"/>
    <n v="0"/>
  </r>
  <r>
    <s v="REFERENCE ELECTRIFICATION - MODERATE TECHNOLOGY ADVANCEMENT"/>
    <x v="3"/>
    <s v="INDUSTRIAL GAS OVEN/FURNACE"/>
    <s v="TEXAS"/>
    <x v="28"/>
    <x v="17"/>
    <s v="OTHER PETROLEUM"/>
    <x v="14"/>
    <n v="0"/>
  </r>
  <r>
    <s v="REFERENCE ELECTRIFICATION - MODERATE TECHNOLOGY ADVANCEMENT"/>
    <x v="3"/>
    <s v="INDUSTRIAL GAS OVEN/FURNACE"/>
    <s v="TEXAS"/>
    <x v="28"/>
    <x v="18"/>
    <s v="ELECTRICITY"/>
    <x v="14"/>
    <n v="0"/>
  </r>
  <r>
    <s v="REFERENCE ELECTRIFICATION - MODERATE TECHNOLOGY ADVANCEMENT"/>
    <x v="3"/>
    <s v="INDUSTRIAL GAS OVEN/FURNACE"/>
    <s v="TEXAS"/>
    <x v="28"/>
    <x v="18"/>
    <s v="DIESEL FUEL"/>
    <x v="14"/>
    <n v="0"/>
  </r>
  <r>
    <s v="REFERENCE ELECTRIFICATION - MODERATE TECHNOLOGY ADVANCEMENT"/>
    <x v="3"/>
    <s v="INDUSTRIAL GAS OVEN/FURNACE"/>
    <s v="TEXAS"/>
    <x v="28"/>
    <x v="18"/>
    <s v="PIPELINE GAS"/>
    <x v="14"/>
    <n v="104992039237.164"/>
  </r>
  <r>
    <s v="REFERENCE ELECTRIFICATION - MODERATE TECHNOLOGY ADVANCEMENT"/>
    <x v="3"/>
    <s v="INDUSTRIAL GAS OVEN/FURNACE"/>
    <s v="TEXAS"/>
    <x v="28"/>
    <x v="18"/>
    <s v="BIOMASS - WOOD"/>
    <x v="14"/>
    <n v="0"/>
  </r>
  <r>
    <s v="REFERENCE ELECTRIFICATION - MODERATE TECHNOLOGY ADVANCEMENT"/>
    <x v="3"/>
    <s v="INDUSTRIAL GAS OVEN/FURNACE"/>
    <s v="TEXAS"/>
    <x v="28"/>
    <x v="18"/>
    <s v="RESIDUAL FUEL OIL"/>
    <x v="14"/>
    <n v="0"/>
  </r>
  <r>
    <s v="REFERENCE ELECTRIFICATION - MODERATE TECHNOLOGY ADVANCEMENT"/>
    <x v="3"/>
    <s v="INDUSTRIAL GAS OVEN/FURNACE"/>
    <s v="TEXAS"/>
    <x v="28"/>
    <x v="18"/>
    <s v="COAL"/>
    <x v="14"/>
    <n v="0"/>
  </r>
  <r>
    <s v="REFERENCE ELECTRIFICATION - MODERATE TECHNOLOGY ADVANCEMENT"/>
    <x v="3"/>
    <s v="INDUSTRIAL GAS OVEN/FURNACE"/>
    <s v="TEXAS"/>
    <x v="28"/>
    <x v="18"/>
    <s v="OTHER PETROLEUM"/>
    <x v="14"/>
    <n v="0"/>
  </r>
  <r>
    <s v="REFERENCE ELECTRIFICATION - MODERATE TECHNOLOGY ADVANCEMENT"/>
    <x v="3"/>
    <s v="INDUSTRIAL GAS OVEN/FURNACE"/>
    <s v="TEXAS"/>
    <x v="28"/>
    <x v="19"/>
    <s v="ELECTRICITY"/>
    <x v="14"/>
    <n v="0"/>
  </r>
  <r>
    <s v="REFERENCE ELECTRIFICATION - MODERATE TECHNOLOGY ADVANCEMENT"/>
    <x v="3"/>
    <s v="INDUSTRIAL GAS OVEN/FURNACE"/>
    <s v="TEXAS"/>
    <x v="28"/>
    <x v="19"/>
    <s v="DIESEL FUEL"/>
    <x v="14"/>
    <n v="0"/>
  </r>
  <r>
    <s v="REFERENCE ELECTRIFICATION - MODERATE TECHNOLOGY ADVANCEMENT"/>
    <x v="3"/>
    <s v="INDUSTRIAL GAS OVEN/FURNACE"/>
    <s v="TEXAS"/>
    <x v="28"/>
    <x v="19"/>
    <s v="PIPELINE GAS"/>
    <x v="14"/>
    <n v="105613726021.35201"/>
  </r>
  <r>
    <s v="REFERENCE ELECTRIFICATION - MODERATE TECHNOLOGY ADVANCEMENT"/>
    <x v="3"/>
    <s v="INDUSTRIAL GAS OVEN/FURNACE"/>
    <s v="TEXAS"/>
    <x v="28"/>
    <x v="19"/>
    <s v="BIOMASS - WOOD"/>
    <x v="14"/>
    <n v="0"/>
  </r>
  <r>
    <s v="REFERENCE ELECTRIFICATION - MODERATE TECHNOLOGY ADVANCEMENT"/>
    <x v="3"/>
    <s v="INDUSTRIAL GAS OVEN/FURNACE"/>
    <s v="TEXAS"/>
    <x v="28"/>
    <x v="19"/>
    <s v="RESIDUAL FUEL OIL"/>
    <x v="14"/>
    <n v="0"/>
  </r>
  <r>
    <s v="REFERENCE ELECTRIFICATION - MODERATE TECHNOLOGY ADVANCEMENT"/>
    <x v="3"/>
    <s v="INDUSTRIAL GAS OVEN/FURNACE"/>
    <s v="TEXAS"/>
    <x v="28"/>
    <x v="19"/>
    <s v="COAL"/>
    <x v="14"/>
    <n v="0"/>
  </r>
  <r>
    <s v="REFERENCE ELECTRIFICATION - MODERATE TECHNOLOGY ADVANCEMENT"/>
    <x v="3"/>
    <s v="INDUSTRIAL GAS OVEN/FURNACE"/>
    <s v="TEXAS"/>
    <x v="28"/>
    <x v="19"/>
    <s v="OTHER PETROLEUM"/>
    <x v="14"/>
    <n v="0"/>
  </r>
  <r>
    <s v="REFERENCE ELECTRIFICATION - MODERATE TECHNOLOGY ADVANCEMENT"/>
    <x v="3"/>
    <s v="INDUSTRIAL GAS OVEN/FURNACE"/>
    <s v="TEXAS"/>
    <x v="28"/>
    <x v="20"/>
    <s v="ELECTRICITY"/>
    <x v="14"/>
    <n v="0"/>
  </r>
  <r>
    <s v="REFERENCE ELECTRIFICATION - MODERATE TECHNOLOGY ADVANCEMENT"/>
    <x v="3"/>
    <s v="INDUSTRIAL GAS OVEN/FURNACE"/>
    <s v="TEXAS"/>
    <x v="28"/>
    <x v="20"/>
    <s v="DIESEL FUEL"/>
    <x v="14"/>
    <n v="0"/>
  </r>
  <r>
    <s v="REFERENCE ELECTRIFICATION - MODERATE TECHNOLOGY ADVANCEMENT"/>
    <x v="3"/>
    <s v="INDUSTRIAL GAS OVEN/FURNACE"/>
    <s v="TEXAS"/>
    <x v="28"/>
    <x v="20"/>
    <s v="PIPELINE GAS"/>
    <x v="14"/>
    <n v="106436597554.634"/>
  </r>
  <r>
    <s v="REFERENCE ELECTRIFICATION - MODERATE TECHNOLOGY ADVANCEMENT"/>
    <x v="3"/>
    <s v="INDUSTRIAL GAS OVEN/FURNACE"/>
    <s v="TEXAS"/>
    <x v="28"/>
    <x v="20"/>
    <s v="BIOMASS - WOOD"/>
    <x v="14"/>
    <n v="0"/>
  </r>
  <r>
    <s v="REFERENCE ELECTRIFICATION - MODERATE TECHNOLOGY ADVANCEMENT"/>
    <x v="3"/>
    <s v="INDUSTRIAL GAS OVEN/FURNACE"/>
    <s v="TEXAS"/>
    <x v="28"/>
    <x v="20"/>
    <s v="RESIDUAL FUEL OIL"/>
    <x v="14"/>
    <n v="0"/>
  </r>
  <r>
    <s v="REFERENCE ELECTRIFICATION - MODERATE TECHNOLOGY ADVANCEMENT"/>
    <x v="3"/>
    <s v="INDUSTRIAL GAS OVEN/FURNACE"/>
    <s v="TEXAS"/>
    <x v="28"/>
    <x v="20"/>
    <s v="COAL"/>
    <x v="14"/>
    <n v="0"/>
  </r>
  <r>
    <s v="REFERENCE ELECTRIFICATION - MODERATE TECHNOLOGY ADVANCEMENT"/>
    <x v="3"/>
    <s v="INDUSTRIAL GAS OVEN/FURNACE"/>
    <s v="TEXAS"/>
    <x v="28"/>
    <x v="20"/>
    <s v="OTHER PETROLEUM"/>
    <x v="14"/>
    <n v="0"/>
  </r>
  <r>
    <s v="REFERENCE ELECTRIFICATION - MODERATE TECHNOLOGY ADVANCEMENT"/>
    <x v="3"/>
    <s v="INDUSTRIAL GAS OVEN/FURNACE"/>
    <s v="TEXAS"/>
    <x v="28"/>
    <x v="21"/>
    <s v="ELECTRICITY"/>
    <x v="14"/>
    <n v="0"/>
  </r>
  <r>
    <s v="REFERENCE ELECTRIFICATION - MODERATE TECHNOLOGY ADVANCEMENT"/>
    <x v="3"/>
    <s v="INDUSTRIAL GAS OVEN/FURNACE"/>
    <s v="TEXAS"/>
    <x v="28"/>
    <x v="21"/>
    <s v="DIESEL FUEL"/>
    <x v="14"/>
    <n v="0"/>
  </r>
  <r>
    <s v="REFERENCE ELECTRIFICATION - MODERATE TECHNOLOGY ADVANCEMENT"/>
    <x v="3"/>
    <s v="INDUSTRIAL GAS OVEN/FURNACE"/>
    <s v="TEXAS"/>
    <x v="28"/>
    <x v="21"/>
    <s v="PIPELINE GAS"/>
    <x v="14"/>
    <n v="107460625059.41901"/>
  </r>
  <r>
    <s v="REFERENCE ELECTRIFICATION - MODERATE TECHNOLOGY ADVANCEMENT"/>
    <x v="3"/>
    <s v="INDUSTRIAL GAS OVEN/FURNACE"/>
    <s v="TEXAS"/>
    <x v="28"/>
    <x v="21"/>
    <s v="BIOMASS - WOOD"/>
    <x v="14"/>
    <n v="0"/>
  </r>
  <r>
    <s v="REFERENCE ELECTRIFICATION - MODERATE TECHNOLOGY ADVANCEMENT"/>
    <x v="3"/>
    <s v="INDUSTRIAL GAS OVEN/FURNACE"/>
    <s v="TEXAS"/>
    <x v="28"/>
    <x v="21"/>
    <s v="RESIDUAL FUEL OIL"/>
    <x v="14"/>
    <n v="0"/>
  </r>
  <r>
    <s v="REFERENCE ELECTRIFICATION - MODERATE TECHNOLOGY ADVANCEMENT"/>
    <x v="3"/>
    <s v="INDUSTRIAL GAS OVEN/FURNACE"/>
    <s v="TEXAS"/>
    <x v="28"/>
    <x v="21"/>
    <s v="COAL"/>
    <x v="14"/>
    <n v="0"/>
  </r>
  <r>
    <s v="REFERENCE ELECTRIFICATION - MODERATE TECHNOLOGY ADVANCEMENT"/>
    <x v="3"/>
    <s v="INDUSTRIAL GAS OVEN/FURNACE"/>
    <s v="TEXAS"/>
    <x v="28"/>
    <x v="21"/>
    <s v="OTHER PETROLEUM"/>
    <x v="14"/>
    <n v="0"/>
  </r>
  <r>
    <s v="REFERENCE ELECTRIFICATION - MODERATE TECHNOLOGY ADVANCEMENT"/>
    <x v="3"/>
    <s v="INDUSTRIAL GAS OVEN/FURNACE"/>
    <s v="TEXAS"/>
    <x v="28"/>
    <x v="22"/>
    <s v="ELECTRICITY"/>
    <x v="14"/>
    <n v="0"/>
  </r>
  <r>
    <s v="REFERENCE ELECTRIFICATION - MODERATE TECHNOLOGY ADVANCEMENT"/>
    <x v="3"/>
    <s v="INDUSTRIAL GAS OVEN/FURNACE"/>
    <s v="TEXAS"/>
    <x v="28"/>
    <x v="22"/>
    <s v="DIESEL FUEL"/>
    <x v="14"/>
    <n v="0"/>
  </r>
  <r>
    <s v="REFERENCE ELECTRIFICATION - MODERATE TECHNOLOGY ADVANCEMENT"/>
    <x v="3"/>
    <s v="INDUSTRIAL GAS OVEN/FURNACE"/>
    <s v="TEXAS"/>
    <x v="28"/>
    <x v="22"/>
    <s v="PIPELINE GAS"/>
    <x v="14"/>
    <n v="108515444971.946"/>
  </r>
  <r>
    <s v="REFERENCE ELECTRIFICATION - MODERATE TECHNOLOGY ADVANCEMENT"/>
    <x v="3"/>
    <s v="INDUSTRIAL GAS OVEN/FURNACE"/>
    <s v="TEXAS"/>
    <x v="28"/>
    <x v="22"/>
    <s v="BIOMASS - WOOD"/>
    <x v="14"/>
    <n v="0"/>
  </r>
  <r>
    <s v="REFERENCE ELECTRIFICATION - MODERATE TECHNOLOGY ADVANCEMENT"/>
    <x v="3"/>
    <s v="INDUSTRIAL GAS OVEN/FURNACE"/>
    <s v="TEXAS"/>
    <x v="28"/>
    <x v="22"/>
    <s v="RESIDUAL FUEL OIL"/>
    <x v="14"/>
    <n v="0"/>
  </r>
  <r>
    <s v="REFERENCE ELECTRIFICATION - MODERATE TECHNOLOGY ADVANCEMENT"/>
    <x v="3"/>
    <s v="INDUSTRIAL GAS OVEN/FURNACE"/>
    <s v="TEXAS"/>
    <x v="28"/>
    <x v="22"/>
    <s v="COAL"/>
    <x v="14"/>
    <n v="0"/>
  </r>
  <r>
    <s v="REFERENCE ELECTRIFICATION - MODERATE TECHNOLOGY ADVANCEMENT"/>
    <x v="3"/>
    <s v="INDUSTRIAL GAS OVEN/FURNACE"/>
    <s v="TEXAS"/>
    <x v="28"/>
    <x v="22"/>
    <s v="OTHER PETROLEUM"/>
    <x v="14"/>
    <n v="0"/>
  </r>
  <r>
    <s v="REFERENCE ELECTRIFICATION - MODERATE TECHNOLOGY ADVANCEMENT"/>
    <x v="3"/>
    <s v="INDUSTRIAL GAS OVEN/FURNACE"/>
    <s v="TEXAS"/>
    <x v="28"/>
    <x v="23"/>
    <s v="ELECTRICITY"/>
    <x v="14"/>
    <n v="0"/>
  </r>
  <r>
    <s v="REFERENCE ELECTRIFICATION - MODERATE TECHNOLOGY ADVANCEMENT"/>
    <x v="3"/>
    <s v="INDUSTRIAL GAS OVEN/FURNACE"/>
    <s v="TEXAS"/>
    <x v="28"/>
    <x v="23"/>
    <s v="DIESEL FUEL"/>
    <x v="14"/>
    <n v="0"/>
  </r>
  <r>
    <s v="REFERENCE ELECTRIFICATION - MODERATE TECHNOLOGY ADVANCEMENT"/>
    <x v="3"/>
    <s v="INDUSTRIAL GAS OVEN/FURNACE"/>
    <s v="TEXAS"/>
    <x v="28"/>
    <x v="23"/>
    <s v="PIPELINE GAS"/>
    <x v="14"/>
    <n v="109511290691.716"/>
  </r>
  <r>
    <s v="REFERENCE ELECTRIFICATION - MODERATE TECHNOLOGY ADVANCEMENT"/>
    <x v="3"/>
    <s v="INDUSTRIAL GAS OVEN/FURNACE"/>
    <s v="TEXAS"/>
    <x v="28"/>
    <x v="23"/>
    <s v="BIOMASS - WOOD"/>
    <x v="14"/>
    <n v="0"/>
  </r>
  <r>
    <s v="REFERENCE ELECTRIFICATION - MODERATE TECHNOLOGY ADVANCEMENT"/>
    <x v="3"/>
    <s v="INDUSTRIAL GAS OVEN/FURNACE"/>
    <s v="TEXAS"/>
    <x v="28"/>
    <x v="23"/>
    <s v="RESIDUAL FUEL OIL"/>
    <x v="14"/>
    <n v="0"/>
  </r>
  <r>
    <s v="REFERENCE ELECTRIFICATION - MODERATE TECHNOLOGY ADVANCEMENT"/>
    <x v="3"/>
    <s v="INDUSTRIAL GAS OVEN/FURNACE"/>
    <s v="TEXAS"/>
    <x v="28"/>
    <x v="23"/>
    <s v="COAL"/>
    <x v="14"/>
    <n v="0"/>
  </r>
  <r>
    <s v="REFERENCE ELECTRIFICATION - MODERATE TECHNOLOGY ADVANCEMENT"/>
    <x v="3"/>
    <s v="INDUSTRIAL GAS OVEN/FURNACE"/>
    <s v="TEXAS"/>
    <x v="28"/>
    <x v="23"/>
    <s v="OTHER PETROLEUM"/>
    <x v="14"/>
    <n v="0"/>
  </r>
  <r>
    <s v="REFERENCE ELECTRIFICATION - MODERATE TECHNOLOGY ADVANCEMENT"/>
    <x v="3"/>
    <s v="INDUSTRIAL GAS OVEN/FURNACE"/>
    <s v="TEXAS"/>
    <x v="28"/>
    <x v="24"/>
    <s v="ELECTRICITY"/>
    <x v="14"/>
    <n v="0"/>
  </r>
  <r>
    <s v="REFERENCE ELECTRIFICATION - MODERATE TECHNOLOGY ADVANCEMENT"/>
    <x v="3"/>
    <s v="INDUSTRIAL GAS OVEN/FURNACE"/>
    <s v="TEXAS"/>
    <x v="28"/>
    <x v="24"/>
    <s v="DIESEL FUEL"/>
    <x v="14"/>
    <n v="0"/>
  </r>
  <r>
    <s v="REFERENCE ELECTRIFICATION - MODERATE TECHNOLOGY ADVANCEMENT"/>
    <x v="3"/>
    <s v="INDUSTRIAL GAS OVEN/FURNACE"/>
    <s v="TEXAS"/>
    <x v="28"/>
    <x v="24"/>
    <s v="PIPELINE GAS"/>
    <x v="14"/>
    <n v="110183574993.88"/>
  </r>
  <r>
    <s v="REFERENCE ELECTRIFICATION - MODERATE TECHNOLOGY ADVANCEMENT"/>
    <x v="3"/>
    <s v="INDUSTRIAL GAS OVEN/FURNACE"/>
    <s v="TEXAS"/>
    <x v="28"/>
    <x v="24"/>
    <s v="BIOMASS - WOOD"/>
    <x v="14"/>
    <n v="0"/>
  </r>
  <r>
    <s v="REFERENCE ELECTRIFICATION - MODERATE TECHNOLOGY ADVANCEMENT"/>
    <x v="3"/>
    <s v="INDUSTRIAL GAS OVEN/FURNACE"/>
    <s v="TEXAS"/>
    <x v="28"/>
    <x v="24"/>
    <s v="RESIDUAL FUEL OIL"/>
    <x v="14"/>
    <n v="0"/>
  </r>
  <r>
    <s v="REFERENCE ELECTRIFICATION - MODERATE TECHNOLOGY ADVANCEMENT"/>
    <x v="3"/>
    <s v="INDUSTRIAL GAS OVEN/FURNACE"/>
    <s v="TEXAS"/>
    <x v="28"/>
    <x v="24"/>
    <s v="COAL"/>
    <x v="14"/>
    <n v="0"/>
  </r>
  <r>
    <s v="REFERENCE ELECTRIFICATION - MODERATE TECHNOLOGY ADVANCEMENT"/>
    <x v="3"/>
    <s v="INDUSTRIAL GAS OVEN/FURNACE"/>
    <s v="TEXAS"/>
    <x v="28"/>
    <x v="24"/>
    <s v="OTHER PETROLEUM"/>
    <x v="14"/>
    <n v="0"/>
  </r>
  <r>
    <s v="REFERENCE ELECTRIFICATION - MODERATE TECHNOLOGY ADVANCEMENT"/>
    <x v="3"/>
    <s v="INDUSTRIAL GAS OVEN/FURNACE"/>
    <s v="TEXAS"/>
    <x v="28"/>
    <x v="25"/>
    <s v="ELECTRICITY"/>
    <x v="14"/>
    <n v="0"/>
  </r>
  <r>
    <s v="REFERENCE ELECTRIFICATION - MODERATE TECHNOLOGY ADVANCEMENT"/>
    <x v="3"/>
    <s v="INDUSTRIAL GAS OVEN/FURNACE"/>
    <s v="TEXAS"/>
    <x v="28"/>
    <x v="25"/>
    <s v="DIESEL FUEL"/>
    <x v="14"/>
    <n v="0"/>
  </r>
  <r>
    <s v="REFERENCE ELECTRIFICATION - MODERATE TECHNOLOGY ADVANCEMENT"/>
    <x v="3"/>
    <s v="INDUSTRIAL GAS OVEN/FURNACE"/>
    <s v="TEXAS"/>
    <x v="28"/>
    <x v="25"/>
    <s v="PIPELINE GAS"/>
    <x v="14"/>
    <n v="110456655252.841"/>
  </r>
  <r>
    <s v="REFERENCE ELECTRIFICATION - MODERATE TECHNOLOGY ADVANCEMENT"/>
    <x v="3"/>
    <s v="INDUSTRIAL GAS OVEN/FURNACE"/>
    <s v="TEXAS"/>
    <x v="28"/>
    <x v="25"/>
    <s v="BIOMASS - WOOD"/>
    <x v="14"/>
    <n v="0"/>
  </r>
  <r>
    <s v="REFERENCE ELECTRIFICATION - MODERATE TECHNOLOGY ADVANCEMENT"/>
    <x v="3"/>
    <s v="INDUSTRIAL GAS OVEN/FURNACE"/>
    <s v="TEXAS"/>
    <x v="28"/>
    <x v="25"/>
    <s v="RESIDUAL FUEL OIL"/>
    <x v="14"/>
    <n v="0"/>
  </r>
  <r>
    <s v="REFERENCE ELECTRIFICATION - MODERATE TECHNOLOGY ADVANCEMENT"/>
    <x v="3"/>
    <s v="INDUSTRIAL GAS OVEN/FURNACE"/>
    <s v="TEXAS"/>
    <x v="28"/>
    <x v="25"/>
    <s v="COAL"/>
    <x v="14"/>
    <n v="0"/>
  </r>
  <r>
    <s v="REFERENCE ELECTRIFICATION - MODERATE TECHNOLOGY ADVANCEMENT"/>
    <x v="3"/>
    <s v="INDUSTRIAL GAS OVEN/FURNACE"/>
    <s v="TEXAS"/>
    <x v="28"/>
    <x v="25"/>
    <s v="OTHER PETROLEUM"/>
    <x v="14"/>
    <n v="0"/>
  </r>
  <r>
    <s v="REFERENCE ELECTRIFICATION - MODERATE TECHNOLOGY ADVANCEMENT"/>
    <x v="3"/>
    <s v="INDUSTRIAL GAS OVEN/FURNACE"/>
    <s v="TEXAS"/>
    <x v="28"/>
    <x v="26"/>
    <s v="ELECTRICITY"/>
    <x v="14"/>
    <n v="0"/>
  </r>
  <r>
    <s v="REFERENCE ELECTRIFICATION - MODERATE TECHNOLOGY ADVANCEMENT"/>
    <x v="3"/>
    <s v="INDUSTRIAL GAS OVEN/FURNACE"/>
    <s v="TEXAS"/>
    <x v="28"/>
    <x v="26"/>
    <s v="DIESEL FUEL"/>
    <x v="14"/>
    <n v="0"/>
  </r>
  <r>
    <s v="REFERENCE ELECTRIFICATION - MODERATE TECHNOLOGY ADVANCEMENT"/>
    <x v="3"/>
    <s v="INDUSTRIAL GAS OVEN/FURNACE"/>
    <s v="TEXAS"/>
    <x v="28"/>
    <x v="26"/>
    <s v="PIPELINE GAS"/>
    <x v="14"/>
    <n v="110850632661.312"/>
  </r>
  <r>
    <s v="REFERENCE ELECTRIFICATION - MODERATE TECHNOLOGY ADVANCEMENT"/>
    <x v="3"/>
    <s v="INDUSTRIAL GAS OVEN/FURNACE"/>
    <s v="TEXAS"/>
    <x v="28"/>
    <x v="26"/>
    <s v="BIOMASS - WOOD"/>
    <x v="14"/>
    <n v="0"/>
  </r>
  <r>
    <s v="REFERENCE ELECTRIFICATION - MODERATE TECHNOLOGY ADVANCEMENT"/>
    <x v="3"/>
    <s v="INDUSTRIAL GAS OVEN/FURNACE"/>
    <s v="TEXAS"/>
    <x v="28"/>
    <x v="26"/>
    <s v="RESIDUAL FUEL OIL"/>
    <x v="14"/>
    <n v="0"/>
  </r>
  <r>
    <s v="REFERENCE ELECTRIFICATION - MODERATE TECHNOLOGY ADVANCEMENT"/>
    <x v="3"/>
    <s v="INDUSTRIAL GAS OVEN/FURNACE"/>
    <s v="TEXAS"/>
    <x v="28"/>
    <x v="26"/>
    <s v="COAL"/>
    <x v="14"/>
    <n v="0"/>
  </r>
  <r>
    <s v="REFERENCE ELECTRIFICATION - MODERATE TECHNOLOGY ADVANCEMENT"/>
    <x v="3"/>
    <s v="INDUSTRIAL GAS OVEN/FURNACE"/>
    <s v="TEXAS"/>
    <x v="28"/>
    <x v="26"/>
    <s v="OTHER PETROLEUM"/>
    <x v="14"/>
    <n v="0"/>
  </r>
  <r>
    <s v="REFERENCE ELECTRIFICATION - MODERATE TECHNOLOGY ADVANCEMENT"/>
    <x v="3"/>
    <s v="INDUSTRIAL GAS OVEN/FURNACE"/>
    <s v="TEXAS"/>
    <x v="28"/>
    <x v="27"/>
    <s v="ELECTRICITY"/>
    <x v="14"/>
    <n v="0"/>
  </r>
  <r>
    <s v="REFERENCE ELECTRIFICATION - MODERATE TECHNOLOGY ADVANCEMENT"/>
    <x v="3"/>
    <s v="INDUSTRIAL GAS OVEN/FURNACE"/>
    <s v="TEXAS"/>
    <x v="28"/>
    <x v="27"/>
    <s v="DIESEL FUEL"/>
    <x v="14"/>
    <n v="0"/>
  </r>
  <r>
    <s v="REFERENCE ELECTRIFICATION - MODERATE TECHNOLOGY ADVANCEMENT"/>
    <x v="3"/>
    <s v="INDUSTRIAL GAS OVEN/FURNACE"/>
    <s v="TEXAS"/>
    <x v="28"/>
    <x v="27"/>
    <s v="PIPELINE GAS"/>
    <x v="14"/>
    <n v="111201101681.183"/>
  </r>
  <r>
    <s v="REFERENCE ELECTRIFICATION - MODERATE TECHNOLOGY ADVANCEMENT"/>
    <x v="3"/>
    <s v="INDUSTRIAL GAS OVEN/FURNACE"/>
    <s v="TEXAS"/>
    <x v="28"/>
    <x v="27"/>
    <s v="BIOMASS - WOOD"/>
    <x v="14"/>
    <n v="0"/>
  </r>
  <r>
    <s v="REFERENCE ELECTRIFICATION - MODERATE TECHNOLOGY ADVANCEMENT"/>
    <x v="3"/>
    <s v="INDUSTRIAL GAS OVEN/FURNACE"/>
    <s v="TEXAS"/>
    <x v="28"/>
    <x v="27"/>
    <s v="RESIDUAL FUEL OIL"/>
    <x v="14"/>
    <n v="0"/>
  </r>
  <r>
    <s v="REFERENCE ELECTRIFICATION - MODERATE TECHNOLOGY ADVANCEMENT"/>
    <x v="3"/>
    <s v="INDUSTRIAL GAS OVEN/FURNACE"/>
    <s v="TEXAS"/>
    <x v="28"/>
    <x v="27"/>
    <s v="COAL"/>
    <x v="14"/>
    <n v="0"/>
  </r>
  <r>
    <s v="REFERENCE ELECTRIFICATION - MODERATE TECHNOLOGY ADVANCEMENT"/>
    <x v="3"/>
    <s v="INDUSTRIAL GAS OVEN/FURNACE"/>
    <s v="TEXAS"/>
    <x v="28"/>
    <x v="27"/>
    <s v="OTHER PETROLEUM"/>
    <x v="14"/>
    <n v="0"/>
  </r>
  <r>
    <s v="REFERENCE ELECTRIFICATION - MODERATE TECHNOLOGY ADVANCEMENT"/>
    <x v="3"/>
    <s v="INDUSTRIAL GAS OVEN/FURNACE"/>
    <s v="TEXAS"/>
    <x v="28"/>
    <x v="28"/>
    <s v="ELECTRICITY"/>
    <x v="14"/>
    <n v="0"/>
  </r>
  <r>
    <s v="REFERENCE ELECTRIFICATION - MODERATE TECHNOLOGY ADVANCEMENT"/>
    <x v="3"/>
    <s v="INDUSTRIAL GAS OVEN/FURNACE"/>
    <s v="TEXAS"/>
    <x v="28"/>
    <x v="28"/>
    <s v="DIESEL FUEL"/>
    <x v="14"/>
    <n v="0"/>
  </r>
  <r>
    <s v="REFERENCE ELECTRIFICATION - MODERATE TECHNOLOGY ADVANCEMENT"/>
    <x v="3"/>
    <s v="INDUSTRIAL GAS OVEN/FURNACE"/>
    <s v="TEXAS"/>
    <x v="28"/>
    <x v="28"/>
    <s v="PIPELINE GAS"/>
    <x v="14"/>
    <n v="111559466518.25301"/>
  </r>
  <r>
    <s v="REFERENCE ELECTRIFICATION - MODERATE TECHNOLOGY ADVANCEMENT"/>
    <x v="3"/>
    <s v="INDUSTRIAL GAS OVEN/FURNACE"/>
    <s v="TEXAS"/>
    <x v="28"/>
    <x v="28"/>
    <s v="BIOMASS - WOOD"/>
    <x v="14"/>
    <n v="0"/>
  </r>
  <r>
    <s v="REFERENCE ELECTRIFICATION - MODERATE TECHNOLOGY ADVANCEMENT"/>
    <x v="3"/>
    <s v="INDUSTRIAL GAS OVEN/FURNACE"/>
    <s v="TEXAS"/>
    <x v="28"/>
    <x v="28"/>
    <s v="RESIDUAL FUEL OIL"/>
    <x v="14"/>
    <n v="0"/>
  </r>
  <r>
    <s v="REFERENCE ELECTRIFICATION - MODERATE TECHNOLOGY ADVANCEMENT"/>
    <x v="3"/>
    <s v="INDUSTRIAL GAS OVEN/FURNACE"/>
    <s v="TEXAS"/>
    <x v="28"/>
    <x v="28"/>
    <s v="COAL"/>
    <x v="14"/>
    <n v="0"/>
  </r>
  <r>
    <s v="REFERENCE ELECTRIFICATION - MODERATE TECHNOLOGY ADVANCEMENT"/>
    <x v="3"/>
    <s v="INDUSTRIAL GAS OVEN/FURNACE"/>
    <s v="TEXAS"/>
    <x v="28"/>
    <x v="28"/>
    <s v="OTHER PETROLEUM"/>
    <x v="14"/>
    <n v="0"/>
  </r>
  <r>
    <s v="REFERENCE ELECTRIFICATION - MODERATE TECHNOLOGY ADVANCEMENT"/>
    <x v="3"/>
    <s v="INDUSTRIAL GAS OVEN/FURNACE"/>
    <s v="TEXAS"/>
    <x v="28"/>
    <x v="29"/>
    <s v="ELECTRICITY"/>
    <x v="14"/>
    <n v="0"/>
  </r>
  <r>
    <s v="REFERENCE ELECTRIFICATION - MODERATE TECHNOLOGY ADVANCEMENT"/>
    <x v="3"/>
    <s v="INDUSTRIAL GAS OVEN/FURNACE"/>
    <s v="TEXAS"/>
    <x v="28"/>
    <x v="29"/>
    <s v="DIESEL FUEL"/>
    <x v="14"/>
    <n v="0"/>
  </r>
  <r>
    <s v="REFERENCE ELECTRIFICATION - MODERATE TECHNOLOGY ADVANCEMENT"/>
    <x v="3"/>
    <s v="INDUSTRIAL GAS OVEN/FURNACE"/>
    <s v="TEXAS"/>
    <x v="28"/>
    <x v="29"/>
    <s v="PIPELINE GAS"/>
    <x v="14"/>
    <n v="111977049983.43201"/>
  </r>
  <r>
    <s v="REFERENCE ELECTRIFICATION - MODERATE TECHNOLOGY ADVANCEMENT"/>
    <x v="3"/>
    <s v="INDUSTRIAL GAS OVEN/FURNACE"/>
    <s v="TEXAS"/>
    <x v="28"/>
    <x v="29"/>
    <s v="BIOMASS - WOOD"/>
    <x v="14"/>
    <n v="0"/>
  </r>
  <r>
    <s v="REFERENCE ELECTRIFICATION - MODERATE TECHNOLOGY ADVANCEMENT"/>
    <x v="3"/>
    <s v="INDUSTRIAL GAS OVEN/FURNACE"/>
    <s v="TEXAS"/>
    <x v="28"/>
    <x v="29"/>
    <s v="RESIDUAL FUEL OIL"/>
    <x v="14"/>
    <n v="0"/>
  </r>
  <r>
    <s v="REFERENCE ELECTRIFICATION - MODERATE TECHNOLOGY ADVANCEMENT"/>
    <x v="3"/>
    <s v="INDUSTRIAL GAS OVEN/FURNACE"/>
    <s v="TEXAS"/>
    <x v="28"/>
    <x v="29"/>
    <s v="COAL"/>
    <x v="14"/>
    <n v="0"/>
  </r>
  <r>
    <s v="REFERENCE ELECTRIFICATION - MODERATE TECHNOLOGY ADVANCEMENT"/>
    <x v="3"/>
    <s v="INDUSTRIAL GAS OVEN/FURNACE"/>
    <s v="TEXAS"/>
    <x v="28"/>
    <x v="29"/>
    <s v="OTHER PETROLEUM"/>
    <x v="14"/>
    <n v="0"/>
  </r>
  <r>
    <s v="REFERENCE ELECTRIFICATION - MODERATE TECHNOLOGY ADVANCEMENT"/>
    <x v="3"/>
    <s v="INDUSTRIAL GAS OVEN/FURNACE"/>
    <s v="TEXAS"/>
    <x v="28"/>
    <x v="30"/>
    <s v="ELECTRICITY"/>
    <x v="14"/>
    <n v="0"/>
  </r>
  <r>
    <s v="REFERENCE ELECTRIFICATION - MODERATE TECHNOLOGY ADVANCEMENT"/>
    <x v="3"/>
    <s v="INDUSTRIAL GAS OVEN/FURNACE"/>
    <s v="TEXAS"/>
    <x v="28"/>
    <x v="30"/>
    <s v="DIESEL FUEL"/>
    <x v="14"/>
    <n v="0"/>
  </r>
  <r>
    <s v="REFERENCE ELECTRIFICATION - MODERATE TECHNOLOGY ADVANCEMENT"/>
    <x v="3"/>
    <s v="INDUSTRIAL GAS OVEN/FURNACE"/>
    <s v="TEXAS"/>
    <x v="28"/>
    <x v="30"/>
    <s v="PIPELINE GAS"/>
    <x v="14"/>
    <n v="112558720136.14101"/>
  </r>
  <r>
    <s v="REFERENCE ELECTRIFICATION - MODERATE TECHNOLOGY ADVANCEMENT"/>
    <x v="3"/>
    <s v="INDUSTRIAL GAS OVEN/FURNACE"/>
    <s v="TEXAS"/>
    <x v="28"/>
    <x v="30"/>
    <s v="BIOMASS - WOOD"/>
    <x v="14"/>
    <n v="0"/>
  </r>
  <r>
    <s v="REFERENCE ELECTRIFICATION - MODERATE TECHNOLOGY ADVANCEMENT"/>
    <x v="3"/>
    <s v="INDUSTRIAL GAS OVEN/FURNACE"/>
    <s v="TEXAS"/>
    <x v="28"/>
    <x v="30"/>
    <s v="RESIDUAL FUEL OIL"/>
    <x v="14"/>
    <n v="0"/>
  </r>
  <r>
    <s v="REFERENCE ELECTRIFICATION - MODERATE TECHNOLOGY ADVANCEMENT"/>
    <x v="3"/>
    <s v="INDUSTRIAL GAS OVEN/FURNACE"/>
    <s v="TEXAS"/>
    <x v="28"/>
    <x v="30"/>
    <s v="COAL"/>
    <x v="14"/>
    <n v="0"/>
  </r>
  <r>
    <s v="REFERENCE ELECTRIFICATION - MODERATE TECHNOLOGY ADVANCEMENT"/>
    <x v="3"/>
    <s v="INDUSTRIAL GAS OVEN/FURNACE"/>
    <s v="TEXAS"/>
    <x v="28"/>
    <x v="30"/>
    <s v="OTHER PETROLEUM"/>
    <x v="14"/>
    <n v="0"/>
  </r>
  <r>
    <s v="REFERENCE ELECTRIFICATION - MODERATE TECHNOLOGY ADVANCEMENT"/>
    <x v="3"/>
    <s v="INDUSTRIAL GAS OVEN/FURNACE"/>
    <s v="TEXAS"/>
    <x v="28"/>
    <x v="31"/>
    <s v="ELECTRICITY"/>
    <x v="14"/>
    <n v="0"/>
  </r>
  <r>
    <s v="REFERENCE ELECTRIFICATION - MODERATE TECHNOLOGY ADVANCEMENT"/>
    <x v="3"/>
    <s v="INDUSTRIAL GAS OVEN/FURNACE"/>
    <s v="TEXAS"/>
    <x v="28"/>
    <x v="31"/>
    <s v="DIESEL FUEL"/>
    <x v="14"/>
    <n v="0"/>
  </r>
  <r>
    <s v="REFERENCE ELECTRIFICATION - MODERATE TECHNOLOGY ADVANCEMENT"/>
    <x v="3"/>
    <s v="INDUSTRIAL GAS OVEN/FURNACE"/>
    <s v="TEXAS"/>
    <x v="28"/>
    <x v="31"/>
    <s v="PIPELINE GAS"/>
    <x v="14"/>
    <n v="113371827550.57001"/>
  </r>
  <r>
    <s v="REFERENCE ELECTRIFICATION - MODERATE TECHNOLOGY ADVANCEMENT"/>
    <x v="3"/>
    <s v="INDUSTRIAL GAS OVEN/FURNACE"/>
    <s v="TEXAS"/>
    <x v="28"/>
    <x v="31"/>
    <s v="BIOMASS - WOOD"/>
    <x v="14"/>
    <n v="0"/>
  </r>
  <r>
    <s v="REFERENCE ELECTRIFICATION - MODERATE TECHNOLOGY ADVANCEMENT"/>
    <x v="3"/>
    <s v="INDUSTRIAL GAS OVEN/FURNACE"/>
    <s v="TEXAS"/>
    <x v="28"/>
    <x v="31"/>
    <s v="RESIDUAL FUEL OIL"/>
    <x v="14"/>
    <n v="0"/>
  </r>
  <r>
    <s v="REFERENCE ELECTRIFICATION - MODERATE TECHNOLOGY ADVANCEMENT"/>
    <x v="3"/>
    <s v="INDUSTRIAL GAS OVEN/FURNACE"/>
    <s v="TEXAS"/>
    <x v="28"/>
    <x v="31"/>
    <s v="COAL"/>
    <x v="14"/>
    <n v="0"/>
  </r>
  <r>
    <s v="REFERENCE ELECTRIFICATION - MODERATE TECHNOLOGY ADVANCEMENT"/>
    <x v="3"/>
    <s v="INDUSTRIAL GAS OVEN/FURNACE"/>
    <s v="TEXAS"/>
    <x v="28"/>
    <x v="31"/>
    <s v="OTHER PETROLEUM"/>
    <x v="14"/>
    <n v="0"/>
  </r>
  <r>
    <s v="REFERENCE ELECTRIFICATION - MODERATE TECHNOLOGY ADVANCEMENT"/>
    <x v="3"/>
    <s v="INDUSTRIAL GAS OVEN/FURNACE"/>
    <s v="TEXAS"/>
    <x v="28"/>
    <x v="32"/>
    <s v="ELECTRICITY"/>
    <x v="14"/>
    <n v="0"/>
  </r>
  <r>
    <s v="REFERENCE ELECTRIFICATION - MODERATE TECHNOLOGY ADVANCEMENT"/>
    <x v="3"/>
    <s v="INDUSTRIAL GAS OVEN/FURNACE"/>
    <s v="TEXAS"/>
    <x v="28"/>
    <x v="32"/>
    <s v="DIESEL FUEL"/>
    <x v="14"/>
    <n v="0"/>
  </r>
  <r>
    <s v="REFERENCE ELECTRIFICATION - MODERATE TECHNOLOGY ADVANCEMENT"/>
    <x v="3"/>
    <s v="INDUSTRIAL GAS OVEN/FURNACE"/>
    <s v="TEXAS"/>
    <x v="28"/>
    <x v="32"/>
    <s v="PIPELINE GAS"/>
    <x v="14"/>
    <n v="114348834731.39"/>
  </r>
  <r>
    <s v="REFERENCE ELECTRIFICATION - MODERATE TECHNOLOGY ADVANCEMENT"/>
    <x v="3"/>
    <s v="INDUSTRIAL GAS OVEN/FURNACE"/>
    <s v="TEXAS"/>
    <x v="28"/>
    <x v="32"/>
    <s v="BIOMASS - WOOD"/>
    <x v="14"/>
    <n v="0"/>
  </r>
  <r>
    <s v="REFERENCE ELECTRIFICATION - MODERATE TECHNOLOGY ADVANCEMENT"/>
    <x v="3"/>
    <s v="INDUSTRIAL GAS OVEN/FURNACE"/>
    <s v="TEXAS"/>
    <x v="28"/>
    <x v="32"/>
    <s v="RESIDUAL FUEL OIL"/>
    <x v="14"/>
    <n v="0"/>
  </r>
  <r>
    <s v="REFERENCE ELECTRIFICATION - MODERATE TECHNOLOGY ADVANCEMENT"/>
    <x v="3"/>
    <s v="INDUSTRIAL GAS OVEN/FURNACE"/>
    <s v="TEXAS"/>
    <x v="28"/>
    <x v="32"/>
    <s v="COAL"/>
    <x v="14"/>
    <n v="0"/>
  </r>
  <r>
    <s v="REFERENCE ELECTRIFICATION - MODERATE TECHNOLOGY ADVANCEMENT"/>
    <x v="3"/>
    <s v="INDUSTRIAL GAS OVEN/FURNACE"/>
    <s v="TEXAS"/>
    <x v="28"/>
    <x v="32"/>
    <s v="OTHER PETROLEUM"/>
    <x v="14"/>
    <n v="0"/>
  </r>
  <r>
    <s v="REFERENCE ELECTRIFICATION - MODERATE TECHNOLOGY ADVANCEMENT"/>
    <x v="3"/>
    <s v="INDUSTRIAL GAS OVEN/FURNACE"/>
    <s v="TEXAS"/>
    <x v="28"/>
    <x v="33"/>
    <s v="ELECTRICITY"/>
    <x v="14"/>
    <n v="0"/>
  </r>
  <r>
    <s v="REFERENCE ELECTRIFICATION - MODERATE TECHNOLOGY ADVANCEMENT"/>
    <x v="3"/>
    <s v="INDUSTRIAL GAS OVEN/FURNACE"/>
    <s v="TEXAS"/>
    <x v="28"/>
    <x v="33"/>
    <s v="DIESEL FUEL"/>
    <x v="14"/>
    <n v="0"/>
  </r>
  <r>
    <s v="REFERENCE ELECTRIFICATION - MODERATE TECHNOLOGY ADVANCEMENT"/>
    <x v="3"/>
    <s v="INDUSTRIAL GAS OVEN/FURNACE"/>
    <s v="TEXAS"/>
    <x v="28"/>
    <x v="33"/>
    <s v="PIPELINE GAS"/>
    <x v="14"/>
    <n v="115400536285.64799"/>
  </r>
  <r>
    <s v="REFERENCE ELECTRIFICATION - MODERATE TECHNOLOGY ADVANCEMENT"/>
    <x v="3"/>
    <s v="INDUSTRIAL GAS OVEN/FURNACE"/>
    <s v="TEXAS"/>
    <x v="28"/>
    <x v="33"/>
    <s v="BIOMASS - WOOD"/>
    <x v="14"/>
    <n v="0"/>
  </r>
  <r>
    <s v="REFERENCE ELECTRIFICATION - MODERATE TECHNOLOGY ADVANCEMENT"/>
    <x v="3"/>
    <s v="INDUSTRIAL GAS OVEN/FURNACE"/>
    <s v="TEXAS"/>
    <x v="28"/>
    <x v="33"/>
    <s v="RESIDUAL FUEL OIL"/>
    <x v="14"/>
    <n v="0"/>
  </r>
  <r>
    <s v="REFERENCE ELECTRIFICATION - MODERATE TECHNOLOGY ADVANCEMENT"/>
    <x v="3"/>
    <s v="INDUSTRIAL GAS OVEN/FURNACE"/>
    <s v="TEXAS"/>
    <x v="28"/>
    <x v="33"/>
    <s v="COAL"/>
    <x v="14"/>
    <n v="0"/>
  </r>
  <r>
    <s v="REFERENCE ELECTRIFICATION - MODERATE TECHNOLOGY ADVANCEMENT"/>
    <x v="3"/>
    <s v="INDUSTRIAL GAS OVEN/FURNACE"/>
    <s v="TEXAS"/>
    <x v="28"/>
    <x v="33"/>
    <s v="OTHER PETROLEUM"/>
    <x v="14"/>
    <n v="0"/>
  </r>
  <r>
    <s v="REFERENCE ELECTRIFICATION - MODERATE TECHNOLOGY ADVANCEMENT"/>
    <x v="3"/>
    <s v="INDUSTRIAL OTHER PETROLEUM OVEN/FURNACE"/>
    <s v="TEXAS"/>
    <x v="28"/>
    <x v="0"/>
    <s v="ELECTRICITY"/>
    <x v="14"/>
    <n v="0"/>
  </r>
  <r>
    <s v="REFERENCE ELECTRIFICATION - MODERATE TECHNOLOGY ADVANCEMENT"/>
    <x v="3"/>
    <s v="INDUSTRIAL OTHER PETROLEUM OVEN/FURNACE"/>
    <s v="TEXAS"/>
    <x v="28"/>
    <x v="0"/>
    <s v="DIESEL FUEL"/>
    <x v="14"/>
    <n v="0"/>
  </r>
  <r>
    <s v="REFERENCE ELECTRIFICATION - MODERATE TECHNOLOGY ADVANCEMENT"/>
    <x v="3"/>
    <s v="INDUSTRIAL OTHER PETROLEUM OVEN/FURNACE"/>
    <s v="TEXAS"/>
    <x v="28"/>
    <x v="0"/>
    <s v="PIPELINE GAS"/>
    <x v="14"/>
    <n v="0"/>
  </r>
  <r>
    <s v="REFERENCE ELECTRIFICATION - MODERATE TECHNOLOGY ADVANCEMENT"/>
    <x v="3"/>
    <s v="INDUSTRIAL OTHER PETROLEUM OVEN/FURNACE"/>
    <s v="TEXAS"/>
    <x v="28"/>
    <x v="0"/>
    <s v="BIOMASS - WOOD"/>
    <x v="14"/>
    <n v="0"/>
  </r>
  <r>
    <s v="REFERENCE ELECTRIFICATION - MODERATE TECHNOLOGY ADVANCEMENT"/>
    <x v="3"/>
    <s v="INDUSTRIAL OTHER PETROLEUM OVEN/FURNACE"/>
    <s v="TEXAS"/>
    <x v="28"/>
    <x v="0"/>
    <s v="RESIDUAL FUEL OIL"/>
    <x v="14"/>
    <n v="0"/>
  </r>
  <r>
    <s v="REFERENCE ELECTRIFICATION - MODERATE TECHNOLOGY ADVANCEMENT"/>
    <x v="3"/>
    <s v="INDUSTRIAL OTHER PETROLEUM OVEN/FURNACE"/>
    <s v="TEXAS"/>
    <x v="28"/>
    <x v="0"/>
    <s v="COAL"/>
    <x v="14"/>
    <n v="0"/>
  </r>
  <r>
    <s v="REFERENCE ELECTRIFICATION - MODERATE TECHNOLOGY ADVANCEMENT"/>
    <x v="3"/>
    <s v="INDUSTRIAL OTHER PETROLEUM OVEN/FURNACE"/>
    <s v="TEXAS"/>
    <x v="28"/>
    <x v="0"/>
    <s v="OTHER PETROLEUM"/>
    <x v="14"/>
    <n v="1105721140.2904301"/>
  </r>
  <r>
    <s v="REFERENCE ELECTRIFICATION - MODERATE TECHNOLOGY ADVANCEMENT"/>
    <x v="3"/>
    <s v="INDUSTRIAL OTHER PETROLEUM OVEN/FURNACE"/>
    <s v="TEXAS"/>
    <x v="28"/>
    <x v="1"/>
    <s v="ELECTRICITY"/>
    <x v="14"/>
    <n v="0"/>
  </r>
  <r>
    <s v="REFERENCE ELECTRIFICATION - MODERATE TECHNOLOGY ADVANCEMENT"/>
    <x v="3"/>
    <s v="INDUSTRIAL OTHER PETROLEUM OVEN/FURNACE"/>
    <s v="TEXAS"/>
    <x v="28"/>
    <x v="1"/>
    <s v="DIESEL FUEL"/>
    <x v="14"/>
    <n v="0"/>
  </r>
  <r>
    <s v="REFERENCE ELECTRIFICATION - MODERATE TECHNOLOGY ADVANCEMENT"/>
    <x v="3"/>
    <s v="INDUSTRIAL OTHER PETROLEUM OVEN/FURNACE"/>
    <s v="TEXAS"/>
    <x v="28"/>
    <x v="1"/>
    <s v="PIPELINE GAS"/>
    <x v="14"/>
    <n v="0"/>
  </r>
  <r>
    <s v="REFERENCE ELECTRIFICATION - MODERATE TECHNOLOGY ADVANCEMENT"/>
    <x v="3"/>
    <s v="INDUSTRIAL OTHER PETROLEUM OVEN/FURNACE"/>
    <s v="TEXAS"/>
    <x v="28"/>
    <x v="1"/>
    <s v="BIOMASS - WOOD"/>
    <x v="14"/>
    <n v="0"/>
  </r>
  <r>
    <s v="REFERENCE ELECTRIFICATION - MODERATE TECHNOLOGY ADVANCEMENT"/>
    <x v="3"/>
    <s v="INDUSTRIAL OTHER PETROLEUM OVEN/FURNACE"/>
    <s v="TEXAS"/>
    <x v="28"/>
    <x v="1"/>
    <s v="RESIDUAL FUEL OIL"/>
    <x v="14"/>
    <n v="0"/>
  </r>
  <r>
    <s v="REFERENCE ELECTRIFICATION - MODERATE TECHNOLOGY ADVANCEMENT"/>
    <x v="3"/>
    <s v="INDUSTRIAL OTHER PETROLEUM OVEN/FURNACE"/>
    <s v="TEXAS"/>
    <x v="28"/>
    <x v="1"/>
    <s v="COAL"/>
    <x v="14"/>
    <n v="0"/>
  </r>
  <r>
    <s v="REFERENCE ELECTRIFICATION - MODERATE TECHNOLOGY ADVANCEMENT"/>
    <x v="3"/>
    <s v="INDUSTRIAL OTHER PETROLEUM OVEN/FURNACE"/>
    <s v="TEXAS"/>
    <x v="28"/>
    <x v="1"/>
    <s v="OTHER PETROLEUM"/>
    <x v="14"/>
    <n v="1097359986.2866299"/>
  </r>
  <r>
    <s v="REFERENCE ELECTRIFICATION - MODERATE TECHNOLOGY ADVANCEMENT"/>
    <x v="3"/>
    <s v="INDUSTRIAL OTHER PETROLEUM OVEN/FURNACE"/>
    <s v="TEXAS"/>
    <x v="28"/>
    <x v="2"/>
    <s v="ELECTRICITY"/>
    <x v="14"/>
    <n v="0"/>
  </r>
  <r>
    <s v="REFERENCE ELECTRIFICATION - MODERATE TECHNOLOGY ADVANCEMENT"/>
    <x v="3"/>
    <s v="INDUSTRIAL OTHER PETROLEUM OVEN/FURNACE"/>
    <s v="TEXAS"/>
    <x v="28"/>
    <x v="2"/>
    <s v="DIESEL FUEL"/>
    <x v="14"/>
    <n v="0"/>
  </r>
  <r>
    <s v="REFERENCE ELECTRIFICATION - MODERATE TECHNOLOGY ADVANCEMENT"/>
    <x v="3"/>
    <s v="INDUSTRIAL OTHER PETROLEUM OVEN/FURNACE"/>
    <s v="TEXAS"/>
    <x v="28"/>
    <x v="2"/>
    <s v="PIPELINE GAS"/>
    <x v="14"/>
    <n v="0"/>
  </r>
  <r>
    <s v="REFERENCE ELECTRIFICATION - MODERATE TECHNOLOGY ADVANCEMENT"/>
    <x v="3"/>
    <s v="INDUSTRIAL OTHER PETROLEUM OVEN/FURNACE"/>
    <s v="TEXAS"/>
    <x v="28"/>
    <x v="2"/>
    <s v="BIOMASS - WOOD"/>
    <x v="14"/>
    <n v="0"/>
  </r>
  <r>
    <s v="REFERENCE ELECTRIFICATION - MODERATE TECHNOLOGY ADVANCEMENT"/>
    <x v="3"/>
    <s v="INDUSTRIAL OTHER PETROLEUM OVEN/FURNACE"/>
    <s v="TEXAS"/>
    <x v="28"/>
    <x v="2"/>
    <s v="RESIDUAL FUEL OIL"/>
    <x v="14"/>
    <n v="0"/>
  </r>
  <r>
    <s v="REFERENCE ELECTRIFICATION - MODERATE TECHNOLOGY ADVANCEMENT"/>
    <x v="3"/>
    <s v="INDUSTRIAL OTHER PETROLEUM OVEN/FURNACE"/>
    <s v="TEXAS"/>
    <x v="28"/>
    <x v="2"/>
    <s v="COAL"/>
    <x v="14"/>
    <n v="0"/>
  </r>
  <r>
    <s v="REFERENCE ELECTRIFICATION - MODERATE TECHNOLOGY ADVANCEMENT"/>
    <x v="3"/>
    <s v="INDUSTRIAL OTHER PETROLEUM OVEN/FURNACE"/>
    <s v="TEXAS"/>
    <x v="28"/>
    <x v="2"/>
    <s v="OTHER PETROLEUM"/>
    <x v="14"/>
    <n v="1141232308.99593"/>
  </r>
  <r>
    <s v="REFERENCE ELECTRIFICATION - MODERATE TECHNOLOGY ADVANCEMENT"/>
    <x v="3"/>
    <s v="INDUSTRIAL OTHER PETROLEUM OVEN/FURNACE"/>
    <s v="TEXAS"/>
    <x v="28"/>
    <x v="3"/>
    <s v="ELECTRICITY"/>
    <x v="14"/>
    <n v="0"/>
  </r>
  <r>
    <s v="REFERENCE ELECTRIFICATION - MODERATE TECHNOLOGY ADVANCEMENT"/>
    <x v="3"/>
    <s v="INDUSTRIAL OTHER PETROLEUM OVEN/FURNACE"/>
    <s v="TEXAS"/>
    <x v="28"/>
    <x v="3"/>
    <s v="DIESEL FUEL"/>
    <x v="14"/>
    <n v="0"/>
  </r>
  <r>
    <s v="REFERENCE ELECTRIFICATION - MODERATE TECHNOLOGY ADVANCEMENT"/>
    <x v="3"/>
    <s v="INDUSTRIAL OTHER PETROLEUM OVEN/FURNACE"/>
    <s v="TEXAS"/>
    <x v="28"/>
    <x v="3"/>
    <s v="PIPELINE GAS"/>
    <x v="14"/>
    <n v="0"/>
  </r>
  <r>
    <s v="REFERENCE ELECTRIFICATION - MODERATE TECHNOLOGY ADVANCEMENT"/>
    <x v="3"/>
    <s v="INDUSTRIAL OTHER PETROLEUM OVEN/FURNACE"/>
    <s v="TEXAS"/>
    <x v="28"/>
    <x v="3"/>
    <s v="BIOMASS - WOOD"/>
    <x v="14"/>
    <n v="0"/>
  </r>
  <r>
    <s v="REFERENCE ELECTRIFICATION - MODERATE TECHNOLOGY ADVANCEMENT"/>
    <x v="3"/>
    <s v="INDUSTRIAL OTHER PETROLEUM OVEN/FURNACE"/>
    <s v="TEXAS"/>
    <x v="28"/>
    <x v="3"/>
    <s v="RESIDUAL FUEL OIL"/>
    <x v="14"/>
    <n v="0"/>
  </r>
  <r>
    <s v="REFERENCE ELECTRIFICATION - MODERATE TECHNOLOGY ADVANCEMENT"/>
    <x v="3"/>
    <s v="INDUSTRIAL OTHER PETROLEUM OVEN/FURNACE"/>
    <s v="TEXAS"/>
    <x v="28"/>
    <x v="3"/>
    <s v="COAL"/>
    <x v="14"/>
    <n v="0"/>
  </r>
  <r>
    <s v="REFERENCE ELECTRIFICATION - MODERATE TECHNOLOGY ADVANCEMENT"/>
    <x v="3"/>
    <s v="INDUSTRIAL OTHER PETROLEUM OVEN/FURNACE"/>
    <s v="TEXAS"/>
    <x v="28"/>
    <x v="3"/>
    <s v="OTHER PETROLEUM"/>
    <x v="14"/>
    <n v="1209827743.81881"/>
  </r>
  <r>
    <s v="REFERENCE ELECTRIFICATION - MODERATE TECHNOLOGY ADVANCEMENT"/>
    <x v="3"/>
    <s v="INDUSTRIAL OTHER PETROLEUM OVEN/FURNACE"/>
    <s v="TEXAS"/>
    <x v="28"/>
    <x v="4"/>
    <s v="ELECTRICITY"/>
    <x v="14"/>
    <n v="0"/>
  </r>
  <r>
    <s v="REFERENCE ELECTRIFICATION - MODERATE TECHNOLOGY ADVANCEMENT"/>
    <x v="3"/>
    <s v="INDUSTRIAL OTHER PETROLEUM OVEN/FURNACE"/>
    <s v="TEXAS"/>
    <x v="28"/>
    <x v="4"/>
    <s v="DIESEL FUEL"/>
    <x v="14"/>
    <n v="0"/>
  </r>
  <r>
    <s v="REFERENCE ELECTRIFICATION - MODERATE TECHNOLOGY ADVANCEMENT"/>
    <x v="3"/>
    <s v="INDUSTRIAL OTHER PETROLEUM OVEN/FURNACE"/>
    <s v="TEXAS"/>
    <x v="28"/>
    <x v="4"/>
    <s v="PIPELINE GAS"/>
    <x v="14"/>
    <n v="0"/>
  </r>
  <r>
    <s v="REFERENCE ELECTRIFICATION - MODERATE TECHNOLOGY ADVANCEMENT"/>
    <x v="3"/>
    <s v="INDUSTRIAL OTHER PETROLEUM OVEN/FURNACE"/>
    <s v="TEXAS"/>
    <x v="28"/>
    <x v="4"/>
    <s v="BIOMASS - WOOD"/>
    <x v="14"/>
    <n v="0"/>
  </r>
  <r>
    <s v="REFERENCE ELECTRIFICATION - MODERATE TECHNOLOGY ADVANCEMENT"/>
    <x v="3"/>
    <s v="INDUSTRIAL OTHER PETROLEUM OVEN/FURNACE"/>
    <s v="TEXAS"/>
    <x v="28"/>
    <x v="4"/>
    <s v="RESIDUAL FUEL OIL"/>
    <x v="14"/>
    <n v="0"/>
  </r>
  <r>
    <s v="REFERENCE ELECTRIFICATION - MODERATE TECHNOLOGY ADVANCEMENT"/>
    <x v="3"/>
    <s v="INDUSTRIAL OTHER PETROLEUM OVEN/FURNACE"/>
    <s v="TEXAS"/>
    <x v="28"/>
    <x v="4"/>
    <s v="COAL"/>
    <x v="14"/>
    <n v="0"/>
  </r>
  <r>
    <s v="REFERENCE ELECTRIFICATION - MODERATE TECHNOLOGY ADVANCEMENT"/>
    <x v="3"/>
    <s v="INDUSTRIAL OTHER PETROLEUM OVEN/FURNACE"/>
    <s v="TEXAS"/>
    <x v="28"/>
    <x v="4"/>
    <s v="OTHER PETROLEUM"/>
    <x v="14"/>
    <n v="1302744875.0144899"/>
  </r>
  <r>
    <s v="REFERENCE ELECTRIFICATION - MODERATE TECHNOLOGY ADVANCEMENT"/>
    <x v="3"/>
    <s v="INDUSTRIAL OTHER PETROLEUM OVEN/FURNACE"/>
    <s v="TEXAS"/>
    <x v="28"/>
    <x v="5"/>
    <s v="ELECTRICITY"/>
    <x v="14"/>
    <n v="0"/>
  </r>
  <r>
    <s v="REFERENCE ELECTRIFICATION - MODERATE TECHNOLOGY ADVANCEMENT"/>
    <x v="3"/>
    <s v="INDUSTRIAL OTHER PETROLEUM OVEN/FURNACE"/>
    <s v="TEXAS"/>
    <x v="28"/>
    <x v="5"/>
    <s v="DIESEL FUEL"/>
    <x v="14"/>
    <n v="0"/>
  </r>
  <r>
    <s v="REFERENCE ELECTRIFICATION - MODERATE TECHNOLOGY ADVANCEMENT"/>
    <x v="3"/>
    <s v="INDUSTRIAL OTHER PETROLEUM OVEN/FURNACE"/>
    <s v="TEXAS"/>
    <x v="28"/>
    <x v="5"/>
    <s v="PIPELINE GAS"/>
    <x v="14"/>
    <n v="0"/>
  </r>
  <r>
    <s v="REFERENCE ELECTRIFICATION - MODERATE TECHNOLOGY ADVANCEMENT"/>
    <x v="3"/>
    <s v="INDUSTRIAL OTHER PETROLEUM OVEN/FURNACE"/>
    <s v="TEXAS"/>
    <x v="28"/>
    <x v="5"/>
    <s v="BIOMASS - WOOD"/>
    <x v="14"/>
    <n v="0"/>
  </r>
  <r>
    <s v="REFERENCE ELECTRIFICATION - MODERATE TECHNOLOGY ADVANCEMENT"/>
    <x v="3"/>
    <s v="INDUSTRIAL OTHER PETROLEUM OVEN/FURNACE"/>
    <s v="TEXAS"/>
    <x v="28"/>
    <x v="5"/>
    <s v="RESIDUAL FUEL OIL"/>
    <x v="14"/>
    <n v="0"/>
  </r>
  <r>
    <s v="REFERENCE ELECTRIFICATION - MODERATE TECHNOLOGY ADVANCEMENT"/>
    <x v="3"/>
    <s v="INDUSTRIAL OTHER PETROLEUM OVEN/FURNACE"/>
    <s v="TEXAS"/>
    <x v="28"/>
    <x v="5"/>
    <s v="COAL"/>
    <x v="14"/>
    <n v="0"/>
  </r>
  <r>
    <s v="REFERENCE ELECTRIFICATION - MODERATE TECHNOLOGY ADVANCEMENT"/>
    <x v="3"/>
    <s v="INDUSTRIAL OTHER PETROLEUM OVEN/FURNACE"/>
    <s v="TEXAS"/>
    <x v="28"/>
    <x v="5"/>
    <s v="OTHER PETROLEUM"/>
    <x v="14"/>
    <n v="1366108998.3929999"/>
  </r>
  <r>
    <s v="REFERENCE ELECTRIFICATION - MODERATE TECHNOLOGY ADVANCEMENT"/>
    <x v="3"/>
    <s v="INDUSTRIAL OTHER PETROLEUM OVEN/FURNACE"/>
    <s v="TEXAS"/>
    <x v="28"/>
    <x v="6"/>
    <s v="ELECTRICITY"/>
    <x v="14"/>
    <n v="0"/>
  </r>
  <r>
    <s v="REFERENCE ELECTRIFICATION - MODERATE TECHNOLOGY ADVANCEMENT"/>
    <x v="3"/>
    <s v="INDUSTRIAL OTHER PETROLEUM OVEN/FURNACE"/>
    <s v="TEXAS"/>
    <x v="28"/>
    <x v="6"/>
    <s v="DIESEL FUEL"/>
    <x v="14"/>
    <n v="0"/>
  </r>
  <r>
    <s v="REFERENCE ELECTRIFICATION - MODERATE TECHNOLOGY ADVANCEMENT"/>
    <x v="3"/>
    <s v="INDUSTRIAL OTHER PETROLEUM OVEN/FURNACE"/>
    <s v="TEXAS"/>
    <x v="28"/>
    <x v="6"/>
    <s v="PIPELINE GAS"/>
    <x v="14"/>
    <n v="0"/>
  </r>
  <r>
    <s v="REFERENCE ELECTRIFICATION - MODERATE TECHNOLOGY ADVANCEMENT"/>
    <x v="3"/>
    <s v="INDUSTRIAL OTHER PETROLEUM OVEN/FURNACE"/>
    <s v="TEXAS"/>
    <x v="28"/>
    <x v="6"/>
    <s v="BIOMASS - WOOD"/>
    <x v="14"/>
    <n v="0"/>
  </r>
  <r>
    <s v="REFERENCE ELECTRIFICATION - MODERATE TECHNOLOGY ADVANCEMENT"/>
    <x v="3"/>
    <s v="INDUSTRIAL OTHER PETROLEUM OVEN/FURNACE"/>
    <s v="TEXAS"/>
    <x v="28"/>
    <x v="6"/>
    <s v="RESIDUAL FUEL OIL"/>
    <x v="14"/>
    <n v="0"/>
  </r>
  <r>
    <s v="REFERENCE ELECTRIFICATION - MODERATE TECHNOLOGY ADVANCEMENT"/>
    <x v="3"/>
    <s v="INDUSTRIAL OTHER PETROLEUM OVEN/FURNACE"/>
    <s v="TEXAS"/>
    <x v="28"/>
    <x v="6"/>
    <s v="COAL"/>
    <x v="14"/>
    <n v="0"/>
  </r>
  <r>
    <s v="REFERENCE ELECTRIFICATION - MODERATE TECHNOLOGY ADVANCEMENT"/>
    <x v="3"/>
    <s v="INDUSTRIAL OTHER PETROLEUM OVEN/FURNACE"/>
    <s v="TEXAS"/>
    <x v="28"/>
    <x v="6"/>
    <s v="OTHER PETROLEUM"/>
    <x v="14"/>
    <n v="1414826915.4642799"/>
  </r>
  <r>
    <s v="REFERENCE ELECTRIFICATION - MODERATE TECHNOLOGY ADVANCEMENT"/>
    <x v="3"/>
    <s v="INDUSTRIAL OTHER PETROLEUM OVEN/FURNACE"/>
    <s v="TEXAS"/>
    <x v="28"/>
    <x v="7"/>
    <s v="ELECTRICITY"/>
    <x v="14"/>
    <n v="0"/>
  </r>
  <r>
    <s v="REFERENCE ELECTRIFICATION - MODERATE TECHNOLOGY ADVANCEMENT"/>
    <x v="3"/>
    <s v="INDUSTRIAL OTHER PETROLEUM OVEN/FURNACE"/>
    <s v="TEXAS"/>
    <x v="28"/>
    <x v="7"/>
    <s v="DIESEL FUEL"/>
    <x v="14"/>
    <n v="0"/>
  </r>
  <r>
    <s v="REFERENCE ELECTRIFICATION - MODERATE TECHNOLOGY ADVANCEMENT"/>
    <x v="3"/>
    <s v="INDUSTRIAL OTHER PETROLEUM OVEN/FURNACE"/>
    <s v="TEXAS"/>
    <x v="28"/>
    <x v="7"/>
    <s v="PIPELINE GAS"/>
    <x v="14"/>
    <n v="0"/>
  </r>
  <r>
    <s v="REFERENCE ELECTRIFICATION - MODERATE TECHNOLOGY ADVANCEMENT"/>
    <x v="3"/>
    <s v="INDUSTRIAL OTHER PETROLEUM OVEN/FURNACE"/>
    <s v="TEXAS"/>
    <x v="28"/>
    <x v="7"/>
    <s v="BIOMASS - WOOD"/>
    <x v="14"/>
    <n v="0"/>
  </r>
  <r>
    <s v="REFERENCE ELECTRIFICATION - MODERATE TECHNOLOGY ADVANCEMENT"/>
    <x v="3"/>
    <s v="INDUSTRIAL OTHER PETROLEUM OVEN/FURNACE"/>
    <s v="TEXAS"/>
    <x v="28"/>
    <x v="7"/>
    <s v="RESIDUAL FUEL OIL"/>
    <x v="14"/>
    <n v="0"/>
  </r>
  <r>
    <s v="REFERENCE ELECTRIFICATION - MODERATE TECHNOLOGY ADVANCEMENT"/>
    <x v="3"/>
    <s v="INDUSTRIAL OTHER PETROLEUM OVEN/FURNACE"/>
    <s v="TEXAS"/>
    <x v="28"/>
    <x v="7"/>
    <s v="COAL"/>
    <x v="14"/>
    <n v="0"/>
  </r>
  <r>
    <s v="REFERENCE ELECTRIFICATION - MODERATE TECHNOLOGY ADVANCEMENT"/>
    <x v="3"/>
    <s v="INDUSTRIAL OTHER PETROLEUM OVEN/FURNACE"/>
    <s v="TEXAS"/>
    <x v="28"/>
    <x v="7"/>
    <s v="OTHER PETROLEUM"/>
    <x v="14"/>
    <n v="1441576483.84674"/>
  </r>
  <r>
    <s v="REFERENCE ELECTRIFICATION - MODERATE TECHNOLOGY ADVANCEMENT"/>
    <x v="3"/>
    <s v="INDUSTRIAL OTHER PETROLEUM OVEN/FURNACE"/>
    <s v="TEXAS"/>
    <x v="28"/>
    <x v="8"/>
    <s v="ELECTRICITY"/>
    <x v="14"/>
    <n v="0"/>
  </r>
  <r>
    <s v="REFERENCE ELECTRIFICATION - MODERATE TECHNOLOGY ADVANCEMENT"/>
    <x v="3"/>
    <s v="INDUSTRIAL OTHER PETROLEUM OVEN/FURNACE"/>
    <s v="TEXAS"/>
    <x v="28"/>
    <x v="8"/>
    <s v="DIESEL FUEL"/>
    <x v="14"/>
    <n v="0"/>
  </r>
  <r>
    <s v="REFERENCE ELECTRIFICATION - MODERATE TECHNOLOGY ADVANCEMENT"/>
    <x v="3"/>
    <s v="INDUSTRIAL OTHER PETROLEUM OVEN/FURNACE"/>
    <s v="TEXAS"/>
    <x v="28"/>
    <x v="8"/>
    <s v="PIPELINE GAS"/>
    <x v="14"/>
    <n v="0"/>
  </r>
  <r>
    <s v="REFERENCE ELECTRIFICATION - MODERATE TECHNOLOGY ADVANCEMENT"/>
    <x v="3"/>
    <s v="INDUSTRIAL OTHER PETROLEUM OVEN/FURNACE"/>
    <s v="TEXAS"/>
    <x v="28"/>
    <x v="8"/>
    <s v="BIOMASS - WOOD"/>
    <x v="14"/>
    <n v="0"/>
  </r>
  <r>
    <s v="REFERENCE ELECTRIFICATION - MODERATE TECHNOLOGY ADVANCEMENT"/>
    <x v="3"/>
    <s v="INDUSTRIAL OTHER PETROLEUM OVEN/FURNACE"/>
    <s v="TEXAS"/>
    <x v="28"/>
    <x v="8"/>
    <s v="RESIDUAL FUEL OIL"/>
    <x v="14"/>
    <n v="0"/>
  </r>
  <r>
    <s v="REFERENCE ELECTRIFICATION - MODERATE TECHNOLOGY ADVANCEMENT"/>
    <x v="3"/>
    <s v="INDUSTRIAL OTHER PETROLEUM OVEN/FURNACE"/>
    <s v="TEXAS"/>
    <x v="28"/>
    <x v="8"/>
    <s v="COAL"/>
    <x v="14"/>
    <n v="0"/>
  </r>
  <r>
    <s v="REFERENCE ELECTRIFICATION - MODERATE TECHNOLOGY ADVANCEMENT"/>
    <x v="3"/>
    <s v="INDUSTRIAL OTHER PETROLEUM OVEN/FURNACE"/>
    <s v="TEXAS"/>
    <x v="28"/>
    <x v="8"/>
    <s v="OTHER PETROLEUM"/>
    <x v="14"/>
    <n v="1447426667.90852"/>
  </r>
  <r>
    <s v="REFERENCE ELECTRIFICATION - MODERATE TECHNOLOGY ADVANCEMENT"/>
    <x v="3"/>
    <s v="INDUSTRIAL OTHER PETROLEUM OVEN/FURNACE"/>
    <s v="TEXAS"/>
    <x v="28"/>
    <x v="9"/>
    <s v="ELECTRICITY"/>
    <x v="14"/>
    <n v="0"/>
  </r>
  <r>
    <s v="REFERENCE ELECTRIFICATION - MODERATE TECHNOLOGY ADVANCEMENT"/>
    <x v="3"/>
    <s v="INDUSTRIAL OTHER PETROLEUM OVEN/FURNACE"/>
    <s v="TEXAS"/>
    <x v="28"/>
    <x v="9"/>
    <s v="DIESEL FUEL"/>
    <x v="14"/>
    <n v="0"/>
  </r>
  <r>
    <s v="REFERENCE ELECTRIFICATION - MODERATE TECHNOLOGY ADVANCEMENT"/>
    <x v="3"/>
    <s v="INDUSTRIAL OTHER PETROLEUM OVEN/FURNACE"/>
    <s v="TEXAS"/>
    <x v="28"/>
    <x v="9"/>
    <s v="PIPELINE GAS"/>
    <x v="14"/>
    <n v="0"/>
  </r>
  <r>
    <s v="REFERENCE ELECTRIFICATION - MODERATE TECHNOLOGY ADVANCEMENT"/>
    <x v="3"/>
    <s v="INDUSTRIAL OTHER PETROLEUM OVEN/FURNACE"/>
    <s v="TEXAS"/>
    <x v="28"/>
    <x v="9"/>
    <s v="BIOMASS - WOOD"/>
    <x v="14"/>
    <n v="0"/>
  </r>
  <r>
    <s v="REFERENCE ELECTRIFICATION - MODERATE TECHNOLOGY ADVANCEMENT"/>
    <x v="3"/>
    <s v="INDUSTRIAL OTHER PETROLEUM OVEN/FURNACE"/>
    <s v="TEXAS"/>
    <x v="28"/>
    <x v="9"/>
    <s v="RESIDUAL FUEL OIL"/>
    <x v="14"/>
    <n v="0"/>
  </r>
  <r>
    <s v="REFERENCE ELECTRIFICATION - MODERATE TECHNOLOGY ADVANCEMENT"/>
    <x v="3"/>
    <s v="INDUSTRIAL OTHER PETROLEUM OVEN/FURNACE"/>
    <s v="TEXAS"/>
    <x v="28"/>
    <x v="9"/>
    <s v="COAL"/>
    <x v="14"/>
    <n v="0"/>
  </r>
  <r>
    <s v="REFERENCE ELECTRIFICATION - MODERATE TECHNOLOGY ADVANCEMENT"/>
    <x v="3"/>
    <s v="INDUSTRIAL OTHER PETROLEUM OVEN/FURNACE"/>
    <s v="TEXAS"/>
    <x v="28"/>
    <x v="9"/>
    <s v="OTHER PETROLEUM"/>
    <x v="14"/>
    <n v="1442711672.2911201"/>
  </r>
  <r>
    <s v="REFERENCE ELECTRIFICATION - MODERATE TECHNOLOGY ADVANCEMENT"/>
    <x v="3"/>
    <s v="INDUSTRIAL OTHER PETROLEUM OVEN/FURNACE"/>
    <s v="TEXAS"/>
    <x v="28"/>
    <x v="10"/>
    <s v="ELECTRICITY"/>
    <x v="14"/>
    <n v="0"/>
  </r>
  <r>
    <s v="REFERENCE ELECTRIFICATION - MODERATE TECHNOLOGY ADVANCEMENT"/>
    <x v="3"/>
    <s v="INDUSTRIAL OTHER PETROLEUM OVEN/FURNACE"/>
    <s v="TEXAS"/>
    <x v="28"/>
    <x v="10"/>
    <s v="DIESEL FUEL"/>
    <x v="14"/>
    <n v="0"/>
  </r>
  <r>
    <s v="REFERENCE ELECTRIFICATION - MODERATE TECHNOLOGY ADVANCEMENT"/>
    <x v="3"/>
    <s v="INDUSTRIAL OTHER PETROLEUM OVEN/FURNACE"/>
    <s v="TEXAS"/>
    <x v="28"/>
    <x v="10"/>
    <s v="PIPELINE GAS"/>
    <x v="14"/>
    <n v="0"/>
  </r>
  <r>
    <s v="REFERENCE ELECTRIFICATION - MODERATE TECHNOLOGY ADVANCEMENT"/>
    <x v="3"/>
    <s v="INDUSTRIAL OTHER PETROLEUM OVEN/FURNACE"/>
    <s v="TEXAS"/>
    <x v="28"/>
    <x v="10"/>
    <s v="BIOMASS - WOOD"/>
    <x v="14"/>
    <n v="0"/>
  </r>
  <r>
    <s v="REFERENCE ELECTRIFICATION - MODERATE TECHNOLOGY ADVANCEMENT"/>
    <x v="3"/>
    <s v="INDUSTRIAL OTHER PETROLEUM OVEN/FURNACE"/>
    <s v="TEXAS"/>
    <x v="28"/>
    <x v="10"/>
    <s v="RESIDUAL FUEL OIL"/>
    <x v="14"/>
    <n v="0"/>
  </r>
  <r>
    <s v="REFERENCE ELECTRIFICATION - MODERATE TECHNOLOGY ADVANCEMENT"/>
    <x v="3"/>
    <s v="INDUSTRIAL OTHER PETROLEUM OVEN/FURNACE"/>
    <s v="TEXAS"/>
    <x v="28"/>
    <x v="10"/>
    <s v="COAL"/>
    <x v="14"/>
    <n v="0"/>
  </r>
  <r>
    <s v="REFERENCE ELECTRIFICATION - MODERATE TECHNOLOGY ADVANCEMENT"/>
    <x v="3"/>
    <s v="INDUSTRIAL OTHER PETROLEUM OVEN/FURNACE"/>
    <s v="TEXAS"/>
    <x v="28"/>
    <x v="10"/>
    <s v="OTHER PETROLEUM"/>
    <x v="14"/>
    <n v="1463321189.6674199"/>
  </r>
  <r>
    <s v="REFERENCE ELECTRIFICATION - MODERATE TECHNOLOGY ADVANCEMENT"/>
    <x v="3"/>
    <s v="INDUSTRIAL OTHER PETROLEUM OVEN/FURNACE"/>
    <s v="TEXAS"/>
    <x v="28"/>
    <x v="11"/>
    <s v="ELECTRICITY"/>
    <x v="14"/>
    <n v="0"/>
  </r>
  <r>
    <s v="REFERENCE ELECTRIFICATION - MODERATE TECHNOLOGY ADVANCEMENT"/>
    <x v="3"/>
    <s v="INDUSTRIAL OTHER PETROLEUM OVEN/FURNACE"/>
    <s v="TEXAS"/>
    <x v="28"/>
    <x v="11"/>
    <s v="DIESEL FUEL"/>
    <x v="14"/>
    <n v="0"/>
  </r>
  <r>
    <s v="REFERENCE ELECTRIFICATION - MODERATE TECHNOLOGY ADVANCEMENT"/>
    <x v="3"/>
    <s v="INDUSTRIAL OTHER PETROLEUM OVEN/FURNACE"/>
    <s v="TEXAS"/>
    <x v="28"/>
    <x v="11"/>
    <s v="PIPELINE GAS"/>
    <x v="14"/>
    <n v="0"/>
  </r>
  <r>
    <s v="REFERENCE ELECTRIFICATION - MODERATE TECHNOLOGY ADVANCEMENT"/>
    <x v="3"/>
    <s v="INDUSTRIAL OTHER PETROLEUM OVEN/FURNACE"/>
    <s v="TEXAS"/>
    <x v="28"/>
    <x v="11"/>
    <s v="BIOMASS - WOOD"/>
    <x v="14"/>
    <n v="0"/>
  </r>
  <r>
    <s v="REFERENCE ELECTRIFICATION - MODERATE TECHNOLOGY ADVANCEMENT"/>
    <x v="3"/>
    <s v="INDUSTRIAL OTHER PETROLEUM OVEN/FURNACE"/>
    <s v="TEXAS"/>
    <x v="28"/>
    <x v="11"/>
    <s v="RESIDUAL FUEL OIL"/>
    <x v="14"/>
    <n v="0"/>
  </r>
  <r>
    <s v="REFERENCE ELECTRIFICATION - MODERATE TECHNOLOGY ADVANCEMENT"/>
    <x v="3"/>
    <s v="INDUSTRIAL OTHER PETROLEUM OVEN/FURNACE"/>
    <s v="TEXAS"/>
    <x v="28"/>
    <x v="11"/>
    <s v="COAL"/>
    <x v="14"/>
    <n v="0"/>
  </r>
  <r>
    <s v="REFERENCE ELECTRIFICATION - MODERATE TECHNOLOGY ADVANCEMENT"/>
    <x v="3"/>
    <s v="INDUSTRIAL OTHER PETROLEUM OVEN/FURNACE"/>
    <s v="TEXAS"/>
    <x v="28"/>
    <x v="11"/>
    <s v="OTHER PETROLEUM"/>
    <x v="14"/>
    <n v="1474471525.4447"/>
  </r>
  <r>
    <s v="REFERENCE ELECTRIFICATION - MODERATE TECHNOLOGY ADVANCEMENT"/>
    <x v="3"/>
    <s v="INDUSTRIAL OTHER PETROLEUM OVEN/FURNACE"/>
    <s v="TEXAS"/>
    <x v="28"/>
    <x v="12"/>
    <s v="ELECTRICITY"/>
    <x v="14"/>
    <n v="0"/>
  </r>
  <r>
    <s v="REFERENCE ELECTRIFICATION - MODERATE TECHNOLOGY ADVANCEMENT"/>
    <x v="3"/>
    <s v="INDUSTRIAL OTHER PETROLEUM OVEN/FURNACE"/>
    <s v="TEXAS"/>
    <x v="28"/>
    <x v="12"/>
    <s v="DIESEL FUEL"/>
    <x v="14"/>
    <n v="0"/>
  </r>
  <r>
    <s v="REFERENCE ELECTRIFICATION - MODERATE TECHNOLOGY ADVANCEMENT"/>
    <x v="3"/>
    <s v="INDUSTRIAL OTHER PETROLEUM OVEN/FURNACE"/>
    <s v="TEXAS"/>
    <x v="28"/>
    <x v="12"/>
    <s v="PIPELINE GAS"/>
    <x v="14"/>
    <n v="0"/>
  </r>
  <r>
    <s v="REFERENCE ELECTRIFICATION - MODERATE TECHNOLOGY ADVANCEMENT"/>
    <x v="3"/>
    <s v="INDUSTRIAL OTHER PETROLEUM OVEN/FURNACE"/>
    <s v="TEXAS"/>
    <x v="28"/>
    <x v="12"/>
    <s v="BIOMASS - WOOD"/>
    <x v="14"/>
    <n v="0"/>
  </r>
  <r>
    <s v="REFERENCE ELECTRIFICATION - MODERATE TECHNOLOGY ADVANCEMENT"/>
    <x v="3"/>
    <s v="INDUSTRIAL OTHER PETROLEUM OVEN/FURNACE"/>
    <s v="TEXAS"/>
    <x v="28"/>
    <x v="12"/>
    <s v="RESIDUAL FUEL OIL"/>
    <x v="14"/>
    <n v="0"/>
  </r>
  <r>
    <s v="REFERENCE ELECTRIFICATION - MODERATE TECHNOLOGY ADVANCEMENT"/>
    <x v="3"/>
    <s v="INDUSTRIAL OTHER PETROLEUM OVEN/FURNACE"/>
    <s v="TEXAS"/>
    <x v="28"/>
    <x v="12"/>
    <s v="COAL"/>
    <x v="14"/>
    <n v="0"/>
  </r>
  <r>
    <s v="REFERENCE ELECTRIFICATION - MODERATE TECHNOLOGY ADVANCEMENT"/>
    <x v="3"/>
    <s v="INDUSTRIAL OTHER PETROLEUM OVEN/FURNACE"/>
    <s v="TEXAS"/>
    <x v="28"/>
    <x v="12"/>
    <s v="OTHER PETROLEUM"/>
    <x v="14"/>
    <n v="1488694066.1559899"/>
  </r>
  <r>
    <s v="REFERENCE ELECTRIFICATION - MODERATE TECHNOLOGY ADVANCEMENT"/>
    <x v="3"/>
    <s v="INDUSTRIAL OTHER PETROLEUM OVEN/FURNACE"/>
    <s v="TEXAS"/>
    <x v="28"/>
    <x v="13"/>
    <s v="ELECTRICITY"/>
    <x v="14"/>
    <n v="0"/>
  </r>
  <r>
    <s v="REFERENCE ELECTRIFICATION - MODERATE TECHNOLOGY ADVANCEMENT"/>
    <x v="3"/>
    <s v="INDUSTRIAL OTHER PETROLEUM OVEN/FURNACE"/>
    <s v="TEXAS"/>
    <x v="28"/>
    <x v="13"/>
    <s v="DIESEL FUEL"/>
    <x v="14"/>
    <n v="0"/>
  </r>
  <r>
    <s v="REFERENCE ELECTRIFICATION - MODERATE TECHNOLOGY ADVANCEMENT"/>
    <x v="3"/>
    <s v="INDUSTRIAL OTHER PETROLEUM OVEN/FURNACE"/>
    <s v="TEXAS"/>
    <x v="28"/>
    <x v="13"/>
    <s v="PIPELINE GAS"/>
    <x v="14"/>
    <n v="0"/>
  </r>
  <r>
    <s v="REFERENCE ELECTRIFICATION - MODERATE TECHNOLOGY ADVANCEMENT"/>
    <x v="3"/>
    <s v="INDUSTRIAL OTHER PETROLEUM OVEN/FURNACE"/>
    <s v="TEXAS"/>
    <x v="28"/>
    <x v="13"/>
    <s v="BIOMASS - WOOD"/>
    <x v="14"/>
    <n v="0"/>
  </r>
  <r>
    <s v="REFERENCE ELECTRIFICATION - MODERATE TECHNOLOGY ADVANCEMENT"/>
    <x v="3"/>
    <s v="INDUSTRIAL OTHER PETROLEUM OVEN/FURNACE"/>
    <s v="TEXAS"/>
    <x v="28"/>
    <x v="13"/>
    <s v="RESIDUAL FUEL OIL"/>
    <x v="14"/>
    <n v="0"/>
  </r>
  <r>
    <s v="REFERENCE ELECTRIFICATION - MODERATE TECHNOLOGY ADVANCEMENT"/>
    <x v="3"/>
    <s v="INDUSTRIAL OTHER PETROLEUM OVEN/FURNACE"/>
    <s v="TEXAS"/>
    <x v="28"/>
    <x v="13"/>
    <s v="COAL"/>
    <x v="14"/>
    <n v="0"/>
  </r>
  <r>
    <s v="REFERENCE ELECTRIFICATION - MODERATE TECHNOLOGY ADVANCEMENT"/>
    <x v="3"/>
    <s v="INDUSTRIAL OTHER PETROLEUM OVEN/FURNACE"/>
    <s v="TEXAS"/>
    <x v="28"/>
    <x v="13"/>
    <s v="OTHER PETROLEUM"/>
    <x v="14"/>
    <n v="1508352417.4072001"/>
  </r>
  <r>
    <s v="REFERENCE ELECTRIFICATION - MODERATE TECHNOLOGY ADVANCEMENT"/>
    <x v="3"/>
    <s v="INDUSTRIAL OTHER PETROLEUM OVEN/FURNACE"/>
    <s v="TEXAS"/>
    <x v="28"/>
    <x v="14"/>
    <s v="ELECTRICITY"/>
    <x v="14"/>
    <n v="0"/>
  </r>
  <r>
    <s v="REFERENCE ELECTRIFICATION - MODERATE TECHNOLOGY ADVANCEMENT"/>
    <x v="3"/>
    <s v="INDUSTRIAL OTHER PETROLEUM OVEN/FURNACE"/>
    <s v="TEXAS"/>
    <x v="28"/>
    <x v="14"/>
    <s v="DIESEL FUEL"/>
    <x v="14"/>
    <n v="0"/>
  </r>
  <r>
    <s v="REFERENCE ELECTRIFICATION - MODERATE TECHNOLOGY ADVANCEMENT"/>
    <x v="3"/>
    <s v="INDUSTRIAL OTHER PETROLEUM OVEN/FURNACE"/>
    <s v="TEXAS"/>
    <x v="28"/>
    <x v="14"/>
    <s v="PIPELINE GAS"/>
    <x v="14"/>
    <n v="0"/>
  </r>
  <r>
    <s v="REFERENCE ELECTRIFICATION - MODERATE TECHNOLOGY ADVANCEMENT"/>
    <x v="3"/>
    <s v="INDUSTRIAL OTHER PETROLEUM OVEN/FURNACE"/>
    <s v="TEXAS"/>
    <x v="28"/>
    <x v="14"/>
    <s v="BIOMASS - WOOD"/>
    <x v="14"/>
    <n v="0"/>
  </r>
  <r>
    <s v="REFERENCE ELECTRIFICATION - MODERATE TECHNOLOGY ADVANCEMENT"/>
    <x v="3"/>
    <s v="INDUSTRIAL OTHER PETROLEUM OVEN/FURNACE"/>
    <s v="TEXAS"/>
    <x v="28"/>
    <x v="14"/>
    <s v="RESIDUAL FUEL OIL"/>
    <x v="14"/>
    <n v="0"/>
  </r>
  <r>
    <s v="REFERENCE ELECTRIFICATION - MODERATE TECHNOLOGY ADVANCEMENT"/>
    <x v="3"/>
    <s v="INDUSTRIAL OTHER PETROLEUM OVEN/FURNACE"/>
    <s v="TEXAS"/>
    <x v="28"/>
    <x v="14"/>
    <s v="COAL"/>
    <x v="14"/>
    <n v="0"/>
  </r>
  <r>
    <s v="REFERENCE ELECTRIFICATION - MODERATE TECHNOLOGY ADVANCEMENT"/>
    <x v="3"/>
    <s v="INDUSTRIAL OTHER PETROLEUM OVEN/FURNACE"/>
    <s v="TEXAS"/>
    <x v="28"/>
    <x v="14"/>
    <s v="OTHER PETROLEUM"/>
    <x v="14"/>
    <n v="1526571587.3118999"/>
  </r>
  <r>
    <s v="REFERENCE ELECTRIFICATION - MODERATE TECHNOLOGY ADVANCEMENT"/>
    <x v="3"/>
    <s v="INDUSTRIAL OTHER PETROLEUM OVEN/FURNACE"/>
    <s v="TEXAS"/>
    <x v="28"/>
    <x v="15"/>
    <s v="ELECTRICITY"/>
    <x v="14"/>
    <n v="0"/>
  </r>
  <r>
    <s v="REFERENCE ELECTRIFICATION - MODERATE TECHNOLOGY ADVANCEMENT"/>
    <x v="3"/>
    <s v="INDUSTRIAL OTHER PETROLEUM OVEN/FURNACE"/>
    <s v="TEXAS"/>
    <x v="28"/>
    <x v="15"/>
    <s v="DIESEL FUEL"/>
    <x v="14"/>
    <n v="0"/>
  </r>
  <r>
    <s v="REFERENCE ELECTRIFICATION - MODERATE TECHNOLOGY ADVANCEMENT"/>
    <x v="3"/>
    <s v="INDUSTRIAL OTHER PETROLEUM OVEN/FURNACE"/>
    <s v="TEXAS"/>
    <x v="28"/>
    <x v="15"/>
    <s v="PIPELINE GAS"/>
    <x v="14"/>
    <n v="0"/>
  </r>
  <r>
    <s v="REFERENCE ELECTRIFICATION - MODERATE TECHNOLOGY ADVANCEMENT"/>
    <x v="3"/>
    <s v="INDUSTRIAL OTHER PETROLEUM OVEN/FURNACE"/>
    <s v="TEXAS"/>
    <x v="28"/>
    <x v="15"/>
    <s v="BIOMASS - WOOD"/>
    <x v="14"/>
    <n v="0"/>
  </r>
  <r>
    <s v="REFERENCE ELECTRIFICATION - MODERATE TECHNOLOGY ADVANCEMENT"/>
    <x v="3"/>
    <s v="INDUSTRIAL OTHER PETROLEUM OVEN/FURNACE"/>
    <s v="TEXAS"/>
    <x v="28"/>
    <x v="15"/>
    <s v="RESIDUAL FUEL OIL"/>
    <x v="14"/>
    <n v="0"/>
  </r>
  <r>
    <s v="REFERENCE ELECTRIFICATION - MODERATE TECHNOLOGY ADVANCEMENT"/>
    <x v="3"/>
    <s v="INDUSTRIAL OTHER PETROLEUM OVEN/FURNACE"/>
    <s v="TEXAS"/>
    <x v="28"/>
    <x v="15"/>
    <s v="COAL"/>
    <x v="14"/>
    <n v="0"/>
  </r>
  <r>
    <s v="REFERENCE ELECTRIFICATION - MODERATE TECHNOLOGY ADVANCEMENT"/>
    <x v="3"/>
    <s v="INDUSTRIAL OTHER PETROLEUM OVEN/FURNACE"/>
    <s v="TEXAS"/>
    <x v="28"/>
    <x v="15"/>
    <s v="OTHER PETROLEUM"/>
    <x v="14"/>
    <n v="1557511484.20187"/>
  </r>
  <r>
    <s v="REFERENCE ELECTRIFICATION - MODERATE TECHNOLOGY ADVANCEMENT"/>
    <x v="3"/>
    <s v="INDUSTRIAL OTHER PETROLEUM OVEN/FURNACE"/>
    <s v="TEXAS"/>
    <x v="28"/>
    <x v="16"/>
    <s v="ELECTRICITY"/>
    <x v="14"/>
    <n v="0"/>
  </r>
  <r>
    <s v="REFERENCE ELECTRIFICATION - MODERATE TECHNOLOGY ADVANCEMENT"/>
    <x v="3"/>
    <s v="INDUSTRIAL OTHER PETROLEUM OVEN/FURNACE"/>
    <s v="TEXAS"/>
    <x v="28"/>
    <x v="16"/>
    <s v="DIESEL FUEL"/>
    <x v="14"/>
    <n v="0"/>
  </r>
  <r>
    <s v="REFERENCE ELECTRIFICATION - MODERATE TECHNOLOGY ADVANCEMENT"/>
    <x v="3"/>
    <s v="INDUSTRIAL OTHER PETROLEUM OVEN/FURNACE"/>
    <s v="TEXAS"/>
    <x v="28"/>
    <x v="16"/>
    <s v="PIPELINE GAS"/>
    <x v="14"/>
    <n v="0"/>
  </r>
  <r>
    <s v="REFERENCE ELECTRIFICATION - MODERATE TECHNOLOGY ADVANCEMENT"/>
    <x v="3"/>
    <s v="INDUSTRIAL OTHER PETROLEUM OVEN/FURNACE"/>
    <s v="TEXAS"/>
    <x v="28"/>
    <x v="16"/>
    <s v="BIOMASS - WOOD"/>
    <x v="14"/>
    <n v="0"/>
  </r>
  <r>
    <s v="REFERENCE ELECTRIFICATION - MODERATE TECHNOLOGY ADVANCEMENT"/>
    <x v="3"/>
    <s v="INDUSTRIAL OTHER PETROLEUM OVEN/FURNACE"/>
    <s v="TEXAS"/>
    <x v="28"/>
    <x v="16"/>
    <s v="RESIDUAL FUEL OIL"/>
    <x v="14"/>
    <n v="0"/>
  </r>
  <r>
    <s v="REFERENCE ELECTRIFICATION - MODERATE TECHNOLOGY ADVANCEMENT"/>
    <x v="3"/>
    <s v="INDUSTRIAL OTHER PETROLEUM OVEN/FURNACE"/>
    <s v="TEXAS"/>
    <x v="28"/>
    <x v="16"/>
    <s v="COAL"/>
    <x v="14"/>
    <n v="0"/>
  </r>
  <r>
    <s v="REFERENCE ELECTRIFICATION - MODERATE TECHNOLOGY ADVANCEMENT"/>
    <x v="3"/>
    <s v="INDUSTRIAL OTHER PETROLEUM OVEN/FURNACE"/>
    <s v="TEXAS"/>
    <x v="28"/>
    <x v="16"/>
    <s v="OTHER PETROLEUM"/>
    <x v="14"/>
    <n v="1615084403.9611499"/>
  </r>
  <r>
    <s v="REFERENCE ELECTRIFICATION - MODERATE TECHNOLOGY ADVANCEMENT"/>
    <x v="3"/>
    <s v="INDUSTRIAL OTHER PETROLEUM OVEN/FURNACE"/>
    <s v="TEXAS"/>
    <x v="28"/>
    <x v="17"/>
    <s v="ELECTRICITY"/>
    <x v="14"/>
    <n v="0"/>
  </r>
  <r>
    <s v="REFERENCE ELECTRIFICATION - MODERATE TECHNOLOGY ADVANCEMENT"/>
    <x v="3"/>
    <s v="INDUSTRIAL OTHER PETROLEUM OVEN/FURNACE"/>
    <s v="TEXAS"/>
    <x v="28"/>
    <x v="17"/>
    <s v="DIESEL FUEL"/>
    <x v="14"/>
    <n v="0"/>
  </r>
  <r>
    <s v="REFERENCE ELECTRIFICATION - MODERATE TECHNOLOGY ADVANCEMENT"/>
    <x v="3"/>
    <s v="INDUSTRIAL OTHER PETROLEUM OVEN/FURNACE"/>
    <s v="TEXAS"/>
    <x v="28"/>
    <x v="17"/>
    <s v="PIPELINE GAS"/>
    <x v="14"/>
    <n v="0"/>
  </r>
  <r>
    <s v="REFERENCE ELECTRIFICATION - MODERATE TECHNOLOGY ADVANCEMENT"/>
    <x v="3"/>
    <s v="INDUSTRIAL OTHER PETROLEUM OVEN/FURNACE"/>
    <s v="TEXAS"/>
    <x v="28"/>
    <x v="17"/>
    <s v="BIOMASS - WOOD"/>
    <x v="14"/>
    <n v="0"/>
  </r>
  <r>
    <s v="REFERENCE ELECTRIFICATION - MODERATE TECHNOLOGY ADVANCEMENT"/>
    <x v="3"/>
    <s v="INDUSTRIAL OTHER PETROLEUM OVEN/FURNACE"/>
    <s v="TEXAS"/>
    <x v="28"/>
    <x v="17"/>
    <s v="RESIDUAL FUEL OIL"/>
    <x v="14"/>
    <n v="0"/>
  </r>
  <r>
    <s v="REFERENCE ELECTRIFICATION - MODERATE TECHNOLOGY ADVANCEMENT"/>
    <x v="3"/>
    <s v="INDUSTRIAL OTHER PETROLEUM OVEN/FURNACE"/>
    <s v="TEXAS"/>
    <x v="28"/>
    <x v="17"/>
    <s v="COAL"/>
    <x v="14"/>
    <n v="0"/>
  </r>
  <r>
    <s v="REFERENCE ELECTRIFICATION - MODERATE TECHNOLOGY ADVANCEMENT"/>
    <x v="3"/>
    <s v="INDUSTRIAL OTHER PETROLEUM OVEN/FURNACE"/>
    <s v="TEXAS"/>
    <x v="28"/>
    <x v="17"/>
    <s v="OTHER PETROLEUM"/>
    <x v="14"/>
    <n v="1659716115.56042"/>
  </r>
  <r>
    <s v="REFERENCE ELECTRIFICATION - MODERATE TECHNOLOGY ADVANCEMENT"/>
    <x v="3"/>
    <s v="INDUSTRIAL OTHER PETROLEUM OVEN/FURNACE"/>
    <s v="TEXAS"/>
    <x v="28"/>
    <x v="18"/>
    <s v="ELECTRICITY"/>
    <x v="14"/>
    <n v="0"/>
  </r>
  <r>
    <s v="REFERENCE ELECTRIFICATION - MODERATE TECHNOLOGY ADVANCEMENT"/>
    <x v="3"/>
    <s v="INDUSTRIAL OTHER PETROLEUM OVEN/FURNACE"/>
    <s v="TEXAS"/>
    <x v="28"/>
    <x v="18"/>
    <s v="DIESEL FUEL"/>
    <x v="14"/>
    <n v="0"/>
  </r>
  <r>
    <s v="REFERENCE ELECTRIFICATION - MODERATE TECHNOLOGY ADVANCEMENT"/>
    <x v="3"/>
    <s v="INDUSTRIAL OTHER PETROLEUM OVEN/FURNACE"/>
    <s v="TEXAS"/>
    <x v="28"/>
    <x v="18"/>
    <s v="PIPELINE GAS"/>
    <x v="14"/>
    <n v="0"/>
  </r>
  <r>
    <s v="REFERENCE ELECTRIFICATION - MODERATE TECHNOLOGY ADVANCEMENT"/>
    <x v="3"/>
    <s v="INDUSTRIAL OTHER PETROLEUM OVEN/FURNACE"/>
    <s v="TEXAS"/>
    <x v="28"/>
    <x v="18"/>
    <s v="BIOMASS - WOOD"/>
    <x v="14"/>
    <n v="0"/>
  </r>
  <r>
    <s v="REFERENCE ELECTRIFICATION - MODERATE TECHNOLOGY ADVANCEMENT"/>
    <x v="3"/>
    <s v="INDUSTRIAL OTHER PETROLEUM OVEN/FURNACE"/>
    <s v="TEXAS"/>
    <x v="28"/>
    <x v="18"/>
    <s v="RESIDUAL FUEL OIL"/>
    <x v="14"/>
    <n v="0"/>
  </r>
  <r>
    <s v="REFERENCE ELECTRIFICATION - MODERATE TECHNOLOGY ADVANCEMENT"/>
    <x v="3"/>
    <s v="INDUSTRIAL OTHER PETROLEUM OVEN/FURNACE"/>
    <s v="TEXAS"/>
    <x v="28"/>
    <x v="18"/>
    <s v="COAL"/>
    <x v="14"/>
    <n v="0"/>
  </r>
  <r>
    <s v="REFERENCE ELECTRIFICATION - MODERATE TECHNOLOGY ADVANCEMENT"/>
    <x v="3"/>
    <s v="INDUSTRIAL OTHER PETROLEUM OVEN/FURNACE"/>
    <s v="TEXAS"/>
    <x v="28"/>
    <x v="18"/>
    <s v="OTHER PETROLEUM"/>
    <x v="14"/>
    <n v="1697302353.9438901"/>
  </r>
  <r>
    <s v="REFERENCE ELECTRIFICATION - MODERATE TECHNOLOGY ADVANCEMENT"/>
    <x v="3"/>
    <s v="INDUSTRIAL OTHER PETROLEUM OVEN/FURNACE"/>
    <s v="TEXAS"/>
    <x v="28"/>
    <x v="19"/>
    <s v="ELECTRICITY"/>
    <x v="14"/>
    <n v="0"/>
  </r>
  <r>
    <s v="REFERENCE ELECTRIFICATION - MODERATE TECHNOLOGY ADVANCEMENT"/>
    <x v="3"/>
    <s v="INDUSTRIAL OTHER PETROLEUM OVEN/FURNACE"/>
    <s v="TEXAS"/>
    <x v="28"/>
    <x v="19"/>
    <s v="DIESEL FUEL"/>
    <x v="14"/>
    <n v="0"/>
  </r>
  <r>
    <s v="REFERENCE ELECTRIFICATION - MODERATE TECHNOLOGY ADVANCEMENT"/>
    <x v="3"/>
    <s v="INDUSTRIAL OTHER PETROLEUM OVEN/FURNACE"/>
    <s v="TEXAS"/>
    <x v="28"/>
    <x v="19"/>
    <s v="PIPELINE GAS"/>
    <x v="14"/>
    <n v="0"/>
  </r>
  <r>
    <s v="REFERENCE ELECTRIFICATION - MODERATE TECHNOLOGY ADVANCEMENT"/>
    <x v="3"/>
    <s v="INDUSTRIAL OTHER PETROLEUM OVEN/FURNACE"/>
    <s v="TEXAS"/>
    <x v="28"/>
    <x v="19"/>
    <s v="BIOMASS - WOOD"/>
    <x v="14"/>
    <n v="0"/>
  </r>
  <r>
    <s v="REFERENCE ELECTRIFICATION - MODERATE TECHNOLOGY ADVANCEMENT"/>
    <x v="3"/>
    <s v="INDUSTRIAL OTHER PETROLEUM OVEN/FURNACE"/>
    <s v="TEXAS"/>
    <x v="28"/>
    <x v="19"/>
    <s v="RESIDUAL FUEL OIL"/>
    <x v="14"/>
    <n v="0"/>
  </r>
  <r>
    <s v="REFERENCE ELECTRIFICATION - MODERATE TECHNOLOGY ADVANCEMENT"/>
    <x v="3"/>
    <s v="INDUSTRIAL OTHER PETROLEUM OVEN/FURNACE"/>
    <s v="TEXAS"/>
    <x v="28"/>
    <x v="19"/>
    <s v="COAL"/>
    <x v="14"/>
    <n v="0"/>
  </r>
  <r>
    <s v="REFERENCE ELECTRIFICATION - MODERATE TECHNOLOGY ADVANCEMENT"/>
    <x v="3"/>
    <s v="INDUSTRIAL OTHER PETROLEUM OVEN/FURNACE"/>
    <s v="TEXAS"/>
    <x v="28"/>
    <x v="19"/>
    <s v="OTHER PETROLEUM"/>
    <x v="14"/>
    <n v="1724821466.62802"/>
  </r>
  <r>
    <s v="REFERENCE ELECTRIFICATION - MODERATE TECHNOLOGY ADVANCEMENT"/>
    <x v="3"/>
    <s v="INDUSTRIAL OTHER PETROLEUM OVEN/FURNACE"/>
    <s v="TEXAS"/>
    <x v="28"/>
    <x v="20"/>
    <s v="ELECTRICITY"/>
    <x v="14"/>
    <n v="0"/>
  </r>
  <r>
    <s v="REFERENCE ELECTRIFICATION - MODERATE TECHNOLOGY ADVANCEMENT"/>
    <x v="3"/>
    <s v="INDUSTRIAL OTHER PETROLEUM OVEN/FURNACE"/>
    <s v="TEXAS"/>
    <x v="28"/>
    <x v="20"/>
    <s v="DIESEL FUEL"/>
    <x v="14"/>
    <n v="0"/>
  </r>
  <r>
    <s v="REFERENCE ELECTRIFICATION - MODERATE TECHNOLOGY ADVANCEMENT"/>
    <x v="3"/>
    <s v="INDUSTRIAL OTHER PETROLEUM OVEN/FURNACE"/>
    <s v="TEXAS"/>
    <x v="28"/>
    <x v="20"/>
    <s v="PIPELINE GAS"/>
    <x v="14"/>
    <n v="0"/>
  </r>
  <r>
    <s v="REFERENCE ELECTRIFICATION - MODERATE TECHNOLOGY ADVANCEMENT"/>
    <x v="3"/>
    <s v="INDUSTRIAL OTHER PETROLEUM OVEN/FURNACE"/>
    <s v="TEXAS"/>
    <x v="28"/>
    <x v="20"/>
    <s v="BIOMASS - WOOD"/>
    <x v="14"/>
    <n v="0"/>
  </r>
  <r>
    <s v="REFERENCE ELECTRIFICATION - MODERATE TECHNOLOGY ADVANCEMENT"/>
    <x v="3"/>
    <s v="INDUSTRIAL OTHER PETROLEUM OVEN/FURNACE"/>
    <s v="TEXAS"/>
    <x v="28"/>
    <x v="20"/>
    <s v="RESIDUAL FUEL OIL"/>
    <x v="14"/>
    <n v="0"/>
  </r>
  <r>
    <s v="REFERENCE ELECTRIFICATION - MODERATE TECHNOLOGY ADVANCEMENT"/>
    <x v="3"/>
    <s v="INDUSTRIAL OTHER PETROLEUM OVEN/FURNACE"/>
    <s v="TEXAS"/>
    <x v="28"/>
    <x v="20"/>
    <s v="COAL"/>
    <x v="14"/>
    <n v="0"/>
  </r>
  <r>
    <s v="REFERENCE ELECTRIFICATION - MODERATE TECHNOLOGY ADVANCEMENT"/>
    <x v="3"/>
    <s v="INDUSTRIAL OTHER PETROLEUM OVEN/FURNACE"/>
    <s v="TEXAS"/>
    <x v="28"/>
    <x v="20"/>
    <s v="OTHER PETROLEUM"/>
    <x v="14"/>
    <n v="1783908003.0276799"/>
  </r>
  <r>
    <s v="REFERENCE ELECTRIFICATION - MODERATE TECHNOLOGY ADVANCEMENT"/>
    <x v="3"/>
    <s v="INDUSTRIAL OTHER PETROLEUM OVEN/FURNACE"/>
    <s v="TEXAS"/>
    <x v="28"/>
    <x v="21"/>
    <s v="ELECTRICITY"/>
    <x v="14"/>
    <n v="0"/>
  </r>
  <r>
    <s v="REFERENCE ELECTRIFICATION - MODERATE TECHNOLOGY ADVANCEMENT"/>
    <x v="3"/>
    <s v="INDUSTRIAL OTHER PETROLEUM OVEN/FURNACE"/>
    <s v="TEXAS"/>
    <x v="28"/>
    <x v="21"/>
    <s v="DIESEL FUEL"/>
    <x v="14"/>
    <n v="0"/>
  </r>
  <r>
    <s v="REFERENCE ELECTRIFICATION - MODERATE TECHNOLOGY ADVANCEMENT"/>
    <x v="3"/>
    <s v="INDUSTRIAL OTHER PETROLEUM OVEN/FURNACE"/>
    <s v="TEXAS"/>
    <x v="28"/>
    <x v="21"/>
    <s v="PIPELINE GAS"/>
    <x v="14"/>
    <n v="0"/>
  </r>
  <r>
    <s v="REFERENCE ELECTRIFICATION - MODERATE TECHNOLOGY ADVANCEMENT"/>
    <x v="3"/>
    <s v="INDUSTRIAL OTHER PETROLEUM OVEN/FURNACE"/>
    <s v="TEXAS"/>
    <x v="28"/>
    <x v="21"/>
    <s v="BIOMASS - WOOD"/>
    <x v="14"/>
    <n v="0"/>
  </r>
  <r>
    <s v="REFERENCE ELECTRIFICATION - MODERATE TECHNOLOGY ADVANCEMENT"/>
    <x v="3"/>
    <s v="INDUSTRIAL OTHER PETROLEUM OVEN/FURNACE"/>
    <s v="TEXAS"/>
    <x v="28"/>
    <x v="21"/>
    <s v="RESIDUAL FUEL OIL"/>
    <x v="14"/>
    <n v="0"/>
  </r>
  <r>
    <s v="REFERENCE ELECTRIFICATION - MODERATE TECHNOLOGY ADVANCEMENT"/>
    <x v="3"/>
    <s v="INDUSTRIAL OTHER PETROLEUM OVEN/FURNACE"/>
    <s v="TEXAS"/>
    <x v="28"/>
    <x v="21"/>
    <s v="COAL"/>
    <x v="14"/>
    <n v="0"/>
  </r>
  <r>
    <s v="REFERENCE ELECTRIFICATION - MODERATE TECHNOLOGY ADVANCEMENT"/>
    <x v="3"/>
    <s v="INDUSTRIAL OTHER PETROLEUM OVEN/FURNACE"/>
    <s v="TEXAS"/>
    <x v="28"/>
    <x v="21"/>
    <s v="OTHER PETROLEUM"/>
    <x v="14"/>
    <n v="1855644776.29526"/>
  </r>
  <r>
    <s v="REFERENCE ELECTRIFICATION - MODERATE TECHNOLOGY ADVANCEMENT"/>
    <x v="3"/>
    <s v="INDUSTRIAL OTHER PETROLEUM OVEN/FURNACE"/>
    <s v="TEXAS"/>
    <x v="28"/>
    <x v="22"/>
    <s v="ELECTRICITY"/>
    <x v="14"/>
    <n v="0"/>
  </r>
  <r>
    <s v="REFERENCE ELECTRIFICATION - MODERATE TECHNOLOGY ADVANCEMENT"/>
    <x v="3"/>
    <s v="INDUSTRIAL OTHER PETROLEUM OVEN/FURNACE"/>
    <s v="TEXAS"/>
    <x v="28"/>
    <x v="22"/>
    <s v="DIESEL FUEL"/>
    <x v="14"/>
    <n v="0"/>
  </r>
  <r>
    <s v="REFERENCE ELECTRIFICATION - MODERATE TECHNOLOGY ADVANCEMENT"/>
    <x v="3"/>
    <s v="INDUSTRIAL OTHER PETROLEUM OVEN/FURNACE"/>
    <s v="TEXAS"/>
    <x v="28"/>
    <x v="22"/>
    <s v="PIPELINE GAS"/>
    <x v="14"/>
    <n v="0"/>
  </r>
  <r>
    <s v="REFERENCE ELECTRIFICATION - MODERATE TECHNOLOGY ADVANCEMENT"/>
    <x v="3"/>
    <s v="INDUSTRIAL OTHER PETROLEUM OVEN/FURNACE"/>
    <s v="TEXAS"/>
    <x v="28"/>
    <x v="22"/>
    <s v="BIOMASS - WOOD"/>
    <x v="14"/>
    <n v="0"/>
  </r>
  <r>
    <s v="REFERENCE ELECTRIFICATION - MODERATE TECHNOLOGY ADVANCEMENT"/>
    <x v="3"/>
    <s v="INDUSTRIAL OTHER PETROLEUM OVEN/FURNACE"/>
    <s v="TEXAS"/>
    <x v="28"/>
    <x v="22"/>
    <s v="RESIDUAL FUEL OIL"/>
    <x v="14"/>
    <n v="0"/>
  </r>
  <r>
    <s v="REFERENCE ELECTRIFICATION - MODERATE TECHNOLOGY ADVANCEMENT"/>
    <x v="3"/>
    <s v="INDUSTRIAL OTHER PETROLEUM OVEN/FURNACE"/>
    <s v="TEXAS"/>
    <x v="28"/>
    <x v="22"/>
    <s v="COAL"/>
    <x v="14"/>
    <n v="0"/>
  </r>
  <r>
    <s v="REFERENCE ELECTRIFICATION - MODERATE TECHNOLOGY ADVANCEMENT"/>
    <x v="3"/>
    <s v="INDUSTRIAL OTHER PETROLEUM OVEN/FURNACE"/>
    <s v="TEXAS"/>
    <x v="28"/>
    <x v="22"/>
    <s v="OTHER PETROLEUM"/>
    <x v="14"/>
    <n v="1906925887.5885201"/>
  </r>
  <r>
    <s v="REFERENCE ELECTRIFICATION - MODERATE TECHNOLOGY ADVANCEMENT"/>
    <x v="3"/>
    <s v="INDUSTRIAL OTHER PETROLEUM OVEN/FURNACE"/>
    <s v="TEXAS"/>
    <x v="28"/>
    <x v="23"/>
    <s v="ELECTRICITY"/>
    <x v="14"/>
    <n v="0"/>
  </r>
  <r>
    <s v="REFERENCE ELECTRIFICATION - MODERATE TECHNOLOGY ADVANCEMENT"/>
    <x v="3"/>
    <s v="INDUSTRIAL OTHER PETROLEUM OVEN/FURNACE"/>
    <s v="TEXAS"/>
    <x v="28"/>
    <x v="23"/>
    <s v="DIESEL FUEL"/>
    <x v="14"/>
    <n v="0"/>
  </r>
  <r>
    <s v="REFERENCE ELECTRIFICATION - MODERATE TECHNOLOGY ADVANCEMENT"/>
    <x v="3"/>
    <s v="INDUSTRIAL OTHER PETROLEUM OVEN/FURNACE"/>
    <s v="TEXAS"/>
    <x v="28"/>
    <x v="23"/>
    <s v="PIPELINE GAS"/>
    <x v="14"/>
    <n v="0"/>
  </r>
  <r>
    <s v="REFERENCE ELECTRIFICATION - MODERATE TECHNOLOGY ADVANCEMENT"/>
    <x v="3"/>
    <s v="INDUSTRIAL OTHER PETROLEUM OVEN/FURNACE"/>
    <s v="TEXAS"/>
    <x v="28"/>
    <x v="23"/>
    <s v="BIOMASS - WOOD"/>
    <x v="14"/>
    <n v="0"/>
  </r>
  <r>
    <s v="REFERENCE ELECTRIFICATION - MODERATE TECHNOLOGY ADVANCEMENT"/>
    <x v="3"/>
    <s v="INDUSTRIAL OTHER PETROLEUM OVEN/FURNACE"/>
    <s v="TEXAS"/>
    <x v="28"/>
    <x v="23"/>
    <s v="RESIDUAL FUEL OIL"/>
    <x v="14"/>
    <n v="0"/>
  </r>
  <r>
    <s v="REFERENCE ELECTRIFICATION - MODERATE TECHNOLOGY ADVANCEMENT"/>
    <x v="3"/>
    <s v="INDUSTRIAL OTHER PETROLEUM OVEN/FURNACE"/>
    <s v="TEXAS"/>
    <x v="28"/>
    <x v="23"/>
    <s v="COAL"/>
    <x v="14"/>
    <n v="0"/>
  </r>
  <r>
    <s v="REFERENCE ELECTRIFICATION - MODERATE TECHNOLOGY ADVANCEMENT"/>
    <x v="3"/>
    <s v="INDUSTRIAL OTHER PETROLEUM OVEN/FURNACE"/>
    <s v="TEXAS"/>
    <x v="28"/>
    <x v="23"/>
    <s v="OTHER PETROLEUM"/>
    <x v="14"/>
    <n v="1969440990.0678999"/>
  </r>
  <r>
    <s v="REFERENCE ELECTRIFICATION - MODERATE TECHNOLOGY ADVANCEMENT"/>
    <x v="3"/>
    <s v="INDUSTRIAL OTHER PETROLEUM OVEN/FURNACE"/>
    <s v="TEXAS"/>
    <x v="28"/>
    <x v="24"/>
    <s v="ELECTRICITY"/>
    <x v="14"/>
    <n v="0"/>
  </r>
  <r>
    <s v="REFERENCE ELECTRIFICATION - MODERATE TECHNOLOGY ADVANCEMENT"/>
    <x v="3"/>
    <s v="INDUSTRIAL OTHER PETROLEUM OVEN/FURNACE"/>
    <s v="TEXAS"/>
    <x v="28"/>
    <x v="24"/>
    <s v="DIESEL FUEL"/>
    <x v="14"/>
    <n v="0"/>
  </r>
  <r>
    <s v="REFERENCE ELECTRIFICATION - MODERATE TECHNOLOGY ADVANCEMENT"/>
    <x v="3"/>
    <s v="INDUSTRIAL OTHER PETROLEUM OVEN/FURNACE"/>
    <s v="TEXAS"/>
    <x v="28"/>
    <x v="24"/>
    <s v="PIPELINE GAS"/>
    <x v="14"/>
    <n v="0"/>
  </r>
  <r>
    <s v="REFERENCE ELECTRIFICATION - MODERATE TECHNOLOGY ADVANCEMENT"/>
    <x v="3"/>
    <s v="INDUSTRIAL OTHER PETROLEUM OVEN/FURNACE"/>
    <s v="TEXAS"/>
    <x v="28"/>
    <x v="24"/>
    <s v="BIOMASS - WOOD"/>
    <x v="14"/>
    <n v="0"/>
  </r>
  <r>
    <s v="REFERENCE ELECTRIFICATION - MODERATE TECHNOLOGY ADVANCEMENT"/>
    <x v="3"/>
    <s v="INDUSTRIAL OTHER PETROLEUM OVEN/FURNACE"/>
    <s v="TEXAS"/>
    <x v="28"/>
    <x v="24"/>
    <s v="RESIDUAL FUEL OIL"/>
    <x v="14"/>
    <n v="0"/>
  </r>
  <r>
    <s v="REFERENCE ELECTRIFICATION - MODERATE TECHNOLOGY ADVANCEMENT"/>
    <x v="3"/>
    <s v="INDUSTRIAL OTHER PETROLEUM OVEN/FURNACE"/>
    <s v="TEXAS"/>
    <x v="28"/>
    <x v="24"/>
    <s v="COAL"/>
    <x v="14"/>
    <n v="0"/>
  </r>
  <r>
    <s v="REFERENCE ELECTRIFICATION - MODERATE TECHNOLOGY ADVANCEMENT"/>
    <x v="3"/>
    <s v="INDUSTRIAL OTHER PETROLEUM OVEN/FURNACE"/>
    <s v="TEXAS"/>
    <x v="28"/>
    <x v="24"/>
    <s v="OTHER PETROLEUM"/>
    <x v="14"/>
    <n v="2026424809.8325801"/>
  </r>
  <r>
    <s v="REFERENCE ELECTRIFICATION - MODERATE TECHNOLOGY ADVANCEMENT"/>
    <x v="3"/>
    <s v="INDUSTRIAL OTHER PETROLEUM OVEN/FURNACE"/>
    <s v="TEXAS"/>
    <x v="28"/>
    <x v="25"/>
    <s v="ELECTRICITY"/>
    <x v="14"/>
    <n v="0"/>
  </r>
  <r>
    <s v="REFERENCE ELECTRIFICATION - MODERATE TECHNOLOGY ADVANCEMENT"/>
    <x v="3"/>
    <s v="INDUSTRIAL OTHER PETROLEUM OVEN/FURNACE"/>
    <s v="TEXAS"/>
    <x v="28"/>
    <x v="25"/>
    <s v="DIESEL FUEL"/>
    <x v="14"/>
    <n v="0"/>
  </r>
  <r>
    <s v="REFERENCE ELECTRIFICATION - MODERATE TECHNOLOGY ADVANCEMENT"/>
    <x v="3"/>
    <s v="INDUSTRIAL OTHER PETROLEUM OVEN/FURNACE"/>
    <s v="TEXAS"/>
    <x v="28"/>
    <x v="25"/>
    <s v="PIPELINE GAS"/>
    <x v="14"/>
    <n v="0"/>
  </r>
  <r>
    <s v="REFERENCE ELECTRIFICATION - MODERATE TECHNOLOGY ADVANCEMENT"/>
    <x v="3"/>
    <s v="INDUSTRIAL OTHER PETROLEUM OVEN/FURNACE"/>
    <s v="TEXAS"/>
    <x v="28"/>
    <x v="25"/>
    <s v="BIOMASS - WOOD"/>
    <x v="14"/>
    <n v="0"/>
  </r>
  <r>
    <s v="REFERENCE ELECTRIFICATION - MODERATE TECHNOLOGY ADVANCEMENT"/>
    <x v="3"/>
    <s v="INDUSTRIAL OTHER PETROLEUM OVEN/FURNACE"/>
    <s v="TEXAS"/>
    <x v="28"/>
    <x v="25"/>
    <s v="RESIDUAL FUEL OIL"/>
    <x v="14"/>
    <n v="0"/>
  </r>
  <r>
    <s v="REFERENCE ELECTRIFICATION - MODERATE TECHNOLOGY ADVANCEMENT"/>
    <x v="3"/>
    <s v="INDUSTRIAL OTHER PETROLEUM OVEN/FURNACE"/>
    <s v="TEXAS"/>
    <x v="28"/>
    <x v="25"/>
    <s v="COAL"/>
    <x v="14"/>
    <n v="0"/>
  </r>
  <r>
    <s v="REFERENCE ELECTRIFICATION - MODERATE TECHNOLOGY ADVANCEMENT"/>
    <x v="3"/>
    <s v="INDUSTRIAL OTHER PETROLEUM OVEN/FURNACE"/>
    <s v="TEXAS"/>
    <x v="28"/>
    <x v="25"/>
    <s v="OTHER PETROLEUM"/>
    <x v="14"/>
    <n v="2035924115.61782"/>
  </r>
  <r>
    <s v="REFERENCE ELECTRIFICATION - MODERATE TECHNOLOGY ADVANCEMENT"/>
    <x v="3"/>
    <s v="INDUSTRIAL OTHER PETROLEUM OVEN/FURNACE"/>
    <s v="TEXAS"/>
    <x v="28"/>
    <x v="26"/>
    <s v="ELECTRICITY"/>
    <x v="14"/>
    <n v="0"/>
  </r>
  <r>
    <s v="REFERENCE ELECTRIFICATION - MODERATE TECHNOLOGY ADVANCEMENT"/>
    <x v="3"/>
    <s v="INDUSTRIAL OTHER PETROLEUM OVEN/FURNACE"/>
    <s v="TEXAS"/>
    <x v="28"/>
    <x v="26"/>
    <s v="DIESEL FUEL"/>
    <x v="14"/>
    <n v="0"/>
  </r>
  <r>
    <s v="REFERENCE ELECTRIFICATION - MODERATE TECHNOLOGY ADVANCEMENT"/>
    <x v="3"/>
    <s v="INDUSTRIAL OTHER PETROLEUM OVEN/FURNACE"/>
    <s v="TEXAS"/>
    <x v="28"/>
    <x v="26"/>
    <s v="PIPELINE GAS"/>
    <x v="14"/>
    <n v="0"/>
  </r>
  <r>
    <s v="REFERENCE ELECTRIFICATION - MODERATE TECHNOLOGY ADVANCEMENT"/>
    <x v="3"/>
    <s v="INDUSTRIAL OTHER PETROLEUM OVEN/FURNACE"/>
    <s v="TEXAS"/>
    <x v="28"/>
    <x v="26"/>
    <s v="BIOMASS - WOOD"/>
    <x v="14"/>
    <n v="0"/>
  </r>
  <r>
    <s v="REFERENCE ELECTRIFICATION - MODERATE TECHNOLOGY ADVANCEMENT"/>
    <x v="3"/>
    <s v="INDUSTRIAL OTHER PETROLEUM OVEN/FURNACE"/>
    <s v="TEXAS"/>
    <x v="28"/>
    <x v="26"/>
    <s v="RESIDUAL FUEL OIL"/>
    <x v="14"/>
    <n v="0"/>
  </r>
  <r>
    <s v="REFERENCE ELECTRIFICATION - MODERATE TECHNOLOGY ADVANCEMENT"/>
    <x v="3"/>
    <s v="INDUSTRIAL OTHER PETROLEUM OVEN/FURNACE"/>
    <s v="TEXAS"/>
    <x v="28"/>
    <x v="26"/>
    <s v="COAL"/>
    <x v="14"/>
    <n v="0"/>
  </r>
  <r>
    <s v="REFERENCE ELECTRIFICATION - MODERATE TECHNOLOGY ADVANCEMENT"/>
    <x v="3"/>
    <s v="INDUSTRIAL OTHER PETROLEUM OVEN/FURNACE"/>
    <s v="TEXAS"/>
    <x v="28"/>
    <x v="26"/>
    <s v="OTHER PETROLEUM"/>
    <x v="14"/>
    <n v="2045363369.61061"/>
  </r>
  <r>
    <s v="REFERENCE ELECTRIFICATION - MODERATE TECHNOLOGY ADVANCEMENT"/>
    <x v="3"/>
    <s v="INDUSTRIAL OTHER PETROLEUM OVEN/FURNACE"/>
    <s v="TEXAS"/>
    <x v="28"/>
    <x v="27"/>
    <s v="ELECTRICITY"/>
    <x v="14"/>
    <n v="0"/>
  </r>
  <r>
    <s v="REFERENCE ELECTRIFICATION - MODERATE TECHNOLOGY ADVANCEMENT"/>
    <x v="3"/>
    <s v="INDUSTRIAL OTHER PETROLEUM OVEN/FURNACE"/>
    <s v="TEXAS"/>
    <x v="28"/>
    <x v="27"/>
    <s v="DIESEL FUEL"/>
    <x v="14"/>
    <n v="0"/>
  </r>
  <r>
    <s v="REFERENCE ELECTRIFICATION - MODERATE TECHNOLOGY ADVANCEMENT"/>
    <x v="3"/>
    <s v="INDUSTRIAL OTHER PETROLEUM OVEN/FURNACE"/>
    <s v="TEXAS"/>
    <x v="28"/>
    <x v="27"/>
    <s v="PIPELINE GAS"/>
    <x v="14"/>
    <n v="0"/>
  </r>
  <r>
    <s v="REFERENCE ELECTRIFICATION - MODERATE TECHNOLOGY ADVANCEMENT"/>
    <x v="3"/>
    <s v="INDUSTRIAL OTHER PETROLEUM OVEN/FURNACE"/>
    <s v="TEXAS"/>
    <x v="28"/>
    <x v="27"/>
    <s v="BIOMASS - WOOD"/>
    <x v="14"/>
    <n v="0"/>
  </r>
  <r>
    <s v="REFERENCE ELECTRIFICATION - MODERATE TECHNOLOGY ADVANCEMENT"/>
    <x v="3"/>
    <s v="INDUSTRIAL OTHER PETROLEUM OVEN/FURNACE"/>
    <s v="TEXAS"/>
    <x v="28"/>
    <x v="27"/>
    <s v="RESIDUAL FUEL OIL"/>
    <x v="14"/>
    <n v="0"/>
  </r>
  <r>
    <s v="REFERENCE ELECTRIFICATION - MODERATE TECHNOLOGY ADVANCEMENT"/>
    <x v="3"/>
    <s v="INDUSTRIAL OTHER PETROLEUM OVEN/FURNACE"/>
    <s v="TEXAS"/>
    <x v="28"/>
    <x v="27"/>
    <s v="COAL"/>
    <x v="14"/>
    <n v="0"/>
  </r>
  <r>
    <s v="REFERENCE ELECTRIFICATION - MODERATE TECHNOLOGY ADVANCEMENT"/>
    <x v="3"/>
    <s v="INDUSTRIAL OTHER PETROLEUM OVEN/FURNACE"/>
    <s v="TEXAS"/>
    <x v="28"/>
    <x v="27"/>
    <s v="OTHER PETROLEUM"/>
    <x v="14"/>
    <n v="2057667069.67276"/>
  </r>
  <r>
    <s v="REFERENCE ELECTRIFICATION - MODERATE TECHNOLOGY ADVANCEMENT"/>
    <x v="3"/>
    <s v="INDUSTRIAL OTHER PETROLEUM OVEN/FURNACE"/>
    <s v="TEXAS"/>
    <x v="28"/>
    <x v="28"/>
    <s v="ELECTRICITY"/>
    <x v="14"/>
    <n v="0"/>
  </r>
  <r>
    <s v="REFERENCE ELECTRIFICATION - MODERATE TECHNOLOGY ADVANCEMENT"/>
    <x v="3"/>
    <s v="INDUSTRIAL OTHER PETROLEUM OVEN/FURNACE"/>
    <s v="TEXAS"/>
    <x v="28"/>
    <x v="28"/>
    <s v="DIESEL FUEL"/>
    <x v="14"/>
    <n v="0"/>
  </r>
  <r>
    <s v="REFERENCE ELECTRIFICATION - MODERATE TECHNOLOGY ADVANCEMENT"/>
    <x v="3"/>
    <s v="INDUSTRIAL OTHER PETROLEUM OVEN/FURNACE"/>
    <s v="TEXAS"/>
    <x v="28"/>
    <x v="28"/>
    <s v="PIPELINE GAS"/>
    <x v="14"/>
    <n v="0"/>
  </r>
  <r>
    <s v="REFERENCE ELECTRIFICATION - MODERATE TECHNOLOGY ADVANCEMENT"/>
    <x v="3"/>
    <s v="INDUSTRIAL OTHER PETROLEUM OVEN/FURNACE"/>
    <s v="TEXAS"/>
    <x v="28"/>
    <x v="28"/>
    <s v="BIOMASS - WOOD"/>
    <x v="14"/>
    <n v="0"/>
  </r>
  <r>
    <s v="REFERENCE ELECTRIFICATION - MODERATE TECHNOLOGY ADVANCEMENT"/>
    <x v="3"/>
    <s v="INDUSTRIAL OTHER PETROLEUM OVEN/FURNACE"/>
    <s v="TEXAS"/>
    <x v="28"/>
    <x v="28"/>
    <s v="RESIDUAL FUEL OIL"/>
    <x v="14"/>
    <n v="0"/>
  </r>
  <r>
    <s v="REFERENCE ELECTRIFICATION - MODERATE TECHNOLOGY ADVANCEMENT"/>
    <x v="3"/>
    <s v="INDUSTRIAL OTHER PETROLEUM OVEN/FURNACE"/>
    <s v="TEXAS"/>
    <x v="28"/>
    <x v="28"/>
    <s v="COAL"/>
    <x v="14"/>
    <n v="0"/>
  </r>
  <r>
    <s v="REFERENCE ELECTRIFICATION - MODERATE TECHNOLOGY ADVANCEMENT"/>
    <x v="3"/>
    <s v="INDUSTRIAL OTHER PETROLEUM OVEN/FURNACE"/>
    <s v="TEXAS"/>
    <x v="28"/>
    <x v="28"/>
    <s v="OTHER PETROLEUM"/>
    <x v="14"/>
    <n v="2073208984.5323"/>
  </r>
  <r>
    <s v="REFERENCE ELECTRIFICATION - MODERATE TECHNOLOGY ADVANCEMENT"/>
    <x v="3"/>
    <s v="INDUSTRIAL OTHER PETROLEUM OVEN/FURNACE"/>
    <s v="TEXAS"/>
    <x v="28"/>
    <x v="29"/>
    <s v="ELECTRICITY"/>
    <x v="14"/>
    <n v="0"/>
  </r>
  <r>
    <s v="REFERENCE ELECTRIFICATION - MODERATE TECHNOLOGY ADVANCEMENT"/>
    <x v="3"/>
    <s v="INDUSTRIAL OTHER PETROLEUM OVEN/FURNACE"/>
    <s v="TEXAS"/>
    <x v="28"/>
    <x v="29"/>
    <s v="DIESEL FUEL"/>
    <x v="14"/>
    <n v="0"/>
  </r>
  <r>
    <s v="REFERENCE ELECTRIFICATION - MODERATE TECHNOLOGY ADVANCEMENT"/>
    <x v="3"/>
    <s v="INDUSTRIAL OTHER PETROLEUM OVEN/FURNACE"/>
    <s v="TEXAS"/>
    <x v="28"/>
    <x v="29"/>
    <s v="PIPELINE GAS"/>
    <x v="14"/>
    <n v="0"/>
  </r>
  <r>
    <s v="REFERENCE ELECTRIFICATION - MODERATE TECHNOLOGY ADVANCEMENT"/>
    <x v="3"/>
    <s v="INDUSTRIAL OTHER PETROLEUM OVEN/FURNACE"/>
    <s v="TEXAS"/>
    <x v="28"/>
    <x v="29"/>
    <s v="BIOMASS - WOOD"/>
    <x v="14"/>
    <n v="0"/>
  </r>
  <r>
    <s v="REFERENCE ELECTRIFICATION - MODERATE TECHNOLOGY ADVANCEMENT"/>
    <x v="3"/>
    <s v="INDUSTRIAL OTHER PETROLEUM OVEN/FURNACE"/>
    <s v="TEXAS"/>
    <x v="28"/>
    <x v="29"/>
    <s v="RESIDUAL FUEL OIL"/>
    <x v="14"/>
    <n v="0"/>
  </r>
  <r>
    <s v="REFERENCE ELECTRIFICATION - MODERATE TECHNOLOGY ADVANCEMENT"/>
    <x v="3"/>
    <s v="INDUSTRIAL OTHER PETROLEUM OVEN/FURNACE"/>
    <s v="TEXAS"/>
    <x v="28"/>
    <x v="29"/>
    <s v="COAL"/>
    <x v="14"/>
    <n v="0"/>
  </r>
  <r>
    <s v="REFERENCE ELECTRIFICATION - MODERATE TECHNOLOGY ADVANCEMENT"/>
    <x v="3"/>
    <s v="INDUSTRIAL OTHER PETROLEUM OVEN/FURNACE"/>
    <s v="TEXAS"/>
    <x v="28"/>
    <x v="29"/>
    <s v="OTHER PETROLEUM"/>
    <x v="14"/>
    <n v="2101928814.9001801"/>
  </r>
  <r>
    <s v="REFERENCE ELECTRIFICATION - MODERATE TECHNOLOGY ADVANCEMENT"/>
    <x v="3"/>
    <s v="INDUSTRIAL OTHER PETROLEUM OVEN/FURNACE"/>
    <s v="TEXAS"/>
    <x v="28"/>
    <x v="30"/>
    <s v="ELECTRICITY"/>
    <x v="14"/>
    <n v="0"/>
  </r>
  <r>
    <s v="REFERENCE ELECTRIFICATION - MODERATE TECHNOLOGY ADVANCEMENT"/>
    <x v="3"/>
    <s v="INDUSTRIAL OTHER PETROLEUM OVEN/FURNACE"/>
    <s v="TEXAS"/>
    <x v="28"/>
    <x v="30"/>
    <s v="DIESEL FUEL"/>
    <x v="14"/>
    <n v="0"/>
  </r>
  <r>
    <s v="REFERENCE ELECTRIFICATION - MODERATE TECHNOLOGY ADVANCEMENT"/>
    <x v="3"/>
    <s v="INDUSTRIAL OTHER PETROLEUM OVEN/FURNACE"/>
    <s v="TEXAS"/>
    <x v="28"/>
    <x v="30"/>
    <s v="PIPELINE GAS"/>
    <x v="14"/>
    <n v="0"/>
  </r>
  <r>
    <s v="REFERENCE ELECTRIFICATION - MODERATE TECHNOLOGY ADVANCEMENT"/>
    <x v="3"/>
    <s v="INDUSTRIAL OTHER PETROLEUM OVEN/FURNACE"/>
    <s v="TEXAS"/>
    <x v="28"/>
    <x v="30"/>
    <s v="BIOMASS - WOOD"/>
    <x v="14"/>
    <n v="0"/>
  </r>
  <r>
    <s v="REFERENCE ELECTRIFICATION - MODERATE TECHNOLOGY ADVANCEMENT"/>
    <x v="3"/>
    <s v="INDUSTRIAL OTHER PETROLEUM OVEN/FURNACE"/>
    <s v="TEXAS"/>
    <x v="28"/>
    <x v="30"/>
    <s v="RESIDUAL FUEL OIL"/>
    <x v="14"/>
    <n v="0"/>
  </r>
  <r>
    <s v="REFERENCE ELECTRIFICATION - MODERATE TECHNOLOGY ADVANCEMENT"/>
    <x v="3"/>
    <s v="INDUSTRIAL OTHER PETROLEUM OVEN/FURNACE"/>
    <s v="TEXAS"/>
    <x v="28"/>
    <x v="30"/>
    <s v="COAL"/>
    <x v="14"/>
    <n v="0"/>
  </r>
  <r>
    <s v="REFERENCE ELECTRIFICATION - MODERATE TECHNOLOGY ADVANCEMENT"/>
    <x v="3"/>
    <s v="INDUSTRIAL OTHER PETROLEUM OVEN/FURNACE"/>
    <s v="TEXAS"/>
    <x v="28"/>
    <x v="30"/>
    <s v="OTHER PETROLEUM"/>
    <x v="14"/>
    <n v="2115596857.4097099"/>
  </r>
  <r>
    <s v="REFERENCE ELECTRIFICATION - MODERATE TECHNOLOGY ADVANCEMENT"/>
    <x v="3"/>
    <s v="INDUSTRIAL OTHER PETROLEUM OVEN/FURNACE"/>
    <s v="TEXAS"/>
    <x v="28"/>
    <x v="31"/>
    <s v="ELECTRICITY"/>
    <x v="14"/>
    <n v="0"/>
  </r>
  <r>
    <s v="REFERENCE ELECTRIFICATION - MODERATE TECHNOLOGY ADVANCEMENT"/>
    <x v="3"/>
    <s v="INDUSTRIAL OTHER PETROLEUM OVEN/FURNACE"/>
    <s v="TEXAS"/>
    <x v="28"/>
    <x v="31"/>
    <s v="DIESEL FUEL"/>
    <x v="14"/>
    <n v="0"/>
  </r>
  <r>
    <s v="REFERENCE ELECTRIFICATION - MODERATE TECHNOLOGY ADVANCEMENT"/>
    <x v="3"/>
    <s v="INDUSTRIAL OTHER PETROLEUM OVEN/FURNACE"/>
    <s v="TEXAS"/>
    <x v="28"/>
    <x v="31"/>
    <s v="PIPELINE GAS"/>
    <x v="14"/>
    <n v="0"/>
  </r>
  <r>
    <s v="REFERENCE ELECTRIFICATION - MODERATE TECHNOLOGY ADVANCEMENT"/>
    <x v="3"/>
    <s v="INDUSTRIAL OTHER PETROLEUM OVEN/FURNACE"/>
    <s v="TEXAS"/>
    <x v="28"/>
    <x v="31"/>
    <s v="BIOMASS - WOOD"/>
    <x v="14"/>
    <n v="0"/>
  </r>
  <r>
    <s v="REFERENCE ELECTRIFICATION - MODERATE TECHNOLOGY ADVANCEMENT"/>
    <x v="3"/>
    <s v="INDUSTRIAL OTHER PETROLEUM OVEN/FURNACE"/>
    <s v="TEXAS"/>
    <x v="28"/>
    <x v="31"/>
    <s v="RESIDUAL FUEL OIL"/>
    <x v="14"/>
    <n v="0"/>
  </r>
  <r>
    <s v="REFERENCE ELECTRIFICATION - MODERATE TECHNOLOGY ADVANCEMENT"/>
    <x v="3"/>
    <s v="INDUSTRIAL OTHER PETROLEUM OVEN/FURNACE"/>
    <s v="TEXAS"/>
    <x v="28"/>
    <x v="31"/>
    <s v="COAL"/>
    <x v="14"/>
    <n v="0"/>
  </r>
  <r>
    <s v="REFERENCE ELECTRIFICATION - MODERATE TECHNOLOGY ADVANCEMENT"/>
    <x v="3"/>
    <s v="INDUSTRIAL OTHER PETROLEUM OVEN/FURNACE"/>
    <s v="TEXAS"/>
    <x v="28"/>
    <x v="31"/>
    <s v="OTHER PETROLEUM"/>
    <x v="14"/>
    <n v="2149323804.0852299"/>
  </r>
  <r>
    <s v="REFERENCE ELECTRIFICATION - MODERATE TECHNOLOGY ADVANCEMENT"/>
    <x v="3"/>
    <s v="INDUSTRIAL OTHER PETROLEUM OVEN/FURNACE"/>
    <s v="TEXAS"/>
    <x v="28"/>
    <x v="32"/>
    <s v="ELECTRICITY"/>
    <x v="14"/>
    <n v="0"/>
  </r>
  <r>
    <s v="REFERENCE ELECTRIFICATION - MODERATE TECHNOLOGY ADVANCEMENT"/>
    <x v="3"/>
    <s v="INDUSTRIAL OTHER PETROLEUM OVEN/FURNACE"/>
    <s v="TEXAS"/>
    <x v="28"/>
    <x v="32"/>
    <s v="DIESEL FUEL"/>
    <x v="14"/>
    <n v="0"/>
  </r>
  <r>
    <s v="REFERENCE ELECTRIFICATION - MODERATE TECHNOLOGY ADVANCEMENT"/>
    <x v="3"/>
    <s v="INDUSTRIAL OTHER PETROLEUM OVEN/FURNACE"/>
    <s v="TEXAS"/>
    <x v="28"/>
    <x v="32"/>
    <s v="PIPELINE GAS"/>
    <x v="14"/>
    <n v="0"/>
  </r>
  <r>
    <s v="REFERENCE ELECTRIFICATION - MODERATE TECHNOLOGY ADVANCEMENT"/>
    <x v="3"/>
    <s v="INDUSTRIAL OTHER PETROLEUM OVEN/FURNACE"/>
    <s v="TEXAS"/>
    <x v="28"/>
    <x v="32"/>
    <s v="BIOMASS - WOOD"/>
    <x v="14"/>
    <n v="0"/>
  </r>
  <r>
    <s v="REFERENCE ELECTRIFICATION - MODERATE TECHNOLOGY ADVANCEMENT"/>
    <x v="3"/>
    <s v="INDUSTRIAL OTHER PETROLEUM OVEN/FURNACE"/>
    <s v="TEXAS"/>
    <x v="28"/>
    <x v="32"/>
    <s v="RESIDUAL FUEL OIL"/>
    <x v="14"/>
    <n v="0"/>
  </r>
  <r>
    <s v="REFERENCE ELECTRIFICATION - MODERATE TECHNOLOGY ADVANCEMENT"/>
    <x v="3"/>
    <s v="INDUSTRIAL OTHER PETROLEUM OVEN/FURNACE"/>
    <s v="TEXAS"/>
    <x v="28"/>
    <x v="32"/>
    <s v="COAL"/>
    <x v="14"/>
    <n v="0"/>
  </r>
  <r>
    <s v="REFERENCE ELECTRIFICATION - MODERATE TECHNOLOGY ADVANCEMENT"/>
    <x v="3"/>
    <s v="INDUSTRIAL OTHER PETROLEUM OVEN/FURNACE"/>
    <s v="TEXAS"/>
    <x v="28"/>
    <x v="32"/>
    <s v="OTHER PETROLEUM"/>
    <x v="14"/>
    <n v="2185459334.3270502"/>
  </r>
  <r>
    <s v="REFERENCE ELECTRIFICATION - MODERATE TECHNOLOGY ADVANCEMENT"/>
    <x v="3"/>
    <s v="INDUSTRIAL OTHER PETROLEUM OVEN/FURNACE"/>
    <s v="TEXAS"/>
    <x v="28"/>
    <x v="33"/>
    <s v="ELECTRICITY"/>
    <x v="14"/>
    <n v="0"/>
  </r>
  <r>
    <s v="REFERENCE ELECTRIFICATION - MODERATE TECHNOLOGY ADVANCEMENT"/>
    <x v="3"/>
    <s v="INDUSTRIAL OTHER PETROLEUM OVEN/FURNACE"/>
    <s v="TEXAS"/>
    <x v="28"/>
    <x v="33"/>
    <s v="DIESEL FUEL"/>
    <x v="14"/>
    <n v="0"/>
  </r>
  <r>
    <s v="REFERENCE ELECTRIFICATION - MODERATE TECHNOLOGY ADVANCEMENT"/>
    <x v="3"/>
    <s v="INDUSTRIAL OTHER PETROLEUM OVEN/FURNACE"/>
    <s v="TEXAS"/>
    <x v="28"/>
    <x v="33"/>
    <s v="PIPELINE GAS"/>
    <x v="14"/>
    <n v="0"/>
  </r>
  <r>
    <s v="REFERENCE ELECTRIFICATION - MODERATE TECHNOLOGY ADVANCEMENT"/>
    <x v="3"/>
    <s v="INDUSTRIAL OTHER PETROLEUM OVEN/FURNACE"/>
    <s v="TEXAS"/>
    <x v="28"/>
    <x v="33"/>
    <s v="BIOMASS - WOOD"/>
    <x v="14"/>
    <n v="0"/>
  </r>
  <r>
    <s v="REFERENCE ELECTRIFICATION - MODERATE TECHNOLOGY ADVANCEMENT"/>
    <x v="3"/>
    <s v="INDUSTRIAL OTHER PETROLEUM OVEN/FURNACE"/>
    <s v="TEXAS"/>
    <x v="28"/>
    <x v="33"/>
    <s v="RESIDUAL FUEL OIL"/>
    <x v="14"/>
    <n v="0"/>
  </r>
  <r>
    <s v="REFERENCE ELECTRIFICATION - MODERATE TECHNOLOGY ADVANCEMENT"/>
    <x v="3"/>
    <s v="INDUSTRIAL OTHER PETROLEUM OVEN/FURNACE"/>
    <s v="TEXAS"/>
    <x v="28"/>
    <x v="33"/>
    <s v="COAL"/>
    <x v="14"/>
    <n v="0"/>
  </r>
  <r>
    <s v="REFERENCE ELECTRIFICATION - MODERATE TECHNOLOGY ADVANCEMENT"/>
    <x v="3"/>
    <s v="INDUSTRIAL OTHER PETROLEUM OVEN/FURNACE"/>
    <s v="TEXAS"/>
    <x v="28"/>
    <x v="33"/>
    <s v="OTHER PETROLEUM"/>
    <x v="14"/>
    <n v="2211495234.4272199"/>
  </r>
  <r>
    <s v="REFERENCE ELECTRIFICATION - MODERATE TECHNOLOGY ADVANCEMENT"/>
    <x v="3"/>
    <s v="INDUSTRIAL RESIDUAL FUEL OIL OVEN/FURNACE"/>
    <s v="TEXAS"/>
    <x v="28"/>
    <x v="0"/>
    <s v="ELECTRICITY"/>
    <x v="14"/>
    <n v="0"/>
  </r>
  <r>
    <s v="REFERENCE ELECTRIFICATION - MODERATE TECHNOLOGY ADVANCEMENT"/>
    <x v="3"/>
    <s v="INDUSTRIAL RESIDUAL FUEL OIL OVEN/FURNACE"/>
    <s v="TEXAS"/>
    <x v="28"/>
    <x v="0"/>
    <s v="DIESEL FUEL"/>
    <x v="14"/>
    <n v="0"/>
  </r>
  <r>
    <s v="REFERENCE ELECTRIFICATION - MODERATE TECHNOLOGY ADVANCEMENT"/>
    <x v="3"/>
    <s v="INDUSTRIAL RESIDUAL FUEL OIL OVEN/FURNACE"/>
    <s v="TEXAS"/>
    <x v="28"/>
    <x v="0"/>
    <s v="PIPELINE GAS"/>
    <x v="14"/>
    <n v="0"/>
  </r>
  <r>
    <s v="REFERENCE ELECTRIFICATION - MODERATE TECHNOLOGY ADVANCEMENT"/>
    <x v="3"/>
    <s v="INDUSTRIAL RESIDUAL FUEL OIL OVEN/FURNACE"/>
    <s v="TEXAS"/>
    <x v="28"/>
    <x v="0"/>
    <s v="BIOMASS - WOOD"/>
    <x v="14"/>
    <n v="0"/>
  </r>
  <r>
    <s v="REFERENCE ELECTRIFICATION - MODERATE TECHNOLOGY ADVANCEMENT"/>
    <x v="3"/>
    <s v="INDUSTRIAL RESIDUAL FUEL OIL OVEN/FURNACE"/>
    <s v="TEXAS"/>
    <x v="28"/>
    <x v="0"/>
    <s v="RESIDUAL FUEL OIL"/>
    <x v="14"/>
    <n v="194622897.59186101"/>
  </r>
  <r>
    <s v="REFERENCE ELECTRIFICATION - MODERATE TECHNOLOGY ADVANCEMENT"/>
    <x v="3"/>
    <s v="INDUSTRIAL RESIDUAL FUEL OIL OVEN/FURNACE"/>
    <s v="TEXAS"/>
    <x v="28"/>
    <x v="0"/>
    <s v="COAL"/>
    <x v="14"/>
    <n v="0"/>
  </r>
  <r>
    <s v="REFERENCE ELECTRIFICATION - MODERATE TECHNOLOGY ADVANCEMENT"/>
    <x v="3"/>
    <s v="INDUSTRIAL RESIDUAL FUEL OIL OVEN/FURNACE"/>
    <s v="TEXAS"/>
    <x v="28"/>
    <x v="0"/>
    <s v="OTHER PETROLEUM"/>
    <x v="14"/>
    <n v="0"/>
  </r>
  <r>
    <s v="REFERENCE ELECTRIFICATION - MODERATE TECHNOLOGY ADVANCEMENT"/>
    <x v="3"/>
    <s v="INDUSTRIAL RESIDUAL FUEL OIL OVEN/FURNACE"/>
    <s v="TEXAS"/>
    <x v="28"/>
    <x v="1"/>
    <s v="ELECTRICITY"/>
    <x v="14"/>
    <n v="0"/>
  </r>
  <r>
    <s v="REFERENCE ELECTRIFICATION - MODERATE TECHNOLOGY ADVANCEMENT"/>
    <x v="3"/>
    <s v="INDUSTRIAL RESIDUAL FUEL OIL OVEN/FURNACE"/>
    <s v="TEXAS"/>
    <x v="28"/>
    <x v="1"/>
    <s v="DIESEL FUEL"/>
    <x v="14"/>
    <n v="0"/>
  </r>
  <r>
    <s v="REFERENCE ELECTRIFICATION - MODERATE TECHNOLOGY ADVANCEMENT"/>
    <x v="3"/>
    <s v="INDUSTRIAL RESIDUAL FUEL OIL OVEN/FURNACE"/>
    <s v="TEXAS"/>
    <x v="28"/>
    <x v="1"/>
    <s v="PIPELINE GAS"/>
    <x v="14"/>
    <n v="0"/>
  </r>
  <r>
    <s v="REFERENCE ELECTRIFICATION - MODERATE TECHNOLOGY ADVANCEMENT"/>
    <x v="3"/>
    <s v="INDUSTRIAL RESIDUAL FUEL OIL OVEN/FURNACE"/>
    <s v="TEXAS"/>
    <x v="28"/>
    <x v="1"/>
    <s v="BIOMASS - WOOD"/>
    <x v="14"/>
    <n v="0"/>
  </r>
  <r>
    <s v="REFERENCE ELECTRIFICATION - MODERATE TECHNOLOGY ADVANCEMENT"/>
    <x v="3"/>
    <s v="INDUSTRIAL RESIDUAL FUEL OIL OVEN/FURNACE"/>
    <s v="TEXAS"/>
    <x v="28"/>
    <x v="1"/>
    <s v="RESIDUAL FUEL OIL"/>
    <x v="14"/>
    <n v="198411470.131026"/>
  </r>
  <r>
    <s v="REFERENCE ELECTRIFICATION - MODERATE TECHNOLOGY ADVANCEMENT"/>
    <x v="3"/>
    <s v="INDUSTRIAL RESIDUAL FUEL OIL OVEN/FURNACE"/>
    <s v="TEXAS"/>
    <x v="28"/>
    <x v="1"/>
    <s v="COAL"/>
    <x v="14"/>
    <n v="0"/>
  </r>
  <r>
    <s v="REFERENCE ELECTRIFICATION - MODERATE TECHNOLOGY ADVANCEMENT"/>
    <x v="3"/>
    <s v="INDUSTRIAL RESIDUAL FUEL OIL OVEN/FURNACE"/>
    <s v="TEXAS"/>
    <x v="28"/>
    <x v="1"/>
    <s v="OTHER PETROLEUM"/>
    <x v="14"/>
    <n v="0"/>
  </r>
  <r>
    <s v="REFERENCE ELECTRIFICATION - MODERATE TECHNOLOGY ADVANCEMENT"/>
    <x v="3"/>
    <s v="INDUSTRIAL RESIDUAL FUEL OIL OVEN/FURNACE"/>
    <s v="TEXAS"/>
    <x v="28"/>
    <x v="2"/>
    <s v="ELECTRICITY"/>
    <x v="14"/>
    <n v="0"/>
  </r>
  <r>
    <s v="REFERENCE ELECTRIFICATION - MODERATE TECHNOLOGY ADVANCEMENT"/>
    <x v="3"/>
    <s v="INDUSTRIAL RESIDUAL FUEL OIL OVEN/FURNACE"/>
    <s v="TEXAS"/>
    <x v="28"/>
    <x v="2"/>
    <s v="DIESEL FUEL"/>
    <x v="14"/>
    <n v="0"/>
  </r>
  <r>
    <s v="REFERENCE ELECTRIFICATION - MODERATE TECHNOLOGY ADVANCEMENT"/>
    <x v="3"/>
    <s v="INDUSTRIAL RESIDUAL FUEL OIL OVEN/FURNACE"/>
    <s v="TEXAS"/>
    <x v="28"/>
    <x v="2"/>
    <s v="PIPELINE GAS"/>
    <x v="14"/>
    <n v="0"/>
  </r>
  <r>
    <s v="REFERENCE ELECTRIFICATION - MODERATE TECHNOLOGY ADVANCEMENT"/>
    <x v="3"/>
    <s v="INDUSTRIAL RESIDUAL FUEL OIL OVEN/FURNACE"/>
    <s v="TEXAS"/>
    <x v="28"/>
    <x v="2"/>
    <s v="BIOMASS - WOOD"/>
    <x v="14"/>
    <n v="0"/>
  </r>
  <r>
    <s v="REFERENCE ELECTRIFICATION - MODERATE TECHNOLOGY ADVANCEMENT"/>
    <x v="3"/>
    <s v="INDUSTRIAL RESIDUAL FUEL OIL OVEN/FURNACE"/>
    <s v="TEXAS"/>
    <x v="28"/>
    <x v="2"/>
    <s v="RESIDUAL FUEL OIL"/>
    <x v="14"/>
    <n v="204043822.04975"/>
  </r>
  <r>
    <s v="REFERENCE ELECTRIFICATION - MODERATE TECHNOLOGY ADVANCEMENT"/>
    <x v="3"/>
    <s v="INDUSTRIAL RESIDUAL FUEL OIL OVEN/FURNACE"/>
    <s v="TEXAS"/>
    <x v="28"/>
    <x v="2"/>
    <s v="COAL"/>
    <x v="14"/>
    <n v="0"/>
  </r>
  <r>
    <s v="REFERENCE ELECTRIFICATION - MODERATE TECHNOLOGY ADVANCEMENT"/>
    <x v="3"/>
    <s v="INDUSTRIAL RESIDUAL FUEL OIL OVEN/FURNACE"/>
    <s v="TEXAS"/>
    <x v="28"/>
    <x v="2"/>
    <s v="OTHER PETROLEUM"/>
    <x v="14"/>
    <n v="0"/>
  </r>
  <r>
    <s v="REFERENCE ELECTRIFICATION - MODERATE TECHNOLOGY ADVANCEMENT"/>
    <x v="3"/>
    <s v="INDUSTRIAL RESIDUAL FUEL OIL OVEN/FURNACE"/>
    <s v="TEXAS"/>
    <x v="28"/>
    <x v="3"/>
    <s v="ELECTRICITY"/>
    <x v="14"/>
    <n v="0"/>
  </r>
  <r>
    <s v="REFERENCE ELECTRIFICATION - MODERATE TECHNOLOGY ADVANCEMENT"/>
    <x v="3"/>
    <s v="INDUSTRIAL RESIDUAL FUEL OIL OVEN/FURNACE"/>
    <s v="TEXAS"/>
    <x v="28"/>
    <x v="3"/>
    <s v="DIESEL FUEL"/>
    <x v="14"/>
    <n v="0"/>
  </r>
  <r>
    <s v="REFERENCE ELECTRIFICATION - MODERATE TECHNOLOGY ADVANCEMENT"/>
    <x v="3"/>
    <s v="INDUSTRIAL RESIDUAL FUEL OIL OVEN/FURNACE"/>
    <s v="TEXAS"/>
    <x v="28"/>
    <x v="3"/>
    <s v="PIPELINE GAS"/>
    <x v="14"/>
    <n v="0"/>
  </r>
  <r>
    <s v="REFERENCE ELECTRIFICATION - MODERATE TECHNOLOGY ADVANCEMENT"/>
    <x v="3"/>
    <s v="INDUSTRIAL RESIDUAL FUEL OIL OVEN/FURNACE"/>
    <s v="TEXAS"/>
    <x v="28"/>
    <x v="3"/>
    <s v="BIOMASS - WOOD"/>
    <x v="14"/>
    <n v="0"/>
  </r>
  <r>
    <s v="REFERENCE ELECTRIFICATION - MODERATE TECHNOLOGY ADVANCEMENT"/>
    <x v="3"/>
    <s v="INDUSTRIAL RESIDUAL FUEL OIL OVEN/FURNACE"/>
    <s v="TEXAS"/>
    <x v="28"/>
    <x v="3"/>
    <s v="RESIDUAL FUEL OIL"/>
    <x v="14"/>
    <n v="209207623.010463"/>
  </r>
  <r>
    <s v="REFERENCE ELECTRIFICATION - MODERATE TECHNOLOGY ADVANCEMENT"/>
    <x v="3"/>
    <s v="INDUSTRIAL RESIDUAL FUEL OIL OVEN/FURNACE"/>
    <s v="TEXAS"/>
    <x v="28"/>
    <x v="3"/>
    <s v="COAL"/>
    <x v="14"/>
    <n v="0"/>
  </r>
  <r>
    <s v="REFERENCE ELECTRIFICATION - MODERATE TECHNOLOGY ADVANCEMENT"/>
    <x v="3"/>
    <s v="INDUSTRIAL RESIDUAL FUEL OIL OVEN/FURNACE"/>
    <s v="TEXAS"/>
    <x v="28"/>
    <x v="3"/>
    <s v="OTHER PETROLEUM"/>
    <x v="14"/>
    <n v="0"/>
  </r>
  <r>
    <s v="REFERENCE ELECTRIFICATION - MODERATE TECHNOLOGY ADVANCEMENT"/>
    <x v="3"/>
    <s v="INDUSTRIAL RESIDUAL FUEL OIL OVEN/FURNACE"/>
    <s v="TEXAS"/>
    <x v="28"/>
    <x v="4"/>
    <s v="ELECTRICITY"/>
    <x v="14"/>
    <n v="0"/>
  </r>
  <r>
    <s v="REFERENCE ELECTRIFICATION - MODERATE TECHNOLOGY ADVANCEMENT"/>
    <x v="3"/>
    <s v="INDUSTRIAL RESIDUAL FUEL OIL OVEN/FURNACE"/>
    <s v="TEXAS"/>
    <x v="28"/>
    <x v="4"/>
    <s v="DIESEL FUEL"/>
    <x v="14"/>
    <n v="0"/>
  </r>
  <r>
    <s v="REFERENCE ELECTRIFICATION - MODERATE TECHNOLOGY ADVANCEMENT"/>
    <x v="3"/>
    <s v="INDUSTRIAL RESIDUAL FUEL OIL OVEN/FURNACE"/>
    <s v="TEXAS"/>
    <x v="28"/>
    <x v="4"/>
    <s v="PIPELINE GAS"/>
    <x v="14"/>
    <n v="0"/>
  </r>
  <r>
    <s v="REFERENCE ELECTRIFICATION - MODERATE TECHNOLOGY ADVANCEMENT"/>
    <x v="3"/>
    <s v="INDUSTRIAL RESIDUAL FUEL OIL OVEN/FURNACE"/>
    <s v="TEXAS"/>
    <x v="28"/>
    <x v="4"/>
    <s v="BIOMASS - WOOD"/>
    <x v="14"/>
    <n v="0"/>
  </r>
  <r>
    <s v="REFERENCE ELECTRIFICATION - MODERATE TECHNOLOGY ADVANCEMENT"/>
    <x v="3"/>
    <s v="INDUSTRIAL RESIDUAL FUEL OIL OVEN/FURNACE"/>
    <s v="TEXAS"/>
    <x v="28"/>
    <x v="4"/>
    <s v="RESIDUAL FUEL OIL"/>
    <x v="14"/>
    <n v="216001747.579972"/>
  </r>
  <r>
    <s v="REFERENCE ELECTRIFICATION - MODERATE TECHNOLOGY ADVANCEMENT"/>
    <x v="3"/>
    <s v="INDUSTRIAL RESIDUAL FUEL OIL OVEN/FURNACE"/>
    <s v="TEXAS"/>
    <x v="28"/>
    <x v="4"/>
    <s v="COAL"/>
    <x v="14"/>
    <n v="0"/>
  </r>
  <r>
    <s v="REFERENCE ELECTRIFICATION - MODERATE TECHNOLOGY ADVANCEMENT"/>
    <x v="3"/>
    <s v="INDUSTRIAL RESIDUAL FUEL OIL OVEN/FURNACE"/>
    <s v="TEXAS"/>
    <x v="28"/>
    <x v="4"/>
    <s v="OTHER PETROLEUM"/>
    <x v="14"/>
    <n v="0"/>
  </r>
  <r>
    <s v="REFERENCE ELECTRIFICATION - MODERATE TECHNOLOGY ADVANCEMENT"/>
    <x v="3"/>
    <s v="INDUSTRIAL RESIDUAL FUEL OIL OVEN/FURNACE"/>
    <s v="TEXAS"/>
    <x v="28"/>
    <x v="5"/>
    <s v="ELECTRICITY"/>
    <x v="14"/>
    <n v="0"/>
  </r>
  <r>
    <s v="REFERENCE ELECTRIFICATION - MODERATE TECHNOLOGY ADVANCEMENT"/>
    <x v="3"/>
    <s v="INDUSTRIAL RESIDUAL FUEL OIL OVEN/FURNACE"/>
    <s v="TEXAS"/>
    <x v="28"/>
    <x v="5"/>
    <s v="DIESEL FUEL"/>
    <x v="14"/>
    <n v="0"/>
  </r>
  <r>
    <s v="REFERENCE ELECTRIFICATION - MODERATE TECHNOLOGY ADVANCEMENT"/>
    <x v="3"/>
    <s v="INDUSTRIAL RESIDUAL FUEL OIL OVEN/FURNACE"/>
    <s v="TEXAS"/>
    <x v="28"/>
    <x v="5"/>
    <s v="PIPELINE GAS"/>
    <x v="14"/>
    <n v="0"/>
  </r>
  <r>
    <s v="REFERENCE ELECTRIFICATION - MODERATE TECHNOLOGY ADVANCEMENT"/>
    <x v="3"/>
    <s v="INDUSTRIAL RESIDUAL FUEL OIL OVEN/FURNACE"/>
    <s v="TEXAS"/>
    <x v="28"/>
    <x v="5"/>
    <s v="BIOMASS - WOOD"/>
    <x v="14"/>
    <n v="0"/>
  </r>
  <r>
    <s v="REFERENCE ELECTRIFICATION - MODERATE TECHNOLOGY ADVANCEMENT"/>
    <x v="3"/>
    <s v="INDUSTRIAL RESIDUAL FUEL OIL OVEN/FURNACE"/>
    <s v="TEXAS"/>
    <x v="28"/>
    <x v="5"/>
    <s v="RESIDUAL FUEL OIL"/>
    <x v="14"/>
    <n v="222198904.37916699"/>
  </r>
  <r>
    <s v="REFERENCE ELECTRIFICATION - MODERATE TECHNOLOGY ADVANCEMENT"/>
    <x v="3"/>
    <s v="INDUSTRIAL RESIDUAL FUEL OIL OVEN/FURNACE"/>
    <s v="TEXAS"/>
    <x v="28"/>
    <x v="5"/>
    <s v="COAL"/>
    <x v="14"/>
    <n v="0"/>
  </r>
  <r>
    <s v="REFERENCE ELECTRIFICATION - MODERATE TECHNOLOGY ADVANCEMENT"/>
    <x v="3"/>
    <s v="INDUSTRIAL RESIDUAL FUEL OIL OVEN/FURNACE"/>
    <s v="TEXAS"/>
    <x v="28"/>
    <x v="5"/>
    <s v="OTHER PETROLEUM"/>
    <x v="14"/>
    <n v="0"/>
  </r>
  <r>
    <s v="REFERENCE ELECTRIFICATION - MODERATE TECHNOLOGY ADVANCEMENT"/>
    <x v="3"/>
    <s v="INDUSTRIAL RESIDUAL FUEL OIL OVEN/FURNACE"/>
    <s v="TEXAS"/>
    <x v="28"/>
    <x v="6"/>
    <s v="ELECTRICITY"/>
    <x v="14"/>
    <n v="0"/>
  </r>
  <r>
    <s v="REFERENCE ELECTRIFICATION - MODERATE TECHNOLOGY ADVANCEMENT"/>
    <x v="3"/>
    <s v="INDUSTRIAL RESIDUAL FUEL OIL OVEN/FURNACE"/>
    <s v="TEXAS"/>
    <x v="28"/>
    <x v="6"/>
    <s v="DIESEL FUEL"/>
    <x v="14"/>
    <n v="0"/>
  </r>
  <r>
    <s v="REFERENCE ELECTRIFICATION - MODERATE TECHNOLOGY ADVANCEMENT"/>
    <x v="3"/>
    <s v="INDUSTRIAL RESIDUAL FUEL OIL OVEN/FURNACE"/>
    <s v="TEXAS"/>
    <x v="28"/>
    <x v="6"/>
    <s v="PIPELINE GAS"/>
    <x v="14"/>
    <n v="0"/>
  </r>
  <r>
    <s v="REFERENCE ELECTRIFICATION - MODERATE TECHNOLOGY ADVANCEMENT"/>
    <x v="3"/>
    <s v="INDUSTRIAL RESIDUAL FUEL OIL OVEN/FURNACE"/>
    <s v="TEXAS"/>
    <x v="28"/>
    <x v="6"/>
    <s v="BIOMASS - WOOD"/>
    <x v="14"/>
    <n v="0"/>
  </r>
  <r>
    <s v="REFERENCE ELECTRIFICATION - MODERATE TECHNOLOGY ADVANCEMENT"/>
    <x v="3"/>
    <s v="INDUSTRIAL RESIDUAL FUEL OIL OVEN/FURNACE"/>
    <s v="TEXAS"/>
    <x v="28"/>
    <x v="6"/>
    <s v="RESIDUAL FUEL OIL"/>
    <x v="14"/>
    <n v="227711113.692635"/>
  </r>
  <r>
    <s v="REFERENCE ELECTRIFICATION - MODERATE TECHNOLOGY ADVANCEMENT"/>
    <x v="3"/>
    <s v="INDUSTRIAL RESIDUAL FUEL OIL OVEN/FURNACE"/>
    <s v="TEXAS"/>
    <x v="28"/>
    <x v="6"/>
    <s v="COAL"/>
    <x v="14"/>
    <n v="0"/>
  </r>
  <r>
    <s v="REFERENCE ELECTRIFICATION - MODERATE TECHNOLOGY ADVANCEMENT"/>
    <x v="3"/>
    <s v="INDUSTRIAL RESIDUAL FUEL OIL OVEN/FURNACE"/>
    <s v="TEXAS"/>
    <x v="28"/>
    <x v="6"/>
    <s v="OTHER PETROLEUM"/>
    <x v="14"/>
    <n v="0"/>
  </r>
  <r>
    <s v="REFERENCE ELECTRIFICATION - MODERATE TECHNOLOGY ADVANCEMENT"/>
    <x v="3"/>
    <s v="INDUSTRIAL RESIDUAL FUEL OIL OVEN/FURNACE"/>
    <s v="TEXAS"/>
    <x v="28"/>
    <x v="7"/>
    <s v="ELECTRICITY"/>
    <x v="14"/>
    <n v="0"/>
  </r>
  <r>
    <s v="REFERENCE ELECTRIFICATION - MODERATE TECHNOLOGY ADVANCEMENT"/>
    <x v="3"/>
    <s v="INDUSTRIAL RESIDUAL FUEL OIL OVEN/FURNACE"/>
    <s v="TEXAS"/>
    <x v="28"/>
    <x v="7"/>
    <s v="DIESEL FUEL"/>
    <x v="14"/>
    <n v="0"/>
  </r>
  <r>
    <s v="REFERENCE ELECTRIFICATION - MODERATE TECHNOLOGY ADVANCEMENT"/>
    <x v="3"/>
    <s v="INDUSTRIAL RESIDUAL FUEL OIL OVEN/FURNACE"/>
    <s v="TEXAS"/>
    <x v="28"/>
    <x v="7"/>
    <s v="PIPELINE GAS"/>
    <x v="14"/>
    <n v="0"/>
  </r>
  <r>
    <s v="REFERENCE ELECTRIFICATION - MODERATE TECHNOLOGY ADVANCEMENT"/>
    <x v="3"/>
    <s v="INDUSTRIAL RESIDUAL FUEL OIL OVEN/FURNACE"/>
    <s v="TEXAS"/>
    <x v="28"/>
    <x v="7"/>
    <s v="BIOMASS - WOOD"/>
    <x v="14"/>
    <n v="0"/>
  </r>
  <r>
    <s v="REFERENCE ELECTRIFICATION - MODERATE TECHNOLOGY ADVANCEMENT"/>
    <x v="3"/>
    <s v="INDUSTRIAL RESIDUAL FUEL OIL OVEN/FURNACE"/>
    <s v="TEXAS"/>
    <x v="28"/>
    <x v="7"/>
    <s v="RESIDUAL FUEL OIL"/>
    <x v="14"/>
    <n v="230924329.19419399"/>
  </r>
  <r>
    <s v="REFERENCE ELECTRIFICATION - MODERATE TECHNOLOGY ADVANCEMENT"/>
    <x v="3"/>
    <s v="INDUSTRIAL RESIDUAL FUEL OIL OVEN/FURNACE"/>
    <s v="TEXAS"/>
    <x v="28"/>
    <x v="7"/>
    <s v="COAL"/>
    <x v="14"/>
    <n v="0"/>
  </r>
  <r>
    <s v="REFERENCE ELECTRIFICATION - MODERATE TECHNOLOGY ADVANCEMENT"/>
    <x v="3"/>
    <s v="INDUSTRIAL RESIDUAL FUEL OIL OVEN/FURNACE"/>
    <s v="TEXAS"/>
    <x v="28"/>
    <x v="7"/>
    <s v="OTHER PETROLEUM"/>
    <x v="14"/>
    <n v="0"/>
  </r>
  <r>
    <s v="REFERENCE ELECTRIFICATION - MODERATE TECHNOLOGY ADVANCEMENT"/>
    <x v="3"/>
    <s v="INDUSTRIAL RESIDUAL FUEL OIL OVEN/FURNACE"/>
    <s v="TEXAS"/>
    <x v="28"/>
    <x v="8"/>
    <s v="ELECTRICITY"/>
    <x v="14"/>
    <n v="0"/>
  </r>
  <r>
    <s v="REFERENCE ELECTRIFICATION - MODERATE TECHNOLOGY ADVANCEMENT"/>
    <x v="3"/>
    <s v="INDUSTRIAL RESIDUAL FUEL OIL OVEN/FURNACE"/>
    <s v="TEXAS"/>
    <x v="28"/>
    <x v="8"/>
    <s v="DIESEL FUEL"/>
    <x v="14"/>
    <n v="0"/>
  </r>
  <r>
    <s v="REFERENCE ELECTRIFICATION - MODERATE TECHNOLOGY ADVANCEMENT"/>
    <x v="3"/>
    <s v="INDUSTRIAL RESIDUAL FUEL OIL OVEN/FURNACE"/>
    <s v="TEXAS"/>
    <x v="28"/>
    <x v="8"/>
    <s v="PIPELINE GAS"/>
    <x v="14"/>
    <n v="0"/>
  </r>
  <r>
    <s v="REFERENCE ELECTRIFICATION - MODERATE TECHNOLOGY ADVANCEMENT"/>
    <x v="3"/>
    <s v="INDUSTRIAL RESIDUAL FUEL OIL OVEN/FURNACE"/>
    <s v="TEXAS"/>
    <x v="28"/>
    <x v="8"/>
    <s v="BIOMASS - WOOD"/>
    <x v="14"/>
    <n v="0"/>
  </r>
  <r>
    <s v="REFERENCE ELECTRIFICATION - MODERATE TECHNOLOGY ADVANCEMENT"/>
    <x v="3"/>
    <s v="INDUSTRIAL RESIDUAL FUEL OIL OVEN/FURNACE"/>
    <s v="TEXAS"/>
    <x v="28"/>
    <x v="8"/>
    <s v="RESIDUAL FUEL OIL"/>
    <x v="14"/>
    <n v="232450562.61299899"/>
  </r>
  <r>
    <s v="REFERENCE ELECTRIFICATION - MODERATE TECHNOLOGY ADVANCEMENT"/>
    <x v="3"/>
    <s v="INDUSTRIAL RESIDUAL FUEL OIL OVEN/FURNACE"/>
    <s v="TEXAS"/>
    <x v="28"/>
    <x v="8"/>
    <s v="COAL"/>
    <x v="14"/>
    <n v="0"/>
  </r>
  <r>
    <s v="REFERENCE ELECTRIFICATION - MODERATE TECHNOLOGY ADVANCEMENT"/>
    <x v="3"/>
    <s v="INDUSTRIAL RESIDUAL FUEL OIL OVEN/FURNACE"/>
    <s v="TEXAS"/>
    <x v="28"/>
    <x v="8"/>
    <s v="OTHER PETROLEUM"/>
    <x v="14"/>
    <n v="0"/>
  </r>
  <r>
    <s v="REFERENCE ELECTRIFICATION - MODERATE TECHNOLOGY ADVANCEMENT"/>
    <x v="3"/>
    <s v="INDUSTRIAL RESIDUAL FUEL OIL OVEN/FURNACE"/>
    <s v="TEXAS"/>
    <x v="28"/>
    <x v="9"/>
    <s v="ELECTRICITY"/>
    <x v="14"/>
    <n v="0"/>
  </r>
  <r>
    <s v="REFERENCE ELECTRIFICATION - MODERATE TECHNOLOGY ADVANCEMENT"/>
    <x v="3"/>
    <s v="INDUSTRIAL RESIDUAL FUEL OIL OVEN/FURNACE"/>
    <s v="TEXAS"/>
    <x v="28"/>
    <x v="9"/>
    <s v="DIESEL FUEL"/>
    <x v="14"/>
    <n v="0"/>
  </r>
  <r>
    <s v="REFERENCE ELECTRIFICATION - MODERATE TECHNOLOGY ADVANCEMENT"/>
    <x v="3"/>
    <s v="INDUSTRIAL RESIDUAL FUEL OIL OVEN/FURNACE"/>
    <s v="TEXAS"/>
    <x v="28"/>
    <x v="9"/>
    <s v="PIPELINE GAS"/>
    <x v="14"/>
    <n v="0"/>
  </r>
  <r>
    <s v="REFERENCE ELECTRIFICATION - MODERATE TECHNOLOGY ADVANCEMENT"/>
    <x v="3"/>
    <s v="INDUSTRIAL RESIDUAL FUEL OIL OVEN/FURNACE"/>
    <s v="TEXAS"/>
    <x v="28"/>
    <x v="9"/>
    <s v="BIOMASS - WOOD"/>
    <x v="14"/>
    <n v="0"/>
  </r>
  <r>
    <s v="REFERENCE ELECTRIFICATION - MODERATE TECHNOLOGY ADVANCEMENT"/>
    <x v="3"/>
    <s v="INDUSTRIAL RESIDUAL FUEL OIL OVEN/FURNACE"/>
    <s v="TEXAS"/>
    <x v="28"/>
    <x v="9"/>
    <s v="RESIDUAL FUEL OIL"/>
    <x v="14"/>
    <n v="233594340.03747201"/>
  </r>
  <r>
    <s v="REFERENCE ELECTRIFICATION - MODERATE TECHNOLOGY ADVANCEMENT"/>
    <x v="3"/>
    <s v="INDUSTRIAL RESIDUAL FUEL OIL OVEN/FURNACE"/>
    <s v="TEXAS"/>
    <x v="28"/>
    <x v="9"/>
    <s v="COAL"/>
    <x v="14"/>
    <n v="0"/>
  </r>
  <r>
    <s v="REFERENCE ELECTRIFICATION - MODERATE TECHNOLOGY ADVANCEMENT"/>
    <x v="3"/>
    <s v="INDUSTRIAL RESIDUAL FUEL OIL OVEN/FURNACE"/>
    <s v="TEXAS"/>
    <x v="28"/>
    <x v="9"/>
    <s v="OTHER PETROLEUM"/>
    <x v="14"/>
    <n v="0"/>
  </r>
  <r>
    <s v="REFERENCE ELECTRIFICATION - MODERATE TECHNOLOGY ADVANCEMENT"/>
    <x v="3"/>
    <s v="INDUSTRIAL RESIDUAL FUEL OIL OVEN/FURNACE"/>
    <s v="TEXAS"/>
    <x v="28"/>
    <x v="10"/>
    <s v="ELECTRICITY"/>
    <x v="14"/>
    <n v="0"/>
  </r>
  <r>
    <s v="REFERENCE ELECTRIFICATION - MODERATE TECHNOLOGY ADVANCEMENT"/>
    <x v="3"/>
    <s v="INDUSTRIAL RESIDUAL FUEL OIL OVEN/FURNACE"/>
    <s v="TEXAS"/>
    <x v="28"/>
    <x v="10"/>
    <s v="DIESEL FUEL"/>
    <x v="14"/>
    <n v="0"/>
  </r>
  <r>
    <s v="REFERENCE ELECTRIFICATION - MODERATE TECHNOLOGY ADVANCEMENT"/>
    <x v="3"/>
    <s v="INDUSTRIAL RESIDUAL FUEL OIL OVEN/FURNACE"/>
    <s v="TEXAS"/>
    <x v="28"/>
    <x v="10"/>
    <s v="PIPELINE GAS"/>
    <x v="14"/>
    <n v="0"/>
  </r>
  <r>
    <s v="REFERENCE ELECTRIFICATION - MODERATE TECHNOLOGY ADVANCEMENT"/>
    <x v="3"/>
    <s v="INDUSTRIAL RESIDUAL FUEL OIL OVEN/FURNACE"/>
    <s v="TEXAS"/>
    <x v="28"/>
    <x v="10"/>
    <s v="BIOMASS - WOOD"/>
    <x v="14"/>
    <n v="0"/>
  </r>
  <r>
    <s v="REFERENCE ELECTRIFICATION - MODERATE TECHNOLOGY ADVANCEMENT"/>
    <x v="3"/>
    <s v="INDUSTRIAL RESIDUAL FUEL OIL OVEN/FURNACE"/>
    <s v="TEXAS"/>
    <x v="28"/>
    <x v="10"/>
    <s v="RESIDUAL FUEL OIL"/>
    <x v="14"/>
    <n v="234620459.935256"/>
  </r>
  <r>
    <s v="REFERENCE ELECTRIFICATION - MODERATE TECHNOLOGY ADVANCEMENT"/>
    <x v="3"/>
    <s v="INDUSTRIAL RESIDUAL FUEL OIL OVEN/FURNACE"/>
    <s v="TEXAS"/>
    <x v="28"/>
    <x v="10"/>
    <s v="COAL"/>
    <x v="14"/>
    <n v="0"/>
  </r>
  <r>
    <s v="REFERENCE ELECTRIFICATION - MODERATE TECHNOLOGY ADVANCEMENT"/>
    <x v="3"/>
    <s v="INDUSTRIAL RESIDUAL FUEL OIL OVEN/FURNACE"/>
    <s v="TEXAS"/>
    <x v="28"/>
    <x v="10"/>
    <s v="OTHER PETROLEUM"/>
    <x v="14"/>
    <n v="0"/>
  </r>
  <r>
    <s v="REFERENCE ELECTRIFICATION - MODERATE TECHNOLOGY ADVANCEMENT"/>
    <x v="3"/>
    <s v="INDUSTRIAL RESIDUAL FUEL OIL OVEN/FURNACE"/>
    <s v="TEXAS"/>
    <x v="28"/>
    <x v="11"/>
    <s v="ELECTRICITY"/>
    <x v="14"/>
    <n v="0"/>
  </r>
  <r>
    <s v="REFERENCE ELECTRIFICATION - MODERATE TECHNOLOGY ADVANCEMENT"/>
    <x v="3"/>
    <s v="INDUSTRIAL RESIDUAL FUEL OIL OVEN/FURNACE"/>
    <s v="TEXAS"/>
    <x v="28"/>
    <x v="11"/>
    <s v="DIESEL FUEL"/>
    <x v="14"/>
    <n v="0"/>
  </r>
  <r>
    <s v="REFERENCE ELECTRIFICATION - MODERATE TECHNOLOGY ADVANCEMENT"/>
    <x v="3"/>
    <s v="INDUSTRIAL RESIDUAL FUEL OIL OVEN/FURNACE"/>
    <s v="TEXAS"/>
    <x v="28"/>
    <x v="11"/>
    <s v="PIPELINE GAS"/>
    <x v="14"/>
    <n v="0"/>
  </r>
  <r>
    <s v="REFERENCE ELECTRIFICATION - MODERATE TECHNOLOGY ADVANCEMENT"/>
    <x v="3"/>
    <s v="INDUSTRIAL RESIDUAL FUEL OIL OVEN/FURNACE"/>
    <s v="TEXAS"/>
    <x v="28"/>
    <x v="11"/>
    <s v="BIOMASS - WOOD"/>
    <x v="14"/>
    <n v="0"/>
  </r>
  <r>
    <s v="REFERENCE ELECTRIFICATION - MODERATE TECHNOLOGY ADVANCEMENT"/>
    <x v="3"/>
    <s v="INDUSTRIAL RESIDUAL FUEL OIL OVEN/FURNACE"/>
    <s v="TEXAS"/>
    <x v="28"/>
    <x v="11"/>
    <s v="RESIDUAL FUEL OIL"/>
    <x v="14"/>
    <n v="234543299.59075499"/>
  </r>
  <r>
    <s v="REFERENCE ELECTRIFICATION - MODERATE TECHNOLOGY ADVANCEMENT"/>
    <x v="3"/>
    <s v="INDUSTRIAL RESIDUAL FUEL OIL OVEN/FURNACE"/>
    <s v="TEXAS"/>
    <x v="28"/>
    <x v="11"/>
    <s v="COAL"/>
    <x v="14"/>
    <n v="0"/>
  </r>
  <r>
    <s v="REFERENCE ELECTRIFICATION - MODERATE TECHNOLOGY ADVANCEMENT"/>
    <x v="3"/>
    <s v="INDUSTRIAL RESIDUAL FUEL OIL OVEN/FURNACE"/>
    <s v="TEXAS"/>
    <x v="28"/>
    <x v="11"/>
    <s v="OTHER PETROLEUM"/>
    <x v="14"/>
    <n v="0"/>
  </r>
  <r>
    <s v="REFERENCE ELECTRIFICATION - MODERATE TECHNOLOGY ADVANCEMENT"/>
    <x v="3"/>
    <s v="INDUSTRIAL RESIDUAL FUEL OIL OVEN/FURNACE"/>
    <s v="TEXAS"/>
    <x v="28"/>
    <x v="12"/>
    <s v="ELECTRICITY"/>
    <x v="14"/>
    <n v="0"/>
  </r>
  <r>
    <s v="REFERENCE ELECTRIFICATION - MODERATE TECHNOLOGY ADVANCEMENT"/>
    <x v="3"/>
    <s v="INDUSTRIAL RESIDUAL FUEL OIL OVEN/FURNACE"/>
    <s v="TEXAS"/>
    <x v="28"/>
    <x v="12"/>
    <s v="DIESEL FUEL"/>
    <x v="14"/>
    <n v="0"/>
  </r>
  <r>
    <s v="REFERENCE ELECTRIFICATION - MODERATE TECHNOLOGY ADVANCEMENT"/>
    <x v="3"/>
    <s v="INDUSTRIAL RESIDUAL FUEL OIL OVEN/FURNACE"/>
    <s v="TEXAS"/>
    <x v="28"/>
    <x v="12"/>
    <s v="PIPELINE GAS"/>
    <x v="14"/>
    <n v="0"/>
  </r>
  <r>
    <s v="REFERENCE ELECTRIFICATION - MODERATE TECHNOLOGY ADVANCEMENT"/>
    <x v="3"/>
    <s v="INDUSTRIAL RESIDUAL FUEL OIL OVEN/FURNACE"/>
    <s v="TEXAS"/>
    <x v="28"/>
    <x v="12"/>
    <s v="BIOMASS - WOOD"/>
    <x v="14"/>
    <n v="0"/>
  </r>
  <r>
    <s v="REFERENCE ELECTRIFICATION - MODERATE TECHNOLOGY ADVANCEMENT"/>
    <x v="3"/>
    <s v="INDUSTRIAL RESIDUAL FUEL OIL OVEN/FURNACE"/>
    <s v="TEXAS"/>
    <x v="28"/>
    <x v="12"/>
    <s v="RESIDUAL FUEL OIL"/>
    <x v="14"/>
    <n v="234835810.93420899"/>
  </r>
  <r>
    <s v="REFERENCE ELECTRIFICATION - MODERATE TECHNOLOGY ADVANCEMENT"/>
    <x v="3"/>
    <s v="INDUSTRIAL RESIDUAL FUEL OIL OVEN/FURNACE"/>
    <s v="TEXAS"/>
    <x v="28"/>
    <x v="12"/>
    <s v="COAL"/>
    <x v="14"/>
    <n v="0"/>
  </r>
  <r>
    <s v="REFERENCE ELECTRIFICATION - MODERATE TECHNOLOGY ADVANCEMENT"/>
    <x v="3"/>
    <s v="INDUSTRIAL RESIDUAL FUEL OIL OVEN/FURNACE"/>
    <s v="TEXAS"/>
    <x v="28"/>
    <x v="12"/>
    <s v="OTHER PETROLEUM"/>
    <x v="14"/>
    <n v="0"/>
  </r>
  <r>
    <s v="REFERENCE ELECTRIFICATION - MODERATE TECHNOLOGY ADVANCEMENT"/>
    <x v="3"/>
    <s v="INDUSTRIAL RESIDUAL FUEL OIL OVEN/FURNACE"/>
    <s v="TEXAS"/>
    <x v="28"/>
    <x v="13"/>
    <s v="ELECTRICITY"/>
    <x v="14"/>
    <n v="0"/>
  </r>
  <r>
    <s v="REFERENCE ELECTRIFICATION - MODERATE TECHNOLOGY ADVANCEMENT"/>
    <x v="3"/>
    <s v="INDUSTRIAL RESIDUAL FUEL OIL OVEN/FURNACE"/>
    <s v="TEXAS"/>
    <x v="28"/>
    <x v="13"/>
    <s v="DIESEL FUEL"/>
    <x v="14"/>
    <n v="0"/>
  </r>
  <r>
    <s v="REFERENCE ELECTRIFICATION - MODERATE TECHNOLOGY ADVANCEMENT"/>
    <x v="3"/>
    <s v="INDUSTRIAL RESIDUAL FUEL OIL OVEN/FURNACE"/>
    <s v="TEXAS"/>
    <x v="28"/>
    <x v="13"/>
    <s v="PIPELINE GAS"/>
    <x v="14"/>
    <n v="0"/>
  </r>
  <r>
    <s v="REFERENCE ELECTRIFICATION - MODERATE TECHNOLOGY ADVANCEMENT"/>
    <x v="3"/>
    <s v="INDUSTRIAL RESIDUAL FUEL OIL OVEN/FURNACE"/>
    <s v="TEXAS"/>
    <x v="28"/>
    <x v="13"/>
    <s v="BIOMASS - WOOD"/>
    <x v="14"/>
    <n v="0"/>
  </r>
  <r>
    <s v="REFERENCE ELECTRIFICATION - MODERATE TECHNOLOGY ADVANCEMENT"/>
    <x v="3"/>
    <s v="INDUSTRIAL RESIDUAL FUEL OIL OVEN/FURNACE"/>
    <s v="TEXAS"/>
    <x v="28"/>
    <x v="13"/>
    <s v="RESIDUAL FUEL OIL"/>
    <x v="14"/>
    <n v="235660496.099935"/>
  </r>
  <r>
    <s v="REFERENCE ELECTRIFICATION - MODERATE TECHNOLOGY ADVANCEMENT"/>
    <x v="3"/>
    <s v="INDUSTRIAL RESIDUAL FUEL OIL OVEN/FURNACE"/>
    <s v="TEXAS"/>
    <x v="28"/>
    <x v="13"/>
    <s v="COAL"/>
    <x v="14"/>
    <n v="0"/>
  </r>
  <r>
    <s v="REFERENCE ELECTRIFICATION - MODERATE TECHNOLOGY ADVANCEMENT"/>
    <x v="3"/>
    <s v="INDUSTRIAL RESIDUAL FUEL OIL OVEN/FURNACE"/>
    <s v="TEXAS"/>
    <x v="28"/>
    <x v="13"/>
    <s v="OTHER PETROLEUM"/>
    <x v="14"/>
    <n v="0"/>
  </r>
  <r>
    <s v="REFERENCE ELECTRIFICATION - MODERATE TECHNOLOGY ADVANCEMENT"/>
    <x v="3"/>
    <s v="INDUSTRIAL RESIDUAL FUEL OIL OVEN/FURNACE"/>
    <s v="TEXAS"/>
    <x v="28"/>
    <x v="14"/>
    <s v="ELECTRICITY"/>
    <x v="14"/>
    <n v="0"/>
  </r>
  <r>
    <s v="REFERENCE ELECTRIFICATION - MODERATE TECHNOLOGY ADVANCEMENT"/>
    <x v="3"/>
    <s v="INDUSTRIAL RESIDUAL FUEL OIL OVEN/FURNACE"/>
    <s v="TEXAS"/>
    <x v="28"/>
    <x v="14"/>
    <s v="DIESEL FUEL"/>
    <x v="14"/>
    <n v="0"/>
  </r>
  <r>
    <s v="REFERENCE ELECTRIFICATION - MODERATE TECHNOLOGY ADVANCEMENT"/>
    <x v="3"/>
    <s v="INDUSTRIAL RESIDUAL FUEL OIL OVEN/FURNACE"/>
    <s v="TEXAS"/>
    <x v="28"/>
    <x v="14"/>
    <s v="PIPELINE GAS"/>
    <x v="14"/>
    <n v="0"/>
  </r>
  <r>
    <s v="REFERENCE ELECTRIFICATION - MODERATE TECHNOLOGY ADVANCEMENT"/>
    <x v="3"/>
    <s v="INDUSTRIAL RESIDUAL FUEL OIL OVEN/FURNACE"/>
    <s v="TEXAS"/>
    <x v="28"/>
    <x v="14"/>
    <s v="BIOMASS - WOOD"/>
    <x v="14"/>
    <n v="0"/>
  </r>
  <r>
    <s v="REFERENCE ELECTRIFICATION - MODERATE TECHNOLOGY ADVANCEMENT"/>
    <x v="3"/>
    <s v="INDUSTRIAL RESIDUAL FUEL OIL OVEN/FURNACE"/>
    <s v="TEXAS"/>
    <x v="28"/>
    <x v="14"/>
    <s v="RESIDUAL FUEL OIL"/>
    <x v="14"/>
    <n v="236384850.84718201"/>
  </r>
  <r>
    <s v="REFERENCE ELECTRIFICATION - MODERATE TECHNOLOGY ADVANCEMENT"/>
    <x v="3"/>
    <s v="INDUSTRIAL RESIDUAL FUEL OIL OVEN/FURNACE"/>
    <s v="TEXAS"/>
    <x v="28"/>
    <x v="14"/>
    <s v="COAL"/>
    <x v="14"/>
    <n v="0"/>
  </r>
  <r>
    <s v="REFERENCE ELECTRIFICATION - MODERATE TECHNOLOGY ADVANCEMENT"/>
    <x v="3"/>
    <s v="INDUSTRIAL RESIDUAL FUEL OIL OVEN/FURNACE"/>
    <s v="TEXAS"/>
    <x v="28"/>
    <x v="14"/>
    <s v="OTHER PETROLEUM"/>
    <x v="14"/>
    <n v="0"/>
  </r>
  <r>
    <s v="REFERENCE ELECTRIFICATION - MODERATE TECHNOLOGY ADVANCEMENT"/>
    <x v="3"/>
    <s v="INDUSTRIAL RESIDUAL FUEL OIL OVEN/FURNACE"/>
    <s v="TEXAS"/>
    <x v="28"/>
    <x v="15"/>
    <s v="ELECTRICITY"/>
    <x v="14"/>
    <n v="0"/>
  </r>
  <r>
    <s v="REFERENCE ELECTRIFICATION - MODERATE TECHNOLOGY ADVANCEMENT"/>
    <x v="3"/>
    <s v="INDUSTRIAL RESIDUAL FUEL OIL OVEN/FURNACE"/>
    <s v="TEXAS"/>
    <x v="28"/>
    <x v="15"/>
    <s v="DIESEL FUEL"/>
    <x v="14"/>
    <n v="0"/>
  </r>
  <r>
    <s v="REFERENCE ELECTRIFICATION - MODERATE TECHNOLOGY ADVANCEMENT"/>
    <x v="3"/>
    <s v="INDUSTRIAL RESIDUAL FUEL OIL OVEN/FURNACE"/>
    <s v="TEXAS"/>
    <x v="28"/>
    <x v="15"/>
    <s v="PIPELINE GAS"/>
    <x v="14"/>
    <n v="0"/>
  </r>
  <r>
    <s v="REFERENCE ELECTRIFICATION - MODERATE TECHNOLOGY ADVANCEMENT"/>
    <x v="3"/>
    <s v="INDUSTRIAL RESIDUAL FUEL OIL OVEN/FURNACE"/>
    <s v="TEXAS"/>
    <x v="28"/>
    <x v="15"/>
    <s v="BIOMASS - WOOD"/>
    <x v="14"/>
    <n v="0"/>
  </r>
  <r>
    <s v="REFERENCE ELECTRIFICATION - MODERATE TECHNOLOGY ADVANCEMENT"/>
    <x v="3"/>
    <s v="INDUSTRIAL RESIDUAL FUEL OIL OVEN/FURNACE"/>
    <s v="TEXAS"/>
    <x v="28"/>
    <x v="15"/>
    <s v="RESIDUAL FUEL OIL"/>
    <x v="14"/>
    <n v="237715512.17806"/>
  </r>
  <r>
    <s v="REFERENCE ELECTRIFICATION - MODERATE TECHNOLOGY ADVANCEMENT"/>
    <x v="3"/>
    <s v="INDUSTRIAL RESIDUAL FUEL OIL OVEN/FURNACE"/>
    <s v="TEXAS"/>
    <x v="28"/>
    <x v="15"/>
    <s v="COAL"/>
    <x v="14"/>
    <n v="0"/>
  </r>
  <r>
    <s v="REFERENCE ELECTRIFICATION - MODERATE TECHNOLOGY ADVANCEMENT"/>
    <x v="3"/>
    <s v="INDUSTRIAL RESIDUAL FUEL OIL OVEN/FURNACE"/>
    <s v="TEXAS"/>
    <x v="28"/>
    <x v="15"/>
    <s v="OTHER PETROLEUM"/>
    <x v="14"/>
    <n v="0"/>
  </r>
  <r>
    <s v="REFERENCE ELECTRIFICATION - MODERATE TECHNOLOGY ADVANCEMENT"/>
    <x v="3"/>
    <s v="INDUSTRIAL RESIDUAL FUEL OIL OVEN/FURNACE"/>
    <s v="TEXAS"/>
    <x v="28"/>
    <x v="16"/>
    <s v="ELECTRICITY"/>
    <x v="14"/>
    <n v="0"/>
  </r>
  <r>
    <s v="REFERENCE ELECTRIFICATION - MODERATE TECHNOLOGY ADVANCEMENT"/>
    <x v="3"/>
    <s v="INDUSTRIAL RESIDUAL FUEL OIL OVEN/FURNACE"/>
    <s v="TEXAS"/>
    <x v="28"/>
    <x v="16"/>
    <s v="DIESEL FUEL"/>
    <x v="14"/>
    <n v="0"/>
  </r>
  <r>
    <s v="REFERENCE ELECTRIFICATION - MODERATE TECHNOLOGY ADVANCEMENT"/>
    <x v="3"/>
    <s v="INDUSTRIAL RESIDUAL FUEL OIL OVEN/FURNACE"/>
    <s v="TEXAS"/>
    <x v="28"/>
    <x v="16"/>
    <s v="PIPELINE GAS"/>
    <x v="14"/>
    <n v="0"/>
  </r>
  <r>
    <s v="REFERENCE ELECTRIFICATION - MODERATE TECHNOLOGY ADVANCEMENT"/>
    <x v="3"/>
    <s v="INDUSTRIAL RESIDUAL FUEL OIL OVEN/FURNACE"/>
    <s v="TEXAS"/>
    <x v="28"/>
    <x v="16"/>
    <s v="BIOMASS - WOOD"/>
    <x v="14"/>
    <n v="0"/>
  </r>
  <r>
    <s v="REFERENCE ELECTRIFICATION - MODERATE TECHNOLOGY ADVANCEMENT"/>
    <x v="3"/>
    <s v="INDUSTRIAL RESIDUAL FUEL OIL OVEN/FURNACE"/>
    <s v="TEXAS"/>
    <x v="28"/>
    <x v="16"/>
    <s v="RESIDUAL FUEL OIL"/>
    <x v="14"/>
    <n v="240251357.30311799"/>
  </r>
  <r>
    <s v="REFERENCE ELECTRIFICATION - MODERATE TECHNOLOGY ADVANCEMENT"/>
    <x v="3"/>
    <s v="INDUSTRIAL RESIDUAL FUEL OIL OVEN/FURNACE"/>
    <s v="TEXAS"/>
    <x v="28"/>
    <x v="16"/>
    <s v="COAL"/>
    <x v="14"/>
    <n v="0"/>
  </r>
  <r>
    <s v="REFERENCE ELECTRIFICATION - MODERATE TECHNOLOGY ADVANCEMENT"/>
    <x v="3"/>
    <s v="INDUSTRIAL RESIDUAL FUEL OIL OVEN/FURNACE"/>
    <s v="TEXAS"/>
    <x v="28"/>
    <x v="16"/>
    <s v="OTHER PETROLEUM"/>
    <x v="14"/>
    <n v="0"/>
  </r>
  <r>
    <s v="REFERENCE ELECTRIFICATION - MODERATE TECHNOLOGY ADVANCEMENT"/>
    <x v="3"/>
    <s v="INDUSTRIAL RESIDUAL FUEL OIL OVEN/FURNACE"/>
    <s v="TEXAS"/>
    <x v="28"/>
    <x v="17"/>
    <s v="ELECTRICITY"/>
    <x v="14"/>
    <n v="0"/>
  </r>
  <r>
    <s v="REFERENCE ELECTRIFICATION - MODERATE TECHNOLOGY ADVANCEMENT"/>
    <x v="3"/>
    <s v="INDUSTRIAL RESIDUAL FUEL OIL OVEN/FURNACE"/>
    <s v="TEXAS"/>
    <x v="28"/>
    <x v="17"/>
    <s v="DIESEL FUEL"/>
    <x v="14"/>
    <n v="0"/>
  </r>
  <r>
    <s v="REFERENCE ELECTRIFICATION - MODERATE TECHNOLOGY ADVANCEMENT"/>
    <x v="3"/>
    <s v="INDUSTRIAL RESIDUAL FUEL OIL OVEN/FURNACE"/>
    <s v="TEXAS"/>
    <x v="28"/>
    <x v="17"/>
    <s v="PIPELINE GAS"/>
    <x v="14"/>
    <n v="0"/>
  </r>
  <r>
    <s v="REFERENCE ELECTRIFICATION - MODERATE TECHNOLOGY ADVANCEMENT"/>
    <x v="3"/>
    <s v="INDUSTRIAL RESIDUAL FUEL OIL OVEN/FURNACE"/>
    <s v="TEXAS"/>
    <x v="28"/>
    <x v="17"/>
    <s v="BIOMASS - WOOD"/>
    <x v="14"/>
    <n v="0"/>
  </r>
  <r>
    <s v="REFERENCE ELECTRIFICATION - MODERATE TECHNOLOGY ADVANCEMENT"/>
    <x v="3"/>
    <s v="INDUSTRIAL RESIDUAL FUEL OIL OVEN/FURNACE"/>
    <s v="TEXAS"/>
    <x v="28"/>
    <x v="17"/>
    <s v="RESIDUAL FUEL OIL"/>
    <x v="14"/>
    <n v="242909083.47774601"/>
  </r>
  <r>
    <s v="REFERENCE ELECTRIFICATION - MODERATE TECHNOLOGY ADVANCEMENT"/>
    <x v="3"/>
    <s v="INDUSTRIAL RESIDUAL FUEL OIL OVEN/FURNACE"/>
    <s v="TEXAS"/>
    <x v="28"/>
    <x v="17"/>
    <s v="COAL"/>
    <x v="14"/>
    <n v="0"/>
  </r>
  <r>
    <s v="REFERENCE ELECTRIFICATION - MODERATE TECHNOLOGY ADVANCEMENT"/>
    <x v="3"/>
    <s v="INDUSTRIAL RESIDUAL FUEL OIL OVEN/FURNACE"/>
    <s v="TEXAS"/>
    <x v="28"/>
    <x v="17"/>
    <s v="OTHER PETROLEUM"/>
    <x v="14"/>
    <n v="0"/>
  </r>
  <r>
    <s v="REFERENCE ELECTRIFICATION - MODERATE TECHNOLOGY ADVANCEMENT"/>
    <x v="3"/>
    <s v="INDUSTRIAL RESIDUAL FUEL OIL OVEN/FURNACE"/>
    <s v="TEXAS"/>
    <x v="28"/>
    <x v="18"/>
    <s v="ELECTRICITY"/>
    <x v="14"/>
    <n v="0"/>
  </r>
  <r>
    <s v="REFERENCE ELECTRIFICATION - MODERATE TECHNOLOGY ADVANCEMENT"/>
    <x v="3"/>
    <s v="INDUSTRIAL RESIDUAL FUEL OIL OVEN/FURNACE"/>
    <s v="TEXAS"/>
    <x v="28"/>
    <x v="18"/>
    <s v="DIESEL FUEL"/>
    <x v="14"/>
    <n v="0"/>
  </r>
  <r>
    <s v="REFERENCE ELECTRIFICATION - MODERATE TECHNOLOGY ADVANCEMENT"/>
    <x v="3"/>
    <s v="INDUSTRIAL RESIDUAL FUEL OIL OVEN/FURNACE"/>
    <s v="TEXAS"/>
    <x v="28"/>
    <x v="18"/>
    <s v="PIPELINE GAS"/>
    <x v="14"/>
    <n v="0"/>
  </r>
  <r>
    <s v="REFERENCE ELECTRIFICATION - MODERATE TECHNOLOGY ADVANCEMENT"/>
    <x v="3"/>
    <s v="INDUSTRIAL RESIDUAL FUEL OIL OVEN/FURNACE"/>
    <s v="TEXAS"/>
    <x v="28"/>
    <x v="18"/>
    <s v="BIOMASS - WOOD"/>
    <x v="14"/>
    <n v="0"/>
  </r>
  <r>
    <s v="REFERENCE ELECTRIFICATION - MODERATE TECHNOLOGY ADVANCEMENT"/>
    <x v="3"/>
    <s v="INDUSTRIAL RESIDUAL FUEL OIL OVEN/FURNACE"/>
    <s v="TEXAS"/>
    <x v="28"/>
    <x v="18"/>
    <s v="RESIDUAL FUEL OIL"/>
    <x v="14"/>
    <n v="245108926.23271799"/>
  </r>
  <r>
    <s v="REFERENCE ELECTRIFICATION - MODERATE TECHNOLOGY ADVANCEMENT"/>
    <x v="3"/>
    <s v="INDUSTRIAL RESIDUAL FUEL OIL OVEN/FURNACE"/>
    <s v="TEXAS"/>
    <x v="28"/>
    <x v="18"/>
    <s v="COAL"/>
    <x v="14"/>
    <n v="0"/>
  </r>
  <r>
    <s v="REFERENCE ELECTRIFICATION - MODERATE TECHNOLOGY ADVANCEMENT"/>
    <x v="3"/>
    <s v="INDUSTRIAL RESIDUAL FUEL OIL OVEN/FURNACE"/>
    <s v="TEXAS"/>
    <x v="28"/>
    <x v="18"/>
    <s v="OTHER PETROLEUM"/>
    <x v="14"/>
    <n v="0"/>
  </r>
  <r>
    <s v="REFERENCE ELECTRIFICATION - MODERATE TECHNOLOGY ADVANCEMENT"/>
    <x v="3"/>
    <s v="INDUSTRIAL RESIDUAL FUEL OIL OVEN/FURNACE"/>
    <s v="TEXAS"/>
    <x v="28"/>
    <x v="19"/>
    <s v="ELECTRICITY"/>
    <x v="14"/>
    <n v="0"/>
  </r>
  <r>
    <s v="REFERENCE ELECTRIFICATION - MODERATE TECHNOLOGY ADVANCEMENT"/>
    <x v="3"/>
    <s v="INDUSTRIAL RESIDUAL FUEL OIL OVEN/FURNACE"/>
    <s v="TEXAS"/>
    <x v="28"/>
    <x v="19"/>
    <s v="DIESEL FUEL"/>
    <x v="14"/>
    <n v="0"/>
  </r>
  <r>
    <s v="REFERENCE ELECTRIFICATION - MODERATE TECHNOLOGY ADVANCEMENT"/>
    <x v="3"/>
    <s v="INDUSTRIAL RESIDUAL FUEL OIL OVEN/FURNACE"/>
    <s v="TEXAS"/>
    <x v="28"/>
    <x v="19"/>
    <s v="PIPELINE GAS"/>
    <x v="14"/>
    <n v="0"/>
  </r>
  <r>
    <s v="REFERENCE ELECTRIFICATION - MODERATE TECHNOLOGY ADVANCEMENT"/>
    <x v="3"/>
    <s v="INDUSTRIAL RESIDUAL FUEL OIL OVEN/FURNACE"/>
    <s v="TEXAS"/>
    <x v="28"/>
    <x v="19"/>
    <s v="BIOMASS - WOOD"/>
    <x v="14"/>
    <n v="0"/>
  </r>
  <r>
    <s v="REFERENCE ELECTRIFICATION - MODERATE TECHNOLOGY ADVANCEMENT"/>
    <x v="3"/>
    <s v="INDUSTRIAL RESIDUAL FUEL OIL OVEN/FURNACE"/>
    <s v="TEXAS"/>
    <x v="28"/>
    <x v="19"/>
    <s v="RESIDUAL FUEL OIL"/>
    <x v="14"/>
    <n v="246937897.56978399"/>
  </r>
  <r>
    <s v="REFERENCE ELECTRIFICATION - MODERATE TECHNOLOGY ADVANCEMENT"/>
    <x v="3"/>
    <s v="INDUSTRIAL RESIDUAL FUEL OIL OVEN/FURNACE"/>
    <s v="TEXAS"/>
    <x v="28"/>
    <x v="19"/>
    <s v="COAL"/>
    <x v="14"/>
    <n v="0"/>
  </r>
  <r>
    <s v="REFERENCE ELECTRIFICATION - MODERATE TECHNOLOGY ADVANCEMENT"/>
    <x v="3"/>
    <s v="INDUSTRIAL RESIDUAL FUEL OIL OVEN/FURNACE"/>
    <s v="TEXAS"/>
    <x v="28"/>
    <x v="19"/>
    <s v="OTHER PETROLEUM"/>
    <x v="14"/>
    <n v="0"/>
  </r>
  <r>
    <s v="REFERENCE ELECTRIFICATION - MODERATE TECHNOLOGY ADVANCEMENT"/>
    <x v="3"/>
    <s v="INDUSTRIAL RESIDUAL FUEL OIL OVEN/FURNACE"/>
    <s v="TEXAS"/>
    <x v="28"/>
    <x v="20"/>
    <s v="ELECTRICITY"/>
    <x v="14"/>
    <n v="0"/>
  </r>
  <r>
    <s v="REFERENCE ELECTRIFICATION - MODERATE TECHNOLOGY ADVANCEMENT"/>
    <x v="3"/>
    <s v="INDUSTRIAL RESIDUAL FUEL OIL OVEN/FURNACE"/>
    <s v="TEXAS"/>
    <x v="28"/>
    <x v="20"/>
    <s v="DIESEL FUEL"/>
    <x v="14"/>
    <n v="0"/>
  </r>
  <r>
    <s v="REFERENCE ELECTRIFICATION - MODERATE TECHNOLOGY ADVANCEMENT"/>
    <x v="3"/>
    <s v="INDUSTRIAL RESIDUAL FUEL OIL OVEN/FURNACE"/>
    <s v="TEXAS"/>
    <x v="28"/>
    <x v="20"/>
    <s v="PIPELINE GAS"/>
    <x v="14"/>
    <n v="0"/>
  </r>
  <r>
    <s v="REFERENCE ELECTRIFICATION - MODERATE TECHNOLOGY ADVANCEMENT"/>
    <x v="3"/>
    <s v="INDUSTRIAL RESIDUAL FUEL OIL OVEN/FURNACE"/>
    <s v="TEXAS"/>
    <x v="28"/>
    <x v="20"/>
    <s v="BIOMASS - WOOD"/>
    <x v="14"/>
    <n v="0"/>
  </r>
  <r>
    <s v="REFERENCE ELECTRIFICATION - MODERATE TECHNOLOGY ADVANCEMENT"/>
    <x v="3"/>
    <s v="INDUSTRIAL RESIDUAL FUEL OIL OVEN/FURNACE"/>
    <s v="TEXAS"/>
    <x v="28"/>
    <x v="20"/>
    <s v="RESIDUAL FUEL OIL"/>
    <x v="14"/>
    <n v="249977173.40661001"/>
  </r>
  <r>
    <s v="REFERENCE ELECTRIFICATION - MODERATE TECHNOLOGY ADVANCEMENT"/>
    <x v="3"/>
    <s v="INDUSTRIAL RESIDUAL FUEL OIL OVEN/FURNACE"/>
    <s v="TEXAS"/>
    <x v="28"/>
    <x v="20"/>
    <s v="COAL"/>
    <x v="14"/>
    <n v="0"/>
  </r>
  <r>
    <s v="REFERENCE ELECTRIFICATION - MODERATE TECHNOLOGY ADVANCEMENT"/>
    <x v="3"/>
    <s v="INDUSTRIAL RESIDUAL FUEL OIL OVEN/FURNACE"/>
    <s v="TEXAS"/>
    <x v="28"/>
    <x v="20"/>
    <s v="OTHER PETROLEUM"/>
    <x v="14"/>
    <n v="0"/>
  </r>
  <r>
    <s v="REFERENCE ELECTRIFICATION - MODERATE TECHNOLOGY ADVANCEMENT"/>
    <x v="3"/>
    <s v="INDUSTRIAL RESIDUAL FUEL OIL OVEN/FURNACE"/>
    <s v="TEXAS"/>
    <x v="28"/>
    <x v="21"/>
    <s v="ELECTRICITY"/>
    <x v="14"/>
    <n v="0"/>
  </r>
  <r>
    <s v="REFERENCE ELECTRIFICATION - MODERATE TECHNOLOGY ADVANCEMENT"/>
    <x v="3"/>
    <s v="INDUSTRIAL RESIDUAL FUEL OIL OVEN/FURNACE"/>
    <s v="TEXAS"/>
    <x v="28"/>
    <x v="21"/>
    <s v="DIESEL FUEL"/>
    <x v="14"/>
    <n v="0"/>
  </r>
  <r>
    <s v="REFERENCE ELECTRIFICATION - MODERATE TECHNOLOGY ADVANCEMENT"/>
    <x v="3"/>
    <s v="INDUSTRIAL RESIDUAL FUEL OIL OVEN/FURNACE"/>
    <s v="TEXAS"/>
    <x v="28"/>
    <x v="21"/>
    <s v="PIPELINE GAS"/>
    <x v="14"/>
    <n v="0"/>
  </r>
  <r>
    <s v="REFERENCE ELECTRIFICATION - MODERATE TECHNOLOGY ADVANCEMENT"/>
    <x v="3"/>
    <s v="INDUSTRIAL RESIDUAL FUEL OIL OVEN/FURNACE"/>
    <s v="TEXAS"/>
    <x v="28"/>
    <x v="21"/>
    <s v="BIOMASS - WOOD"/>
    <x v="14"/>
    <n v="0"/>
  </r>
  <r>
    <s v="REFERENCE ELECTRIFICATION - MODERATE TECHNOLOGY ADVANCEMENT"/>
    <x v="3"/>
    <s v="INDUSTRIAL RESIDUAL FUEL OIL OVEN/FURNACE"/>
    <s v="TEXAS"/>
    <x v="28"/>
    <x v="21"/>
    <s v="RESIDUAL FUEL OIL"/>
    <x v="14"/>
    <n v="253744527.090514"/>
  </r>
  <r>
    <s v="REFERENCE ELECTRIFICATION - MODERATE TECHNOLOGY ADVANCEMENT"/>
    <x v="3"/>
    <s v="INDUSTRIAL RESIDUAL FUEL OIL OVEN/FURNACE"/>
    <s v="TEXAS"/>
    <x v="28"/>
    <x v="21"/>
    <s v="COAL"/>
    <x v="14"/>
    <n v="0"/>
  </r>
  <r>
    <s v="REFERENCE ELECTRIFICATION - MODERATE TECHNOLOGY ADVANCEMENT"/>
    <x v="3"/>
    <s v="INDUSTRIAL RESIDUAL FUEL OIL OVEN/FURNACE"/>
    <s v="TEXAS"/>
    <x v="28"/>
    <x v="21"/>
    <s v="OTHER PETROLEUM"/>
    <x v="14"/>
    <n v="0"/>
  </r>
  <r>
    <s v="REFERENCE ELECTRIFICATION - MODERATE TECHNOLOGY ADVANCEMENT"/>
    <x v="3"/>
    <s v="INDUSTRIAL RESIDUAL FUEL OIL OVEN/FURNACE"/>
    <s v="TEXAS"/>
    <x v="28"/>
    <x v="22"/>
    <s v="ELECTRICITY"/>
    <x v="14"/>
    <n v="0"/>
  </r>
  <r>
    <s v="REFERENCE ELECTRIFICATION - MODERATE TECHNOLOGY ADVANCEMENT"/>
    <x v="3"/>
    <s v="INDUSTRIAL RESIDUAL FUEL OIL OVEN/FURNACE"/>
    <s v="TEXAS"/>
    <x v="28"/>
    <x v="22"/>
    <s v="DIESEL FUEL"/>
    <x v="14"/>
    <n v="0"/>
  </r>
  <r>
    <s v="REFERENCE ELECTRIFICATION - MODERATE TECHNOLOGY ADVANCEMENT"/>
    <x v="3"/>
    <s v="INDUSTRIAL RESIDUAL FUEL OIL OVEN/FURNACE"/>
    <s v="TEXAS"/>
    <x v="28"/>
    <x v="22"/>
    <s v="PIPELINE GAS"/>
    <x v="14"/>
    <n v="0"/>
  </r>
  <r>
    <s v="REFERENCE ELECTRIFICATION - MODERATE TECHNOLOGY ADVANCEMENT"/>
    <x v="3"/>
    <s v="INDUSTRIAL RESIDUAL FUEL OIL OVEN/FURNACE"/>
    <s v="TEXAS"/>
    <x v="28"/>
    <x v="22"/>
    <s v="BIOMASS - WOOD"/>
    <x v="14"/>
    <n v="0"/>
  </r>
  <r>
    <s v="REFERENCE ELECTRIFICATION - MODERATE TECHNOLOGY ADVANCEMENT"/>
    <x v="3"/>
    <s v="INDUSTRIAL RESIDUAL FUEL OIL OVEN/FURNACE"/>
    <s v="TEXAS"/>
    <x v="28"/>
    <x v="22"/>
    <s v="RESIDUAL FUEL OIL"/>
    <x v="14"/>
    <n v="256962172.71704"/>
  </r>
  <r>
    <s v="REFERENCE ELECTRIFICATION - MODERATE TECHNOLOGY ADVANCEMENT"/>
    <x v="3"/>
    <s v="INDUSTRIAL RESIDUAL FUEL OIL OVEN/FURNACE"/>
    <s v="TEXAS"/>
    <x v="28"/>
    <x v="22"/>
    <s v="COAL"/>
    <x v="14"/>
    <n v="0"/>
  </r>
  <r>
    <s v="REFERENCE ELECTRIFICATION - MODERATE TECHNOLOGY ADVANCEMENT"/>
    <x v="3"/>
    <s v="INDUSTRIAL RESIDUAL FUEL OIL OVEN/FURNACE"/>
    <s v="TEXAS"/>
    <x v="28"/>
    <x v="22"/>
    <s v="OTHER PETROLEUM"/>
    <x v="14"/>
    <n v="0"/>
  </r>
  <r>
    <s v="REFERENCE ELECTRIFICATION - MODERATE TECHNOLOGY ADVANCEMENT"/>
    <x v="3"/>
    <s v="INDUSTRIAL RESIDUAL FUEL OIL OVEN/FURNACE"/>
    <s v="TEXAS"/>
    <x v="28"/>
    <x v="23"/>
    <s v="ELECTRICITY"/>
    <x v="14"/>
    <n v="0"/>
  </r>
  <r>
    <s v="REFERENCE ELECTRIFICATION - MODERATE TECHNOLOGY ADVANCEMENT"/>
    <x v="3"/>
    <s v="INDUSTRIAL RESIDUAL FUEL OIL OVEN/FURNACE"/>
    <s v="TEXAS"/>
    <x v="28"/>
    <x v="23"/>
    <s v="DIESEL FUEL"/>
    <x v="14"/>
    <n v="0"/>
  </r>
  <r>
    <s v="REFERENCE ELECTRIFICATION - MODERATE TECHNOLOGY ADVANCEMENT"/>
    <x v="3"/>
    <s v="INDUSTRIAL RESIDUAL FUEL OIL OVEN/FURNACE"/>
    <s v="TEXAS"/>
    <x v="28"/>
    <x v="23"/>
    <s v="PIPELINE GAS"/>
    <x v="14"/>
    <n v="0"/>
  </r>
  <r>
    <s v="REFERENCE ELECTRIFICATION - MODERATE TECHNOLOGY ADVANCEMENT"/>
    <x v="3"/>
    <s v="INDUSTRIAL RESIDUAL FUEL OIL OVEN/FURNACE"/>
    <s v="TEXAS"/>
    <x v="28"/>
    <x v="23"/>
    <s v="BIOMASS - WOOD"/>
    <x v="14"/>
    <n v="0"/>
  </r>
  <r>
    <s v="REFERENCE ELECTRIFICATION - MODERATE TECHNOLOGY ADVANCEMENT"/>
    <x v="3"/>
    <s v="INDUSTRIAL RESIDUAL FUEL OIL OVEN/FURNACE"/>
    <s v="TEXAS"/>
    <x v="28"/>
    <x v="23"/>
    <s v="RESIDUAL FUEL OIL"/>
    <x v="14"/>
    <n v="260264761.09631801"/>
  </r>
  <r>
    <s v="REFERENCE ELECTRIFICATION - MODERATE TECHNOLOGY ADVANCEMENT"/>
    <x v="3"/>
    <s v="INDUSTRIAL RESIDUAL FUEL OIL OVEN/FURNACE"/>
    <s v="TEXAS"/>
    <x v="28"/>
    <x v="23"/>
    <s v="COAL"/>
    <x v="14"/>
    <n v="0"/>
  </r>
  <r>
    <s v="REFERENCE ELECTRIFICATION - MODERATE TECHNOLOGY ADVANCEMENT"/>
    <x v="3"/>
    <s v="INDUSTRIAL RESIDUAL FUEL OIL OVEN/FURNACE"/>
    <s v="TEXAS"/>
    <x v="28"/>
    <x v="23"/>
    <s v="OTHER PETROLEUM"/>
    <x v="14"/>
    <n v="0"/>
  </r>
  <r>
    <s v="REFERENCE ELECTRIFICATION - MODERATE TECHNOLOGY ADVANCEMENT"/>
    <x v="3"/>
    <s v="INDUSTRIAL RESIDUAL FUEL OIL OVEN/FURNACE"/>
    <s v="TEXAS"/>
    <x v="28"/>
    <x v="24"/>
    <s v="ELECTRICITY"/>
    <x v="14"/>
    <n v="0"/>
  </r>
  <r>
    <s v="REFERENCE ELECTRIFICATION - MODERATE TECHNOLOGY ADVANCEMENT"/>
    <x v="3"/>
    <s v="INDUSTRIAL RESIDUAL FUEL OIL OVEN/FURNACE"/>
    <s v="TEXAS"/>
    <x v="28"/>
    <x v="24"/>
    <s v="DIESEL FUEL"/>
    <x v="14"/>
    <n v="0"/>
  </r>
  <r>
    <s v="REFERENCE ELECTRIFICATION - MODERATE TECHNOLOGY ADVANCEMENT"/>
    <x v="3"/>
    <s v="INDUSTRIAL RESIDUAL FUEL OIL OVEN/FURNACE"/>
    <s v="TEXAS"/>
    <x v="28"/>
    <x v="24"/>
    <s v="PIPELINE GAS"/>
    <x v="14"/>
    <n v="0"/>
  </r>
  <r>
    <s v="REFERENCE ELECTRIFICATION - MODERATE TECHNOLOGY ADVANCEMENT"/>
    <x v="3"/>
    <s v="INDUSTRIAL RESIDUAL FUEL OIL OVEN/FURNACE"/>
    <s v="TEXAS"/>
    <x v="28"/>
    <x v="24"/>
    <s v="BIOMASS - WOOD"/>
    <x v="14"/>
    <n v="0"/>
  </r>
  <r>
    <s v="REFERENCE ELECTRIFICATION - MODERATE TECHNOLOGY ADVANCEMENT"/>
    <x v="3"/>
    <s v="INDUSTRIAL RESIDUAL FUEL OIL OVEN/FURNACE"/>
    <s v="TEXAS"/>
    <x v="28"/>
    <x v="24"/>
    <s v="RESIDUAL FUEL OIL"/>
    <x v="14"/>
    <n v="262714977.607692"/>
  </r>
  <r>
    <s v="REFERENCE ELECTRIFICATION - MODERATE TECHNOLOGY ADVANCEMENT"/>
    <x v="3"/>
    <s v="INDUSTRIAL RESIDUAL FUEL OIL OVEN/FURNACE"/>
    <s v="TEXAS"/>
    <x v="28"/>
    <x v="24"/>
    <s v="COAL"/>
    <x v="14"/>
    <n v="0"/>
  </r>
  <r>
    <s v="REFERENCE ELECTRIFICATION - MODERATE TECHNOLOGY ADVANCEMENT"/>
    <x v="3"/>
    <s v="INDUSTRIAL RESIDUAL FUEL OIL OVEN/FURNACE"/>
    <s v="TEXAS"/>
    <x v="28"/>
    <x v="24"/>
    <s v="OTHER PETROLEUM"/>
    <x v="14"/>
    <n v="0"/>
  </r>
  <r>
    <s v="REFERENCE ELECTRIFICATION - MODERATE TECHNOLOGY ADVANCEMENT"/>
    <x v="3"/>
    <s v="INDUSTRIAL RESIDUAL FUEL OIL OVEN/FURNACE"/>
    <s v="TEXAS"/>
    <x v="28"/>
    <x v="25"/>
    <s v="ELECTRICITY"/>
    <x v="14"/>
    <n v="0"/>
  </r>
  <r>
    <s v="REFERENCE ELECTRIFICATION - MODERATE TECHNOLOGY ADVANCEMENT"/>
    <x v="3"/>
    <s v="INDUSTRIAL RESIDUAL FUEL OIL OVEN/FURNACE"/>
    <s v="TEXAS"/>
    <x v="28"/>
    <x v="25"/>
    <s v="DIESEL FUEL"/>
    <x v="14"/>
    <n v="0"/>
  </r>
  <r>
    <s v="REFERENCE ELECTRIFICATION - MODERATE TECHNOLOGY ADVANCEMENT"/>
    <x v="3"/>
    <s v="INDUSTRIAL RESIDUAL FUEL OIL OVEN/FURNACE"/>
    <s v="TEXAS"/>
    <x v="28"/>
    <x v="25"/>
    <s v="PIPELINE GAS"/>
    <x v="14"/>
    <n v="0"/>
  </r>
  <r>
    <s v="REFERENCE ELECTRIFICATION - MODERATE TECHNOLOGY ADVANCEMENT"/>
    <x v="3"/>
    <s v="INDUSTRIAL RESIDUAL FUEL OIL OVEN/FURNACE"/>
    <s v="TEXAS"/>
    <x v="28"/>
    <x v="25"/>
    <s v="BIOMASS - WOOD"/>
    <x v="14"/>
    <n v="0"/>
  </r>
  <r>
    <s v="REFERENCE ELECTRIFICATION - MODERATE TECHNOLOGY ADVANCEMENT"/>
    <x v="3"/>
    <s v="INDUSTRIAL RESIDUAL FUEL OIL OVEN/FURNACE"/>
    <s v="TEXAS"/>
    <x v="28"/>
    <x v="25"/>
    <s v="RESIDUAL FUEL OIL"/>
    <x v="14"/>
    <n v="263072793.011143"/>
  </r>
  <r>
    <s v="REFERENCE ELECTRIFICATION - MODERATE TECHNOLOGY ADVANCEMENT"/>
    <x v="3"/>
    <s v="INDUSTRIAL RESIDUAL FUEL OIL OVEN/FURNACE"/>
    <s v="TEXAS"/>
    <x v="28"/>
    <x v="25"/>
    <s v="COAL"/>
    <x v="14"/>
    <n v="0"/>
  </r>
  <r>
    <s v="REFERENCE ELECTRIFICATION - MODERATE TECHNOLOGY ADVANCEMENT"/>
    <x v="3"/>
    <s v="INDUSTRIAL RESIDUAL FUEL OIL OVEN/FURNACE"/>
    <s v="TEXAS"/>
    <x v="28"/>
    <x v="25"/>
    <s v="OTHER PETROLEUM"/>
    <x v="14"/>
    <n v="0"/>
  </r>
  <r>
    <s v="REFERENCE ELECTRIFICATION - MODERATE TECHNOLOGY ADVANCEMENT"/>
    <x v="3"/>
    <s v="INDUSTRIAL RESIDUAL FUEL OIL OVEN/FURNACE"/>
    <s v="TEXAS"/>
    <x v="28"/>
    <x v="26"/>
    <s v="ELECTRICITY"/>
    <x v="14"/>
    <n v="0"/>
  </r>
  <r>
    <s v="REFERENCE ELECTRIFICATION - MODERATE TECHNOLOGY ADVANCEMENT"/>
    <x v="3"/>
    <s v="INDUSTRIAL RESIDUAL FUEL OIL OVEN/FURNACE"/>
    <s v="TEXAS"/>
    <x v="28"/>
    <x v="26"/>
    <s v="DIESEL FUEL"/>
    <x v="14"/>
    <n v="0"/>
  </r>
  <r>
    <s v="REFERENCE ELECTRIFICATION - MODERATE TECHNOLOGY ADVANCEMENT"/>
    <x v="3"/>
    <s v="INDUSTRIAL RESIDUAL FUEL OIL OVEN/FURNACE"/>
    <s v="TEXAS"/>
    <x v="28"/>
    <x v="26"/>
    <s v="PIPELINE GAS"/>
    <x v="14"/>
    <n v="0"/>
  </r>
  <r>
    <s v="REFERENCE ELECTRIFICATION - MODERATE TECHNOLOGY ADVANCEMENT"/>
    <x v="3"/>
    <s v="INDUSTRIAL RESIDUAL FUEL OIL OVEN/FURNACE"/>
    <s v="TEXAS"/>
    <x v="28"/>
    <x v="26"/>
    <s v="BIOMASS - WOOD"/>
    <x v="14"/>
    <n v="0"/>
  </r>
  <r>
    <s v="REFERENCE ELECTRIFICATION - MODERATE TECHNOLOGY ADVANCEMENT"/>
    <x v="3"/>
    <s v="INDUSTRIAL RESIDUAL FUEL OIL OVEN/FURNACE"/>
    <s v="TEXAS"/>
    <x v="28"/>
    <x v="26"/>
    <s v="RESIDUAL FUEL OIL"/>
    <x v="14"/>
    <n v="263748485.906454"/>
  </r>
  <r>
    <s v="REFERENCE ELECTRIFICATION - MODERATE TECHNOLOGY ADVANCEMENT"/>
    <x v="3"/>
    <s v="INDUSTRIAL RESIDUAL FUEL OIL OVEN/FURNACE"/>
    <s v="TEXAS"/>
    <x v="28"/>
    <x v="26"/>
    <s v="COAL"/>
    <x v="14"/>
    <n v="0"/>
  </r>
  <r>
    <s v="REFERENCE ELECTRIFICATION - MODERATE TECHNOLOGY ADVANCEMENT"/>
    <x v="3"/>
    <s v="INDUSTRIAL RESIDUAL FUEL OIL OVEN/FURNACE"/>
    <s v="TEXAS"/>
    <x v="28"/>
    <x v="26"/>
    <s v="OTHER PETROLEUM"/>
    <x v="14"/>
    <n v="0"/>
  </r>
  <r>
    <s v="REFERENCE ELECTRIFICATION - MODERATE TECHNOLOGY ADVANCEMENT"/>
    <x v="3"/>
    <s v="INDUSTRIAL RESIDUAL FUEL OIL OVEN/FURNACE"/>
    <s v="TEXAS"/>
    <x v="28"/>
    <x v="27"/>
    <s v="ELECTRICITY"/>
    <x v="14"/>
    <n v="0"/>
  </r>
  <r>
    <s v="REFERENCE ELECTRIFICATION - MODERATE TECHNOLOGY ADVANCEMENT"/>
    <x v="3"/>
    <s v="INDUSTRIAL RESIDUAL FUEL OIL OVEN/FURNACE"/>
    <s v="TEXAS"/>
    <x v="28"/>
    <x v="27"/>
    <s v="DIESEL FUEL"/>
    <x v="14"/>
    <n v="0"/>
  </r>
  <r>
    <s v="REFERENCE ELECTRIFICATION - MODERATE TECHNOLOGY ADVANCEMENT"/>
    <x v="3"/>
    <s v="INDUSTRIAL RESIDUAL FUEL OIL OVEN/FURNACE"/>
    <s v="TEXAS"/>
    <x v="28"/>
    <x v="27"/>
    <s v="PIPELINE GAS"/>
    <x v="14"/>
    <n v="0"/>
  </r>
  <r>
    <s v="REFERENCE ELECTRIFICATION - MODERATE TECHNOLOGY ADVANCEMENT"/>
    <x v="3"/>
    <s v="INDUSTRIAL RESIDUAL FUEL OIL OVEN/FURNACE"/>
    <s v="TEXAS"/>
    <x v="28"/>
    <x v="27"/>
    <s v="BIOMASS - WOOD"/>
    <x v="14"/>
    <n v="0"/>
  </r>
  <r>
    <s v="REFERENCE ELECTRIFICATION - MODERATE TECHNOLOGY ADVANCEMENT"/>
    <x v="3"/>
    <s v="INDUSTRIAL RESIDUAL FUEL OIL OVEN/FURNACE"/>
    <s v="TEXAS"/>
    <x v="28"/>
    <x v="27"/>
    <s v="RESIDUAL FUEL OIL"/>
    <x v="14"/>
    <n v="264305939.55712"/>
  </r>
  <r>
    <s v="REFERENCE ELECTRIFICATION - MODERATE TECHNOLOGY ADVANCEMENT"/>
    <x v="3"/>
    <s v="INDUSTRIAL RESIDUAL FUEL OIL OVEN/FURNACE"/>
    <s v="TEXAS"/>
    <x v="28"/>
    <x v="27"/>
    <s v="COAL"/>
    <x v="14"/>
    <n v="0"/>
  </r>
  <r>
    <s v="REFERENCE ELECTRIFICATION - MODERATE TECHNOLOGY ADVANCEMENT"/>
    <x v="3"/>
    <s v="INDUSTRIAL RESIDUAL FUEL OIL OVEN/FURNACE"/>
    <s v="TEXAS"/>
    <x v="28"/>
    <x v="27"/>
    <s v="OTHER PETROLEUM"/>
    <x v="14"/>
    <n v="0"/>
  </r>
  <r>
    <s v="REFERENCE ELECTRIFICATION - MODERATE TECHNOLOGY ADVANCEMENT"/>
    <x v="3"/>
    <s v="INDUSTRIAL RESIDUAL FUEL OIL OVEN/FURNACE"/>
    <s v="TEXAS"/>
    <x v="28"/>
    <x v="28"/>
    <s v="ELECTRICITY"/>
    <x v="14"/>
    <n v="0"/>
  </r>
  <r>
    <s v="REFERENCE ELECTRIFICATION - MODERATE TECHNOLOGY ADVANCEMENT"/>
    <x v="3"/>
    <s v="INDUSTRIAL RESIDUAL FUEL OIL OVEN/FURNACE"/>
    <s v="TEXAS"/>
    <x v="28"/>
    <x v="28"/>
    <s v="DIESEL FUEL"/>
    <x v="14"/>
    <n v="0"/>
  </r>
  <r>
    <s v="REFERENCE ELECTRIFICATION - MODERATE TECHNOLOGY ADVANCEMENT"/>
    <x v="3"/>
    <s v="INDUSTRIAL RESIDUAL FUEL OIL OVEN/FURNACE"/>
    <s v="TEXAS"/>
    <x v="28"/>
    <x v="28"/>
    <s v="PIPELINE GAS"/>
    <x v="14"/>
    <n v="0"/>
  </r>
  <r>
    <s v="REFERENCE ELECTRIFICATION - MODERATE TECHNOLOGY ADVANCEMENT"/>
    <x v="3"/>
    <s v="INDUSTRIAL RESIDUAL FUEL OIL OVEN/FURNACE"/>
    <s v="TEXAS"/>
    <x v="28"/>
    <x v="28"/>
    <s v="BIOMASS - WOOD"/>
    <x v="14"/>
    <n v="0"/>
  </r>
  <r>
    <s v="REFERENCE ELECTRIFICATION - MODERATE TECHNOLOGY ADVANCEMENT"/>
    <x v="3"/>
    <s v="INDUSTRIAL RESIDUAL FUEL OIL OVEN/FURNACE"/>
    <s v="TEXAS"/>
    <x v="28"/>
    <x v="28"/>
    <s v="RESIDUAL FUEL OIL"/>
    <x v="14"/>
    <n v="264924739.05834001"/>
  </r>
  <r>
    <s v="REFERENCE ELECTRIFICATION - MODERATE TECHNOLOGY ADVANCEMENT"/>
    <x v="3"/>
    <s v="INDUSTRIAL RESIDUAL FUEL OIL OVEN/FURNACE"/>
    <s v="TEXAS"/>
    <x v="28"/>
    <x v="28"/>
    <s v="COAL"/>
    <x v="14"/>
    <n v="0"/>
  </r>
  <r>
    <s v="REFERENCE ELECTRIFICATION - MODERATE TECHNOLOGY ADVANCEMENT"/>
    <x v="3"/>
    <s v="INDUSTRIAL RESIDUAL FUEL OIL OVEN/FURNACE"/>
    <s v="TEXAS"/>
    <x v="28"/>
    <x v="28"/>
    <s v="OTHER PETROLEUM"/>
    <x v="14"/>
    <n v="0"/>
  </r>
  <r>
    <s v="REFERENCE ELECTRIFICATION - MODERATE TECHNOLOGY ADVANCEMENT"/>
    <x v="3"/>
    <s v="INDUSTRIAL RESIDUAL FUEL OIL OVEN/FURNACE"/>
    <s v="TEXAS"/>
    <x v="28"/>
    <x v="29"/>
    <s v="ELECTRICITY"/>
    <x v="14"/>
    <n v="0"/>
  </r>
  <r>
    <s v="REFERENCE ELECTRIFICATION - MODERATE TECHNOLOGY ADVANCEMENT"/>
    <x v="3"/>
    <s v="INDUSTRIAL RESIDUAL FUEL OIL OVEN/FURNACE"/>
    <s v="TEXAS"/>
    <x v="28"/>
    <x v="29"/>
    <s v="DIESEL FUEL"/>
    <x v="14"/>
    <n v="0"/>
  </r>
  <r>
    <s v="REFERENCE ELECTRIFICATION - MODERATE TECHNOLOGY ADVANCEMENT"/>
    <x v="3"/>
    <s v="INDUSTRIAL RESIDUAL FUEL OIL OVEN/FURNACE"/>
    <s v="TEXAS"/>
    <x v="28"/>
    <x v="29"/>
    <s v="PIPELINE GAS"/>
    <x v="14"/>
    <n v="0"/>
  </r>
  <r>
    <s v="REFERENCE ELECTRIFICATION - MODERATE TECHNOLOGY ADVANCEMENT"/>
    <x v="3"/>
    <s v="INDUSTRIAL RESIDUAL FUEL OIL OVEN/FURNACE"/>
    <s v="TEXAS"/>
    <x v="28"/>
    <x v="29"/>
    <s v="BIOMASS - WOOD"/>
    <x v="14"/>
    <n v="0"/>
  </r>
  <r>
    <s v="REFERENCE ELECTRIFICATION - MODERATE TECHNOLOGY ADVANCEMENT"/>
    <x v="3"/>
    <s v="INDUSTRIAL RESIDUAL FUEL OIL OVEN/FURNACE"/>
    <s v="TEXAS"/>
    <x v="28"/>
    <x v="29"/>
    <s v="RESIDUAL FUEL OIL"/>
    <x v="14"/>
    <n v="266033354.24966699"/>
  </r>
  <r>
    <s v="REFERENCE ELECTRIFICATION - MODERATE TECHNOLOGY ADVANCEMENT"/>
    <x v="3"/>
    <s v="INDUSTRIAL RESIDUAL FUEL OIL OVEN/FURNACE"/>
    <s v="TEXAS"/>
    <x v="28"/>
    <x v="29"/>
    <s v="COAL"/>
    <x v="14"/>
    <n v="0"/>
  </r>
  <r>
    <s v="REFERENCE ELECTRIFICATION - MODERATE TECHNOLOGY ADVANCEMENT"/>
    <x v="3"/>
    <s v="INDUSTRIAL RESIDUAL FUEL OIL OVEN/FURNACE"/>
    <s v="TEXAS"/>
    <x v="28"/>
    <x v="29"/>
    <s v="OTHER PETROLEUM"/>
    <x v="14"/>
    <n v="0"/>
  </r>
  <r>
    <s v="REFERENCE ELECTRIFICATION - MODERATE TECHNOLOGY ADVANCEMENT"/>
    <x v="3"/>
    <s v="INDUSTRIAL RESIDUAL FUEL OIL OVEN/FURNACE"/>
    <s v="TEXAS"/>
    <x v="28"/>
    <x v="30"/>
    <s v="ELECTRICITY"/>
    <x v="14"/>
    <n v="0"/>
  </r>
  <r>
    <s v="REFERENCE ELECTRIFICATION - MODERATE TECHNOLOGY ADVANCEMENT"/>
    <x v="3"/>
    <s v="INDUSTRIAL RESIDUAL FUEL OIL OVEN/FURNACE"/>
    <s v="TEXAS"/>
    <x v="28"/>
    <x v="30"/>
    <s v="DIESEL FUEL"/>
    <x v="14"/>
    <n v="0"/>
  </r>
  <r>
    <s v="REFERENCE ELECTRIFICATION - MODERATE TECHNOLOGY ADVANCEMENT"/>
    <x v="3"/>
    <s v="INDUSTRIAL RESIDUAL FUEL OIL OVEN/FURNACE"/>
    <s v="TEXAS"/>
    <x v="28"/>
    <x v="30"/>
    <s v="PIPELINE GAS"/>
    <x v="14"/>
    <n v="0"/>
  </r>
  <r>
    <s v="REFERENCE ELECTRIFICATION - MODERATE TECHNOLOGY ADVANCEMENT"/>
    <x v="3"/>
    <s v="INDUSTRIAL RESIDUAL FUEL OIL OVEN/FURNACE"/>
    <s v="TEXAS"/>
    <x v="28"/>
    <x v="30"/>
    <s v="BIOMASS - WOOD"/>
    <x v="14"/>
    <n v="0"/>
  </r>
  <r>
    <s v="REFERENCE ELECTRIFICATION - MODERATE TECHNOLOGY ADVANCEMENT"/>
    <x v="3"/>
    <s v="INDUSTRIAL RESIDUAL FUEL OIL OVEN/FURNACE"/>
    <s v="TEXAS"/>
    <x v="28"/>
    <x v="30"/>
    <s v="RESIDUAL FUEL OIL"/>
    <x v="14"/>
    <n v="266980355.073847"/>
  </r>
  <r>
    <s v="REFERENCE ELECTRIFICATION - MODERATE TECHNOLOGY ADVANCEMENT"/>
    <x v="3"/>
    <s v="INDUSTRIAL RESIDUAL FUEL OIL OVEN/FURNACE"/>
    <s v="TEXAS"/>
    <x v="28"/>
    <x v="30"/>
    <s v="COAL"/>
    <x v="14"/>
    <n v="0"/>
  </r>
  <r>
    <s v="REFERENCE ELECTRIFICATION - MODERATE TECHNOLOGY ADVANCEMENT"/>
    <x v="3"/>
    <s v="INDUSTRIAL RESIDUAL FUEL OIL OVEN/FURNACE"/>
    <s v="TEXAS"/>
    <x v="28"/>
    <x v="30"/>
    <s v="OTHER PETROLEUM"/>
    <x v="14"/>
    <n v="0"/>
  </r>
  <r>
    <s v="REFERENCE ELECTRIFICATION - MODERATE TECHNOLOGY ADVANCEMENT"/>
    <x v="3"/>
    <s v="INDUSTRIAL RESIDUAL FUEL OIL OVEN/FURNACE"/>
    <s v="TEXAS"/>
    <x v="28"/>
    <x v="31"/>
    <s v="ELECTRICITY"/>
    <x v="14"/>
    <n v="0"/>
  </r>
  <r>
    <s v="REFERENCE ELECTRIFICATION - MODERATE TECHNOLOGY ADVANCEMENT"/>
    <x v="3"/>
    <s v="INDUSTRIAL RESIDUAL FUEL OIL OVEN/FURNACE"/>
    <s v="TEXAS"/>
    <x v="28"/>
    <x v="31"/>
    <s v="DIESEL FUEL"/>
    <x v="14"/>
    <n v="0"/>
  </r>
  <r>
    <s v="REFERENCE ELECTRIFICATION - MODERATE TECHNOLOGY ADVANCEMENT"/>
    <x v="3"/>
    <s v="INDUSTRIAL RESIDUAL FUEL OIL OVEN/FURNACE"/>
    <s v="TEXAS"/>
    <x v="28"/>
    <x v="31"/>
    <s v="PIPELINE GAS"/>
    <x v="14"/>
    <n v="0"/>
  </r>
  <r>
    <s v="REFERENCE ELECTRIFICATION - MODERATE TECHNOLOGY ADVANCEMENT"/>
    <x v="3"/>
    <s v="INDUSTRIAL RESIDUAL FUEL OIL OVEN/FURNACE"/>
    <s v="TEXAS"/>
    <x v="28"/>
    <x v="31"/>
    <s v="BIOMASS - WOOD"/>
    <x v="14"/>
    <n v="0"/>
  </r>
  <r>
    <s v="REFERENCE ELECTRIFICATION - MODERATE TECHNOLOGY ADVANCEMENT"/>
    <x v="3"/>
    <s v="INDUSTRIAL RESIDUAL FUEL OIL OVEN/FURNACE"/>
    <s v="TEXAS"/>
    <x v="28"/>
    <x v="31"/>
    <s v="RESIDUAL FUEL OIL"/>
    <x v="14"/>
    <n v="268898506.664446"/>
  </r>
  <r>
    <s v="REFERENCE ELECTRIFICATION - MODERATE TECHNOLOGY ADVANCEMENT"/>
    <x v="3"/>
    <s v="INDUSTRIAL RESIDUAL FUEL OIL OVEN/FURNACE"/>
    <s v="TEXAS"/>
    <x v="28"/>
    <x v="31"/>
    <s v="COAL"/>
    <x v="14"/>
    <n v="0"/>
  </r>
  <r>
    <s v="REFERENCE ELECTRIFICATION - MODERATE TECHNOLOGY ADVANCEMENT"/>
    <x v="3"/>
    <s v="INDUSTRIAL RESIDUAL FUEL OIL OVEN/FURNACE"/>
    <s v="TEXAS"/>
    <x v="28"/>
    <x v="31"/>
    <s v="OTHER PETROLEUM"/>
    <x v="14"/>
    <n v="0"/>
  </r>
  <r>
    <s v="REFERENCE ELECTRIFICATION - MODERATE TECHNOLOGY ADVANCEMENT"/>
    <x v="3"/>
    <s v="INDUSTRIAL RESIDUAL FUEL OIL OVEN/FURNACE"/>
    <s v="TEXAS"/>
    <x v="28"/>
    <x v="32"/>
    <s v="ELECTRICITY"/>
    <x v="14"/>
    <n v="0"/>
  </r>
  <r>
    <s v="REFERENCE ELECTRIFICATION - MODERATE TECHNOLOGY ADVANCEMENT"/>
    <x v="3"/>
    <s v="INDUSTRIAL RESIDUAL FUEL OIL OVEN/FURNACE"/>
    <s v="TEXAS"/>
    <x v="28"/>
    <x v="32"/>
    <s v="DIESEL FUEL"/>
    <x v="14"/>
    <n v="0"/>
  </r>
  <r>
    <s v="REFERENCE ELECTRIFICATION - MODERATE TECHNOLOGY ADVANCEMENT"/>
    <x v="3"/>
    <s v="INDUSTRIAL RESIDUAL FUEL OIL OVEN/FURNACE"/>
    <s v="TEXAS"/>
    <x v="28"/>
    <x v="32"/>
    <s v="PIPELINE GAS"/>
    <x v="14"/>
    <n v="0"/>
  </r>
  <r>
    <s v="REFERENCE ELECTRIFICATION - MODERATE TECHNOLOGY ADVANCEMENT"/>
    <x v="3"/>
    <s v="INDUSTRIAL RESIDUAL FUEL OIL OVEN/FURNACE"/>
    <s v="TEXAS"/>
    <x v="28"/>
    <x v="32"/>
    <s v="BIOMASS - WOOD"/>
    <x v="14"/>
    <n v="0"/>
  </r>
  <r>
    <s v="REFERENCE ELECTRIFICATION - MODERATE TECHNOLOGY ADVANCEMENT"/>
    <x v="3"/>
    <s v="INDUSTRIAL RESIDUAL FUEL OIL OVEN/FURNACE"/>
    <s v="TEXAS"/>
    <x v="28"/>
    <x v="32"/>
    <s v="RESIDUAL FUEL OIL"/>
    <x v="14"/>
    <n v="271174915.25320399"/>
  </r>
  <r>
    <s v="REFERENCE ELECTRIFICATION - MODERATE TECHNOLOGY ADVANCEMENT"/>
    <x v="3"/>
    <s v="INDUSTRIAL RESIDUAL FUEL OIL OVEN/FURNACE"/>
    <s v="TEXAS"/>
    <x v="28"/>
    <x v="32"/>
    <s v="COAL"/>
    <x v="14"/>
    <n v="0"/>
  </r>
  <r>
    <s v="REFERENCE ELECTRIFICATION - MODERATE TECHNOLOGY ADVANCEMENT"/>
    <x v="3"/>
    <s v="INDUSTRIAL RESIDUAL FUEL OIL OVEN/FURNACE"/>
    <s v="TEXAS"/>
    <x v="28"/>
    <x v="32"/>
    <s v="OTHER PETROLEUM"/>
    <x v="14"/>
    <n v="0"/>
  </r>
  <r>
    <s v="REFERENCE ELECTRIFICATION - MODERATE TECHNOLOGY ADVANCEMENT"/>
    <x v="3"/>
    <s v="INDUSTRIAL RESIDUAL FUEL OIL OVEN/FURNACE"/>
    <s v="TEXAS"/>
    <x v="28"/>
    <x v="33"/>
    <s v="ELECTRICITY"/>
    <x v="14"/>
    <n v="0"/>
  </r>
  <r>
    <s v="REFERENCE ELECTRIFICATION - MODERATE TECHNOLOGY ADVANCEMENT"/>
    <x v="3"/>
    <s v="INDUSTRIAL RESIDUAL FUEL OIL OVEN/FURNACE"/>
    <s v="TEXAS"/>
    <x v="28"/>
    <x v="33"/>
    <s v="DIESEL FUEL"/>
    <x v="14"/>
    <n v="0"/>
  </r>
  <r>
    <s v="REFERENCE ELECTRIFICATION - MODERATE TECHNOLOGY ADVANCEMENT"/>
    <x v="3"/>
    <s v="INDUSTRIAL RESIDUAL FUEL OIL OVEN/FURNACE"/>
    <s v="TEXAS"/>
    <x v="28"/>
    <x v="33"/>
    <s v="PIPELINE GAS"/>
    <x v="14"/>
    <n v="0"/>
  </r>
  <r>
    <s v="REFERENCE ELECTRIFICATION - MODERATE TECHNOLOGY ADVANCEMENT"/>
    <x v="3"/>
    <s v="INDUSTRIAL RESIDUAL FUEL OIL OVEN/FURNACE"/>
    <s v="TEXAS"/>
    <x v="28"/>
    <x v="33"/>
    <s v="BIOMASS - WOOD"/>
    <x v="14"/>
    <n v="0"/>
  </r>
  <r>
    <s v="REFERENCE ELECTRIFICATION - MODERATE TECHNOLOGY ADVANCEMENT"/>
    <x v="3"/>
    <s v="INDUSTRIAL RESIDUAL FUEL OIL OVEN/FURNACE"/>
    <s v="TEXAS"/>
    <x v="28"/>
    <x v="33"/>
    <s v="RESIDUAL FUEL OIL"/>
    <x v="14"/>
    <n v="273399418.02617902"/>
  </r>
  <r>
    <s v="REFERENCE ELECTRIFICATION - MODERATE TECHNOLOGY ADVANCEMENT"/>
    <x v="3"/>
    <s v="INDUSTRIAL RESIDUAL FUEL OIL OVEN/FURNACE"/>
    <s v="TEXAS"/>
    <x v="28"/>
    <x v="33"/>
    <s v="COAL"/>
    <x v="14"/>
    <n v="0"/>
  </r>
  <r>
    <s v="REFERENCE ELECTRIFICATION - MODERATE TECHNOLOGY ADVANCEMENT"/>
    <x v="3"/>
    <s v="INDUSTRIAL RESIDUAL FUEL OIL OVEN/FURNACE"/>
    <s v="TEXAS"/>
    <x v="28"/>
    <x v="33"/>
    <s v="OTHER PETROLEUM"/>
    <x v="14"/>
    <n v="0"/>
  </r>
  <r>
    <s v="REFERENCE ELECTRIFICATION - MODERATE TECHNOLOGY ADVANCEMENT"/>
    <x v="3"/>
    <s v="INDUSTRIAL ELECTRIC RESISTANCE HEAT/MELT"/>
    <s v="TEXAS"/>
    <x v="28"/>
    <x v="0"/>
    <s v="ELECTRICITY"/>
    <x v="14"/>
    <n v="22477187861.4967"/>
  </r>
  <r>
    <s v="REFERENCE ELECTRIFICATION - MODERATE TECHNOLOGY ADVANCEMENT"/>
    <x v="3"/>
    <s v="INDUSTRIAL ELECTRIC RESISTANCE HEAT/MELT"/>
    <s v="TEXAS"/>
    <x v="28"/>
    <x v="0"/>
    <s v="DIESEL FUEL"/>
    <x v="14"/>
    <n v="0"/>
  </r>
  <r>
    <s v="REFERENCE ELECTRIFICATION - MODERATE TECHNOLOGY ADVANCEMENT"/>
    <x v="3"/>
    <s v="INDUSTRIAL ELECTRIC RESISTANCE HEAT/MELT"/>
    <s v="TEXAS"/>
    <x v="28"/>
    <x v="0"/>
    <s v="PIPELINE GAS"/>
    <x v="14"/>
    <n v="0"/>
  </r>
  <r>
    <s v="REFERENCE ELECTRIFICATION - MODERATE TECHNOLOGY ADVANCEMENT"/>
    <x v="3"/>
    <s v="INDUSTRIAL ELECTRIC RESISTANCE HEAT/MELT"/>
    <s v="TEXAS"/>
    <x v="28"/>
    <x v="0"/>
    <s v="BIOMASS - WOOD"/>
    <x v="14"/>
    <n v="0"/>
  </r>
  <r>
    <s v="REFERENCE ELECTRIFICATION - MODERATE TECHNOLOGY ADVANCEMENT"/>
    <x v="3"/>
    <s v="INDUSTRIAL ELECTRIC RESISTANCE HEAT/MELT"/>
    <s v="TEXAS"/>
    <x v="28"/>
    <x v="0"/>
    <s v="RESIDUAL FUEL OIL"/>
    <x v="14"/>
    <n v="0"/>
  </r>
  <r>
    <s v="REFERENCE ELECTRIFICATION - MODERATE TECHNOLOGY ADVANCEMENT"/>
    <x v="3"/>
    <s v="INDUSTRIAL ELECTRIC RESISTANCE HEAT/MELT"/>
    <s v="TEXAS"/>
    <x v="28"/>
    <x v="0"/>
    <s v="COAL"/>
    <x v="14"/>
    <n v="0"/>
  </r>
  <r>
    <s v="REFERENCE ELECTRIFICATION - MODERATE TECHNOLOGY ADVANCEMENT"/>
    <x v="3"/>
    <s v="INDUSTRIAL ELECTRIC RESISTANCE HEAT/MELT"/>
    <s v="TEXAS"/>
    <x v="28"/>
    <x v="0"/>
    <s v="OTHER PETROLEUM"/>
    <x v="14"/>
    <n v="0"/>
  </r>
  <r>
    <s v="REFERENCE ELECTRIFICATION - MODERATE TECHNOLOGY ADVANCEMENT"/>
    <x v="3"/>
    <s v="INDUSTRIAL ELECTRIC RESISTANCE HEAT/MELT"/>
    <s v="TEXAS"/>
    <x v="28"/>
    <x v="1"/>
    <s v="ELECTRICITY"/>
    <x v="14"/>
    <n v="22681799676.403999"/>
  </r>
  <r>
    <s v="REFERENCE ELECTRIFICATION - MODERATE TECHNOLOGY ADVANCEMENT"/>
    <x v="3"/>
    <s v="INDUSTRIAL ELECTRIC RESISTANCE HEAT/MELT"/>
    <s v="TEXAS"/>
    <x v="28"/>
    <x v="1"/>
    <s v="DIESEL FUEL"/>
    <x v="14"/>
    <n v="0"/>
  </r>
  <r>
    <s v="REFERENCE ELECTRIFICATION - MODERATE TECHNOLOGY ADVANCEMENT"/>
    <x v="3"/>
    <s v="INDUSTRIAL ELECTRIC RESISTANCE HEAT/MELT"/>
    <s v="TEXAS"/>
    <x v="28"/>
    <x v="1"/>
    <s v="PIPELINE GAS"/>
    <x v="14"/>
    <n v="0"/>
  </r>
  <r>
    <s v="REFERENCE ELECTRIFICATION - MODERATE TECHNOLOGY ADVANCEMENT"/>
    <x v="3"/>
    <s v="INDUSTRIAL ELECTRIC RESISTANCE HEAT/MELT"/>
    <s v="TEXAS"/>
    <x v="28"/>
    <x v="1"/>
    <s v="BIOMASS - WOOD"/>
    <x v="14"/>
    <n v="0"/>
  </r>
  <r>
    <s v="REFERENCE ELECTRIFICATION - MODERATE TECHNOLOGY ADVANCEMENT"/>
    <x v="3"/>
    <s v="INDUSTRIAL ELECTRIC RESISTANCE HEAT/MELT"/>
    <s v="TEXAS"/>
    <x v="28"/>
    <x v="1"/>
    <s v="RESIDUAL FUEL OIL"/>
    <x v="14"/>
    <n v="0"/>
  </r>
  <r>
    <s v="REFERENCE ELECTRIFICATION - MODERATE TECHNOLOGY ADVANCEMENT"/>
    <x v="3"/>
    <s v="INDUSTRIAL ELECTRIC RESISTANCE HEAT/MELT"/>
    <s v="TEXAS"/>
    <x v="28"/>
    <x v="1"/>
    <s v="COAL"/>
    <x v="14"/>
    <n v="0"/>
  </r>
  <r>
    <s v="REFERENCE ELECTRIFICATION - MODERATE TECHNOLOGY ADVANCEMENT"/>
    <x v="3"/>
    <s v="INDUSTRIAL ELECTRIC RESISTANCE HEAT/MELT"/>
    <s v="TEXAS"/>
    <x v="28"/>
    <x v="1"/>
    <s v="OTHER PETROLEUM"/>
    <x v="14"/>
    <n v="0"/>
  </r>
  <r>
    <s v="REFERENCE ELECTRIFICATION - MODERATE TECHNOLOGY ADVANCEMENT"/>
    <x v="3"/>
    <s v="INDUSTRIAL ELECTRIC RESISTANCE HEAT/MELT"/>
    <s v="TEXAS"/>
    <x v="28"/>
    <x v="2"/>
    <s v="ELECTRICITY"/>
    <x v="14"/>
    <n v="23203251961.313202"/>
  </r>
  <r>
    <s v="REFERENCE ELECTRIFICATION - MODERATE TECHNOLOGY ADVANCEMENT"/>
    <x v="3"/>
    <s v="INDUSTRIAL ELECTRIC RESISTANCE HEAT/MELT"/>
    <s v="TEXAS"/>
    <x v="28"/>
    <x v="2"/>
    <s v="DIESEL FUEL"/>
    <x v="14"/>
    <n v="0"/>
  </r>
  <r>
    <s v="REFERENCE ELECTRIFICATION - MODERATE TECHNOLOGY ADVANCEMENT"/>
    <x v="3"/>
    <s v="INDUSTRIAL ELECTRIC RESISTANCE HEAT/MELT"/>
    <s v="TEXAS"/>
    <x v="28"/>
    <x v="2"/>
    <s v="PIPELINE GAS"/>
    <x v="14"/>
    <n v="0"/>
  </r>
  <r>
    <s v="REFERENCE ELECTRIFICATION - MODERATE TECHNOLOGY ADVANCEMENT"/>
    <x v="3"/>
    <s v="INDUSTRIAL ELECTRIC RESISTANCE HEAT/MELT"/>
    <s v="TEXAS"/>
    <x v="28"/>
    <x v="2"/>
    <s v="BIOMASS - WOOD"/>
    <x v="14"/>
    <n v="0"/>
  </r>
  <r>
    <s v="REFERENCE ELECTRIFICATION - MODERATE TECHNOLOGY ADVANCEMENT"/>
    <x v="3"/>
    <s v="INDUSTRIAL ELECTRIC RESISTANCE HEAT/MELT"/>
    <s v="TEXAS"/>
    <x v="28"/>
    <x v="2"/>
    <s v="RESIDUAL FUEL OIL"/>
    <x v="14"/>
    <n v="0"/>
  </r>
  <r>
    <s v="REFERENCE ELECTRIFICATION - MODERATE TECHNOLOGY ADVANCEMENT"/>
    <x v="3"/>
    <s v="INDUSTRIAL ELECTRIC RESISTANCE HEAT/MELT"/>
    <s v="TEXAS"/>
    <x v="28"/>
    <x v="2"/>
    <s v="COAL"/>
    <x v="14"/>
    <n v="0"/>
  </r>
  <r>
    <s v="REFERENCE ELECTRIFICATION - MODERATE TECHNOLOGY ADVANCEMENT"/>
    <x v="3"/>
    <s v="INDUSTRIAL ELECTRIC RESISTANCE HEAT/MELT"/>
    <s v="TEXAS"/>
    <x v="28"/>
    <x v="2"/>
    <s v="OTHER PETROLEUM"/>
    <x v="14"/>
    <n v="0"/>
  </r>
  <r>
    <s v="REFERENCE ELECTRIFICATION - MODERATE TECHNOLOGY ADVANCEMENT"/>
    <x v="3"/>
    <s v="INDUSTRIAL ELECTRIC RESISTANCE HEAT/MELT"/>
    <s v="TEXAS"/>
    <x v="28"/>
    <x v="3"/>
    <s v="ELECTRICITY"/>
    <x v="14"/>
    <n v="23882304673.270302"/>
  </r>
  <r>
    <s v="REFERENCE ELECTRIFICATION - MODERATE TECHNOLOGY ADVANCEMENT"/>
    <x v="3"/>
    <s v="INDUSTRIAL ELECTRIC RESISTANCE HEAT/MELT"/>
    <s v="TEXAS"/>
    <x v="28"/>
    <x v="3"/>
    <s v="DIESEL FUEL"/>
    <x v="14"/>
    <n v="0"/>
  </r>
  <r>
    <s v="REFERENCE ELECTRIFICATION - MODERATE TECHNOLOGY ADVANCEMENT"/>
    <x v="3"/>
    <s v="INDUSTRIAL ELECTRIC RESISTANCE HEAT/MELT"/>
    <s v="TEXAS"/>
    <x v="28"/>
    <x v="3"/>
    <s v="PIPELINE GAS"/>
    <x v="14"/>
    <n v="0"/>
  </r>
  <r>
    <s v="REFERENCE ELECTRIFICATION - MODERATE TECHNOLOGY ADVANCEMENT"/>
    <x v="3"/>
    <s v="INDUSTRIAL ELECTRIC RESISTANCE HEAT/MELT"/>
    <s v="TEXAS"/>
    <x v="28"/>
    <x v="3"/>
    <s v="BIOMASS - WOOD"/>
    <x v="14"/>
    <n v="0"/>
  </r>
  <r>
    <s v="REFERENCE ELECTRIFICATION - MODERATE TECHNOLOGY ADVANCEMENT"/>
    <x v="3"/>
    <s v="INDUSTRIAL ELECTRIC RESISTANCE HEAT/MELT"/>
    <s v="TEXAS"/>
    <x v="28"/>
    <x v="3"/>
    <s v="RESIDUAL FUEL OIL"/>
    <x v="14"/>
    <n v="0"/>
  </r>
  <r>
    <s v="REFERENCE ELECTRIFICATION - MODERATE TECHNOLOGY ADVANCEMENT"/>
    <x v="3"/>
    <s v="INDUSTRIAL ELECTRIC RESISTANCE HEAT/MELT"/>
    <s v="TEXAS"/>
    <x v="28"/>
    <x v="3"/>
    <s v="COAL"/>
    <x v="14"/>
    <n v="0"/>
  </r>
  <r>
    <s v="REFERENCE ELECTRIFICATION - MODERATE TECHNOLOGY ADVANCEMENT"/>
    <x v="3"/>
    <s v="INDUSTRIAL ELECTRIC RESISTANCE HEAT/MELT"/>
    <s v="TEXAS"/>
    <x v="28"/>
    <x v="3"/>
    <s v="OTHER PETROLEUM"/>
    <x v="14"/>
    <n v="0"/>
  </r>
  <r>
    <s v="REFERENCE ELECTRIFICATION - MODERATE TECHNOLOGY ADVANCEMENT"/>
    <x v="3"/>
    <s v="INDUSTRIAL ELECTRIC RESISTANCE HEAT/MELT"/>
    <s v="TEXAS"/>
    <x v="28"/>
    <x v="4"/>
    <s v="ELECTRICITY"/>
    <x v="14"/>
    <n v="24801353223.328701"/>
  </r>
  <r>
    <s v="REFERENCE ELECTRIFICATION - MODERATE TECHNOLOGY ADVANCEMENT"/>
    <x v="3"/>
    <s v="INDUSTRIAL ELECTRIC RESISTANCE HEAT/MELT"/>
    <s v="TEXAS"/>
    <x v="28"/>
    <x v="4"/>
    <s v="DIESEL FUEL"/>
    <x v="14"/>
    <n v="0"/>
  </r>
  <r>
    <s v="REFERENCE ELECTRIFICATION - MODERATE TECHNOLOGY ADVANCEMENT"/>
    <x v="3"/>
    <s v="INDUSTRIAL ELECTRIC RESISTANCE HEAT/MELT"/>
    <s v="TEXAS"/>
    <x v="28"/>
    <x v="4"/>
    <s v="PIPELINE GAS"/>
    <x v="14"/>
    <n v="0"/>
  </r>
  <r>
    <s v="REFERENCE ELECTRIFICATION - MODERATE TECHNOLOGY ADVANCEMENT"/>
    <x v="3"/>
    <s v="INDUSTRIAL ELECTRIC RESISTANCE HEAT/MELT"/>
    <s v="TEXAS"/>
    <x v="28"/>
    <x v="4"/>
    <s v="BIOMASS - WOOD"/>
    <x v="14"/>
    <n v="0"/>
  </r>
  <r>
    <s v="REFERENCE ELECTRIFICATION - MODERATE TECHNOLOGY ADVANCEMENT"/>
    <x v="3"/>
    <s v="INDUSTRIAL ELECTRIC RESISTANCE HEAT/MELT"/>
    <s v="TEXAS"/>
    <x v="28"/>
    <x v="4"/>
    <s v="RESIDUAL FUEL OIL"/>
    <x v="14"/>
    <n v="0"/>
  </r>
  <r>
    <s v="REFERENCE ELECTRIFICATION - MODERATE TECHNOLOGY ADVANCEMENT"/>
    <x v="3"/>
    <s v="INDUSTRIAL ELECTRIC RESISTANCE HEAT/MELT"/>
    <s v="TEXAS"/>
    <x v="28"/>
    <x v="4"/>
    <s v="COAL"/>
    <x v="14"/>
    <n v="0"/>
  </r>
  <r>
    <s v="REFERENCE ELECTRIFICATION - MODERATE TECHNOLOGY ADVANCEMENT"/>
    <x v="3"/>
    <s v="INDUSTRIAL ELECTRIC RESISTANCE HEAT/MELT"/>
    <s v="TEXAS"/>
    <x v="28"/>
    <x v="4"/>
    <s v="OTHER PETROLEUM"/>
    <x v="14"/>
    <n v="0"/>
  </r>
  <r>
    <s v="REFERENCE ELECTRIFICATION - MODERATE TECHNOLOGY ADVANCEMENT"/>
    <x v="3"/>
    <s v="INDUSTRIAL ELECTRIC RESISTANCE HEAT/MELT"/>
    <s v="TEXAS"/>
    <x v="28"/>
    <x v="5"/>
    <s v="ELECTRICITY"/>
    <x v="14"/>
    <n v="25519092085.794399"/>
  </r>
  <r>
    <s v="REFERENCE ELECTRIFICATION - MODERATE TECHNOLOGY ADVANCEMENT"/>
    <x v="3"/>
    <s v="INDUSTRIAL ELECTRIC RESISTANCE HEAT/MELT"/>
    <s v="TEXAS"/>
    <x v="28"/>
    <x v="5"/>
    <s v="DIESEL FUEL"/>
    <x v="14"/>
    <n v="0"/>
  </r>
  <r>
    <s v="REFERENCE ELECTRIFICATION - MODERATE TECHNOLOGY ADVANCEMENT"/>
    <x v="3"/>
    <s v="INDUSTRIAL ELECTRIC RESISTANCE HEAT/MELT"/>
    <s v="TEXAS"/>
    <x v="28"/>
    <x v="5"/>
    <s v="PIPELINE GAS"/>
    <x v="14"/>
    <n v="0"/>
  </r>
  <r>
    <s v="REFERENCE ELECTRIFICATION - MODERATE TECHNOLOGY ADVANCEMENT"/>
    <x v="3"/>
    <s v="INDUSTRIAL ELECTRIC RESISTANCE HEAT/MELT"/>
    <s v="TEXAS"/>
    <x v="28"/>
    <x v="5"/>
    <s v="BIOMASS - WOOD"/>
    <x v="14"/>
    <n v="0"/>
  </r>
  <r>
    <s v="REFERENCE ELECTRIFICATION - MODERATE TECHNOLOGY ADVANCEMENT"/>
    <x v="3"/>
    <s v="INDUSTRIAL ELECTRIC RESISTANCE HEAT/MELT"/>
    <s v="TEXAS"/>
    <x v="28"/>
    <x v="5"/>
    <s v="RESIDUAL FUEL OIL"/>
    <x v="14"/>
    <n v="0"/>
  </r>
  <r>
    <s v="REFERENCE ELECTRIFICATION - MODERATE TECHNOLOGY ADVANCEMENT"/>
    <x v="3"/>
    <s v="INDUSTRIAL ELECTRIC RESISTANCE HEAT/MELT"/>
    <s v="TEXAS"/>
    <x v="28"/>
    <x v="5"/>
    <s v="COAL"/>
    <x v="14"/>
    <n v="0"/>
  </r>
  <r>
    <s v="REFERENCE ELECTRIFICATION - MODERATE TECHNOLOGY ADVANCEMENT"/>
    <x v="3"/>
    <s v="INDUSTRIAL ELECTRIC RESISTANCE HEAT/MELT"/>
    <s v="TEXAS"/>
    <x v="28"/>
    <x v="5"/>
    <s v="OTHER PETROLEUM"/>
    <x v="14"/>
    <n v="0"/>
  </r>
  <r>
    <s v="REFERENCE ELECTRIFICATION - MODERATE TECHNOLOGY ADVANCEMENT"/>
    <x v="3"/>
    <s v="INDUSTRIAL ELECTRIC RESISTANCE HEAT/MELT"/>
    <s v="TEXAS"/>
    <x v="28"/>
    <x v="6"/>
    <s v="ELECTRICITY"/>
    <x v="14"/>
    <n v="26139958896.541698"/>
  </r>
  <r>
    <s v="REFERENCE ELECTRIFICATION - MODERATE TECHNOLOGY ADVANCEMENT"/>
    <x v="3"/>
    <s v="INDUSTRIAL ELECTRIC RESISTANCE HEAT/MELT"/>
    <s v="TEXAS"/>
    <x v="28"/>
    <x v="6"/>
    <s v="DIESEL FUEL"/>
    <x v="14"/>
    <n v="0"/>
  </r>
  <r>
    <s v="REFERENCE ELECTRIFICATION - MODERATE TECHNOLOGY ADVANCEMENT"/>
    <x v="3"/>
    <s v="INDUSTRIAL ELECTRIC RESISTANCE HEAT/MELT"/>
    <s v="TEXAS"/>
    <x v="28"/>
    <x v="6"/>
    <s v="PIPELINE GAS"/>
    <x v="14"/>
    <n v="0"/>
  </r>
  <r>
    <s v="REFERENCE ELECTRIFICATION - MODERATE TECHNOLOGY ADVANCEMENT"/>
    <x v="3"/>
    <s v="INDUSTRIAL ELECTRIC RESISTANCE HEAT/MELT"/>
    <s v="TEXAS"/>
    <x v="28"/>
    <x v="6"/>
    <s v="BIOMASS - WOOD"/>
    <x v="14"/>
    <n v="0"/>
  </r>
  <r>
    <s v="REFERENCE ELECTRIFICATION - MODERATE TECHNOLOGY ADVANCEMENT"/>
    <x v="3"/>
    <s v="INDUSTRIAL ELECTRIC RESISTANCE HEAT/MELT"/>
    <s v="TEXAS"/>
    <x v="28"/>
    <x v="6"/>
    <s v="RESIDUAL FUEL OIL"/>
    <x v="14"/>
    <n v="0"/>
  </r>
  <r>
    <s v="REFERENCE ELECTRIFICATION - MODERATE TECHNOLOGY ADVANCEMENT"/>
    <x v="3"/>
    <s v="INDUSTRIAL ELECTRIC RESISTANCE HEAT/MELT"/>
    <s v="TEXAS"/>
    <x v="28"/>
    <x v="6"/>
    <s v="COAL"/>
    <x v="14"/>
    <n v="0"/>
  </r>
  <r>
    <s v="REFERENCE ELECTRIFICATION - MODERATE TECHNOLOGY ADVANCEMENT"/>
    <x v="3"/>
    <s v="INDUSTRIAL ELECTRIC RESISTANCE HEAT/MELT"/>
    <s v="TEXAS"/>
    <x v="28"/>
    <x v="6"/>
    <s v="OTHER PETROLEUM"/>
    <x v="14"/>
    <n v="0"/>
  </r>
  <r>
    <s v="REFERENCE ELECTRIFICATION - MODERATE TECHNOLOGY ADVANCEMENT"/>
    <x v="3"/>
    <s v="INDUSTRIAL ELECTRIC RESISTANCE HEAT/MELT"/>
    <s v="TEXAS"/>
    <x v="28"/>
    <x v="7"/>
    <s v="ELECTRICITY"/>
    <x v="14"/>
    <n v="26552814998.058201"/>
  </r>
  <r>
    <s v="REFERENCE ELECTRIFICATION - MODERATE TECHNOLOGY ADVANCEMENT"/>
    <x v="3"/>
    <s v="INDUSTRIAL ELECTRIC RESISTANCE HEAT/MELT"/>
    <s v="TEXAS"/>
    <x v="28"/>
    <x v="7"/>
    <s v="DIESEL FUEL"/>
    <x v="14"/>
    <n v="0"/>
  </r>
  <r>
    <s v="REFERENCE ELECTRIFICATION - MODERATE TECHNOLOGY ADVANCEMENT"/>
    <x v="3"/>
    <s v="INDUSTRIAL ELECTRIC RESISTANCE HEAT/MELT"/>
    <s v="TEXAS"/>
    <x v="28"/>
    <x v="7"/>
    <s v="PIPELINE GAS"/>
    <x v="14"/>
    <n v="0"/>
  </r>
  <r>
    <s v="REFERENCE ELECTRIFICATION - MODERATE TECHNOLOGY ADVANCEMENT"/>
    <x v="3"/>
    <s v="INDUSTRIAL ELECTRIC RESISTANCE HEAT/MELT"/>
    <s v="TEXAS"/>
    <x v="28"/>
    <x v="7"/>
    <s v="BIOMASS - WOOD"/>
    <x v="14"/>
    <n v="0"/>
  </r>
  <r>
    <s v="REFERENCE ELECTRIFICATION - MODERATE TECHNOLOGY ADVANCEMENT"/>
    <x v="3"/>
    <s v="INDUSTRIAL ELECTRIC RESISTANCE HEAT/MELT"/>
    <s v="TEXAS"/>
    <x v="28"/>
    <x v="7"/>
    <s v="RESIDUAL FUEL OIL"/>
    <x v="14"/>
    <n v="0"/>
  </r>
  <r>
    <s v="REFERENCE ELECTRIFICATION - MODERATE TECHNOLOGY ADVANCEMENT"/>
    <x v="3"/>
    <s v="INDUSTRIAL ELECTRIC RESISTANCE HEAT/MELT"/>
    <s v="TEXAS"/>
    <x v="28"/>
    <x v="7"/>
    <s v="COAL"/>
    <x v="14"/>
    <n v="0"/>
  </r>
  <r>
    <s v="REFERENCE ELECTRIFICATION - MODERATE TECHNOLOGY ADVANCEMENT"/>
    <x v="3"/>
    <s v="INDUSTRIAL ELECTRIC RESISTANCE HEAT/MELT"/>
    <s v="TEXAS"/>
    <x v="28"/>
    <x v="7"/>
    <s v="OTHER PETROLEUM"/>
    <x v="14"/>
    <n v="0"/>
  </r>
  <r>
    <s v="REFERENCE ELECTRIFICATION - MODERATE TECHNOLOGY ADVANCEMENT"/>
    <x v="3"/>
    <s v="INDUSTRIAL ELECTRIC RESISTANCE HEAT/MELT"/>
    <s v="TEXAS"/>
    <x v="28"/>
    <x v="8"/>
    <s v="ELECTRICITY"/>
    <x v="14"/>
    <n v="26702700245.916302"/>
  </r>
  <r>
    <s v="REFERENCE ELECTRIFICATION - MODERATE TECHNOLOGY ADVANCEMENT"/>
    <x v="3"/>
    <s v="INDUSTRIAL ELECTRIC RESISTANCE HEAT/MELT"/>
    <s v="TEXAS"/>
    <x v="28"/>
    <x v="8"/>
    <s v="DIESEL FUEL"/>
    <x v="14"/>
    <n v="0"/>
  </r>
  <r>
    <s v="REFERENCE ELECTRIFICATION - MODERATE TECHNOLOGY ADVANCEMENT"/>
    <x v="3"/>
    <s v="INDUSTRIAL ELECTRIC RESISTANCE HEAT/MELT"/>
    <s v="TEXAS"/>
    <x v="28"/>
    <x v="8"/>
    <s v="PIPELINE GAS"/>
    <x v="14"/>
    <n v="0"/>
  </r>
  <r>
    <s v="REFERENCE ELECTRIFICATION - MODERATE TECHNOLOGY ADVANCEMENT"/>
    <x v="3"/>
    <s v="INDUSTRIAL ELECTRIC RESISTANCE HEAT/MELT"/>
    <s v="TEXAS"/>
    <x v="28"/>
    <x v="8"/>
    <s v="BIOMASS - WOOD"/>
    <x v="14"/>
    <n v="0"/>
  </r>
  <r>
    <s v="REFERENCE ELECTRIFICATION - MODERATE TECHNOLOGY ADVANCEMENT"/>
    <x v="3"/>
    <s v="INDUSTRIAL ELECTRIC RESISTANCE HEAT/MELT"/>
    <s v="TEXAS"/>
    <x v="28"/>
    <x v="8"/>
    <s v="RESIDUAL FUEL OIL"/>
    <x v="14"/>
    <n v="0"/>
  </r>
  <r>
    <s v="REFERENCE ELECTRIFICATION - MODERATE TECHNOLOGY ADVANCEMENT"/>
    <x v="3"/>
    <s v="INDUSTRIAL ELECTRIC RESISTANCE HEAT/MELT"/>
    <s v="TEXAS"/>
    <x v="28"/>
    <x v="8"/>
    <s v="COAL"/>
    <x v="14"/>
    <n v="0"/>
  </r>
  <r>
    <s v="REFERENCE ELECTRIFICATION - MODERATE TECHNOLOGY ADVANCEMENT"/>
    <x v="3"/>
    <s v="INDUSTRIAL ELECTRIC RESISTANCE HEAT/MELT"/>
    <s v="TEXAS"/>
    <x v="28"/>
    <x v="8"/>
    <s v="OTHER PETROLEUM"/>
    <x v="14"/>
    <n v="0"/>
  </r>
  <r>
    <s v="REFERENCE ELECTRIFICATION - MODERATE TECHNOLOGY ADVANCEMENT"/>
    <x v="3"/>
    <s v="INDUSTRIAL ELECTRIC RESISTANCE HEAT/MELT"/>
    <s v="TEXAS"/>
    <x v="28"/>
    <x v="9"/>
    <s v="ELECTRICITY"/>
    <x v="14"/>
    <n v="26726764250.109402"/>
  </r>
  <r>
    <s v="REFERENCE ELECTRIFICATION - MODERATE TECHNOLOGY ADVANCEMENT"/>
    <x v="3"/>
    <s v="INDUSTRIAL ELECTRIC RESISTANCE HEAT/MELT"/>
    <s v="TEXAS"/>
    <x v="28"/>
    <x v="9"/>
    <s v="DIESEL FUEL"/>
    <x v="14"/>
    <n v="0"/>
  </r>
  <r>
    <s v="REFERENCE ELECTRIFICATION - MODERATE TECHNOLOGY ADVANCEMENT"/>
    <x v="3"/>
    <s v="INDUSTRIAL ELECTRIC RESISTANCE HEAT/MELT"/>
    <s v="TEXAS"/>
    <x v="28"/>
    <x v="9"/>
    <s v="PIPELINE GAS"/>
    <x v="14"/>
    <n v="0"/>
  </r>
  <r>
    <s v="REFERENCE ELECTRIFICATION - MODERATE TECHNOLOGY ADVANCEMENT"/>
    <x v="3"/>
    <s v="INDUSTRIAL ELECTRIC RESISTANCE HEAT/MELT"/>
    <s v="TEXAS"/>
    <x v="28"/>
    <x v="9"/>
    <s v="BIOMASS - WOOD"/>
    <x v="14"/>
    <n v="0"/>
  </r>
  <r>
    <s v="REFERENCE ELECTRIFICATION - MODERATE TECHNOLOGY ADVANCEMENT"/>
    <x v="3"/>
    <s v="INDUSTRIAL ELECTRIC RESISTANCE HEAT/MELT"/>
    <s v="TEXAS"/>
    <x v="28"/>
    <x v="9"/>
    <s v="RESIDUAL FUEL OIL"/>
    <x v="14"/>
    <n v="0"/>
  </r>
  <r>
    <s v="REFERENCE ELECTRIFICATION - MODERATE TECHNOLOGY ADVANCEMENT"/>
    <x v="3"/>
    <s v="INDUSTRIAL ELECTRIC RESISTANCE HEAT/MELT"/>
    <s v="TEXAS"/>
    <x v="28"/>
    <x v="9"/>
    <s v="COAL"/>
    <x v="14"/>
    <n v="0"/>
  </r>
  <r>
    <s v="REFERENCE ELECTRIFICATION - MODERATE TECHNOLOGY ADVANCEMENT"/>
    <x v="3"/>
    <s v="INDUSTRIAL ELECTRIC RESISTANCE HEAT/MELT"/>
    <s v="TEXAS"/>
    <x v="28"/>
    <x v="9"/>
    <s v="OTHER PETROLEUM"/>
    <x v="14"/>
    <n v="0"/>
  </r>
  <r>
    <s v="REFERENCE ELECTRIFICATION - MODERATE TECHNOLOGY ADVANCEMENT"/>
    <x v="3"/>
    <s v="INDUSTRIAL ELECTRIC RESISTANCE HEAT/MELT"/>
    <s v="TEXAS"/>
    <x v="28"/>
    <x v="10"/>
    <s v="ELECTRICITY"/>
    <x v="14"/>
    <n v="26969561002.501701"/>
  </r>
  <r>
    <s v="REFERENCE ELECTRIFICATION - MODERATE TECHNOLOGY ADVANCEMENT"/>
    <x v="3"/>
    <s v="INDUSTRIAL ELECTRIC RESISTANCE HEAT/MELT"/>
    <s v="TEXAS"/>
    <x v="28"/>
    <x v="10"/>
    <s v="DIESEL FUEL"/>
    <x v="14"/>
    <n v="0"/>
  </r>
  <r>
    <s v="REFERENCE ELECTRIFICATION - MODERATE TECHNOLOGY ADVANCEMENT"/>
    <x v="3"/>
    <s v="INDUSTRIAL ELECTRIC RESISTANCE HEAT/MELT"/>
    <s v="TEXAS"/>
    <x v="28"/>
    <x v="10"/>
    <s v="PIPELINE GAS"/>
    <x v="14"/>
    <n v="0"/>
  </r>
  <r>
    <s v="REFERENCE ELECTRIFICATION - MODERATE TECHNOLOGY ADVANCEMENT"/>
    <x v="3"/>
    <s v="INDUSTRIAL ELECTRIC RESISTANCE HEAT/MELT"/>
    <s v="TEXAS"/>
    <x v="28"/>
    <x v="10"/>
    <s v="BIOMASS - WOOD"/>
    <x v="14"/>
    <n v="0"/>
  </r>
  <r>
    <s v="REFERENCE ELECTRIFICATION - MODERATE TECHNOLOGY ADVANCEMENT"/>
    <x v="3"/>
    <s v="INDUSTRIAL ELECTRIC RESISTANCE HEAT/MELT"/>
    <s v="TEXAS"/>
    <x v="28"/>
    <x v="10"/>
    <s v="RESIDUAL FUEL OIL"/>
    <x v="14"/>
    <n v="0"/>
  </r>
  <r>
    <s v="REFERENCE ELECTRIFICATION - MODERATE TECHNOLOGY ADVANCEMENT"/>
    <x v="3"/>
    <s v="INDUSTRIAL ELECTRIC RESISTANCE HEAT/MELT"/>
    <s v="TEXAS"/>
    <x v="28"/>
    <x v="10"/>
    <s v="COAL"/>
    <x v="14"/>
    <n v="0"/>
  </r>
  <r>
    <s v="REFERENCE ELECTRIFICATION - MODERATE TECHNOLOGY ADVANCEMENT"/>
    <x v="3"/>
    <s v="INDUSTRIAL ELECTRIC RESISTANCE HEAT/MELT"/>
    <s v="TEXAS"/>
    <x v="28"/>
    <x v="10"/>
    <s v="OTHER PETROLEUM"/>
    <x v="14"/>
    <n v="0"/>
  </r>
  <r>
    <s v="REFERENCE ELECTRIFICATION - MODERATE TECHNOLOGY ADVANCEMENT"/>
    <x v="3"/>
    <s v="INDUSTRIAL ELECTRIC RESISTANCE HEAT/MELT"/>
    <s v="TEXAS"/>
    <x v="28"/>
    <x v="11"/>
    <s v="ELECTRICITY"/>
    <x v="14"/>
    <n v="27116571023.994499"/>
  </r>
  <r>
    <s v="REFERENCE ELECTRIFICATION - MODERATE TECHNOLOGY ADVANCEMENT"/>
    <x v="3"/>
    <s v="INDUSTRIAL ELECTRIC RESISTANCE HEAT/MELT"/>
    <s v="TEXAS"/>
    <x v="28"/>
    <x v="11"/>
    <s v="DIESEL FUEL"/>
    <x v="14"/>
    <n v="0"/>
  </r>
  <r>
    <s v="REFERENCE ELECTRIFICATION - MODERATE TECHNOLOGY ADVANCEMENT"/>
    <x v="3"/>
    <s v="INDUSTRIAL ELECTRIC RESISTANCE HEAT/MELT"/>
    <s v="TEXAS"/>
    <x v="28"/>
    <x v="11"/>
    <s v="PIPELINE GAS"/>
    <x v="14"/>
    <n v="0"/>
  </r>
  <r>
    <s v="REFERENCE ELECTRIFICATION - MODERATE TECHNOLOGY ADVANCEMENT"/>
    <x v="3"/>
    <s v="INDUSTRIAL ELECTRIC RESISTANCE HEAT/MELT"/>
    <s v="TEXAS"/>
    <x v="28"/>
    <x v="11"/>
    <s v="BIOMASS - WOOD"/>
    <x v="14"/>
    <n v="0"/>
  </r>
  <r>
    <s v="REFERENCE ELECTRIFICATION - MODERATE TECHNOLOGY ADVANCEMENT"/>
    <x v="3"/>
    <s v="INDUSTRIAL ELECTRIC RESISTANCE HEAT/MELT"/>
    <s v="TEXAS"/>
    <x v="28"/>
    <x v="11"/>
    <s v="RESIDUAL FUEL OIL"/>
    <x v="14"/>
    <n v="0"/>
  </r>
  <r>
    <s v="REFERENCE ELECTRIFICATION - MODERATE TECHNOLOGY ADVANCEMENT"/>
    <x v="3"/>
    <s v="INDUSTRIAL ELECTRIC RESISTANCE HEAT/MELT"/>
    <s v="TEXAS"/>
    <x v="28"/>
    <x v="11"/>
    <s v="COAL"/>
    <x v="14"/>
    <n v="0"/>
  </r>
  <r>
    <s v="REFERENCE ELECTRIFICATION - MODERATE TECHNOLOGY ADVANCEMENT"/>
    <x v="3"/>
    <s v="INDUSTRIAL ELECTRIC RESISTANCE HEAT/MELT"/>
    <s v="TEXAS"/>
    <x v="28"/>
    <x v="11"/>
    <s v="OTHER PETROLEUM"/>
    <x v="14"/>
    <n v="0"/>
  </r>
  <r>
    <s v="REFERENCE ELECTRIFICATION - MODERATE TECHNOLOGY ADVANCEMENT"/>
    <x v="3"/>
    <s v="INDUSTRIAL ELECTRIC RESISTANCE HEAT/MELT"/>
    <s v="TEXAS"/>
    <x v="28"/>
    <x v="12"/>
    <s v="ELECTRICITY"/>
    <x v="14"/>
    <n v="27277985600.2561"/>
  </r>
  <r>
    <s v="REFERENCE ELECTRIFICATION - MODERATE TECHNOLOGY ADVANCEMENT"/>
    <x v="3"/>
    <s v="INDUSTRIAL ELECTRIC RESISTANCE HEAT/MELT"/>
    <s v="TEXAS"/>
    <x v="28"/>
    <x v="12"/>
    <s v="DIESEL FUEL"/>
    <x v="14"/>
    <n v="0"/>
  </r>
  <r>
    <s v="REFERENCE ELECTRIFICATION - MODERATE TECHNOLOGY ADVANCEMENT"/>
    <x v="3"/>
    <s v="INDUSTRIAL ELECTRIC RESISTANCE HEAT/MELT"/>
    <s v="TEXAS"/>
    <x v="28"/>
    <x v="12"/>
    <s v="PIPELINE GAS"/>
    <x v="14"/>
    <n v="0"/>
  </r>
  <r>
    <s v="REFERENCE ELECTRIFICATION - MODERATE TECHNOLOGY ADVANCEMENT"/>
    <x v="3"/>
    <s v="INDUSTRIAL ELECTRIC RESISTANCE HEAT/MELT"/>
    <s v="TEXAS"/>
    <x v="28"/>
    <x v="12"/>
    <s v="BIOMASS - WOOD"/>
    <x v="14"/>
    <n v="0"/>
  </r>
  <r>
    <s v="REFERENCE ELECTRIFICATION - MODERATE TECHNOLOGY ADVANCEMENT"/>
    <x v="3"/>
    <s v="INDUSTRIAL ELECTRIC RESISTANCE HEAT/MELT"/>
    <s v="TEXAS"/>
    <x v="28"/>
    <x v="12"/>
    <s v="RESIDUAL FUEL OIL"/>
    <x v="14"/>
    <n v="0"/>
  </r>
  <r>
    <s v="REFERENCE ELECTRIFICATION - MODERATE TECHNOLOGY ADVANCEMENT"/>
    <x v="3"/>
    <s v="INDUSTRIAL ELECTRIC RESISTANCE HEAT/MELT"/>
    <s v="TEXAS"/>
    <x v="28"/>
    <x v="12"/>
    <s v="COAL"/>
    <x v="14"/>
    <n v="0"/>
  </r>
  <r>
    <s v="REFERENCE ELECTRIFICATION - MODERATE TECHNOLOGY ADVANCEMENT"/>
    <x v="3"/>
    <s v="INDUSTRIAL ELECTRIC RESISTANCE HEAT/MELT"/>
    <s v="TEXAS"/>
    <x v="28"/>
    <x v="12"/>
    <s v="OTHER PETROLEUM"/>
    <x v="14"/>
    <n v="0"/>
  </r>
  <r>
    <s v="REFERENCE ELECTRIFICATION - MODERATE TECHNOLOGY ADVANCEMENT"/>
    <x v="3"/>
    <s v="INDUSTRIAL ELECTRIC RESISTANCE HEAT/MELT"/>
    <s v="TEXAS"/>
    <x v="28"/>
    <x v="13"/>
    <s v="ELECTRICITY"/>
    <x v="14"/>
    <n v="27453021166.5201"/>
  </r>
  <r>
    <s v="REFERENCE ELECTRIFICATION - MODERATE TECHNOLOGY ADVANCEMENT"/>
    <x v="3"/>
    <s v="INDUSTRIAL ELECTRIC RESISTANCE HEAT/MELT"/>
    <s v="TEXAS"/>
    <x v="28"/>
    <x v="13"/>
    <s v="DIESEL FUEL"/>
    <x v="14"/>
    <n v="0"/>
  </r>
  <r>
    <s v="REFERENCE ELECTRIFICATION - MODERATE TECHNOLOGY ADVANCEMENT"/>
    <x v="3"/>
    <s v="INDUSTRIAL ELECTRIC RESISTANCE HEAT/MELT"/>
    <s v="TEXAS"/>
    <x v="28"/>
    <x v="13"/>
    <s v="PIPELINE GAS"/>
    <x v="14"/>
    <n v="0"/>
  </r>
  <r>
    <s v="REFERENCE ELECTRIFICATION - MODERATE TECHNOLOGY ADVANCEMENT"/>
    <x v="3"/>
    <s v="INDUSTRIAL ELECTRIC RESISTANCE HEAT/MELT"/>
    <s v="TEXAS"/>
    <x v="28"/>
    <x v="13"/>
    <s v="BIOMASS - WOOD"/>
    <x v="14"/>
    <n v="0"/>
  </r>
  <r>
    <s v="REFERENCE ELECTRIFICATION - MODERATE TECHNOLOGY ADVANCEMENT"/>
    <x v="3"/>
    <s v="INDUSTRIAL ELECTRIC RESISTANCE HEAT/MELT"/>
    <s v="TEXAS"/>
    <x v="28"/>
    <x v="13"/>
    <s v="RESIDUAL FUEL OIL"/>
    <x v="14"/>
    <n v="0"/>
  </r>
  <r>
    <s v="REFERENCE ELECTRIFICATION - MODERATE TECHNOLOGY ADVANCEMENT"/>
    <x v="3"/>
    <s v="INDUSTRIAL ELECTRIC RESISTANCE HEAT/MELT"/>
    <s v="TEXAS"/>
    <x v="28"/>
    <x v="13"/>
    <s v="COAL"/>
    <x v="14"/>
    <n v="0"/>
  </r>
  <r>
    <s v="REFERENCE ELECTRIFICATION - MODERATE TECHNOLOGY ADVANCEMENT"/>
    <x v="3"/>
    <s v="INDUSTRIAL ELECTRIC RESISTANCE HEAT/MELT"/>
    <s v="TEXAS"/>
    <x v="28"/>
    <x v="13"/>
    <s v="OTHER PETROLEUM"/>
    <x v="14"/>
    <n v="0"/>
  </r>
  <r>
    <s v="REFERENCE ELECTRIFICATION - MODERATE TECHNOLOGY ADVANCEMENT"/>
    <x v="3"/>
    <s v="INDUSTRIAL ELECTRIC RESISTANCE HEAT/MELT"/>
    <s v="TEXAS"/>
    <x v="28"/>
    <x v="14"/>
    <s v="ELECTRICITY"/>
    <x v="14"/>
    <n v="27624840878.4548"/>
  </r>
  <r>
    <s v="REFERENCE ELECTRIFICATION - MODERATE TECHNOLOGY ADVANCEMENT"/>
    <x v="3"/>
    <s v="INDUSTRIAL ELECTRIC RESISTANCE HEAT/MELT"/>
    <s v="TEXAS"/>
    <x v="28"/>
    <x v="14"/>
    <s v="DIESEL FUEL"/>
    <x v="14"/>
    <n v="0"/>
  </r>
  <r>
    <s v="REFERENCE ELECTRIFICATION - MODERATE TECHNOLOGY ADVANCEMENT"/>
    <x v="3"/>
    <s v="INDUSTRIAL ELECTRIC RESISTANCE HEAT/MELT"/>
    <s v="TEXAS"/>
    <x v="28"/>
    <x v="14"/>
    <s v="PIPELINE GAS"/>
    <x v="14"/>
    <n v="0"/>
  </r>
  <r>
    <s v="REFERENCE ELECTRIFICATION - MODERATE TECHNOLOGY ADVANCEMENT"/>
    <x v="3"/>
    <s v="INDUSTRIAL ELECTRIC RESISTANCE HEAT/MELT"/>
    <s v="TEXAS"/>
    <x v="28"/>
    <x v="14"/>
    <s v="BIOMASS - WOOD"/>
    <x v="14"/>
    <n v="0"/>
  </r>
  <r>
    <s v="REFERENCE ELECTRIFICATION - MODERATE TECHNOLOGY ADVANCEMENT"/>
    <x v="3"/>
    <s v="INDUSTRIAL ELECTRIC RESISTANCE HEAT/MELT"/>
    <s v="TEXAS"/>
    <x v="28"/>
    <x v="14"/>
    <s v="RESIDUAL FUEL OIL"/>
    <x v="14"/>
    <n v="0"/>
  </r>
  <r>
    <s v="REFERENCE ELECTRIFICATION - MODERATE TECHNOLOGY ADVANCEMENT"/>
    <x v="3"/>
    <s v="INDUSTRIAL ELECTRIC RESISTANCE HEAT/MELT"/>
    <s v="TEXAS"/>
    <x v="28"/>
    <x v="14"/>
    <s v="COAL"/>
    <x v="14"/>
    <n v="0"/>
  </r>
  <r>
    <s v="REFERENCE ELECTRIFICATION - MODERATE TECHNOLOGY ADVANCEMENT"/>
    <x v="3"/>
    <s v="INDUSTRIAL ELECTRIC RESISTANCE HEAT/MELT"/>
    <s v="TEXAS"/>
    <x v="28"/>
    <x v="14"/>
    <s v="OTHER PETROLEUM"/>
    <x v="14"/>
    <n v="0"/>
  </r>
  <r>
    <s v="REFERENCE ELECTRIFICATION - MODERATE TECHNOLOGY ADVANCEMENT"/>
    <x v="3"/>
    <s v="INDUSTRIAL ELECTRIC RESISTANCE HEAT/MELT"/>
    <s v="TEXAS"/>
    <x v="28"/>
    <x v="15"/>
    <s v="ELECTRICITY"/>
    <x v="14"/>
    <n v="27875112993.468201"/>
  </r>
  <r>
    <s v="REFERENCE ELECTRIFICATION - MODERATE TECHNOLOGY ADVANCEMENT"/>
    <x v="3"/>
    <s v="INDUSTRIAL ELECTRIC RESISTANCE HEAT/MELT"/>
    <s v="TEXAS"/>
    <x v="28"/>
    <x v="15"/>
    <s v="DIESEL FUEL"/>
    <x v="14"/>
    <n v="0"/>
  </r>
  <r>
    <s v="REFERENCE ELECTRIFICATION - MODERATE TECHNOLOGY ADVANCEMENT"/>
    <x v="3"/>
    <s v="INDUSTRIAL ELECTRIC RESISTANCE HEAT/MELT"/>
    <s v="TEXAS"/>
    <x v="28"/>
    <x v="15"/>
    <s v="PIPELINE GAS"/>
    <x v="14"/>
    <n v="0"/>
  </r>
  <r>
    <s v="REFERENCE ELECTRIFICATION - MODERATE TECHNOLOGY ADVANCEMENT"/>
    <x v="3"/>
    <s v="INDUSTRIAL ELECTRIC RESISTANCE HEAT/MELT"/>
    <s v="TEXAS"/>
    <x v="28"/>
    <x v="15"/>
    <s v="BIOMASS - WOOD"/>
    <x v="14"/>
    <n v="0"/>
  </r>
  <r>
    <s v="REFERENCE ELECTRIFICATION - MODERATE TECHNOLOGY ADVANCEMENT"/>
    <x v="3"/>
    <s v="INDUSTRIAL ELECTRIC RESISTANCE HEAT/MELT"/>
    <s v="TEXAS"/>
    <x v="28"/>
    <x v="15"/>
    <s v="RESIDUAL FUEL OIL"/>
    <x v="14"/>
    <n v="0"/>
  </r>
  <r>
    <s v="REFERENCE ELECTRIFICATION - MODERATE TECHNOLOGY ADVANCEMENT"/>
    <x v="3"/>
    <s v="INDUSTRIAL ELECTRIC RESISTANCE HEAT/MELT"/>
    <s v="TEXAS"/>
    <x v="28"/>
    <x v="15"/>
    <s v="COAL"/>
    <x v="14"/>
    <n v="0"/>
  </r>
  <r>
    <s v="REFERENCE ELECTRIFICATION - MODERATE TECHNOLOGY ADVANCEMENT"/>
    <x v="3"/>
    <s v="INDUSTRIAL ELECTRIC RESISTANCE HEAT/MELT"/>
    <s v="TEXAS"/>
    <x v="28"/>
    <x v="15"/>
    <s v="OTHER PETROLEUM"/>
    <x v="14"/>
    <n v="0"/>
  </r>
  <r>
    <s v="REFERENCE ELECTRIFICATION - MODERATE TECHNOLOGY ADVANCEMENT"/>
    <x v="3"/>
    <s v="INDUSTRIAL ELECTRIC RESISTANCE HEAT/MELT"/>
    <s v="TEXAS"/>
    <x v="28"/>
    <x v="16"/>
    <s v="ELECTRICITY"/>
    <x v="14"/>
    <n v="28352432225.210201"/>
  </r>
  <r>
    <s v="REFERENCE ELECTRIFICATION - MODERATE TECHNOLOGY ADVANCEMENT"/>
    <x v="3"/>
    <s v="INDUSTRIAL ELECTRIC RESISTANCE HEAT/MELT"/>
    <s v="TEXAS"/>
    <x v="28"/>
    <x v="16"/>
    <s v="DIESEL FUEL"/>
    <x v="14"/>
    <n v="0"/>
  </r>
  <r>
    <s v="REFERENCE ELECTRIFICATION - MODERATE TECHNOLOGY ADVANCEMENT"/>
    <x v="3"/>
    <s v="INDUSTRIAL ELECTRIC RESISTANCE HEAT/MELT"/>
    <s v="TEXAS"/>
    <x v="28"/>
    <x v="16"/>
    <s v="PIPELINE GAS"/>
    <x v="14"/>
    <n v="0"/>
  </r>
  <r>
    <s v="REFERENCE ELECTRIFICATION - MODERATE TECHNOLOGY ADVANCEMENT"/>
    <x v="3"/>
    <s v="INDUSTRIAL ELECTRIC RESISTANCE HEAT/MELT"/>
    <s v="TEXAS"/>
    <x v="28"/>
    <x v="16"/>
    <s v="BIOMASS - WOOD"/>
    <x v="14"/>
    <n v="0"/>
  </r>
  <r>
    <s v="REFERENCE ELECTRIFICATION - MODERATE TECHNOLOGY ADVANCEMENT"/>
    <x v="3"/>
    <s v="INDUSTRIAL ELECTRIC RESISTANCE HEAT/MELT"/>
    <s v="TEXAS"/>
    <x v="28"/>
    <x v="16"/>
    <s v="RESIDUAL FUEL OIL"/>
    <x v="14"/>
    <n v="0"/>
  </r>
  <r>
    <s v="REFERENCE ELECTRIFICATION - MODERATE TECHNOLOGY ADVANCEMENT"/>
    <x v="3"/>
    <s v="INDUSTRIAL ELECTRIC RESISTANCE HEAT/MELT"/>
    <s v="TEXAS"/>
    <x v="28"/>
    <x v="16"/>
    <s v="COAL"/>
    <x v="14"/>
    <n v="0"/>
  </r>
  <r>
    <s v="REFERENCE ELECTRIFICATION - MODERATE TECHNOLOGY ADVANCEMENT"/>
    <x v="3"/>
    <s v="INDUSTRIAL ELECTRIC RESISTANCE HEAT/MELT"/>
    <s v="TEXAS"/>
    <x v="28"/>
    <x v="16"/>
    <s v="OTHER PETROLEUM"/>
    <x v="14"/>
    <n v="0"/>
  </r>
  <r>
    <s v="REFERENCE ELECTRIFICATION - MODERATE TECHNOLOGY ADVANCEMENT"/>
    <x v="3"/>
    <s v="INDUSTRIAL ELECTRIC RESISTANCE HEAT/MELT"/>
    <s v="TEXAS"/>
    <x v="28"/>
    <x v="17"/>
    <s v="ELECTRICITY"/>
    <x v="14"/>
    <n v="28762076662.451801"/>
  </r>
  <r>
    <s v="REFERENCE ELECTRIFICATION - MODERATE TECHNOLOGY ADVANCEMENT"/>
    <x v="3"/>
    <s v="INDUSTRIAL ELECTRIC RESISTANCE HEAT/MELT"/>
    <s v="TEXAS"/>
    <x v="28"/>
    <x v="17"/>
    <s v="DIESEL FUEL"/>
    <x v="14"/>
    <n v="0"/>
  </r>
  <r>
    <s v="REFERENCE ELECTRIFICATION - MODERATE TECHNOLOGY ADVANCEMENT"/>
    <x v="3"/>
    <s v="INDUSTRIAL ELECTRIC RESISTANCE HEAT/MELT"/>
    <s v="TEXAS"/>
    <x v="28"/>
    <x v="17"/>
    <s v="PIPELINE GAS"/>
    <x v="14"/>
    <n v="0"/>
  </r>
  <r>
    <s v="REFERENCE ELECTRIFICATION - MODERATE TECHNOLOGY ADVANCEMENT"/>
    <x v="3"/>
    <s v="INDUSTRIAL ELECTRIC RESISTANCE HEAT/MELT"/>
    <s v="TEXAS"/>
    <x v="28"/>
    <x v="17"/>
    <s v="BIOMASS - WOOD"/>
    <x v="14"/>
    <n v="0"/>
  </r>
  <r>
    <s v="REFERENCE ELECTRIFICATION - MODERATE TECHNOLOGY ADVANCEMENT"/>
    <x v="3"/>
    <s v="INDUSTRIAL ELECTRIC RESISTANCE HEAT/MELT"/>
    <s v="TEXAS"/>
    <x v="28"/>
    <x v="17"/>
    <s v="RESIDUAL FUEL OIL"/>
    <x v="14"/>
    <n v="0"/>
  </r>
  <r>
    <s v="REFERENCE ELECTRIFICATION - MODERATE TECHNOLOGY ADVANCEMENT"/>
    <x v="3"/>
    <s v="INDUSTRIAL ELECTRIC RESISTANCE HEAT/MELT"/>
    <s v="TEXAS"/>
    <x v="28"/>
    <x v="17"/>
    <s v="COAL"/>
    <x v="14"/>
    <n v="0"/>
  </r>
  <r>
    <s v="REFERENCE ELECTRIFICATION - MODERATE TECHNOLOGY ADVANCEMENT"/>
    <x v="3"/>
    <s v="INDUSTRIAL ELECTRIC RESISTANCE HEAT/MELT"/>
    <s v="TEXAS"/>
    <x v="28"/>
    <x v="17"/>
    <s v="OTHER PETROLEUM"/>
    <x v="14"/>
    <n v="0"/>
  </r>
  <r>
    <s v="REFERENCE ELECTRIFICATION - MODERATE TECHNOLOGY ADVANCEMENT"/>
    <x v="3"/>
    <s v="INDUSTRIAL ELECTRIC RESISTANCE HEAT/MELT"/>
    <s v="TEXAS"/>
    <x v="28"/>
    <x v="18"/>
    <s v="ELECTRICITY"/>
    <x v="14"/>
    <n v="29115531941.706402"/>
  </r>
  <r>
    <s v="REFERENCE ELECTRIFICATION - MODERATE TECHNOLOGY ADVANCEMENT"/>
    <x v="3"/>
    <s v="INDUSTRIAL ELECTRIC RESISTANCE HEAT/MELT"/>
    <s v="TEXAS"/>
    <x v="28"/>
    <x v="18"/>
    <s v="DIESEL FUEL"/>
    <x v="14"/>
    <n v="0"/>
  </r>
  <r>
    <s v="REFERENCE ELECTRIFICATION - MODERATE TECHNOLOGY ADVANCEMENT"/>
    <x v="3"/>
    <s v="INDUSTRIAL ELECTRIC RESISTANCE HEAT/MELT"/>
    <s v="TEXAS"/>
    <x v="28"/>
    <x v="18"/>
    <s v="PIPELINE GAS"/>
    <x v="14"/>
    <n v="0"/>
  </r>
  <r>
    <s v="REFERENCE ELECTRIFICATION - MODERATE TECHNOLOGY ADVANCEMENT"/>
    <x v="3"/>
    <s v="INDUSTRIAL ELECTRIC RESISTANCE HEAT/MELT"/>
    <s v="TEXAS"/>
    <x v="28"/>
    <x v="18"/>
    <s v="BIOMASS - WOOD"/>
    <x v="14"/>
    <n v="0"/>
  </r>
  <r>
    <s v="REFERENCE ELECTRIFICATION - MODERATE TECHNOLOGY ADVANCEMENT"/>
    <x v="3"/>
    <s v="INDUSTRIAL ELECTRIC RESISTANCE HEAT/MELT"/>
    <s v="TEXAS"/>
    <x v="28"/>
    <x v="18"/>
    <s v="RESIDUAL FUEL OIL"/>
    <x v="14"/>
    <n v="0"/>
  </r>
  <r>
    <s v="REFERENCE ELECTRIFICATION - MODERATE TECHNOLOGY ADVANCEMENT"/>
    <x v="3"/>
    <s v="INDUSTRIAL ELECTRIC RESISTANCE HEAT/MELT"/>
    <s v="TEXAS"/>
    <x v="28"/>
    <x v="18"/>
    <s v="COAL"/>
    <x v="14"/>
    <n v="0"/>
  </r>
  <r>
    <s v="REFERENCE ELECTRIFICATION - MODERATE TECHNOLOGY ADVANCEMENT"/>
    <x v="3"/>
    <s v="INDUSTRIAL ELECTRIC RESISTANCE HEAT/MELT"/>
    <s v="TEXAS"/>
    <x v="28"/>
    <x v="18"/>
    <s v="OTHER PETROLEUM"/>
    <x v="14"/>
    <n v="0"/>
  </r>
  <r>
    <s v="REFERENCE ELECTRIFICATION - MODERATE TECHNOLOGY ADVANCEMENT"/>
    <x v="3"/>
    <s v="INDUSTRIAL ELECTRIC RESISTANCE HEAT/MELT"/>
    <s v="TEXAS"/>
    <x v="28"/>
    <x v="19"/>
    <s v="ELECTRICITY"/>
    <x v="14"/>
    <n v="29405771168.855202"/>
  </r>
  <r>
    <s v="REFERENCE ELECTRIFICATION - MODERATE TECHNOLOGY ADVANCEMENT"/>
    <x v="3"/>
    <s v="INDUSTRIAL ELECTRIC RESISTANCE HEAT/MELT"/>
    <s v="TEXAS"/>
    <x v="28"/>
    <x v="19"/>
    <s v="DIESEL FUEL"/>
    <x v="14"/>
    <n v="0"/>
  </r>
  <r>
    <s v="REFERENCE ELECTRIFICATION - MODERATE TECHNOLOGY ADVANCEMENT"/>
    <x v="3"/>
    <s v="INDUSTRIAL ELECTRIC RESISTANCE HEAT/MELT"/>
    <s v="TEXAS"/>
    <x v="28"/>
    <x v="19"/>
    <s v="PIPELINE GAS"/>
    <x v="14"/>
    <n v="0"/>
  </r>
  <r>
    <s v="REFERENCE ELECTRIFICATION - MODERATE TECHNOLOGY ADVANCEMENT"/>
    <x v="3"/>
    <s v="INDUSTRIAL ELECTRIC RESISTANCE HEAT/MELT"/>
    <s v="TEXAS"/>
    <x v="28"/>
    <x v="19"/>
    <s v="BIOMASS - WOOD"/>
    <x v="14"/>
    <n v="0"/>
  </r>
  <r>
    <s v="REFERENCE ELECTRIFICATION - MODERATE TECHNOLOGY ADVANCEMENT"/>
    <x v="3"/>
    <s v="INDUSTRIAL ELECTRIC RESISTANCE HEAT/MELT"/>
    <s v="TEXAS"/>
    <x v="28"/>
    <x v="19"/>
    <s v="RESIDUAL FUEL OIL"/>
    <x v="14"/>
    <n v="0"/>
  </r>
  <r>
    <s v="REFERENCE ELECTRIFICATION - MODERATE TECHNOLOGY ADVANCEMENT"/>
    <x v="3"/>
    <s v="INDUSTRIAL ELECTRIC RESISTANCE HEAT/MELT"/>
    <s v="TEXAS"/>
    <x v="28"/>
    <x v="19"/>
    <s v="COAL"/>
    <x v="14"/>
    <n v="0"/>
  </r>
  <r>
    <s v="REFERENCE ELECTRIFICATION - MODERATE TECHNOLOGY ADVANCEMENT"/>
    <x v="3"/>
    <s v="INDUSTRIAL ELECTRIC RESISTANCE HEAT/MELT"/>
    <s v="TEXAS"/>
    <x v="28"/>
    <x v="19"/>
    <s v="OTHER PETROLEUM"/>
    <x v="14"/>
    <n v="0"/>
  </r>
  <r>
    <s v="REFERENCE ELECTRIFICATION - MODERATE TECHNOLOGY ADVANCEMENT"/>
    <x v="3"/>
    <s v="INDUSTRIAL ELECTRIC RESISTANCE HEAT/MELT"/>
    <s v="TEXAS"/>
    <x v="28"/>
    <x v="20"/>
    <s v="ELECTRICITY"/>
    <x v="14"/>
    <n v="29908762133.481998"/>
  </r>
  <r>
    <s v="REFERENCE ELECTRIFICATION - MODERATE TECHNOLOGY ADVANCEMENT"/>
    <x v="3"/>
    <s v="INDUSTRIAL ELECTRIC RESISTANCE HEAT/MELT"/>
    <s v="TEXAS"/>
    <x v="28"/>
    <x v="20"/>
    <s v="DIESEL FUEL"/>
    <x v="14"/>
    <n v="0"/>
  </r>
  <r>
    <s v="REFERENCE ELECTRIFICATION - MODERATE TECHNOLOGY ADVANCEMENT"/>
    <x v="3"/>
    <s v="INDUSTRIAL ELECTRIC RESISTANCE HEAT/MELT"/>
    <s v="TEXAS"/>
    <x v="28"/>
    <x v="20"/>
    <s v="PIPELINE GAS"/>
    <x v="14"/>
    <n v="0"/>
  </r>
  <r>
    <s v="REFERENCE ELECTRIFICATION - MODERATE TECHNOLOGY ADVANCEMENT"/>
    <x v="3"/>
    <s v="INDUSTRIAL ELECTRIC RESISTANCE HEAT/MELT"/>
    <s v="TEXAS"/>
    <x v="28"/>
    <x v="20"/>
    <s v="BIOMASS - WOOD"/>
    <x v="14"/>
    <n v="0"/>
  </r>
  <r>
    <s v="REFERENCE ELECTRIFICATION - MODERATE TECHNOLOGY ADVANCEMENT"/>
    <x v="3"/>
    <s v="INDUSTRIAL ELECTRIC RESISTANCE HEAT/MELT"/>
    <s v="TEXAS"/>
    <x v="28"/>
    <x v="20"/>
    <s v="RESIDUAL FUEL OIL"/>
    <x v="14"/>
    <n v="0"/>
  </r>
  <r>
    <s v="REFERENCE ELECTRIFICATION - MODERATE TECHNOLOGY ADVANCEMENT"/>
    <x v="3"/>
    <s v="INDUSTRIAL ELECTRIC RESISTANCE HEAT/MELT"/>
    <s v="TEXAS"/>
    <x v="28"/>
    <x v="20"/>
    <s v="COAL"/>
    <x v="14"/>
    <n v="0"/>
  </r>
  <r>
    <s v="REFERENCE ELECTRIFICATION - MODERATE TECHNOLOGY ADVANCEMENT"/>
    <x v="3"/>
    <s v="INDUSTRIAL ELECTRIC RESISTANCE HEAT/MELT"/>
    <s v="TEXAS"/>
    <x v="28"/>
    <x v="20"/>
    <s v="OTHER PETROLEUM"/>
    <x v="14"/>
    <n v="0"/>
  </r>
  <r>
    <s v="REFERENCE ELECTRIFICATION - MODERATE TECHNOLOGY ADVANCEMENT"/>
    <x v="3"/>
    <s v="INDUSTRIAL ELECTRIC RESISTANCE HEAT/MELT"/>
    <s v="TEXAS"/>
    <x v="28"/>
    <x v="21"/>
    <s v="ELECTRICITY"/>
    <x v="14"/>
    <n v="30515494032.155899"/>
  </r>
  <r>
    <s v="REFERENCE ELECTRIFICATION - MODERATE TECHNOLOGY ADVANCEMENT"/>
    <x v="3"/>
    <s v="INDUSTRIAL ELECTRIC RESISTANCE HEAT/MELT"/>
    <s v="TEXAS"/>
    <x v="28"/>
    <x v="21"/>
    <s v="DIESEL FUEL"/>
    <x v="14"/>
    <n v="0"/>
  </r>
  <r>
    <s v="REFERENCE ELECTRIFICATION - MODERATE TECHNOLOGY ADVANCEMENT"/>
    <x v="3"/>
    <s v="INDUSTRIAL ELECTRIC RESISTANCE HEAT/MELT"/>
    <s v="TEXAS"/>
    <x v="28"/>
    <x v="21"/>
    <s v="PIPELINE GAS"/>
    <x v="14"/>
    <n v="0"/>
  </r>
  <r>
    <s v="REFERENCE ELECTRIFICATION - MODERATE TECHNOLOGY ADVANCEMENT"/>
    <x v="3"/>
    <s v="INDUSTRIAL ELECTRIC RESISTANCE HEAT/MELT"/>
    <s v="TEXAS"/>
    <x v="28"/>
    <x v="21"/>
    <s v="BIOMASS - WOOD"/>
    <x v="14"/>
    <n v="0"/>
  </r>
  <r>
    <s v="REFERENCE ELECTRIFICATION - MODERATE TECHNOLOGY ADVANCEMENT"/>
    <x v="3"/>
    <s v="INDUSTRIAL ELECTRIC RESISTANCE HEAT/MELT"/>
    <s v="TEXAS"/>
    <x v="28"/>
    <x v="21"/>
    <s v="RESIDUAL FUEL OIL"/>
    <x v="14"/>
    <n v="0"/>
  </r>
  <r>
    <s v="REFERENCE ELECTRIFICATION - MODERATE TECHNOLOGY ADVANCEMENT"/>
    <x v="3"/>
    <s v="INDUSTRIAL ELECTRIC RESISTANCE HEAT/MELT"/>
    <s v="TEXAS"/>
    <x v="28"/>
    <x v="21"/>
    <s v="COAL"/>
    <x v="14"/>
    <n v="0"/>
  </r>
  <r>
    <s v="REFERENCE ELECTRIFICATION - MODERATE TECHNOLOGY ADVANCEMENT"/>
    <x v="3"/>
    <s v="INDUSTRIAL ELECTRIC RESISTANCE HEAT/MELT"/>
    <s v="TEXAS"/>
    <x v="28"/>
    <x v="21"/>
    <s v="OTHER PETROLEUM"/>
    <x v="14"/>
    <n v="0"/>
  </r>
  <r>
    <s v="REFERENCE ELECTRIFICATION - MODERATE TECHNOLOGY ADVANCEMENT"/>
    <x v="3"/>
    <s v="INDUSTRIAL ELECTRIC RESISTANCE HEAT/MELT"/>
    <s v="TEXAS"/>
    <x v="28"/>
    <x v="22"/>
    <s v="ELECTRICITY"/>
    <x v="14"/>
    <n v="30969064526.355202"/>
  </r>
  <r>
    <s v="REFERENCE ELECTRIFICATION - MODERATE TECHNOLOGY ADVANCEMENT"/>
    <x v="3"/>
    <s v="INDUSTRIAL ELECTRIC RESISTANCE HEAT/MELT"/>
    <s v="TEXAS"/>
    <x v="28"/>
    <x v="22"/>
    <s v="DIESEL FUEL"/>
    <x v="14"/>
    <n v="0"/>
  </r>
  <r>
    <s v="REFERENCE ELECTRIFICATION - MODERATE TECHNOLOGY ADVANCEMENT"/>
    <x v="3"/>
    <s v="INDUSTRIAL ELECTRIC RESISTANCE HEAT/MELT"/>
    <s v="TEXAS"/>
    <x v="28"/>
    <x v="22"/>
    <s v="PIPELINE GAS"/>
    <x v="14"/>
    <n v="0"/>
  </r>
  <r>
    <s v="REFERENCE ELECTRIFICATION - MODERATE TECHNOLOGY ADVANCEMENT"/>
    <x v="3"/>
    <s v="INDUSTRIAL ELECTRIC RESISTANCE HEAT/MELT"/>
    <s v="TEXAS"/>
    <x v="28"/>
    <x v="22"/>
    <s v="BIOMASS - WOOD"/>
    <x v="14"/>
    <n v="0"/>
  </r>
  <r>
    <s v="REFERENCE ELECTRIFICATION - MODERATE TECHNOLOGY ADVANCEMENT"/>
    <x v="3"/>
    <s v="INDUSTRIAL ELECTRIC RESISTANCE HEAT/MELT"/>
    <s v="TEXAS"/>
    <x v="28"/>
    <x v="22"/>
    <s v="RESIDUAL FUEL OIL"/>
    <x v="14"/>
    <n v="0"/>
  </r>
  <r>
    <s v="REFERENCE ELECTRIFICATION - MODERATE TECHNOLOGY ADVANCEMENT"/>
    <x v="3"/>
    <s v="INDUSTRIAL ELECTRIC RESISTANCE HEAT/MELT"/>
    <s v="TEXAS"/>
    <x v="28"/>
    <x v="22"/>
    <s v="COAL"/>
    <x v="14"/>
    <n v="0"/>
  </r>
  <r>
    <s v="REFERENCE ELECTRIFICATION - MODERATE TECHNOLOGY ADVANCEMENT"/>
    <x v="3"/>
    <s v="INDUSTRIAL ELECTRIC RESISTANCE HEAT/MELT"/>
    <s v="TEXAS"/>
    <x v="28"/>
    <x v="22"/>
    <s v="OTHER PETROLEUM"/>
    <x v="14"/>
    <n v="0"/>
  </r>
  <r>
    <s v="REFERENCE ELECTRIFICATION - MODERATE TECHNOLOGY ADVANCEMENT"/>
    <x v="3"/>
    <s v="INDUSTRIAL ELECTRIC RESISTANCE HEAT/MELT"/>
    <s v="TEXAS"/>
    <x v="28"/>
    <x v="23"/>
    <s v="ELECTRICITY"/>
    <x v="14"/>
    <n v="31490138419.148602"/>
  </r>
  <r>
    <s v="REFERENCE ELECTRIFICATION - MODERATE TECHNOLOGY ADVANCEMENT"/>
    <x v="3"/>
    <s v="INDUSTRIAL ELECTRIC RESISTANCE HEAT/MELT"/>
    <s v="TEXAS"/>
    <x v="28"/>
    <x v="23"/>
    <s v="DIESEL FUEL"/>
    <x v="14"/>
    <n v="0"/>
  </r>
  <r>
    <s v="REFERENCE ELECTRIFICATION - MODERATE TECHNOLOGY ADVANCEMENT"/>
    <x v="3"/>
    <s v="INDUSTRIAL ELECTRIC RESISTANCE HEAT/MELT"/>
    <s v="TEXAS"/>
    <x v="28"/>
    <x v="23"/>
    <s v="PIPELINE GAS"/>
    <x v="14"/>
    <n v="0"/>
  </r>
  <r>
    <s v="REFERENCE ELECTRIFICATION - MODERATE TECHNOLOGY ADVANCEMENT"/>
    <x v="3"/>
    <s v="INDUSTRIAL ELECTRIC RESISTANCE HEAT/MELT"/>
    <s v="TEXAS"/>
    <x v="28"/>
    <x v="23"/>
    <s v="BIOMASS - WOOD"/>
    <x v="14"/>
    <n v="0"/>
  </r>
  <r>
    <s v="REFERENCE ELECTRIFICATION - MODERATE TECHNOLOGY ADVANCEMENT"/>
    <x v="3"/>
    <s v="INDUSTRIAL ELECTRIC RESISTANCE HEAT/MELT"/>
    <s v="TEXAS"/>
    <x v="28"/>
    <x v="23"/>
    <s v="RESIDUAL FUEL OIL"/>
    <x v="14"/>
    <n v="0"/>
  </r>
  <r>
    <s v="REFERENCE ELECTRIFICATION - MODERATE TECHNOLOGY ADVANCEMENT"/>
    <x v="3"/>
    <s v="INDUSTRIAL ELECTRIC RESISTANCE HEAT/MELT"/>
    <s v="TEXAS"/>
    <x v="28"/>
    <x v="23"/>
    <s v="COAL"/>
    <x v="14"/>
    <n v="0"/>
  </r>
  <r>
    <s v="REFERENCE ELECTRIFICATION - MODERATE TECHNOLOGY ADVANCEMENT"/>
    <x v="3"/>
    <s v="INDUSTRIAL ELECTRIC RESISTANCE HEAT/MELT"/>
    <s v="TEXAS"/>
    <x v="28"/>
    <x v="23"/>
    <s v="OTHER PETROLEUM"/>
    <x v="14"/>
    <n v="0"/>
  </r>
  <r>
    <s v="REFERENCE ELECTRIFICATION - MODERATE TECHNOLOGY ADVANCEMENT"/>
    <x v="3"/>
    <s v="INDUSTRIAL ELECTRIC RESISTANCE HEAT/MELT"/>
    <s v="TEXAS"/>
    <x v="28"/>
    <x v="24"/>
    <s v="ELECTRICITY"/>
    <x v="14"/>
    <n v="31974010585.299599"/>
  </r>
  <r>
    <s v="REFERENCE ELECTRIFICATION - MODERATE TECHNOLOGY ADVANCEMENT"/>
    <x v="3"/>
    <s v="INDUSTRIAL ELECTRIC RESISTANCE HEAT/MELT"/>
    <s v="TEXAS"/>
    <x v="28"/>
    <x v="24"/>
    <s v="DIESEL FUEL"/>
    <x v="14"/>
    <n v="0"/>
  </r>
  <r>
    <s v="REFERENCE ELECTRIFICATION - MODERATE TECHNOLOGY ADVANCEMENT"/>
    <x v="3"/>
    <s v="INDUSTRIAL ELECTRIC RESISTANCE HEAT/MELT"/>
    <s v="TEXAS"/>
    <x v="28"/>
    <x v="24"/>
    <s v="PIPELINE GAS"/>
    <x v="14"/>
    <n v="0"/>
  </r>
  <r>
    <s v="REFERENCE ELECTRIFICATION - MODERATE TECHNOLOGY ADVANCEMENT"/>
    <x v="3"/>
    <s v="INDUSTRIAL ELECTRIC RESISTANCE HEAT/MELT"/>
    <s v="TEXAS"/>
    <x v="28"/>
    <x v="24"/>
    <s v="BIOMASS - WOOD"/>
    <x v="14"/>
    <n v="0"/>
  </r>
  <r>
    <s v="REFERENCE ELECTRIFICATION - MODERATE TECHNOLOGY ADVANCEMENT"/>
    <x v="3"/>
    <s v="INDUSTRIAL ELECTRIC RESISTANCE HEAT/MELT"/>
    <s v="TEXAS"/>
    <x v="28"/>
    <x v="24"/>
    <s v="RESIDUAL FUEL OIL"/>
    <x v="14"/>
    <n v="0"/>
  </r>
  <r>
    <s v="REFERENCE ELECTRIFICATION - MODERATE TECHNOLOGY ADVANCEMENT"/>
    <x v="3"/>
    <s v="INDUSTRIAL ELECTRIC RESISTANCE HEAT/MELT"/>
    <s v="TEXAS"/>
    <x v="28"/>
    <x v="24"/>
    <s v="COAL"/>
    <x v="14"/>
    <n v="0"/>
  </r>
  <r>
    <s v="REFERENCE ELECTRIFICATION - MODERATE TECHNOLOGY ADVANCEMENT"/>
    <x v="3"/>
    <s v="INDUSTRIAL ELECTRIC RESISTANCE HEAT/MELT"/>
    <s v="TEXAS"/>
    <x v="28"/>
    <x v="24"/>
    <s v="OTHER PETROLEUM"/>
    <x v="14"/>
    <n v="0"/>
  </r>
  <r>
    <s v="REFERENCE ELECTRIFICATION - MODERATE TECHNOLOGY ADVANCEMENT"/>
    <x v="3"/>
    <s v="INDUSTRIAL ELECTRIC RESISTANCE HEAT/MELT"/>
    <s v="TEXAS"/>
    <x v="28"/>
    <x v="25"/>
    <s v="ELECTRICITY"/>
    <x v="14"/>
    <n v="32201308853.7803"/>
  </r>
  <r>
    <s v="REFERENCE ELECTRIFICATION - MODERATE TECHNOLOGY ADVANCEMENT"/>
    <x v="3"/>
    <s v="INDUSTRIAL ELECTRIC RESISTANCE HEAT/MELT"/>
    <s v="TEXAS"/>
    <x v="28"/>
    <x v="25"/>
    <s v="DIESEL FUEL"/>
    <x v="14"/>
    <n v="0"/>
  </r>
  <r>
    <s v="REFERENCE ELECTRIFICATION - MODERATE TECHNOLOGY ADVANCEMENT"/>
    <x v="3"/>
    <s v="INDUSTRIAL ELECTRIC RESISTANCE HEAT/MELT"/>
    <s v="TEXAS"/>
    <x v="28"/>
    <x v="25"/>
    <s v="PIPELINE GAS"/>
    <x v="14"/>
    <n v="0"/>
  </r>
  <r>
    <s v="REFERENCE ELECTRIFICATION - MODERATE TECHNOLOGY ADVANCEMENT"/>
    <x v="3"/>
    <s v="INDUSTRIAL ELECTRIC RESISTANCE HEAT/MELT"/>
    <s v="TEXAS"/>
    <x v="28"/>
    <x v="25"/>
    <s v="BIOMASS - WOOD"/>
    <x v="14"/>
    <n v="0"/>
  </r>
  <r>
    <s v="REFERENCE ELECTRIFICATION - MODERATE TECHNOLOGY ADVANCEMENT"/>
    <x v="3"/>
    <s v="INDUSTRIAL ELECTRIC RESISTANCE HEAT/MELT"/>
    <s v="TEXAS"/>
    <x v="28"/>
    <x v="25"/>
    <s v="RESIDUAL FUEL OIL"/>
    <x v="14"/>
    <n v="0"/>
  </r>
  <r>
    <s v="REFERENCE ELECTRIFICATION - MODERATE TECHNOLOGY ADVANCEMENT"/>
    <x v="3"/>
    <s v="INDUSTRIAL ELECTRIC RESISTANCE HEAT/MELT"/>
    <s v="TEXAS"/>
    <x v="28"/>
    <x v="25"/>
    <s v="COAL"/>
    <x v="14"/>
    <n v="0"/>
  </r>
  <r>
    <s v="REFERENCE ELECTRIFICATION - MODERATE TECHNOLOGY ADVANCEMENT"/>
    <x v="3"/>
    <s v="INDUSTRIAL ELECTRIC RESISTANCE HEAT/MELT"/>
    <s v="TEXAS"/>
    <x v="28"/>
    <x v="25"/>
    <s v="OTHER PETROLEUM"/>
    <x v="14"/>
    <n v="0"/>
  </r>
  <r>
    <s v="REFERENCE ELECTRIFICATION - MODERATE TECHNOLOGY ADVANCEMENT"/>
    <x v="3"/>
    <s v="INDUSTRIAL ELECTRIC RESISTANCE HEAT/MELT"/>
    <s v="TEXAS"/>
    <x v="28"/>
    <x v="26"/>
    <s v="ELECTRICITY"/>
    <x v="14"/>
    <n v="32426413728.168999"/>
  </r>
  <r>
    <s v="REFERENCE ELECTRIFICATION - MODERATE TECHNOLOGY ADVANCEMENT"/>
    <x v="3"/>
    <s v="INDUSTRIAL ELECTRIC RESISTANCE HEAT/MELT"/>
    <s v="TEXAS"/>
    <x v="28"/>
    <x v="26"/>
    <s v="DIESEL FUEL"/>
    <x v="14"/>
    <n v="0"/>
  </r>
  <r>
    <s v="REFERENCE ELECTRIFICATION - MODERATE TECHNOLOGY ADVANCEMENT"/>
    <x v="3"/>
    <s v="INDUSTRIAL ELECTRIC RESISTANCE HEAT/MELT"/>
    <s v="TEXAS"/>
    <x v="28"/>
    <x v="26"/>
    <s v="PIPELINE GAS"/>
    <x v="14"/>
    <n v="0"/>
  </r>
  <r>
    <s v="REFERENCE ELECTRIFICATION - MODERATE TECHNOLOGY ADVANCEMENT"/>
    <x v="3"/>
    <s v="INDUSTRIAL ELECTRIC RESISTANCE HEAT/MELT"/>
    <s v="TEXAS"/>
    <x v="28"/>
    <x v="26"/>
    <s v="BIOMASS - WOOD"/>
    <x v="14"/>
    <n v="0"/>
  </r>
  <r>
    <s v="REFERENCE ELECTRIFICATION - MODERATE TECHNOLOGY ADVANCEMENT"/>
    <x v="3"/>
    <s v="INDUSTRIAL ELECTRIC RESISTANCE HEAT/MELT"/>
    <s v="TEXAS"/>
    <x v="28"/>
    <x v="26"/>
    <s v="RESIDUAL FUEL OIL"/>
    <x v="14"/>
    <n v="0"/>
  </r>
  <r>
    <s v="REFERENCE ELECTRIFICATION - MODERATE TECHNOLOGY ADVANCEMENT"/>
    <x v="3"/>
    <s v="INDUSTRIAL ELECTRIC RESISTANCE HEAT/MELT"/>
    <s v="TEXAS"/>
    <x v="28"/>
    <x v="26"/>
    <s v="COAL"/>
    <x v="14"/>
    <n v="0"/>
  </r>
  <r>
    <s v="REFERENCE ELECTRIFICATION - MODERATE TECHNOLOGY ADVANCEMENT"/>
    <x v="3"/>
    <s v="INDUSTRIAL ELECTRIC RESISTANCE HEAT/MELT"/>
    <s v="TEXAS"/>
    <x v="28"/>
    <x v="26"/>
    <s v="OTHER PETROLEUM"/>
    <x v="14"/>
    <n v="0"/>
  </r>
  <r>
    <s v="REFERENCE ELECTRIFICATION - MODERATE TECHNOLOGY ADVANCEMENT"/>
    <x v="3"/>
    <s v="INDUSTRIAL ELECTRIC RESISTANCE HEAT/MELT"/>
    <s v="TEXAS"/>
    <x v="28"/>
    <x v="27"/>
    <s v="ELECTRICITY"/>
    <x v="14"/>
    <n v="32663028455.3167"/>
  </r>
  <r>
    <s v="REFERENCE ELECTRIFICATION - MODERATE TECHNOLOGY ADVANCEMENT"/>
    <x v="3"/>
    <s v="INDUSTRIAL ELECTRIC RESISTANCE HEAT/MELT"/>
    <s v="TEXAS"/>
    <x v="28"/>
    <x v="27"/>
    <s v="DIESEL FUEL"/>
    <x v="14"/>
    <n v="0"/>
  </r>
  <r>
    <s v="REFERENCE ELECTRIFICATION - MODERATE TECHNOLOGY ADVANCEMENT"/>
    <x v="3"/>
    <s v="INDUSTRIAL ELECTRIC RESISTANCE HEAT/MELT"/>
    <s v="TEXAS"/>
    <x v="28"/>
    <x v="27"/>
    <s v="PIPELINE GAS"/>
    <x v="14"/>
    <n v="0"/>
  </r>
  <r>
    <s v="REFERENCE ELECTRIFICATION - MODERATE TECHNOLOGY ADVANCEMENT"/>
    <x v="3"/>
    <s v="INDUSTRIAL ELECTRIC RESISTANCE HEAT/MELT"/>
    <s v="TEXAS"/>
    <x v="28"/>
    <x v="27"/>
    <s v="BIOMASS - WOOD"/>
    <x v="14"/>
    <n v="0"/>
  </r>
  <r>
    <s v="REFERENCE ELECTRIFICATION - MODERATE TECHNOLOGY ADVANCEMENT"/>
    <x v="3"/>
    <s v="INDUSTRIAL ELECTRIC RESISTANCE HEAT/MELT"/>
    <s v="TEXAS"/>
    <x v="28"/>
    <x v="27"/>
    <s v="RESIDUAL FUEL OIL"/>
    <x v="14"/>
    <n v="0"/>
  </r>
  <r>
    <s v="REFERENCE ELECTRIFICATION - MODERATE TECHNOLOGY ADVANCEMENT"/>
    <x v="3"/>
    <s v="INDUSTRIAL ELECTRIC RESISTANCE HEAT/MELT"/>
    <s v="TEXAS"/>
    <x v="28"/>
    <x v="27"/>
    <s v="COAL"/>
    <x v="14"/>
    <n v="0"/>
  </r>
  <r>
    <s v="REFERENCE ELECTRIFICATION - MODERATE TECHNOLOGY ADVANCEMENT"/>
    <x v="3"/>
    <s v="INDUSTRIAL ELECTRIC RESISTANCE HEAT/MELT"/>
    <s v="TEXAS"/>
    <x v="28"/>
    <x v="27"/>
    <s v="OTHER PETROLEUM"/>
    <x v="14"/>
    <n v="0"/>
  </r>
  <r>
    <s v="REFERENCE ELECTRIFICATION - MODERATE TECHNOLOGY ADVANCEMENT"/>
    <x v="3"/>
    <s v="INDUSTRIAL ELECTRIC RESISTANCE HEAT/MELT"/>
    <s v="TEXAS"/>
    <x v="28"/>
    <x v="28"/>
    <s v="ELECTRICITY"/>
    <x v="14"/>
    <n v="32908122410.584"/>
  </r>
  <r>
    <s v="REFERENCE ELECTRIFICATION - MODERATE TECHNOLOGY ADVANCEMENT"/>
    <x v="3"/>
    <s v="INDUSTRIAL ELECTRIC RESISTANCE HEAT/MELT"/>
    <s v="TEXAS"/>
    <x v="28"/>
    <x v="28"/>
    <s v="DIESEL FUEL"/>
    <x v="14"/>
    <n v="0"/>
  </r>
  <r>
    <s v="REFERENCE ELECTRIFICATION - MODERATE TECHNOLOGY ADVANCEMENT"/>
    <x v="3"/>
    <s v="INDUSTRIAL ELECTRIC RESISTANCE HEAT/MELT"/>
    <s v="TEXAS"/>
    <x v="28"/>
    <x v="28"/>
    <s v="PIPELINE GAS"/>
    <x v="14"/>
    <n v="0"/>
  </r>
  <r>
    <s v="REFERENCE ELECTRIFICATION - MODERATE TECHNOLOGY ADVANCEMENT"/>
    <x v="3"/>
    <s v="INDUSTRIAL ELECTRIC RESISTANCE HEAT/MELT"/>
    <s v="TEXAS"/>
    <x v="28"/>
    <x v="28"/>
    <s v="BIOMASS - WOOD"/>
    <x v="14"/>
    <n v="0"/>
  </r>
  <r>
    <s v="REFERENCE ELECTRIFICATION - MODERATE TECHNOLOGY ADVANCEMENT"/>
    <x v="3"/>
    <s v="INDUSTRIAL ELECTRIC RESISTANCE HEAT/MELT"/>
    <s v="TEXAS"/>
    <x v="28"/>
    <x v="28"/>
    <s v="RESIDUAL FUEL OIL"/>
    <x v="14"/>
    <n v="0"/>
  </r>
  <r>
    <s v="REFERENCE ELECTRIFICATION - MODERATE TECHNOLOGY ADVANCEMENT"/>
    <x v="3"/>
    <s v="INDUSTRIAL ELECTRIC RESISTANCE HEAT/MELT"/>
    <s v="TEXAS"/>
    <x v="28"/>
    <x v="28"/>
    <s v="COAL"/>
    <x v="14"/>
    <n v="0"/>
  </r>
  <r>
    <s v="REFERENCE ELECTRIFICATION - MODERATE TECHNOLOGY ADVANCEMENT"/>
    <x v="3"/>
    <s v="INDUSTRIAL ELECTRIC RESISTANCE HEAT/MELT"/>
    <s v="TEXAS"/>
    <x v="28"/>
    <x v="28"/>
    <s v="OTHER PETROLEUM"/>
    <x v="14"/>
    <n v="0"/>
  </r>
  <r>
    <s v="REFERENCE ELECTRIFICATION - MODERATE TECHNOLOGY ADVANCEMENT"/>
    <x v="3"/>
    <s v="INDUSTRIAL ELECTRIC RESISTANCE HEAT/MELT"/>
    <s v="TEXAS"/>
    <x v="28"/>
    <x v="29"/>
    <s v="ELECTRICITY"/>
    <x v="14"/>
    <n v="33223961857.7887"/>
  </r>
  <r>
    <s v="REFERENCE ELECTRIFICATION - MODERATE TECHNOLOGY ADVANCEMENT"/>
    <x v="3"/>
    <s v="INDUSTRIAL ELECTRIC RESISTANCE HEAT/MELT"/>
    <s v="TEXAS"/>
    <x v="28"/>
    <x v="29"/>
    <s v="DIESEL FUEL"/>
    <x v="14"/>
    <n v="0"/>
  </r>
  <r>
    <s v="REFERENCE ELECTRIFICATION - MODERATE TECHNOLOGY ADVANCEMENT"/>
    <x v="3"/>
    <s v="INDUSTRIAL ELECTRIC RESISTANCE HEAT/MELT"/>
    <s v="TEXAS"/>
    <x v="28"/>
    <x v="29"/>
    <s v="PIPELINE GAS"/>
    <x v="14"/>
    <n v="0"/>
  </r>
  <r>
    <s v="REFERENCE ELECTRIFICATION - MODERATE TECHNOLOGY ADVANCEMENT"/>
    <x v="3"/>
    <s v="INDUSTRIAL ELECTRIC RESISTANCE HEAT/MELT"/>
    <s v="TEXAS"/>
    <x v="28"/>
    <x v="29"/>
    <s v="BIOMASS - WOOD"/>
    <x v="14"/>
    <n v="0"/>
  </r>
  <r>
    <s v="REFERENCE ELECTRIFICATION - MODERATE TECHNOLOGY ADVANCEMENT"/>
    <x v="3"/>
    <s v="INDUSTRIAL ELECTRIC RESISTANCE HEAT/MELT"/>
    <s v="TEXAS"/>
    <x v="28"/>
    <x v="29"/>
    <s v="RESIDUAL FUEL OIL"/>
    <x v="14"/>
    <n v="0"/>
  </r>
  <r>
    <s v="REFERENCE ELECTRIFICATION - MODERATE TECHNOLOGY ADVANCEMENT"/>
    <x v="3"/>
    <s v="INDUSTRIAL ELECTRIC RESISTANCE HEAT/MELT"/>
    <s v="TEXAS"/>
    <x v="28"/>
    <x v="29"/>
    <s v="COAL"/>
    <x v="14"/>
    <n v="0"/>
  </r>
  <r>
    <s v="REFERENCE ELECTRIFICATION - MODERATE TECHNOLOGY ADVANCEMENT"/>
    <x v="3"/>
    <s v="INDUSTRIAL ELECTRIC RESISTANCE HEAT/MELT"/>
    <s v="TEXAS"/>
    <x v="28"/>
    <x v="29"/>
    <s v="OTHER PETROLEUM"/>
    <x v="14"/>
    <n v="0"/>
  </r>
  <r>
    <s v="REFERENCE ELECTRIFICATION - MODERATE TECHNOLOGY ADVANCEMENT"/>
    <x v="3"/>
    <s v="INDUSTRIAL ELECTRIC RESISTANCE HEAT/MELT"/>
    <s v="TEXAS"/>
    <x v="28"/>
    <x v="30"/>
    <s v="ELECTRICITY"/>
    <x v="14"/>
    <n v="33471658030.794899"/>
  </r>
  <r>
    <s v="REFERENCE ELECTRIFICATION - MODERATE TECHNOLOGY ADVANCEMENT"/>
    <x v="3"/>
    <s v="INDUSTRIAL ELECTRIC RESISTANCE HEAT/MELT"/>
    <s v="TEXAS"/>
    <x v="28"/>
    <x v="30"/>
    <s v="DIESEL FUEL"/>
    <x v="14"/>
    <n v="0"/>
  </r>
  <r>
    <s v="REFERENCE ELECTRIFICATION - MODERATE TECHNOLOGY ADVANCEMENT"/>
    <x v="3"/>
    <s v="INDUSTRIAL ELECTRIC RESISTANCE HEAT/MELT"/>
    <s v="TEXAS"/>
    <x v="28"/>
    <x v="30"/>
    <s v="PIPELINE GAS"/>
    <x v="14"/>
    <n v="0"/>
  </r>
  <r>
    <s v="REFERENCE ELECTRIFICATION - MODERATE TECHNOLOGY ADVANCEMENT"/>
    <x v="3"/>
    <s v="INDUSTRIAL ELECTRIC RESISTANCE HEAT/MELT"/>
    <s v="TEXAS"/>
    <x v="28"/>
    <x v="30"/>
    <s v="BIOMASS - WOOD"/>
    <x v="14"/>
    <n v="0"/>
  </r>
  <r>
    <s v="REFERENCE ELECTRIFICATION - MODERATE TECHNOLOGY ADVANCEMENT"/>
    <x v="3"/>
    <s v="INDUSTRIAL ELECTRIC RESISTANCE HEAT/MELT"/>
    <s v="TEXAS"/>
    <x v="28"/>
    <x v="30"/>
    <s v="RESIDUAL FUEL OIL"/>
    <x v="14"/>
    <n v="0"/>
  </r>
  <r>
    <s v="REFERENCE ELECTRIFICATION - MODERATE TECHNOLOGY ADVANCEMENT"/>
    <x v="3"/>
    <s v="INDUSTRIAL ELECTRIC RESISTANCE HEAT/MELT"/>
    <s v="TEXAS"/>
    <x v="28"/>
    <x v="30"/>
    <s v="COAL"/>
    <x v="14"/>
    <n v="0"/>
  </r>
  <r>
    <s v="REFERENCE ELECTRIFICATION - MODERATE TECHNOLOGY ADVANCEMENT"/>
    <x v="3"/>
    <s v="INDUSTRIAL ELECTRIC RESISTANCE HEAT/MELT"/>
    <s v="TEXAS"/>
    <x v="28"/>
    <x v="30"/>
    <s v="OTHER PETROLEUM"/>
    <x v="14"/>
    <n v="0"/>
  </r>
  <r>
    <s v="REFERENCE ELECTRIFICATION - MODERATE TECHNOLOGY ADVANCEMENT"/>
    <x v="3"/>
    <s v="INDUSTRIAL ELECTRIC RESISTANCE HEAT/MELT"/>
    <s v="TEXAS"/>
    <x v="28"/>
    <x v="31"/>
    <s v="ELECTRICITY"/>
    <x v="14"/>
    <n v="33873767577.492298"/>
  </r>
  <r>
    <s v="REFERENCE ELECTRIFICATION - MODERATE TECHNOLOGY ADVANCEMENT"/>
    <x v="3"/>
    <s v="INDUSTRIAL ELECTRIC RESISTANCE HEAT/MELT"/>
    <s v="TEXAS"/>
    <x v="28"/>
    <x v="31"/>
    <s v="DIESEL FUEL"/>
    <x v="14"/>
    <n v="0"/>
  </r>
  <r>
    <s v="REFERENCE ELECTRIFICATION - MODERATE TECHNOLOGY ADVANCEMENT"/>
    <x v="3"/>
    <s v="INDUSTRIAL ELECTRIC RESISTANCE HEAT/MELT"/>
    <s v="TEXAS"/>
    <x v="28"/>
    <x v="31"/>
    <s v="PIPELINE GAS"/>
    <x v="14"/>
    <n v="0"/>
  </r>
  <r>
    <s v="REFERENCE ELECTRIFICATION - MODERATE TECHNOLOGY ADVANCEMENT"/>
    <x v="3"/>
    <s v="INDUSTRIAL ELECTRIC RESISTANCE HEAT/MELT"/>
    <s v="TEXAS"/>
    <x v="28"/>
    <x v="31"/>
    <s v="BIOMASS - WOOD"/>
    <x v="14"/>
    <n v="0"/>
  </r>
  <r>
    <s v="REFERENCE ELECTRIFICATION - MODERATE TECHNOLOGY ADVANCEMENT"/>
    <x v="3"/>
    <s v="INDUSTRIAL ELECTRIC RESISTANCE HEAT/MELT"/>
    <s v="TEXAS"/>
    <x v="28"/>
    <x v="31"/>
    <s v="RESIDUAL FUEL OIL"/>
    <x v="14"/>
    <n v="0"/>
  </r>
  <r>
    <s v="REFERENCE ELECTRIFICATION - MODERATE TECHNOLOGY ADVANCEMENT"/>
    <x v="3"/>
    <s v="INDUSTRIAL ELECTRIC RESISTANCE HEAT/MELT"/>
    <s v="TEXAS"/>
    <x v="28"/>
    <x v="31"/>
    <s v="COAL"/>
    <x v="14"/>
    <n v="0"/>
  </r>
  <r>
    <s v="REFERENCE ELECTRIFICATION - MODERATE TECHNOLOGY ADVANCEMENT"/>
    <x v="3"/>
    <s v="INDUSTRIAL ELECTRIC RESISTANCE HEAT/MELT"/>
    <s v="TEXAS"/>
    <x v="28"/>
    <x v="31"/>
    <s v="OTHER PETROLEUM"/>
    <x v="14"/>
    <n v="0"/>
  </r>
  <r>
    <s v="REFERENCE ELECTRIFICATION - MODERATE TECHNOLOGY ADVANCEMENT"/>
    <x v="3"/>
    <s v="INDUSTRIAL ELECTRIC RESISTANCE HEAT/MELT"/>
    <s v="TEXAS"/>
    <x v="28"/>
    <x v="32"/>
    <s v="ELECTRICITY"/>
    <x v="14"/>
    <n v="34326434669.924999"/>
  </r>
  <r>
    <s v="REFERENCE ELECTRIFICATION - MODERATE TECHNOLOGY ADVANCEMENT"/>
    <x v="3"/>
    <s v="INDUSTRIAL ELECTRIC RESISTANCE HEAT/MELT"/>
    <s v="TEXAS"/>
    <x v="28"/>
    <x v="32"/>
    <s v="DIESEL FUEL"/>
    <x v="14"/>
    <n v="0"/>
  </r>
  <r>
    <s v="REFERENCE ELECTRIFICATION - MODERATE TECHNOLOGY ADVANCEMENT"/>
    <x v="3"/>
    <s v="INDUSTRIAL ELECTRIC RESISTANCE HEAT/MELT"/>
    <s v="TEXAS"/>
    <x v="28"/>
    <x v="32"/>
    <s v="PIPELINE GAS"/>
    <x v="14"/>
    <n v="0"/>
  </r>
  <r>
    <s v="REFERENCE ELECTRIFICATION - MODERATE TECHNOLOGY ADVANCEMENT"/>
    <x v="3"/>
    <s v="INDUSTRIAL ELECTRIC RESISTANCE HEAT/MELT"/>
    <s v="TEXAS"/>
    <x v="28"/>
    <x v="32"/>
    <s v="BIOMASS - WOOD"/>
    <x v="14"/>
    <n v="0"/>
  </r>
  <r>
    <s v="REFERENCE ELECTRIFICATION - MODERATE TECHNOLOGY ADVANCEMENT"/>
    <x v="3"/>
    <s v="INDUSTRIAL ELECTRIC RESISTANCE HEAT/MELT"/>
    <s v="TEXAS"/>
    <x v="28"/>
    <x v="32"/>
    <s v="RESIDUAL FUEL OIL"/>
    <x v="14"/>
    <n v="0"/>
  </r>
  <r>
    <s v="REFERENCE ELECTRIFICATION - MODERATE TECHNOLOGY ADVANCEMENT"/>
    <x v="3"/>
    <s v="INDUSTRIAL ELECTRIC RESISTANCE HEAT/MELT"/>
    <s v="TEXAS"/>
    <x v="28"/>
    <x v="32"/>
    <s v="COAL"/>
    <x v="14"/>
    <n v="0"/>
  </r>
  <r>
    <s v="REFERENCE ELECTRIFICATION - MODERATE TECHNOLOGY ADVANCEMENT"/>
    <x v="3"/>
    <s v="INDUSTRIAL ELECTRIC RESISTANCE HEAT/MELT"/>
    <s v="TEXAS"/>
    <x v="28"/>
    <x v="32"/>
    <s v="OTHER PETROLEUM"/>
    <x v="14"/>
    <n v="0"/>
  </r>
  <r>
    <s v="REFERENCE ELECTRIFICATION - MODERATE TECHNOLOGY ADVANCEMENT"/>
    <x v="3"/>
    <s v="INDUSTRIAL ELECTRIC RESISTANCE HEAT/MELT"/>
    <s v="TEXAS"/>
    <x v="28"/>
    <x v="33"/>
    <s v="ELECTRICITY"/>
    <x v="14"/>
    <n v="34734647773.598297"/>
  </r>
  <r>
    <s v="REFERENCE ELECTRIFICATION - MODERATE TECHNOLOGY ADVANCEMENT"/>
    <x v="3"/>
    <s v="INDUSTRIAL ELECTRIC RESISTANCE HEAT/MELT"/>
    <s v="TEXAS"/>
    <x v="28"/>
    <x v="33"/>
    <s v="DIESEL FUEL"/>
    <x v="14"/>
    <n v="0"/>
  </r>
  <r>
    <s v="REFERENCE ELECTRIFICATION - MODERATE TECHNOLOGY ADVANCEMENT"/>
    <x v="3"/>
    <s v="INDUSTRIAL ELECTRIC RESISTANCE HEAT/MELT"/>
    <s v="TEXAS"/>
    <x v="28"/>
    <x v="33"/>
    <s v="PIPELINE GAS"/>
    <x v="14"/>
    <n v="0"/>
  </r>
  <r>
    <s v="REFERENCE ELECTRIFICATION - MODERATE TECHNOLOGY ADVANCEMENT"/>
    <x v="3"/>
    <s v="INDUSTRIAL ELECTRIC RESISTANCE HEAT/MELT"/>
    <s v="TEXAS"/>
    <x v="28"/>
    <x v="33"/>
    <s v="BIOMASS - WOOD"/>
    <x v="14"/>
    <n v="0"/>
  </r>
  <r>
    <s v="REFERENCE ELECTRIFICATION - MODERATE TECHNOLOGY ADVANCEMENT"/>
    <x v="3"/>
    <s v="INDUSTRIAL ELECTRIC RESISTANCE HEAT/MELT"/>
    <s v="TEXAS"/>
    <x v="28"/>
    <x v="33"/>
    <s v="RESIDUAL FUEL OIL"/>
    <x v="14"/>
    <n v="0"/>
  </r>
  <r>
    <s v="REFERENCE ELECTRIFICATION - MODERATE TECHNOLOGY ADVANCEMENT"/>
    <x v="3"/>
    <s v="INDUSTRIAL ELECTRIC RESISTANCE HEAT/MELT"/>
    <s v="TEXAS"/>
    <x v="28"/>
    <x v="33"/>
    <s v="COAL"/>
    <x v="14"/>
    <n v="0"/>
  </r>
  <r>
    <s v="REFERENCE ELECTRIFICATION - MODERATE TECHNOLOGY ADVANCEMENT"/>
    <x v="3"/>
    <s v="INDUSTRIAL ELECTRIC RESISTANCE HEAT/MELT"/>
    <s v="TEXAS"/>
    <x v="28"/>
    <x v="33"/>
    <s v="OTHER PETROLEUM"/>
    <x v="14"/>
    <n v="0"/>
  </r>
  <r>
    <s v="REFERENCE ELECTRIFICATION - MODERATE TECHNOLOGY ADVANCEMENT"/>
    <x v="3"/>
    <s v="INDUSTRIAL COAL OVEN/FURNACE"/>
    <s v="TEXAS"/>
    <x v="28"/>
    <x v="0"/>
    <s v="ELECTRICITY"/>
    <x v="14"/>
    <n v="0"/>
  </r>
  <r>
    <s v="REFERENCE ELECTRIFICATION - MODERATE TECHNOLOGY ADVANCEMENT"/>
    <x v="3"/>
    <s v="INDUSTRIAL COAL OVEN/FURNACE"/>
    <s v="TEXAS"/>
    <x v="28"/>
    <x v="0"/>
    <s v="DIESEL FUEL"/>
    <x v="14"/>
    <n v="0"/>
  </r>
  <r>
    <s v="REFERENCE ELECTRIFICATION - MODERATE TECHNOLOGY ADVANCEMENT"/>
    <x v="3"/>
    <s v="INDUSTRIAL COAL OVEN/FURNACE"/>
    <s v="TEXAS"/>
    <x v="28"/>
    <x v="0"/>
    <s v="PIPELINE GAS"/>
    <x v="14"/>
    <n v="0"/>
  </r>
  <r>
    <s v="REFERENCE ELECTRIFICATION - MODERATE TECHNOLOGY ADVANCEMENT"/>
    <x v="3"/>
    <s v="INDUSTRIAL COAL OVEN/FURNACE"/>
    <s v="TEXAS"/>
    <x v="28"/>
    <x v="0"/>
    <s v="BIOMASS - WOOD"/>
    <x v="14"/>
    <n v="0"/>
  </r>
  <r>
    <s v="REFERENCE ELECTRIFICATION - MODERATE TECHNOLOGY ADVANCEMENT"/>
    <x v="3"/>
    <s v="INDUSTRIAL COAL OVEN/FURNACE"/>
    <s v="TEXAS"/>
    <x v="28"/>
    <x v="0"/>
    <s v="RESIDUAL FUEL OIL"/>
    <x v="14"/>
    <n v="0"/>
  </r>
  <r>
    <s v="REFERENCE ELECTRIFICATION - MODERATE TECHNOLOGY ADVANCEMENT"/>
    <x v="3"/>
    <s v="INDUSTRIAL COAL OVEN/FURNACE"/>
    <s v="TEXAS"/>
    <x v="28"/>
    <x v="0"/>
    <s v="COAL"/>
    <x v="14"/>
    <n v="3580741489.43362"/>
  </r>
  <r>
    <s v="REFERENCE ELECTRIFICATION - MODERATE TECHNOLOGY ADVANCEMENT"/>
    <x v="3"/>
    <s v="INDUSTRIAL COAL OVEN/FURNACE"/>
    <s v="TEXAS"/>
    <x v="28"/>
    <x v="0"/>
    <s v="OTHER PETROLEUM"/>
    <x v="14"/>
    <n v="0"/>
  </r>
  <r>
    <s v="REFERENCE ELECTRIFICATION - MODERATE TECHNOLOGY ADVANCEMENT"/>
    <x v="3"/>
    <s v="INDUSTRIAL COAL OVEN/FURNACE"/>
    <s v="TEXAS"/>
    <x v="28"/>
    <x v="1"/>
    <s v="ELECTRICITY"/>
    <x v="14"/>
    <n v="0"/>
  </r>
  <r>
    <s v="REFERENCE ELECTRIFICATION - MODERATE TECHNOLOGY ADVANCEMENT"/>
    <x v="3"/>
    <s v="INDUSTRIAL COAL OVEN/FURNACE"/>
    <s v="TEXAS"/>
    <x v="28"/>
    <x v="1"/>
    <s v="DIESEL FUEL"/>
    <x v="14"/>
    <n v="0"/>
  </r>
  <r>
    <s v="REFERENCE ELECTRIFICATION - MODERATE TECHNOLOGY ADVANCEMENT"/>
    <x v="3"/>
    <s v="INDUSTRIAL COAL OVEN/FURNACE"/>
    <s v="TEXAS"/>
    <x v="28"/>
    <x v="1"/>
    <s v="PIPELINE GAS"/>
    <x v="14"/>
    <n v="0"/>
  </r>
  <r>
    <s v="REFERENCE ELECTRIFICATION - MODERATE TECHNOLOGY ADVANCEMENT"/>
    <x v="3"/>
    <s v="INDUSTRIAL COAL OVEN/FURNACE"/>
    <s v="TEXAS"/>
    <x v="28"/>
    <x v="1"/>
    <s v="BIOMASS - WOOD"/>
    <x v="14"/>
    <n v="0"/>
  </r>
  <r>
    <s v="REFERENCE ELECTRIFICATION - MODERATE TECHNOLOGY ADVANCEMENT"/>
    <x v="3"/>
    <s v="INDUSTRIAL COAL OVEN/FURNACE"/>
    <s v="TEXAS"/>
    <x v="28"/>
    <x v="1"/>
    <s v="RESIDUAL FUEL OIL"/>
    <x v="14"/>
    <n v="0"/>
  </r>
  <r>
    <s v="REFERENCE ELECTRIFICATION - MODERATE TECHNOLOGY ADVANCEMENT"/>
    <x v="3"/>
    <s v="INDUSTRIAL COAL OVEN/FURNACE"/>
    <s v="TEXAS"/>
    <x v="28"/>
    <x v="1"/>
    <s v="COAL"/>
    <x v="14"/>
    <n v="3644809892.5717702"/>
  </r>
  <r>
    <s v="REFERENCE ELECTRIFICATION - MODERATE TECHNOLOGY ADVANCEMENT"/>
    <x v="3"/>
    <s v="INDUSTRIAL COAL OVEN/FURNACE"/>
    <s v="TEXAS"/>
    <x v="28"/>
    <x v="1"/>
    <s v="OTHER PETROLEUM"/>
    <x v="14"/>
    <n v="0"/>
  </r>
  <r>
    <s v="REFERENCE ELECTRIFICATION - MODERATE TECHNOLOGY ADVANCEMENT"/>
    <x v="3"/>
    <s v="INDUSTRIAL COAL OVEN/FURNACE"/>
    <s v="TEXAS"/>
    <x v="28"/>
    <x v="2"/>
    <s v="ELECTRICITY"/>
    <x v="14"/>
    <n v="0"/>
  </r>
  <r>
    <s v="REFERENCE ELECTRIFICATION - MODERATE TECHNOLOGY ADVANCEMENT"/>
    <x v="3"/>
    <s v="INDUSTRIAL COAL OVEN/FURNACE"/>
    <s v="TEXAS"/>
    <x v="28"/>
    <x v="2"/>
    <s v="DIESEL FUEL"/>
    <x v="14"/>
    <n v="0"/>
  </r>
  <r>
    <s v="REFERENCE ELECTRIFICATION - MODERATE TECHNOLOGY ADVANCEMENT"/>
    <x v="3"/>
    <s v="INDUSTRIAL COAL OVEN/FURNACE"/>
    <s v="TEXAS"/>
    <x v="28"/>
    <x v="2"/>
    <s v="PIPELINE GAS"/>
    <x v="14"/>
    <n v="0"/>
  </r>
  <r>
    <s v="REFERENCE ELECTRIFICATION - MODERATE TECHNOLOGY ADVANCEMENT"/>
    <x v="3"/>
    <s v="INDUSTRIAL COAL OVEN/FURNACE"/>
    <s v="TEXAS"/>
    <x v="28"/>
    <x v="2"/>
    <s v="BIOMASS - WOOD"/>
    <x v="14"/>
    <n v="0"/>
  </r>
  <r>
    <s v="REFERENCE ELECTRIFICATION - MODERATE TECHNOLOGY ADVANCEMENT"/>
    <x v="3"/>
    <s v="INDUSTRIAL COAL OVEN/FURNACE"/>
    <s v="TEXAS"/>
    <x v="28"/>
    <x v="2"/>
    <s v="RESIDUAL FUEL OIL"/>
    <x v="14"/>
    <n v="0"/>
  </r>
  <r>
    <s v="REFERENCE ELECTRIFICATION - MODERATE TECHNOLOGY ADVANCEMENT"/>
    <x v="3"/>
    <s v="INDUSTRIAL COAL OVEN/FURNACE"/>
    <s v="TEXAS"/>
    <x v="28"/>
    <x v="2"/>
    <s v="COAL"/>
    <x v="14"/>
    <n v="3699558508.5109301"/>
  </r>
  <r>
    <s v="REFERENCE ELECTRIFICATION - MODERATE TECHNOLOGY ADVANCEMENT"/>
    <x v="3"/>
    <s v="INDUSTRIAL COAL OVEN/FURNACE"/>
    <s v="TEXAS"/>
    <x v="28"/>
    <x v="2"/>
    <s v="OTHER PETROLEUM"/>
    <x v="14"/>
    <n v="0"/>
  </r>
  <r>
    <s v="REFERENCE ELECTRIFICATION - MODERATE TECHNOLOGY ADVANCEMENT"/>
    <x v="3"/>
    <s v="INDUSTRIAL COAL OVEN/FURNACE"/>
    <s v="TEXAS"/>
    <x v="28"/>
    <x v="3"/>
    <s v="ELECTRICITY"/>
    <x v="14"/>
    <n v="0"/>
  </r>
  <r>
    <s v="REFERENCE ELECTRIFICATION - MODERATE TECHNOLOGY ADVANCEMENT"/>
    <x v="3"/>
    <s v="INDUSTRIAL COAL OVEN/FURNACE"/>
    <s v="TEXAS"/>
    <x v="28"/>
    <x v="3"/>
    <s v="DIESEL FUEL"/>
    <x v="14"/>
    <n v="0"/>
  </r>
  <r>
    <s v="REFERENCE ELECTRIFICATION - MODERATE TECHNOLOGY ADVANCEMENT"/>
    <x v="3"/>
    <s v="INDUSTRIAL COAL OVEN/FURNACE"/>
    <s v="TEXAS"/>
    <x v="28"/>
    <x v="3"/>
    <s v="PIPELINE GAS"/>
    <x v="14"/>
    <n v="0"/>
  </r>
  <r>
    <s v="REFERENCE ELECTRIFICATION - MODERATE TECHNOLOGY ADVANCEMENT"/>
    <x v="3"/>
    <s v="INDUSTRIAL COAL OVEN/FURNACE"/>
    <s v="TEXAS"/>
    <x v="28"/>
    <x v="3"/>
    <s v="BIOMASS - WOOD"/>
    <x v="14"/>
    <n v="0"/>
  </r>
  <r>
    <s v="REFERENCE ELECTRIFICATION - MODERATE TECHNOLOGY ADVANCEMENT"/>
    <x v="3"/>
    <s v="INDUSTRIAL COAL OVEN/FURNACE"/>
    <s v="TEXAS"/>
    <x v="28"/>
    <x v="3"/>
    <s v="RESIDUAL FUEL OIL"/>
    <x v="14"/>
    <n v="0"/>
  </r>
  <r>
    <s v="REFERENCE ELECTRIFICATION - MODERATE TECHNOLOGY ADVANCEMENT"/>
    <x v="3"/>
    <s v="INDUSTRIAL COAL OVEN/FURNACE"/>
    <s v="TEXAS"/>
    <x v="28"/>
    <x v="3"/>
    <s v="COAL"/>
    <x v="14"/>
    <n v="3736987871.5440698"/>
  </r>
  <r>
    <s v="REFERENCE ELECTRIFICATION - MODERATE TECHNOLOGY ADVANCEMENT"/>
    <x v="3"/>
    <s v="INDUSTRIAL COAL OVEN/FURNACE"/>
    <s v="TEXAS"/>
    <x v="28"/>
    <x v="3"/>
    <s v="OTHER PETROLEUM"/>
    <x v="14"/>
    <n v="0"/>
  </r>
  <r>
    <s v="REFERENCE ELECTRIFICATION - MODERATE TECHNOLOGY ADVANCEMENT"/>
    <x v="3"/>
    <s v="INDUSTRIAL COAL OVEN/FURNACE"/>
    <s v="TEXAS"/>
    <x v="28"/>
    <x v="4"/>
    <s v="ELECTRICITY"/>
    <x v="14"/>
    <n v="0"/>
  </r>
  <r>
    <s v="REFERENCE ELECTRIFICATION - MODERATE TECHNOLOGY ADVANCEMENT"/>
    <x v="3"/>
    <s v="INDUSTRIAL COAL OVEN/FURNACE"/>
    <s v="TEXAS"/>
    <x v="28"/>
    <x v="4"/>
    <s v="DIESEL FUEL"/>
    <x v="14"/>
    <n v="0"/>
  </r>
  <r>
    <s v="REFERENCE ELECTRIFICATION - MODERATE TECHNOLOGY ADVANCEMENT"/>
    <x v="3"/>
    <s v="INDUSTRIAL COAL OVEN/FURNACE"/>
    <s v="TEXAS"/>
    <x v="28"/>
    <x v="4"/>
    <s v="PIPELINE GAS"/>
    <x v="14"/>
    <n v="0"/>
  </r>
  <r>
    <s v="REFERENCE ELECTRIFICATION - MODERATE TECHNOLOGY ADVANCEMENT"/>
    <x v="3"/>
    <s v="INDUSTRIAL COAL OVEN/FURNACE"/>
    <s v="TEXAS"/>
    <x v="28"/>
    <x v="4"/>
    <s v="BIOMASS - WOOD"/>
    <x v="14"/>
    <n v="0"/>
  </r>
  <r>
    <s v="REFERENCE ELECTRIFICATION - MODERATE TECHNOLOGY ADVANCEMENT"/>
    <x v="3"/>
    <s v="INDUSTRIAL COAL OVEN/FURNACE"/>
    <s v="TEXAS"/>
    <x v="28"/>
    <x v="4"/>
    <s v="RESIDUAL FUEL OIL"/>
    <x v="14"/>
    <n v="0"/>
  </r>
  <r>
    <s v="REFERENCE ELECTRIFICATION - MODERATE TECHNOLOGY ADVANCEMENT"/>
    <x v="3"/>
    <s v="INDUSTRIAL COAL OVEN/FURNACE"/>
    <s v="TEXAS"/>
    <x v="28"/>
    <x v="4"/>
    <s v="COAL"/>
    <x v="14"/>
    <n v="3786052912.1772599"/>
  </r>
  <r>
    <s v="REFERENCE ELECTRIFICATION - MODERATE TECHNOLOGY ADVANCEMENT"/>
    <x v="3"/>
    <s v="INDUSTRIAL COAL OVEN/FURNACE"/>
    <s v="TEXAS"/>
    <x v="28"/>
    <x v="4"/>
    <s v="OTHER PETROLEUM"/>
    <x v="14"/>
    <n v="0"/>
  </r>
  <r>
    <s v="REFERENCE ELECTRIFICATION - MODERATE TECHNOLOGY ADVANCEMENT"/>
    <x v="3"/>
    <s v="INDUSTRIAL COAL OVEN/FURNACE"/>
    <s v="TEXAS"/>
    <x v="28"/>
    <x v="5"/>
    <s v="ELECTRICITY"/>
    <x v="14"/>
    <n v="0"/>
  </r>
  <r>
    <s v="REFERENCE ELECTRIFICATION - MODERATE TECHNOLOGY ADVANCEMENT"/>
    <x v="3"/>
    <s v="INDUSTRIAL COAL OVEN/FURNACE"/>
    <s v="TEXAS"/>
    <x v="28"/>
    <x v="5"/>
    <s v="DIESEL FUEL"/>
    <x v="14"/>
    <n v="0"/>
  </r>
  <r>
    <s v="REFERENCE ELECTRIFICATION - MODERATE TECHNOLOGY ADVANCEMENT"/>
    <x v="3"/>
    <s v="INDUSTRIAL COAL OVEN/FURNACE"/>
    <s v="TEXAS"/>
    <x v="28"/>
    <x v="5"/>
    <s v="PIPELINE GAS"/>
    <x v="14"/>
    <n v="0"/>
  </r>
  <r>
    <s v="REFERENCE ELECTRIFICATION - MODERATE TECHNOLOGY ADVANCEMENT"/>
    <x v="3"/>
    <s v="INDUSTRIAL COAL OVEN/FURNACE"/>
    <s v="TEXAS"/>
    <x v="28"/>
    <x v="5"/>
    <s v="BIOMASS - WOOD"/>
    <x v="14"/>
    <n v="0"/>
  </r>
  <r>
    <s v="REFERENCE ELECTRIFICATION - MODERATE TECHNOLOGY ADVANCEMENT"/>
    <x v="3"/>
    <s v="INDUSTRIAL COAL OVEN/FURNACE"/>
    <s v="TEXAS"/>
    <x v="28"/>
    <x v="5"/>
    <s v="RESIDUAL FUEL OIL"/>
    <x v="14"/>
    <n v="0"/>
  </r>
  <r>
    <s v="REFERENCE ELECTRIFICATION - MODERATE TECHNOLOGY ADVANCEMENT"/>
    <x v="3"/>
    <s v="INDUSTRIAL COAL OVEN/FURNACE"/>
    <s v="TEXAS"/>
    <x v="28"/>
    <x v="5"/>
    <s v="COAL"/>
    <x v="14"/>
    <n v="3844699190.22294"/>
  </r>
  <r>
    <s v="REFERENCE ELECTRIFICATION - MODERATE TECHNOLOGY ADVANCEMENT"/>
    <x v="3"/>
    <s v="INDUSTRIAL COAL OVEN/FURNACE"/>
    <s v="TEXAS"/>
    <x v="28"/>
    <x v="5"/>
    <s v="OTHER PETROLEUM"/>
    <x v="14"/>
    <n v="0"/>
  </r>
  <r>
    <s v="REFERENCE ELECTRIFICATION - MODERATE TECHNOLOGY ADVANCEMENT"/>
    <x v="3"/>
    <s v="INDUSTRIAL COAL OVEN/FURNACE"/>
    <s v="TEXAS"/>
    <x v="28"/>
    <x v="6"/>
    <s v="ELECTRICITY"/>
    <x v="14"/>
    <n v="0"/>
  </r>
  <r>
    <s v="REFERENCE ELECTRIFICATION - MODERATE TECHNOLOGY ADVANCEMENT"/>
    <x v="3"/>
    <s v="INDUSTRIAL COAL OVEN/FURNACE"/>
    <s v="TEXAS"/>
    <x v="28"/>
    <x v="6"/>
    <s v="DIESEL FUEL"/>
    <x v="14"/>
    <n v="0"/>
  </r>
  <r>
    <s v="REFERENCE ELECTRIFICATION - MODERATE TECHNOLOGY ADVANCEMENT"/>
    <x v="3"/>
    <s v="INDUSTRIAL COAL OVEN/FURNACE"/>
    <s v="TEXAS"/>
    <x v="28"/>
    <x v="6"/>
    <s v="PIPELINE GAS"/>
    <x v="14"/>
    <n v="0"/>
  </r>
  <r>
    <s v="REFERENCE ELECTRIFICATION - MODERATE TECHNOLOGY ADVANCEMENT"/>
    <x v="3"/>
    <s v="INDUSTRIAL COAL OVEN/FURNACE"/>
    <s v="TEXAS"/>
    <x v="28"/>
    <x v="6"/>
    <s v="BIOMASS - WOOD"/>
    <x v="14"/>
    <n v="0"/>
  </r>
  <r>
    <s v="REFERENCE ELECTRIFICATION - MODERATE TECHNOLOGY ADVANCEMENT"/>
    <x v="3"/>
    <s v="INDUSTRIAL COAL OVEN/FURNACE"/>
    <s v="TEXAS"/>
    <x v="28"/>
    <x v="6"/>
    <s v="RESIDUAL FUEL OIL"/>
    <x v="14"/>
    <n v="0"/>
  </r>
  <r>
    <s v="REFERENCE ELECTRIFICATION - MODERATE TECHNOLOGY ADVANCEMENT"/>
    <x v="3"/>
    <s v="INDUSTRIAL COAL OVEN/FURNACE"/>
    <s v="TEXAS"/>
    <x v="28"/>
    <x v="6"/>
    <s v="COAL"/>
    <x v="14"/>
    <n v="3901246157.0239902"/>
  </r>
  <r>
    <s v="REFERENCE ELECTRIFICATION - MODERATE TECHNOLOGY ADVANCEMENT"/>
    <x v="3"/>
    <s v="INDUSTRIAL COAL OVEN/FURNACE"/>
    <s v="TEXAS"/>
    <x v="28"/>
    <x v="6"/>
    <s v="OTHER PETROLEUM"/>
    <x v="14"/>
    <n v="0"/>
  </r>
  <r>
    <s v="REFERENCE ELECTRIFICATION - MODERATE TECHNOLOGY ADVANCEMENT"/>
    <x v="3"/>
    <s v="INDUSTRIAL COAL OVEN/FURNACE"/>
    <s v="TEXAS"/>
    <x v="28"/>
    <x v="7"/>
    <s v="ELECTRICITY"/>
    <x v="14"/>
    <n v="0"/>
  </r>
  <r>
    <s v="REFERENCE ELECTRIFICATION - MODERATE TECHNOLOGY ADVANCEMENT"/>
    <x v="3"/>
    <s v="INDUSTRIAL COAL OVEN/FURNACE"/>
    <s v="TEXAS"/>
    <x v="28"/>
    <x v="7"/>
    <s v="DIESEL FUEL"/>
    <x v="14"/>
    <n v="0"/>
  </r>
  <r>
    <s v="REFERENCE ELECTRIFICATION - MODERATE TECHNOLOGY ADVANCEMENT"/>
    <x v="3"/>
    <s v="INDUSTRIAL COAL OVEN/FURNACE"/>
    <s v="TEXAS"/>
    <x v="28"/>
    <x v="7"/>
    <s v="PIPELINE GAS"/>
    <x v="14"/>
    <n v="0"/>
  </r>
  <r>
    <s v="REFERENCE ELECTRIFICATION - MODERATE TECHNOLOGY ADVANCEMENT"/>
    <x v="3"/>
    <s v="INDUSTRIAL COAL OVEN/FURNACE"/>
    <s v="TEXAS"/>
    <x v="28"/>
    <x v="7"/>
    <s v="BIOMASS - WOOD"/>
    <x v="14"/>
    <n v="0"/>
  </r>
  <r>
    <s v="REFERENCE ELECTRIFICATION - MODERATE TECHNOLOGY ADVANCEMENT"/>
    <x v="3"/>
    <s v="INDUSTRIAL COAL OVEN/FURNACE"/>
    <s v="TEXAS"/>
    <x v="28"/>
    <x v="7"/>
    <s v="RESIDUAL FUEL OIL"/>
    <x v="14"/>
    <n v="0"/>
  </r>
  <r>
    <s v="REFERENCE ELECTRIFICATION - MODERATE TECHNOLOGY ADVANCEMENT"/>
    <x v="3"/>
    <s v="INDUSTRIAL COAL OVEN/FURNACE"/>
    <s v="TEXAS"/>
    <x v="28"/>
    <x v="7"/>
    <s v="COAL"/>
    <x v="14"/>
    <n v="3941827826.8681102"/>
  </r>
  <r>
    <s v="REFERENCE ELECTRIFICATION - MODERATE TECHNOLOGY ADVANCEMENT"/>
    <x v="3"/>
    <s v="INDUSTRIAL COAL OVEN/FURNACE"/>
    <s v="TEXAS"/>
    <x v="28"/>
    <x v="7"/>
    <s v="OTHER PETROLEUM"/>
    <x v="14"/>
    <n v="0"/>
  </r>
  <r>
    <s v="REFERENCE ELECTRIFICATION - MODERATE TECHNOLOGY ADVANCEMENT"/>
    <x v="3"/>
    <s v="INDUSTRIAL COAL OVEN/FURNACE"/>
    <s v="TEXAS"/>
    <x v="28"/>
    <x v="8"/>
    <s v="ELECTRICITY"/>
    <x v="14"/>
    <n v="0"/>
  </r>
  <r>
    <s v="REFERENCE ELECTRIFICATION - MODERATE TECHNOLOGY ADVANCEMENT"/>
    <x v="3"/>
    <s v="INDUSTRIAL COAL OVEN/FURNACE"/>
    <s v="TEXAS"/>
    <x v="28"/>
    <x v="8"/>
    <s v="DIESEL FUEL"/>
    <x v="14"/>
    <n v="0"/>
  </r>
  <r>
    <s v="REFERENCE ELECTRIFICATION - MODERATE TECHNOLOGY ADVANCEMENT"/>
    <x v="3"/>
    <s v="INDUSTRIAL COAL OVEN/FURNACE"/>
    <s v="TEXAS"/>
    <x v="28"/>
    <x v="8"/>
    <s v="PIPELINE GAS"/>
    <x v="14"/>
    <n v="0"/>
  </r>
  <r>
    <s v="REFERENCE ELECTRIFICATION - MODERATE TECHNOLOGY ADVANCEMENT"/>
    <x v="3"/>
    <s v="INDUSTRIAL COAL OVEN/FURNACE"/>
    <s v="TEXAS"/>
    <x v="28"/>
    <x v="8"/>
    <s v="BIOMASS - WOOD"/>
    <x v="14"/>
    <n v="0"/>
  </r>
  <r>
    <s v="REFERENCE ELECTRIFICATION - MODERATE TECHNOLOGY ADVANCEMENT"/>
    <x v="3"/>
    <s v="INDUSTRIAL COAL OVEN/FURNACE"/>
    <s v="TEXAS"/>
    <x v="28"/>
    <x v="8"/>
    <s v="RESIDUAL FUEL OIL"/>
    <x v="14"/>
    <n v="0"/>
  </r>
  <r>
    <s v="REFERENCE ELECTRIFICATION - MODERATE TECHNOLOGY ADVANCEMENT"/>
    <x v="3"/>
    <s v="INDUSTRIAL COAL OVEN/FURNACE"/>
    <s v="TEXAS"/>
    <x v="28"/>
    <x v="8"/>
    <s v="COAL"/>
    <x v="14"/>
    <n v="3966461296.5917201"/>
  </r>
  <r>
    <s v="REFERENCE ELECTRIFICATION - MODERATE TECHNOLOGY ADVANCEMENT"/>
    <x v="3"/>
    <s v="INDUSTRIAL COAL OVEN/FURNACE"/>
    <s v="TEXAS"/>
    <x v="28"/>
    <x v="8"/>
    <s v="OTHER PETROLEUM"/>
    <x v="14"/>
    <n v="0"/>
  </r>
  <r>
    <s v="REFERENCE ELECTRIFICATION - MODERATE TECHNOLOGY ADVANCEMENT"/>
    <x v="3"/>
    <s v="INDUSTRIAL COAL OVEN/FURNACE"/>
    <s v="TEXAS"/>
    <x v="28"/>
    <x v="9"/>
    <s v="ELECTRICITY"/>
    <x v="14"/>
    <n v="0"/>
  </r>
  <r>
    <s v="REFERENCE ELECTRIFICATION - MODERATE TECHNOLOGY ADVANCEMENT"/>
    <x v="3"/>
    <s v="INDUSTRIAL COAL OVEN/FURNACE"/>
    <s v="TEXAS"/>
    <x v="28"/>
    <x v="9"/>
    <s v="DIESEL FUEL"/>
    <x v="14"/>
    <n v="0"/>
  </r>
  <r>
    <s v="REFERENCE ELECTRIFICATION - MODERATE TECHNOLOGY ADVANCEMENT"/>
    <x v="3"/>
    <s v="INDUSTRIAL COAL OVEN/FURNACE"/>
    <s v="TEXAS"/>
    <x v="28"/>
    <x v="9"/>
    <s v="PIPELINE GAS"/>
    <x v="14"/>
    <n v="0"/>
  </r>
  <r>
    <s v="REFERENCE ELECTRIFICATION - MODERATE TECHNOLOGY ADVANCEMENT"/>
    <x v="3"/>
    <s v="INDUSTRIAL COAL OVEN/FURNACE"/>
    <s v="TEXAS"/>
    <x v="28"/>
    <x v="9"/>
    <s v="BIOMASS - WOOD"/>
    <x v="14"/>
    <n v="0"/>
  </r>
  <r>
    <s v="REFERENCE ELECTRIFICATION - MODERATE TECHNOLOGY ADVANCEMENT"/>
    <x v="3"/>
    <s v="INDUSTRIAL COAL OVEN/FURNACE"/>
    <s v="TEXAS"/>
    <x v="28"/>
    <x v="9"/>
    <s v="RESIDUAL FUEL OIL"/>
    <x v="14"/>
    <n v="0"/>
  </r>
  <r>
    <s v="REFERENCE ELECTRIFICATION - MODERATE TECHNOLOGY ADVANCEMENT"/>
    <x v="3"/>
    <s v="INDUSTRIAL COAL OVEN/FURNACE"/>
    <s v="TEXAS"/>
    <x v="28"/>
    <x v="9"/>
    <s v="COAL"/>
    <x v="14"/>
    <n v="3982733297.9500299"/>
  </r>
  <r>
    <s v="REFERENCE ELECTRIFICATION - MODERATE TECHNOLOGY ADVANCEMENT"/>
    <x v="3"/>
    <s v="INDUSTRIAL COAL OVEN/FURNACE"/>
    <s v="TEXAS"/>
    <x v="28"/>
    <x v="9"/>
    <s v="OTHER PETROLEUM"/>
    <x v="14"/>
    <n v="0"/>
  </r>
  <r>
    <s v="REFERENCE ELECTRIFICATION - MODERATE TECHNOLOGY ADVANCEMENT"/>
    <x v="3"/>
    <s v="INDUSTRIAL COAL OVEN/FURNACE"/>
    <s v="TEXAS"/>
    <x v="28"/>
    <x v="10"/>
    <s v="ELECTRICITY"/>
    <x v="14"/>
    <n v="0"/>
  </r>
  <r>
    <s v="REFERENCE ELECTRIFICATION - MODERATE TECHNOLOGY ADVANCEMENT"/>
    <x v="3"/>
    <s v="INDUSTRIAL COAL OVEN/FURNACE"/>
    <s v="TEXAS"/>
    <x v="28"/>
    <x v="10"/>
    <s v="DIESEL FUEL"/>
    <x v="14"/>
    <n v="0"/>
  </r>
  <r>
    <s v="REFERENCE ELECTRIFICATION - MODERATE TECHNOLOGY ADVANCEMENT"/>
    <x v="3"/>
    <s v="INDUSTRIAL COAL OVEN/FURNACE"/>
    <s v="TEXAS"/>
    <x v="28"/>
    <x v="10"/>
    <s v="PIPELINE GAS"/>
    <x v="14"/>
    <n v="0"/>
  </r>
  <r>
    <s v="REFERENCE ELECTRIFICATION - MODERATE TECHNOLOGY ADVANCEMENT"/>
    <x v="3"/>
    <s v="INDUSTRIAL COAL OVEN/FURNACE"/>
    <s v="TEXAS"/>
    <x v="28"/>
    <x v="10"/>
    <s v="BIOMASS - WOOD"/>
    <x v="14"/>
    <n v="0"/>
  </r>
  <r>
    <s v="REFERENCE ELECTRIFICATION - MODERATE TECHNOLOGY ADVANCEMENT"/>
    <x v="3"/>
    <s v="INDUSTRIAL COAL OVEN/FURNACE"/>
    <s v="TEXAS"/>
    <x v="28"/>
    <x v="10"/>
    <s v="RESIDUAL FUEL OIL"/>
    <x v="14"/>
    <n v="0"/>
  </r>
  <r>
    <s v="REFERENCE ELECTRIFICATION - MODERATE TECHNOLOGY ADVANCEMENT"/>
    <x v="3"/>
    <s v="INDUSTRIAL COAL OVEN/FURNACE"/>
    <s v="TEXAS"/>
    <x v="28"/>
    <x v="10"/>
    <s v="COAL"/>
    <x v="14"/>
    <n v="3991596835.4587798"/>
  </r>
  <r>
    <s v="REFERENCE ELECTRIFICATION - MODERATE TECHNOLOGY ADVANCEMENT"/>
    <x v="3"/>
    <s v="INDUSTRIAL COAL OVEN/FURNACE"/>
    <s v="TEXAS"/>
    <x v="28"/>
    <x v="10"/>
    <s v="OTHER PETROLEUM"/>
    <x v="14"/>
    <n v="0"/>
  </r>
  <r>
    <s v="REFERENCE ELECTRIFICATION - MODERATE TECHNOLOGY ADVANCEMENT"/>
    <x v="3"/>
    <s v="INDUSTRIAL COAL OVEN/FURNACE"/>
    <s v="TEXAS"/>
    <x v="28"/>
    <x v="11"/>
    <s v="ELECTRICITY"/>
    <x v="14"/>
    <n v="0"/>
  </r>
  <r>
    <s v="REFERENCE ELECTRIFICATION - MODERATE TECHNOLOGY ADVANCEMENT"/>
    <x v="3"/>
    <s v="INDUSTRIAL COAL OVEN/FURNACE"/>
    <s v="TEXAS"/>
    <x v="28"/>
    <x v="11"/>
    <s v="DIESEL FUEL"/>
    <x v="14"/>
    <n v="0"/>
  </r>
  <r>
    <s v="REFERENCE ELECTRIFICATION - MODERATE TECHNOLOGY ADVANCEMENT"/>
    <x v="3"/>
    <s v="INDUSTRIAL COAL OVEN/FURNACE"/>
    <s v="TEXAS"/>
    <x v="28"/>
    <x v="11"/>
    <s v="PIPELINE GAS"/>
    <x v="14"/>
    <n v="0"/>
  </r>
  <r>
    <s v="REFERENCE ELECTRIFICATION - MODERATE TECHNOLOGY ADVANCEMENT"/>
    <x v="3"/>
    <s v="INDUSTRIAL COAL OVEN/FURNACE"/>
    <s v="TEXAS"/>
    <x v="28"/>
    <x v="11"/>
    <s v="BIOMASS - WOOD"/>
    <x v="14"/>
    <n v="0"/>
  </r>
  <r>
    <s v="REFERENCE ELECTRIFICATION - MODERATE TECHNOLOGY ADVANCEMENT"/>
    <x v="3"/>
    <s v="INDUSTRIAL COAL OVEN/FURNACE"/>
    <s v="TEXAS"/>
    <x v="28"/>
    <x v="11"/>
    <s v="RESIDUAL FUEL OIL"/>
    <x v="14"/>
    <n v="0"/>
  </r>
  <r>
    <s v="REFERENCE ELECTRIFICATION - MODERATE TECHNOLOGY ADVANCEMENT"/>
    <x v="3"/>
    <s v="INDUSTRIAL COAL OVEN/FURNACE"/>
    <s v="TEXAS"/>
    <x v="28"/>
    <x v="11"/>
    <s v="COAL"/>
    <x v="14"/>
    <n v="3987209520.22089"/>
  </r>
  <r>
    <s v="REFERENCE ELECTRIFICATION - MODERATE TECHNOLOGY ADVANCEMENT"/>
    <x v="3"/>
    <s v="INDUSTRIAL COAL OVEN/FURNACE"/>
    <s v="TEXAS"/>
    <x v="28"/>
    <x v="11"/>
    <s v="OTHER PETROLEUM"/>
    <x v="14"/>
    <n v="0"/>
  </r>
  <r>
    <s v="REFERENCE ELECTRIFICATION - MODERATE TECHNOLOGY ADVANCEMENT"/>
    <x v="3"/>
    <s v="INDUSTRIAL COAL OVEN/FURNACE"/>
    <s v="TEXAS"/>
    <x v="28"/>
    <x v="12"/>
    <s v="ELECTRICITY"/>
    <x v="14"/>
    <n v="0"/>
  </r>
  <r>
    <s v="REFERENCE ELECTRIFICATION - MODERATE TECHNOLOGY ADVANCEMENT"/>
    <x v="3"/>
    <s v="INDUSTRIAL COAL OVEN/FURNACE"/>
    <s v="TEXAS"/>
    <x v="28"/>
    <x v="12"/>
    <s v="DIESEL FUEL"/>
    <x v="14"/>
    <n v="0"/>
  </r>
  <r>
    <s v="REFERENCE ELECTRIFICATION - MODERATE TECHNOLOGY ADVANCEMENT"/>
    <x v="3"/>
    <s v="INDUSTRIAL COAL OVEN/FURNACE"/>
    <s v="TEXAS"/>
    <x v="28"/>
    <x v="12"/>
    <s v="PIPELINE GAS"/>
    <x v="14"/>
    <n v="0"/>
  </r>
  <r>
    <s v="REFERENCE ELECTRIFICATION - MODERATE TECHNOLOGY ADVANCEMENT"/>
    <x v="3"/>
    <s v="INDUSTRIAL COAL OVEN/FURNACE"/>
    <s v="TEXAS"/>
    <x v="28"/>
    <x v="12"/>
    <s v="BIOMASS - WOOD"/>
    <x v="14"/>
    <n v="0"/>
  </r>
  <r>
    <s v="REFERENCE ELECTRIFICATION - MODERATE TECHNOLOGY ADVANCEMENT"/>
    <x v="3"/>
    <s v="INDUSTRIAL COAL OVEN/FURNACE"/>
    <s v="TEXAS"/>
    <x v="28"/>
    <x v="12"/>
    <s v="RESIDUAL FUEL OIL"/>
    <x v="14"/>
    <n v="0"/>
  </r>
  <r>
    <s v="REFERENCE ELECTRIFICATION - MODERATE TECHNOLOGY ADVANCEMENT"/>
    <x v="3"/>
    <s v="INDUSTRIAL COAL OVEN/FURNACE"/>
    <s v="TEXAS"/>
    <x v="28"/>
    <x v="12"/>
    <s v="COAL"/>
    <x v="14"/>
    <n v="3982659085.2427502"/>
  </r>
  <r>
    <s v="REFERENCE ELECTRIFICATION - MODERATE TECHNOLOGY ADVANCEMENT"/>
    <x v="3"/>
    <s v="INDUSTRIAL COAL OVEN/FURNACE"/>
    <s v="TEXAS"/>
    <x v="28"/>
    <x v="12"/>
    <s v="OTHER PETROLEUM"/>
    <x v="14"/>
    <n v="0"/>
  </r>
  <r>
    <s v="REFERENCE ELECTRIFICATION - MODERATE TECHNOLOGY ADVANCEMENT"/>
    <x v="3"/>
    <s v="INDUSTRIAL COAL OVEN/FURNACE"/>
    <s v="TEXAS"/>
    <x v="28"/>
    <x v="13"/>
    <s v="ELECTRICITY"/>
    <x v="14"/>
    <n v="0"/>
  </r>
  <r>
    <s v="REFERENCE ELECTRIFICATION - MODERATE TECHNOLOGY ADVANCEMENT"/>
    <x v="3"/>
    <s v="INDUSTRIAL COAL OVEN/FURNACE"/>
    <s v="TEXAS"/>
    <x v="28"/>
    <x v="13"/>
    <s v="DIESEL FUEL"/>
    <x v="14"/>
    <n v="0"/>
  </r>
  <r>
    <s v="REFERENCE ELECTRIFICATION - MODERATE TECHNOLOGY ADVANCEMENT"/>
    <x v="3"/>
    <s v="INDUSTRIAL COAL OVEN/FURNACE"/>
    <s v="TEXAS"/>
    <x v="28"/>
    <x v="13"/>
    <s v="PIPELINE GAS"/>
    <x v="14"/>
    <n v="0"/>
  </r>
  <r>
    <s v="REFERENCE ELECTRIFICATION - MODERATE TECHNOLOGY ADVANCEMENT"/>
    <x v="3"/>
    <s v="INDUSTRIAL COAL OVEN/FURNACE"/>
    <s v="TEXAS"/>
    <x v="28"/>
    <x v="13"/>
    <s v="BIOMASS - WOOD"/>
    <x v="14"/>
    <n v="0"/>
  </r>
  <r>
    <s v="REFERENCE ELECTRIFICATION - MODERATE TECHNOLOGY ADVANCEMENT"/>
    <x v="3"/>
    <s v="INDUSTRIAL COAL OVEN/FURNACE"/>
    <s v="TEXAS"/>
    <x v="28"/>
    <x v="13"/>
    <s v="RESIDUAL FUEL OIL"/>
    <x v="14"/>
    <n v="0"/>
  </r>
  <r>
    <s v="REFERENCE ELECTRIFICATION - MODERATE TECHNOLOGY ADVANCEMENT"/>
    <x v="3"/>
    <s v="INDUSTRIAL COAL OVEN/FURNACE"/>
    <s v="TEXAS"/>
    <x v="28"/>
    <x v="13"/>
    <s v="COAL"/>
    <x v="14"/>
    <n v="3981736287.83114"/>
  </r>
  <r>
    <s v="REFERENCE ELECTRIFICATION - MODERATE TECHNOLOGY ADVANCEMENT"/>
    <x v="3"/>
    <s v="INDUSTRIAL COAL OVEN/FURNACE"/>
    <s v="TEXAS"/>
    <x v="28"/>
    <x v="13"/>
    <s v="OTHER PETROLEUM"/>
    <x v="14"/>
    <n v="0"/>
  </r>
  <r>
    <s v="REFERENCE ELECTRIFICATION - MODERATE TECHNOLOGY ADVANCEMENT"/>
    <x v="3"/>
    <s v="INDUSTRIAL COAL OVEN/FURNACE"/>
    <s v="TEXAS"/>
    <x v="28"/>
    <x v="14"/>
    <s v="ELECTRICITY"/>
    <x v="14"/>
    <n v="0"/>
  </r>
  <r>
    <s v="REFERENCE ELECTRIFICATION - MODERATE TECHNOLOGY ADVANCEMENT"/>
    <x v="3"/>
    <s v="INDUSTRIAL COAL OVEN/FURNACE"/>
    <s v="TEXAS"/>
    <x v="28"/>
    <x v="14"/>
    <s v="DIESEL FUEL"/>
    <x v="14"/>
    <n v="0"/>
  </r>
  <r>
    <s v="REFERENCE ELECTRIFICATION - MODERATE TECHNOLOGY ADVANCEMENT"/>
    <x v="3"/>
    <s v="INDUSTRIAL COAL OVEN/FURNACE"/>
    <s v="TEXAS"/>
    <x v="28"/>
    <x v="14"/>
    <s v="PIPELINE GAS"/>
    <x v="14"/>
    <n v="0"/>
  </r>
  <r>
    <s v="REFERENCE ELECTRIFICATION - MODERATE TECHNOLOGY ADVANCEMENT"/>
    <x v="3"/>
    <s v="INDUSTRIAL COAL OVEN/FURNACE"/>
    <s v="TEXAS"/>
    <x v="28"/>
    <x v="14"/>
    <s v="BIOMASS - WOOD"/>
    <x v="14"/>
    <n v="0"/>
  </r>
  <r>
    <s v="REFERENCE ELECTRIFICATION - MODERATE TECHNOLOGY ADVANCEMENT"/>
    <x v="3"/>
    <s v="INDUSTRIAL COAL OVEN/FURNACE"/>
    <s v="TEXAS"/>
    <x v="28"/>
    <x v="14"/>
    <s v="RESIDUAL FUEL OIL"/>
    <x v="14"/>
    <n v="0"/>
  </r>
  <r>
    <s v="REFERENCE ELECTRIFICATION - MODERATE TECHNOLOGY ADVANCEMENT"/>
    <x v="3"/>
    <s v="INDUSTRIAL COAL OVEN/FURNACE"/>
    <s v="TEXAS"/>
    <x v="28"/>
    <x v="14"/>
    <s v="COAL"/>
    <x v="14"/>
    <n v="3979043872.8522801"/>
  </r>
  <r>
    <s v="REFERENCE ELECTRIFICATION - MODERATE TECHNOLOGY ADVANCEMENT"/>
    <x v="3"/>
    <s v="INDUSTRIAL COAL OVEN/FURNACE"/>
    <s v="TEXAS"/>
    <x v="28"/>
    <x v="14"/>
    <s v="OTHER PETROLEUM"/>
    <x v="14"/>
    <n v="0"/>
  </r>
  <r>
    <s v="REFERENCE ELECTRIFICATION - MODERATE TECHNOLOGY ADVANCEMENT"/>
    <x v="3"/>
    <s v="INDUSTRIAL COAL OVEN/FURNACE"/>
    <s v="TEXAS"/>
    <x v="28"/>
    <x v="15"/>
    <s v="ELECTRICITY"/>
    <x v="14"/>
    <n v="0"/>
  </r>
  <r>
    <s v="REFERENCE ELECTRIFICATION - MODERATE TECHNOLOGY ADVANCEMENT"/>
    <x v="3"/>
    <s v="INDUSTRIAL COAL OVEN/FURNACE"/>
    <s v="TEXAS"/>
    <x v="28"/>
    <x v="15"/>
    <s v="DIESEL FUEL"/>
    <x v="14"/>
    <n v="0"/>
  </r>
  <r>
    <s v="REFERENCE ELECTRIFICATION - MODERATE TECHNOLOGY ADVANCEMENT"/>
    <x v="3"/>
    <s v="INDUSTRIAL COAL OVEN/FURNACE"/>
    <s v="TEXAS"/>
    <x v="28"/>
    <x v="15"/>
    <s v="PIPELINE GAS"/>
    <x v="14"/>
    <n v="0"/>
  </r>
  <r>
    <s v="REFERENCE ELECTRIFICATION - MODERATE TECHNOLOGY ADVANCEMENT"/>
    <x v="3"/>
    <s v="INDUSTRIAL COAL OVEN/FURNACE"/>
    <s v="TEXAS"/>
    <x v="28"/>
    <x v="15"/>
    <s v="BIOMASS - WOOD"/>
    <x v="14"/>
    <n v="0"/>
  </r>
  <r>
    <s v="REFERENCE ELECTRIFICATION - MODERATE TECHNOLOGY ADVANCEMENT"/>
    <x v="3"/>
    <s v="INDUSTRIAL COAL OVEN/FURNACE"/>
    <s v="TEXAS"/>
    <x v="28"/>
    <x v="15"/>
    <s v="RESIDUAL FUEL OIL"/>
    <x v="14"/>
    <n v="0"/>
  </r>
  <r>
    <s v="REFERENCE ELECTRIFICATION - MODERATE TECHNOLOGY ADVANCEMENT"/>
    <x v="3"/>
    <s v="INDUSTRIAL COAL OVEN/FURNACE"/>
    <s v="TEXAS"/>
    <x v="28"/>
    <x v="15"/>
    <s v="COAL"/>
    <x v="14"/>
    <n v="3977759924.6277099"/>
  </r>
  <r>
    <s v="REFERENCE ELECTRIFICATION - MODERATE TECHNOLOGY ADVANCEMENT"/>
    <x v="3"/>
    <s v="INDUSTRIAL COAL OVEN/FURNACE"/>
    <s v="TEXAS"/>
    <x v="28"/>
    <x v="15"/>
    <s v="OTHER PETROLEUM"/>
    <x v="14"/>
    <n v="0"/>
  </r>
  <r>
    <s v="REFERENCE ELECTRIFICATION - MODERATE TECHNOLOGY ADVANCEMENT"/>
    <x v="3"/>
    <s v="INDUSTRIAL COAL OVEN/FURNACE"/>
    <s v="TEXAS"/>
    <x v="28"/>
    <x v="16"/>
    <s v="ELECTRICITY"/>
    <x v="14"/>
    <n v="0"/>
  </r>
  <r>
    <s v="REFERENCE ELECTRIFICATION - MODERATE TECHNOLOGY ADVANCEMENT"/>
    <x v="3"/>
    <s v="INDUSTRIAL COAL OVEN/FURNACE"/>
    <s v="TEXAS"/>
    <x v="28"/>
    <x v="16"/>
    <s v="DIESEL FUEL"/>
    <x v="14"/>
    <n v="0"/>
  </r>
  <r>
    <s v="REFERENCE ELECTRIFICATION - MODERATE TECHNOLOGY ADVANCEMENT"/>
    <x v="3"/>
    <s v="INDUSTRIAL COAL OVEN/FURNACE"/>
    <s v="TEXAS"/>
    <x v="28"/>
    <x v="16"/>
    <s v="PIPELINE GAS"/>
    <x v="14"/>
    <n v="0"/>
  </r>
  <r>
    <s v="REFERENCE ELECTRIFICATION - MODERATE TECHNOLOGY ADVANCEMENT"/>
    <x v="3"/>
    <s v="INDUSTRIAL COAL OVEN/FURNACE"/>
    <s v="TEXAS"/>
    <x v="28"/>
    <x v="16"/>
    <s v="BIOMASS - WOOD"/>
    <x v="14"/>
    <n v="0"/>
  </r>
  <r>
    <s v="REFERENCE ELECTRIFICATION - MODERATE TECHNOLOGY ADVANCEMENT"/>
    <x v="3"/>
    <s v="INDUSTRIAL COAL OVEN/FURNACE"/>
    <s v="TEXAS"/>
    <x v="28"/>
    <x v="16"/>
    <s v="RESIDUAL FUEL OIL"/>
    <x v="14"/>
    <n v="0"/>
  </r>
  <r>
    <s v="REFERENCE ELECTRIFICATION - MODERATE TECHNOLOGY ADVANCEMENT"/>
    <x v="3"/>
    <s v="INDUSTRIAL COAL OVEN/FURNACE"/>
    <s v="TEXAS"/>
    <x v="28"/>
    <x v="16"/>
    <s v="COAL"/>
    <x v="14"/>
    <n v="3980503081.6714802"/>
  </r>
  <r>
    <s v="REFERENCE ELECTRIFICATION - MODERATE TECHNOLOGY ADVANCEMENT"/>
    <x v="3"/>
    <s v="INDUSTRIAL COAL OVEN/FURNACE"/>
    <s v="TEXAS"/>
    <x v="28"/>
    <x v="16"/>
    <s v="OTHER PETROLEUM"/>
    <x v="14"/>
    <n v="0"/>
  </r>
  <r>
    <s v="REFERENCE ELECTRIFICATION - MODERATE TECHNOLOGY ADVANCEMENT"/>
    <x v="3"/>
    <s v="INDUSTRIAL COAL OVEN/FURNACE"/>
    <s v="TEXAS"/>
    <x v="28"/>
    <x v="17"/>
    <s v="ELECTRICITY"/>
    <x v="14"/>
    <n v="0"/>
  </r>
  <r>
    <s v="REFERENCE ELECTRIFICATION - MODERATE TECHNOLOGY ADVANCEMENT"/>
    <x v="3"/>
    <s v="INDUSTRIAL COAL OVEN/FURNACE"/>
    <s v="TEXAS"/>
    <x v="28"/>
    <x v="17"/>
    <s v="DIESEL FUEL"/>
    <x v="14"/>
    <n v="0"/>
  </r>
  <r>
    <s v="REFERENCE ELECTRIFICATION - MODERATE TECHNOLOGY ADVANCEMENT"/>
    <x v="3"/>
    <s v="INDUSTRIAL COAL OVEN/FURNACE"/>
    <s v="TEXAS"/>
    <x v="28"/>
    <x v="17"/>
    <s v="PIPELINE GAS"/>
    <x v="14"/>
    <n v="0"/>
  </r>
  <r>
    <s v="REFERENCE ELECTRIFICATION - MODERATE TECHNOLOGY ADVANCEMENT"/>
    <x v="3"/>
    <s v="INDUSTRIAL COAL OVEN/FURNACE"/>
    <s v="TEXAS"/>
    <x v="28"/>
    <x v="17"/>
    <s v="BIOMASS - WOOD"/>
    <x v="14"/>
    <n v="0"/>
  </r>
  <r>
    <s v="REFERENCE ELECTRIFICATION - MODERATE TECHNOLOGY ADVANCEMENT"/>
    <x v="3"/>
    <s v="INDUSTRIAL COAL OVEN/FURNACE"/>
    <s v="TEXAS"/>
    <x v="28"/>
    <x v="17"/>
    <s v="RESIDUAL FUEL OIL"/>
    <x v="14"/>
    <n v="0"/>
  </r>
  <r>
    <s v="REFERENCE ELECTRIFICATION - MODERATE TECHNOLOGY ADVANCEMENT"/>
    <x v="3"/>
    <s v="INDUSTRIAL COAL OVEN/FURNACE"/>
    <s v="TEXAS"/>
    <x v="28"/>
    <x v="17"/>
    <s v="COAL"/>
    <x v="14"/>
    <n v="3991704644.53758"/>
  </r>
  <r>
    <s v="REFERENCE ELECTRIFICATION - MODERATE TECHNOLOGY ADVANCEMENT"/>
    <x v="3"/>
    <s v="INDUSTRIAL COAL OVEN/FURNACE"/>
    <s v="TEXAS"/>
    <x v="28"/>
    <x v="17"/>
    <s v="OTHER PETROLEUM"/>
    <x v="14"/>
    <n v="0"/>
  </r>
  <r>
    <s v="REFERENCE ELECTRIFICATION - MODERATE TECHNOLOGY ADVANCEMENT"/>
    <x v="3"/>
    <s v="INDUSTRIAL COAL OVEN/FURNACE"/>
    <s v="TEXAS"/>
    <x v="28"/>
    <x v="18"/>
    <s v="ELECTRICITY"/>
    <x v="14"/>
    <n v="0"/>
  </r>
  <r>
    <s v="REFERENCE ELECTRIFICATION - MODERATE TECHNOLOGY ADVANCEMENT"/>
    <x v="3"/>
    <s v="INDUSTRIAL COAL OVEN/FURNACE"/>
    <s v="TEXAS"/>
    <x v="28"/>
    <x v="18"/>
    <s v="DIESEL FUEL"/>
    <x v="14"/>
    <n v="0"/>
  </r>
  <r>
    <s v="REFERENCE ELECTRIFICATION - MODERATE TECHNOLOGY ADVANCEMENT"/>
    <x v="3"/>
    <s v="INDUSTRIAL COAL OVEN/FURNACE"/>
    <s v="TEXAS"/>
    <x v="28"/>
    <x v="18"/>
    <s v="PIPELINE GAS"/>
    <x v="14"/>
    <n v="0"/>
  </r>
  <r>
    <s v="REFERENCE ELECTRIFICATION - MODERATE TECHNOLOGY ADVANCEMENT"/>
    <x v="3"/>
    <s v="INDUSTRIAL COAL OVEN/FURNACE"/>
    <s v="TEXAS"/>
    <x v="28"/>
    <x v="18"/>
    <s v="BIOMASS - WOOD"/>
    <x v="14"/>
    <n v="0"/>
  </r>
  <r>
    <s v="REFERENCE ELECTRIFICATION - MODERATE TECHNOLOGY ADVANCEMENT"/>
    <x v="3"/>
    <s v="INDUSTRIAL COAL OVEN/FURNACE"/>
    <s v="TEXAS"/>
    <x v="28"/>
    <x v="18"/>
    <s v="RESIDUAL FUEL OIL"/>
    <x v="14"/>
    <n v="0"/>
  </r>
  <r>
    <s v="REFERENCE ELECTRIFICATION - MODERATE TECHNOLOGY ADVANCEMENT"/>
    <x v="3"/>
    <s v="INDUSTRIAL COAL OVEN/FURNACE"/>
    <s v="TEXAS"/>
    <x v="28"/>
    <x v="18"/>
    <s v="COAL"/>
    <x v="14"/>
    <n v="3997993519.0181699"/>
  </r>
  <r>
    <s v="REFERENCE ELECTRIFICATION - MODERATE TECHNOLOGY ADVANCEMENT"/>
    <x v="3"/>
    <s v="INDUSTRIAL COAL OVEN/FURNACE"/>
    <s v="TEXAS"/>
    <x v="28"/>
    <x v="18"/>
    <s v="OTHER PETROLEUM"/>
    <x v="14"/>
    <n v="0"/>
  </r>
  <r>
    <s v="REFERENCE ELECTRIFICATION - MODERATE TECHNOLOGY ADVANCEMENT"/>
    <x v="3"/>
    <s v="INDUSTRIAL COAL OVEN/FURNACE"/>
    <s v="TEXAS"/>
    <x v="28"/>
    <x v="19"/>
    <s v="ELECTRICITY"/>
    <x v="14"/>
    <n v="0"/>
  </r>
  <r>
    <s v="REFERENCE ELECTRIFICATION - MODERATE TECHNOLOGY ADVANCEMENT"/>
    <x v="3"/>
    <s v="INDUSTRIAL COAL OVEN/FURNACE"/>
    <s v="TEXAS"/>
    <x v="28"/>
    <x v="19"/>
    <s v="DIESEL FUEL"/>
    <x v="14"/>
    <n v="0"/>
  </r>
  <r>
    <s v="REFERENCE ELECTRIFICATION - MODERATE TECHNOLOGY ADVANCEMENT"/>
    <x v="3"/>
    <s v="INDUSTRIAL COAL OVEN/FURNACE"/>
    <s v="TEXAS"/>
    <x v="28"/>
    <x v="19"/>
    <s v="PIPELINE GAS"/>
    <x v="14"/>
    <n v="0"/>
  </r>
  <r>
    <s v="REFERENCE ELECTRIFICATION - MODERATE TECHNOLOGY ADVANCEMENT"/>
    <x v="3"/>
    <s v="INDUSTRIAL COAL OVEN/FURNACE"/>
    <s v="TEXAS"/>
    <x v="28"/>
    <x v="19"/>
    <s v="BIOMASS - WOOD"/>
    <x v="14"/>
    <n v="0"/>
  </r>
  <r>
    <s v="REFERENCE ELECTRIFICATION - MODERATE TECHNOLOGY ADVANCEMENT"/>
    <x v="3"/>
    <s v="INDUSTRIAL COAL OVEN/FURNACE"/>
    <s v="TEXAS"/>
    <x v="28"/>
    <x v="19"/>
    <s v="RESIDUAL FUEL OIL"/>
    <x v="14"/>
    <n v="0"/>
  </r>
  <r>
    <s v="REFERENCE ELECTRIFICATION - MODERATE TECHNOLOGY ADVANCEMENT"/>
    <x v="3"/>
    <s v="INDUSTRIAL COAL OVEN/FURNACE"/>
    <s v="TEXAS"/>
    <x v="28"/>
    <x v="19"/>
    <s v="COAL"/>
    <x v="14"/>
    <n v="4006711801.1506701"/>
  </r>
  <r>
    <s v="REFERENCE ELECTRIFICATION - MODERATE TECHNOLOGY ADVANCEMENT"/>
    <x v="3"/>
    <s v="INDUSTRIAL COAL OVEN/FURNACE"/>
    <s v="TEXAS"/>
    <x v="28"/>
    <x v="19"/>
    <s v="OTHER PETROLEUM"/>
    <x v="14"/>
    <n v="0"/>
  </r>
  <r>
    <s v="REFERENCE ELECTRIFICATION - MODERATE TECHNOLOGY ADVANCEMENT"/>
    <x v="3"/>
    <s v="INDUSTRIAL COAL OVEN/FURNACE"/>
    <s v="TEXAS"/>
    <x v="28"/>
    <x v="20"/>
    <s v="ELECTRICITY"/>
    <x v="14"/>
    <n v="0"/>
  </r>
  <r>
    <s v="REFERENCE ELECTRIFICATION - MODERATE TECHNOLOGY ADVANCEMENT"/>
    <x v="3"/>
    <s v="INDUSTRIAL COAL OVEN/FURNACE"/>
    <s v="TEXAS"/>
    <x v="28"/>
    <x v="20"/>
    <s v="DIESEL FUEL"/>
    <x v="14"/>
    <n v="0"/>
  </r>
  <r>
    <s v="REFERENCE ELECTRIFICATION - MODERATE TECHNOLOGY ADVANCEMENT"/>
    <x v="3"/>
    <s v="INDUSTRIAL COAL OVEN/FURNACE"/>
    <s v="TEXAS"/>
    <x v="28"/>
    <x v="20"/>
    <s v="PIPELINE GAS"/>
    <x v="14"/>
    <n v="0"/>
  </r>
  <r>
    <s v="REFERENCE ELECTRIFICATION - MODERATE TECHNOLOGY ADVANCEMENT"/>
    <x v="3"/>
    <s v="INDUSTRIAL COAL OVEN/FURNACE"/>
    <s v="TEXAS"/>
    <x v="28"/>
    <x v="20"/>
    <s v="BIOMASS - WOOD"/>
    <x v="14"/>
    <n v="0"/>
  </r>
  <r>
    <s v="REFERENCE ELECTRIFICATION - MODERATE TECHNOLOGY ADVANCEMENT"/>
    <x v="3"/>
    <s v="INDUSTRIAL COAL OVEN/FURNACE"/>
    <s v="TEXAS"/>
    <x v="28"/>
    <x v="20"/>
    <s v="RESIDUAL FUEL OIL"/>
    <x v="14"/>
    <n v="0"/>
  </r>
  <r>
    <s v="REFERENCE ELECTRIFICATION - MODERATE TECHNOLOGY ADVANCEMENT"/>
    <x v="3"/>
    <s v="INDUSTRIAL COAL OVEN/FURNACE"/>
    <s v="TEXAS"/>
    <x v="28"/>
    <x v="20"/>
    <s v="COAL"/>
    <x v="14"/>
    <n v="4018441322.6383901"/>
  </r>
  <r>
    <s v="REFERENCE ELECTRIFICATION - MODERATE TECHNOLOGY ADVANCEMENT"/>
    <x v="3"/>
    <s v="INDUSTRIAL COAL OVEN/FURNACE"/>
    <s v="TEXAS"/>
    <x v="28"/>
    <x v="20"/>
    <s v="OTHER PETROLEUM"/>
    <x v="14"/>
    <n v="0"/>
  </r>
  <r>
    <s v="REFERENCE ELECTRIFICATION - MODERATE TECHNOLOGY ADVANCEMENT"/>
    <x v="3"/>
    <s v="INDUSTRIAL COAL OVEN/FURNACE"/>
    <s v="TEXAS"/>
    <x v="28"/>
    <x v="21"/>
    <s v="ELECTRICITY"/>
    <x v="14"/>
    <n v="0"/>
  </r>
  <r>
    <s v="REFERENCE ELECTRIFICATION - MODERATE TECHNOLOGY ADVANCEMENT"/>
    <x v="3"/>
    <s v="INDUSTRIAL COAL OVEN/FURNACE"/>
    <s v="TEXAS"/>
    <x v="28"/>
    <x v="21"/>
    <s v="DIESEL FUEL"/>
    <x v="14"/>
    <n v="0"/>
  </r>
  <r>
    <s v="REFERENCE ELECTRIFICATION - MODERATE TECHNOLOGY ADVANCEMENT"/>
    <x v="3"/>
    <s v="INDUSTRIAL COAL OVEN/FURNACE"/>
    <s v="TEXAS"/>
    <x v="28"/>
    <x v="21"/>
    <s v="PIPELINE GAS"/>
    <x v="14"/>
    <n v="0"/>
  </r>
  <r>
    <s v="REFERENCE ELECTRIFICATION - MODERATE TECHNOLOGY ADVANCEMENT"/>
    <x v="3"/>
    <s v="INDUSTRIAL COAL OVEN/FURNACE"/>
    <s v="TEXAS"/>
    <x v="28"/>
    <x v="21"/>
    <s v="BIOMASS - WOOD"/>
    <x v="14"/>
    <n v="0"/>
  </r>
  <r>
    <s v="REFERENCE ELECTRIFICATION - MODERATE TECHNOLOGY ADVANCEMENT"/>
    <x v="3"/>
    <s v="INDUSTRIAL COAL OVEN/FURNACE"/>
    <s v="TEXAS"/>
    <x v="28"/>
    <x v="21"/>
    <s v="RESIDUAL FUEL OIL"/>
    <x v="14"/>
    <n v="0"/>
  </r>
  <r>
    <s v="REFERENCE ELECTRIFICATION - MODERATE TECHNOLOGY ADVANCEMENT"/>
    <x v="3"/>
    <s v="INDUSTRIAL COAL OVEN/FURNACE"/>
    <s v="TEXAS"/>
    <x v="28"/>
    <x v="21"/>
    <s v="COAL"/>
    <x v="14"/>
    <n v="4036892115.6630301"/>
  </r>
  <r>
    <s v="REFERENCE ELECTRIFICATION - MODERATE TECHNOLOGY ADVANCEMENT"/>
    <x v="3"/>
    <s v="INDUSTRIAL COAL OVEN/FURNACE"/>
    <s v="TEXAS"/>
    <x v="28"/>
    <x v="21"/>
    <s v="OTHER PETROLEUM"/>
    <x v="14"/>
    <n v="0"/>
  </r>
  <r>
    <s v="REFERENCE ELECTRIFICATION - MODERATE TECHNOLOGY ADVANCEMENT"/>
    <x v="3"/>
    <s v="INDUSTRIAL COAL OVEN/FURNACE"/>
    <s v="TEXAS"/>
    <x v="28"/>
    <x v="22"/>
    <s v="ELECTRICITY"/>
    <x v="14"/>
    <n v="0"/>
  </r>
  <r>
    <s v="REFERENCE ELECTRIFICATION - MODERATE TECHNOLOGY ADVANCEMENT"/>
    <x v="3"/>
    <s v="INDUSTRIAL COAL OVEN/FURNACE"/>
    <s v="TEXAS"/>
    <x v="28"/>
    <x v="22"/>
    <s v="DIESEL FUEL"/>
    <x v="14"/>
    <n v="0"/>
  </r>
  <r>
    <s v="REFERENCE ELECTRIFICATION - MODERATE TECHNOLOGY ADVANCEMENT"/>
    <x v="3"/>
    <s v="INDUSTRIAL COAL OVEN/FURNACE"/>
    <s v="TEXAS"/>
    <x v="28"/>
    <x v="22"/>
    <s v="PIPELINE GAS"/>
    <x v="14"/>
    <n v="0"/>
  </r>
  <r>
    <s v="REFERENCE ELECTRIFICATION - MODERATE TECHNOLOGY ADVANCEMENT"/>
    <x v="3"/>
    <s v="INDUSTRIAL COAL OVEN/FURNACE"/>
    <s v="TEXAS"/>
    <x v="28"/>
    <x v="22"/>
    <s v="BIOMASS - WOOD"/>
    <x v="14"/>
    <n v="0"/>
  </r>
  <r>
    <s v="REFERENCE ELECTRIFICATION - MODERATE TECHNOLOGY ADVANCEMENT"/>
    <x v="3"/>
    <s v="INDUSTRIAL COAL OVEN/FURNACE"/>
    <s v="TEXAS"/>
    <x v="28"/>
    <x v="22"/>
    <s v="RESIDUAL FUEL OIL"/>
    <x v="14"/>
    <n v="0"/>
  </r>
  <r>
    <s v="REFERENCE ELECTRIFICATION - MODERATE TECHNOLOGY ADVANCEMENT"/>
    <x v="3"/>
    <s v="INDUSTRIAL COAL OVEN/FURNACE"/>
    <s v="TEXAS"/>
    <x v="28"/>
    <x v="22"/>
    <s v="COAL"/>
    <x v="14"/>
    <n v="4051465981.4520202"/>
  </r>
  <r>
    <s v="REFERENCE ELECTRIFICATION - MODERATE TECHNOLOGY ADVANCEMENT"/>
    <x v="3"/>
    <s v="INDUSTRIAL COAL OVEN/FURNACE"/>
    <s v="TEXAS"/>
    <x v="28"/>
    <x v="22"/>
    <s v="OTHER PETROLEUM"/>
    <x v="14"/>
    <n v="0"/>
  </r>
  <r>
    <s v="REFERENCE ELECTRIFICATION - MODERATE TECHNOLOGY ADVANCEMENT"/>
    <x v="3"/>
    <s v="INDUSTRIAL COAL OVEN/FURNACE"/>
    <s v="TEXAS"/>
    <x v="28"/>
    <x v="23"/>
    <s v="ELECTRICITY"/>
    <x v="14"/>
    <n v="0"/>
  </r>
  <r>
    <s v="REFERENCE ELECTRIFICATION - MODERATE TECHNOLOGY ADVANCEMENT"/>
    <x v="3"/>
    <s v="INDUSTRIAL COAL OVEN/FURNACE"/>
    <s v="TEXAS"/>
    <x v="28"/>
    <x v="23"/>
    <s v="DIESEL FUEL"/>
    <x v="14"/>
    <n v="0"/>
  </r>
  <r>
    <s v="REFERENCE ELECTRIFICATION - MODERATE TECHNOLOGY ADVANCEMENT"/>
    <x v="3"/>
    <s v="INDUSTRIAL COAL OVEN/FURNACE"/>
    <s v="TEXAS"/>
    <x v="28"/>
    <x v="23"/>
    <s v="PIPELINE GAS"/>
    <x v="14"/>
    <n v="0"/>
  </r>
  <r>
    <s v="REFERENCE ELECTRIFICATION - MODERATE TECHNOLOGY ADVANCEMENT"/>
    <x v="3"/>
    <s v="INDUSTRIAL COAL OVEN/FURNACE"/>
    <s v="TEXAS"/>
    <x v="28"/>
    <x v="23"/>
    <s v="BIOMASS - WOOD"/>
    <x v="14"/>
    <n v="0"/>
  </r>
  <r>
    <s v="REFERENCE ELECTRIFICATION - MODERATE TECHNOLOGY ADVANCEMENT"/>
    <x v="3"/>
    <s v="INDUSTRIAL COAL OVEN/FURNACE"/>
    <s v="TEXAS"/>
    <x v="28"/>
    <x v="23"/>
    <s v="RESIDUAL FUEL OIL"/>
    <x v="14"/>
    <n v="0"/>
  </r>
  <r>
    <s v="REFERENCE ELECTRIFICATION - MODERATE TECHNOLOGY ADVANCEMENT"/>
    <x v="3"/>
    <s v="INDUSTRIAL COAL OVEN/FURNACE"/>
    <s v="TEXAS"/>
    <x v="28"/>
    <x v="23"/>
    <s v="COAL"/>
    <x v="14"/>
    <n v="4061935492.40204"/>
  </r>
  <r>
    <s v="REFERENCE ELECTRIFICATION - MODERATE TECHNOLOGY ADVANCEMENT"/>
    <x v="3"/>
    <s v="INDUSTRIAL COAL OVEN/FURNACE"/>
    <s v="TEXAS"/>
    <x v="28"/>
    <x v="23"/>
    <s v="OTHER PETROLEUM"/>
    <x v="14"/>
    <n v="0"/>
  </r>
  <r>
    <s v="REFERENCE ELECTRIFICATION - MODERATE TECHNOLOGY ADVANCEMENT"/>
    <x v="3"/>
    <s v="INDUSTRIAL COAL OVEN/FURNACE"/>
    <s v="TEXAS"/>
    <x v="28"/>
    <x v="24"/>
    <s v="ELECTRICITY"/>
    <x v="14"/>
    <n v="0"/>
  </r>
  <r>
    <s v="REFERENCE ELECTRIFICATION - MODERATE TECHNOLOGY ADVANCEMENT"/>
    <x v="3"/>
    <s v="INDUSTRIAL COAL OVEN/FURNACE"/>
    <s v="TEXAS"/>
    <x v="28"/>
    <x v="24"/>
    <s v="DIESEL FUEL"/>
    <x v="14"/>
    <n v="0"/>
  </r>
  <r>
    <s v="REFERENCE ELECTRIFICATION - MODERATE TECHNOLOGY ADVANCEMENT"/>
    <x v="3"/>
    <s v="INDUSTRIAL COAL OVEN/FURNACE"/>
    <s v="TEXAS"/>
    <x v="28"/>
    <x v="24"/>
    <s v="PIPELINE GAS"/>
    <x v="14"/>
    <n v="0"/>
  </r>
  <r>
    <s v="REFERENCE ELECTRIFICATION - MODERATE TECHNOLOGY ADVANCEMENT"/>
    <x v="3"/>
    <s v="INDUSTRIAL COAL OVEN/FURNACE"/>
    <s v="TEXAS"/>
    <x v="28"/>
    <x v="24"/>
    <s v="BIOMASS - WOOD"/>
    <x v="14"/>
    <n v="0"/>
  </r>
  <r>
    <s v="REFERENCE ELECTRIFICATION - MODERATE TECHNOLOGY ADVANCEMENT"/>
    <x v="3"/>
    <s v="INDUSTRIAL COAL OVEN/FURNACE"/>
    <s v="TEXAS"/>
    <x v="28"/>
    <x v="24"/>
    <s v="RESIDUAL FUEL OIL"/>
    <x v="14"/>
    <n v="0"/>
  </r>
  <r>
    <s v="REFERENCE ELECTRIFICATION - MODERATE TECHNOLOGY ADVANCEMENT"/>
    <x v="3"/>
    <s v="INDUSTRIAL COAL OVEN/FURNACE"/>
    <s v="TEXAS"/>
    <x v="28"/>
    <x v="24"/>
    <s v="COAL"/>
    <x v="14"/>
    <n v="4071305045.2983999"/>
  </r>
  <r>
    <s v="REFERENCE ELECTRIFICATION - MODERATE TECHNOLOGY ADVANCEMENT"/>
    <x v="3"/>
    <s v="INDUSTRIAL COAL OVEN/FURNACE"/>
    <s v="TEXAS"/>
    <x v="28"/>
    <x v="24"/>
    <s v="OTHER PETROLEUM"/>
    <x v="14"/>
    <n v="0"/>
  </r>
  <r>
    <s v="REFERENCE ELECTRIFICATION - MODERATE TECHNOLOGY ADVANCEMENT"/>
    <x v="3"/>
    <s v="INDUSTRIAL COAL OVEN/FURNACE"/>
    <s v="TEXAS"/>
    <x v="28"/>
    <x v="25"/>
    <s v="ELECTRICITY"/>
    <x v="14"/>
    <n v="0"/>
  </r>
  <r>
    <s v="REFERENCE ELECTRIFICATION - MODERATE TECHNOLOGY ADVANCEMENT"/>
    <x v="3"/>
    <s v="INDUSTRIAL COAL OVEN/FURNACE"/>
    <s v="TEXAS"/>
    <x v="28"/>
    <x v="25"/>
    <s v="DIESEL FUEL"/>
    <x v="14"/>
    <n v="0"/>
  </r>
  <r>
    <s v="REFERENCE ELECTRIFICATION - MODERATE TECHNOLOGY ADVANCEMENT"/>
    <x v="3"/>
    <s v="INDUSTRIAL COAL OVEN/FURNACE"/>
    <s v="TEXAS"/>
    <x v="28"/>
    <x v="25"/>
    <s v="PIPELINE GAS"/>
    <x v="14"/>
    <n v="0"/>
  </r>
  <r>
    <s v="REFERENCE ELECTRIFICATION - MODERATE TECHNOLOGY ADVANCEMENT"/>
    <x v="3"/>
    <s v="INDUSTRIAL COAL OVEN/FURNACE"/>
    <s v="TEXAS"/>
    <x v="28"/>
    <x v="25"/>
    <s v="BIOMASS - WOOD"/>
    <x v="14"/>
    <n v="0"/>
  </r>
  <r>
    <s v="REFERENCE ELECTRIFICATION - MODERATE TECHNOLOGY ADVANCEMENT"/>
    <x v="3"/>
    <s v="INDUSTRIAL COAL OVEN/FURNACE"/>
    <s v="TEXAS"/>
    <x v="28"/>
    <x v="25"/>
    <s v="RESIDUAL FUEL OIL"/>
    <x v="14"/>
    <n v="0"/>
  </r>
  <r>
    <s v="REFERENCE ELECTRIFICATION - MODERATE TECHNOLOGY ADVANCEMENT"/>
    <x v="3"/>
    <s v="INDUSTRIAL COAL OVEN/FURNACE"/>
    <s v="TEXAS"/>
    <x v="28"/>
    <x v="25"/>
    <s v="COAL"/>
    <x v="14"/>
    <n v="4082244264.9724998"/>
  </r>
  <r>
    <s v="REFERENCE ELECTRIFICATION - MODERATE TECHNOLOGY ADVANCEMENT"/>
    <x v="3"/>
    <s v="INDUSTRIAL COAL OVEN/FURNACE"/>
    <s v="TEXAS"/>
    <x v="28"/>
    <x v="25"/>
    <s v="OTHER PETROLEUM"/>
    <x v="14"/>
    <n v="0"/>
  </r>
  <r>
    <s v="REFERENCE ELECTRIFICATION - MODERATE TECHNOLOGY ADVANCEMENT"/>
    <x v="3"/>
    <s v="INDUSTRIAL COAL OVEN/FURNACE"/>
    <s v="TEXAS"/>
    <x v="28"/>
    <x v="26"/>
    <s v="ELECTRICITY"/>
    <x v="14"/>
    <n v="0"/>
  </r>
  <r>
    <s v="REFERENCE ELECTRIFICATION - MODERATE TECHNOLOGY ADVANCEMENT"/>
    <x v="3"/>
    <s v="INDUSTRIAL COAL OVEN/FURNACE"/>
    <s v="TEXAS"/>
    <x v="28"/>
    <x v="26"/>
    <s v="DIESEL FUEL"/>
    <x v="14"/>
    <n v="0"/>
  </r>
  <r>
    <s v="REFERENCE ELECTRIFICATION - MODERATE TECHNOLOGY ADVANCEMENT"/>
    <x v="3"/>
    <s v="INDUSTRIAL COAL OVEN/FURNACE"/>
    <s v="TEXAS"/>
    <x v="28"/>
    <x v="26"/>
    <s v="PIPELINE GAS"/>
    <x v="14"/>
    <n v="0"/>
  </r>
  <r>
    <s v="REFERENCE ELECTRIFICATION - MODERATE TECHNOLOGY ADVANCEMENT"/>
    <x v="3"/>
    <s v="INDUSTRIAL COAL OVEN/FURNACE"/>
    <s v="TEXAS"/>
    <x v="28"/>
    <x v="26"/>
    <s v="BIOMASS - WOOD"/>
    <x v="14"/>
    <n v="0"/>
  </r>
  <r>
    <s v="REFERENCE ELECTRIFICATION - MODERATE TECHNOLOGY ADVANCEMENT"/>
    <x v="3"/>
    <s v="INDUSTRIAL COAL OVEN/FURNACE"/>
    <s v="TEXAS"/>
    <x v="28"/>
    <x v="26"/>
    <s v="RESIDUAL FUEL OIL"/>
    <x v="14"/>
    <n v="0"/>
  </r>
  <r>
    <s v="REFERENCE ELECTRIFICATION - MODERATE TECHNOLOGY ADVANCEMENT"/>
    <x v="3"/>
    <s v="INDUSTRIAL COAL OVEN/FURNACE"/>
    <s v="TEXAS"/>
    <x v="28"/>
    <x v="26"/>
    <s v="COAL"/>
    <x v="14"/>
    <n v="4096092788.58641"/>
  </r>
  <r>
    <s v="REFERENCE ELECTRIFICATION - MODERATE TECHNOLOGY ADVANCEMENT"/>
    <x v="3"/>
    <s v="INDUSTRIAL COAL OVEN/FURNACE"/>
    <s v="TEXAS"/>
    <x v="28"/>
    <x v="26"/>
    <s v="OTHER PETROLEUM"/>
    <x v="14"/>
    <n v="0"/>
  </r>
  <r>
    <s v="REFERENCE ELECTRIFICATION - MODERATE TECHNOLOGY ADVANCEMENT"/>
    <x v="3"/>
    <s v="INDUSTRIAL COAL OVEN/FURNACE"/>
    <s v="TEXAS"/>
    <x v="28"/>
    <x v="27"/>
    <s v="ELECTRICITY"/>
    <x v="14"/>
    <n v="0"/>
  </r>
  <r>
    <s v="REFERENCE ELECTRIFICATION - MODERATE TECHNOLOGY ADVANCEMENT"/>
    <x v="3"/>
    <s v="INDUSTRIAL COAL OVEN/FURNACE"/>
    <s v="TEXAS"/>
    <x v="28"/>
    <x v="27"/>
    <s v="DIESEL FUEL"/>
    <x v="14"/>
    <n v="0"/>
  </r>
  <r>
    <s v="REFERENCE ELECTRIFICATION - MODERATE TECHNOLOGY ADVANCEMENT"/>
    <x v="3"/>
    <s v="INDUSTRIAL COAL OVEN/FURNACE"/>
    <s v="TEXAS"/>
    <x v="28"/>
    <x v="27"/>
    <s v="PIPELINE GAS"/>
    <x v="14"/>
    <n v="0"/>
  </r>
  <r>
    <s v="REFERENCE ELECTRIFICATION - MODERATE TECHNOLOGY ADVANCEMENT"/>
    <x v="3"/>
    <s v="INDUSTRIAL COAL OVEN/FURNACE"/>
    <s v="TEXAS"/>
    <x v="28"/>
    <x v="27"/>
    <s v="BIOMASS - WOOD"/>
    <x v="14"/>
    <n v="0"/>
  </r>
  <r>
    <s v="REFERENCE ELECTRIFICATION - MODERATE TECHNOLOGY ADVANCEMENT"/>
    <x v="3"/>
    <s v="INDUSTRIAL COAL OVEN/FURNACE"/>
    <s v="TEXAS"/>
    <x v="28"/>
    <x v="27"/>
    <s v="RESIDUAL FUEL OIL"/>
    <x v="14"/>
    <n v="0"/>
  </r>
  <r>
    <s v="REFERENCE ELECTRIFICATION - MODERATE TECHNOLOGY ADVANCEMENT"/>
    <x v="3"/>
    <s v="INDUSTRIAL COAL OVEN/FURNACE"/>
    <s v="TEXAS"/>
    <x v="28"/>
    <x v="27"/>
    <s v="COAL"/>
    <x v="14"/>
    <n v="4106584303.2670498"/>
  </r>
  <r>
    <s v="REFERENCE ELECTRIFICATION - MODERATE TECHNOLOGY ADVANCEMENT"/>
    <x v="3"/>
    <s v="INDUSTRIAL COAL OVEN/FURNACE"/>
    <s v="TEXAS"/>
    <x v="28"/>
    <x v="27"/>
    <s v="OTHER PETROLEUM"/>
    <x v="14"/>
    <n v="0"/>
  </r>
  <r>
    <s v="REFERENCE ELECTRIFICATION - MODERATE TECHNOLOGY ADVANCEMENT"/>
    <x v="3"/>
    <s v="INDUSTRIAL COAL OVEN/FURNACE"/>
    <s v="TEXAS"/>
    <x v="28"/>
    <x v="28"/>
    <s v="ELECTRICITY"/>
    <x v="14"/>
    <n v="0"/>
  </r>
  <r>
    <s v="REFERENCE ELECTRIFICATION - MODERATE TECHNOLOGY ADVANCEMENT"/>
    <x v="3"/>
    <s v="INDUSTRIAL COAL OVEN/FURNACE"/>
    <s v="TEXAS"/>
    <x v="28"/>
    <x v="28"/>
    <s v="DIESEL FUEL"/>
    <x v="14"/>
    <n v="0"/>
  </r>
  <r>
    <s v="REFERENCE ELECTRIFICATION - MODERATE TECHNOLOGY ADVANCEMENT"/>
    <x v="3"/>
    <s v="INDUSTRIAL COAL OVEN/FURNACE"/>
    <s v="TEXAS"/>
    <x v="28"/>
    <x v="28"/>
    <s v="PIPELINE GAS"/>
    <x v="14"/>
    <n v="0"/>
  </r>
  <r>
    <s v="REFERENCE ELECTRIFICATION - MODERATE TECHNOLOGY ADVANCEMENT"/>
    <x v="3"/>
    <s v="INDUSTRIAL COAL OVEN/FURNACE"/>
    <s v="TEXAS"/>
    <x v="28"/>
    <x v="28"/>
    <s v="BIOMASS - WOOD"/>
    <x v="14"/>
    <n v="0"/>
  </r>
  <r>
    <s v="REFERENCE ELECTRIFICATION - MODERATE TECHNOLOGY ADVANCEMENT"/>
    <x v="3"/>
    <s v="INDUSTRIAL COAL OVEN/FURNACE"/>
    <s v="TEXAS"/>
    <x v="28"/>
    <x v="28"/>
    <s v="RESIDUAL FUEL OIL"/>
    <x v="14"/>
    <n v="0"/>
  </r>
  <r>
    <s v="REFERENCE ELECTRIFICATION - MODERATE TECHNOLOGY ADVANCEMENT"/>
    <x v="3"/>
    <s v="INDUSTRIAL COAL OVEN/FURNACE"/>
    <s v="TEXAS"/>
    <x v="28"/>
    <x v="28"/>
    <s v="COAL"/>
    <x v="14"/>
    <n v="4115291066.5987902"/>
  </r>
  <r>
    <s v="REFERENCE ELECTRIFICATION - MODERATE TECHNOLOGY ADVANCEMENT"/>
    <x v="3"/>
    <s v="INDUSTRIAL COAL OVEN/FURNACE"/>
    <s v="TEXAS"/>
    <x v="28"/>
    <x v="28"/>
    <s v="OTHER PETROLEUM"/>
    <x v="14"/>
    <n v="0"/>
  </r>
  <r>
    <s v="REFERENCE ELECTRIFICATION - MODERATE TECHNOLOGY ADVANCEMENT"/>
    <x v="3"/>
    <s v="INDUSTRIAL COAL OVEN/FURNACE"/>
    <s v="TEXAS"/>
    <x v="28"/>
    <x v="29"/>
    <s v="ELECTRICITY"/>
    <x v="14"/>
    <n v="0"/>
  </r>
  <r>
    <s v="REFERENCE ELECTRIFICATION - MODERATE TECHNOLOGY ADVANCEMENT"/>
    <x v="3"/>
    <s v="INDUSTRIAL COAL OVEN/FURNACE"/>
    <s v="TEXAS"/>
    <x v="28"/>
    <x v="29"/>
    <s v="DIESEL FUEL"/>
    <x v="14"/>
    <n v="0"/>
  </r>
  <r>
    <s v="REFERENCE ELECTRIFICATION - MODERATE TECHNOLOGY ADVANCEMENT"/>
    <x v="3"/>
    <s v="INDUSTRIAL COAL OVEN/FURNACE"/>
    <s v="TEXAS"/>
    <x v="28"/>
    <x v="29"/>
    <s v="PIPELINE GAS"/>
    <x v="14"/>
    <n v="0"/>
  </r>
  <r>
    <s v="REFERENCE ELECTRIFICATION - MODERATE TECHNOLOGY ADVANCEMENT"/>
    <x v="3"/>
    <s v="INDUSTRIAL COAL OVEN/FURNACE"/>
    <s v="TEXAS"/>
    <x v="28"/>
    <x v="29"/>
    <s v="BIOMASS - WOOD"/>
    <x v="14"/>
    <n v="0"/>
  </r>
  <r>
    <s v="REFERENCE ELECTRIFICATION - MODERATE TECHNOLOGY ADVANCEMENT"/>
    <x v="3"/>
    <s v="INDUSTRIAL COAL OVEN/FURNACE"/>
    <s v="TEXAS"/>
    <x v="28"/>
    <x v="29"/>
    <s v="RESIDUAL FUEL OIL"/>
    <x v="14"/>
    <n v="0"/>
  </r>
  <r>
    <s v="REFERENCE ELECTRIFICATION - MODERATE TECHNOLOGY ADVANCEMENT"/>
    <x v="3"/>
    <s v="INDUSTRIAL COAL OVEN/FURNACE"/>
    <s v="TEXAS"/>
    <x v="28"/>
    <x v="29"/>
    <s v="COAL"/>
    <x v="14"/>
    <n v="4122734544.1801901"/>
  </r>
  <r>
    <s v="REFERENCE ELECTRIFICATION - MODERATE TECHNOLOGY ADVANCEMENT"/>
    <x v="3"/>
    <s v="INDUSTRIAL COAL OVEN/FURNACE"/>
    <s v="TEXAS"/>
    <x v="28"/>
    <x v="29"/>
    <s v="OTHER PETROLEUM"/>
    <x v="14"/>
    <n v="0"/>
  </r>
  <r>
    <s v="REFERENCE ELECTRIFICATION - MODERATE TECHNOLOGY ADVANCEMENT"/>
    <x v="3"/>
    <s v="INDUSTRIAL COAL OVEN/FURNACE"/>
    <s v="TEXAS"/>
    <x v="28"/>
    <x v="30"/>
    <s v="ELECTRICITY"/>
    <x v="14"/>
    <n v="0"/>
  </r>
  <r>
    <s v="REFERENCE ELECTRIFICATION - MODERATE TECHNOLOGY ADVANCEMENT"/>
    <x v="3"/>
    <s v="INDUSTRIAL COAL OVEN/FURNACE"/>
    <s v="TEXAS"/>
    <x v="28"/>
    <x v="30"/>
    <s v="DIESEL FUEL"/>
    <x v="14"/>
    <n v="0"/>
  </r>
  <r>
    <s v="REFERENCE ELECTRIFICATION - MODERATE TECHNOLOGY ADVANCEMENT"/>
    <x v="3"/>
    <s v="INDUSTRIAL COAL OVEN/FURNACE"/>
    <s v="TEXAS"/>
    <x v="28"/>
    <x v="30"/>
    <s v="PIPELINE GAS"/>
    <x v="14"/>
    <n v="0"/>
  </r>
  <r>
    <s v="REFERENCE ELECTRIFICATION - MODERATE TECHNOLOGY ADVANCEMENT"/>
    <x v="3"/>
    <s v="INDUSTRIAL COAL OVEN/FURNACE"/>
    <s v="TEXAS"/>
    <x v="28"/>
    <x v="30"/>
    <s v="BIOMASS - WOOD"/>
    <x v="14"/>
    <n v="0"/>
  </r>
  <r>
    <s v="REFERENCE ELECTRIFICATION - MODERATE TECHNOLOGY ADVANCEMENT"/>
    <x v="3"/>
    <s v="INDUSTRIAL COAL OVEN/FURNACE"/>
    <s v="TEXAS"/>
    <x v="28"/>
    <x v="30"/>
    <s v="RESIDUAL FUEL OIL"/>
    <x v="14"/>
    <n v="0"/>
  </r>
  <r>
    <s v="REFERENCE ELECTRIFICATION - MODERATE TECHNOLOGY ADVANCEMENT"/>
    <x v="3"/>
    <s v="INDUSTRIAL COAL OVEN/FURNACE"/>
    <s v="TEXAS"/>
    <x v="28"/>
    <x v="30"/>
    <s v="COAL"/>
    <x v="14"/>
    <n v="4138232185.30442"/>
  </r>
  <r>
    <s v="REFERENCE ELECTRIFICATION - MODERATE TECHNOLOGY ADVANCEMENT"/>
    <x v="3"/>
    <s v="INDUSTRIAL COAL OVEN/FURNACE"/>
    <s v="TEXAS"/>
    <x v="28"/>
    <x v="30"/>
    <s v="OTHER PETROLEUM"/>
    <x v="14"/>
    <n v="0"/>
  </r>
  <r>
    <s v="REFERENCE ELECTRIFICATION - MODERATE TECHNOLOGY ADVANCEMENT"/>
    <x v="3"/>
    <s v="INDUSTRIAL COAL OVEN/FURNACE"/>
    <s v="TEXAS"/>
    <x v="28"/>
    <x v="31"/>
    <s v="ELECTRICITY"/>
    <x v="14"/>
    <n v="0"/>
  </r>
  <r>
    <s v="REFERENCE ELECTRIFICATION - MODERATE TECHNOLOGY ADVANCEMENT"/>
    <x v="3"/>
    <s v="INDUSTRIAL COAL OVEN/FURNACE"/>
    <s v="TEXAS"/>
    <x v="28"/>
    <x v="31"/>
    <s v="DIESEL FUEL"/>
    <x v="14"/>
    <n v="0"/>
  </r>
  <r>
    <s v="REFERENCE ELECTRIFICATION - MODERATE TECHNOLOGY ADVANCEMENT"/>
    <x v="3"/>
    <s v="INDUSTRIAL COAL OVEN/FURNACE"/>
    <s v="TEXAS"/>
    <x v="28"/>
    <x v="31"/>
    <s v="PIPELINE GAS"/>
    <x v="14"/>
    <n v="0"/>
  </r>
  <r>
    <s v="REFERENCE ELECTRIFICATION - MODERATE TECHNOLOGY ADVANCEMENT"/>
    <x v="3"/>
    <s v="INDUSTRIAL COAL OVEN/FURNACE"/>
    <s v="TEXAS"/>
    <x v="28"/>
    <x v="31"/>
    <s v="BIOMASS - WOOD"/>
    <x v="14"/>
    <n v="0"/>
  </r>
  <r>
    <s v="REFERENCE ELECTRIFICATION - MODERATE TECHNOLOGY ADVANCEMENT"/>
    <x v="3"/>
    <s v="INDUSTRIAL COAL OVEN/FURNACE"/>
    <s v="TEXAS"/>
    <x v="28"/>
    <x v="31"/>
    <s v="RESIDUAL FUEL OIL"/>
    <x v="14"/>
    <n v="0"/>
  </r>
  <r>
    <s v="REFERENCE ELECTRIFICATION - MODERATE TECHNOLOGY ADVANCEMENT"/>
    <x v="3"/>
    <s v="INDUSTRIAL COAL OVEN/FURNACE"/>
    <s v="TEXAS"/>
    <x v="28"/>
    <x v="31"/>
    <s v="COAL"/>
    <x v="14"/>
    <n v="4157982001.4495602"/>
  </r>
  <r>
    <s v="REFERENCE ELECTRIFICATION - MODERATE TECHNOLOGY ADVANCEMENT"/>
    <x v="3"/>
    <s v="INDUSTRIAL COAL OVEN/FURNACE"/>
    <s v="TEXAS"/>
    <x v="28"/>
    <x v="31"/>
    <s v="OTHER PETROLEUM"/>
    <x v="14"/>
    <n v="0"/>
  </r>
  <r>
    <s v="REFERENCE ELECTRIFICATION - MODERATE TECHNOLOGY ADVANCEMENT"/>
    <x v="3"/>
    <s v="INDUSTRIAL COAL OVEN/FURNACE"/>
    <s v="TEXAS"/>
    <x v="28"/>
    <x v="32"/>
    <s v="ELECTRICITY"/>
    <x v="14"/>
    <n v="0"/>
  </r>
  <r>
    <s v="REFERENCE ELECTRIFICATION - MODERATE TECHNOLOGY ADVANCEMENT"/>
    <x v="3"/>
    <s v="INDUSTRIAL COAL OVEN/FURNACE"/>
    <s v="TEXAS"/>
    <x v="28"/>
    <x v="32"/>
    <s v="DIESEL FUEL"/>
    <x v="14"/>
    <n v="0"/>
  </r>
  <r>
    <s v="REFERENCE ELECTRIFICATION - MODERATE TECHNOLOGY ADVANCEMENT"/>
    <x v="3"/>
    <s v="INDUSTRIAL COAL OVEN/FURNACE"/>
    <s v="TEXAS"/>
    <x v="28"/>
    <x v="32"/>
    <s v="PIPELINE GAS"/>
    <x v="14"/>
    <n v="0"/>
  </r>
  <r>
    <s v="REFERENCE ELECTRIFICATION - MODERATE TECHNOLOGY ADVANCEMENT"/>
    <x v="3"/>
    <s v="INDUSTRIAL COAL OVEN/FURNACE"/>
    <s v="TEXAS"/>
    <x v="28"/>
    <x v="32"/>
    <s v="BIOMASS - WOOD"/>
    <x v="14"/>
    <n v="0"/>
  </r>
  <r>
    <s v="REFERENCE ELECTRIFICATION - MODERATE TECHNOLOGY ADVANCEMENT"/>
    <x v="3"/>
    <s v="INDUSTRIAL COAL OVEN/FURNACE"/>
    <s v="TEXAS"/>
    <x v="28"/>
    <x v="32"/>
    <s v="RESIDUAL FUEL OIL"/>
    <x v="14"/>
    <n v="0"/>
  </r>
  <r>
    <s v="REFERENCE ELECTRIFICATION - MODERATE TECHNOLOGY ADVANCEMENT"/>
    <x v="3"/>
    <s v="INDUSTRIAL COAL OVEN/FURNACE"/>
    <s v="TEXAS"/>
    <x v="28"/>
    <x v="32"/>
    <s v="COAL"/>
    <x v="14"/>
    <n v="4182058040.1275001"/>
  </r>
  <r>
    <s v="REFERENCE ELECTRIFICATION - MODERATE TECHNOLOGY ADVANCEMENT"/>
    <x v="3"/>
    <s v="INDUSTRIAL COAL OVEN/FURNACE"/>
    <s v="TEXAS"/>
    <x v="28"/>
    <x v="32"/>
    <s v="OTHER PETROLEUM"/>
    <x v="14"/>
    <n v="0"/>
  </r>
  <r>
    <s v="REFERENCE ELECTRIFICATION - MODERATE TECHNOLOGY ADVANCEMENT"/>
    <x v="3"/>
    <s v="INDUSTRIAL COAL OVEN/FURNACE"/>
    <s v="TEXAS"/>
    <x v="28"/>
    <x v="33"/>
    <s v="ELECTRICITY"/>
    <x v="14"/>
    <n v="0"/>
  </r>
  <r>
    <s v="REFERENCE ELECTRIFICATION - MODERATE TECHNOLOGY ADVANCEMENT"/>
    <x v="3"/>
    <s v="INDUSTRIAL COAL OVEN/FURNACE"/>
    <s v="TEXAS"/>
    <x v="28"/>
    <x v="33"/>
    <s v="DIESEL FUEL"/>
    <x v="14"/>
    <n v="0"/>
  </r>
  <r>
    <s v="REFERENCE ELECTRIFICATION - MODERATE TECHNOLOGY ADVANCEMENT"/>
    <x v="3"/>
    <s v="INDUSTRIAL COAL OVEN/FURNACE"/>
    <s v="TEXAS"/>
    <x v="28"/>
    <x v="33"/>
    <s v="PIPELINE GAS"/>
    <x v="14"/>
    <n v="0"/>
  </r>
  <r>
    <s v="REFERENCE ELECTRIFICATION - MODERATE TECHNOLOGY ADVANCEMENT"/>
    <x v="3"/>
    <s v="INDUSTRIAL COAL OVEN/FURNACE"/>
    <s v="TEXAS"/>
    <x v="28"/>
    <x v="33"/>
    <s v="BIOMASS - WOOD"/>
    <x v="14"/>
    <n v="0"/>
  </r>
  <r>
    <s v="REFERENCE ELECTRIFICATION - MODERATE TECHNOLOGY ADVANCEMENT"/>
    <x v="3"/>
    <s v="INDUSTRIAL COAL OVEN/FURNACE"/>
    <s v="TEXAS"/>
    <x v="28"/>
    <x v="33"/>
    <s v="RESIDUAL FUEL OIL"/>
    <x v="14"/>
    <n v="0"/>
  </r>
  <r>
    <s v="REFERENCE ELECTRIFICATION - MODERATE TECHNOLOGY ADVANCEMENT"/>
    <x v="3"/>
    <s v="INDUSTRIAL COAL OVEN/FURNACE"/>
    <s v="TEXAS"/>
    <x v="28"/>
    <x v="33"/>
    <s v="COAL"/>
    <x v="14"/>
    <n v="4210983906.0535102"/>
  </r>
  <r>
    <s v="REFERENCE ELECTRIFICATION - MODERATE TECHNOLOGY ADVANCEMENT"/>
    <x v="3"/>
    <s v="INDUSTRIAL COAL OVEN/FURNACE"/>
    <s v="TEXAS"/>
    <x v="28"/>
    <x v="33"/>
    <s v="OTHER PETROLEUM"/>
    <x v="14"/>
    <n v="0"/>
  </r>
  <r>
    <s v="REFERENCE ELECTRIFICATION - MODERATE TECHNOLOGY ADVANCEMENT"/>
    <x v="3"/>
    <s v="ELECTRIC MACHINE DRIVE"/>
    <s v="TEXAS"/>
    <x v="29"/>
    <x v="0"/>
    <s v="ELECTRICITY"/>
    <x v="14"/>
    <n v="119956269186.828"/>
  </r>
  <r>
    <s v="REFERENCE ELECTRIFICATION - MODERATE TECHNOLOGY ADVANCEMENT"/>
    <x v="3"/>
    <s v="ELECTRIC MACHINE DRIVE"/>
    <s v="TEXAS"/>
    <x v="29"/>
    <x v="0"/>
    <s v="DIESEL FUEL"/>
    <x v="14"/>
    <n v="0"/>
  </r>
  <r>
    <s v="REFERENCE ELECTRIFICATION - MODERATE TECHNOLOGY ADVANCEMENT"/>
    <x v="3"/>
    <s v="ELECTRIC MACHINE DRIVE"/>
    <s v="TEXAS"/>
    <x v="29"/>
    <x v="0"/>
    <s v="PIPELINE GAS"/>
    <x v="14"/>
    <n v="0"/>
  </r>
  <r>
    <s v="REFERENCE ELECTRIFICATION - MODERATE TECHNOLOGY ADVANCEMENT"/>
    <x v="3"/>
    <s v="ELECTRIC MACHINE DRIVE"/>
    <s v="TEXAS"/>
    <x v="29"/>
    <x v="0"/>
    <s v="LPG FUEL"/>
    <x v="14"/>
    <n v="0"/>
  </r>
  <r>
    <s v="REFERENCE ELECTRIFICATION - MODERATE TECHNOLOGY ADVANCEMENT"/>
    <x v="3"/>
    <s v="ELECTRIC MACHINE DRIVE"/>
    <s v="TEXAS"/>
    <x v="29"/>
    <x v="1"/>
    <s v="ELECTRICITY"/>
    <x v="14"/>
    <n v="125482890615.532"/>
  </r>
  <r>
    <s v="REFERENCE ELECTRIFICATION - MODERATE TECHNOLOGY ADVANCEMENT"/>
    <x v="3"/>
    <s v="ELECTRIC MACHINE DRIVE"/>
    <s v="TEXAS"/>
    <x v="29"/>
    <x v="1"/>
    <s v="DIESEL FUEL"/>
    <x v="14"/>
    <n v="0"/>
  </r>
  <r>
    <s v="REFERENCE ELECTRIFICATION - MODERATE TECHNOLOGY ADVANCEMENT"/>
    <x v="3"/>
    <s v="ELECTRIC MACHINE DRIVE"/>
    <s v="TEXAS"/>
    <x v="29"/>
    <x v="1"/>
    <s v="PIPELINE GAS"/>
    <x v="14"/>
    <n v="0"/>
  </r>
  <r>
    <s v="REFERENCE ELECTRIFICATION - MODERATE TECHNOLOGY ADVANCEMENT"/>
    <x v="3"/>
    <s v="ELECTRIC MACHINE DRIVE"/>
    <s v="TEXAS"/>
    <x v="29"/>
    <x v="1"/>
    <s v="LPG FUEL"/>
    <x v="14"/>
    <n v="0"/>
  </r>
  <r>
    <s v="REFERENCE ELECTRIFICATION - MODERATE TECHNOLOGY ADVANCEMENT"/>
    <x v="3"/>
    <s v="ELECTRIC MACHINE DRIVE"/>
    <s v="TEXAS"/>
    <x v="29"/>
    <x v="2"/>
    <s v="ELECTRICITY"/>
    <x v="14"/>
    <n v="130285206316.37399"/>
  </r>
  <r>
    <s v="REFERENCE ELECTRIFICATION - MODERATE TECHNOLOGY ADVANCEMENT"/>
    <x v="3"/>
    <s v="ELECTRIC MACHINE DRIVE"/>
    <s v="TEXAS"/>
    <x v="29"/>
    <x v="2"/>
    <s v="DIESEL FUEL"/>
    <x v="14"/>
    <n v="0"/>
  </r>
  <r>
    <s v="REFERENCE ELECTRIFICATION - MODERATE TECHNOLOGY ADVANCEMENT"/>
    <x v="3"/>
    <s v="ELECTRIC MACHINE DRIVE"/>
    <s v="TEXAS"/>
    <x v="29"/>
    <x v="2"/>
    <s v="PIPELINE GAS"/>
    <x v="14"/>
    <n v="0"/>
  </r>
  <r>
    <s v="REFERENCE ELECTRIFICATION - MODERATE TECHNOLOGY ADVANCEMENT"/>
    <x v="3"/>
    <s v="ELECTRIC MACHINE DRIVE"/>
    <s v="TEXAS"/>
    <x v="29"/>
    <x v="2"/>
    <s v="LPG FUEL"/>
    <x v="14"/>
    <n v="0"/>
  </r>
  <r>
    <s v="REFERENCE ELECTRIFICATION - MODERATE TECHNOLOGY ADVANCEMENT"/>
    <x v="3"/>
    <s v="ELECTRIC MACHINE DRIVE"/>
    <s v="TEXAS"/>
    <x v="29"/>
    <x v="3"/>
    <s v="ELECTRICITY"/>
    <x v="14"/>
    <n v="133340327109.853"/>
  </r>
  <r>
    <s v="REFERENCE ELECTRIFICATION - MODERATE TECHNOLOGY ADVANCEMENT"/>
    <x v="3"/>
    <s v="ELECTRIC MACHINE DRIVE"/>
    <s v="TEXAS"/>
    <x v="29"/>
    <x v="3"/>
    <s v="DIESEL FUEL"/>
    <x v="14"/>
    <n v="0"/>
  </r>
  <r>
    <s v="REFERENCE ELECTRIFICATION - MODERATE TECHNOLOGY ADVANCEMENT"/>
    <x v="3"/>
    <s v="ELECTRIC MACHINE DRIVE"/>
    <s v="TEXAS"/>
    <x v="29"/>
    <x v="3"/>
    <s v="PIPELINE GAS"/>
    <x v="14"/>
    <n v="0"/>
  </r>
  <r>
    <s v="REFERENCE ELECTRIFICATION - MODERATE TECHNOLOGY ADVANCEMENT"/>
    <x v="3"/>
    <s v="ELECTRIC MACHINE DRIVE"/>
    <s v="TEXAS"/>
    <x v="29"/>
    <x v="3"/>
    <s v="LPG FUEL"/>
    <x v="14"/>
    <n v="0"/>
  </r>
  <r>
    <s v="REFERENCE ELECTRIFICATION - MODERATE TECHNOLOGY ADVANCEMENT"/>
    <x v="3"/>
    <s v="ELECTRIC MACHINE DRIVE"/>
    <s v="TEXAS"/>
    <x v="29"/>
    <x v="4"/>
    <s v="ELECTRICITY"/>
    <x v="14"/>
    <n v="137084330323.64101"/>
  </r>
  <r>
    <s v="REFERENCE ELECTRIFICATION - MODERATE TECHNOLOGY ADVANCEMENT"/>
    <x v="3"/>
    <s v="ELECTRIC MACHINE DRIVE"/>
    <s v="TEXAS"/>
    <x v="29"/>
    <x v="4"/>
    <s v="DIESEL FUEL"/>
    <x v="14"/>
    <n v="0"/>
  </r>
  <r>
    <s v="REFERENCE ELECTRIFICATION - MODERATE TECHNOLOGY ADVANCEMENT"/>
    <x v="3"/>
    <s v="ELECTRIC MACHINE DRIVE"/>
    <s v="TEXAS"/>
    <x v="29"/>
    <x v="4"/>
    <s v="PIPELINE GAS"/>
    <x v="14"/>
    <n v="0"/>
  </r>
  <r>
    <s v="REFERENCE ELECTRIFICATION - MODERATE TECHNOLOGY ADVANCEMENT"/>
    <x v="3"/>
    <s v="ELECTRIC MACHINE DRIVE"/>
    <s v="TEXAS"/>
    <x v="29"/>
    <x v="4"/>
    <s v="LPG FUEL"/>
    <x v="14"/>
    <n v="0"/>
  </r>
  <r>
    <s v="REFERENCE ELECTRIFICATION - MODERATE TECHNOLOGY ADVANCEMENT"/>
    <x v="3"/>
    <s v="ELECTRIC MACHINE DRIVE"/>
    <s v="TEXAS"/>
    <x v="29"/>
    <x v="5"/>
    <s v="ELECTRICITY"/>
    <x v="14"/>
    <n v="141496463865.16501"/>
  </r>
  <r>
    <s v="REFERENCE ELECTRIFICATION - MODERATE TECHNOLOGY ADVANCEMENT"/>
    <x v="3"/>
    <s v="ELECTRIC MACHINE DRIVE"/>
    <s v="TEXAS"/>
    <x v="29"/>
    <x v="5"/>
    <s v="DIESEL FUEL"/>
    <x v="14"/>
    <n v="0"/>
  </r>
  <r>
    <s v="REFERENCE ELECTRIFICATION - MODERATE TECHNOLOGY ADVANCEMENT"/>
    <x v="3"/>
    <s v="ELECTRIC MACHINE DRIVE"/>
    <s v="TEXAS"/>
    <x v="29"/>
    <x v="5"/>
    <s v="PIPELINE GAS"/>
    <x v="14"/>
    <n v="0"/>
  </r>
  <r>
    <s v="REFERENCE ELECTRIFICATION - MODERATE TECHNOLOGY ADVANCEMENT"/>
    <x v="3"/>
    <s v="ELECTRIC MACHINE DRIVE"/>
    <s v="TEXAS"/>
    <x v="29"/>
    <x v="5"/>
    <s v="LPG FUEL"/>
    <x v="14"/>
    <n v="0"/>
  </r>
  <r>
    <s v="REFERENCE ELECTRIFICATION - MODERATE TECHNOLOGY ADVANCEMENT"/>
    <x v="3"/>
    <s v="ELECTRIC MACHINE DRIVE"/>
    <s v="TEXAS"/>
    <x v="29"/>
    <x v="6"/>
    <s v="ELECTRICITY"/>
    <x v="14"/>
    <n v="145672946049.32101"/>
  </r>
  <r>
    <s v="REFERENCE ELECTRIFICATION - MODERATE TECHNOLOGY ADVANCEMENT"/>
    <x v="3"/>
    <s v="ELECTRIC MACHINE DRIVE"/>
    <s v="TEXAS"/>
    <x v="29"/>
    <x v="6"/>
    <s v="DIESEL FUEL"/>
    <x v="14"/>
    <n v="0"/>
  </r>
  <r>
    <s v="REFERENCE ELECTRIFICATION - MODERATE TECHNOLOGY ADVANCEMENT"/>
    <x v="3"/>
    <s v="ELECTRIC MACHINE DRIVE"/>
    <s v="TEXAS"/>
    <x v="29"/>
    <x v="6"/>
    <s v="PIPELINE GAS"/>
    <x v="14"/>
    <n v="0"/>
  </r>
  <r>
    <s v="REFERENCE ELECTRIFICATION - MODERATE TECHNOLOGY ADVANCEMENT"/>
    <x v="3"/>
    <s v="ELECTRIC MACHINE DRIVE"/>
    <s v="TEXAS"/>
    <x v="29"/>
    <x v="6"/>
    <s v="LPG FUEL"/>
    <x v="14"/>
    <n v="0"/>
  </r>
  <r>
    <s v="REFERENCE ELECTRIFICATION - MODERATE TECHNOLOGY ADVANCEMENT"/>
    <x v="3"/>
    <s v="ELECTRIC MACHINE DRIVE"/>
    <s v="TEXAS"/>
    <x v="29"/>
    <x v="7"/>
    <s v="ELECTRICITY"/>
    <x v="14"/>
    <n v="148308732237.552"/>
  </r>
  <r>
    <s v="REFERENCE ELECTRIFICATION - MODERATE TECHNOLOGY ADVANCEMENT"/>
    <x v="3"/>
    <s v="ELECTRIC MACHINE DRIVE"/>
    <s v="TEXAS"/>
    <x v="29"/>
    <x v="7"/>
    <s v="DIESEL FUEL"/>
    <x v="14"/>
    <n v="0"/>
  </r>
  <r>
    <s v="REFERENCE ELECTRIFICATION - MODERATE TECHNOLOGY ADVANCEMENT"/>
    <x v="3"/>
    <s v="ELECTRIC MACHINE DRIVE"/>
    <s v="TEXAS"/>
    <x v="29"/>
    <x v="7"/>
    <s v="PIPELINE GAS"/>
    <x v="14"/>
    <n v="0"/>
  </r>
  <r>
    <s v="REFERENCE ELECTRIFICATION - MODERATE TECHNOLOGY ADVANCEMENT"/>
    <x v="3"/>
    <s v="ELECTRIC MACHINE DRIVE"/>
    <s v="TEXAS"/>
    <x v="29"/>
    <x v="7"/>
    <s v="LPG FUEL"/>
    <x v="14"/>
    <n v="0"/>
  </r>
  <r>
    <s v="REFERENCE ELECTRIFICATION - MODERATE TECHNOLOGY ADVANCEMENT"/>
    <x v="3"/>
    <s v="ELECTRIC MACHINE DRIVE"/>
    <s v="TEXAS"/>
    <x v="29"/>
    <x v="8"/>
    <s v="ELECTRICITY"/>
    <x v="14"/>
    <n v="150074144035.65601"/>
  </r>
  <r>
    <s v="REFERENCE ELECTRIFICATION - MODERATE TECHNOLOGY ADVANCEMENT"/>
    <x v="3"/>
    <s v="ELECTRIC MACHINE DRIVE"/>
    <s v="TEXAS"/>
    <x v="29"/>
    <x v="8"/>
    <s v="DIESEL FUEL"/>
    <x v="14"/>
    <n v="0"/>
  </r>
  <r>
    <s v="REFERENCE ELECTRIFICATION - MODERATE TECHNOLOGY ADVANCEMENT"/>
    <x v="3"/>
    <s v="ELECTRIC MACHINE DRIVE"/>
    <s v="TEXAS"/>
    <x v="29"/>
    <x v="8"/>
    <s v="PIPELINE GAS"/>
    <x v="14"/>
    <n v="0"/>
  </r>
  <r>
    <s v="REFERENCE ELECTRIFICATION - MODERATE TECHNOLOGY ADVANCEMENT"/>
    <x v="3"/>
    <s v="ELECTRIC MACHINE DRIVE"/>
    <s v="TEXAS"/>
    <x v="29"/>
    <x v="8"/>
    <s v="LPG FUEL"/>
    <x v="14"/>
    <n v="0"/>
  </r>
  <r>
    <s v="REFERENCE ELECTRIFICATION - MODERATE TECHNOLOGY ADVANCEMENT"/>
    <x v="3"/>
    <s v="ELECTRIC MACHINE DRIVE"/>
    <s v="TEXAS"/>
    <x v="29"/>
    <x v="9"/>
    <s v="ELECTRICITY"/>
    <x v="14"/>
    <n v="151853705077.453"/>
  </r>
  <r>
    <s v="REFERENCE ELECTRIFICATION - MODERATE TECHNOLOGY ADVANCEMENT"/>
    <x v="3"/>
    <s v="ELECTRIC MACHINE DRIVE"/>
    <s v="TEXAS"/>
    <x v="29"/>
    <x v="9"/>
    <s v="DIESEL FUEL"/>
    <x v="14"/>
    <n v="0"/>
  </r>
  <r>
    <s v="REFERENCE ELECTRIFICATION - MODERATE TECHNOLOGY ADVANCEMENT"/>
    <x v="3"/>
    <s v="ELECTRIC MACHINE DRIVE"/>
    <s v="TEXAS"/>
    <x v="29"/>
    <x v="9"/>
    <s v="PIPELINE GAS"/>
    <x v="14"/>
    <n v="0"/>
  </r>
  <r>
    <s v="REFERENCE ELECTRIFICATION - MODERATE TECHNOLOGY ADVANCEMENT"/>
    <x v="3"/>
    <s v="ELECTRIC MACHINE DRIVE"/>
    <s v="TEXAS"/>
    <x v="29"/>
    <x v="9"/>
    <s v="LPG FUEL"/>
    <x v="14"/>
    <n v="0"/>
  </r>
  <r>
    <s v="REFERENCE ELECTRIFICATION - MODERATE TECHNOLOGY ADVANCEMENT"/>
    <x v="3"/>
    <s v="ELECTRIC MACHINE DRIVE"/>
    <s v="TEXAS"/>
    <x v="29"/>
    <x v="10"/>
    <s v="ELECTRICITY"/>
    <x v="14"/>
    <n v="152644468700.64499"/>
  </r>
  <r>
    <s v="REFERENCE ELECTRIFICATION - MODERATE TECHNOLOGY ADVANCEMENT"/>
    <x v="3"/>
    <s v="ELECTRIC MACHINE DRIVE"/>
    <s v="TEXAS"/>
    <x v="29"/>
    <x v="10"/>
    <s v="DIESEL FUEL"/>
    <x v="14"/>
    <n v="0"/>
  </r>
  <r>
    <s v="REFERENCE ELECTRIFICATION - MODERATE TECHNOLOGY ADVANCEMENT"/>
    <x v="3"/>
    <s v="ELECTRIC MACHINE DRIVE"/>
    <s v="TEXAS"/>
    <x v="29"/>
    <x v="10"/>
    <s v="PIPELINE GAS"/>
    <x v="14"/>
    <n v="0"/>
  </r>
  <r>
    <s v="REFERENCE ELECTRIFICATION - MODERATE TECHNOLOGY ADVANCEMENT"/>
    <x v="3"/>
    <s v="ELECTRIC MACHINE DRIVE"/>
    <s v="TEXAS"/>
    <x v="29"/>
    <x v="10"/>
    <s v="LPG FUEL"/>
    <x v="14"/>
    <n v="0"/>
  </r>
  <r>
    <s v="REFERENCE ELECTRIFICATION - MODERATE TECHNOLOGY ADVANCEMENT"/>
    <x v="3"/>
    <s v="ELECTRIC MACHINE DRIVE"/>
    <s v="TEXAS"/>
    <x v="29"/>
    <x v="11"/>
    <s v="ELECTRICITY"/>
    <x v="14"/>
    <n v="152863264090.65201"/>
  </r>
  <r>
    <s v="REFERENCE ELECTRIFICATION - MODERATE TECHNOLOGY ADVANCEMENT"/>
    <x v="3"/>
    <s v="ELECTRIC MACHINE DRIVE"/>
    <s v="TEXAS"/>
    <x v="29"/>
    <x v="11"/>
    <s v="DIESEL FUEL"/>
    <x v="14"/>
    <n v="0"/>
  </r>
  <r>
    <s v="REFERENCE ELECTRIFICATION - MODERATE TECHNOLOGY ADVANCEMENT"/>
    <x v="3"/>
    <s v="ELECTRIC MACHINE DRIVE"/>
    <s v="TEXAS"/>
    <x v="29"/>
    <x v="11"/>
    <s v="PIPELINE GAS"/>
    <x v="14"/>
    <n v="0"/>
  </r>
  <r>
    <s v="REFERENCE ELECTRIFICATION - MODERATE TECHNOLOGY ADVANCEMENT"/>
    <x v="3"/>
    <s v="ELECTRIC MACHINE DRIVE"/>
    <s v="TEXAS"/>
    <x v="29"/>
    <x v="11"/>
    <s v="LPG FUEL"/>
    <x v="14"/>
    <n v="0"/>
  </r>
  <r>
    <s v="REFERENCE ELECTRIFICATION - MODERATE TECHNOLOGY ADVANCEMENT"/>
    <x v="3"/>
    <s v="ELECTRIC MACHINE DRIVE"/>
    <s v="TEXAS"/>
    <x v="29"/>
    <x v="12"/>
    <s v="ELECTRICITY"/>
    <x v="14"/>
    <n v="153343338681.91199"/>
  </r>
  <r>
    <s v="REFERENCE ELECTRIFICATION - MODERATE TECHNOLOGY ADVANCEMENT"/>
    <x v="3"/>
    <s v="ELECTRIC MACHINE DRIVE"/>
    <s v="TEXAS"/>
    <x v="29"/>
    <x v="12"/>
    <s v="DIESEL FUEL"/>
    <x v="14"/>
    <n v="0"/>
  </r>
  <r>
    <s v="REFERENCE ELECTRIFICATION - MODERATE TECHNOLOGY ADVANCEMENT"/>
    <x v="3"/>
    <s v="ELECTRIC MACHINE DRIVE"/>
    <s v="TEXAS"/>
    <x v="29"/>
    <x v="12"/>
    <s v="PIPELINE GAS"/>
    <x v="14"/>
    <n v="0"/>
  </r>
  <r>
    <s v="REFERENCE ELECTRIFICATION - MODERATE TECHNOLOGY ADVANCEMENT"/>
    <x v="3"/>
    <s v="ELECTRIC MACHINE DRIVE"/>
    <s v="TEXAS"/>
    <x v="29"/>
    <x v="12"/>
    <s v="LPG FUEL"/>
    <x v="14"/>
    <n v="0"/>
  </r>
  <r>
    <s v="REFERENCE ELECTRIFICATION - MODERATE TECHNOLOGY ADVANCEMENT"/>
    <x v="3"/>
    <s v="ELECTRIC MACHINE DRIVE"/>
    <s v="TEXAS"/>
    <x v="29"/>
    <x v="13"/>
    <s v="ELECTRICITY"/>
    <x v="14"/>
    <n v="154061157762.05899"/>
  </r>
  <r>
    <s v="REFERENCE ELECTRIFICATION - MODERATE TECHNOLOGY ADVANCEMENT"/>
    <x v="3"/>
    <s v="ELECTRIC MACHINE DRIVE"/>
    <s v="TEXAS"/>
    <x v="29"/>
    <x v="13"/>
    <s v="DIESEL FUEL"/>
    <x v="14"/>
    <n v="0"/>
  </r>
  <r>
    <s v="REFERENCE ELECTRIFICATION - MODERATE TECHNOLOGY ADVANCEMENT"/>
    <x v="3"/>
    <s v="ELECTRIC MACHINE DRIVE"/>
    <s v="TEXAS"/>
    <x v="29"/>
    <x v="13"/>
    <s v="PIPELINE GAS"/>
    <x v="14"/>
    <n v="0"/>
  </r>
  <r>
    <s v="REFERENCE ELECTRIFICATION - MODERATE TECHNOLOGY ADVANCEMENT"/>
    <x v="3"/>
    <s v="ELECTRIC MACHINE DRIVE"/>
    <s v="TEXAS"/>
    <x v="29"/>
    <x v="13"/>
    <s v="LPG FUEL"/>
    <x v="14"/>
    <n v="0"/>
  </r>
  <r>
    <s v="REFERENCE ELECTRIFICATION - MODERATE TECHNOLOGY ADVANCEMENT"/>
    <x v="3"/>
    <s v="ELECTRIC MACHINE DRIVE"/>
    <s v="TEXAS"/>
    <x v="29"/>
    <x v="14"/>
    <s v="ELECTRICITY"/>
    <x v="14"/>
    <n v="154793093436.25201"/>
  </r>
  <r>
    <s v="REFERENCE ELECTRIFICATION - MODERATE TECHNOLOGY ADVANCEMENT"/>
    <x v="3"/>
    <s v="ELECTRIC MACHINE DRIVE"/>
    <s v="TEXAS"/>
    <x v="29"/>
    <x v="14"/>
    <s v="DIESEL FUEL"/>
    <x v="14"/>
    <n v="0"/>
  </r>
  <r>
    <s v="REFERENCE ELECTRIFICATION - MODERATE TECHNOLOGY ADVANCEMENT"/>
    <x v="3"/>
    <s v="ELECTRIC MACHINE DRIVE"/>
    <s v="TEXAS"/>
    <x v="29"/>
    <x v="14"/>
    <s v="PIPELINE GAS"/>
    <x v="14"/>
    <n v="0"/>
  </r>
  <r>
    <s v="REFERENCE ELECTRIFICATION - MODERATE TECHNOLOGY ADVANCEMENT"/>
    <x v="3"/>
    <s v="ELECTRIC MACHINE DRIVE"/>
    <s v="TEXAS"/>
    <x v="29"/>
    <x v="14"/>
    <s v="LPG FUEL"/>
    <x v="14"/>
    <n v="0"/>
  </r>
  <r>
    <s v="REFERENCE ELECTRIFICATION - MODERATE TECHNOLOGY ADVANCEMENT"/>
    <x v="3"/>
    <s v="ELECTRIC MACHINE DRIVE"/>
    <s v="TEXAS"/>
    <x v="29"/>
    <x v="15"/>
    <s v="ELECTRICITY"/>
    <x v="14"/>
    <n v="155593407693.25601"/>
  </r>
  <r>
    <s v="REFERENCE ELECTRIFICATION - MODERATE TECHNOLOGY ADVANCEMENT"/>
    <x v="3"/>
    <s v="ELECTRIC MACHINE DRIVE"/>
    <s v="TEXAS"/>
    <x v="29"/>
    <x v="15"/>
    <s v="DIESEL FUEL"/>
    <x v="14"/>
    <n v="0"/>
  </r>
  <r>
    <s v="REFERENCE ELECTRIFICATION - MODERATE TECHNOLOGY ADVANCEMENT"/>
    <x v="3"/>
    <s v="ELECTRIC MACHINE DRIVE"/>
    <s v="TEXAS"/>
    <x v="29"/>
    <x v="15"/>
    <s v="PIPELINE GAS"/>
    <x v="14"/>
    <n v="0"/>
  </r>
  <r>
    <s v="REFERENCE ELECTRIFICATION - MODERATE TECHNOLOGY ADVANCEMENT"/>
    <x v="3"/>
    <s v="ELECTRIC MACHINE DRIVE"/>
    <s v="TEXAS"/>
    <x v="29"/>
    <x v="15"/>
    <s v="LPG FUEL"/>
    <x v="14"/>
    <n v="0"/>
  </r>
  <r>
    <s v="REFERENCE ELECTRIFICATION - MODERATE TECHNOLOGY ADVANCEMENT"/>
    <x v="3"/>
    <s v="ELECTRIC MACHINE DRIVE"/>
    <s v="TEXAS"/>
    <x v="29"/>
    <x v="16"/>
    <s v="ELECTRICITY"/>
    <x v="14"/>
    <n v="156526847638.49701"/>
  </r>
  <r>
    <s v="REFERENCE ELECTRIFICATION - MODERATE TECHNOLOGY ADVANCEMENT"/>
    <x v="3"/>
    <s v="ELECTRIC MACHINE DRIVE"/>
    <s v="TEXAS"/>
    <x v="29"/>
    <x v="16"/>
    <s v="DIESEL FUEL"/>
    <x v="14"/>
    <n v="0"/>
  </r>
  <r>
    <s v="REFERENCE ELECTRIFICATION - MODERATE TECHNOLOGY ADVANCEMENT"/>
    <x v="3"/>
    <s v="ELECTRIC MACHINE DRIVE"/>
    <s v="TEXAS"/>
    <x v="29"/>
    <x v="16"/>
    <s v="PIPELINE GAS"/>
    <x v="14"/>
    <n v="0"/>
  </r>
  <r>
    <s v="REFERENCE ELECTRIFICATION - MODERATE TECHNOLOGY ADVANCEMENT"/>
    <x v="3"/>
    <s v="ELECTRIC MACHINE DRIVE"/>
    <s v="TEXAS"/>
    <x v="29"/>
    <x v="16"/>
    <s v="LPG FUEL"/>
    <x v="14"/>
    <n v="0"/>
  </r>
  <r>
    <s v="REFERENCE ELECTRIFICATION - MODERATE TECHNOLOGY ADVANCEMENT"/>
    <x v="3"/>
    <s v="ELECTRIC MACHINE DRIVE"/>
    <s v="TEXAS"/>
    <x v="29"/>
    <x v="17"/>
    <s v="ELECTRICITY"/>
    <x v="14"/>
    <n v="158023296836.26199"/>
  </r>
  <r>
    <s v="REFERENCE ELECTRIFICATION - MODERATE TECHNOLOGY ADVANCEMENT"/>
    <x v="3"/>
    <s v="ELECTRIC MACHINE DRIVE"/>
    <s v="TEXAS"/>
    <x v="29"/>
    <x v="17"/>
    <s v="DIESEL FUEL"/>
    <x v="14"/>
    <n v="0"/>
  </r>
  <r>
    <s v="REFERENCE ELECTRIFICATION - MODERATE TECHNOLOGY ADVANCEMENT"/>
    <x v="3"/>
    <s v="ELECTRIC MACHINE DRIVE"/>
    <s v="TEXAS"/>
    <x v="29"/>
    <x v="17"/>
    <s v="PIPELINE GAS"/>
    <x v="14"/>
    <n v="0"/>
  </r>
  <r>
    <s v="REFERENCE ELECTRIFICATION - MODERATE TECHNOLOGY ADVANCEMENT"/>
    <x v="3"/>
    <s v="ELECTRIC MACHINE DRIVE"/>
    <s v="TEXAS"/>
    <x v="29"/>
    <x v="17"/>
    <s v="LPG FUEL"/>
    <x v="14"/>
    <n v="0"/>
  </r>
  <r>
    <s v="REFERENCE ELECTRIFICATION - MODERATE TECHNOLOGY ADVANCEMENT"/>
    <x v="3"/>
    <s v="ELECTRIC MACHINE DRIVE"/>
    <s v="TEXAS"/>
    <x v="29"/>
    <x v="18"/>
    <s v="ELECTRICITY"/>
    <x v="14"/>
    <n v="159346406114.237"/>
  </r>
  <r>
    <s v="REFERENCE ELECTRIFICATION - MODERATE TECHNOLOGY ADVANCEMENT"/>
    <x v="3"/>
    <s v="ELECTRIC MACHINE DRIVE"/>
    <s v="TEXAS"/>
    <x v="29"/>
    <x v="18"/>
    <s v="DIESEL FUEL"/>
    <x v="14"/>
    <n v="0"/>
  </r>
  <r>
    <s v="REFERENCE ELECTRIFICATION - MODERATE TECHNOLOGY ADVANCEMENT"/>
    <x v="3"/>
    <s v="ELECTRIC MACHINE DRIVE"/>
    <s v="TEXAS"/>
    <x v="29"/>
    <x v="18"/>
    <s v="PIPELINE GAS"/>
    <x v="14"/>
    <n v="0"/>
  </r>
  <r>
    <s v="REFERENCE ELECTRIFICATION - MODERATE TECHNOLOGY ADVANCEMENT"/>
    <x v="3"/>
    <s v="ELECTRIC MACHINE DRIVE"/>
    <s v="TEXAS"/>
    <x v="29"/>
    <x v="18"/>
    <s v="LPG FUEL"/>
    <x v="14"/>
    <n v="0"/>
  </r>
  <r>
    <s v="REFERENCE ELECTRIFICATION - MODERATE TECHNOLOGY ADVANCEMENT"/>
    <x v="3"/>
    <s v="ELECTRIC MACHINE DRIVE"/>
    <s v="TEXAS"/>
    <x v="29"/>
    <x v="19"/>
    <s v="ELECTRICITY"/>
    <x v="14"/>
    <n v="160699686655.68201"/>
  </r>
  <r>
    <s v="REFERENCE ELECTRIFICATION - MODERATE TECHNOLOGY ADVANCEMENT"/>
    <x v="3"/>
    <s v="ELECTRIC MACHINE DRIVE"/>
    <s v="TEXAS"/>
    <x v="29"/>
    <x v="19"/>
    <s v="DIESEL FUEL"/>
    <x v="14"/>
    <n v="0"/>
  </r>
  <r>
    <s v="REFERENCE ELECTRIFICATION - MODERATE TECHNOLOGY ADVANCEMENT"/>
    <x v="3"/>
    <s v="ELECTRIC MACHINE DRIVE"/>
    <s v="TEXAS"/>
    <x v="29"/>
    <x v="19"/>
    <s v="PIPELINE GAS"/>
    <x v="14"/>
    <n v="0"/>
  </r>
  <r>
    <s v="REFERENCE ELECTRIFICATION - MODERATE TECHNOLOGY ADVANCEMENT"/>
    <x v="3"/>
    <s v="ELECTRIC MACHINE DRIVE"/>
    <s v="TEXAS"/>
    <x v="29"/>
    <x v="19"/>
    <s v="LPG FUEL"/>
    <x v="14"/>
    <n v="0"/>
  </r>
  <r>
    <s v="REFERENCE ELECTRIFICATION - MODERATE TECHNOLOGY ADVANCEMENT"/>
    <x v="3"/>
    <s v="ELECTRIC MACHINE DRIVE"/>
    <s v="TEXAS"/>
    <x v="29"/>
    <x v="20"/>
    <s v="ELECTRICITY"/>
    <x v="14"/>
    <n v="161924042825.77301"/>
  </r>
  <r>
    <s v="REFERENCE ELECTRIFICATION - MODERATE TECHNOLOGY ADVANCEMENT"/>
    <x v="3"/>
    <s v="ELECTRIC MACHINE DRIVE"/>
    <s v="TEXAS"/>
    <x v="29"/>
    <x v="20"/>
    <s v="DIESEL FUEL"/>
    <x v="14"/>
    <n v="0"/>
  </r>
  <r>
    <s v="REFERENCE ELECTRIFICATION - MODERATE TECHNOLOGY ADVANCEMENT"/>
    <x v="3"/>
    <s v="ELECTRIC MACHINE DRIVE"/>
    <s v="TEXAS"/>
    <x v="29"/>
    <x v="20"/>
    <s v="PIPELINE GAS"/>
    <x v="14"/>
    <n v="0"/>
  </r>
  <r>
    <s v="REFERENCE ELECTRIFICATION - MODERATE TECHNOLOGY ADVANCEMENT"/>
    <x v="3"/>
    <s v="ELECTRIC MACHINE DRIVE"/>
    <s v="TEXAS"/>
    <x v="29"/>
    <x v="20"/>
    <s v="LPG FUEL"/>
    <x v="14"/>
    <n v="0"/>
  </r>
  <r>
    <s v="REFERENCE ELECTRIFICATION - MODERATE TECHNOLOGY ADVANCEMENT"/>
    <x v="3"/>
    <s v="ELECTRIC MACHINE DRIVE"/>
    <s v="TEXAS"/>
    <x v="29"/>
    <x v="21"/>
    <s v="ELECTRICITY"/>
    <x v="14"/>
    <n v="163376373905.207"/>
  </r>
  <r>
    <s v="REFERENCE ELECTRIFICATION - MODERATE TECHNOLOGY ADVANCEMENT"/>
    <x v="3"/>
    <s v="ELECTRIC MACHINE DRIVE"/>
    <s v="TEXAS"/>
    <x v="29"/>
    <x v="21"/>
    <s v="DIESEL FUEL"/>
    <x v="14"/>
    <n v="0"/>
  </r>
  <r>
    <s v="REFERENCE ELECTRIFICATION - MODERATE TECHNOLOGY ADVANCEMENT"/>
    <x v="3"/>
    <s v="ELECTRIC MACHINE DRIVE"/>
    <s v="TEXAS"/>
    <x v="29"/>
    <x v="21"/>
    <s v="PIPELINE GAS"/>
    <x v="14"/>
    <n v="0"/>
  </r>
  <r>
    <s v="REFERENCE ELECTRIFICATION - MODERATE TECHNOLOGY ADVANCEMENT"/>
    <x v="3"/>
    <s v="ELECTRIC MACHINE DRIVE"/>
    <s v="TEXAS"/>
    <x v="29"/>
    <x v="21"/>
    <s v="LPG FUEL"/>
    <x v="14"/>
    <n v="0"/>
  </r>
  <r>
    <s v="REFERENCE ELECTRIFICATION - MODERATE TECHNOLOGY ADVANCEMENT"/>
    <x v="3"/>
    <s v="ELECTRIC MACHINE DRIVE"/>
    <s v="TEXAS"/>
    <x v="29"/>
    <x v="22"/>
    <s v="ELECTRICITY"/>
    <x v="14"/>
    <n v="165190890648.466"/>
  </r>
  <r>
    <s v="REFERENCE ELECTRIFICATION - MODERATE TECHNOLOGY ADVANCEMENT"/>
    <x v="3"/>
    <s v="ELECTRIC MACHINE DRIVE"/>
    <s v="TEXAS"/>
    <x v="29"/>
    <x v="22"/>
    <s v="DIESEL FUEL"/>
    <x v="14"/>
    <n v="0"/>
  </r>
  <r>
    <s v="REFERENCE ELECTRIFICATION - MODERATE TECHNOLOGY ADVANCEMENT"/>
    <x v="3"/>
    <s v="ELECTRIC MACHINE DRIVE"/>
    <s v="TEXAS"/>
    <x v="29"/>
    <x v="22"/>
    <s v="PIPELINE GAS"/>
    <x v="14"/>
    <n v="0"/>
  </r>
  <r>
    <s v="REFERENCE ELECTRIFICATION - MODERATE TECHNOLOGY ADVANCEMENT"/>
    <x v="3"/>
    <s v="ELECTRIC MACHINE DRIVE"/>
    <s v="TEXAS"/>
    <x v="29"/>
    <x v="22"/>
    <s v="LPG FUEL"/>
    <x v="14"/>
    <n v="0"/>
  </r>
  <r>
    <s v="REFERENCE ELECTRIFICATION - MODERATE TECHNOLOGY ADVANCEMENT"/>
    <x v="3"/>
    <s v="ELECTRIC MACHINE DRIVE"/>
    <s v="TEXAS"/>
    <x v="29"/>
    <x v="23"/>
    <s v="ELECTRICITY"/>
    <x v="14"/>
    <n v="166633712183.37399"/>
  </r>
  <r>
    <s v="REFERENCE ELECTRIFICATION - MODERATE TECHNOLOGY ADVANCEMENT"/>
    <x v="3"/>
    <s v="ELECTRIC MACHINE DRIVE"/>
    <s v="TEXAS"/>
    <x v="29"/>
    <x v="23"/>
    <s v="DIESEL FUEL"/>
    <x v="14"/>
    <n v="0"/>
  </r>
  <r>
    <s v="REFERENCE ELECTRIFICATION - MODERATE TECHNOLOGY ADVANCEMENT"/>
    <x v="3"/>
    <s v="ELECTRIC MACHINE DRIVE"/>
    <s v="TEXAS"/>
    <x v="29"/>
    <x v="23"/>
    <s v="PIPELINE GAS"/>
    <x v="14"/>
    <n v="0"/>
  </r>
  <r>
    <s v="REFERENCE ELECTRIFICATION - MODERATE TECHNOLOGY ADVANCEMENT"/>
    <x v="3"/>
    <s v="ELECTRIC MACHINE DRIVE"/>
    <s v="TEXAS"/>
    <x v="29"/>
    <x v="23"/>
    <s v="LPG FUEL"/>
    <x v="14"/>
    <n v="0"/>
  </r>
  <r>
    <s v="REFERENCE ELECTRIFICATION - MODERATE TECHNOLOGY ADVANCEMENT"/>
    <x v="3"/>
    <s v="ELECTRIC MACHINE DRIVE"/>
    <s v="TEXAS"/>
    <x v="29"/>
    <x v="24"/>
    <s v="ELECTRICITY"/>
    <x v="14"/>
    <n v="167525170272.25"/>
  </r>
  <r>
    <s v="REFERENCE ELECTRIFICATION - MODERATE TECHNOLOGY ADVANCEMENT"/>
    <x v="3"/>
    <s v="ELECTRIC MACHINE DRIVE"/>
    <s v="TEXAS"/>
    <x v="29"/>
    <x v="24"/>
    <s v="DIESEL FUEL"/>
    <x v="14"/>
    <n v="0"/>
  </r>
  <r>
    <s v="REFERENCE ELECTRIFICATION - MODERATE TECHNOLOGY ADVANCEMENT"/>
    <x v="3"/>
    <s v="ELECTRIC MACHINE DRIVE"/>
    <s v="TEXAS"/>
    <x v="29"/>
    <x v="24"/>
    <s v="PIPELINE GAS"/>
    <x v="14"/>
    <n v="0"/>
  </r>
  <r>
    <s v="REFERENCE ELECTRIFICATION - MODERATE TECHNOLOGY ADVANCEMENT"/>
    <x v="3"/>
    <s v="ELECTRIC MACHINE DRIVE"/>
    <s v="TEXAS"/>
    <x v="29"/>
    <x v="24"/>
    <s v="LPG FUEL"/>
    <x v="14"/>
    <n v="0"/>
  </r>
  <r>
    <s v="REFERENCE ELECTRIFICATION - MODERATE TECHNOLOGY ADVANCEMENT"/>
    <x v="3"/>
    <s v="ELECTRIC MACHINE DRIVE"/>
    <s v="TEXAS"/>
    <x v="29"/>
    <x v="25"/>
    <s v="ELECTRICITY"/>
    <x v="14"/>
    <n v="168542691237.849"/>
  </r>
  <r>
    <s v="REFERENCE ELECTRIFICATION - MODERATE TECHNOLOGY ADVANCEMENT"/>
    <x v="3"/>
    <s v="ELECTRIC MACHINE DRIVE"/>
    <s v="TEXAS"/>
    <x v="29"/>
    <x v="25"/>
    <s v="DIESEL FUEL"/>
    <x v="14"/>
    <n v="0"/>
  </r>
  <r>
    <s v="REFERENCE ELECTRIFICATION - MODERATE TECHNOLOGY ADVANCEMENT"/>
    <x v="3"/>
    <s v="ELECTRIC MACHINE DRIVE"/>
    <s v="TEXAS"/>
    <x v="29"/>
    <x v="25"/>
    <s v="PIPELINE GAS"/>
    <x v="14"/>
    <n v="0"/>
  </r>
  <r>
    <s v="REFERENCE ELECTRIFICATION - MODERATE TECHNOLOGY ADVANCEMENT"/>
    <x v="3"/>
    <s v="ELECTRIC MACHINE DRIVE"/>
    <s v="TEXAS"/>
    <x v="29"/>
    <x v="25"/>
    <s v="LPG FUEL"/>
    <x v="14"/>
    <n v="0"/>
  </r>
  <r>
    <s v="REFERENCE ELECTRIFICATION - MODERATE TECHNOLOGY ADVANCEMENT"/>
    <x v="3"/>
    <s v="ELECTRIC MACHINE DRIVE"/>
    <s v="TEXAS"/>
    <x v="29"/>
    <x v="26"/>
    <s v="ELECTRICITY"/>
    <x v="14"/>
    <n v="169728768849.28601"/>
  </r>
  <r>
    <s v="REFERENCE ELECTRIFICATION - MODERATE TECHNOLOGY ADVANCEMENT"/>
    <x v="3"/>
    <s v="ELECTRIC MACHINE DRIVE"/>
    <s v="TEXAS"/>
    <x v="29"/>
    <x v="26"/>
    <s v="DIESEL FUEL"/>
    <x v="14"/>
    <n v="0"/>
  </r>
  <r>
    <s v="REFERENCE ELECTRIFICATION - MODERATE TECHNOLOGY ADVANCEMENT"/>
    <x v="3"/>
    <s v="ELECTRIC MACHINE DRIVE"/>
    <s v="TEXAS"/>
    <x v="29"/>
    <x v="26"/>
    <s v="PIPELINE GAS"/>
    <x v="14"/>
    <n v="0"/>
  </r>
  <r>
    <s v="REFERENCE ELECTRIFICATION - MODERATE TECHNOLOGY ADVANCEMENT"/>
    <x v="3"/>
    <s v="ELECTRIC MACHINE DRIVE"/>
    <s v="TEXAS"/>
    <x v="29"/>
    <x v="26"/>
    <s v="LPG FUEL"/>
    <x v="14"/>
    <n v="0"/>
  </r>
  <r>
    <s v="REFERENCE ELECTRIFICATION - MODERATE TECHNOLOGY ADVANCEMENT"/>
    <x v="3"/>
    <s v="ELECTRIC MACHINE DRIVE"/>
    <s v="TEXAS"/>
    <x v="29"/>
    <x v="27"/>
    <s v="ELECTRICITY"/>
    <x v="14"/>
    <n v="170761199502.90201"/>
  </r>
  <r>
    <s v="REFERENCE ELECTRIFICATION - MODERATE TECHNOLOGY ADVANCEMENT"/>
    <x v="3"/>
    <s v="ELECTRIC MACHINE DRIVE"/>
    <s v="TEXAS"/>
    <x v="29"/>
    <x v="27"/>
    <s v="DIESEL FUEL"/>
    <x v="14"/>
    <n v="0"/>
  </r>
  <r>
    <s v="REFERENCE ELECTRIFICATION - MODERATE TECHNOLOGY ADVANCEMENT"/>
    <x v="3"/>
    <s v="ELECTRIC MACHINE DRIVE"/>
    <s v="TEXAS"/>
    <x v="29"/>
    <x v="27"/>
    <s v="PIPELINE GAS"/>
    <x v="14"/>
    <n v="0"/>
  </r>
  <r>
    <s v="REFERENCE ELECTRIFICATION - MODERATE TECHNOLOGY ADVANCEMENT"/>
    <x v="3"/>
    <s v="ELECTRIC MACHINE DRIVE"/>
    <s v="TEXAS"/>
    <x v="29"/>
    <x v="27"/>
    <s v="LPG FUEL"/>
    <x v="14"/>
    <n v="0"/>
  </r>
  <r>
    <s v="REFERENCE ELECTRIFICATION - MODERATE TECHNOLOGY ADVANCEMENT"/>
    <x v="3"/>
    <s v="ELECTRIC MACHINE DRIVE"/>
    <s v="TEXAS"/>
    <x v="29"/>
    <x v="28"/>
    <s v="ELECTRICITY"/>
    <x v="14"/>
    <n v="171766441412.604"/>
  </r>
  <r>
    <s v="REFERENCE ELECTRIFICATION - MODERATE TECHNOLOGY ADVANCEMENT"/>
    <x v="3"/>
    <s v="ELECTRIC MACHINE DRIVE"/>
    <s v="TEXAS"/>
    <x v="29"/>
    <x v="28"/>
    <s v="DIESEL FUEL"/>
    <x v="14"/>
    <n v="0"/>
  </r>
  <r>
    <s v="REFERENCE ELECTRIFICATION - MODERATE TECHNOLOGY ADVANCEMENT"/>
    <x v="3"/>
    <s v="ELECTRIC MACHINE DRIVE"/>
    <s v="TEXAS"/>
    <x v="29"/>
    <x v="28"/>
    <s v="PIPELINE GAS"/>
    <x v="14"/>
    <n v="0"/>
  </r>
  <r>
    <s v="REFERENCE ELECTRIFICATION - MODERATE TECHNOLOGY ADVANCEMENT"/>
    <x v="3"/>
    <s v="ELECTRIC MACHINE DRIVE"/>
    <s v="TEXAS"/>
    <x v="29"/>
    <x v="28"/>
    <s v="LPG FUEL"/>
    <x v="14"/>
    <n v="0"/>
  </r>
  <r>
    <s v="REFERENCE ELECTRIFICATION - MODERATE TECHNOLOGY ADVANCEMENT"/>
    <x v="3"/>
    <s v="ELECTRIC MACHINE DRIVE"/>
    <s v="TEXAS"/>
    <x v="29"/>
    <x v="29"/>
    <s v="ELECTRICITY"/>
    <x v="14"/>
    <n v="172651574920.69501"/>
  </r>
  <r>
    <s v="REFERENCE ELECTRIFICATION - MODERATE TECHNOLOGY ADVANCEMENT"/>
    <x v="3"/>
    <s v="ELECTRIC MACHINE DRIVE"/>
    <s v="TEXAS"/>
    <x v="29"/>
    <x v="29"/>
    <s v="DIESEL FUEL"/>
    <x v="14"/>
    <n v="0"/>
  </r>
  <r>
    <s v="REFERENCE ELECTRIFICATION - MODERATE TECHNOLOGY ADVANCEMENT"/>
    <x v="3"/>
    <s v="ELECTRIC MACHINE DRIVE"/>
    <s v="TEXAS"/>
    <x v="29"/>
    <x v="29"/>
    <s v="PIPELINE GAS"/>
    <x v="14"/>
    <n v="0"/>
  </r>
  <r>
    <s v="REFERENCE ELECTRIFICATION - MODERATE TECHNOLOGY ADVANCEMENT"/>
    <x v="3"/>
    <s v="ELECTRIC MACHINE DRIVE"/>
    <s v="TEXAS"/>
    <x v="29"/>
    <x v="29"/>
    <s v="LPG FUEL"/>
    <x v="14"/>
    <n v="0"/>
  </r>
  <r>
    <s v="REFERENCE ELECTRIFICATION - MODERATE TECHNOLOGY ADVANCEMENT"/>
    <x v="3"/>
    <s v="ELECTRIC MACHINE DRIVE"/>
    <s v="TEXAS"/>
    <x v="29"/>
    <x v="30"/>
    <s v="ELECTRICITY"/>
    <x v="14"/>
    <n v="173864817944.496"/>
  </r>
  <r>
    <s v="REFERENCE ELECTRIFICATION - MODERATE TECHNOLOGY ADVANCEMENT"/>
    <x v="3"/>
    <s v="ELECTRIC MACHINE DRIVE"/>
    <s v="TEXAS"/>
    <x v="29"/>
    <x v="30"/>
    <s v="DIESEL FUEL"/>
    <x v="14"/>
    <n v="0"/>
  </r>
  <r>
    <s v="REFERENCE ELECTRIFICATION - MODERATE TECHNOLOGY ADVANCEMENT"/>
    <x v="3"/>
    <s v="ELECTRIC MACHINE DRIVE"/>
    <s v="TEXAS"/>
    <x v="29"/>
    <x v="30"/>
    <s v="PIPELINE GAS"/>
    <x v="14"/>
    <n v="0"/>
  </r>
  <r>
    <s v="REFERENCE ELECTRIFICATION - MODERATE TECHNOLOGY ADVANCEMENT"/>
    <x v="3"/>
    <s v="ELECTRIC MACHINE DRIVE"/>
    <s v="TEXAS"/>
    <x v="29"/>
    <x v="30"/>
    <s v="LPG FUEL"/>
    <x v="14"/>
    <n v="0"/>
  </r>
  <r>
    <s v="REFERENCE ELECTRIFICATION - MODERATE TECHNOLOGY ADVANCEMENT"/>
    <x v="3"/>
    <s v="ELECTRIC MACHINE DRIVE"/>
    <s v="TEXAS"/>
    <x v="29"/>
    <x v="31"/>
    <s v="ELECTRICITY"/>
    <x v="14"/>
    <n v="175125089806.90201"/>
  </r>
  <r>
    <s v="REFERENCE ELECTRIFICATION - MODERATE TECHNOLOGY ADVANCEMENT"/>
    <x v="3"/>
    <s v="ELECTRIC MACHINE DRIVE"/>
    <s v="TEXAS"/>
    <x v="29"/>
    <x v="31"/>
    <s v="DIESEL FUEL"/>
    <x v="14"/>
    <n v="0"/>
  </r>
  <r>
    <s v="REFERENCE ELECTRIFICATION - MODERATE TECHNOLOGY ADVANCEMENT"/>
    <x v="3"/>
    <s v="ELECTRIC MACHINE DRIVE"/>
    <s v="TEXAS"/>
    <x v="29"/>
    <x v="31"/>
    <s v="PIPELINE GAS"/>
    <x v="14"/>
    <n v="0"/>
  </r>
  <r>
    <s v="REFERENCE ELECTRIFICATION - MODERATE TECHNOLOGY ADVANCEMENT"/>
    <x v="3"/>
    <s v="ELECTRIC MACHINE DRIVE"/>
    <s v="TEXAS"/>
    <x v="29"/>
    <x v="31"/>
    <s v="LPG FUEL"/>
    <x v="14"/>
    <n v="0"/>
  </r>
  <r>
    <s v="REFERENCE ELECTRIFICATION - MODERATE TECHNOLOGY ADVANCEMENT"/>
    <x v="3"/>
    <s v="ELECTRIC MACHINE DRIVE"/>
    <s v="TEXAS"/>
    <x v="29"/>
    <x v="32"/>
    <s v="ELECTRICITY"/>
    <x v="14"/>
    <n v="176647795200.24399"/>
  </r>
  <r>
    <s v="REFERENCE ELECTRIFICATION - MODERATE TECHNOLOGY ADVANCEMENT"/>
    <x v="3"/>
    <s v="ELECTRIC MACHINE DRIVE"/>
    <s v="TEXAS"/>
    <x v="29"/>
    <x v="32"/>
    <s v="DIESEL FUEL"/>
    <x v="14"/>
    <n v="0"/>
  </r>
  <r>
    <s v="REFERENCE ELECTRIFICATION - MODERATE TECHNOLOGY ADVANCEMENT"/>
    <x v="3"/>
    <s v="ELECTRIC MACHINE DRIVE"/>
    <s v="TEXAS"/>
    <x v="29"/>
    <x v="32"/>
    <s v="PIPELINE GAS"/>
    <x v="14"/>
    <n v="0"/>
  </r>
  <r>
    <s v="REFERENCE ELECTRIFICATION - MODERATE TECHNOLOGY ADVANCEMENT"/>
    <x v="3"/>
    <s v="ELECTRIC MACHINE DRIVE"/>
    <s v="TEXAS"/>
    <x v="29"/>
    <x v="32"/>
    <s v="LPG FUEL"/>
    <x v="14"/>
    <n v="0"/>
  </r>
  <r>
    <s v="REFERENCE ELECTRIFICATION - MODERATE TECHNOLOGY ADVANCEMENT"/>
    <x v="3"/>
    <s v="ELECTRIC MACHINE DRIVE"/>
    <s v="TEXAS"/>
    <x v="29"/>
    <x v="33"/>
    <s v="ELECTRICITY"/>
    <x v="14"/>
    <n v="178587512156.19199"/>
  </r>
  <r>
    <s v="REFERENCE ELECTRIFICATION - MODERATE TECHNOLOGY ADVANCEMENT"/>
    <x v="3"/>
    <s v="ELECTRIC MACHINE DRIVE"/>
    <s v="TEXAS"/>
    <x v="29"/>
    <x v="33"/>
    <s v="DIESEL FUEL"/>
    <x v="14"/>
    <n v="0"/>
  </r>
  <r>
    <s v="REFERENCE ELECTRIFICATION - MODERATE TECHNOLOGY ADVANCEMENT"/>
    <x v="3"/>
    <s v="ELECTRIC MACHINE DRIVE"/>
    <s v="TEXAS"/>
    <x v="29"/>
    <x v="33"/>
    <s v="PIPELINE GAS"/>
    <x v="14"/>
    <n v="0"/>
  </r>
  <r>
    <s v="REFERENCE ELECTRIFICATION - MODERATE TECHNOLOGY ADVANCEMENT"/>
    <x v="3"/>
    <s v="ELECTRIC MACHINE DRIVE"/>
    <s v="TEXAS"/>
    <x v="29"/>
    <x v="33"/>
    <s v="LPG FUEL"/>
    <x v="14"/>
    <n v="0"/>
  </r>
  <r>
    <s v="REFERENCE ELECTRIFICATION - MODERATE TECHNOLOGY ADVANCEMENT"/>
    <x v="3"/>
    <s v="NATURAL GAS MACHINE DRIVE"/>
    <s v="TEXAS"/>
    <x v="29"/>
    <x v="0"/>
    <s v="ELECTRICITY"/>
    <x v="14"/>
    <n v="0"/>
  </r>
  <r>
    <s v="REFERENCE ELECTRIFICATION - MODERATE TECHNOLOGY ADVANCEMENT"/>
    <x v="3"/>
    <s v="NATURAL GAS MACHINE DRIVE"/>
    <s v="TEXAS"/>
    <x v="29"/>
    <x v="0"/>
    <s v="DIESEL FUEL"/>
    <x v="14"/>
    <n v="0"/>
  </r>
  <r>
    <s v="REFERENCE ELECTRIFICATION - MODERATE TECHNOLOGY ADVANCEMENT"/>
    <x v="3"/>
    <s v="NATURAL GAS MACHINE DRIVE"/>
    <s v="TEXAS"/>
    <x v="29"/>
    <x v="0"/>
    <s v="PIPELINE GAS"/>
    <x v="14"/>
    <n v="22367294452.333199"/>
  </r>
  <r>
    <s v="REFERENCE ELECTRIFICATION - MODERATE TECHNOLOGY ADVANCEMENT"/>
    <x v="3"/>
    <s v="NATURAL GAS MACHINE DRIVE"/>
    <s v="TEXAS"/>
    <x v="29"/>
    <x v="0"/>
    <s v="LPG FUEL"/>
    <x v="14"/>
    <n v="0"/>
  </r>
  <r>
    <s v="REFERENCE ELECTRIFICATION - MODERATE TECHNOLOGY ADVANCEMENT"/>
    <x v="3"/>
    <s v="NATURAL GAS MACHINE DRIVE"/>
    <s v="TEXAS"/>
    <x v="29"/>
    <x v="1"/>
    <s v="ELECTRICITY"/>
    <x v="14"/>
    <n v="0"/>
  </r>
  <r>
    <s v="REFERENCE ELECTRIFICATION - MODERATE TECHNOLOGY ADVANCEMENT"/>
    <x v="3"/>
    <s v="NATURAL GAS MACHINE DRIVE"/>
    <s v="TEXAS"/>
    <x v="29"/>
    <x v="1"/>
    <s v="DIESEL FUEL"/>
    <x v="14"/>
    <n v="0"/>
  </r>
  <r>
    <s v="REFERENCE ELECTRIFICATION - MODERATE TECHNOLOGY ADVANCEMENT"/>
    <x v="3"/>
    <s v="NATURAL GAS MACHINE DRIVE"/>
    <s v="TEXAS"/>
    <x v="29"/>
    <x v="1"/>
    <s v="PIPELINE GAS"/>
    <x v="14"/>
    <n v="23708771777.667301"/>
  </r>
  <r>
    <s v="REFERENCE ELECTRIFICATION - MODERATE TECHNOLOGY ADVANCEMENT"/>
    <x v="3"/>
    <s v="NATURAL GAS MACHINE DRIVE"/>
    <s v="TEXAS"/>
    <x v="29"/>
    <x v="1"/>
    <s v="LPG FUEL"/>
    <x v="14"/>
    <n v="0"/>
  </r>
  <r>
    <s v="REFERENCE ELECTRIFICATION - MODERATE TECHNOLOGY ADVANCEMENT"/>
    <x v="3"/>
    <s v="NATURAL GAS MACHINE DRIVE"/>
    <s v="TEXAS"/>
    <x v="29"/>
    <x v="2"/>
    <s v="ELECTRICITY"/>
    <x v="14"/>
    <n v="0"/>
  </r>
  <r>
    <s v="REFERENCE ELECTRIFICATION - MODERATE TECHNOLOGY ADVANCEMENT"/>
    <x v="3"/>
    <s v="NATURAL GAS MACHINE DRIVE"/>
    <s v="TEXAS"/>
    <x v="29"/>
    <x v="2"/>
    <s v="DIESEL FUEL"/>
    <x v="14"/>
    <n v="0"/>
  </r>
  <r>
    <s v="REFERENCE ELECTRIFICATION - MODERATE TECHNOLOGY ADVANCEMENT"/>
    <x v="3"/>
    <s v="NATURAL GAS MACHINE DRIVE"/>
    <s v="TEXAS"/>
    <x v="29"/>
    <x v="2"/>
    <s v="PIPELINE GAS"/>
    <x v="14"/>
    <n v="24893679959.062302"/>
  </r>
  <r>
    <s v="REFERENCE ELECTRIFICATION - MODERATE TECHNOLOGY ADVANCEMENT"/>
    <x v="3"/>
    <s v="NATURAL GAS MACHINE DRIVE"/>
    <s v="TEXAS"/>
    <x v="29"/>
    <x v="2"/>
    <s v="LPG FUEL"/>
    <x v="14"/>
    <n v="0"/>
  </r>
  <r>
    <s v="REFERENCE ELECTRIFICATION - MODERATE TECHNOLOGY ADVANCEMENT"/>
    <x v="3"/>
    <s v="NATURAL GAS MACHINE DRIVE"/>
    <s v="TEXAS"/>
    <x v="29"/>
    <x v="3"/>
    <s v="ELECTRICITY"/>
    <x v="14"/>
    <n v="0"/>
  </r>
  <r>
    <s v="REFERENCE ELECTRIFICATION - MODERATE TECHNOLOGY ADVANCEMENT"/>
    <x v="3"/>
    <s v="NATURAL GAS MACHINE DRIVE"/>
    <s v="TEXAS"/>
    <x v="29"/>
    <x v="3"/>
    <s v="DIESEL FUEL"/>
    <x v="14"/>
    <n v="0"/>
  </r>
  <r>
    <s v="REFERENCE ELECTRIFICATION - MODERATE TECHNOLOGY ADVANCEMENT"/>
    <x v="3"/>
    <s v="NATURAL GAS MACHINE DRIVE"/>
    <s v="TEXAS"/>
    <x v="29"/>
    <x v="3"/>
    <s v="PIPELINE GAS"/>
    <x v="14"/>
    <n v="25480702119.092701"/>
  </r>
  <r>
    <s v="REFERENCE ELECTRIFICATION - MODERATE TECHNOLOGY ADVANCEMENT"/>
    <x v="3"/>
    <s v="NATURAL GAS MACHINE DRIVE"/>
    <s v="TEXAS"/>
    <x v="29"/>
    <x v="3"/>
    <s v="LPG FUEL"/>
    <x v="14"/>
    <n v="0"/>
  </r>
  <r>
    <s v="REFERENCE ELECTRIFICATION - MODERATE TECHNOLOGY ADVANCEMENT"/>
    <x v="3"/>
    <s v="NATURAL GAS MACHINE DRIVE"/>
    <s v="TEXAS"/>
    <x v="29"/>
    <x v="4"/>
    <s v="ELECTRICITY"/>
    <x v="14"/>
    <n v="0"/>
  </r>
  <r>
    <s v="REFERENCE ELECTRIFICATION - MODERATE TECHNOLOGY ADVANCEMENT"/>
    <x v="3"/>
    <s v="NATURAL GAS MACHINE DRIVE"/>
    <s v="TEXAS"/>
    <x v="29"/>
    <x v="4"/>
    <s v="DIESEL FUEL"/>
    <x v="14"/>
    <n v="0"/>
  </r>
  <r>
    <s v="REFERENCE ELECTRIFICATION - MODERATE TECHNOLOGY ADVANCEMENT"/>
    <x v="3"/>
    <s v="NATURAL GAS MACHINE DRIVE"/>
    <s v="TEXAS"/>
    <x v="29"/>
    <x v="4"/>
    <s v="PIPELINE GAS"/>
    <x v="14"/>
    <n v="26167061919.192501"/>
  </r>
  <r>
    <s v="REFERENCE ELECTRIFICATION - MODERATE TECHNOLOGY ADVANCEMENT"/>
    <x v="3"/>
    <s v="NATURAL GAS MACHINE DRIVE"/>
    <s v="TEXAS"/>
    <x v="29"/>
    <x v="4"/>
    <s v="LPG FUEL"/>
    <x v="14"/>
    <n v="0"/>
  </r>
  <r>
    <s v="REFERENCE ELECTRIFICATION - MODERATE TECHNOLOGY ADVANCEMENT"/>
    <x v="3"/>
    <s v="NATURAL GAS MACHINE DRIVE"/>
    <s v="TEXAS"/>
    <x v="29"/>
    <x v="5"/>
    <s v="ELECTRICITY"/>
    <x v="14"/>
    <n v="0"/>
  </r>
  <r>
    <s v="REFERENCE ELECTRIFICATION - MODERATE TECHNOLOGY ADVANCEMENT"/>
    <x v="3"/>
    <s v="NATURAL GAS MACHINE DRIVE"/>
    <s v="TEXAS"/>
    <x v="29"/>
    <x v="5"/>
    <s v="DIESEL FUEL"/>
    <x v="14"/>
    <n v="0"/>
  </r>
  <r>
    <s v="REFERENCE ELECTRIFICATION - MODERATE TECHNOLOGY ADVANCEMENT"/>
    <x v="3"/>
    <s v="NATURAL GAS MACHINE DRIVE"/>
    <s v="TEXAS"/>
    <x v="29"/>
    <x v="5"/>
    <s v="PIPELINE GAS"/>
    <x v="14"/>
    <n v="27087042959.9603"/>
  </r>
  <r>
    <s v="REFERENCE ELECTRIFICATION - MODERATE TECHNOLOGY ADVANCEMENT"/>
    <x v="3"/>
    <s v="NATURAL GAS MACHINE DRIVE"/>
    <s v="TEXAS"/>
    <x v="29"/>
    <x v="5"/>
    <s v="LPG FUEL"/>
    <x v="14"/>
    <n v="0"/>
  </r>
  <r>
    <s v="REFERENCE ELECTRIFICATION - MODERATE TECHNOLOGY ADVANCEMENT"/>
    <x v="3"/>
    <s v="NATURAL GAS MACHINE DRIVE"/>
    <s v="TEXAS"/>
    <x v="29"/>
    <x v="6"/>
    <s v="ELECTRICITY"/>
    <x v="14"/>
    <n v="0"/>
  </r>
  <r>
    <s v="REFERENCE ELECTRIFICATION - MODERATE TECHNOLOGY ADVANCEMENT"/>
    <x v="3"/>
    <s v="NATURAL GAS MACHINE DRIVE"/>
    <s v="TEXAS"/>
    <x v="29"/>
    <x v="6"/>
    <s v="DIESEL FUEL"/>
    <x v="14"/>
    <n v="0"/>
  </r>
  <r>
    <s v="REFERENCE ELECTRIFICATION - MODERATE TECHNOLOGY ADVANCEMENT"/>
    <x v="3"/>
    <s v="NATURAL GAS MACHINE DRIVE"/>
    <s v="TEXAS"/>
    <x v="29"/>
    <x v="6"/>
    <s v="PIPELINE GAS"/>
    <x v="14"/>
    <n v="27962680823.0294"/>
  </r>
  <r>
    <s v="REFERENCE ELECTRIFICATION - MODERATE TECHNOLOGY ADVANCEMENT"/>
    <x v="3"/>
    <s v="NATURAL GAS MACHINE DRIVE"/>
    <s v="TEXAS"/>
    <x v="29"/>
    <x v="6"/>
    <s v="LPG FUEL"/>
    <x v="14"/>
    <n v="0"/>
  </r>
  <r>
    <s v="REFERENCE ELECTRIFICATION - MODERATE TECHNOLOGY ADVANCEMENT"/>
    <x v="3"/>
    <s v="NATURAL GAS MACHINE DRIVE"/>
    <s v="TEXAS"/>
    <x v="29"/>
    <x v="7"/>
    <s v="ELECTRICITY"/>
    <x v="14"/>
    <n v="0"/>
  </r>
  <r>
    <s v="REFERENCE ELECTRIFICATION - MODERATE TECHNOLOGY ADVANCEMENT"/>
    <x v="3"/>
    <s v="NATURAL GAS MACHINE DRIVE"/>
    <s v="TEXAS"/>
    <x v="29"/>
    <x v="7"/>
    <s v="DIESEL FUEL"/>
    <x v="14"/>
    <n v="0"/>
  </r>
  <r>
    <s v="REFERENCE ELECTRIFICATION - MODERATE TECHNOLOGY ADVANCEMENT"/>
    <x v="3"/>
    <s v="NATURAL GAS MACHINE DRIVE"/>
    <s v="TEXAS"/>
    <x v="29"/>
    <x v="7"/>
    <s v="PIPELINE GAS"/>
    <x v="14"/>
    <n v="28403075247.487598"/>
  </r>
  <r>
    <s v="REFERENCE ELECTRIFICATION - MODERATE TECHNOLOGY ADVANCEMENT"/>
    <x v="3"/>
    <s v="NATURAL GAS MACHINE DRIVE"/>
    <s v="TEXAS"/>
    <x v="29"/>
    <x v="7"/>
    <s v="LPG FUEL"/>
    <x v="14"/>
    <n v="0"/>
  </r>
  <r>
    <s v="REFERENCE ELECTRIFICATION - MODERATE TECHNOLOGY ADVANCEMENT"/>
    <x v="3"/>
    <s v="NATURAL GAS MACHINE DRIVE"/>
    <s v="TEXAS"/>
    <x v="29"/>
    <x v="8"/>
    <s v="ELECTRICITY"/>
    <x v="14"/>
    <n v="0"/>
  </r>
  <r>
    <s v="REFERENCE ELECTRIFICATION - MODERATE TECHNOLOGY ADVANCEMENT"/>
    <x v="3"/>
    <s v="NATURAL GAS MACHINE DRIVE"/>
    <s v="TEXAS"/>
    <x v="29"/>
    <x v="8"/>
    <s v="DIESEL FUEL"/>
    <x v="14"/>
    <n v="0"/>
  </r>
  <r>
    <s v="REFERENCE ELECTRIFICATION - MODERATE TECHNOLOGY ADVANCEMENT"/>
    <x v="3"/>
    <s v="NATURAL GAS MACHINE DRIVE"/>
    <s v="TEXAS"/>
    <x v="29"/>
    <x v="8"/>
    <s v="PIPELINE GAS"/>
    <x v="14"/>
    <n v="28700272854.7542"/>
  </r>
  <r>
    <s v="REFERENCE ELECTRIFICATION - MODERATE TECHNOLOGY ADVANCEMENT"/>
    <x v="3"/>
    <s v="NATURAL GAS MACHINE DRIVE"/>
    <s v="TEXAS"/>
    <x v="29"/>
    <x v="8"/>
    <s v="LPG FUEL"/>
    <x v="14"/>
    <n v="0"/>
  </r>
  <r>
    <s v="REFERENCE ELECTRIFICATION - MODERATE TECHNOLOGY ADVANCEMENT"/>
    <x v="3"/>
    <s v="NATURAL GAS MACHINE DRIVE"/>
    <s v="TEXAS"/>
    <x v="29"/>
    <x v="9"/>
    <s v="ELECTRICITY"/>
    <x v="14"/>
    <n v="0"/>
  </r>
  <r>
    <s v="REFERENCE ELECTRIFICATION - MODERATE TECHNOLOGY ADVANCEMENT"/>
    <x v="3"/>
    <s v="NATURAL GAS MACHINE DRIVE"/>
    <s v="TEXAS"/>
    <x v="29"/>
    <x v="9"/>
    <s v="DIESEL FUEL"/>
    <x v="14"/>
    <n v="0"/>
  </r>
  <r>
    <s v="REFERENCE ELECTRIFICATION - MODERATE TECHNOLOGY ADVANCEMENT"/>
    <x v="3"/>
    <s v="NATURAL GAS MACHINE DRIVE"/>
    <s v="TEXAS"/>
    <x v="29"/>
    <x v="9"/>
    <s v="PIPELINE GAS"/>
    <x v="14"/>
    <n v="29128618868.947498"/>
  </r>
  <r>
    <s v="REFERENCE ELECTRIFICATION - MODERATE TECHNOLOGY ADVANCEMENT"/>
    <x v="3"/>
    <s v="NATURAL GAS MACHINE DRIVE"/>
    <s v="TEXAS"/>
    <x v="29"/>
    <x v="9"/>
    <s v="LPG FUEL"/>
    <x v="14"/>
    <n v="0"/>
  </r>
  <r>
    <s v="REFERENCE ELECTRIFICATION - MODERATE TECHNOLOGY ADVANCEMENT"/>
    <x v="3"/>
    <s v="NATURAL GAS MACHINE DRIVE"/>
    <s v="TEXAS"/>
    <x v="29"/>
    <x v="10"/>
    <s v="ELECTRICITY"/>
    <x v="14"/>
    <n v="0"/>
  </r>
  <r>
    <s v="REFERENCE ELECTRIFICATION - MODERATE TECHNOLOGY ADVANCEMENT"/>
    <x v="3"/>
    <s v="NATURAL GAS MACHINE DRIVE"/>
    <s v="TEXAS"/>
    <x v="29"/>
    <x v="10"/>
    <s v="DIESEL FUEL"/>
    <x v="14"/>
    <n v="0"/>
  </r>
  <r>
    <s v="REFERENCE ELECTRIFICATION - MODERATE TECHNOLOGY ADVANCEMENT"/>
    <x v="3"/>
    <s v="NATURAL GAS MACHINE DRIVE"/>
    <s v="TEXAS"/>
    <x v="29"/>
    <x v="10"/>
    <s v="PIPELINE GAS"/>
    <x v="14"/>
    <n v="29089137896.1315"/>
  </r>
  <r>
    <s v="REFERENCE ELECTRIFICATION - MODERATE TECHNOLOGY ADVANCEMENT"/>
    <x v="3"/>
    <s v="NATURAL GAS MACHINE DRIVE"/>
    <s v="TEXAS"/>
    <x v="29"/>
    <x v="10"/>
    <s v="LPG FUEL"/>
    <x v="14"/>
    <n v="0"/>
  </r>
  <r>
    <s v="REFERENCE ELECTRIFICATION - MODERATE TECHNOLOGY ADVANCEMENT"/>
    <x v="3"/>
    <s v="NATURAL GAS MACHINE DRIVE"/>
    <s v="TEXAS"/>
    <x v="29"/>
    <x v="11"/>
    <s v="ELECTRICITY"/>
    <x v="14"/>
    <n v="0"/>
  </r>
  <r>
    <s v="REFERENCE ELECTRIFICATION - MODERATE TECHNOLOGY ADVANCEMENT"/>
    <x v="3"/>
    <s v="NATURAL GAS MACHINE DRIVE"/>
    <s v="TEXAS"/>
    <x v="29"/>
    <x v="11"/>
    <s v="DIESEL FUEL"/>
    <x v="14"/>
    <n v="0"/>
  </r>
  <r>
    <s v="REFERENCE ELECTRIFICATION - MODERATE TECHNOLOGY ADVANCEMENT"/>
    <x v="3"/>
    <s v="NATURAL GAS MACHINE DRIVE"/>
    <s v="TEXAS"/>
    <x v="29"/>
    <x v="11"/>
    <s v="PIPELINE GAS"/>
    <x v="14"/>
    <n v="28896899396.584099"/>
  </r>
  <r>
    <s v="REFERENCE ELECTRIFICATION - MODERATE TECHNOLOGY ADVANCEMENT"/>
    <x v="3"/>
    <s v="NATURAL GAS MACHINE DRIVE"/>
    <s v="TEXAS"/>
    <x v="29"/>
    <x v="11"/>
    <s v="LPG FUEL"/>
    <x v="14"/>
    <n v="0"/>
  </r>
  <r>
    <s v="REFERENCE ELECTRIFICATION - MODERATE TECHNOLOGY ADVANCEMENT"/>
    <x v="3"/>
    <s v="NATURAL GAS MACHINE DRIVE"/>
    <s v="TEXAS"/>
    <x v="29"/>
    <x v="12"/>
    <s v="ELECTRICITY"/>
    <x v="14"/>
    <n v="0"/>
  </r>
  <r>
    <s v="REFERENCE ELECTRIFICATION - MODERATE TECHNOLOGY ADVANCEMENT"/>
    <x v="3"/>
    <s v="NATURAL GAS MACHINE DRIVE"/>
    <s v="TEXAS"/>
    <x v="29"/>
    <x v="12"/>
    <s v="DIESEL FUEL"/>
    <x v="14"/>
    <n v="0"/>
  </r>
  <r>
    <s v="REFERENCE ELECTRIFICATION - MODERATE TECHNOLOGY ADVANCEMENT"/>
    <x v="3"/>
    <s v="NATURAL GAS MACHINE DRIVE"/>
    <s v="TEXAS"/>
    <x v="29"/>
    <x v="12"/>
    <s v="PIPELINE GAS"/>
    <x v="14"/>
    <n v="28816859724.335098"/>
  </r>
  <r>
    <s v="REFERENCE ELECTRIFICATION - MODERATE TECHNOLOGY ADVANCEMENT"/>
    <x v="3"/>
    <s v="NATURAL GAS MACHINE DRIVE"/>
    <s v="TEXAS"/>
    <x v="29"/>
    <x v="12"/>
    <s v="LPG FUEL"/>
    <x v="14"/>
    <n v="0"/>
  </r>
  <r>
    <s v="REFERENCE ELECTRIFICATION - MODERATE TECHNOLOGY ADVANCEMENT"/>
    <x v="3"/>
    <s v="NATURAL GAS MACHINE DRIVE"/>
    <s v="TEXAS"/>
    <x v="29"/>
    <x v="13"/>
    <s v="ELECTRICITY"/>
    <x v="14"/>
    <n v="0"/>
  </r>
  <r>
    <s v="REFERENCE ELECTRIFICATION - MODERATE TECHNOLOGY ADVANCEMENT"/>
    <x v="3"/>
    <s v="NATURAL GAS MACHINE DRIVE"/>
    <s v="TEXAS"/>
    <x v="29"/>
    <x v="13"/>
    <s v="DIESEL FUEL"/>
    <x v="14"/>
    <n v="0"/>
  </r>
  <r>
    <s v="REFERENCE ELECTRIFICATION - MODERATE TECHNOLOGY ADVANCEMENT"/>
    <x v="3"/>
    <s v="NATURAL GAS MACHINE DRIVE"/>
    <s v="TEXAS"/>
    <x v="29"/>
    <x v="13"/>
    <s v="PIPELINE GAS"/>
    <x v="14"/>
    <n v="28846208608.560799"/>
  </r>
  <r>
    <s v="REFERENCE ELECTRIFICATION - MODERATE TECHNOLOGY ADVANCEMENT"/>
    <x v="3"/>
    <s v="NATURAL GAS MACHINE DRIVE"/>
    <s v="TEXAS"/>
    <x v="29"/>
    <x v="13"/>
    <s v="LPG FUEL"/>
    <x v="14"/>
    <n v="0"/>
  </r>
  <r>
    <s v="REFERENCE ELECTRIFICATION - MODERATE TECHNOLOGY ADVANCEMENT"/>
    <x v="3"/>
    <s v="NATURAL GAS MACHINE DRIVE"/>
    <s v="TEXAS"/>
    <x v="29"/>
    <x v="14"/>
    <s v="ELECTRICITY"/>
    <x v="14"/>
    <n v="0"/>
  </r>
  <r>
    <s v="REFERENCE ELECTRIFICATION - MODERATE TECHNOLOGY ADVANCEMENT"/>
    <x v="3"/>
    <s v="NATURAL GAS MACHINE DRIVE"/>
    <s v="TEXAS"/>
    <x v="29"/>
    <x v="14"/>
    <s v="DIESEL FUEL"/>
    <x v="14"/>
    <n v="0"/>
  </r>
  <r>
    <s v="REFERENCE ELECTRIFICATION - MODERATE TECHNOLOGY ADVANCEMENT"/>
    <x v="3"/>
    <s v="NATURAL GAS MACHINE DRIVE"/>
    <s v="TEXAS"/>
    <x v="29"/>
    <x v="14"/>
    <s v="PIPELINE GAS"/>
    <x v="14"/>
    <n v="28862931213.550201"/>
  </r>
  <r>
    <s v="REFERENCE ELECTRIFICATION - MODERATE TECHNOLOGY ADVANCEMENT"/>
    <x v="3"/>
    <s v="NATURAL GAS MACHINE DRIVE"/>
    <s v="TEXAS"/>
    <x v="29"/>
    <x v="14"/>
    <s v="LPG FUEL"/>
    <x v="14"/>
    <n v="0"/>
  </r>
  <r>
    <s v="REFERENCE ELECTRIFICATION - MODERATE TECHNOLOGY ADVANCEMENT"/>
    <x v="3"/>
    <s v="NATURAL GAS MACHINE DRIVE"/>
    <s v="TEXAS"/>
    <x v="29"/>
    <x v="15"/>
    <s v="ELECTRICITY"/>
    <x v="14"/>
    <n v="0"/>
  </r>
  <r>
    <s v="REFERENCE ELECTRIFICATION - MODERATE TECHNOLOGY ADVANCEMENT"/>
    <x v="3"/>
    <s v="NATURAL GAS MACHINE DRIVE"/>
    <s v="TEXAS"/>
    <x v="29"/>
    <x v="15"/>
    <s v="DIESEL FUEL"/>
    <x v="14"/>
    <n v="0"/>
  </r>
  <r>
    <s v="REFERENCE ELECTRIFICATION - MODERATE TECHNOLOGY ADVANCEMENT"/>
    <x v="3"/>
    <s v="NATURAL GAS MACHINE DRIVE"/>
    <s v="TEXAS"/>
    <x v="29"/>
    <x v="15"/>
    <s v="PIPELINE GAS"/>
    <x v="14"/>
    <n v="28887440320.109501"/>
  </r>
  <r>
    <s v="REFERENCE ELECTRIFICATION - MODERATE TECHNOLOGY ADVANCEMENT"/>
    <x v="3"/>
    <s v="NATURAL GAS MACHINE DRIVE"/>
    <s v="TEXAS"/>
    <x v="29"/>
    <x v="15"/>
    <s v="LPG FUEL"/>
    <x v="14"/>
    <n v="0"/>
  </r>
  <r>
    <s v="REFERENCE ELECTRIFICATION - MODERATE TECHNOLOGY ADVANCEMENT"/>
    <x v="3"/>
    <s v="NATURAL GAS MACHINE DRIVE"/>
    <s v="TEXAS"/>
    <x v="29"/>
    <x v="16"/>
    <s v="ELECTRICITY"/>
    <x v="14"/>
    <n v="0"/>
  </r>
  <r>
    <s v="REFERENCE ELECTRIFICATION - MODERATE TECHNOLOGY ADVANCEMENT"/>
    <x v="3"/>
    <s v="NATURAL GAS MACHINE DRIVE"/>
    <s v="TEXAS"/>
    <x v="29"/>
    <x v="16"/>
    <s v="DIESEL FUEL"/>
    <x v="14"/>
    <n v="0"/>
  </r>
  <r>
    <s v="REFERENCE ELECTRIFICATION - MODERATE TECHNOLOGY ADVANCEMENT"/>
    <x v="3"/>
    <s v="NATURAL GAS MACHINE DRIVE"/>
    <s v="TEXAS"/>
    <x v="29"/>
    <x v="16"/>
    <s v="PIPELINE GAS"/>
    <x v="14"/>
    <n v="28809977750.5989"/>
  </r>
  <r>
    <s v="REFERENCE ELECTRIFICATION - MODERATE TECHNOLOGY ADVANCEMENT"/>
    <x v="3"/>
    <s v="NATURAL GAS MACHINE DRIVE"/>
    <s v="TEXAS"/>
    <x v="29"/>
    <x v="16"/>
    <s v="LPG FUEL"/>
    <x v="14"/>
    <n v="0"/>
  </r>
  <r>
    <s v="REFERENCE ELECTRIFICATION - MODERATE TECHNOLOGY ADVANCEMENT"/>
    <x v="3"/>
    <s v="NATURAL GAS MACHINE DRIVE"/>
    <s v="TEXAS"/>
    <x v="29"/>
    <x v="17"/>
    <s v="ELECTRICITY"/>
    <x v="14"/>
    <n v="0"/>
  </r>
  <r>
    <s v="REFERENCE ELECTRIFICATION - MODERATE TECHNOLOGY ADVANCEMENT"/>
    <x v="3"/>
    <s v="NATURAL GAS MACHINE DRIVE"/>
    <s v="TEXAS"/>
    <x v="29"/>
    <x v="17"/>
    <s v="DIESEL FUEL"/>
    <x v="14"/>
    <n v="0"/>
  </r>
  <r>
    <s v="REFERENCE ELECTRIFICATION - MODERATE TECHNOLOGY ADVANCEMENT"/>
    <x v="3"/>
    <s v="NATURAL GAS MACHINE DRIVE"/>
    <s v="TEXAS"/>
    <x v="29"/>
    <x v="17"/>
    <s v="PIPELINE GAS"/>
    <x v="14"/>
    <n v="28921003701.914902"/>
  </r>
  <r>
    <s v="REFERENCE ELECTRIFICATION - MODERATE TECHNOLOGY ADVANCEMENT"/>
    <x v="3"/>
    <s v="NATURAL GAS MACHINE DRIVE"/>
    <s v="TEXAS"/>
    <x v="29"/>
    <x v="17"/>
    <s v="LPG FUEL"/>
    <x v="14"/>
    <n v="0"/>
  </r>
  <r>
    <s v="REFERENCE ELECTRIFICATION - MODERATE TECHNOLOGY ADVANCEMENT"/>
    <x v="3"/>
    <s v="NATURAL GAS MACHINE DRIVE"/>
    <s v="TEXAS"/>
    <x v="29"/>
    <x v="18"/>
    <s v="ELECTRICITY"/>
    <x v="14"/>
    <n v="0"/>
  </r>
  <r>
    <s v="REFERENCE ELECTRIFICATION - MODERATE TECHNOLOGY ADVANCEMENT"/>
    <x v="3"/>
    <s v="NATURAL GAS MACHINE DRIVE"/>
    <s v="TEXAS"/>
    <x v="29"/>
    <x v="18"/>
    <s v="DIESEL FUEL"/>
    <x v="14"/>
    <n v="0"/>
  </r>
  <r>
    <s v="REFERENCE ELECTRIFICATION - MODERATE TECHNOLOGY ADVANCEMENT"/>
    <x v="3"/>
    <s v="NATURAL GAS MACHINE DRIVE"/>
    <s v="TEXAS"/>
    <x v="29"/>
    <x v="18"/>
    <s v="PIPELINE GAS"/>
    <x v="14"/>
    <n v="28954706912.787701"/>
  </r>
  <r>
    <s v="REFERENCE ELECTRIFICATION - MODERATE TECHNOLOGY ADVANCEMENT"/>
    <x v="3"/>
    <s v="NATURAL GAS MACHINE DRIVE"/>
    <s v="TEXAS"/>
    <x v="29"/>
    <x v="18"/>
    <s v="LPG FUEL"/>
    <x v="14"/>
    <n v="0"/>
  </r>
  <r>
    <s v="REFERENCE ELECTRIFICATION - MODERATE TECHNOLOGY ADVANCEMENT"/>
    <x v="3"/>
    <s v="NATURAL GAS MACHINE DRIVE"/>
    <s v="TEXAS"/>
    <x v="29"/>
    <x v="19"/>
    <s v="ELECTRICITY"/>
    <x v="14"/>
    <n v="0"/>
  </r>
  <r>
    <s v="REFERENCE ELECTRIFICATION - MODERATE TECHNOLOGY ADVANCEMENT"/>
    <x v="3"/>
    <s v="NATURAL GAS MACHINE DRIVE"/>
    <s v="TEXAS"/>
    <x v="29"/>
    <x v="19"/>
    <s v="DIESEL FUEL"/>
    <x v="14"/>
    <n v="0"/>
  </r>
  <r>
    <s v="REFERENCE ELECTRIFICATION - MODERATE TECHNOLOGY ADVANCEMENT"/>
    <x v="3"/>
    <s v="NATURAL GAS MACHINE DRIVE"/>
    <s v="TEXAS"/>
    <x v="29"/>
    <x v="19"/>
    <s v="PIPELINE GAS"/>
    <x v="14"/>
    <n v="29026597657.211601"/>
  </r>
  <r>
    <s v="REFERENCE ELECTRIFICATION - MODERATE TECHNOLOGY ADVANCEMENT"/>
    <x v="3"/>
    <s v="NATURAL GAS MACHINE DRIVE"/>
    <s v="TEXAS"/>
    <x v="29"/>
    <x v="19"/>
    <s v="LPG FUEL"/>
    <x v="14"/>
    <n v="0"/>
  </r>
  <r>
    <s v="REFERENCE ELECTRIFICATION - MODERATE TECHNOLOGY ADVANCEMENT"/>
    <x v="3"/>
    <s v="NATURAL GAS MACHINE DRIVE"/>
    <s v="TEXAS"/>
    <x v="29"/>
    <x v="20"/>
    <s v="ELECTRICITY"/>
    <x v="14"/>
    <n v="0"/>
  </r>
  <r>
    <s v="REFERENCE ELECTRIFICATION - MODERATE TECHNOLOGY ADVANCEMENT"/>
    <x v="3"/>
    <s v="NATURAL GAS MACHINE DRIVE"/>
    <s v="TEXAS"/>
    <x v="29"/>
    <x v="20"/>
    <s v="DIESEL FUEL"/>
    <x v="14"/>
    <n v="0"/>
  </r>
  <r>
    <s v="REFERENCE ELECTRIFICATION - MODERATE TECHNOLOGY ADVANCEMENT"/>
    <x v="3"/>
    <s v="NATURAL GAS MACHINE DRIVE"/>
    <s v="TEXAS"/>
    <x v="29"/>
    <x v="20"/>
    <s v="PIPELINE GAS"/>
    <x v="14"/>
    <n v="28984673914.525299"/>
  </r>
  <r>
    <s v="REFERENCE ELECTRIFICATION - MODERATE TECHNOLOGY ADVANCEMENT"/>
    <x v="3"/>
    <s v="NATURAL GAS MACHINE DRIVE"/>
    <s v="TEXAS"/>
    <x v="29"/>
    <x v="20"/>
    <s v="LPG FUEL"/>
    <x v="14"/>
    <n v="0"/>
  </r>
  <r>
    <s v="REFERENCE ELECTRIFICATION - MODERATE TECHNOLOGY ADVANCEMENT"/>
    <x v="3"/>
    <s v="NATURAL GAS MACHINE DRIVE"/>
    <s v="TEXAS"/>
    <x v="29"/>
    <x v="21"/>
    <s v="ELECTRICITY"/>
    <x v="14"/>
    <n v="0"/>
  </r>
  <r>
    <s v="REFERENCE ELECTRIFICATION - MODERATE TECHNOLOGY ADVANCEMENT"/>
    <x v="3"/>
    <s v="NATURAL GAS MACHINE DRIVE"/>
    <s v="TEXAS"/>
    <x v="29"/>
    <x v="21"/>
    <s v="DIESEL FUEL"/>
    <x v="14"/>
    <n v="0"/>
  </r>
  <r>
    <s v="REFERENCE ELECTRIFICATION - MODERATE TECHNOLOGY ADVANCEMENT"/>
    <x v="3"/>
    <s v="NATURAL GAS MACHINE DRIVE"/>
    <s v="TEXAS"/>
    <x v="29"/>
    <x v="21"/>
    <s v="PIPELINE GAS"/>
    <x v="14"/>
    <n v="28965356533.591999"/>
  </r>
  <r>
    <s v="REFERENCE ELECTRIFICATION - MODERATE TECHNOLOGY ADVANCEMENT"/>
    <x v="3"/>
    <s v="NATURAL GAS MACHINE DRIVE"/>
    <s v="TEXAS"/>
    <x v="29"/>
    <x v="21"/>
    <s v="LPG FUEL"/>
    <x v="14"/>
    <n v="0"/>
  </r>
  <r>
    <s v="REFERENCE ELECTRIFICATION - MODERATE TECHNOLOGY ADVANCEMENT"/>
    <x v="3"/>
    <s v="NATURAL GAS MACHINE DRIVE"/>
    <s v="TEXAS"/>
    <x v="29"/>
    <x v="22"/>
    <s v="ELECTRICITY"/>
    <x v="14"/>
    <n v="0"/>
  </r>
  <r>
    <s v="REFERENCE ELECTRIFICATION - MODERATE TECHNOLOGY ADVANCEMENT"/>
    <x v="3"/>
    <s v="NATURAL GAS MACHINE DRIVE"/>
    <s v="TEXAS"/>
    <x v="29"/>
    <x v="22"/>
    <s v="DIESEL FUEL"/>
    <x v="14"/>
    <n v="0"/>
  </r>
  <r>
    <s v="REFERENCE ELECTRIFICATION - MODERATE TECHNOLOGY ADVANCEMENT"/>
    <x v="3"/>
    <s v="NATURAL GAS MACHINE DRIVE"/>
    <s v="TEXAS"/>
    <x v="29"/>
    <x v="22"/>
    <s v="PIPELINE GAS"/>
    <x v="14"/>
    <n v="29164198421.4646"/>
  </r>
  <r>
    <s v="REFERENCE ELECTRIFICATION - MODERATE TECHNOLOGY ADVANCEMENT"/>
    <x v="3"/>
    <s v="NATURAL GAS MACHINE DRIVE"/>
    <s v="TEXAS"/>
    <x v="29"/>
    <x v="22"/>
    <s v="LPG FUEL"/>
    <x v="14"/>
    <n v="0"/>
  </r>
  <r>
    <s v="REFERENCE ELECTRIFICATION - MODERATE TECHNOLOGY ADVANCEMENT"/>
    <x v="3"/>
    <s v="NATURAL GAS MACHINE DRIVE"/>
    <s v="TEXAS"/>
    <x v="29"/>
    <x v="23"/>
    <s v="ELECTRICITY"/>
    <x v="14"/>
    <n v="0"/>
  </r>
  <r>
    <s v="REFERENCE ELECTRIFICATION - MODERATE TECHNOLOGY ADVANCEMENT"/>
    <x v="3"/>
    <s v="NATURAL GAS MACHINE DRIVE"/>
    <s v="TEXAS"/>
    <x v="29"/>
    <x v="23"/>
    <s v="DIESEL FUEL"/>
    <x v="14"/>
    <n v="0"/>
  </r>
  <r>
    <s v="REFERENCE ELECTRIFICATION - MODERATE TECHNOLOGY ADVANCEMENT"/>
    <x v="3"/>
    <s v="NATURAL GAS MACHINE DRIVE"/>
    <s v="TEXAS"/>
    <x v="29"/>
    <x v="23"/>
    <s v="PIPELINE GAS"/>
    <x v="14"/>
    <n v="29219845509.6404"/>
  </r>
  <r>
    <s v="REFERENCE ELECTRIFICATION - MODERATE TECHNOLOGY ADVANCEMENT"/>
    <x v="3"/>
    <s v="NATURAL GAS MACHINE DRIVE"/>
    <s v="TEXAS"/>
    <x v="29"/>
    <x v="23"/>
    <s v="LPG FUEL"/>
    <x v="14"/>
    <n v="0"/>
  </r>
  <r>
    <s v="REFERENCE ELECTRIFICATION - MODERATE TECHNOLOGY ADVANCEMENT"/>
    <x v="3"/>
    <s v="NATURAL GAS MACHINE DRIVE"/>
    <s v="TEXAS"/>
    <x v="29"/>
    <x v="24"/>
    <s v="ELECTRICITY"/>
    <x v="14"/>
    <n v="0"/>
  </r>
  <r>
    <s v="REFERENCE ELECTRIFICATION - MODERATE TECHNOLOGY ADVANCEMENT"/>
    <x v="3"/>
    <s v="NATURAL GAS MACHINE DRIVE"/>
    <s v="TEXAS"/>
    <x v="29"/>
    <x v="24"/>
    <s v="DIESEL FUEL"/>
    <x v="14"/>
    <n v="0"/>
  </r>
  <r>
    <s v="REFERENCE ELECTRIFICATION - MODERATE TECHNOLOGY ADVANCEMENT"/>
    <x v="3"/>
    <s v="NATURAL GAS MACHINE DRIVE"/>
    <s v="TEXAS"/>
    <x v="29"/>
    <x v="24"/>
    <s v="PIPELINE GAS"/>
    <x v="14"/>
    <n v="29060380830.195801"/>
  </r>
  <r>
    <s v="REFERENCE ELECTRIFICATION - MODERATE TECHNOLOGY ADVANCEMENT"/>
    <x v="3"/>
    <s v="NATURAL GAS MACHINE DRIVE"/>
    <s v="TEXAS"/>
    <x v="29"/>
    <x v="24"/>
    <s v="LPG FUEL"/>
    <x v="14"/>
    <n v="0"/>
  </r>
  <r>
    <s v="REFERENCE ELECTRIFICATION - MODERATE TECHNOLOGY ADVANCEMENT"/>
    <x v="3"/>
    <s v="NATURAL GAS MACHINE DRIVE"/>
    <s v="TEXAS"/>
    <x v="29"/>
    <x v="25"/>
    <s v="ELECTRICITY"/>
    <x v="14"/>
    <n v="0"/>
  </r>
  <r>
    <s v="REFERENCE ELECTRIFICATION - MODERATE TECHNOLOGY ADVANCEMENT"/>
    <x v="3"/>
    <s v="NATURAL GAS MACHINE DRIVE"/>
    <s v="TEXAS"/>
    <x v="29"/>
    <x v="25"/>
    <s v="DIESEL FUEL"/>
    <x v="14"/>
    <n v="0"/>
  </r>
  <r>
    <s v="REFERENCE ELECTRIFICATION - MODERATE TECHNOLOGY ADVANCEMENT"/>
    <x v="3"/>
    <s v="NATURAL GAS MACHINE DRIVE"/>
    <s v="TEXAS"/>
    <x v="29"/>
    <x v="25"/>
    <s v="PIPELINE GAS"/>
    <x v="14"/>
    <n v="28918650983.750801"/>
  </r>
  <r>
    <s v="REFERENCE ELECTRIFICATION - MODERATE TECHNOLOGY ADVANCEMENT"/>
    <x v="3"/>
    <s v="NATURAL GAS MACHINE DRIVE"/>
    <s v="TEXAS"/>
    <x v="29"/>
    <x v="25"/>
    <s v="LPG FUEL"/>
    <x v="14"/>
    <n v="0"/>
  </r>
  <r>
    <s v="REFERENCE ELECTRIFICATION - MODERATE TECHNOLOGY ADVANCEMENT"/>
    <x v="3"/>
    <s v="NATURAL GAS MACHINE DRIVE"/>
    <s v="TEXAS"/>
    <x v="29"/>
    <x v="26"/>
    <s v="ELECTRICITY"/>
    <x v="14"/>
    <n v="0"/>
  </r>
  <r>
    <s v="REFERENCE ELECTRIFICATION - MODERATE TECHNOLOGY ADVANCEMENT"/>
    <x v="3"/>
    <s v="NATURAL GAS MACHINE DRIVE"/>
    <s v="TEXAS"/>
    <x v="29"/>
    <x v="26"/>
    <s v="DIESEL FUEL"/>
    <x v="14"/>
    <n v="0"/>
  </r>
  <r>
    <s v="REFERENCE ELECTRIFICATION - MODERATE TECHNOLOGY ADVANCEMENT"/>
    <x v="3"/>
    <s v="NATURAL GAS MACHINE DRIVE"/>
    <s v="TEXAS"/>
    <x v="29"/>
    <x v="26"/>
    <s v="PIPELINE GAS"/>
    <x v="14"/>
    <n v="28803285955.421299"/>
  </r>
  <r>
    <s v="REFERENCE ELECTRIFICATION - MODERATE TECHNOLOGY ADVANCEMENT"/>
    <x v="3"/>
    <s v="NATURAL GAS MACHINE DRIVE"/>
    <s v="TEXAS"/>
    <x v="29"/>
    <x v="26"/>
    <s v="LPG FUEL"/>
    <x v="14"/>
    <n v="0"/>
  </r>
  <r>
    <s v="REFERENCE ELECTRIFICATION - MODERATE TECHNOLOGY ADVANCEMENT"/>
    <x v="3"/>
    <s v="NATURAL GAS MACHINE DRIVE"/>
    <s v="TEXAS"/>
    <x v="29"/>
    <x v="27"/>
    <s v="ELECTRICITY"/>
    <x v="14"/>
    <n v="0"/>
  </r>
  <r>
    <s v="REFERENCE ELECTRIFICATION - MODERATE TECHNOLOGY ADVANCEMENT"/>
    <x v="3"/>
    <s v="NATURAL GAS MACHINE DRIVE"/>
    <s v="TEXAS"/>
    <x v="29"/>
    <x v="27"/>
    <s v="DIESEL FUEL"/>
    <x v="14"/>
    <n v="0"/>
  </r>
  <r>
    <s v="REFERENCE ELECTRIFICATION - MODERATE TECHNOLOGY ADVANCEMENT"/>
    <x v="3"/>
    <s v="NATURAL GAS MACHINE DRIVE"/>
    <s v="TEXAS"/>
    <x v="29"/>
    <x v="27"/>
    <s v="PIPELINE GAS"/>
    <x v="14"/>
    <n v="28654951849.772701"/>
  </r>
  <r>
    <s v="REFERENCE ELECTRIFICATION - MODERATE TECHNOLOGY ADVANCEMENT"/>
    <x v="3"/>
    <s v="NATURAL GAS MACHINE DRIVE"/>
    <s v="TEXAS"/>
    <x v="29"/>
    <x v="27"/>
    <s v="LPG FUEL"/>
    <x v="14"/>
    <n v="0"/>
  </r>
  <r>
    <s v="REFERENCE ELECTRIFICATION - MODERATE TECHNOLOGY ADVANCEMENT"/>
    <x v="3"/>
    <s v="NATURAL GAS MACHINE DRIVE"/>
    <s v="TEXAS"/>
    <x v="29"/>
    <x v="28"/>
    <s v="ELECTRICITY"/>
    <x v="14"/>
    <n v="0"/>
  </r>
  <r>
    <s v="REFERENCE ELECTRIFICATION - MODERATE TECHNOLOGY ADVANCEMENT"/>
    <x v="3"/>
    <s v="NATURAL GAS MACHINE DRIVE"/>
    <s v="TEXAS"/>
    <x v="29"/>
    <x v="28"/>
    <s v="DIESEL FUEL"/>
    <x v="14"/>
    <n v="0"/>
  </r>
  <r>
    <s v="REFERENCE ELECTRIFICATION - MODERATE TECHNOLOGY ADVANCEMENT"/>
    <x v="3"/>
    <s v="NATURAL GAS MACHINE DRIVE"/>
    <s v="TEXAS"/>
    <x v="29"/>
    <x v="28"/>
    <s v="PIPELINE GAS"/>
    <x v="14"/>
    <n v="28496659444.228199"/>
  </r>
  <r>
    <s v="REFERENCE ELECTRIFICATION - MODERATE TECHNOLOGY ADVANCEMENT"/>
    <x v="3"/>
    <s v="NATURAL GAS MACHINE DRIVE"/>
    <s v="TEXAS"/>
    <x v="29"/>
    <x v="28"/>
    <s v="LPG FUEL"/>
    <x v="14"/>
    <n v="0"/>
  </r>
  <r>
    <s v="REFERENCE ELECTRIFICATION - MODERATE TECHNOLOGY ADVANCEMENT"/>
    <x v="3"/>
    <s v="NATURAL GAS MACHINE DRIVE"/>
    <s v="TEXAS"/>
    <x v="29"/>
    <x v="29"/>
    <s v="ELECTRICITY"/>
    <x v="14"/>
    <n v="0"/>
  </r>
  <r>
    <s v="REFERENCE ELECTRIFICATION - MODERATE TECHNOLOGY ADVANCEMENT"/>
    <x v="3"/>
    <s v="NATURAL GAS MACHINE DRIVE"/>
    <s v="TEXAS"/>
    <x v="29"/>
    <x v="29"/>
    <s v="DIESEL FUEL"/>
    <x v="14"/>
    <n v="0"/>
  </r>
  <r>
    <s v="REFERENCE ELECTRIFICATION - MODERATE TECHNOLOGY ADVANCEMENT"/>
    <x v="3"/>
    <s v="NATURAL GAS MACHINE DRIVE"/>
    <s v="TEXAS"/>
    <x v="29"/>
    <x v="29"/>
    <s v="PIPELINE GAS"/>
    <x v="14"/>
    <n v="28294683820.123001"/>
  </r>
  <r>
    <s v="REFERENCE ELECTRIFICATION - MODERATE TECHNOLOGY ADVANCEMENT"/>
    <x v="3"/>
    <s v="NATURAL GAS MACHINE DRIVE"/>
    <s v="TEXAS"/>
    <x v="29"/>
    <x v="29"/>
    <s v="LPG FUEL"/>
    <x v="14"/>
    <n v="0"/>
  </r>
  <r>
    <s v="REFERENCE ELECTRIFICATION - MODERATE TECHNOLOGY ADVANCEMENT"/>
    <x v="3"/>
    <s v="NATURAL GAS MACHINE DRIVE"/>
    <s v="TEXAS"/>
    <x v="29"/>
    <x v="30"/>
    <s v="ELECTRICITY"/>
    <x v="14"/>
    <n v="0"/>
  </r>
  <r>
    <s v="REFERENCE ELECTRIFICATION - MODERATE TECHNOLOGY ADVANCEMENT"/>
    <x v="3"/>
    <s v="NATURAL GAS MACHINE DRIVE"/>
    <s v="TEXAS"/>
    <x v="29"/>
    <x v="30"/>
    <s v="DIESEL FUEL"/>
    <x v="14"/>
    <n v="0"/>
  </r>
  <r>
    <s v="REFERENCE ELECTRIFICATION - MODERATE TECHNOLOGY ADVANCEMENT"/>
    <x v="3"/>
    <s v="NATURAL GAS MACHINE DRIVE"/>
    <s v="TEXAS"/>
    <x v="29"/>
    <x v="30"/>
    <s v="PIPELINE GAS"/>
    <x v="14"/>
    <n v="28275374947.559101"/>
  </r>
  <r>
    <s v="REFERENCE ELECTRIFICATION - MODERATE TECHNOLOGY ADVANCEMENT"/>
    <x v="3"/>
    <s v="NATURAL GAS MACHINE DRIVE"/>
    <s v="TEXAS"/>
    <x v="29"/>
    <x v="30"/>
    <s v="LPG FUEL"/>
    <x v="14"/>
    <n v="0"/>
  </r>
  <r>
    <s v="REFERENCE ELECTRIFICATION - MODERATE TECHNOLOGY ADVANCEMENT"/>
    <x v="3"/>
    <s v="NATURAL GAS MACHINE DRIVE"/>
    <s v="TEXAS"/>
    <x v="29"/>
    <x v="31"/>
    <s v="ELECTRICITY"/>
    <x v="14"/>
    <n v="0"/>
  </r>
  <r>
    <s v="REFERENCE ELECTRIFICATION - MODERATE TECHNOLOGY ADVANCEMENT"/>
    <x v="3"/>
    <s v="NATURAL GAS MACHINE DRIVE"/>
    <s v="TEXAS"/>
    <x v="29"/>
    <x v="31"/>
    <s v="DIESEL FUEL"/>
    <x v="14"/>
    <n v="0"/>
  </r>
  <r>
    <s v="REFERENCE ELECTRIFICATION - MODERATE TECHNOLOGY ADVANCEMENT"/>
    <x v="3"/>
    <s v="NATURAL GAS MACHINE DRIVE"/>
    <s v="TEXAS"/>
    <x v="29"/>
    <x v="31"/>
    <s v="PIPELINE GAS"/>
    <x v="14"/>
    <n v="28235839484.755798"/>
  </r>
  <r>
    <s v="REFERENCE ELECTRIFICATION - MODERATE TECHNOLOGY ADVANCEMENT"/>
    <x v="3"/>
    <s v="NATURAL GAS MACHINE DRIVE"/>
    <s v="TEXAS"/>
    <x v="29"/>
    <x v="31"/>
    <s v="LPG FUEL"/>
    <x v="14"/>
    <n v="0"/>
  </r>
  <r>
    <s v="REFERENCE ELECTRIFICATION - MODERATE TECHNOLOGY ADVANCEMENT"/>
    <x v="3"/>
    <s v="NATURAL GAS MACHINE DRIVE"/>
    <s v="TEXAS"/>
    <x v="29"/>
    <x v="32"/>
    <s v="ELECTRICITY"/>
    <x v="14"/>
    <n v="0"/>
  </r>
  <r>
    <s v="REFERENCE ELECTRIFICATION - MODERATE TECHNOLOGY ADVANCEMENT"/>
    <x v="3"/>
    <s v="NATURAL GAS MACHINE DRIVE"/>
    <s v="TEXAS"/>
    <x v="29"/>
    <x v="32"/>
    <s v="DIESEL FUEL"/>
    <x v="14"/>
    <n v="0"/>
  </r>
  <r>
    <s v="REFERENCE ELECTRIFICATION - MODERATE TECHNOLOGY ADVANCEMENT"/>
    <x v="3"/>
    <s v="NATURAL GAS MACHINE DRIVE"/>
    <s v="TEXAS"/>
    <x v="29"/>
    <x v="32"/>
    <s v="PIPELINE GAS"/>
    <x v="14"/>
    <n v="28246731143.483799"/>
  </r>
  <r>
    <s v="REFERENCE ELECTRIFICATION - MODERATE TECHNOLOGY ADVANCEMENT"/>
    <x v="3"/>
    <s v="NATURAL GAS MACHINE DRIVE"/>
    <s v="TEXAS"/>
    <x v="29"/>
    <x v="32"/>
    <s v="LPG FUEL"/>
    <x v="14"/>
    <n v="0"/>
  </r>
  <r>
    <s v="REFERENCE ELECTRIFICATION - MODERATE TECHNOLOGY ADVANCEMENT"/>
    <x v="3"/>
    <s v="NATURAL GAS MACHINE DRIVE"/>
    <s v="TEXAS"/>
    <x v="29"/>
    <x v="33"/>
    <s v="ELECTRICITY"/>
    <x v="14"/>
    <n v="0"/>
  </r>
  <r>
    <s v="REFERENCE ELECTRIFICATION - MODERATE TECHNOLOGY ADVANCEMENT"/>
    <x v="3"/>
    <s v="NATURAL GAS MACHINE DRIVE"/>
    <s v="TEXAS"/>
    <x v="29"/>
    <x v="33"/>
    <s v="DIESEL FUEL"/>
    <x v="14"/>
    <n v="0"/>
  </r>
  <r>
    <s v="REFERENCE ELECTRIFICATION - MODERATE TECHNOLOGY ADVANCEMENT"/>
    <x v="3"/>
    <s v="NATURAL GAS MACHINE DRIVE"/>
    <s v="TEXAS"/>
    <x v="29"/>
    <x v="33"/>
    <s v="PIPELINE GAS"/>
    <x v="14"/>
    <n v="28415797729.0938"/>
  </r>
  <r>
    <s v="REFERENCE ELECTRIFICATION - MODERATE TECHNOLOGY ADVANCEMENT"/>
    <x v="3"/>
    <s v="NATURAL GAS MACHINE DRIVE"/>
    <s v="TEXAS"/>
    <x v="29"/>
    <x v="33"/>
    <s v="LPG FUEL"/>
    <x v="14"/>
    <n v="0"/>
  </r>
  <r>
    <s v="REFERENCE ELECTRIFICATION - MODERATE TECHNOLOGY ADVANCEMENT"/>
    <x v="3"/>
    <s v="LPG MACHINE DRIVE"/>
    <s v="TEXAS"/>
    <x v="29"/>
    <x v="0"/>
    <s v="ELECTRICITY"/>
    <x v="14"/>
    <n v="0"/>
  </r>
  <r>
    <s v="REFERENCE ELECTRIFICATION - MODERATE TECHNOLOGY ADVANCEMENT"/>
    <x v="3"/>
    <s v="LPG MACHINE DRIVE"/>
    <s v="TEXAS"/>
    <x v="29"/>
    <x v="0"/>
    <s v="DIESEL FUEL"/>
    <x v="14"/>
    <n v="0"/>
  </r>
  <r>
    <s v="REFERENCE ELECTRIFICATION - MODERATE TECHNOLOGY ADVANCEMENT"/>
    <x v="3"/>
    <s v="LPG MACHINE DRIVE"/>
    <s v="TEXAS"/>
    <x v="29"/>
    <x v="0"/>
    <s v="PIPELINE GAS"/>
    <x v="14"/>
    <n v="0"/>
  </r>
  <r>
    <s v="REFERENCE ELECTRIFICATION - MODERATE TECHNOLOGY ADVANCEMENT"/>
    <x v="3"/>
    <s v="LPG MACHINE DRIVE"/>
    <s v="TEXAS"/>
    <x v="29"/>
    <x v="0"/>
    <s v="LPG FUEL"/>
    <x v="14"/>
    <n v="867694476.61453199"/>
  </r>
  <r>
    <s v="REFERENCE ELECTRIFICATION - MODERATE TECHNOLOGY ADVANCEMENT"/>
    <x v="3"/>
    <s v="LPG MACHINE DRIVE"/>
    <s v="TEXAS"/>
    <x v="29"/>
    <x v="1"/>
    <s v="ELECTRICITY"/>
    <x v="14"/>
    <n v="0"/>
  </r>
  <r>
    <s v="REFERENCE ELECTRIFICATION - MODERATE TECHNOLOGY ADVANCEMENT"/>
    <x v="3"/>
    <s v="LPG MACHINE DRIVE"/>
    <s v="TEXAS"/>
    <x v="29"/>
    <x v="1"/>
    <s v="DIESEL FUEL"/>
    <x v="14"/>
    <n v="0"/>
  </r>
  <r>
    <s v="REFERENCE ELECTRIFICATION - MODERATE TECHNOLOGY ADVANCEMENT"/>
    <x v="3"/>
    <s v="LPG MACHINE DRIVE"/>
    <s v="TEXAS"/>
    <x v="29"/>
    <x v="1"/>
    <s v="PIPELINE GAS"/>
    <x v="14"/>
    <n v="0"/>
  </r>
  <r>
    <s v="REFERENCE ELECTRIFICATION - MODERATE TECHNOLOGY ADVANCEMENT"/>
    <x v="3"/>
    <s v="LPG MACHINE DRIVE"/>
    <s v="TEXAS"/>
    <x v="29"/>
    <x v="1"/>
    <s v="LPG FUEL"/>
    <x v="14"/>
    <n v="909325449.44906902"/>
  </r>
  <r>
    <s v="REFERENCE ELECTRIFICATION - MODERATE TECHNOLOGY ADVANCEMENT"/>
    <x v="3"/>
    <s v="LPG MACHINE DRIVE"/>
    <s v="TEXAS"/>
    <x v="29"/>
    <x v="2"/>
    <s v="ELECTRICITY"/>
    <x v="14"/>
    <n v="0"/>
  </r>
  <r>
    <s v="REFERENCE ELECTRIFICATION - MODERATE TECHNOLOGY ADVANCEMENT"/>
    <x v="3"/>
    <s v="LPG MACHINE DRIVE"/>
    <s v="TEXAS"/>
    <x v="29"/>
    <x v="2"/>
    <s v="DIESEL FUEL"/>
    <x v="14"/>
    <n v="0"/>
  </r>
  <r>
    <s v="REFERENCE ELECTRIFICATION - MODERATE TECHNOLOGY ADVANCEMENT"/>
    <x v="3"/>
    <s v="LPG MACHINE DRIVE"/>
    <s v="TEXAS"/>
    <x v="29"/>
    <x v="2"/>
    <s v="PIPELINE GAS"/>
    <x v="14"/>
    <n v="0"/>
  </r>
  <r>
    <s v="REFERENCE ELECTRIFICATION - MODERATE TECHNOLOGY ADVANCEMENT"/>
    <x v="3"/>
    <s v="LPG MACHINE DRIVE"/>
    <s v="TEXAS"/>
    <x v="29"/>
    <x v="2"/>
    <s v="LPG FUEL"/>
    <x v="14"/>
    <n v="947099938.08447301"/>
  </r>
  <r>
    <s v="REFERENCE ELECTRIFICATION - MODERATE TECHNOLOGY ADVANCEMENT"/>
    <x v="3"/>
    <s v="LPG MACHINE DRIVE"/>
    <s v="TEXAS"/>
    <x v="29"/>
    <x v="3"/>
    <s v="ELECTRICITY"/>
    <x v="14"/>
    <n v="0"/>
  </r>
  <r>
    <s v="REFERENCE ELECTRIFICATION - MODERATE TECHNOLOGY ADVANCEMENT"/>
    <x v="3"/>
    <s v="LPG MACHINE DRIVE"/>
    <s v="TEXAS"/>
    <x v="29"/>
    <x v="3"/>
    <s v="DIESEL FUEL"/>
    <x v="14"/>
    <n v="0"/>
  </r>
  <r>
    <s v="REFERENCE ELECTRIFICATION - MODERATE TECHNOLOGY ADVANCEMENT"/>
    <x v="3"/>
    <s v="LPG MACHINE DRIVE"/>
    <s v="TEXAS"/>
    <x v="29"/>
    <x v="3"/>
    <s v="PIPELINE GAS"/>
    <x v="14"/>
    <n v="0"/>
  </r>
  <r>
    <s v="REFERENCE ELECTRIFICATION - MODERATE TECHNOLOGY ADVANCEMENT"/>
    <x v="3"/>
    <s v="LPG MACHINE DRIVE"/>
    <s v="TEXAS"/>
    <x v="29"/>
    <x v="3"/>
    <s v="LPG FUEL"/>
    <x v="14"/>
    <n v="969297707.75191605"/>
  </r>
  <r>
    <s v="REFERENCE ELECTRIFICATION - MODERATE TECHNOLOGY ADVANCEMENT"/>
    <x v="3"/>
    <s v="LPG MACHINE DRIVE"/>
    <s v="TEXAS"/>
    <x v="29"/>
    <x v="4"/>
    <s v="ELECTRICITY"/>
    <x v="14"/>
    <n v="0"/>
  </r>
  <r>
    <s v="REFERENCE ELECTRIFICATION - MODERATE TECHNOLOGY ADVANCEMENT"/>
    <x v="3"/>
    <s v="LPG MACHINE DRIVE"/>
    <s v="TEXAS"/>
    <x v="29"/>
    <x v="4"/>
    <s v="DIESEL FUEL"/>
    <x v="14"/>
    <n v="0"/>
  </r>
  <r>
    <s v="REFERENCE ELECTRIFICATION - MODERATE TECHNOLOGY ADVANCEMENT"/>
    <x v="3"/>
    <s v="LPG MACHINE DRIVE"/>
    <s v="TEXAS"/>
    <x v="29"/>
    <x v="4"/>
    <s v="PIPELINE GAS"/>
    <x v="14"/>
    <n v="0"/>
  </r>
  <r>
    <s v="REFERENCE ELECTRIFICATION - MODERATE TECHNOLOGY ADVANCEMENT"/>
    <x v="3"/>
    <s v="LPG MACHINE DRIVE"/>
    <s v="TEXAS"/>
    <x v="29"/>
    <x v="4"/>
    <s v="LPG FUEL"/>
    <x v="14"/>
    <n v="995660170.41814601"/>
  </r>
  <r>
    <s v="REFERENCE ELECTRIFICATION - MODERATE TECHNOLOGY ADVANCEMENT"/>
    <x v="3"/>
    <s v="LPG MACHINE DRIVE"/>
    <s v="TEXAS"/>
    <x v="29"/>
    <x v="5"/>
    <s v="ELECTRICITY"/>
    <x v="14"/>
    <n v="0"/>
  </r>
  <r>
    <s v="REFERENCE ELECTRIFICATION - MODERATE TECHNOLOGY ADVANCEMENT"/>
    <x v="3"/>
    <s v="LPG MACHINE DRIVE"/>
    <s v="TEXAS"/>
    <x v="29"/>
    <x v="5"/>
    <s v="DIESEL FUEL"/>
    <x v="14"/>
    <n v="0"/>
  </r>
  <r>
    <s v="REFERENCE ELECTRIFICATION - MODERATE TECHNOLOGY ADVANCEMENT"/>
    <x v="3"/>
    <s v="LPG MACHINE DRIVE"/>
    <s v="TEXAS"/>
    <x v="29"/>
    <x v="5"/>
    <s v="PIPELINE GAS"/>
    <x v="14"/>
    <n v="0"/>
  </r>
  <r>
    <s v="REFERENCE ELECTRIFICATION - MODERATE TECHNOLOGY ADVANCEMENT"/>
    <x v="3"/>
    <s v="LPG MACHINE DRIVE"/>
    <s v="TEXAS"/>
    <x v="29"/>
    <x v="5"/>
    <s v="LPG FUEL"/>
    <x v="14"/>
    <n v="1027213057.86645"/>
  </r>
  <r>
    <s v="REFERENCE ELECTRIFICATION - MODERATE TECHNOLOGY ADVANCEMENT"/>
    <x v="3"/>
    <s v="LPG MACHINE DRIVE"/>
    <s v="TEXAS"/>
    <x v="29"/>
    <x v="6"/>
    <s v="ELECTRICITY"/>
    <x v="14"/>
    <n v="0"/>
  </r>
  <r>
    <s v="REFERENCE ELECTRIFICATION - MODERATE TECHNOLOGY ADVANCEMENT"/>
    <x v="3"/>
    <s v="LPG MACHINE DRIVE"/>
    <s v="TEXAS"/>
    <x v="29"/>
    <x v="6"/>
    <s v="DIESEL FUEL"/>
    <x v="14"/>
    <n v="0"/>
  </r>
  <r>
    <s v="REFERENCE ELECTRIFICATION - MODERATE TECHNOLOGY ADVANCEMENT"/>
    <x v="3"/>
    <s v="LPG MACHINE DRIVE"/>
    <s v="TEXAS"/>
    <x v="29"/>
    <x v="6"/>
    <s v="PIPELINE GAS"/>
    <x v="14"/>
    <n v="0"/>
  </r>
  <r>
    <s v="REFERENCE ELECTRIFICATION - MODERATE TECHNOLOGY ADVANCEMENT"/>
    <x v="3"/>
    <s v="LPG MACHINE DRIVE"/>
    <s v="TEXAS"/>
    <x v="29"/>
    <x v="6"/>
    <s v="LPG FUEL"/>
    <x v="14"/>
    <n v="1056872321.80583"/>
  </r>
  <r>
    <s v="REFERENCE ELECTRIFICATION - MODERATE TECHNOLOGY ADVANCEMENT"/>
    <x v="3"/>
    <s v="LPG MACHINE DRIVE"/>
    <s v="TEXAS"/>
    <x v="29"/>
    <x v="7"/>
    <s v="ELECTRICITY"/>
    <x v="14"/>
    <n v="0"/>
  </r>
  <r>
    <s v="REFERENCE ELECTRIFICATION - MODERATE TECHNOLOGY ADVANCEMENT"/>
    <x v="3"/>
    <s v="LPG MACHINE DRIVE"/>
    <s v="TEXAS"/>
    <x v="29"/>
    <x v="7"/>
    <s v="DIESEL FUEL"/>
    <x v="14"/>
    <n v="0"/>
  </r>
  <r>
    <s v="REFERENCE ELECTRIFICATION - MODERATE TECHNOLOGY ADVANCEMENT"/>
    <x v="3"/>
    <s v="LPG MACHINE DRIVE"/>
    <s v="TEXAS"/>
    <x v="29"/>
    <x v="7"/>
    <s v="PIPELINE GAS"/>
    <x v="14"/>
    <n v="0"/>
  </r>
  <r>
    <s v="REFERENCE ELECTRIFICATION - MODERATE TECHNOLOGY ADVANCEMENT"/>
    <x v="3"/>
    <s v="LPG MACHINE DRIVE"/>
    <s v="TEXAS"/>
    <x v="29"/>
    <x v="7"/>
    <s v="LPG FUEL"/>
    <x v="14"/>
    <n v="1074038429.2774701"/>
  </r>
  <r>
    <s v="REFERENCE ELECTRIFICATION - MODERATE TECHNOLOGY ADVANCEMENT"/>
    <x v="3"/>
    <s v="LPG MACHINE DRIVE"/>
    <s v="TEXAS"/>
    <x v="29"/>
    <x v="8"/>
    <s v="ELECTRICITY"/>
    <x v="14"/>
    <n v="0"/>
  </r>
  <r>
    <s v="REFERENCE ELECTRIFICATION - MODERATE TECHNOLOGY ADVANCEMENT"/>
    <x v="3"/>
    <s v="LPG MACHINE DRIVE"/>
    <s v="TEXAS"/>
    <x v="29"/>
    <x v="8"/>
    <s v="DIESEL FUEL"/>
    <x v="14"/>
    <n v="0"/>
  </r>
  <r>
    <s v="REFERENCE ELECTRIFICATION - MODERATE TECHNOLOGY ADVANCEMENT"/>
    <x v="3"/>
    <s v="LPG MACHINE DRIVE"/>
    <s v="TEXAS"/>
    <x v="29"/>
    <x v="8"/>
    <s v="PIPELINE GAS"/>
    <x v="14"/>
    <n v="0"/>
  </r>
  <r>
    <s v="REFERENCE ELECTRIFICATION - MODERATE TECHNOLOGY ADVANCEMENT"/>
    <x v="3"/>
    <s v="LPG MACHINE DRIVE"/>
    <s v="TEXAS"/>
    <x v="29"/>
    <x v="8"/>
    <s v="LPG FUEL"/>
    <x v="14"/>
    <n v="1084179061.4792399"/>
  </r>
  <r>
    <s v="REFERENCE ELECTRIFICATION - MODERATE TECHNOLOGY ADVANCEMENT"/>
    <x v="3"/>
    <s v="LPG MACHINE DRIVE"/>
    <s v="TEXAS"/>
    <x v="29"/>
    <x v="9"/>
    <s v="ELECTRICITY"/>
    <x v="14"/>
    <n v="0"/>
  </r>
  <r>
    <s v="REFERENCE ELECTRIFICATION - MODERATE TECHNOLOGY ADVANCEMENT"/>
    <x v="3"/>
    <s v="LPG MACHINE DRIVE"/>
    <s v="TEXAS"/>
    <x v="29"/>
    <x v="9"/>
    <s v="DIESEL FUEL"/>
    <x v="14"/>
    <n v="0"/>
  </r>
  <r>
    <s v="REFERENCE ELECTRIFICATION - MODERATE TECHNOLOGY ADVANCEMENT"/>
    <x v="3"/>
    <s v="LPG MACHINE DRIVE"/>
    <s v="TEXAS"/>
    <x v="29"/>
    <x v="9"/>
    <s v="PIPELINE GAS"/>
    <x v="14"/>
    <n v="0"/>
  </r>
  <r>
    <s v="REFERENCE ELECTRIFICATION - MODERATE TECHNOLOGY ADVANCEMENT"/>
    <x v="3"/>
    <s v="LPG MACHINE DRIVE"/>
    <s v="TEXAS"/>
    <x v="29"/>
    <x v="9"/>
    <s v="LPG FUEL"/>
    <x v="14"/>
    <n v="1095596238.2734301"/>
  </r>
  <r>
    <s v="REFERENCE ELECTRIFICATION - MODERATE TECHNOLOGY ADVANCEMENT"/>
    <x v="3"/>
    <s v="LPG MACHINE DRIVE"/>
    <s v="TEXAS"/>
    <x v="29"/>
    <x v="10"/>
    <s v="ELECTRICITY"/>
    <x v="14"/>
    <n v="0"/>
  </r>
  <r>
    <s v="REFERENCE ELECTRIFICATION - MODERATE TECHNOLOGY ADVANCEMENT"/>
    <x v="3"/>
    <s v="LPG MACHINE DRIVE"/>
    <s v="TEXAS"/>
    <x v="29"/>
    <x v="10"/>
    <s v="DIESEL FUEL"/>
    <x v="14"/>
    <n v="0"/>
  </r>
  <r>
    <s v="REFERENCE ELECTRIFICATION - MODERATE TECHNOLOGY ADVANCEMENT"/>
    <x v="3"/>
    <s v="LPG MACHINE DRIVE"/>
    <s v="TEXAS"/>
    <x v="29"/>
    <x v="10"/>
    <s v="PIPELINE GAS"/>
    <x v="14"/>
    <n v="0"/>
  </r>
  <r>
    <s v="REFERENCE ELECTRIFICATION - MODERATE TECHNOLOGY ADVANCEMENT"/>
    <x v="3"/>
    <s v="LPG MACHINE DRIVE"/>
    <s v="TEXAS"/>
    <x v="29"/>
    <x v="10"/>
    <s v="LPG FUEL"/>
    <x v="14"/>
    <n v="1098318276.5608399"/>
  </r>
  <r>
    <s v="REFERENCE ELECTRIFICATION - MODERATE TECHNOLOGY ADVANCEMENT"/>
    <x v="3"/>
    <s v="LPG MACHINE DRIVE"/>
    <s v="TEXAS"/>
    <x v="29"/>
    <x v="11"/>
    <s v="ELECTRICITY"/>
    <x v="14"/>
    <n v="0"/>
  </r>
  <r>
    <s v="REFERENCE ELECTRIFICATION - MODERATE TECHNOLOGY ADVANCEMENT"/>
    <x v="3"/>
    <s v="LPG MACHINE DRIVE"/>
    <s v="TEXAS"/>
    <x v="29"/>
    <x v="11"/>
    <s v="DIESEL FUEL"/>
    <x v="14"/>
    <n v="0"/>
  </r>
  <r>
    <s v="REFERENCE ELECTRIFICATION - MODERATE TECHNOLOGY ADVANCEMENT"/>
    <x v="3"/>
    <s v="LPG MACHINE DRIVE"/>
    <s v="TEXAS"/>
    <x v="29"/>
    <x v="11"/>
    <s v="PIPELINE GAS"/>
    <x v="14"/>
    <n v="0"/>
  </r>
  <r>
    <s v="REFERENCE ELECTRIFICATION - MODERATE TECHNOLOGY ADVANCEMENT"/>
    <x v="3"/>
    <s v="LPG MACHINE DRIVE"/>
    <s v="TEXAS"/>
    <x v="29"/>
    <x v="11"/>
    <s v="LPG FUEL"/>
    <x v="14"/>
    <n v="1097236813.7727499"/>
  </r>
  <r>
    <s v="REFERENCE ELECTRIFICATION - MODERATE TECHNOLOGY ADVANCEMENT"/>
    <x v="3"/>
    <s v="LPG MACHINE DRIVE"/>
    <s v="TEXAS"/>
    <x v="29"/>
    <x v="12"/>
    <s v="ELECTRICITY"/>
    <x v="14"/>
    <n v="0"/>
  </r>
  <r>
    <s v="REFERENCE ELECTRIFICATION - MODERATE TECHNOLOGY ADVANCEMENT"/>
    <x v="3"/>
    <s v="LPG MACHINE DRIVE"/>
    <s v="TEXAS"/>
    <x v="29"/>
    <x v="12"/>
    <s v="DIESEL FUEL"/>
    <x v="14"/>
    <n v="0"/>
  </r>
  <r>
    <s v="REFERENCE ELECTRIFICATION - MODERATE TECHNOLOGY ADVANCEMENT"/>
    <x v="3"/>
    <s v="LPG MACHINE DRIVE"/>
    <s v="TEXAS"/>
    <x v="29"/>
    <x v="12"/>
    <s v="PIPELINE GAS"/>
    <x v="14"/>
    <n v="0"/>
  </r>
  <r>
    <s v="REFERENCE ELECTRIFICATION - MODERATE TECHNOLOGY ADVANCEMENT"/>
    <x v="3"/>
    <s v="LPG MACHINE DRIVE"/>
    <s v="TEXAS"/>
    <x v="29"/>
    <x v="12"/>
    <s v="LPG FUEL"/>
    <x v="14"/>
    <n v="1098896551.65011"/>
  </r>
  <r>
    <s v="REFERENCE ELECTRIFICATION - MODERATE TECHNOLOGY ADVANCEMENT"/>
    <x v="3"/>
    <s v="LPG MACHINE DRIVE"/>
    <s v="TEXAS"/>
    <x v="29"/>
    <x v="13"/>
    <s v="ELECTRICITY"/>
    <x v="14"/>
    <n v="0"/>
  </r>
  <r>
    <s v="REFERENCE ELECTRIFICATION - MODERATE TECHNOLOGY ADVANCEMENT"/>
    <x v="3"/>
    <s v="LPG MACHINE DRIVE"/>
    <s v="TEXAS"/>
    <x v="29"/>
    <x v="13"/>
    <s v="DIESEL FUEL"/>
    <x v="14"/>
    <n v="0"/>
  </r>
  <r>
    <s v="REFERENCE ELECTRIFICATION - MODERATE TECHNOLOGY ADVANCEMENT"/>
    <x v="3"/>
    <s v="LPG MACHINE DRIVE"/>
    <s v="TEXAS"/>
    <x v="29"/>
    <x v="13"/>
    <s v="PIPELINE GAS"/>
    <x v="14"/>
    <n v="0"/>
  </r>
  <r>
    <s v="REFERENCE ELECTRIFICATION - MODERATE TECHNOLOGY ADVANCEMENT"/>
    <x v="3"/>
    <s v="LPG MACHINE DRIVE"/>
    <s v="TEXAS"/>
    <x v="29"/>
    <x v="13"/>
    <s v="LPG FUEL"/>
    <x v="14"/>
    <n v="1102300334.46276"/>
  </r>
  <r>
    <s v="REFERENCE ELECTRIFICATION - MODERATE TECHNOLOGY ADVANCEMENT"/>
    <x v="3"/>
    <s v="LPG MACHINE DRIVE"/>
    <s v="TEXAS"/>
    <x v="29"/>
    <x v="14"/>
    <s v="ELECTRICITY"/>
    <x v="14"/>
    <n v="0"/>
  </r>
  <r>
    <s v="REFERENCE ELECTRIFICATION - MODERATE TECHNOLOGY ADVANCEMENT"/>
    <x v="3"/>
    <s v="LPG MACHINE DRIVE"/>
    <s v="TEXAS"/>
    <x v="29"/>
    <x v="14"/>
    <s v="DIESEL FUEL"/>
    <x v="14"/>
    <n v="0"/>
  </r>
  <r>
    <s v="REFERENCE ELECTRIFICATION - MODERATE TECHNOLOGY ADVANCEMENT"/>
    <x v="3"/>
    <s v="LPG MACHINE DRIVE"/>
    <s v="TEXAS"/>
    <x v="29"/>
    <x v="14"/>
    <s v="PIPELINE GAS"/>
    <x v="14"/>
    <n v="0"/>
  </r>
  <r>
    <s v="REFERENCE ELECTRIFICATION - MODERATE TECHNOLOGY ADVANCEMENT"/>
    <x v="3"/>
    <s v="LPG MACHINE DRIVE"/>
    <s v="TEXAS"/>
    <x v="29"/>
    <x v="14"/>
    <s v="LPG FUEL"/>
    <x v="14"/>
    <n v="1105880238.8090799"/>
  </r>
  <r>
    <s v="REFERENCE ELECTRIFICATION - MODERATE TECHNOLOGY ADVANCEMENT"/>
    <x v="3"/>
    <s v="LPG MACHINE DRIVE"/>
    <s v="TEXAS"/>
    <x v="29"/>
    <x v="15"/>
    <s v="ELECTRICITY"/>
    <x v="14"/>
    <n v="0"/>
  </r>
  <r>
    <s v="REFERENCE ELECTRIFICATION - MODERATE TECHNOLOGY ADVANCEMENT"/>
    <x v="3"/>
    <s v="LPG MACHINE DRIVE"/>
    <s v="TEXAS"/>
    <x v="29"/>
    <x v="15"/>
    <s v="DIESEL FUEL"/>
    <x v="14"/>
    <n v="0"/>
  </r>
  <r>
    <s v="REFERENCE ELECTRIFICATION - MODERATE TECHNOLOGY ADVANCEMENT"/>
    <x v="3"/>
    <s v="LPG MACHINE DRIVE"/>
    <s v="TEXAS"/>
    <x v="29"/>
    <x v="15"/>
    <s v="PIPELINE GAS"/>
    <x v="14"/>
    <n v="0"/>
  </r>
  <r>
    <s v="REFERENCE ELECTRIFICATION - MODERATE TECHNOLOGY ADVANCEMENT"/>
    <x v="3"/>
    <s v="LPG MACHINE DRIVE"/>
    <s v="TEXAS"/>
    <x v="29"/>
    <x v="15"/>
    <s v="LPG FUEL"/>
    <x v="14"/>
    <n v="1110512227.45239"/>
  </r>
  <r>
    <s v="REFERENCE ELECTRIFICATION - MODERATE TECHNOLOGY ADVANCEMENT"/>
    <x v="3"/>
    <s v="LPG MACHINE DRIVE"/>
    <s v="TEXAS"/>
    <x v="29"/>
    <x v="16"/>
    <s v="ELECTRICITY"/>
    <x v="14"/>
    <n v="0"/>
  </r>
  <r>
    <s v="REFERENCE ELECTRIFICATION - MODERATE TECHNOLOGY ADVANCEMENT"/>
    <x v="3"/>
    <s v="LPG MACHINE DRIVE"/>
    <s v="TEXAS"/>
    <x v="29"/>
    <x v="16"/>
    <s v="DIESEL FUEL"/>
    <x v="14"/>
    <n v="0"/>
  </r>
  <r>
    <s v="REFERENCE ELECTRIFICATION - MODERATE TECHNOLOGY ADVANCEMENT"/>
    <x v="3"/>
    <s v="LPG MACHINE DRIVE"/>
    <s v="TEXAS"/>
    <x v="29"/>
    <x v="16"/>
    <s v="PIPELINE GAS"/>
    <x v="14"/>
    <n v="0"/>
  </r>
  <r>
    <s v="REFERENCE ELECTRIFICATION - MODERATE TECHNOLOGY ADVANCEMENT"/>
    <x v="3"/>
    <s v="LPG MACHINE DRIVE"/>
    <s v="TEXAS"/>
    <x v="29"/>
    <x v="16"/>
    <s v="LPG FUEL"/>
    <x v="14"/>
    <n v="1114985447.5006499"/>
  </r>
  <r>
    <s v="REFERENCE ELECTRIFICATION - MODERATE TECHNOLOGY ADVANCEMENT"/>
    <x v="3"/>
    <s v="LPG MACHINE DRIVE"/>
    <s v="TEXAS"/>
    <x v="29"/>
    <x v="17"/>
    <s v="ELECTRICITY"/>
    <x v="14"/>
    <n v="0"/>
  </r>
  <r>
    <s v="REFERENCE ELECTRIFICATION - MODERATE TECHNOLOGY ADVANCEMENT"/>
    <x v="3"/>
    <s v="LPG MACHINE DRIVE"/>
    <s v="TEXAS"/>
    <x v="29"/>
    <x v="17"/>
    <s v="DIESEL FUEL"/>
    <x v="14"/>
    <n v="0"/>
  </r>
  <r>
    <s v="REFERENCE ELECTRIFICATION - MODERATE TECHNOLOGY ADVANCEMENT"/>
    <x v="3"/>
    <s v="LPG MACHINE DRIVE"/>
    <s v="TEXAS"/>
    <x v="29"/>
    <x v="17"/>
    <s v="PIPELINE GAS"/>
    <x v="14"/>
    <n v="0"/>
  </r>
  <r>
    <s v="REFERENCE ELECTRIFICATION - MODERATE TECHNOLOGY ADVANCEMENT"/>
    <x v="3"/>
    <s v="LPG MACHINE DRIVE"/>
    <s v="TEXAS"/>
    <x v="29"/>
    <x v="17"/>
    <s v="LPG FUEL"/>
    <x v="14"/>
    <n v="1124402380.7871699"/>
  </r>
  <r>
    <s v="REFERENCE ELECTRIFICATION - MODERATE TECHNOLOGY ADVANCEMENT"/>
    <x v="3"/>
    <s v="LPG MACHINE DRIVE"/>
    <s v="TEXAS"/>
    <x v="29"/>
    <x v="18"/>
    <s v="ELECTRICITY"/>
    <x v="14"/>
    <n v="0"/>
  </r>
  <r>
    <s v="REFERENCE ELECTRIFICATION - MODERATE TECHNOLOGY ADVANCEMENT"/>
    <x v="3"/>
    <s v="LPG MACHINE DRIVE"/>
    <s v="TEXAS"/>
    <x v="29"/>
    <x v="18"/>
    <s v="DIESEL FUEL"/>
    <x v="14"/>
    <n v="0"/>
  </r>
  <r>
    <s v="REFERENCE ELECTRIFICATION - MODERATE TECHNOLOGY ADVANCEMENT"/>
    <x v="3"/>
    <s v="LPG MACHINE DRIVE"/>
    <s v="TEXAS"/>
    <x v="29"/>
    <x v="18"/>
    <s v="PIPELINE GAS"/>
    <x v="14"/>
    <n v="0"/>
  </r>
  <r>
    <s v="REFERENCE ELECTRIFICATION - MODERATE TECHNOLOGY ADVANCEMENT"/>
    <x v="3"/>
    <s v="LPG MACHINE DRIVE"/>
    <s v="TEXAS"/>
    <x v="29"/>
    <x v="18"/>
    <s v="LPG FUEL"/>
    <x v="14"/>
    <n v="1132302918.7342601"/>
  </r>
  <r>
    <s v="REFERENCE ELECTRIFICATION - MODERATE TECHNOLOGY ADVANCEMENT"/>
    <x v="3"/>
    <s v="LPG MACHINE DRIVE"/>
    <s v="TEXAS"/>
    <x v="29"/>
    <x v="19"/>
    <s v="ELECTRICITY"/>
    <x v="14"/>
    <n v="0"/>
  </r>
  <r>
    <s v="REFERENCE ELECTRIFICATION - MODERATE TECHNOLOGY ADVANCEMENT"/>
    <x v="3"/>
    <s v="LPG MACHINE DRIVE"/>
    <s v="TEXAS"/>
    <x v="29"/>
    <x v="19"/>
    <s v="DIESEL FUEL"/>
    <x v="14"/>
    <n v="0"/>
  </r>
  <r>
    <s v="REFERENCE ELECTRIFICATION - MODERATE TECHNOLOGY ADVANCEMENT"/>
    <x v="3"/>
    <s v="LPG MACHINE DRIVE"/>
    <s v="TEXAS"/>
    <x v="29"/>
    <x v="19"/>
    <s v="PIPELINE GAS"/>
    <x v="14"/>
    <n v="0"/>
  </r>
  <r>
    <s v="REFERENCE ELECTRIFICATION - MODERATE TECHNOLOGY ADVANCEMENT"/>
    <x v="3"/>
    <s v="LPG MACHINE DRIVE"/>
    <s v="TEXAS"/>
    <x v="29"/>
    <x v="19"/>
    <s v="LPG FUEL"/>
    <x v="14"/>
    <n v="1140459512.1939099"/>
  </r>
  <r>
    <s v="REFERENCE ELECTRIFICATION - MODERATE TECHNOLOGY ADVANCEMENT"/>
    <x v="3"/>
    <s v="LPG MACHINE DRIVE"/>
    <s v="TEXAS"/>
    <x v="29"/>
    <x v="20"/>
    <s v="ELECTRICITY"/>
    <x v="14"/>
    <n v="0"/>
  </r>
  <r>
    <s v="REFERENCE ELECTRIFICATION - MODERATE TECHNOLOGY ADVANCEMENT"/>
    <x v="3"/>
    <s v="LPG MACHINE DRIVE"/>
    <s v="TEXAS"/>
    <x v="29"/>
    <x v="20"/>
    <s v="DIESEL FUEL"/>
    <x v="14"/>
    <n v="0"/>
  </r>
  <r>
    <s v="REFERENCE ELECTRIFICATION - MODERATE TECHNOLOGY ADVANCEMENT"/>
    <x v="3"/>
    <s v="LPG MACHINE DRIVE"/>
    <s v="TEXAS"/>
    <x v="29"/>
    <x v="20"/>
    <s v="PIPELINE GAS"/>
    <x v="14"/>
    <n v="0"/>
  </r>
  <r>
    <s v="REFERENCE ELECTRIFICATION - MODERATE TECHNOLOGY ADVANCEMENT"/>
    <x v="3"/>
    <s v="LPG MACHINE DRIVE"/>
    <s v="TEXAS"/>
    <x v="29"/>
    <x v="20"/>
    <s v="LPG FUEL"/>
    <x v="14"/>
    <n v="1147016551.2946501"/>
  </r>
  <r>
    <s v="REFERENCE ELECTRIFICATION - MODERATE TECHNOLOGY ADVANCEMENT"/>
    <x v="3"/>
    <s v="LPG MACHINE DRIVE"/>
    <s v="TEXAS"/>
    <x v="29"/>
    <x v="21"/>
    <s v="ELECTRICITY"/>
    <x v="14"/>
    <n v="0"/>
  </r>
  <r>
    <s v="REFERENCE ELECTRIFICATION - MODERATE TECHNOLOGY ADVANCEMENT"/>
    <x v="3"/>
    <s v="LPG MACHINE DRIVE"/>
    <s v="TEXAS"/>
    <x v="29"/>
    <x v="21"/>
    <s v="DIESEL FUEL"/>
    <x v="14"/>
    <n v="0"/>
  </r>
  <r>
    <s v="REFERENCE ELECTRIFICATION - MODERATE TECHNOLOGY ADVANCEMENT"/>
    <x v="3"/>
    <s v="LPG MACHINE DRIVE"/>
    <s v="TEXAS"/>
    <x v="29"/>
    <x v="21"/>
    <s v="PIPELINE GAS"/>
    <x v="14"/>
    <n v="0"/>
  </r>
  <r>
    <s v="REFERENCE ELECTRIFICATION - MODERATE TECHNOLOGY ADVANCEMENT"/>
    <x v="3"/>
    <s v="LPG MACHINE DRIVE"/>
    <s v="TEXAS"/>
    <x v="29"/>
    <x v="21"/>
    <s v="LPG FUEL"/>
    <x v="14"/>
    <n v="1155631374.5478499"/>
  </r>
  <r>
    <s v="REFERENCE ELECTRIFICATION - MODERATE TECHNOLOGY ADVANCEMENT"/>
    <x v="3"/>
    <s v="LPG MACHINE DRIVE"/>
    <s v="TEXAS"/>
    <x v="29"/>
    <x v="22"/>
    <s v="ELECTRICITY"/>
    <x v="14"/>
    <n v="0"/>
  </r>
  <r>
    <s v="REFERENCE ELECTRIFICATION - MODERATE TECHNOLOGY ADVANCEMENT"/>
    <x v="3"/>
    <s v="LPG MACHINE DRIVE"/>
    <s v="TEXAS"/>
    <x v="29"/>
    <x v="22"/>
    <s v="DIESEL FUEL"/>
    <x v="14"/>
    <n v="0"/>
  </r>
  <r>
    <s v="REFERENCE ELECTRIFICATION - MODERATE TECHNOLOGY ADVANCEMENT"/>
    <x v="3"/>
    <s v="LPG MACHINE DRIVE"/>
    <s v="TEXAS"/>
    <x v="29"/>
    <x v="22"/>
    <s v="PIPELINE GAS"/>
    <x v="14"/>
    <n v="0"/>
  </r>
  <r>
    <s v="REFERENCE ELECTRIFICATION - MODERATE TECHNOLOGY ADVANCEMENT"/>
    <x v="3"/>
    <s v="LPG MACHINE DRIVE"/>
    <s v="TEXAS"/>
    <x v="29"/>
    <x v="22"/>
    <s v="LPG FUEL"/>
    <x v="14"/>
    <n v="1168750862.7509301"/>
  </r>
  <r>
    <s v="REFERENCE ELECTRIFICATION - MODERATE TECHNOLOGY ADVANCEMENT"/>
    <x v="3"/>
    <s v="LPG MACHINE DRIVE"/>
    <s v="TEXAS"/>
    <x v="29"/>
    <x v="23"/>
    <s v="ELECTRICITY"/>
    <x v="14"/>
    <n v="0"/>
  </r>
  <r>
    <s v="REFERENCE ELECTRIFICATION - MODERATE TECHNOLOGY ADVANCEMENT"/>
    <x v="3"/>
    <s v="LPG MACHINE DRIVE"/>
    <s v="TEXAS"/>
    <x v="29"/>
    <x v="23"/>
    <s v="DIESEL FUEL"/>
    <x v="14"/>
    <n v="0"/>
  </r>
  <r>
    <s v="REFERENCE ELECTRIFICATION - MODERATE TECHNOLOGY ADVANCEMENT"/>
    <x v="3"/>
    <s v="LPG MACHINE DRIVE"/>
    <s v="TEXAS"/>
    <x v="29"/>
    <x v="23"/>
    <s v="PIPELINE GAS"/>
    <x v="14"/>
    <n v="0"/>
  </r>
  <r>
    <s v="REFERENCE ELECTRIFICATION - MODERATE TECHNOLOGY ADVANCEMENT"/>
    <x v="3"/>
    <s v="LPG MACHINE DRIVE"/>
    <s v="TEXAS"/>
    <x v="29"/>
    <x v="23"/>
    <s v="LPG FUEL"/>
    <x v="14"/>
    <n v="1178409371.4435301"/>
  </r>
  <r>
    <s v="REFERENCE ELECTRIFICATION - MODERATE TECHNOLOGY ADVANCEMENT"/>
    <x v="3"/>
    <s v="LPG MACHINE DRIVE"/>
    <s v="TEXAS"/>
    <x v="29"/>
    <x v="24"/>
    <s v="ELECTRICITY"/>
    <x v="14"/>
    <n v="0"/>
  </r>
  <r>
    <s v="REFERENCE ELECTRIFICATION - MODERATE TECHNOLOGY ADVANCEMENT"/>
    <x v="3"/>
    <s v="LPG MACHINE DRIVE"/>
    <s v="TEXAS"/>
    <x v="29"/>
    <x v="24"/>
    <s v="DIESEL FUEL"/>
    <x v="14"/>
    <n v="0"/>
  </r>
  <r>
    <s v="REFERENCE ELECTRIFICATION - MODERATE TECHNOLOGY ADVANCEMENT"/>
    <x v="3"/>
    <s v="LPG MACHINE DRIVE"/>
    <s v="TEXAS"/>
    <x v="29"/>
    <x v="24"/>
    <s v="PIPELINE GAS"/>
    <x v="14"/>
    <n v="0"/>
  </r>
  <r>
    <s v="REFERENCE ELECTRIFICATION - MODERATE TECHNOLOGY ADVANCEMENT"/>
    <x v="3"/>
    <s v="LPG MACHINE DRIVE"/>
    <s v="TEXAS"/>
    <x v="29"/>
    <x v="24"/>
    <s v="LPG FUEL"/>
    <x v="14"/>
    <n v="1183228640.0743001"/>
  </r>
  <r>
    <s v="REFERENCE ELECTRIFICATION - MODERATE TECHNOLOGY ADVANCEMENT"/>
    <x v="3"/>
    <s v="LPG MACHINE DRIVE"/>
    <s v="TEXAS"/>
    <x v="29"/>
    <x v="25"/>
    <s v="ELECTRICITY"/>
    <x v="14"/>
    <n v="0"/>
  </r>
  <r>
    <s v="REFERENCE ELECTRIFICATION - MODERATE TECHNOLOGY ADVANCEMENT"/>
    <x v="3"/>
    <s v="LPG MACHINE DRIVE"/>
    <s v="TEXAS"/>
    <x v="29"/>
    <x v="25"/>
    <s v="DIESEL FUEL"/>
    <x v="14"/>
    <n v="0"/>
  </r>
  <r>
    <s v="REFERENCE ELECTRIFICATION - MODERATE TECHNOLOGY ADVANCEMENT"/>
    <x v="3"/>
    <s v="LPG MACHINE DRIVE"/>
    <s v="TEXAS"/>
    <x v="29"/>
    <x v="25"/>
    <s v="PIPELINE GAS"/>
    <x v="14"/>
    <n v="0"/>
  </r>
  <r>
    <s v="REFERENCE ELECTRIFICATION - MODERATE TECHNOLOGY ADVANCEMENT"/>
    <x v="3"/>
    <s v="LPG MACHINE DRIVE"/>
    <s v="TEXAS"/>
    <x v="29"/>
    <x v="25"/>
    <s v="LPG FUEL"/>
    <x v="14"/>
    <n v="1189954162.91325"/>
  </r>
  <r>
    <s v="REFERENCE ELECTRIFICATION - MODERATE TECHNOLOGY ADVANCEMENT"/>
    <x v="3"/>
    <s v="LPG MACHINE DRIVE"/>
    <s v="TEXAS"/>
    <x v="29"/>
    <x v="26"/>
    <s v="ELECTRICITY"/>
    <x v="14"/>
    <n v="0"/>
  </r>
  <r>
    <s v="REFERENCE ELECTRIFICATION - MODERATE TECHNOLOGY ADVANCEMENT"/>
    <x v="3"/>
    <s v="LPG MACHINE DRIVE"/>
    <s v="TEXAS"/>
    <x v="29"/>
    <x v="26"/>
    <s v="DIESEL FUEL"/>
    <x v="14"/>
    <n v="0"/>
  </r>
  <r>
    <s v="REFERENCE ELECTRIFICATION - MODERATE TECHNOLOGY ADVANCEMENT"/>
    <x v="3"/>
    <s v="LPG MACHINE DRIVE"/>
    <s v="TEXAS"/>
    <x v="29"/>
    <x v="26"/>
    <s v="PIPELINE GAS"/>
    <x v="14"/>
    <n v="0"/>
  </r>
  <r>
    <s v="REFERENCE ELECTRIFICATION - MODERATE TECHNOLOGY ADVANCEMENT"/>
    <x v="3"/>
    <s v="LPG MACHINE DRIVE"/>
    <s v="TEXAS"/>
    <x v="29"/>
    <x v="26"/>
    <s v="LPG FUEL"/>
    <x v="14"/>
    <n v="1198267076.71418"/>
  </r>
  <r>
    <s v="REFERENCE ELECTRIFICATION - MODERATE TECHNOLOGY ADVANCEMENT"/>
    <x v="3"/>
    <s v="LPG MACHINE DRIVE"/>
    <s v="TEXAS"/>
    <x v="29"/>
    <x v="27"/>
    <s v="ELECTRICITY"/>
    <x v="14"/>
    <n v="0"/>
  </r>
  <r>
    <s v="REFERENCE ELECTRIFICATION - MODERATE TECHNOLOGY ADVANCEMENT"/>
    <x v="3"/>
    <s v="LPG MACHINE DRIVE"/>
    <s v="TEXAS"/>
    <x v="29"/>
    <x v="27"/>
    <s v="DIESEL FUEL"/>
    <x v="14"/>
    <n v="0"/>
  </r>
  <r>
    <s v="REFERENCE ELECTRIFICATION - MODERATE TECHNOLOGY ADVANCEMENT"/>
    <x v="3"/>
    <s v="LPG MACHINE DRIVE"/>
    <s v="TEXAS"/>
    <x v="29"/>
    <x v="27"/>
    <s v="PIPELINE GAS"/>
    <x v="14"/>
    <n v="0"/>
  </r>
  <r>
    <s v="REFERENCE ELECTRIFICATION - MODERATE TECHNOLOGY ADVANCEMENT"/>
    <x v="3"/>
    <s v="LPG MACHINE DRIVE"/>
    <s v="TEXAS"/>
    <x v="29"/>
    <x v="27"/>
    <s v="LPG FUEL"/>
    <x v="14"/>
    <n v="1205299230.0166399"/>
  </r>
  <r>
    <s v="REFERENCE ELECTRIFICATION - MODERATE TECHNOLOGY ADVANCEMENT"/>
    <x v="3"/>
    <s v="LPG MACHINE DRIVE"/>
    <s v="TEXAS"/>
    <x v="29"/>
    <x v="28"/>
    <s v="ELECTRICITY"/>
    <x v="14"/>
    <n v="0"/>
  </r>
  <r>
    <s v="REFERENCE ELECTRIFICATION - MODERATE TECHNOLOGY ADVANCEMENT"/>
    <x v="3"/>
    <s v="LPG MACHINE DRIVE"/>
    <s v="TEXAS"/>
    <x v="29"/>
    <x v="28"/>
    <s v="DIESEL FUEL"/>
    <x v="14"/>
    <n v="0"/>
  </r>
  <r>
    <s v="REFERENCE ELECTRIFICATION - MODERATE TECHNOLOGY ADVANCEMENT"/>
    <x v="3"/>
    <s v="LPG MACHINE DRIVE"/>
    <s v="TEXAS"/>
    <x v="29"/>
    <x v="28"/>
    <s v="PIPELINE GAS"/>
    <x v="14"/>
    <n v="0"/>
  </r>
  <r>
    <s v="REFERENCE ELECTRIFICATION - MODERATE TECHNOLOGY ADVANCEMENT"/>
    <x v="3"/>
    <s v="LPG MACHINE DRIVE"/>
    <s v="TEXAS"/>
    <x v="29"/>
    <x v="28"/>
    <s v="LPG FUEL"/>
    <x v="14"/>
    <n v="1212379020.56744"/>
  </r>
  <r>
    <s v="REFERENCE ELECTRIFICATION - MODERATE TECHNOLOGY ADVANCEMENT"/>
    <x v="3"/>
    <s v="LPG MACHINE DRIVE"/>
    <s v="TEXAS"/>
    <x v="29"/>
    <x v="29"/>
    <s v="ELECTRICITY"/>
    <x v="14"/>
    <n v="0"/>
  </r>
  <r>
    <s v="REFERENCE ELECTRIFICATION - MODERATE TECHNOLOGY ADVANCEMENT"/>
    <x v="3"/>
    <s v="LPG MACHINE DRIVE"/>
    <s v="TEXAS"/>
    <x v="29"/>
    <x v="29"/>
    <s v="DIESEL FUEL"/>
    <x v="14"/>
    <n v="0"/>
  </r>
  <r>
    <s v="REFERENCE ELECTRIFICATION - MODERATE TECHNOLOGY ADVANCEMENT"/>
    <x v="3"/>
    <s v="LPG MACHINE DRIVE"/>
    <s v="TEXAS"/>
    <x v="29"/>
    <x v="29"/>
    <s v="PIPELINE GAS"/>
    <x v="14"/>
    <n v="0"/>
  </r>
  <r>
    <s v="REFERENCE ELECTRIFICATION - MODERATE TECHNOLOGY ADVANCEMENT"/>
    <x v="3"/>
    <s v="LPG MACHINE DRIVE"/>
    <s v="TEXAS"/>
    <x v="29"/>
    <x v="29"/>
    <s v="LPG FUEL"/>
    <x v="14"/>
    <n v="1218599752.10409"/>
  </r>
  <r>
    <s v="REFERENCE ELECTRIFICATION - MODERATE TECHNOLOGY ADVANCEMENT"/>
    <x v="3"/>
    <s v="LPG MACHINE DRIVE"/>
    <s v="TEXAS"/>
    <x v="29"/>
    <x v="30"/>
    <s v="ELECTRICITY"/>
    <x v="14"/>
    <n v="0"/>
  </r>
  <r>
    <s v="REFERENCE ELECTRIFICATION - MODERATE TECHNOLOGY ADVANCEMENT"/>
    <x v="3"/>
    <s v="LPG MACHINE DRIVE"/>
    <s v="TEXAS"/>
    <x v="29"/>
    <x v="30"/>
    <s v="DIESEL FUEL"/>
    <x v="14"/>
    <n v="0"/>
  </r>
  <r>
    <s v="REFERENCE ELECTRIFICATION - MODERATE TECHNOLOGY ADVANCEMENT"/>
    <x v="3"/>
    <s v="LPG MACHINE DRIVE"/>
    <s v="TEXAS"/>
    <x v="29"/>
    <x v="30"/>
    <s v="PIPELINE GAS"/>
    <x v="14"/>
    <n v="0"/>
  </r>
  <r>
    <s v="REFERENCE ELECTRIFICATION - MODERATE TECHNOLOGY ADVANCEMENT"/>
    <x v="3"/>
    <s v="LPG MACHINE DRIVE"/>
    <s v="TEXAS"/>
    <x v="29"/>
    <x v="30"/>
    <s v="LPG FUEL"/>
    <x v="14"/>
    <n v="1228646573.13605"/>
  </r>
  <r>
    <s v="REFERENCE ELECTRIFICATION - MODERATE TECHNOLOGY ADVANCEMENT"/>
    <x v="3"/>
    <s v="LPG MACHINE DRIVE"/>
    <s v="TEXAS"/>
    <x v="29"/>
    <x v="31"/>
    <s v="ELECTRICITY"/>
    <x v="14"/>
    <n v="0"/>
  </r>
  <r>
    <s v="REFERENCE ELECTRIFICATION - MODERATE TECHNOLOGY ADVANCEMENT"/>
    <x v="3"/>
    <s v="LPG MACHINE DRIVE"/>
    <s v="TEXAS"/>
    <x v="29"/>
    <x v="31"/>
    <s v="DIESEL FUEL"/>
    <x v="14"/>
    <n v="0"/>
  </r>
  <r>
    <s v="REFERENCE ELECTRIFICATION - MODERATE TECHNOLOGY ADVANCEMENT"/>
    <x v="3"/>
    <s v="LPG MACHINE DRIVE"/>
    <s v="TEXAS"/>
    <x v="29"/>
    <x v="31"/>
    <s v="PIPELINE GAS"/>
    <x v="14"/>
    <n v="0"/>
  </r>
  <r>
    <s v="REFERENCE ELECTRIFICATION - MODERATE TECHNOLOGY ADVANCEMENT"/>
    <x v="3"/>
    <s v="LPG MACHINE DRIVE"/>
    <s v="TEXAS"/>
    <x v="29"/>
    <x v="31"/>
    <s v="LPG FUEL"/>
    <x v="14"/>
    <n v="1238759579.1352601"/>
  </r>
  <r>
    <s v="REFERENCE ELECTRIFICATION - MODERATE TECHNOLOGY ADVANCEMENT"/>
    <x v="3"/>
    <s v="LPG MACHINE DRIVE"/>
    <s v="TEXAS"/>
    <x v="29"/>
    <x v="32"/>
    <s v="ELECTRICITY"/>
    <x v="14"/>
    <n v="0"/>
  </r>
  <r>
    <s v="REFERENCE ELECTRIFICATION - MODERATE TECHNOLOGY ADVANCEMENT"/>
    <x v="3"/>
    <s v="LPG MACHINE DRIVE"/>
    <s v="TEXAS"/>
    <x v="29"/>
    <x v="32"/>
    <s v="DIESEL FUEL"/>
    <x v="14"/>
    <n v="0"/>
  </r>
  <r>
    <s v="REFERENCE ELECTRIFICATION - MODERATE TECHNOLOGY ADVANCEMENT"/>
    <x v="3"/>
    <s v="LPG MACHINE DRIVE"/>
    <s v="TEXAS"/>
    <x v="29"/>
    <x v="32"/>
    <s v="PIPELINE GAS"/>
    <x v="14"/>
    <n v="0"/>
  </r>
  <r>
    <s v="REFERENCE ELECTRIFICATION - MODERATE TECHNOLOGY ADVANCEMENT"/>
    <x v="3"/>
    <s v="LPG MACHINE DRIVE"/>
    <s v="TEXAS"/>
    <x v="29"/>
    <x v="32"/>
    <s v="LPG FUEL"/>
    <x v="14"/>
    <n v="1251007722.32724"/>
  </r>
  <r>
    <s v="REFERENCE ELECTRIFICATION - MODERATE TECHNOLOGY ADVANCEMENT"/>
    <x v="3"/>
    <s v="LPG MACHINE DRIVE"/>
    <s v="TEXAS"/>
    <x v="29"/>
    <x v="33"/>
    <s v="ELECTRICITY"/>
    <x v="14"/>
    <n v="0"/>
  </r>
  <r>
    <s v="REFERENCE ELECTRIFICATION - MODERATE TECHNOLOGY ADVANCEMENT"/>
    <x v="3"/>
    <s v="LPG MACHINE DRIVE"/>
    <s v="TEXAS"/>
    <x v="29"/>
    <x v="33"/>
    <s v="DIESEL FUEL"/>
    <x v="14"/>
    <n v="0"/>
  </r>
  <r>
    <s v="REFERENCE ELECTRIFICATION - MODERATE TECHNOLOGY ADVANCEMENT"/>
    <x v="3"/>
    <s v="LPG MACHINE DRIVE"/>
    <s v="TEXAS"/>
    <x v="29"/>
    <x v="33"/>
    <s v="PIPELINE GAS"/>
    <x v="14"/>
    <n v="0"/>
  </r>
  <r>
    <s v="REFERENCE ELECTRIFICATION - MODERATE TECHNOLOGY ADVANCEMENT"/>
    <x v="3"/>
    <s v="LPG MACHINE DRIVE"/>
    <s v="TEXAS"/>
    <x v="29"/>
    <x v="33"/>
    <s v="LPG FUEL"/>
    <x v="14"/>
    <n v="1266805771.66116"/>
  </r>
  <r>
    <s v="REFERENCE ELECTRIFICATION - MODERATE TECHNOLOGY ADVANCEMENT"/>
    <x v="3"/>
    <s v="DISTILLATE MACHINE DRIVE"/>
    <s v="TEXAS"/>
    <x v="29"/>
    <x v="0"/>
    <s v="ELECTRICITY"/>
    <x v="14"/>
    <n v="0"/>
  </r>
  <r>
    <s v="REFERENCE ELECTRIFICATION - MODERATE TECHNOLOGY ADVANCEMENT"/>
    <x v="3"/>
    <s v="DISTILLATE MACHINE DRIVE"/>
    <s v="TEXAS"/>
    <x v="29"/>
    <x v="0"/>
    <s v="DIESEL FUEL"/>
    <x v="14"/>
    <n v="1072750165.93942"/>
  </r>
  <r>
    <s v="REFERENCE ELECTRIFICATION - MODERATE TECHNOLOGY ADVANCEMENT"/>
    <x v="3"/>
    <s v="DISTILLATE MACHINE DRIVE"/>
    <s v="TEXAS"/>
    <x v="29"/>
    <x v="0"/>
    <s v="PIPELINE GAS"/>
    <x v="14"/>
    <n v="0"/>
  </r>
  <r>
    <s v="REFERENCE ELECTRIFICATION - MODERATE TECHNOLOGY ADVANCEMENT"/>
    <x v="3"/>
    <s v="DISTILLATE MACHINE DRIVE"/>
    <s v="TEXAS"/>
    <x v="29"/>
    <x v="0"/>
    <s v="LPG FUEL"/>
    <x v="14"/>
    <n v="0"/>
  </r>
  <r>
    <s v="REFERENCE ELECTRIFICATION - MODERATE TECHNOLOGY ADVANCEMENT"/>
    <x v="3"/>
    <s v="DISTILLATE MACHINE DRIVE"/>
    <s v="TEXAS"/>
    <x v="29"/>
    <x v="1"/>
    <s v="ELECTRICITY"/>
    <x v="14"/>
    <n v="0"/>
  </r>
  <r>
    <s v="REFERENCE ELECTRIFICATION - MODERATE TECHNOLOGY ADVANCEMENT"/>
    <x v="3"/>
    <s v="DISTILLATE MACHINE DRIVE"/>
    <s v="TEXAS"/>
    <x v="29"/>
    <x v="1"/>
    <s v="DIESEL FUEL"/>
    <x v="14"/>
    <n v="1118693480.6269801"/>
  </r>
  <r>
    <s v="REFERENCE ELECTRIFICATION - MODERATE TECHNOLOGY ADVANCEMENT"/>
    <x v="3"/>
    <s v="DISTILLATE MACHINE DRIVE"/>
    <s v="TEXAS"/>
    <x v="29"/>
    <x v="1"/>
    <s v="PIPELINE GAS"/>
    <x v="14"/>
    <n v="0"/>
  </r>
  <r>
    <s v="REFERENCE ELECTRIFICATION - MODERATE TECHNOLOGY ADVANCEMENT"/>
    <x v="3"/>
    <s v="DISTILLATE MACHINE DRIVE"/>
    <s v="TEXAS"/>
    <x v="29"/>
    <x v="1"/>
    <s v="LPG FUEL"/>
    <x v="14"/>
    <n v="0"/>
  </r>
  <r>
    <s v="REFERENCE ELECTRIFICATION - MODERATE TECHNOLOGY ADVANCEMENT"/>
    <x v="3"/>
    <s v="DISTILLATE MACHINE DRIVE"/>
    <s v="TEXAS"/>
    <x v="29"/>
    <x v="2"/>
    <s v="ELECTRICITY"/>
    <x v="14"/>
    <n v="0"/>
  </r>
  <r>
    <s v="REFERENCE ELECTRIFICATION - MODERATE TECHNOLOGY ADVANCEMENT"/>
    <x v="3"/>
    <s v="DISTILLATE MACHINE DRIVE"/>
    <s v="TEXAS"/>
    <x v="29"/>
    <x v="2"/>
    <s v="DIESEL FUEL"/>
    <x v="14"/>
    <n v="1154288797.9758899"/>
  </r>
  <r>
    <s v="REFERENCE ELECTRIFICATION - MODERATE TECHNOLOGY ADVANCEMENT"/>
    <x v="3"/>
    <s v="DISTILLATE MACHINE DRIVE"/>
    <s v="TEXAS"/>
    <x v="29"/>
    <x v="2"/>
    <s v="PIPELINE GAS"/>
    <x v="14"/>
    <n v="0"/>
  </r>
  <r>
    <s v="REFERENCE ELECTRIFICATION - MODERATE TECHNOLOGY ADVANCEMENT"/>
    <x v="3"/>
    <s v="DISTILLATE MACHINE DRIVE"/>
    <s v="TEXAS"/>
    <x v="29"/>
    <x v="2"/>
    <s v="LPG FUEL"/>
    <x v="14"/>
    <n v="0"/>
  </r>
  <r>
    <s v="REFERENCE ELECTRIFICATION - MODERATE TECHNOLOGY ADVANCEMENT"/>
    <x v="3"/>
    <s v="DISTILLATE MACHINE DRIVE"/>
    <s v="TEXAS"/>
    <x v="29"/>
    <x v="3"/>
    <s v="ELECTRICITY"/>
    <x v="14"/>
    <n v="0"/>
  </r>
  <r>
    <s v="REFERENCE ELECTRIFICATION - MODERATE TECHNOLOGY ADVANCEMENT"/>
    <x v="3"/>
    <s v="DISTILLATE MACHINE DRIVE"/>
    <s v="TEXAS"/>
    <x v="29"/>
    <x v="3"/>
    <s v="DIESEL FUEL"/>
    <x v="14"/>
    <n v="1178116558.50458"/>
  </r>
  <r>
    <s v="REFERENCE ELECTRIFICATION - MODERATE TECHNOLOGY ADVANCEMENT"/>
    <x v="3"/>
    <s v="DISTILLATE MACHINE DRIVE"/>
    <s v="TEXAS"/>
    <x v="29"/>
    <x v="3"/>
    <s v="PIPELINE GAS"/>
    <x v="14"/>
    <n v="0"/>
  </r>
  <r>
    <s v="REFERENCE ELECTRIFICATION - MODERATE TECHNOLOGY ADVANCEMENT"/>
    <x v="3"/>
    <s v="DISTILLATE MACHINE DRIVE"/>
    <s v="TEXAS"/>
    <x v="29"/>
    <x v="3"/>
    <s v="LPG FUEL"/>
    <x v="14"/>
    <n v="0"/>
  </r>
  <r>
    <s v="REFERENCE ELECTRIFICATION - MODERATE TECHNOLOGY ADVANCEMENT"/>
    <x v="3"/>
    <s v="DISTILLATE MACHINE DRIVE"/>
    <s v="TEXAS"/>
    <x v="29"/>
    <x v="4"/>
    <s v="ELECTRICITY"/>
    <x v="14"/>
    <n v="0"/>
  </r>
  <r>
    <s v="REFERENCE ELECTRIFICATION - MODERATE TECHNOLOGY ADVANCEMENT"/>
    <x v="3"/>
    <s v="DISTILLATE MACHINE DRIVE"/>
    <s v="TEXAS"/>
    <x v="29"/>
    <x v="4"/>
    <s v="DIESEL FUEL"/>
    <x v="14"/>
    <n v="1208671853.1677499"/>
  </r>
  <r>
    <s v="REFERENCE ELECTRIFICATION - MODERATE TECHNOLOGY ADVANCEMENT"/>
    <x v="3"/>
    <s v="DISTILLATE MACHINE DRIVE"/>
    <s v="TEXAS"/>
    <x v="29"/>
    <x v="4"/>
    <s v="PIPELINE GAS"/>
    <x v="14"/>
    <n v="0"/>
  </r>
  <r>
    <s v="REFERENCE ELECTRIFICATION - MODERATE TECHNOLOGY ADVANCEMENT"/>
    <x v="3"/>
    <s v="DISTILLATE MACHINE DRIVE"/>
    <s v="TEXAS"/>
    <x v="29"/>
    <x v="4"/>
    <s v="LPG FUEL"/>
    <x v="14"/>
    <n v="0"/>
  </r>
  <r>
    <s v="REFERENCE ELECTRIFICATION - MODERATE TECHNOLOGY ADVANCEMENT"/>
    <x v="3"/>
    <s v="DISTILLATE MACHINE DRIVE"/>
    <s v="TEXAS"/>
    <x v="29"/>
    <x v="5"/>
    <s v="ELECTRICITY"/>
    <x v="14"/>
    <n v="0"/>
  </r>
  <r>
    <s v="REFERENCE ELECTRIFICATION - MODERATE TECHNOLOGY ADVANCEMENT"/>
    <x v="3"/>
    <s v="DISTILLATE MACHINE DRIVE"/>
    <s v="TEXAS"/>
    <x v="29"/>
    <x v="5"/>
    <s v="DIESEL FUEL"/>
    <x v="14"/>
    <n v="1245861786.99195"/>
  </r>
  <r>
    <s v="REFERENCE ELECTRIFICATION - MODERATE TECHNOLOGY ADVANCEMENT"/>
    <x v="3"/>
    <s v="DISTILLATE MACHINE DRIVE"/>
    <s v="TEXAS"/>
    <x v="29"/>
    <x v="5"/>
    <s v="PIPELINE GAS"/>
    <x v="14"/>
    <n v="0"/>
  </r>
  <r>
    <s v="REFERENCE ELECTRIFICATION - MODERATE TECHNOLOGY ADVANCEMENT"/>
    <x v="3"/>
    <s v="DISTILLATE MACHINE DRIVE"/>
    <s v="TEXAS"/>
    <x v="29"/>
    <x v="5"/>
    <s v="LPG FUEL"/>
    <x v="14"/>
    <n v="0"/>
  </r>
  <r>
    <s v="REFERENCE ELECTRIFICATION - MODERATE TECHNOLOGY ADVANCEMENT"/>
    <x v="3"/>
    <s v="DISTILLATE MACHINE DRIVE"/>
    <s v="TEXAS"/>
    <x v="29"/>
    <x v="6"/>
    <s v="ELECTRICITY"/>
    <x v="14"/>
    <n v="0"/>
  </r>
  <r>
    <s v="REFERENCE ELECTRIFICATION - MODERATE TECHNOLOGY ADVANCEMENT"/>
    <x v="3"/>
    <s v="DISTILLATE MACHINE DRIVE"/>
    <s v="TEXAS"/>
    <x v="29"/>
    <x v="6"/>
    <s v="DIESEL FUEL"/>
    <x v="14"/>
    <n v="1281861897.13903"/>
  </r>
  <r>
    <s v="REFERENCE ELECTRIFICATION - MODERATE TECHNOLOGY ADVANCEMENT"/>
    <x v="3"/>
    <s v="DISTILLATE MACHINE DRIVE"/>
    <s v="TEXAS"/>
    <x v="29"/>
    <x v="6"/>
    <s v="PIPELINE GAS"/>
    <x v="14"/>
    <n v="0"/>
  </r>
  <r>
    <s v="REFERENCE ELECTRIFICATION - MODERATE TECHNOLOGY ADVANCEMENT"/>
    <x v="3"/>
    <s v="DISTILLATE MACHINE DRIVE"/>
    <s v="TEXAS"/>
    <x v="29"/>
    <x v="6"/>
    <s v="LPG FUEL"/>
    <x v="14"/>
    <n v="0"/>
  </r>
  <r>
    <s v="REFERENCE ELECTRIFICATION - MODERATE TECHNOLOGY ADVANCEMENT"/>
    <x v="3"/>
    <s v="DISTILLATE MACHINE DRIVE"/>
    <s v="TEXAS"/>
    <x v="29"/>
    <x v="7"/>
    <s v="ELECTRICITY"/>
    <x v="14"/>
    <n v="0"/>
  </r>
  <r>
    <s v="REFERENCE ELECTRIFICATION - MODERATE TECHNOLOGY ADVANCEMENT"/>
    <x v="3"/>
    <s v="DISTILLATE MACHINE DRIVE"/>
    <s v="TEXAS"/>
    <x v="29"/>
    <x v="7"/>
    <s v="DIESEL FUEL"/>
    <x v="14"/>
    <n v="1306400615.10568"/>
  </r>
  <r>
    <s v="REFERENCE ELECTRIFICATION - MODERATE TECHNOLOGY ADVANCEMENT"/>
    <x v="3"/>
    <s v="DISTILLATE MACHINE DRIVE"/>
    <s v="TEXAS"/>
    <x v="29"/>
    <x v="7"/>
    <s v="PIPELINE GAS"/>
    <x v="14"/>
    <n v="0"/>
  </r>
  <r>
    <s v="REFERENCE ELECTRIFICATION - MODERATE TECHNOLOGY ADVANCEMENT"/>
    <x v="3"/>
    <s v="DISTILLATE MACHINE DRIVE"/>
    <s v="TEXAS"/>
    <x v="29"/>
    <x v="7"/>
    <s v="LPG FUEL"/>
    <x v="14"/>
    <n v="0"/>
  </r>
  <r>
    <s v="REFERENCE ELECTRIFICATION - MODERATE TECHNOLOGY ADVANCEMENT"/>
    <x v="3"/>
    <s v="DISTILLATE MACHINE DRIVE"/>
    <s v="TEXAS"/>
    <x v="29"/>
    <x v="8"/>
    <s v="ELECTRICITY"/>
    <x v="14"/>
    <n v="0"/>
  </r>
  <r>
    <s v="REFERENCE ELECTRIFICATION - MODERATE TECHNOLOGY ADVANCEMENT"/>
    <x v="3"/>
    <s v="DISTILLATE MACHINE DRIVE"/>
    <s v="TEXAS"/>
    <x v="29"/>
    <x v="8"/>
    <s v="DIESEL FUEL"/>
    <x v="14"/>
    <n v="1322102770.1654899"/>
  </r>
  <r>
    <s v="REFERENCE ELECTRIFICATION - MODERATE TECHNOLOGY ADVANCEMENT"/>
    <x v="3"/>
    <s v="DISTILLATE MACHINE DRIVE"/>
    <s v="TEXAS"/>
    <x v="29"/>
    <x v="8"/>
    <s v="PIPELINE GAS"/>
    <x v="14"/>
    <n v="0"/>
  </r>
  <r>
    <s v="REFERENCE ELECTRIFICATION - MODERATE TECHNOLOGY ADVANCEMENT"/>
    <x v="3"/>
    <s v="DISTILLATE MACHINE DRIVE"/>
    <s v="TEXAS"/>
    <x v="29"/>
    <x v="8"/>
    <s v="LPG FUEL"/>
    <x v="14"/>
    <n v="0"/>
  </r>
  <r>
    <s v="REFERENCE ELECTRIFICATION - MODERATE TECHNOLOGY ADVANCEMENT"/>
    <x v="3"/>
    <s v="DISTILLATE MACHINE DRIVE"/>
    <s v="TEXAS"/>
    <x v="29"/>
    <x v="9"/>
    <s v="ELECTRICITY"/>
    <x v="14"/>
    <n v="0"/>
  </r>
  <r>
    <s v="REFERENCE ELECTRIFICATION - MODERATE TECHNOLOGY ADVANCEMENT"/>
    <x v="3"/>
    <s v="DISTILLATE MACHINE DRIVE"/>
    <s v="TEXAS"/>
    <x v="29"/>
    <x v="9"/>
    <s v="DIESEL FUEL"/>
    <x v="14"/>
    <n v="1334833261.6744399"/>
  </r>
  <r>
    <s v="REFERENCE ELECTRIFICATION - MODERATE TECHNOLOGY ADVANCEMENT"/>
    <x v="3"/>
    <s v="DISTILLATE MACHINE DRIVE"/>
    <s v="TEXAS"/>
    <x v="29"/>
    <x v="9"/>
    <s v="PIPELINE GAS"/>
    <x v="14"/>
    <n v="0"/>
  </r>
  <r>
    <s v="REFERENCE ELECTRIFICATION - MODERATE TECHNOLOGY ADVANCEMENT"/>
    <x v="3"/>
    <s v="DISTILLATE MACHINE DRIVE"/>
    <s v="TEXAS"/>
    <x v="29"/>
    <x v="9"/>
    <s v="LPG FUEL"/>
    <x v="14"/>
    <n v="0"/>
  </r>
  <r>
    <s v="REFERENCE ELECTRIFICATION - MODERATE TECHNOLOGY ADVANCEMENT"/>
    <x v="3"/>
    <s v="DISTILLATE MACHINE DRIVE"/>
    <s v="TEXAS"/>
    <x v="29"/>
    <x v="10"/>
    <s v="ELECTRICITY"/>
    <x v="14"/>
    <n v="0"/>
  </r>
  <r>
    <s v="REFERENCE ELECTRIFICATION - MODERATE TECHNOLOGY ADVANCEMENT"/>
    <x v="3"/>
    <s v="DISTILLATE MACHINE DRIVE"/>
    <s v="TEXAS"/>
    <x v="29"/>
    <x v="10"/>
    <s v="DIESEL FUEL"/>
    <x v="14"/>
    <n v="1340857900.0363801"/>
  </r>
  <r>
    <s v="REFERENCE ELECTRIFICATION - MODERATE TECHNOLOGY ADVANCEMENT"/>
    <x v="3"/>
    <s v="DISTILLATE MACHINE DRIVE"/>
    <s v="TEXAS"/>
    <x v="29"/>
    <x v="10"/>
    <s v="PIPELINE GAS"/>
    <x v="14"/>
    <n v="0"/>
  </r>
  <r>
    <s v="REFERENCE ELECTRIFICATION - MODERATE TECHNOLOGY ADVANCEMENT"/>
    <x v="3"/>
    <s v="DISTILLATE MACHINE DRIVE"/>
    <s v="TEXAS"/>
    <x v="29"/>
    <x v="10"/>
    <s v="LPG FUEL"/>
    <x v="14"/>
    <n v="0"/>
  </r>
  <r>
    <s v="REFERENCE ELECTRIFICATION - MODERATE TECHNOLOGY ADVANCEMENT"/>
    <x v="3"/>
    <s v="DISTILLATE MACHINE DRIVE"/>
    <s v="TEXAS"/>
    <x v="29"/>
    <x v="11"/>
    <s v="ELECTRICITY"/>
    <x v="14"/>
    <n v="0"/>
  </r>
  <r>
    <s v="REFERENCE ELECTRIFICATION - MODERATE TECHNOLOGY ADVANCEMENT"/>
    <x v="3"/>
    <s v="DISTILLATE MACHINE DRIVE"/>
    <s v="TEXAS"/>
    <x v="29"/>
    <x v="11"/>
    <s v="DIESEL FUEL"/>
    <x v="14"/>
    <n v="1341487503.2241099"/>
  </r>
  <r>
    <s v="REFERENCE ELECTRIFICATION - MODERATE TECHNOLOGY ADVANCEMENT"/>
    <x v="3"/>
    <s v="DISTILLATE MACHINE DRIVE"/>
    <s v="TEXAS"/>
    <x v="29"/>
    <x v="11"/>
    <s v="PIPELINE GAS"/>
    <x v="14"/>
    <n v="0"/>
  </r>
  <r>
    <s v="REFERENCE ELECTRIFICATION - MODERATE TECHNOLOGY ADVANCEMENT"/>
    <x v="3"/>
    <s v="DISTILLATE MACHINE DRIVE"/>
    <s v="TEXAS"/>
    <x v="29"/>
    <x v="11"/>
    <s v="LPG FUEL"/>
    <x v="14"/>
    <n v="0"/>
  </r>
  <r>
    <s v="REFERENCE ELECTRIFICATION - MODERATE TECHNOLOGY ADVANCEMENT"/>
    <x v="3"/>
    <s v="DISTILLATE MACHINE DRIVE"/>
    <s v="TEXAS"/>
    <x v="29"/>
    <x v="12"/>
    <s v="ELECTRICITY"/>
    <x v="14"/>
    <n v="0"/>
  </r>
  <r>
    <s v="REFERENCE ELECTRIFICATION - MODERATE TECHNOLOGY ADVANCEMENT"/>
    <x v="3"/>
    <s v="DISTILLATE MACHINE DRIVE"/>
    <s v="TEXAS"/>
    <x v="29"/>
    <x v="12"/>
    <s v="DIESEL FUEL"/>
    <x v="14"/>
    <n v="1343351761.4902799"/>
  </r>
  <r>
    <s v="REFERENCE ELECTRIFICATION - MODERATE TECHNOLOGY ADVANCEMENT"/>
    <x v="3"/>
    <s v="DISTILLATE MACHINE DRIVE"/>
    <s v="TEXAS"/>
    <x v="29"/>
    <x v="12"/>
    <s v="PIPELINE GAS"/>
    <x v="14"/>
    <n v="0"/>
  </r>
  <r>
    <s v="REFERENCE ELECTRIFICATION - MODERATE TECHNOLOGY ADVANCEMENT"/>
    <x v="3"/>
    <s v="DISTILLATE MACHINE DRIVE"/>
    <s v="TEXAS"/>
    <x v="29"/>
    <x v="12"/>
    <s v="LPG FUEL"/>
    <x v="14"/>
    <n v="0"/>
  </r>
  <r>
    <s v="REFERENCE ELECTRIFICATION - MODERATE TECHNOLOGY ADVANCEMENT"/>
    <x v="3"/>
    <s v="DISTILLATE MACHINE DRIVE"/>
    <s v="TEXAS"/>
    <x v="29"/>
    <x v="13"/>
    <s v="ELECTRICITY"/>
    <x v="14"/>
    <n v="0"/>
  </r>
  <r>
    <s v="REFERENCE ELECTRIFICATION - MODERATE TECHNOLOGY ADVANCEMENT"/>
    <x v="3"/>
    <s v="DISTILLATE MACHINE DRIVE"/>
    <s v="TEXAS"/>
    <x v="29"/>
    <x v="13"/>
    <s v="DIESEL FUEL"/>
    <x v="14"/>
    <n v="1347140820.3436899"/>
  </r>
  <r>
    <s v="REFERENCE ELECTRIFICATION - MODERATE TECHNOLOGY ADVANCEMENT"/>
    <x v="3"/>
    <s v="DISTILLATE MACHINE DRIVE"/>
    <s v="TEXAS"/>
    <x v="29"/>
    <x v="13"/>
    <s v="PIPELINE GAS"/>
    <x v="14"/>
    <n v="0"/>
  </r>
  <r>
    <s v="REFERENCE ELECTRIFICATION - MODERATE TECHNOLOGY ADVANCEMENT"/>
    <x v="3"/>
    <s v="DISTILLATE MACHINE DRIVE"/>
    <s v="TEXAS"/>
    <x v="29"/>
    <x v="13"/>
    <s v="LPG FUEL"/>
    <x v="14"/>
    <n v="0"/>
  </r>
  <r>
    <s v="REFERENCE ELECTRIFICATION - MODERATE TECHNOLOGY ADVANCEMENT"/>
    <x v="3"/>
    <s v="DISTILLATE MACHINE DRIVE"/>
    <s v="TEXAS"/>
    <x v="29"/>
    <x v="14"/>
    <s v="ELECTRICITY"/>
    <x v="14"/>
    <n v="0"/>
  </r>
  <r>
    <s v="REFERENCE ELECTRIFICATION - MODERATE TECHNOLOGY ADVANCEMENT"/>
    <x v="3"/>
    <s v="DISTILLATE MACHINE DRIVE"/>
    <s v="TEXAS"/>
    <x v="29"/>
    <x v="14"/>
    <s v="DIESEL FUEL"/>
    <x v="14"/>
    <n v="1350605987.2981701"/>
  </r>
  <r>
    <s v="REFERENCE ELECTRIFICATION - MODERATE TECHNOLOGY ADVANCEMENT"/>
    <x v="3"/>
    <s v="DISTILLATE MACHINE DRIVE"/>
    <s v="TEXAS"/>
    <x v="29"/>
    <x v="14"/>
    <s v="PIPELINE GAS"/>
    <x v="14"/>
    <n v="0"/>
  </r>
  <r>
    <s v="REFERENCE ELECTRIFICATION - MODERATE TECHNOLOGY ADVANCEMENT"/>
    <x v="3"/>
    <s v="DISTILLATE MACHINE DRIVE"/>
    <s v="TEXAS"/>
    <x v="29"/>
    <x v="14"/>
    <s v="LPG FUEL"/>
    <x v="14"/>
    <n v="0"/>
  </r>
  <r>
    <s v="REFERENCE ELECTRIFICATION - MODERATE TECHNOLOGY ADVANCEMENT"/>
    <x v="3"/>
    <s v="DISTILLATE MACHINE DRIVE"/>
    <s v="TEXAS"/>
    <x v="29"/>
    <x v="15"/>
    <s v="ELECTRICITY"/>
    <x v="14"/>
    <n v="0"/>
  </r>
  <r>
    <s v="REFERENCE ELECTRIFICATION - MODERATE TECHNOLOGY ADVANCEMENT"/>
    <x v="3"/>
    <s v="DISTILLATE MACHINE DRIVE"/>
    <s v="TEXAS"/>
    <x v="29"/>
    <x v="15"/>
    <s v="DIESEL FUEL"/>
    <x v="14"/>
    <n v="1354423220.1278501"/>
  </r>
  <r>
    <s v="REFERENCE ELECTRIFICATION - MODERATE TECHNOLOGY ADVANCEMENT"/>
    <x v="3"/>
    <s v="DISTILLATE MACHINE DRIVE"/>
    <s v="TEXAS"/>
    <x v="29"/>
    <x v="15"/>
    <s v="PIPELINE GAS"/>
    <x v="14"/>
    <n v="0"/>
  </r>
  <r>
    <s v="REFERENCE ELECTRIFICATION - MODERATE TECHNOLOGY ADVANCEMENT"/>
    <x v="3"/>
    <s v="DISTILLATE MACHINE DRIVE"/>
    <s v="TEXAS"/>
    <x v="29"/>
    <x v="15"/>
    <s v="LPG FUEL"/>
    <x v="14"/>
    <n v="0"/>
  </r>
  <r>
    <s v="REFERENCE ELECTRIFICATION - MODERATE TECHNOLOGY ADVANCEMENT"/>
    <x v="3"/>
    <s v="DISTILLATE MACHINE DRIVE"/>
    <s v="TEXAS"/>
    <x v="29"/>
    <x v="16"/>
    <s v="ELECTRICITY"/>
    <x v="14"/>
    <n v="0"/>
  </r>
  <r>
    <s v="REFERENCE ELECTRIFICATION - MODERATE TECHNOLOGY ADVANCEMENT"/>
    <x v="3"/>
    <s v="DISTILLATE MACHINE DRIVE"/>
    <s v="TEXAS"/>
    <x v="29"/>
    <x v="16"/>
    <s v="DIESEL FUEL"/>
    <x v="14"/>
    <n v="1360759096.62321"/>
  </r>
  <r>
    <s v="REFERENCE ELECTRIFICATION - MODERATE TECHNOLOGY ADVANCEMENT"/>
    <x v="3"/>
    <s v="DISTILLATE MACHINE DRIVE"/>
    <s v="TEXAS"/>
    <x v="29"/>
    <x v="16"/>
    <s v="PIPELINE GAS"/>
    <x v="14"/>
    <n v="0"/>
  </r>
  <r>
    <s v="REFERENCE ELECTRIFICATION - MODERATE TECHNOLOGY ADVANCEMENT"/>
    <x v="3"/>
    <s v="DISTILLATE MACHINE DRIVE"/>
    <s v="TEXAS"/>
    <x v="29"/>
    <x v="16"/>
    <s v="LPG FUEL"/>
    <x v="14"/>
    <n v="0"/>
  </r>
  <r>
    <s v="REFERENCE ELECTRIFICATION - MODERATE TECHNOLOGY ADVANCEMENT"/>
    <x v="3"/>
    <s v="DISTILLATE MACHINE DRIVE"/>
    <s v="TEXAS"/>
    <x v="29"/>
    <x v="17"/>
    <s v="ELECTRICITY"/>
    <x v="14"/>
    <n v="0"/>
  </r>
  <r>
    <s v="REFERENCE ELECTRIFICATION - MODERATE TECHNOLOGY ADVANCEMENT"/>
    <x v="3"/>
    <s v="DISTILLATE MACHINE DRIVE"/>
    <s v="TEXAS"/>
    <x v="29"/>
    <x v="17"/>
    <s v="DIESEL FUEL"/>
    <x v="14"/>
    <n v="1373169006.9691"/>
  </r>
  <r>
    <s v="REFERENCE ELECTRIFICATION - MODERATE TECHNOLOGY ADVANCEMENT"/>
    <x v="3"/>
    <s v="DISTILLATE MACHINE DRIVE"/>
    <s v="TEXAS"/>
    <x v="29"/>
    <x v="17"/>
    <s v="PIPELINE GAS"/>
    <x v="14"/>
    <n v="0"/>
  </r>
  <r>
    <s v="REFERENCE ELECTRIFICATION - MODERATE TECHNOLOGY ADVANCEMENT"/>
    <x v="3"/>
    <s v="DISTILLATE MACHINE DRIVE"/>
    <s v="TEXAS"/>
    <x v="29"/>
    <x v="17"/>
    <s v="LPG FUEL"/>
    <x v="14"/>
    <n v="0"/>
  </r>
  <r>
    <s v="REFERENCE ELECTRIFICATION - MODERATE TECHNOLOGY ADVANCEMENT"/>
    <x v="3"/>
    <s v="DISTILLATE MACHINE DRIVE"/>
    <s v="TEXAS"/>
    <x v="29"/>
    <x v="18"/>
    <s v="ELECTRICITY"/>
    <x v="14"/>
    <n v="0"/>
  </r>
  <r>
    <s v="REFERENCE ELECTRIFICATION - MODERATE TECHNOLOGY ADVANCEMENT"/>
    <x v="3"/>
    <s v="DISTILLATE MACHINE DRIVE"/>
    <s v="TEXAS"/>
    <x v="29"/>
    <x v="18"/>
    <s v="DIESEL FUEL"/>
    <x v="14"/>
    <n v="1384464587.74878"/>
  </r>
  <r>
    <s v="REFERENCE ELECTRIFICATION - MODERATE TECHNOLOGY ADVANCEMENT"/>
    <x v="3"/>
    <s v="DISTILLATE MACHINE DRIVE"/>
    <s v="TEXAS"/>
    <x v="29"/>
    <x v="18"/>
    <s v="PIPELINE GAS"/>
    <x v="14"/>
    <n v="0"/>
  </r>
  <r>
    <s v="REFERENCE ELECTRIFICATION - MODERATE TECHNOLOGY ADVANCEMENT"/>
    <x v="3"/>
    <s v="DISTILLATE MACHINE DRIVE"/>
    <s v="TEXAS"/>
    <x v="29"/>
    <x v="18"/>
    <s v="LPG FUEL"/>
    <x v="14"/>
    <n v="0"/>
  </r>
  <r>
    <s v="REFERENCE ELECTRIFICATION - MODERATE TECHNOLOGY ADVANCEMENT"/>
    <x v="3"/>
    <s v="DISTILLATE MACHINE DRIVE"/>
    <s v="TEXAS"/>
    <x v="29"/>
    <x v="19"/>
    <s v="ELECTRICITY"/>
    <x v="14"/>
    <n v="0"/>
  </r>
  <r>
    <s v="REFERENCE ELECTRIFICATION - MODERATE TECHNOLOGY ADVANCEMENT"/>
    <x v="3"/>
    <s v="DISTILLATE MACHINE DRIVE"/>
    <s v="TEXAS"/>
    <x v="29"/>
    <x v="19"/>
    <s v="DIESEL FUEL"/>
    <x v="14"/>
    <n v="1395913425.85815"/>
  </r>
  <r>
    <s v="REFERENCE ELECTRIFICATION - MODERATE TECHNOLOGY ADVANCEMENT"/>
    <x v="3"/>
    <s v="DISTILLATE MACHINE DRIVE"/>
    <s v="TEXAS"/>
    <x v="29"/>
    <x v="19"/>
    <s v="PIPELINE GAS"/>
    <x v="14"/>
    <n v="0"/>
  </r>
  <r>
    <s v="REFERENCE ELECTRIFICATION - MODERATE TECHNOLOGY ADVANCEMENT"/>
    <x v="3"/>
    <s v="DISTILLATE MACHINE DRIVE"/>
    <s v="TEXAS"/>
    <x v="29"/>
    <x v="19"/>
    <s v="LPG FUEL"/>
    <x v="14"/>
    <n v="0"/>
  </r>
  <r>
    <s v="REFERENCE ELECTRIFICATION - MODERATE TECHNOLOGY ADVANCEMENT"/>
    <x v="3"/>
    <s v="DISTILLATE MACHINE DRIVE"/>
    <s v="TEXAS"/>
    <x v="29"/>
    <x v="20"/>
    <s v="ELECTRICITY"/>
    <x v="14"/>
    <n v="0"/>
  </r>
  <r>
    <s v="REFERENCE ELECTRIFICATION - MODERATE TECHNOLOGY ADVANCEMENT"/>
    <x v="3"/>
    <s v="DISTILLATE MACHINE DRIVE"/>
    <s v="TEXAS"/>
    <x v="29"/>
    <x v="20"/>
    <s v="DIESEL FUEL"/>
    <x v="14"/>
    <n v="1407258140.2089701"/>
  </r>
  <r>
    <s v="REFERENCE ELECTRIFICATION - MODERATE TECHNOLOGY ADVANCEMENT"/>
    <x v="3"/>
    <s v="DISTILLATE MACHINE DRIVE"/>
    <s v="TEXAS"/>
    <x v="29"/>
    <x v="20"/>
    <s v="PIPELINE GAS"/>
    <x v="14"/>
    <n v="0"/>
  </r>
  <r>
    <s v="REFERENCE ELECTRIFICATION - MODERATE TECHNOLOGY ADVANCEMENT"/>
    <x v="3"/>
    <s v="DISTILLATE MACHINE DRIVE"/>
    <s v="TEXAS"/>
    <x v="29"/>
    <x v="20"/>
    <s v="LPG FUEL"/>
    <x v="14"/>
    <n v="0"/>
  </r>
  <r>
    <s v="REFERENCE ELECTRIFICATION - MODERATE TECHNOLOGY ADVANCEMENT"/>
    <x v="3"/>
    <s v="DISTILLATE MACHINE DRIVE"/>
    <s v="TEXAS"/>
    <x v="29"/>
    <x v="21"/>
    <s v="ELECTRICITY"/>
    <x v="14"/>
    <n v="0"/>
  </r>
  <r>
    <s v="REFERENCE ELECTRIFICATION - MODERATE TECHNOLOGY ADVANCEMENT"/>
    <x v="3"/>
    <s v="DISTILLATE MACHINE DRIVE"/>
    <s v="TEXAS"/>
    <x v="29"/>
    <x v="21"/>
    <s v="DIESEL FUEL"/>
    <x v="14"/>
    <n v="1421196415.31461"/>
  </r>
  <r>
    <s v="REFERENCE ELECTRIFICATION - MODERATE TECHNOLOGY ADVANCEMENT"/>
    <x v="3"/>
    <s v="DISTILLATE MACHINE DRIVE"/>
    <s v="TEXAS"/>
    <x v="29"/>
    <x v="21"/>
    <s v="PIPELINE GAS"/>
    <x v="14"/>
    <n v="0"/>
  </r>
  <r>
    <s v="REFERENCE ELECTRIFICATION - MODERATE TECHNOLOGY ADVANCEMENT"/>
    <x v="3"/>
    <s v="DISTILLATE MACHINE DRIVE"/>
    <s v="TEXAS"/>
    <x v="29"/>
    <x v="21"/>
    <s v="LPG FUEL"/>
    <x v="14"/>
    <n v="0"/>
  </r>
  <r>
    <s v="REFERENCE ELECTRIFICATION - MODERATE TECHNOLOGY ADVANCEMENT"/>
    <x v="3"/>
    <s v="DISTILLATE MACHINE DRIVE"/>
    <s v="TEXAS"/>
    <x v="29"/>
    <x v="22"/>
    <s v="ELECTRICITY"/>
    <x v="14"/>
    <n v="0"/>
  </r>
  <r>
    <s v="REFERENCE ELECTRIFICATION - MODERATE TECHNOLOGY ADVANCEMENT"/>
    <x v="3"/>
    <s v="DISTILLATE MACHINE DRIVE"/>
    <s v="TEXAS"/>
    <x v="29"/>
    <x v="22"/>
    <s v="DIESEL FUEL"/>
    <x v="14"/>
    <n v="1436032261.4602101"/>
  </r>
  <r>
    <s v="REFERENCE ELECTRIFICATION - MODERATE TECHNOLOGY ADVANCEMENT"/>
    <x v="3"/>
    <s v="DISTILLATE MACHINE DRIVE"/>
    <s v="TEXAS"/>
    <x v="29"/>
    <x v="22"/>
    <s v="PIPELINE GAS"/>
    <x v="14"/>
    <n v="0"/>
  </r>
  <r>
    <s v="REFERENCE ELECTRIFICATION - MODERATE TECHNOLOGY ADVANCEMENT"/>
    <x v="3"/>
    <s v="DISTILLATE MACHINE DRIVE"/>
    <s v="TEXAS"/>
    <x v="29"/>
    <x v="22"/>
    <s v="LPG FUEL"/>
    <x v="14"/>
    <n v="0"/>
  </r>
  <r>
    <s v="REFERENCE ELECTRIFICATION - MODERATE TECHNOLOGY ADVANCEMENT"/>
    <x v="3"/>
    <s v="DISTILLATE MACHINE DRIVE"/>
    <s v="TEXAS"/>
    <x v="29"/>
    <x v="23"/>
    <s v="ELECTRICITY"/>
    <x v="14"/>
    <n v="0"/>
  </r>
  <r>
    <s v="REFERENCE ELECTRIFICATION - MODERATE TECHNOLOGY ADVANCEMENT"/>
    <x v="3"/>
    <s v="DISTILLATE MACHINE DRIVE"/>
    <s v="TEXAS"/>
    <x v="29"/>
    <x v="23"/>
    <s v="DIESEL FUEL"/>
    <x v="14"/>
    <n v="1447814612.1293299"/>
  </r>
  <r>
    <s v="REFERENCE ELECTRIFICATION - MODERATE TECHNOLOGY ADVANCEMENT"/>
    <x v="3"/>
    <s v="DISTILLATE MACHINE DRIVE"/>
    <s v="TEXAS"/>
    <x v="29"/>
    <x v="23"/>
    <s v="PIPELINE GAS"/>
    <x v="14"/>
    <n v="0"/>
  </r>
  <r>
    <s v="REFERENCE ELECTRIFICATION - MODERATE TECHNOLOGY ADVANCEMENT"/>
    <x v="3"/>
    <s v="DISTILLATE MACHINE DRIVE"/>
    <s v="TEXAS"/>
    <x v="29"/>
    <x v="23"/>
    <s v="LPG FUEL"/>
    <x v="14"/>
    <n v="0"/>
  </r>
  <r>
    <s v="REFERENCE ELECTRIFICATION - MODERATE TECHNOLOGY ADVANCEMENT"/>
    <x v="3"/>
    <s v="DISTILLATE MACHINE DRIVE"/>
    <s v="TEXAS"/>
    <x v="29"/>
    <x v="24"/>
    <s v="ELECTRICITY"/>
    <x v="14"/>
    <n v="0"/>
  </r>
  <r>
    <s v="REFERENCE ELECTRIFICATION - MODERATE TECHNOLOGY ADVANCEMENT"/>
    <x v="3"/>
    <s v="DISTILLATE MACHINE DRIVE"/>
    <s v="TEXAS"/>
    <x v="29"/>
    <x v="24"/>
    <s v="DIESEL FUEL"/>
    <x v="14"/>
    <n v="1456263272.2063799"/>
  </r>
  <r>
    <s v="REFERENCE ELECTRIFICATION - MODERATE TECHNOLOGY ADVANCEMENT"/>
    <x v="3"/>
    <s v="DISTILLATE MACHINE DRIVE"/>
    <s v="TEXAS"/>
    <x v="29"/>
    <x v="24"/>
    <s v="PIPELINE GAS"/>
    <x v="14"/>
    <n v="0"/>
  </r>
  <r>
    <s v="REFERENCE ELECTRIFICATION - MODERATE TECHNOLOGY ADVANCEMENT"/>
    <x v="3"/>
    <s v="DISTILLATE MACHINE DRIVE"/>
    <s v="TEXAS"/>
    <x v="29"/>
    <x v="24"/>
    <s v="LPG FUEL"/>
    <x v="14"/>
    <n v="0"/>
  </r>
  <r>
    <s v="REFERENCE ELECTRIFICATION - MODERATE TECHNOLOGY ADVANCEMENT"/>
    <x v="3"/>
    <s v="DISTILLATE MACHINE DRIVE"/>
    <s v="TEXAS"/>
    <x v="29"/>
    <x v="25"/>
    <s v="ELECTRICITY"/>
    <x v="14"/>
    <n v="0"/>
  </r>
  <r>
    <s v="REFERENCE ELECTRIFICATION - MODERATE TECHNOLOGY ADVANCEMENT"/>
    <x v="3"/>
    <s v="DISTILLATE MACHINE DRIVE"/>
    <s v="TEXAS"/>
    <x v="29"/>
    <x v="25"/>
    <s v="DIESEL FUEL"/>
    <x v="14"/>
    <n v="1466041446.92663"/>
  </r>
  <r>
    <s v="REFERENCE ELECTRIFICATION - MODERATE TECHNOLOGY ADVANCEMENT"/>
    <x v="3"/>
    <s v="DISTILLATE MACHINE DRIVE"/>
    <s v="TEXAS"/>
    <x v="29"/>
    <x v="25"/>
    <s v="PIPELINE GAS"/>
    <x v="14"/>
    <n v="0"/>
  </r>
  <r>
    <s v="REFERENCE ELECTRIFICATION - MODERATE TECHNOLOGY ADVANCEMENT"/>
    <x v="3"/>
    <s v="DISTILLATE MACHINE DRIVE"/>
    <s v="TEXAS"/>
    <x v="29"/>
    <x v="25"/>
    <s v="LPG FUEL"/>
    <x v="14"/>
    <n v="0"/>
  </r>
  <r>
    <s v="REFERENCE ELECTRIFICATION - MODERATE TECHNOLOGY ADVANCEMENT"/>
    <x v="3"/>
    <s v="DISTILLATE MACHINE DRIVE"/>
    <s v="TEXAS"/>
    <x v="29"/>
    <x v="26"/>
    <s v="ELECTRICITY"/>
    <x v="14"/>
    <n v="0"/>
  </r>
  <r>
    <s v="REFERENCE ELECTRIFICATION - MODERATE TECHNOLOGY ADVANCEMENT"/>
    <x v="3"/>
    <s v="DISTILLATE MACHINE DRIVE"/>
    <s v="TEXAS"/>
    <x v="29"/>
    <x v="26"/>
    <s v="DIESEL FUEL"/>
    <x v="14"/>
    <n v="1477609553.5279"/>
  </r>
  <r>
    <s v="REFERENCE ELECTRIFICATION - MODERATE TECHNOLOGY ADVANCEMENT"/>
    <x v="3"/>
    <s v="DISTILLATE MACHINE DRIVE"/>
    <s v="TEXAS"/>
    <x v="29"/>
    <x v="26"/>
    <s v="PIPELINE GAS"/>
    <x v="14"/>
    <n v="0"/>
  </r>
  <r>
    <s v="REFERENCE ELECTRIFICATION - MODERATE TECHNOLOGY ADVANCEMENT"/>
    <x v="3"/>
    <s v="DISTILLATE MACHINE DRIVE"/>
    <s v="TEXAS"/>
    <x v="29"/>
    <x v="26"/>
    <s v="LPG FUEL"/>
    <x v="14"/>
    <n v="0"/>
  </r>
  <r>
    <s v="REFERENCE ELECTRIFICATION - MODERATE TECHNOLOGY ADVANCEMENT"/>
    <x v="3"/>
    <s v="DISTILLATE MACHINE DRIVE"/>
    <s v="TEXAS"/>
    <x v="29"/>
    <x v="27"/>
    <s v="ELECTRICITY"/>
    <x v="14"/>
    <n v="0"/>
  </r>
  <r>
    <s v="REFERENCE ELECTRIFICATION - MODERATE TECHNOLOGY ADVANCEMENT"/>
    <x v="3"/>
    <s v="DISTILLATE MACHINE DRIVE"/>
    <s v="TEXAS"/>
    <x v="29"/>
    <x v="27"/>
    <s v="DIESEL FUEL"/>
    <x v="14"/>
    <n v="1487924860.7390001"/>
  </r>
  <r>
    <s v="REFERENCE ELECTRIFICATION - MODERATE TECHNOLOGY ADVANCEMENT"/>
    <x v="3"/>
    <s v="DISTILLATE MACHINE DRIVE"/>
    <s v="TEXAS"/>
    <x v="29"/>
    <x v="27"/>
    <s v="PIPELINE GAS"/>
    <x v="14"/>
    <n v="0"/>
  </r>
  <r>
    <s v="REFERENCE ELECTRIFICATION - MODERATE TECHNOLOGY ADVANCEMENT"/>
    <x v="3"/>
    <s v="DISTILLATE MACHINE DRIVE"/>
    <s v="TEXAS"/>
    <x v="29"/>
    <x v="27"/>
    <s v="LPG FUEL"/>
    <x v="14"/>
    <n v="0"/>
  </r>
  <r>
    <s v="REFERENCE ELECTRIFICATION - MODERATE TECHNOLOGY ADVANCEMENT"/>
    <x v="3"/>
    <s v="DISTILLATE MACHINE DRIVE"/>
    <s v="TEXAS"/>
    <x v="29"/>
    <x v="28"/>
    <s v="ELECTRICITY"/>
    <x v="14"/>
    <n v="0"/>
  </r>
  <r>
    <s v="REFERENCE ELECTRIFICATION - MODERATE TECHNOLOGY ADVANCEMENT"/>
    <x v="3"/>
    <s v="DISTILLATE MACHINE DRIVE"/>
    <s v="TEXAS"/>
    <x v="29"/>
    <x v="28"/>
    <s v="DIESEL FUEL"/>
    <x v="14"/>
    <n v="1497201367.5232501"/>
  </r>
  <r>
    <s v="REFERENCE ELECTRIFICATION - MODERATE TECHNOLOGY ADVANCEMENT"/>
    <x v="3"/>
    <s v="DISTILLATE MACHINE DRIVE"/>
    <s v="TEXAS"/>
    <x v="29"/>
    <x v="28"/>
    <s v="PIPELINE GAS"/>
    <x v="14"/>
    <n v="0"/>
  </r>
  <r>
    <s v="REFERENCE ELECTRIFICATION - MODERATE TECHNOLOGY ADVANCEMENT"/>
    <x v="3"/>
    <s v="DISTILLATE MACHINE DRIVE"/>
    <s v="TEXAS"/>
    <x v="29"/>
    <x v="28"/>
    <s v="LPG FUEL"/>
    <x v="14"/>
    <n v="0"/>
  </r>
  <r>
    <s v="REFERENCE ELECTRIFICATION - MODERATE TECHNOLOGY ADVANCEMENT"/>
    <x v="3"/>
    <s v="DISTILLATE MACHINE DRIVE"/>
    <s v="TEXAS"/>
    <x v="29"/>
    <x v="29"/>
    <s v="ELECTRICITY"/>
    <x v="14"/>
    <n v="0"/>
  </r>
  <r>
    <s v="REFERENCE ELECTRIFICATION - MODERATE TECHNOLOGY ADVANCEMENT"/>
    <x v="3"/>
    <s v="DISTILLATE MACHINE DRIVE"/>
    <s v="TEXAS"/>
    <x v="29"/>
    <x v="29"/>
    <s v="DIESEL FUEL"/>
    <x v="14"/>
    <n v="1505597795.9093001"/>
  </r>
  <r>
    <s v="REFERENCE ELECTRIFICATION - MODERATE TECHNOLOGY ADVANCEMENT"/>
    <x v="3"/>
    <s v="DISTILLATE MACHINE DRIVE"/>
    <s v="TEXAS"/>
    <x v="29"/>
    <x v="29"/>
    <s v="PIPELINE GAS"/>
    <x v="14"/>
    <n v="0"/>
  </r>
  <r>
    <s v="REFERENCE ELECTRIFICATION - MODERATE TECHNOLOGY ADVANCEMENT"/>
    <x v="3"/>
    <s v="DISTILLATE MACHINE DRIVE"/>
    <s v="TEXAS"/>
    <x v="29"/>
    <x v="29"/>
    <s v="LPG FUEL"/>
    <x v="14"/>
    <n v="0"/>
  </r>
  <r>
    <s v="REFERENCE ELECTRIFICATION - MODERATE TECHNOLOGY ADVANCEMENT"/>
    <x v="3"/>
    <s v="DISTILLATE MACHINE DRIVE"/>
    <s v="TEXAS"/>
    <x v="29"/>
    <x v="30"/>
    <s v="ELECTRICITY"/>
    <x v="14"/>
    <n v="0"/>
  </r>
  <r>
    <s v="REFERENCE ELECTRIFICATION - MODERATE TECHNOLOGY ADVANCEMENT"/>
    <x v="3"/>
    <s v="DISTILLATE MACHINE DRIVE"/>
    <s v="TEXAS"/>
    <x v="29"/>
    <x v="30"/>
    <s v="DIESEL FUEL"/>
    <x v="14"/>
    <n v="1515277001.20261"/>
  </r>
  <r>
    <s v="REFERENCE ELECTRIFICATION - MODERATE TECHNOLOGY ADVANCEMENT"/>
    <x v="3"/>
    <s v="DISTILLATE MACHINE DRIVE"/>
    <s v="TEXAS"/>
    <x v="29"/>
    <x v="30"/>
    <s v="PIPELINE GAS"/>
    <x v="14"/>
    <n v="0"/>
  </r>
  <r>
    <s v="REFERENCE ELECTRIFICATION - MODERATE TECHNOLOGY ADVANCEMENT"/>
    <x v="3"/>
    <s v="DISTILLATE MACHINE DRIVE"/>
    <s v="TEXAS"/>
    <x v="29"/>
    <x v="30"/>
    <s v="LPG FUEL"/>
    <x v="14"/>
    <n v="0"/>
  </r>
  <r>
    <s v="REFERENCE ELECTRIFICATION - MODERATE TECHNOLOGY ADVANCEMENT"/>
    <x v="3"/>
    <s v="DISTILLATE MACHINE DRIVE"/>
    <s v="TEXAS"/>
    <x v="29"/>
    <x v="31"/>
    <s v="ELECTRICITY"/>
    <x v="14"/>
    <n v="0"/>
  </r>
  <r>
    <s v="REFERENCE ELECTRIFICATION - MODERATE TECHNOLOGY ADVANCEMENT"/>
    <x v="3"/>
    <s v="DISTILLATE MACHINE DRIVE"/>
    <s v="TEXAS"/>
    <x v="29"/>
    <x v="31"/>
    <s v="DIESEL FUEL"/>
    <x v="14"/>
    <n v="1524341975.6264801"/>
  </r>
  <r>
    <s v="REFERENCE ELECTRIFICATION - MODERATE TECHNOLOGY ADVANCEMENT"/>
    <x v="3"/>
    <s v="DISTILLATE MACHINE DRIVE"/>
    <s v="TEXAS"/>
    <x v="29"/>
    <x v="31"/>
    <s v="PIPELINE GAS"/>
    <x v="14"/>
    <n v="0"/>
  </r>
  <r>
    <s v="REFERENCE ELECTRIFICATION - MODERATE TECHNOLOGY ADVANCEMENT"/>
    <x v="3"/>
    <s v="DISTILLATE MACHINE DRIVE"/>
    <s v="TEXAS"/>
    <x v="29"/>
    <x v="31"/>
    <s v="LPG FUEL"/>
    <x v="14"/>
    <n v="0"/>
  </r>
  <r>
    <s v="REFERENCE ELECTRIFICATION - MODERATE TECHNOLOGY ADVANCEMENT"/>
    <x v="3"/>
    <s v="DISTILLATE MACHINE DRIVE"/>
    <s v="TEXAS"/>
    <x v="29"/>
    <x v="32"/>
    <s v="ELECTRICITY"/>
    <x v="14"/>
    <n v="0"/>
  </r>
  <r>
    <s v="REFERENCE ELECTRIFICATION - MODERATE TECHNOLOGY ADVANCEMENT"/>
    <x v="3"/>
    <s v="DISTILLATE MACHINE DRIVE"/>
    <s v="TEXAS"/>
    <x v="29"/>
    <x v="32"/>
    <s v="DIESEL FUEL"/>
    <x v="14"/>
    <n v="1535351096.9594901"/>
  </r>
  <r>
    <s v="REFERENCE ELECTRIFICATION - MODERATE TECHNOLOGY ADVANCEMENT"/>
    <x v="3"/>
    <s v="DISTILLATE MACHINE DRIVE"/>
    <s v="TEXAS"/>
    <x v="29"/>
    <x v="32"/>
    <s v="PIPELINE GAS"/>
    <x v="14"/>
    <n v="0"/>
  </r>
  <r>
    <s v="REFERENCE ELECTRIFICATION - MODERATE TECHNOLOGY ADVANCEMENT"/>
    <x v="3"/>
    <s v="DISTILLATE MACHINE DRIVE"/>
    <s v="TEXAS"/>
    <x v="29"/>
    <x v="32"/>
    <s v="LPG FUEL"/>
    <x v="14"/>
    <n v="0"/>
  </r>
  <r>
    <s v="REFERENCE ELECTRIFICATION - MODERATE TECHNOLOGY ADVANCEMENT"/>
    <x v="3"/>
    <s v="DISTILLATE MACHINE DRIVE"/>
    <s v="TEXAS"/>
    <x v="29"/>
    <x v="33"/>
    <s v="ELECTRICITY"/>
    <x v="14"/>
    <n v="0"/>
  </r>
  <r>
    <s v="REFERENCE ELECTRIFICATION - MODERATE TECHNOLOGY ADVANCEMENT"/>
    <x v="3"/>
    <s v="DISTILLATE MACHINE DRIVE"/>
    <s v="TEXAS"/>
    <x v="29"/>
    <x v="33"/>
    <s v="DIESEL FUEL"/>
    <x v="14"/>
    <n v="1548945567.0037701"/>
  </r>
  <r>
    <s v="REFERENCE ELECTRIFICATION - MODERATE TECHNOLOGY ADVANCEMENT"/>
    <x v="3"/>
    <s v="DISTILLATE MACHINE DRIVE"/>
    <s v="TEXAS"/>
    <x v="29"/>
    <x v="33"/>
    <s v="PIPELINE GAS"/>
    <x v="14"/>
    <n v="0"/>
  </r>
  <r>
    <s v="REFERENCE ELECTRIFICATION - MODERATE TECHNOLOGY ADVANCEMENT"/>
    <x v="3"/>
    <s v="DISTILLATE MACHINE DRIVE"/>
    <s v="TEXAS"/>
    <x v="29"/>
    <x v="33"/>
    <s v="LPG FUEL"/>
    <x v="14"/>
    <n v="0"/>
  </r>
  <r>
    <s v="REFERENCE ELECTRIFICATION - MODERATE TECHNOLOGY ADVANCEMENT"/>
    <x v="3"/>
    <s v="INDUSTRIAL IR PROCESSING"/>
    <s v="TEXAS"/>
    <x v="30"/>
    <x v="0"/>
    <s v="ELECTRICITY"/>
    <x v="14"/>
    <n v="0"/>
  </r>
  <r>
    <s v="REFERENCE ELECTRIFICATION - MODERATE TECHNOLOGY ADVANCEMENT"/>
    <x v="3"/>
    <s v="INDUSTRIAL IR PROCESSING"/>
    <s v="TEXAS"/>
    <x v="30"/>
    <x v="0"/>
    <s v="DIESEL FUEL"/>
    <x v="14"/>
    <n v="0"/>
  </r>
  <r>
    <s v="REFERENCE ELECTRIFICATION - MODERATE TECHNOLOGY ADVANCEMENT"/>
    <x v="3"/>
    <s v="INDUSTRIAL IR PROCESSING"/>
    <s v="TEXAS"/>
    <x v="30"/>
    <x v="0"/>
    <s v="PIPELINE GAS"/>
    <x v="14"/>
    <n v="0"/>
  </r>
  <r>
    <s v="REFERENCE ELECTRIFICATION - MODERATE TECHNOLOGY ADVANCEMENT"/>
    <x v="3"/>
    <s v="INDUSTRIAL IR PROCESSING"/>
    <s v="TEXAS"/>
    <x v="30"/>
    <x v="0"/>
    <s v="BIOMASS - WOOD"/>
    <x v="14"/>
    <n v="0"/>
  </r>
  <r>
    <s v="REFERENCE ELECTRIFICATION - MODERATE TECHNOLOGY ADVANCEMENT"/>
    <x v="3"/>
    <s v="INDUSTRIAL IR PROCESSING"/>
    <s v="TEXAS"/>
    <x v="30"/>
    <x v="0"/>
    <s v="RESIDUAL FUEL OIL"/>
    <x v="14"/>
    <n v="0"/>
  </r>
  <r>
    <s v="REFERENCE ELECTRIFICATION - MODERATE TECHNOLOGY ADVANCEMENT"/>
    <x v="3"/>
    <s v="INDUSTRIAL IR PROCESSING"/>
    <s v="TEXAS"/>
    <x v="30"/>
    <x v="0"/>
    <s v="COAL"/>
    <x v="14"/>
    <n v="0"/>
  </r>
  <r>
    <s v="REFERENCE ELECTRIFICATION - MODERATE TECHNOLOGY ADVANCEMENT"/>
    <x v="3"/>
    <s v="INDUSTRIAL IR PROCESSING"/>
    <s v="TEXAS"/>
    <x v="30"/>
    <x v="0"/>
    <s v="OTHER PETROLEUM"/>
    <x v="14"/>
    <n v="0"/>
  </r>
  <r>
    <s v="REFERENCE ELECTRIFICATION - MODERATE TECHNOLOGY ADVANCEMENT"/>
    <x v="3"/>
    <s v="INDUSTRIAL IR PROCESSING"/>
    <s v="TEXAS"/>
    <x v="30"/>
    <x v="1"/>
    <s v="ELECTRICITY"/>
    <x v="14"/>
    <n v="0"/>
  </r>
  <r>
    <s v="REFERENCE ELECTRIFICATION - MODERATE TECHNOLOGY ADVANCEMENT"/>
    <x v="3"/>
    <s v="INDUSTRIAL IR PROCESSING"/>
    <s v="TEXAS"/>
    <x v="30"/>
    <x v="1"/>
    <s v="DIESEL FUEL"/>
    <x v="14"/>
    <n v="0"/>
  </r>
  <r>
    <s v="REFERENCE ELECTRIFICATION - MODERATE TECHNOLOGY ADVANCEMENT"/>
    <x v="3"/>
    <s v="INDUSTRIAL IR PROCESSING"/>
    <s v="TEXAS"/>
    <x v="30"/>
    <x v="1"/>
    <s v="PIPELINE GAS"/>
    <x v="14"/>
    <n v="0"/>
  </r>
  <r>
    <s v="REFERENCE ELECTRIFICATION - MODERATE TECHNOLOGY ADVANCEMENT"/>
    <x v="3"/>
    <s v="INDUSTRIAL IR PROCESSING"/>
    <s v="TEXAS"/>
    <x v="30"/>
    <x v="1"/>
    <s v="BIOMASS - WOOD"/>
    <x v="14"/>
    <n v="0"/>
  </r>
  <r>
    <s v="REFERENCE ELECTRIFICATION - MODERATE TECHNOLOGY ADVANCEMENT"/>
    <x v="3"/>
    <s v="INDUSTRIAL IR PROCESSING"/>
    <s v="TEXAS"/>
    <x v="30"/>
    <x v="1"/>
    <s v="RESIDUAL FUEL OIL"/>
    <x v="14"/>
    <n v="0"/>
  </r>
  <r>
    <s v="REFERENCE ELECTRIFICATION - MODERATE TECHNOLOGY ADVANCEMENT"/>
    <x v="3"/>
    <s v="INDUSTRIAL IR PROCESSING"/>
    <s v="TEXAS"/>
    <x v="30"/>
    <x v="1"/>
    <s v="COAL"/>
    <x v="14"/>
    <n v="0"/>
  </r>
  <r>
    <s v="REFERENCE ELECTRIFICATION - MODERATE TECHNOLOGY ADVANCEMENT"/>
    <x v="3"/>
    <s v="INDUSTRIAL IR PROCESSING"/>
    <s v="TEXAS"/>
    <x v="30"/>
    <x v="1"/>
    <s v="OTHER PETROLEUM"/>
    <x v="14"/>
    <n v="0"/>
  </r>
  <r>
    <s v="REFERENCE ELECTRIFICATION - MODERATE TECHNOLOGY ADVANCEMENT"/>
    <x v="3"/>
    <s v="INDUSTRIAL IR PROCESSING"/>
    <s v="TEXAS"/>
    <x v="30"/>
    <x v="2"/>
    <s v="ELECTRICITY"/>
    <x v="14"/>
    <n v="0"/>
  </r>
  <r>
    <s v="REFERENCE ELECTRIFICATION - MODERATE TECHNOLOGY ADVANCEMENT"/>
    <x v="3"/>
    <s v="INDUSTRIAL IR PROCESSING"/>
    <s v="TEXAS"/>
    <x v="30"/>
    <x v="2"/>
    <s v="DIESEL FUEL"/>
    <x v="14"/>
    <n v="0"/>
  </r>
  <r>
    <s v="REFERENCE ELECTRIFICATION - MODERATE TECHNOLOGY ADVANCEMENT"/>
    <x v="3"/>
    <s v="INDUSTRIAL IR PROCESSING"/>
    <s v="TEXAS"/>
    <x v="30"/>
    <x v="2"/>
    <s v="PIPELINE GAS"/>
    <x v="14"/>
    <n v="0"/>
  </r>
  <r>
    <s v="REFERENCE ELECTRIFICATION - MODERATE TECHNOLOGY ADVANCEMENT"/>
    <x v="3"/>
    <s v="INDUSTRIAL IR PROCESSING"/>
    <s v="TEXAS"/>
    <x v="30"/>
    <x v="2"/>
    <s v="BIOMASS - WOOD"/>
    <x v="14"/>
    <n v="0"/>
  </r>
  <r>
    <s v="REFERENCE ELECTRIFICATION - MODERATE TECHNOLOGY ADVANCEMENT"/>
    <x v="3"/>
    <s v="INDUSTRIAL IR PROCESSING"/>
    <s v="TEXAS"/>
    <x v="30"/>
    <x v="2"/>
    <s v="RESIDUAL FUEL OIL"/>
    <x v="14"/>
    <n v="0"/>
  </r>
  <r>
    <s v="REFERENCE ELECTRIFICATION - MODERATE TECHNOLOGY ADVANCEMENT"/>
    <x v="3"/>
    <s v="INDUSTRIAL IR PROCESSING"/>
    <s v="TEXAS"/>
    <x v="30"/>
    <x v="2"/>
    <s v="COAL"/>
    <x v="14"/>
    <n v="0"/>
  </r>
  <r>
    <s v="REFERENCE ELECTRIFICATION - MODERATE TECHNOLOGY ADVANCEMENT"/>
    <x v="3"/>
    <s v="INDUSTRIAL IR PROCESSING"/>
    <s v="TEXAS"/>
    <x v="30"/>
    <x v="2"/>
    <s v="OTHER PETROLEUM"/>
    <x v="14"/>
    <n v="0"/>
  </r>
  <r>
    <s v="REFERENCE ELECTRIFICATION - MODERATE TECHNOLOGY ADVANCEMENT"/>
    <x v="3"/>
    <s v="INDUSTRIAL IR PROCESSING"/>
    <s v="TEXAS"/>
    <x v="30"/>
    <x v="3"/>
    <s v="ELECTRICITY"/>
    <x v="14"/>
    <n v="0"/>
  </r>
  <r>
    <s v="REFERENCE ELECTRIFICATION - MODERATE TECHNOLOGY ADVANCEMENT"/>
    <x v="3"/>
    <s v="INDUSTRIAL IR PROCESSING"/>
    <s v="TEXAS"/>
    <x v="30"/>
    <x v="3"/>
    <s v="DIESEL FUEL"/>
    <x v="14"/>
    <n v="0"/>
  </r>
  <r>
    <s v="REFERENCE ELECTRIFICATION - MODERATE TECHNOLOGY ADVANCEMENT"/>
    <x v="3"/>
    <s v="INDUSTRIAL IR PROCESSING"/>
    <s v="TEXAS"/>
    <x v="30"/>
    <x v="3"/>
    <s v="PIPELINE GAS"/>
    <x v="14"/>
    <n v="0"/>
  </r>
  <r>
    <s v="REFERENCE ELECTRIFICATION - MODERATE TECHNOLOGY ADVANCEMENT"/>
    <x v="3"/>
    <s v="INDUSTRIAL IR PROCESSING"/>
    <s v="TEXAS"/>
    <x v="30"/>
    <x v="3"/>
    <s v="BIOMASS - WOOD"/>
    <x v="14"/>
    <n v="0"/>
  </r>
  <r>
    <s v="REFERENCE ELECTRIFICATION - MODERATE TECHNOLOGY ADVANCEMENT"/>
    <x v="3"/>
    <s v="INDUSTRIAL IR PROCESSING"/>
    <s v="TEXAS"/>
    <x v="30"/>
    <x v="3"/>
    <s v="RESIDUAL FUEL OIL"/>
    <x v="14"/>
    <n v="0"/>
  </r>
  <r>
    <s v="REFERENCE ELECTRIFICATION - MODERATE TECHNOLOGY ADVANCEMENT"/>
    <x v="3"/>
    <s v="INDUSTRIAL IR PROCESSING"/>
    <s v="TEXAS"/>
    <x v="30"/>
    <x v="3"/>
    <s v="COAL"/>
    <x v="14"/>
    <n v="0"/>
  </r>
  <r>
    <s v="REFERENCE ELECTRIFICATION - MODERATE TECHNOLOGY ADVANCEMENT"/>
    <x v="3"/>
    <s v="INDUSTRIAL IR PROCESSING"/>
    <s v="TEXAS"/>
    <x v="30"/>
    <x v="3"/>
    <s v="OTHER PETROLEUM"/>
    <x v="14"/>
    <n v="0"/>
  </r>
  <r>
    <s v="REFERENCE ELECTRIFICATION - MODERATE TECHNOLOGY ADVANCEMENT"/>
    <x v="3"/>
    <s v="INDUSTRIAL IR PROCESSING"/>
    <s v="TEXAS"/>
    <x v="30"/>
    <x v="4"/>
    <s v="ELECTRICITY"/>
    <x v="14"/>
    <n v="0"/>
  </r>
  <r>
    <s v="REFERENCE ELECTRIFICATION - MODERATE TECHNOLOGY ADVANCEMENT"/>
    <x v="3"/>
    <s v="INDUSTRIAL IR PROCESSING"/>
    <s v="TEXAS"/>
    <x v="30"/>
    <x v="4"/>
    <s v="DIESEL FUEL"/>
    <x v="14"/>
    <n v="0"/>
  </r>
  <r>
    <s v="REFERENCE ELECTRIFICATION - MODERATE TECHNOLOGY ADVANCEMENT"/>
    <x v="3"/>
    <s v="INDUSTRIAL IR PROCESSING"/>
    <s v="TEXAS"/>
    <x v="30"/>
    <x v="4"/>
    <s v="PIPELINE GAS"/>
    <x v="14"/>
    <n v="0"/>
  </r>
  <r>
    <s v="REFERENCE ELECTRIFICATION - MODERATE TECHNOLOGY ADVANCEMENT"/>
    <x v="3"/>
    <s v="INDUSTRIAL IR PROCESSING"/>
    <s v="TEXAS"/>
    <x v="30"/>
    <x v="4"/>
    <s v="BIOMASS - WOOD"/>
    <x v="14"/>
    <n v="0"/>
  </r>
  <r>
    <s v="REFERENCE ELECTRIFICATION - MODERATE TECHNOLOGY ADVANCEMENT"/>
    <x v="3"/>
    <s v="INDUSTRIAL IR PROCESSING"/>
    <s v="TEXAS"/>
    <x v="30"/>
    <x v="4"/>
    <s v="RESIDUAL FUEL OIL"/>
    <x v="14"/>
    <n v="0"/>
  </r>
  <r>
    <s v="REFERENCE ELECTRIFICATION - MODERATE TECHNOLOGY ADVANCEMENT"/>
    <x v="3"/>
    <s v="INDUSTRIAL IR PROCESSING"/>
    <s v="TEXAS"/>
    <x v="30"/>
    <x v="4"/>
    <s v="COAL"/>
    <x v="14"/>
    <n v="0"/>
  </r>
  <r>
    <s v="REFERENCE ELECTRIFICATION - MODERATE TECHNOLOGY ADVANCEMENT"/>
    <x v="3"/>
    <s v="INDUSTRIAL IR PROCESSING"/>
    <s v="TEXAS"/>
    <x v="30"/>
    <x v="4"/>
    <s v="OTHER PETROLEUM"/>
    <x v="14"/>
    <n v="0"/>
  </r>
  <r>
    <s v="REFERENCE ELECTRIFICATION - MODERATE TECHNOLOGY ADVANCEMENT"/>
    <x v="3"/>
    <s v="INDUSTRIAL IR PROCESSING"/>
    <s v="TEXAS"/>
    <x v="30"/>
    <x v="5"/>
    <s v="ELECTRICITY"/>
    <x v="14"/>
    <n v="0"/>
  </r>
  <r>
    <s v="REFERENCE ELECTRIFICATION - MODERATE TECHNOLOGY ADVANCEMENT"/>
    <x v="3"/>
    <s v="INDUSTRIAL IR PROCESSING"/>
    <s v="TEXAS"/>
    <x v="30"/>
    <x v="5"/>
    <s v="DIESEL FUEL"/>
    <x v="14"/>
    <n v="0"/>
  </r>
  <r>
    <s v="REFERENCE ELECTRIFICATION - MODERATE TECHNOLOGY ADVANCEMENT"/>
    <x v="3"/>
    <s v="INDUSTRIAL IR PROCESSING"/>
    <s v="TEXAS"/>
    <x v="30"/>
    <x v="5"/>
    <s v="PIPELINE GAS"/>
    <x v="14"/>
    <n v="0"/>
  </r>
  <r>
    <s v="REFERENCE ELECTRIFICATION - MODERATE TECHNOLOGY ADVANCEMENT"/>
    <x v="3"/>
    <s v="INDUSTRIAL IR PROCESSING"/>
    <s v="TEXAS"/>
    <x v="30"/>
    <x v="5"/>
    <s v="BIOMASS - WOOD"/>
    <x v="14"/>
    <n v="0"/>
  </r>
  <r>
    <s v="REFERENCE ELECTRIFICATION - MODERATE TECHNOLOGY ADVANCEMENT"/>
    <x v="3"/>
    <s v="INDUSTRIAL IR PROCESSING"/>
    <s v="TEXAS"/>
    <x v="30"/>
    <x v="5"/>
    <s v="RESIDUAL FUEL OIL"/>
    <x v="14"/>
    <n v="0"/>
  </r>
  <r>
    <s v="REFERENCE ELECTRIFICATION - MODERATE TECHNOLOGY ADVANCEMENT"/>
    <x v="3"/>
    <s v="INDUSTRIAL IR PROCESSING"/>
    <s v="TEXAS"/>
    <x v="30"/>
    <x v="5"/>
    <s v="COAL"/>
    <x v="14"/>
    <n v="0"/>
  </r>
  <r>
    <s v="REFERENCE ELECTRIFICATION - MODERATE TECHNOLOGY ADVANCEMENT"/>
    <x v="3"/>
    <s v="INDUSTRIAL IR PROCESSING"/>
    <s v="TEXAS"/>
    <x v="30"/>
    <x v="5"/>
    <s v="OTHER PETROLEUM"/>
    <x v="14"/>
    <n v="0"/>
  </r>
  <r>
    <s v="REFERENCE ELECTRIFICATION - MODERATE TECHNOLOGY ADVANCEMENT"/>
    <x v="3"/>
    <s v="INDUSTRIAL IR PROCESSING"/>
    <s v="TEXAS"/>
    <x v="30"/>
    <x v="6"/>
    <s v="ELECTRICITY"/>
    <x v="14"/>
    <n v="0"/>
  </r>
  <r>
    <s v="REFERENCE ELECTRIFICATION - MODERATE TECHNOLOGY ADVANCEMENT"/>
    <x v="3"/>
    <s v="INDUSTRIAL IR PROCESSING"/>
    <s v="TEXAS"/>
    <x v="30"/>
    <x v="6"/>
    <s v="DIESEL FUEL"/>
    <x v="14"/>
    <n v="0"/>
  </r>
  <r>
    <s v="REFERENCE ELECTRIFICATION - MODERATE TECHNOLOGY ADVANCEMENT"/>
    <x v="3"/>
    <s v="INDUSTRIAL IR PROCESSING"/>
    <s v="TEXAS"/>
    <x v="30"/>
    <x v="6"/>
    <s v="PIPELINE GAS"/>
    <x v="14"/>
    <n v="0"/>
  </r>
  <r>
    <s v="REFERENCE ELECTRIFICATION - MODERATE TECHNOLOGY ADVANCEMENT"/>
    <x v="3"/>
    <s v="INDUSTRIAL IR PROCESSING"/>
    <s v="TEXAS"/>
    <x v="30"/>
    <x v="6"/>
    <s v="BIOMASS - WOOD"/>
    <x v="14"/>
    <n v="0"/>
  </r>
  <r>
    <s v="REFERENCE ELECTRIFICATION - MODERATE TECHNOLOGY ADVANCEMENT"/>
    <x v="3"/>
    <s v="INDUSTRIAL IR PROCESSING"/>
    <s v="TEXAS"/>
    <x v="30"/>
    <x v="6"/>
    <s v="RESIDUAL FUEL OIL"/>
    <x v="14"/>
    <n v="0"/>
  </r>
  <r>
    <s v="REFERENCE ELECTRIFICATION - MODERATE TECHNOLOGY ADVANCEMENT"/>
    <x v="3"/>
    <s v="INDUSTRIAL IR PROCESSING"/>
    <s v="TEXAS"/>
    <x v="30"/>
    <x v="6"/>
    <s v="COAL"/>
    <x v="14"/>
    <n v="0"/>
  </r>
  <r>
    <s v="REFERENCE ELECTRIFICATION - MODERATE TECHNOLOGY ADVANCEMENT"/>
    <x v="3"/>
    <s v="INDUSTRIAL IR PROCESSING"/>
    <s v="TEXAS"/>
    <x v="30"/>
    <x v="6"/>
    <s v="OTHER PETROLEUM"/>
    <x v="14"/>
    <n v="0"/>
  </r>
  <r>
    <s v="REFERENCE ELECTRIFICATION - MODERATE TECHNOLOGY ADVANCEMENT"/>
    <x v="3"/>
    <s v="INDUSTRIAL IR PROCESSING"/>
    <s v="TEXAS"/>
    <x v="30"/>
    <x v="7"/>
    <s v="ELECTRICITY"/>
    <x v="14"/>
    <n v="0"/>
  </r>
  <r>
    <s v="REFERENCE ELECTRIFICATION - MODERATE TECHNOLOGY ADVANCEMENT"/>
    <x v="3"/>
    <s v="INDUSTRIAL IR PROCESSING"/>
    <s v="TEXAS"/>
    <x v="30"/>
    <x v="7"/>
    <s v="DIESEL FUEL"/>
    <x v="14"/>
    <n v="0"/>
  </r>
  <r>
    <s v="REFERENCE ELECTRIFICATION - MODERATE TECHNOLOGY ADVANCEMENT"/>
    <x v="3"/>
    <s v="INDUSTRIAL IR PROCESSING"/>
    <s v="TEXAS"/>
    <x v="30"/>
    <x v="7"/>
    <s v="PIPELINE GAS"/>
    <x v="14"/>
    <n v="0"/>
  </r>
  <r>
    <s v="REFERENCE ELECTRIFICATION - MODERATE TECHNOLOGY ADVANCEMENT"/>
    <x v="3"/>
    <s v="INDUSTRIAL IR PROCESSING"/>
    <s v="TEXAS"/>
    <x v="30"/>
    <x v="7"/>
    <s v="BIOMASS - WOOD"/>
    <x v="14"/>
    <n v="0"/>
  </r>
  <r>
    <s v="REFERENCE ELECTRIFICATION - MODERATE TECHNOLOGY ADVANCEMENT"/>
    <x v="3"/>
    <s v="INDUSTRIAL IR PROCESSING"/>
    <s v="TEXAS"/>
    <x v="30"/>
    <x v="7"/>
    <s v="RESIDUAL FUEL OIL"/>
    <x v="14"/>
    <n v="0"/>
  </r>
  <r>
    <s v="REFERENCE ELECTRIFICATION - MODERATE TECHNOLOGY ADVANCEMENT"/>
    <x v="3"/>
    <s v="INDUSTRIAL IR PROCESSING"/>
    <s v="TEXAS"/>
    <x v="30"/>
    <x v="7"/>
    <s v="COAL"/>
    <x v="14"/>
    <n v="0"/>
  </r>
  <r>
    <s v="REFERENCE ELECTRIFICATION - MODERATE TECHNOLOGY ADVANCEMENT"/>
    <x v="3"/>
    <s v="INDUSTRIAL IR PROCESSING"/>
    <s v="TEXAS"/>
    <x v="30"/>
    <x v="7"/>
    <s v="OTHER PETROLEUM"/>
    <x v="14"/>
    <n v="0"/>
  </r>
  <r>
    <s v="REFERENCE ELECTRIFICATION - MODERATE TECHNOLOGY ADVANCEMENT"/>
    <x v="3"/>
    <s v="INDUSTRIAL IR PROCESSING"/>
    <s v="TEXAS"/>
    <x v="30"/>
    <x v="8"/>
    <s v="ELECTRICITY"/>
    <x v="14"/>
    <n v="0"/>
  </r>
  <r>
    <s v="REFERENCE ELECTRIFICATION - MODERATE TECHNOLOGY ADVANCEMENT"/>
    <x v="3"/>
    <s v="INDUSTRIAL IR PROCESSING"/>
    <s v="TEXAS"/>
    <x v="30"/>
    <x v="8"/>
    <s v="DIESEL FUEL"/>
    <x v="14"/>
    <n v="0"/>
  </r>
  <r>
    <s v="REFERENCE ELECTRIFICATION - MODERATE TECHNOLOGY ADVANCEMENT"/>
    <x v="3"/>
    <s v="INDUSTRIAL IR PROCESSING"/>
    <s v="TEXAS"/>
    <x v="30"/>
    <x v="8"/>
    <s v="PIPELINE GAS"/>
    <x v="14"/>
    <n v="0"/>
  </r>
  <r>
    <s v="REFERENCE ELECTRIFICATION - MODERATE TECHNOLOGY ADVANCEMENT"/>
    <x v="3"/>
    <s v="INDUSTRIAL IR PROCESSING"/>
    <s v="TEXAS"/>
    <x v="30"/>
    <x v="8"/>
    <s v="BIOMASS - WOOD"/>
    <x v="14"/>
    <n v="0"/>
  </r>
  <r>
    <s v="REFERENCE ELECTRIFICATION - MODERATE TECHNOLOGY ADVANCEMENT"/>
    <x v="3"/>
    <s v="INDUSTRIAL IR PROCESSING"/>
    <s v="TEXAS"/>
    <x v="30"/>
    <x v="8"/>
    <s v="RESIDUAL FUEL OIL"/>
    <x v="14"/>
    <n v="0"/>
  </r>
  <r>
    <s v="REFERENCE ELECTRIFICATION - MODERATE TECHNOLOGY ADVANCEMENT"/>
    <x v="3"/>
    <s v="INDUSTRIAL IR PROCESSING"/>
    <s v="TEXAS"/>
    <x v="30"/>
    <x v="8"/>
    <s v="COAL"/>
    <x v="14"/>
    <n v="0"/>
  </r>
  <r>
    <s v="REFERENCE ELECTRIFICATION - MODERATE TECHNOLOGY ADVANCEMENT"/>
    <x v="3"/>
    <s v="INDUSTRIAL IR PROCESSING"/>
    <s v="TEXAS"/>
    <x v="30"/>
    <x v="8"/>
    <s v="OTHER PETROLEUM"/>
    <x v="14"/>
    <n v="0"/>
  </r>
  <r>
    <s v="REFERENCE ELECTRIFICATION - MODERATE TECHNOLOGY ADVANCEMENT"/>
    <x v="3"/>
    <s v="INDUSTRIAL IR PROCESSING"/>
    <s v="TEXAS"/>
    <x v="30"/>
    <x v="9"/>
    <s v="ELECTRICITY"/>
    <x v="14"/>
    <n v="0"/>
  </r>
  <r>
    <s v="REFERENCE ELECTRIFICATION - MODERATE TECHNOLOGY ADVANCEMENT"/>
    <x v="3"/>
    <s v="INDUSTRIAL IR PROCESSING"/>
    <s v="TEXAS"/>
    <x v="30"/>
    <x v="9"/>
    <s v="DIESEL FUEL"/>
    <x v="14"/>
    <n v="0"/>
  </r>
  <r>
    <s v="REFERENCE ELECTRIFICATION - MODERATE TECHNOLOGY ADVANCEMENT"/>
    <x v="3"/>
    <s v="INDUSTRIAL IR PROCESSING"/>
    <s v="TEXAS"/>
    <x v="30"/>
    <x v="9"/>
    <s v="PIPELINE GAS"/>
    <x v="14"/>
    <n v="0"/>
  </r>
  <r>
    <s v="REFERENCE ELECTRIFICATION - MODERATE TECHNOLOGY ADVANCEMENT"/>
    <x v="3"/>
    <s v="INDUSTRIAL IR PROCESSING"/>
    <s v="TEXAS"/>
    <x v="30"/>
    <x v="9"/>
    <s v="BIOMASS - WOOD"/>
    <x v="14"/>
    <n v="0"/>
  </r>
  <r>
    <s v="REFERENCE ELECTRIFICATION - MODERATE TECHNOLOGY ADVANCEMENT"/>
    <x v="3"/>
    <s v="INDUSTRIAL IR PROCESSING"/>
    <s v="TEXAS"/>
    <x v="30"/>
    <x v="9"/>
    <s v="RESIDUAL FUEL OIL"/>
    <x v="14"/>
    <n v="0"/>
  </r>
  <r>
    <s v="REFERENCE ELECTRIFICATION - MODERATE TECHNOLOGY ADVANCEMENT"/>
    <x v="3"/>
    <s v="INDUSTRIAL IR PROCESSING"/>
    <s v="TEXAS"/>
    <x v="30"/>
    <x v="9"/>
    <s v="COAL"/>
    <x v="14"/>
    <n v="0"/>
  </r>
  <r>
    <s v="REFERENCE ELECTRIFICATION - MODERATE TECHNOLOGY ADVANCEMENT"/>
    <x v="3"/>
    <s v="INDUSTRIAL IR PROCESSING"/>
    <s v="TEXAS"/>
    <x v="30"/>
    <x v="9"/>
    <s v="OTHER PETROLEUM"/>
    <x v="14"/>
    <n v="0"/>
  </r>
  <r>
    <s v="REFERENCE ELECTRIFICATION - MODERATE TECHNOLOGY ADVANCEMENT"/>
    <x v="3"/>
    <s v="INDUSTRIAL IR PROCESSING"/>
    <s v="TEXAS"/>
    <x v="30"/>
    <x v="10"/>
    <s v="ELECTRICITY"/>
    <x v="14"/>
    <n v="0"/>
  </r>
  <r>
    <s v="REFERENCE ELECTRIFICATION - MODERATE TECHNOLOGY ADVANCEMENT"/>
    <x v="3"/>
    <s v="INDUSTRIAL IR PROCESSING"/>
    <s v="TEXAS"/>
    <x v="30"/>
    <x v="10"/>
    <s v="DIESEL FUEL"/>
    <x v="14"/>
    <n v="0"/>
  </r>
  <r>
    <s v="REFERENCE ELECTRIFICATION - MODERATE TECHNOLOGY ADVANCEMENT"/>
    <x v="3"/>
    <s v="INDUSTRIAL IR PROCESSING"/>
    <s v="TEXAS"/>
    <x v="30"/>
    <x v="10"/>
    <s v="PIPELINE GAS"/>
    <x v="14"/>
    <n v="0"/>
  </r>
  <r>
    <s v="REFERENCE ELECTRIFICATION - MODERATE TECHNOLOGY ADVANCEMENT"/>
    <x v="3"/>
    <s v="INDUSTRIAL IR PROCESSING"/>
    <s v="TEXAS"/>
    <x v="30"/>
    <x v="10"/>
    <s v="BIOMASS - WOOD"/>
    <x v="14"/>
    <n v="0"/>
  </r>
  <r>
    <s v="REFERENCE ELECTRIFICATION - MODERATE TECHNOLOGY ADVANCEMENT"/>
    <x v="3"/>
    <s v="INDUSTRIAL IR PROCESSING"/>
    <s v="TEXAS"/>
    <x v="30"/>
    <x v="10"/>
    <s v="RESIDUAL FUEL OIL"/>
    <x v="14"/>
    <n v="0"/>
  </r>
  <r>
    <s v="REFERENCE ELECTRIFICATION - MODERATE TECHNOLOGY ADVANCEMENT"/>
    <x v="3"/>
    <s v="INDUSTRIAL IR PROCESSING"/>
    <s v="TEXAS"/>
    <x v="30"/>
    <x v="10"/>
    <s v="COAL"/>
    <x v="14"/>
    <n v="0"/>
  </r>
  <r>
    <s v="REFERENCE ELECTRIFICATION - MODERATE TECHNOLOGY ADVANCEMENT"/>
    <x v="3"/>
    <s v="INDUSTRIAL IR PROCESSING"/>
    <s v="TEXAS"/>
    <x v="30"/>
    <x v="10"/>
    <s v="OTHER PETROLEUM"/>
    <x v="14"/>
    <n v="0"/>
  </r>
  <r>
    <s v="REFERENCE ELECTRIFICATION - MODERATE TECHNOLOGY ADVANCEMENT"/>
    <x v="3"/>
    <s v="INDUSTRIAL IR PROCESSING"/>
    <s v="TEXAS"/>
    <x v="30"/>
    <x v="11"/>
    <s v="ELECTRICITY"/>
    <x v="14"/>
    <n v="0"/>
  </r>
  <r>
    <s v="REFERENCE ELECTRIFICATION - MODERATE TECHNOLOGY ADVANCEMENT"/>
    <x v="3"/>
    <s v="INDUSTRIAL IR PROCESSING"/>
    <s v="TEXAS"/>
    <x v="30"/>
    <x v="11"/>
    <s v="DIESEL FUEL"/>
    <x v="14"/>
    <n v="0"/>
  </r>
  <r>
    <s v="REFERENCE ELECTRIFICATION - MODERATE TECHNOLOGY ADVANCEMENT"/>
    <x v="3"/>
    <s v="INDUSTRIAL IR PROCESSING"/>
    <s v="TEXAS"/>
    <x v="30"/>
    <x v="11"/>
    <s v="PIPELINE GAS"/>
    <x v="14"/>
    <n v="0"/>
  </r>
  <r>
    <s v="REFERENCE ELECTRIFICATION - MODERATE TECHNOLOGY ADVANCEMENT"/>
    <x v="3"/>
    <s v="INDUSTRIAL IR PROCESSING"/>
    <s v="TEXAS"/>
    <x v="30"/>
    <x v="11"/>
    <s v="BIOMASS - WOOD"/>
    <x v="14"/>
    <n v="0"/>
  </r>
  <r>
    <s v="REFERENCE ELECTRIFICATION - MODERATE TECHNOLOGY ADVANCEMENT"/>
    <x v="3"/>
    <s v="INDUSTRIAL IR PROCESSING"/>
    <s v="TEXAS"/>
    <x v="30"/>
    <x v="11"/>
    <s v="RESIDUAL FUEL OIL"/>
    <x v="14"/>
    <n v="0"/>
  </r>
  <r>
    <s v="REFERENCE ELECTRIFICATION - MODERATE TECHNOLOGY ADVANCEMENT"/>
    <x v="3"/>
    <s v="INDUSTRIAL IR PROCESSING"/>
    <s v="TEXAS"/>
    <x v="30"/>
    <x v="11"/>
    <s v="COAL"/>
    <x v="14"/>
    <n v="0"/>
  </r>
  <r>
    <s v="REFERENCE ELECTRIFICATION - MODERATE TECHNOLOGY ADVANCEMENT"/>
    <x v="3"/>
    <s v="INDUSTRIAL IR PROCESSING"/>
    <s v="TEXAS"/>
    <x v="30"/>
    <x v="11"/>
    <s v="OTHER PETROLEUM"/>
    <x v="14"/>
    <n v="0"/>
  </r>
  <r>
    <s v="REFERENCE ELECTRIFICATION - MODERATE TECHNOLOGY ADVANCEMENT"/>
    <x v="3"/>
    <s v="INDUSTRIAL IR PROCESSING"/>
    <s v="TEXAS"/>
    <x v="30"/>
    <x v="12"/>
    <s v="ELECTRICITY"/>
    <x v="14"/>
    <n v="0"/>
  </r>
  <r>
    <s v="REFERENCE ELECTRIFICATION - MODERATE TECHNOLOGY ADVANCEMENT"/>
    <x v="3"/>
    <s v="INDUSTRIAL IR PROCESSING"/>
    <s v="TEXAS"/>
    <x v="30"/>
    <x v="12"/>
    <s v="DIESEL FUEL"/>
    <x v="14"/>
    <n v="0"/>
  </r>
  <r>
    <s v="REFERENCE ELECTRIFICATION - MODERATE TECHNOLOGY ADVANCEMENT"/>
    <x v="3"/>
    <s v="INDUSTRIAL IR PROCESSING"/>
    <s v="TEXAS"/>
    <x v="30"/>
    <x v="12"/>
    <s v="PIPELINE GAS"/>
    <x v="14"/>
    <n v="0"/>
  </r>
  <r>
    <s v="REFERENCE ELECTRIFICATION - MODERATE TECHNOLOGY ADVANCEMENT"/>
    <x v="3"/>
    <s v="INDUSTRIAL IR PROCESSING"/>
    <s v="TEXAS"/>
    <x v="30"/>
    <x v="12"/>
    <s v="BIOMASS - WOOD"/>
    <x v="14"/>
    <n v="0"/>
  </r>
  <r>
    <s v="REFERENCE ELECTRIFICATION - MODERATE TECHNOLOGY ADVANCEMENT"/>
    <x v="3"/>
    <s v="INDUSTRIAL IR PROCESSING"/>
    <s v="TEXAS"/>
    <x v="30"/>
    <x v="12"/>
    <s v="RESIDUAL FUEL OIL"/>
    <x v="14"/>
    <n v="0"/>
  </r>
  <r>
    <s v="REFERENCE ELECTRIFICATION - MODERATE TECHNOLOGY ADVANCEMENT"/>
    <x v="3"/>
    <s v="INDUSTRIAL IR PROCESSING"/>
    <s v="TEXAS"/>
    <x v="30"/>
    <x v="12"/>
    <s v="COAL"/>
    <x v="14"/>
    <n v="0"/>
  </r>
  <r>
    <s v="REFERENCE ELECTRIFICATION - MODERATE TECHNOLOGY ADVANCEMENT"/>
    <x v="3"/>
    <s v="INDUSTRIAL IR PROCESSING"/>
    <s v="TEXAS"/>
    <x v="30"/>
    <x v="12"/>
    <s v="OTHER PETROLEUM"/>
    <x v="14"/>
    <n v="0"/>
  </r>
  <r>
    <s v="REFERENCE ELECTRIFICATION - MODERATE TECHNOLOGY ADVANCEMENT"/>
    <x v="3"/>
    <s v="INDUSTRIAL IR PROCESSING"/>
    <s v="TEXAS"/>
    <x v="30"/>
    <x v="13"/>
    <s v="ELECTRICITY"/>
    <x v="14"/>
    <n v="0"/>
  </r>
  <r>
    <s v="REFERENCE ELECTRIFICATION - MODERATE TECHNOLOGY ADVANCEMENT"/>
    <x v="3"/>
    <s v="INDUSTRIAL IR PROCESSING"/>
    <s v="TEXAS"/>
    <x v="30"/>
    <x v="13"/>
    <s v="DIESEL FUEL"/>
    <x v="14"/>
    <n v="0"/>
  </r>
  <r>
    <s v="REFERENCE ELECTRIFICATION - MODERATE TECHNOLOGY ADVANCEMENT"/>
    <x v="3"/>
    <s v="INDUSTRIAL IR PROCESSING"/>
    <s v="TEXAS"/>
    <x v="30"/>
    <x v="13"/>
    <s v="PIPELINE GAS"/>
    <x v="14"/>
    <n v="0"/>
  </r>
  <r>
    <s v="REFERENCE ELECTRIFICATION - MODERATE TECHNOLOGY ADVANCEMENT"/>
    <x v="3"/>
    <s v="INDUSTRIAL IR PROCESSING"/>
    <s v="TEXAS"/>
    <x v="30"/>
    <x v="13"/>
    <s v="BIOMASS - WOOD"/>
    <x v="14"/>
    <n v="0"/>
  </r>
  <r>
    <s v="REFERENCE ELECTRIFICATION - MODERATE TECHNOLOGY ADVANCEMENT"/>
    <x v="3"/>
    <s v="INDUSTRIAL IR PROCESSING"/>
    <s v="TEXAS"/>
    <x v="30"/>
    <x v="13"/>
    <s v="RESIDUAL FUEL OIL"/>
    <x v="14"/>
    <n v="0"/>
  </r>
  <r>
    <s v="REFERENCE ELECTRIFICATION - MODERATE TECHNOLOGY ADVANCEMENT"/>
    <x v="3"/>
    <s v="INDUSTRIAL IR PROCESSING"/>
    <s v="TEXAS"/>
    <x v="30"/>
    <x v="13"/>
    <s v="COAL"/>
    <x v="14"/>
    <n v="0"/>
  </r>
  <r>
    <s v="REFERENCE ELECTRIFICATION - MODERATE TECHNOLOGY ADVANCEMENT"/>
    <x v="3"/>
    <s v="INDUSTRIAL IR PROCESSING"/>
    <s v="TEXAS"/>
    <x v="30"/>
    <x v="13"/>
    <s v="OTHER PETROLEUM"/>
    <x v="14"/>
    <n v="0"/>
  </r>
  <r>
    <s v="REFERENCE ELECTRIFICATION - MODERATE TECHNOLOGY ADVANCEMENT"/>
    <x v="3"/>
    <s v="INDUSTRIAL IR PROCESSING"/>
    <s v="TEXAS"/>
    <x v="30"/>
    <x v="14"/>
    <s v="ELECTRICITY"/>
    <x v="14"/>
    <n v="0"/>
  </r>
  <r>
    <s v="REFERENCE ELECTRIFICATION - MODERATE TECHNOLOGY ADVANCEMENT"/>
    <x v="3"/>
    <s v="INDUSTRIAL IR PROCESSING"/>
    <s v="TEXAS"/>
    <x v="30"/>
    <x v="14"/>
    <s v="DIESEL FUEL"/>
    <x v="14"/>
    <n v="0"/>
  </r>
  <r>
    <s v="REFERENCE ELECTRIFICATION - MODERATE TECHNOLOGY ADVANCEMENT"/>
    <x v="3"/>
    <s v="INDUSTRIAL IR PROCESSING"/>
    <s v="TEXAS"/>
    <x v="30"/>
    <x v="14"/>
    <s v="PIPELINE GAS"/>
    <x v="14"/>
    <n v="0"/>
  </r>
  <r>
    <s v="REFERENCE ELECTRIFICATION - MODERATE TECHNOLOGY ADVANCEMENT"/>
    <x v="3"/>
    <s v="INDUSTRIAL IR PROCESSING"/>
    <s v="TEXAS"/>
    <x v="30"/>
    <x v="14"/>
    <s v="BIOMASS - WOOD"/>
    <x v="14"/>
    <n v="0"/>
  </r>
  <r>
    <s v="REFERENCE ELECTRIFICATION - MODERATE TECHNOLOGY ADVANCEMENT"/>
    <x v="3"/>
    <s v="INDUSTRIAL IR PROCESSING"/>
    <s v="TEXAS"/>
    <x v="30"/>
    <x v="14"/>
    <s v="RESIDUAL FUEL OIL"/>
    <x v="14"/>
    <n v="0"/>
  </r>
  <r>
    <s v="REFERENCE ELECTRIFICATION - MODERATE TECHNOLOGY ADVANCEMENT"/>
    <x v="3"/>
    <s v="INDUSTRIAL IR PROCESSING"/>
    <s v="TEXAS"/>
    <x v="30"/>
    <x v="14"/>
    <s v="COAL"/>
    <x v="14"/>
    <n v="0"/>
  </r>
  <r>
    <s v="REFERENCE ELECTRIFICATION - MODERATE TECHNOLOGY ADVANCEMENT"/>
    <x v="3"/>
    <s v="INDUSTRIAL IR PROCESSING"/>
    <s v="TEXAS"/>
    <x v="30"/>
    <x v="14"/>
    <s v="OTHER PETROLEUM"/>
    <x v="14"/>
    <n v="0"/>
  </r>
  <r>
    <s v="REFERENCE ELECTRIFICATION - MODERATE TECHNOLOGY ADVANCEMENT"/>
    <x v="3"/>
    <s v="INDUSTRIAL IR PROCESSING"/>
    <s v="TEXAS"/>
    <x v="30"/>
    <x v="15"/>
    <s v="ELECTRICITY"/>
    <x v="14"/>
    <n v="0"/>
  </r>
  <r>
    <s v="REFERENCE ELECTRIFICATION - MODERATE TECHNOLOGY ADVANCEMENT"/>
    <x v="3"/>
    <s v="INDUSTRIAL IR PROCESSING"/>
    <s v="TEXAS"/>
    <x v="30"/>
    <x v="15"/>
    <s v="DIESEL FUEL"/>
    <x v="14"/>
    <n v="0"/>
  </r>
  <r>
    <s v="REFERENCE ELECTRIFICATION - MODERATE TECHNOLOGY ADVANCEMENT"/>
    <x v="3"/>
    <s v="INDUSTRIAL IR PROCESSING"/>
    <s v="TEXAS"/>
    <x v="30"/>
    <x v="15"/>
    <s v="PIPELINE GAS"/>
    <x v="14"/>
    <n v="0"/>
  </r>
  <r>
    <s v="REFERENCE ELECTRIFICATION - MODERATE TECHNOLOGY ADVANCEMENT"/>
    <x v="3"/>
    <s v="INDUSTRIAL IR PROCESSING"/>
    <s v="TEXAS"/>
    <x v="30"/>
    <x v="15"/>
    <s v="BIOMASS - WOOD"/>
    <x v="14"/>
    <n v="0"/>
  </r>
  <r>
    <s v="REFERENCE ELECTRIFICATION - MODERATE TECHNOLOGY ADVANCEMENT"/>
    <x v="3"/>
    <s v="INDUSTRIAL IR PROCESSING"/>
    <s v="TEXAS"/>
    <x v="30"/>
    <x v="15"/>
    <s v="RESIDUAL FUEL OIL"/>
    <x v="14"/>
    <n v="0"/>
  </r>
  <r>
    <s v="REFERENCE ELECTRIFICATION - MODERATE TECHNOLOGY ADVANCEMENT"/>
    <x v="3"/>
    <s v="INDUSTRIAL IR PROCESSING"/>
    <s v="TEXAS"/>
    <x v="30"/>
    <x v="15"/>
    <s v="COAL"/>
    <x v="14"/>
    <n v="0"/>
  </r>
  <r>
    <s v="REFERENCE ELECTRIFICATION - MODERATE TECHNOLOGY ADVANCEMENT"/>
    <x v="3"/>
    <s v="INDUSTRIAL IR PROCESSING"/>
    <s v="TEXAS"/>
    <x v="30"/>
    <x v="15"/>
    <s v="OTHER PETROLEUM"/>
    <x v="14"/>
    <n v="0"/>
  </r>
  <r>
    <s v="REFERENCE ELECTRIFICATION - MODERATE TECHNOLOGY ADVANCEMENT"/>
    <x v="3"/>
    <s v="INDUSTRIAL IR PROCESSING"/>
    <s v="TEXAS"/>
    <x v="30"/>
    <x v="16"/>
    <s v="ELECTRICITY"/>
    <x v="14"/>
    <n v="0"/>
  </r>
  <r>
    <s v="REFERENCE ELECTRIFICATION - MODERATE TECHNOLOGY ADVANCEMENT"/>
    <x v="3"/>
    <s v="INDUSTRIAL IR PROCESSING"/>
    <s v="TEXAS"/>
    <x v="30"/>
    <x v="16"/>
    <s v="DIESEL FUEL"/>
    <x v="14"/>
    <n v="0"/>
  </r>
  <r>
    <s v="REFERENCE ELECTRIFICATION - MODERATE TECHNOLOGY ADVANCEMENT"/>
    <x v="3"/>
    <s v="INDUSTRIAL IR PROCESSING"/>
    <s v="TEXAS"/>
    <x v="30"/>
    <x v="16"/>
    <s v="PIPELINE GAS"/>
    <x v="14"/>
    <n v="0"/>
  </r>
  <r>
    <s v="REFERENCE ELECTRIFICATION - MODERATE TECHNOLOGY ADVANCEMENT"/>
    <x v="3"/>
    <s v="INDUSTRIAL IR PROCESSING"/>
    <s v="TEXAS"/>
    <x v="30"/>
    <x v="16"/>
    <s v="BIOMASS - WOOD"/>
    <x v="14"/>
    <n v="0"/>
  </r>
  <r>
    <s v="REFERENCE ELECTRIFICATION - MODERATE TECHNOLOGY ADVANCEMENT"/>
    <x v="3"/>
    <s v="INDUSTRIAL IR PROCESSING"/>
    <s v="TEXAS"/>
    <x v="30"/>
    <x v="16"/>
    <s v="RESIDUAL FUEL OIL"/>
    <x v="14"/>
    <n v="0"/>
  </r>
  <r>
    <s v="REFERENCE ELECTRIFICATION - MODERATE TECHNOLOGY ADVANCEMENT"/>
    <x v="3"/>
    <s v="INDUSTRIAL IR PROCESSING"/>
    <s v="TEXAS"/>
    <x v="30"/>
    <x v="16"/>
    <s v="COAL"/>
    <x v="14"/>
    <n v="0"/>
  </r>
  <r>
    <s v="REFERENCE ELECTRIFICATION - MODERATE TECHNOLOGY ADVANCEMENT"/>
    <x v="3"/>
    <s v="INDUSTRIAL IR PROCESSING"/>
    <s v="TEXAS"/>
    <x v="30"/>
    <x v="16"/>
    <s v="OTHER PETROLEUM"/>
    <x v="14"/>
    <n v="0"/>
  </r>
  <r>
    <s v="REFERENCE ELECTRIFICATION - MODERATE TECHNOLOGY ADVANCEMENT"/>
    <x v="3"/>
    <s v="INDUSTRIAL IR PROCESSING"/>
    <s v="TEXAS"/>
    <x v="30"/>
    <x v="17"/>
    <s v="ELECTRICITY"/>
    <x v="14"/>
    <n v="0"/>
  </r>
  <r>
    <s v="REFERENCE ELECTRIFICATION - MODERATE TECHNOLOGY ADVANCEMENT"/>
    <x v="3"/>
    <s v="INDUSTRIAL IR PROCESSING"/>
    <s v="TEXAS"/>
    <x v="30"/>
    <x v="17"/>
    <s v="DIESEL FUEL"/>
    <x v="14"/>
    <n v="0"/>
  </r>
  <r>
    <s v="REFERENCE ELECTRIFICATION - MODERATE TECHNOLOGY ADVANCEMENT"/>
    <x v="3"/>
    <s v="INDUSTRIAL IR PROCESSING"/>
    <s v="TEXAS"/>
    <x v="30"/>
    <x v="17"/>
    <s v="PIPELINE GAS"/>
    <x v="14"/>
    <n v="0"/>
  </r>
  <r>
    <s v="REFERENCE ELECTRIFICATION - MODERATE TECHNOLOGY ADVANCEMENT"/>
    <x v="3"/>
    <s v="INDUSTRIAL IR PROCESSING"/>
    <s v="TEXAS"/>
    <x v="30"/>
    <x v="17"/>
    <s v="BIOMASS - WOOD"/>
    <x v="14"/>
    <n v="0"/>
  </r>
  <r>
    <s v="REFERENCE ELECTRIFICATION - MODERATE TECHNOLOGY ADVANCEMENT"/>
    <x v="3"/>
    <s v="INDUSTRIAL IR PROCESSING"/>
    <s v="TEXAS"/>
    <x v="30"/>
    <x v="17"/>
    <s v="RESIDUAL FUEL OIL"/>
    <x v="14"/>
    <n v="0"/>
  </r>
  <r>
    <s v="REFERENCE ELECTRIFICATION - MODERATE TECHNOLOGY ADVANCEMENT"/>
    <x v="3"/>
    <s v="INDUSTRIAL IR PROCESSING"/>
    <s v="TEXAS"/>
    <x v="30"/>
    <x v="17"/>
    <s v="COAL"/>
    <x v="14"/>
    <n v="0"/>
  </r>
  <r>
    <s v="REFERENCE ELECTRIFICATION - MODERATE TECHNOLOGY ADVANCEMENT"/>
    <x v="3"/>
    <s v="INDUSTRIAL IR PROCESSING"/>
    <s v="TEXAS"/>
    <x v="30"/>
    <x v="17"/>
    <s v="OTHER PETROLEUM"/>
    <x v="14"/>
    <n v="0"/>
  </r>
  <r>
    <s v="REFERENCE ELECTRIFICATION - MODERATE TECHNOLOGY ADVANCEMENT"/>
    <x v="3"/>
    <s v="INDUSTRIAL IR PROCESSING"/>
    <s v="TEXAS"/>
    <x v="30"/>
    <x v="18"/>
    <s v="ELECTRICITY"/>
    <x v="14"/>
    <n v="0"/>
  </r>
  <r>
    <s v="REFERENCE ELECTRIFICATION - MODERATE TECHNOLOGY ADVANCEMENT"/>
    <x v="3"/>
    <s v="INDUSTRIAL IR PROCESSING"/>
    <s v="TEXAS"/>
    <x v="30"/>
    <x v="18"/>
    <s v="DIESEL FUEL"/>
    <x v="14"/>
    <n v="0"/>
  </r>
  <r>
    <s v="REFERENCE ELECTRIFICATION - MODERATE TECHNOLOGY ADVANCEMENT"/>
    <x v="3"/>
    <s v="INDUSTRIAL IR PROCESSING"/>
    <s v="TEXAS"/>
    <x v="30"/>
    <x v="18"/>
    <s v="PIPELINE GAS"/>
    <x v="14"/>
    <n v="0"/>
  </r>
  <r>
    <s v="REFERENCE ELECTRIFICATION - MODERATE TECHNOLOGY ADVANCEMENT"/>
    <x v="3"/>
    <s v="INDUSTRIAL IR PROCESSING"/>
    <s v="TEXAS"/>
    <x v="30"/>
    <x v="18"/>
    <s v="BIOMASS - WOOD"/>
    <x v="14"/>
    <n v="0"/>
  </r>
  <r>
    <s v="REFERENCE ELECTRIFICATION - MODERATE TECHNOLOGY ADVANCEMENT"/>
    <x v="3"/>
    <s v="INDUSTRIAL IR PROCESSING"/>
    <s v="TEXAS"/>
    <x v="30"/>
    <x v="18"/>
    <s v="RESIDUAL FUEL OIL"/>
    <x v="14"/>
    <n v="0"/>
  </r>
  <r>
    <s v="REFERENCE ELECTRIFICATION - MODERATE TECHNOLOGY ADVANCEMENT"/>
    <x v="3"/>
    <s v="INDUSTRIAL IR PROCESSING"/>
    <s v="TEXAS"/>
    <x v="30"/>
    <x v="18"/>
    <s v="COAL"/>
    <x v="14"/>
    <n v="0"/>
  </r>
  <r>
    <s v="REFERENCE ELECTRIFICATION - MODERATE TECHNOLOGY ADVANCEMENT"/>
    <x v="3"/>
    <s v="INDUSTRIAL IR PROCESSING"/>
    <s v="TEXAS"/>
    <x v="30"/>
    <x v="18"/>
    <s v="OTHER PETROLEUM"/>
    <x v="14"/>
    <n v="0"/>
  </r>
  <r>
    <s v="REFERENCE ELECTRIFICATION - MODERATE TECHNOLOGY ADVANCEMENT"/>
    <x v="3"/>
    <s v="INDUSTRIAL IR PROCESSING"/>
    <s v="TEXAS"/>
    <x v="30"/>
    <x v="19"/>
    <s v="ELECTRICITY"/>
    <x v="14"/>
    <n v="0"/>
  </r>
  <r>
    <s v="REFERENCE ELECTRIFICATION - MODERATE TECHNOLOGY ADVANCEMENT"/>
    <x v="3"/>
    <s v="INDUSTRIAL IR PROCESSING"/>
    <s v="TEXAS"/>
    <x v="30"/>
    <x v="19"/>
    <s v="DIESEL FUEL"/>
    <x v="14"/>
    <n v="0"/>
  </r>
  <r>
    <s v="REFERENCE ELECTRIFICATION - MODERATE TECHNOLOGY ADVANCEMENT"/>
    <x v="3"/>
    <s v="INDUSTRIAL IR PROCESSING"/>
    <s v="TEXAS"/>
    <x v="30"/>
    <x v="19"/>
    <s v="PIPELINE GAS"/>
    <x v="14"/>
    <n v="0"/>
  </r>
  <r>
    <s v="REFERENCE ELECTRIFICATION - MODERATE TECHNOLOGY ADVANCEMENT"/>
    <x v="3"/>
    <s v="INDUSTRIAL IR PROCESSING"/>
    <s v="TEXAS"/>
    <x v="30"/>
    <x v="19"/>
    <s v="BIOMASS - WOOD"/>
    <x v="14"/>
    <n v="0"/>
  </r>
  <r>
    <s v="REFERENCE ELECTRIFICATION - MODERATE TECHNOLOGY ADVANCEMENT"/>
    <x v="3"/>
    <s v="INDUSTRIAL IR PROCESSING"/>
    <s v="TEXAS"/>
    <x v="30"/>
    <x v="19"/>
    <s v="RESIDUAL FUEL OIL"/>
    <x v="14"/>
    <n v="0"/>
  </r>
  <r>
    <s v="REFERENCE ELECTRIFICATION - MODERATE TECHNOLOGY ADVANCEMENT"/>
    <x v="3"/>
    <s v="INDUSTRIAL IR PROCESSING"/>
    <s v="TEXAS"/>
    <x v="30"/>
    <x v="19"/>
    <s v="COAL"/>
    <x v="14"/>
    <n v="0"/>
  </r>
  <r>
    <s v="REFERENCE ELECTRIFICATION - MODERATE TECHNOLOGY ADVANCEMENT"/>
    <x v="3"/>
    <s v="INDUSTRIAL IR PROCESSING"/>
    <s v="TEXAS"/>
    <x v="30"/>
    <x v="19"/>
    <s v="OTHER PETROLEUM"/>
    <x v="14"/>
    <n v="0"/>
  </r>
  <r>
    <s v="REFERENCE ELECTRIFICATION - MODERATE TECHNOLOGY ADVANCEMENT"/>
    <x v="3"/>
    <s v="INDUSTRIAL IR PROCESSING"/>
    <s v="TEXAS"/>
    <x v="30"/>
    <x v="20"/>
    <s v="ELECTRICITY"/>
    <x v="14"/>
    <n v="0"/>
  </r>
  <r>
    <s v="REFERENCE ELECTRIFICATION - MODERATE TECHNOLOGY ADVANCEMENT"/>
    <x v="3"/>
    <s v="INDUSTRIAL IR PROCESSING"/>
    <s v="TEXAS"/>
    <x v="30"/>
    <x v="20"/>
    <s v="DIESEL FUEL"/>
    <x v="14"/>
    <n v="0"/>
  </r>
  <r>
    <s v="REFERENCE ELECTRIFICATION - MODERATE TECHNOLOGY ADVANCEMENT"/>
    <x v="3"/>
    <s v="INDUSTRIAL IR PROCESSING"/>
    <s v="TEXAS"/>
    <x v="30"/>
    <x v="20"/>
    <s v="PIPELINE GAS"/>
    <x v="14"/>
    <n v="0"/>
  </r>
  <r>
    <s v="REFERENCE ELECTRIFICATION - MODERATE TECHNOLOGY ADVANCEMENT"/>
    <x v="3"/>
    <s v="INDUSTRIAL IR PROCESSING"/>
    <s v="TEXAS"/>
    <x v="30"/>
    <x v="20"/>
    <s v="BIOMASS - WOOD"/>
    <x v="14"/>
    <n v="0"/>
  </r>
  <r>
    <s v="REFERENCE ELECTRIFICATION - MODERATE TECHNOLOGY ADVANCEMENT"/>
    <x v="3"/>
    <s v="INDUSTRIAL IR PROCESSING"/>
    <s v="TEXAS"/>
    <x v="30"/>
    <x v="20"/>
    <s v="RESIDUAL FUEL OIL"/>
    <x v="14"/>
    <n v="0"/>
  </r>
  <r>
    <s v="REFERENCE ELECTRIFICATION - MODERATE TECHNOLOGY ADVANCEMENT"/>
    <x v="3"/>
    <s v="INDUSTRIAL IR PROCESSING"/>
    <s v="TEXAS"/>
    <x v="30"/>
    <x v="20"/>
    <s v="COAL"/>
    <x v="14"/>
    <n v="0"/>
  </r>
  <r>
    <s v="REFERENCE ELECTRIFICATION - MODERATE TECHNOLOGY ADVANCEMENT"/>
    <x v="3"/>
    <s v="INDUSTRIAL IR PROCESSING"/>
    <s v="TEXAS"/>
    <x v="30"/>
    <x v="20"/>
    <s v="OTHER PETROLEUM"/>
    <x v="14"/>
    <n v="0"/>
  </r>
  <r>
    <s v="REFERENCE ELECTRIFICATION - MODERATE TECHNOLOGY ADVANCEMENT"/>
    <x v="3"/>
    <s v="INDUSTRIAL IR PROCESSING"/>
    <s v="TEXAS"/>
    <x v="30"/>
    <x v="21"/>
    <s v="ELECTRICITY"/>
    <x v="14"/>
    <n v="0"/>
  </r>
  <r>
    <s v="REFERENCE ELECTRIFICATION - MODERATE TECHNOLOGY ADVANCEMENT"/>
    <x v="3"/>
    <s v="INDUSTRIAL IR PROCESSING"/>
    <s v="TEXAS"/>
    <x v="30"/>
    <x v="21"/>
    <s v="DIESEL FUEL"/>
    <x v="14"/>
    <n v="0"/>
  </r>
  <r>
    <s v="REFERENCE ELECTRIFICATION - MODERATE TECHNOLOGY ADVANCEMENT"/>
    <x v="3"/>
    <s v="INDUSTRIAL IR PROCESSING"/>
    <s v="TEXAS"/>
    <x v="30"/>
    <x v="21"/>
    <s v="PIPELINE GAS"/>
    <x v="14"/>
    <n v="0"/>
  </r>
  <r>
    <s v="REFERENCE ELECTRIFICATION - MODERATE TECHNOLOGY ADVANCEMENT"/>
    <x v="3"/>
    <s v="INDUSTRIAL IR PROCESSING"/>
    <s v="TEXAS"/>
    <x v="30"/>
    <x v="21"/>
    <s v="BIOMASS - WOOD"/>
    <x v="14"/>
    <n v="0"/>
  </r>
  <r>
    <s v="REFERENCE ELECTRIFICATION - MODERATE TECHNOLOGY ADVANCEMENT"/>
    <x v="3"/>
    <s v="INDUSTRIAL IR PROCESSING"/>
    <s v="TEXAS"/>
    <x v="30"/>
    <x v="21"/>
    <s v="RESIDUAL FUEL OIL"/>
    <x v="14"/>
    <n v="0"/>
  </r>
  <r>
    <s v="REFERENCE ELECTRIFICATION - MODERATE TECHNOLOGY ADVANCEMENT"/>
    <x v="3"/>
    <s v="INDUSTRIAL IR PROCESSING"/>
    <s v="TEXAS"/>
    <x v="30"/>
    <x v="21"/>
    <s v="COAL"/>
    <x v="14"/>
    <n v="0"/>
  </r>
  <r>
    <s v="REFERENCE ELECTRIFICATION - MODERATE TECHNOLOGY ADVANCEMENT"/>
    <x v="3"/>
    <s v="INDUSTRIAL IR PROCESSING"/>
    <s v="TEXAS"/>
    <x v="30"/>
    <x v="21"/>
    <s v="OTHER PETROLEUM"/>
    <x v="14"/>
    <n v="0"/>
  </r>
  <r>
    <s v="REFERENCE ELECTRIFICATION - MODERATE TECHNOLOGY ADVANCEMENT"/>
    <x v="3"/>
    <s v="INDUSTRIAL IR PROCESSING"/>
    <s v="TEXAS"/>
    <x v="30"/>
    <x v="22"/>
    <s v="ELECTRICITY"/>
    <x v="14"/>
    <n v="0"/>
  </r>
  <r>
    <s v="REFERENCE ELECTRIFICATION - MODERATE TECHNOLOGY ADVANCEMENT"/>
    <x v="3"/>
    <s v="INDUSTRIAL IR PROCESSING"/>
    <s v="TEXAS"/>
    <x v="30"/>
    <x v="22"/>
    <s v="DIESEL FUEL"/>
    <x v="14"/>
    <n v="0"/>
  </r>
  <r>
    <s v="REFERENCE ELECTRIFICATION - MODERATE TECHNOLOGY ADVANCEMENT"/>
    <x v="3"/>
    <s v="INDUSTRIAL IR PROCESSING"/>
    <s v="TEXAS"/>
    <x v="30"/>
    <x v="22"/>
    <s v="PIPELINE GAS"/>
    <x v="14"/>
    <n v="0"/>
  </r>
  <r>
    <s v="REFERENCE ELECTRIFICATION - MODERATE TECHNOLOGY ADVANCEMENT"/>
    <x v="3"/>
    <s v="INDUSTRIAL IR PROCESSING"/>
    <s v="TEXAS"/>
    <x v="30"/>
    <x v="22"/>
    <s v="BIOMASS - WOOD"/>
    <x v="14"/>
    <n v="0"/>
  </r>
  <r>
    <s v="REFERENCE ELECTRIFICATION - MODERATE TECHNOLOGY ADVANCEMENT"/>
    <x v="3"/>
    <s v="INDUSTRIAL IR PROCESSING"/>
    <s v="TEXAS"/>
    <x v="30"/>
    <x v="22"/>
    <s v="RESIDUAL FUEL OIL"/>
    <x v="14"/>
    <n v="0"/>
  </r>
  <r>
    <s v="REFERENCE ELECTRIFICATION - MODERATE TECHNOLOGY ADVANCEMENT"/>
    <x v="3"/>
    <s v="INDUSTRIAL IR PROCESSING"/>
    <s v="TEXAS"/>
    <x v="30"/>
    <x v="22"/>
    <s v="COAL"/>
    <x v="14"/>
    <n v="0"/>
  </r>
  <r>
    <s v="REFERENCE ELECTRIFICATION - MODERATE TECHNOLOGY ADVANCEMENT"/>
    <x v="3"/>
    <s v="INDUSTRIAL IR PROCESSING"/>
    <s v="TEXAS"/>
    <x v="30"/>
    <x v="22"/>
    <s v="OTHER PETROLEUM"/>
    <x v="14"/>
    <n v="0"/>
  </r>
  <r>
    <s v="REFERENCE ELECTRIFICATION - MODERATE TECHNOLOGY ADVANCEMENT"/>
    <x v="3"/>
    <s v="INDUSTRIAL IR PROCESSING"/>
    <s v="TEXAS"/>
    <x v="30"/>
    <x v="23"/>
    <s v="ELECTRICITY"/>
    <x v="14"/>
    <n v="0"/>
  </r>
  <r>
    <s v="REFERENCE ELECTRIFICATION - MODERATE TECHNOLOGY ADVANCEMENT"/>
    <x v="3"/>
    <s v="INDUSTRIAL IR PROCESSING"/>
    <s v="TEXAS"/>
    <x v="30"/>
    <x v="23"/>
    <s v="DIESEL FUEL"/>
    <x v="14"/>
    <n v="0"/>
  </r>
  <r>
    <s v="REFERENCE ELECTRIFICATION - MODERATE TECHNOLOGY ADVANCEMENT"/>
    <x v="3"/>
    <s v="INDUSTRIAL IR PROCESSING"/>
    <s v="TEXAS"/>
    <x v="30"/>
    <x v="23"/>
    <s v="PIPELINE GAS"/>
    <x v="14"/>
    <n v="0"/>
  </r>
  <r>
    <s v="REFERENCE ELECTRIFICATION - MODERATE TECHNOLOGY ADVANCEMENT"/>
    <x v="3"/>
    <s v="INDUSTRIAL IR PROCESSING"/>
    <s v="TEXAS"/>
    <x v="30"/>
    <x v="23"/>
    <s v="BIOMASS - WOOD"/>
    <x v="14"/>
    <n v="0"/>
  </r>
  <r>
    <s v="REFERENCE ELECTRIFICATION - MODERATE TECHNOLOGY ADVANCEMENT"/>
    <x v="3"/>
    <s v="INDUSTRIAL IR PROCESSING"/>
    <s v="TEXAS"/>
    <x v="30"/>
    <x v="23"/>
    <s v="RESIDUAL FUEL OIL"/>
    <x v="14"/>
    <n v="0"/>
  </r>
  <r>
    <s v="REFERENCE ELECTRIFICATION - MODERATE TECHNOLOGY ADVANCEMENT"/>
    <x v="3"/>
    <s v="INDUSTRIAL IR PROCESSING"/>
    <s v="TEXAS"/>
    <x v="30"/>
    <x v="23"/>
    <s v="COAL"/>
    <x v="14"/>
    <n v="0"/>
  </r>
  <r>
    <s v="REFERENCE ELECTRIFICATION - MODERATE TECHNOLOGY ADVANCEMENT"/>
    <x v="3"/>
    <s v="INDUSTRIAL IR PROCESSING"/>
    <s v="TEXAS"/>
    <x v="30"/>
    <x v="23"/>
    <s v="OTHER PETROLEUM"/>
    <x v="14"/>
    <n v="0"/>
  </r>
  <r>
    <s v="REFERENCE ELECTRIFICATION - MODERATE TECHNOLOGY ADVANCEMENT"/>
    <x v="3"/>
    <s v="INDUSTRIAL IR PROCESSING"/>
    <s v="TEXAS"/>
    <x v="30"/>
    <x v="24"/>
    <s v="ELECTRICITY"/>
    <x v="14"/>
    <n v="0"/>
  </r>
  <r>
    <s v="REFERENCE ELECTRIFICATION - MODERATE TECHNOLOGY ADVANCEMENT"/>
    <x v="3"/>
    <s v="INDUSTRIAL IR PROCESSING"/>
    <s v="TEXAS"/>
    <x v="30"/>
    <x v="24"/>
    <s v="DIESEL FUEL"/>
    <x v="14"/>
    <n v="0"/>
  </r>
  <r>
    <s v="REFERENCE ELECTRIFICATION - MODERATE TECHNOLOGY ADVANCEMENT"/>
    <x v="3"/>
    <s v="INDUSTRIAL IR PROCESSING"/>
    <s v="TEXAS"/>
    <x v="30"/>
    <x v="24"/>
    <s v="PIPELINE GAS"/>
    <x v="14"/>
    <n v="0"/>
  </r>
  <r>
    <s v="REFERENCE ELECTRIFICATION - MODERATE TECHNOLOGY ADVANCEMENT"/>
    <x v="3"/>
    <s v="INDUSTRIAL IR PROCESSING"/>
    <s v="TEXAS"/>
    <x v="30"/>
    <x v="24"/>
    <s v="BIOMASS - WOOD"/>
    <x v="14"/>
    <n v="0"/>
  </r>
  <r>
    <s v="REFERENCE ELECTRIFICATION - MODERATE TECHNOLOGY ADVANCEMENT"/>
    <x v="3"/>
    <s v="INDUSTRIAL IR PROCESSING"/>
    <s v="TEXAS"/>
    <x v="30"/>
    <x v="24"/>
    <s v="RESIDUAL FUEL OIL"/>
    <x v="14"/>
    <n v="0"/>
  </r>
  <r>
    <s v="REFERENCE ELECTRIFICATION - MODERATE TECHNOLOGY ADVANCEMENT"/>
    <x v="3"/>
    <s v="INDUSTRIAL IR PROCESSING"/>
    <s v="TEXAS"/>
    <x v="30"/>
    <x v="24"/>
    <s v="COAL"/>
    <x v="14"/>
    <n v="0"/>
  </r>
  <r>
    <s v="REFERENCE ELECTRIFICATION - MODERATE TECHNOLOGY ADVANCEMENT"/>
    <x v="3"/>
    <s v="INDUSTRIAL IR PROCESSING"/>
    <s v="TEXAS"/>
    <x v="30"/>
    <x v="24"/>
    <s v="OTHER PETROLEUM"/>
    <x v="14"/>
    <n v="0"/>
  </r>
  <r>
    <s v="REFERENCE ELECTRIFICATION - MODERATE TECHNOLOGY ADVANCEMENT"/>
    <x v="3"/>
    <s v="INDUSTRIAL IR PROCESSING"/>
    <s v="TEXAS"/>
    <x v="30"/>
    <x v="25"/>
    <s v="ELECTRICITY"/>
    <x v="14"/>
    <n v="0"/>
  </r>
  <r>
    <s v="REFERENCE ELECTRIFICATION - MODERATE TECHNOLOGY ADVANCEMENT"/>
    <x v="3"/>
    <s v="INDUSTRIAL IR PROCESSING"/>
    <s v="TEXAS"/>
    <x v="30"/>
    <x v="25"/>
    <s v="DIESEL FUEL"/>
    <x v="14"/>
    <n v="0"/>
  </r>
  <r>
    <s v="REFERENCE ELECTRIFICATION - MODERATE TECHNOLOGY ADVANCEMENT"/>
    <x v="3"/>
    <s v="INDUSTRIAL IR PROCESSING"/>
    <s v="TEXAS"/>
    <x v="30"/>
    <x v="25"/>
    <s v="PIPELINE GAS"/>
    <x v="14"/>
    <n v="0"/>
  </r>
  <r>
    <s v="REFERENCE ELECTRIFICATION - MODERATE TECHNOLOGY ADVANCEMENT"/>
    <x v="3"/>
    <s v="INDUSTRIAL IR PROCESSING"/>
    <s v="TEXAS"/>
    <x v="30"/>
    <x v="25"/>
    <s v="BIOMASS - WOOD"/>
    <x v="14"/>
    <n v="0"/>
  </r>
  <r>
    <s v="REFERENCE ELECTRIFICATION - MODERATE TECHNOLOGY ADVANCEMENT"/>
    <x v="3"/>
    <s v="INDUSTRIAL IR PROCESSING"/>
    <s v="TEXAS"/>
    <x v="30"/>
    <x v="25"/>
    <s v="RESIDUAL FUEL OIL"/>
    <x v="14"/>
    <n v="0"/>
  </r>
  <r>
    <s v="REFERENCE ELECTRIFICATION - MODERATE TECHNOLOGY ADVANCEMENT"/>
    <x v="3"/>
    <s v="INDUSTRIAL IR PROCESSING"/>
    <s v="TEXAS"/>
    <x v="30"/>
    <x v="25"/>
    <s v="COAL"/>
    <x v="14"/>
    <n v="0"/>
  </r>
  <r>
    <s v="REFERENCE ELECTRIFICATION - MODERATE TECHNOLOGY ADVANCEMENT"/>
    <x v="3"/>
    <s v="INDUSTRIAL IR PROCESSING"/>
    <s v="TEXAS"/>
    <x v="30"/>
    <x v="25"/>
    <s v="OTHER PETROLEUM"/>
    <x v="14"/>
    <n v="0"/>
  </r>
  <r>
    <s v="REFERENCE ELECTRIFICATION - MODERATE TECHNOLOGY ADVANCEMENT"/>
    <x v="3"/>
    <s v="INDUSTRIAL IR PROCESSING"/>
    <s v="TEXAS"/>
    <x v="30"/>
    <x v="26"/>
    <s v="ELECTRICITY"/>
    <x v="14"/>
    <n v="0"/>
  </r>
  <r>
    <s v="REFERENCE ELECTRIFICATION - MODERATE TECHNOLOGY ADVANCEMENT"/>
    <x v="3"/>
    <s v="INDUSTRIAL IR PROCESSING"/>
    <s v="TEXAS"/>
    <x v="30"/>
    <x v="26"/>
    <s v="DIESEL FUEL"/>
    <x v="14"/>
    <n v="0"/>
  </r>
  <r>
    <s v="REFERENCE ELECTRIFICATION - MODERATE TECHNOLOGY ADVANCEMENT"/>
    <x v="3"/>
    <s v="INDUSTRIAL IR PROCESSING"/>
    <s v="TEXAS"/>
    <x v="30"/>
    <x v="26"/>
    <s v="PIPELINE GAS"/>
    <x v="14"/>
    <n v="0"/>
  </r>
  <r>
    <s v="REFERENCE ELECTRIFICATION - MODERATE TECHNOLOGY ADVANCEMENT"/>
    <x v="3"/>
    <s v="INDUSTRIAL IR PROCESSING"/>
    <s v="TEXAS"/>
    <x v="30"/>
    <x v="26"/>
    <s v="BIOMASS - WOOD"/>
    <x v="14"/>
    <n v="0"/>
  </r>
  <r>
    <s v="REFERENCE ELECTRIFICATION - MODERATE TECHNOLOGY ADVANCEMENT"/>
    <x v="3"/>
    <s v="INDUSTRIAL IR PROCESSING"/>
    <s v="TEXAS"/>
    <x v="30"/>
    <x v="26"/>
    <s v="RESIDUAL FUEL OIL"/>
    <x v="14"/>
    <n v="0"/>
  </r>
  <r>
    <s v="REFERENCE ELECTRIFICATION - MODERATE TECHNOLOGY ADVANCEMENT"/>
    <x v="3"/>
    <s v="INDUSTRIAL IR PROCESSING"/>
    <s v="TEXAS"/>
    <x v="30"/>
    <x v="26"/>
    <s v="COAL"/>
    <x v="14"/>
    <n v="0"/>
  </r>
  <r>
    <s v="REFERENCE ELECTRIFICATION - MODERATE TECHNOLOGY ADVANCEMENT"/>
    <x v="3"/>
    <s v="INDUSTRIAL IR PROCESSING"/>
    <s v="TEXAS"/>
    <x v="30"/>
    <x v="26"/>
    <s v="OTHER PETROLEUM"/>
    <x v="14"/>
    <n v="0"/>
  </r>
  <r>
    <s v="REFERENCE ELECTRIFICATION - MODERATE TECHNOLOGY ADVANCEMENT"/>
    <x v="3"/>
    <s v="INDUSTRIAL IR PROCESSING"/>
    <s v="TEXAS"/>
    <x v="30"/>
    <x v="27"/>
    <s v="ELECTRICITY"/>
    <x v="14"/>
    <n v="0"/>
  </r>
  <r>
    <s v="REFERENCE ELECTRIFICATION - MODERATE TECHNOLOGY ADVANCEMENT"/>
    <x v="3"/>
    <s v="INDUSTRIAL IR PROCESSING"/>
    <s v="TEXAS"/>
    <x v="30"/>
    <x v="27"/>
    <s v="DIESEL FUEL"/>
    <x v="14"/>
    <n v="0"/>
  </r>
  <r>
    <s v="REFERENCE ELECTRIFICATION - MODERATE TECHNOLOGY ADVANCEMENT"/>
    <x v="3"/>
    <s v="INDUSTRIAL IR PROCESSING"/>
    <s v="TEXAS"/>
    <x v="30"/>
    <x v="27"/>
    <s v="PIPELINE GAS"/>
    <x v="14"/>
    <n v="0"/>
  </r>
  <r>
    <s v="REFERENCE ELECTRIFICATION - MODERATE TECHNOLOGY ADVANCEMENT"/>
    <x v="3"/>
    <s v="INDUSTRIAL IR PROCESSING"/>
    <s v="TEXAS"/>
    <x v="30"/>
    <x v="27"/>
    <s v="BIOMASS - WOOD"/>
    <x v="14"/>
    <n v="0"/>
  </r>
  <r>
    <s v="REFERENCE ELECTRIFICATION - MODERATE TECHNOLOGY ADVANCEMENT"/>
    <x v="3"/>
    <s v="INDUSTRIAL IR PROCESSING"/>
    <s v="TEXAS"/>
    <x v="30"/>
    <x v="27"/>
    <s v="RESIDUAL FUEL OIL"/>
    <x v="14"/>
    <n v="0"/>
  </r>
  <r>
    <s v="REFERENCE ELECTRIFICATION - MODERATE TECHNOLOGY ADVANCEMENT"/>
    <x v="3"/>
    <s v="INDUSTRIAL IR PROCESSING"/>
    <s v="TEXAS"/>
    <x v="30"/>
    <x v="27"/>
    <s v="COAL"/>
    <x v="14"/>
    <n v="0"/>
  </r>
  <r>
    <s v="REFERENCE ELECTRIFICATION - MODERATE TECHNOLOGY ADVANCEMENT"/>
    <x v="3"/>
    <s v="INDUSTRIAL IR PROCESSING"/>
    <s v="TEXAS"/>
    <x v="30"/>
    <x v="27"/>
    <s v="OTHER PETROLEUM"/>
    <x v="14"/>
    <n v="0"/>
  </r>
  <r>
    <s v="REFERENCE ELECTRIFICATION - MODERATE TECHNOLOGY ADVANCEMENT"/>
    <x v="3"/>
    <s v="INDUSTRIAL IR PROCESSING"/>
    <s v="TEXAS"/>
    <x v="30"/>
    <x v="28"/>
    <s v="ELECTRICITY"/>
    <x v="14"/>
    <n v="0"/>
  </r>
  <r>
    <s v="REFERENCE ELECTRIFICATION - MODERATE TECHNOLOGY ADVANCEMENT"/>
    <x v="3"/>
    <s v="INDUSTRIAL IR PROCESSING"/>
    <s v="TEXAS"/>
    <x v="30"/>
    <x v="28"/>
    <s v="DIESEL FUEL"/>
    <x v="14"/>
    <n v="0"/>
  </r>
  <r>
    <s v="REFERENCE ELECTRIFICATION - MODERATE TECHNOLOGY ADVANCEMENT"/>
    <x v="3"/>
    <s v="INDUSTRIAL IR PROCESSING"/>
    <s v="TEXAS"/>
    <x v="30"/>
    <x v="28"/>
    <s v="PIPELINE GAS"/>
    <x v="14"/>
    <n v="0"/>
  </r>
  <r>
    <s v="REFERENCE ELECTRIFICATION - MODERATE TECHNOLOGY ADVANCEMENT"/>
    <x v="3"/>
    <s v="INDUSTRIAL IR PROCESSING"/>
    <s v="TEXAS"/>
    <x v="30"/>
    <x v="28"/>
    <s v="BIOMASS - WOOD"/>
    <x v="14"/>
    <n v="0"/>
  </r>
  <r>
    <s v="REFERENCE ELECTRIFICATION - MODERATE TECHNOLOGY ADVANCEMENT"/>
    <x v="3"/>
    <s v="INDUSTRIAL IR PROCESSING"/>
    <s v="TEXAS"/>
    <x v="30"/>
    <x v="28"/>
    <s v="RESIDUAL FUEL OIL"/>
    <x v="14"/>
    <n v="0"/>
  </r>
  <r>
    <s v="REFERENCE ELECTRIFICATION - MODERATE TECHNOLOGY ADVANCEMENT"/>
    <x v="3"/>
    <s v="INDUSTRIAL IR PROCESSING"/>
    <s v="TEXAS"/>
    <x v="30"/>
    <x v="28"/>
    <s v="COAL"/>
    <x v="14"/>
    <n v="0"/>
  </r>
  <r>
    <s v="REFERENCE ELECTRIFICATION - MODERATE TECHNOLOGY ADVANCEMENT"/>
    <x v="3"/>
    <s v="INDUSTRIAL IR PROCESSING"/>
    <s v="TEXAS"/>
    <x v="30"/>
    <x v="28"/>
    <s v="OTHER PETROLEUM"/>
    <x v="14"/>
    <n v="0"/>
  </r>
  <r>
    <s v="REFERENCE ELECTRIFICATION - MODERATE TECHNOLOGY ADVANCEMENT"/>
    <x v="3"/>
    <s v="INDUSTRIAL IR PROCESSING"/>
    <s v="TEXAS"/>
    <x v="30"/>
    <x v="29"/>
    <s v="ELECTRICITY"/>
    <x v="14"/>
    <n v="0"/>
  </r>
  <r>
    <s v="REFERENCE ELECTRIFICATION - MODERATE TECHNOLOGY ADVANCEMENT"/>
    <x v="3"/>
    <s v="INDUSTRIAL IR PROCESSING"/>
    <s v="TEXAS"/>
    <x v="30"/>
    <x v="29"/>
    <s v="DIESEL FUEL"/>
    <x v="14"/>
    <n v="0"/>
  </r>
  <r>
    <s v="REFERENCE ELECTRIFICATION - MODERATE TECHNOLOGY ADVANCEMENT"/>
    <x v="3"/>
    <s v="INDUSTRIAL IR PROCESSING"/>
    <s v="TEXAS"/>
    <x v="30"/>
    <x v="29"/>
    <s v="PIPELINE GAS"/>
    <x v="14"/>
    <n v="0"/>
  </r>
  <r>
    <s v="REFERENCE ELECTRIFICATION - MODERATE TECHNOLOGY ADVANCEMENT"/>
    <x v="3"/>
    <s v="INDUSTRIAL IR PROCESSING"/>
    <s v="TEXAS"/>
    <x v="30"/>
    <x v="29"/>
    <s v="BIOMASS - WOOD"/>
    <x v="14"/>
    <n v="0"/>
  </r>
  <r>
    <s v="REFERENCE ELECTRIFICATION - MODERATE TECHNOLOGY ADVANCEMENT"/>
    <x v="3"/>
    <s v="INDUSTRIAL IR PROCESSING"/>
    <s v="TEXAS"/>
    <x v="30"/>
    <x v="29"/>
    <s v="RESIDUAL FUEL OIL"/>
    <x v="14"/>
    <n v="0"/>
  </r>
  <r>
    <s v="REFERENCE ELECTRIFICATION - MODERATE TECHNOLOGY ADVANCEMENT"/>
    <x v="3"/>
    <s v="INDUSTRIAL IR PROCESSING"/>
    <s v="TEXAS"/>
    <x v="30"/>
    <x v="29"/>
    <s v="COAL"/>
    <x v="14"/>
    <n v="0"/>
  </r>
  <r>
    <s v="REFERENCE ELECTRIFICATION - MODERATE TECHNOLOGY ADVANCEMENT"/>
    <x v="3"/>
    <s v="INDUSTRIAL IR PROCESSING"/>
    <s v="TEXAS"/>
    <x v="30"/>
    <x v="29"/>
    <s v="OTHER PETROLEUM"/>
    <x v="14"/>
    <n v="0"/>
  </r>
  <r>
    <s v="REFERENCE ELECTRIFICATION - MODERATE TECHNOLOGY ADVANCEMENT"/>
    <x v="3"/>
    <s v="INDUSTRIAL IR PROCESSING"/>
    <s v="TEXAS"/>
    <x v="30"/>
    <x v="30"/>
    <s v="ELECTRICITY"/>
    <x v="14"/>
    <n v="0"/>
  </r>
  <r>
    <s v="REFERENCE ELECTRIFICATION - MODERATE TECHNOLOGY ADVANCEMENT"/>
    <x v="3"/>
    <s v="INDUSTRIAL IR PROCESSING"/>
    <s v="TEXAS"/>
    <x v="30"/>
    <x v="30"/>
    <s v="DIESEL FUEL"/>
    <x v="14"/>
    <n v="0"/>
  </r>
  <r>
    <s v="REFERENCE ELECTRIFICATION - MODERATE TECHNOLOGY ADVANCEMENT"/>
    <x v="3"/>
    <s v="INDUSTRIAL IR PROCESSING"/>
    <s v="TEXAS"/>
    <x v="30"/>
    <x v="30"/>
    <s v="PIPELINE GAS"/>
    <x v="14"/>
    <n v="0"/>
  </r>
  <r>
    <s v="REFERENCE ELECTRIFICATION - MODERATE TECHNOLOGY ADVANCEMENT"/>
    <x v="3"/>
    <s v="INDUSTRIAL IR PROCESSING"/>
    <s v="TEXAS"/>
    <x v="30"/>
    <x v="30"/>
    <s v="BIOMASS - WOOD"/>
    <x v="14"/>
    <n v="0"/>
  </r>
  <r>
    <s v="REFERENCE ELECTRIFICATION - MODERATE TECHNOLOGY ADVANCEMENT"/>
    <x v="3"/>
    <s v="INDUSTRIAL IR PROCESSING"/>
    <s v="TEXAS"/>
    <x v="30"/>
    <x v="30"/>
    <s v="RESIDUAL FUEL OIL"/>
    <x v="14"/>
    <n v="0"/>
  </r>
  <r>
    <s v="REFERENCE ELECTRIFICATION - MODERATE TECHNOLOGY ADVANCEMENT"/>
    <x v="3"/>
    <s v="INDUSTRIAL IR PROCESSING"/>
    <s v="TEXAS"/>
    <x v="30"/>
    <x v="30"/>
    <s v="COAL"/>
    <x v="14"/>
    <n v="0"/>
  </r>
  <r>
    <s v="REFERENCE ELECTRIFICATION - MODERATE TECHNOLOGY ADVANCEMENT"/>
    <x v="3"/>
    <s v="INDUSTRIAL IR PROCESSING"/>
    <s v="TEXAS"/>
    <x v="30"/>
    <x v="30"/>
    <s v="OTHER PETROLEUM"/>
    <x v="14"/>
    <n v="0"/>
  </r>
  <r>
    <s v="REFERENCE ELECTRIFICATION - MODERATE TECHNOLOGY ADVANCEMENT"/>
    <x v="3"/>
    <s v="INDUSTRIAL IR PROCESSING"/>
    <s v="TEXAS"/>
    <x v="30"/>
    <x v="31"/>
    <s v="ELECTRICITY"/>
    <x v="14"/>
    <n v="0"/>
  </r>
  <r>
    <s v="REFERENCE ELECTRIFICATION - MODERATE TECHNOLOGY ADVANCEMENT"/>
    <x v="3"/>
    <s v="INDUSTRIAL IR PROCESSING"/>
    <s v="TEXAS"/>
    <x v="30"/>
    <x v="31"/>
    <s v="DIESEL FUEL"/>
    <x v="14"/>
    <n v="0"/>
  </r>
  <r>
    <s v="REFERENCE ELECTRIFICATION - MODERATE TECHNOLOGY ADVANCEMENT"/>
    <x v="3"/>
    <s v="INDUSTRIAL IR PROCESSING"/>
    <s v="TEXAS"/>
    <x v="30"/>
    <x v="31"/>
    <s v="PIPELINE GAS"/>
    <x v="14"/>
    <n v="0"/>
  </r>
  <r>
    <s v="REFERENCE ELECTRIFICATION - MODERATE TECHNOLOGY ADVANCEMENT"/>
    <x v="3"/>
    <s v="INDUSTRIAL IR PROCESSING"/>
    <s v="TEXAS"/>
    <x v="30"/>
    <x v="31"/>
    <s v="BIOMASS - WOOD"/>
    <x v="14"/>
    <n v="0"/>
  </r>
  <r>
    <s v="REFERENCE ELECTRIFICATION - MODERATE TECHNOLOGY ADVANCEMENT"/>
    <x v="3"/>
    <s v="INDUSTRIAL IR PROCESSING"/>
    <s v="TEXAS"/>
    <x v="30"/>
    <x v="31"/>
    <s v="RESIDUAL FUEL OIL"/>
    <x v="14"/>
    <n v="0"/>
  </r>
  <r>
    <s v="REFERENCE ELECTRIFICATION - MODERATE TECHNOLOGY ADVANCEMENT"/>
    <x v="3"/>
    <s v="INDUSTRIAL IR PROCESSING"/>
    <s v="TEXAS"/>
    <x v="30"/>
    <x v="31"/>
    <s v="COAL"/>
    <x v="14"/>
    <n v="0"/>
  </r>
  <r>
    <s v="REFERENCE ELECTRIFICATION - MODERATE TECHNOLOGY ADVANCEMENT"/>
    <x v="3"/>
    <s v="INDUSTRIAL IR PROCESSING"/>
    <s v="TEXAS"/>
    <x v="30"/>
    <x v="31"/>
    <s v="OTHER PETROLEUM"/>
    <x v="14"/>
    <n v="0"/>
  </r>
  <r>
    <s v="REFERENCE ELECTRIFICATION - MODERATE TECHNOLOGY ADVANCEMENT"/>
    <x v="3"/>
    <s v="INDUSTRIAL IR PROCESSING"/>
    <s v="TEXAS"/>
    <x v="30"/>
    <x v="32"/>
    <s v="ELECTRICITY"/>
    <x v="14"/>
    <n v="0"/>
  </r>
  <r>
    <s v="REFERENCE ELECTRIFICATION - MODERATE TECHNOLOGY ADVANCEMENT"/>
    <x v="3"/>
    <s v="INDUSTRIAL IR PROCESSING"/>
    <s v="TEXAS"/>
    <x v="30"/>
    <x v="32"/>
    <s v="DIESEL FUEL"/>
    <x v="14"/>
    <n v="0"/>
  </r>
  <r>
    <s v="REFERENCE ELECTRIFICATION - MODERATE TECHNOLOGY ADVANCEMENT"/>
    <x v="3"/>
    <s v="INDUSTRIAL IR PROCESSING"/>
    <s v="TEXAS"/>
    <x v="30"/>
    <x v="32"/>
    <s v="PIPELINE GAS"/>
    <x v="14"/>
    <n v="0"/>
  </r>
  <r>
    <s v="REFERENCE ELECTRIFICATION - MODERATE TECHNOLOGY ADVANCEMENT"/>
    <x v="3"/>
    <s v="INDUSTRIAL IR PROCESSING"/>
    <s v="TEXAS"/>
    <x v="30"/>
    <x v="32"/>
    <s v="BIOMASS - WOOD"/>
    <x v="14"/>
    <n v="0"/>
  </r>
  <r>
    <s v="REFERENCE ELECTRIFICATION - MODERATE TECHNOLOGY ADVANCEMENT"/>
    <x v="3"/>
    <s v="INDUSTRIAL IR PROCESSING"/>
    <s v="TEXAS"/>
    <x v="30"/>
    <x v="32"/>
    <s v="RESIDUAL FUEL OIL"/>
    <x v="14"/>
    <n v="0"/>
  </r>
  <r>
    <s v="REFERENCE ELECTRIFICATION - MODERATE TECHNOLOGY ADVANCEMENT"/>
    <x v="3"/>
    <s v="INDUSTRIAL IR PROCESSING"/>
    <s v="TEXAS"/>
    <x v="30"/>
    <x v="32"/>
    <s v="COAL"/>
    <x v="14"/>
    <n v="0"/>
  </r>
  <r>
    <s v="REFERENCE ELECTRIFICATION - MODERATE TECHNOLOGY ADVANCEMENT"/>
    <x v="3"/>
    <s v="INDUSTRIAL IR PROCESSING"/>
    <s v="TEXAS"/>
    <x v="30"/>
    <x v="32"/>
    <s v="OTHER PETROLEUM"/>
    <x v="14"/>
    <n v="0"/>
  </r>
  <r>
    <s v="REFERENCE ELECTRIFICATION - MODERATE TECHNOLOGY ADVANCEMENT"/>
    <x v="3"/>
    <s v="INDUSTRIAL IR PROCESSING"/>
    <s v="TEXAS"/>
    <x v="30"/>
    <x v="33"/>
    <s v="ELECTRICITY"/>
    <x v="14"/>
    <n v="0"/>
  </r>
  <r>
    <s v="REFERENCE ELECTRIFICATION - MODERATE TECHNOLOGY ADVANCEMENT"/>
    <x v="3"/>
    <s v="INDUSTRIAL IR PROCESSING"/>
    <s v="TEXAS"/>
    <x v="30"/>
    <x v="33"/>
    <s v="DIESEL FUEL"/>
    <x v="14"/>
    <n v="0"/>
  </r>
  <r>
    <s v="REFERENCE ELECTRIFICATION - MODERATE TECHNOLOGY ADVANCEMENT"/>
    <x v="3"/>
    <s v="INDUSTRIAL IR PROCESSING"/>
    <s v="TEXAS"/>
    <x v="30"/>
    <x v="33"/>
    <s v="PIPELINE GAS"/>
    <x v="14"/>
    <n v="0"/>
  </r>
  <r>
    <s v="REFERENCE ELECTRIFICATION - MODERATE TECHNOLOGY ADVANCEMENT"/>
    <x v="3"/>
    <s v="INDUSTRIAL IR PROCESSING"/>
    <s v="TEXAS"/>
    <x v="30"/>
    <x v="33"/>
    <s v="BIOMASS - WOOD"/>
    <x v="14"/>
    <n v="0"/>
  </r>
  <r>
    <s v="REFERENCE ELECTRIFICATION - MODERATE TECHNOLOGY ADVANCEMENT"/>
    <x v="3"/>
    <s v="INDUSTRIAL IR PROCESSING"/>
    <s v="TEXAS"/>
    <x v="30"/>
    <x v="33"/>
    <s v="RESIDUAL FUEL OIL"/>
    <x v="14"/>
    <n v="0"/>
  </r>
  <r>
    <s v="REFERENCE ELECTRIFICATION - MODERATE TECHNOLOGY ADVANCEMENT"/>
    <x v="3"/>
    <s v="INDUSTRIAL IR PROCESSING"/>
    <s v="TEXAS"/>
    <x v="30"/>
    <x v="33"/>
    <s v="COAL"/>
    <x v="14"/>
    <n v="0"/>
  </r>
  <r>
    <s v="REFERENCE ELECTRIFICATION - MODERATE TECHNOLOGY ADVANCEMENT"/>
    <x v="3"/>
    <s v="INDUSTRIAL IR PROCESSING"/>
    <s v="TEXAS"/>
    <x v="30"/>
    <x v="33"/>
    <s v="OTHER PETROLEUM"/>
    <x v="14"/>
    <n v="0"/>
  </r>
  <r>
    <s v="REFERENCE ELECTRIFICATION - MODERATE TECHNOLOGY ADVANCEMENT"/>
    <x v="3"/>
    <s v="INDUSTRIAL UV CURING"/>
    <s v="TEXAS"/>
    <x v="31"/>
    <x v="0"/>
    <s v="ELECTRICITY"/>
    <x v="14"/>
    <n v="0"/>
  </r>
  <r>
    <s v="REFERENCE ELECTRIFICATION - MODERATE TECHNOLOGY ADVANCEMENT"/>
    <x v="3"/>
    <s v="INDUSTRIAL UV CURING"/>
    <s v="TEXAS"/>
    <x v="31"/>
    <x v="0"/>
    <s v="DIESEL FUEL"/>
    <x v="14"/>
    <n v="0"/>
  </r>
  <r>
    <s v="REFERENCE ELECTRIFICATION - MODERATE TECHNOLOGY ADVANCEMENT"/>
    <x v="3"/>
    <s v="INDUSTRIAL UV CURING"/>
    <s v="TEXAS"/>
    <x v="31"/>
    <x v="0"/>
    <s v="PIPELINE GAS"/>
    <x v="14"/>
    <n v="0"/>
  </r>
  <r>
    <s v="REFERENCE ELECTRIFICATION - MODERATE TECHNOLOGY ADVANCEMENT"/>
    <x v="3"/>
    <s v="INDUSTRIAL UV CURING"/>
    <s v="TEXAS"/>
    <x v="31"/>
    <x v="0"/>
    <s v="BIOMASS - WOOD"/>
    <x v="14"/>
    <n v="0"/>
  </r>
  <r>
    <s v="REFERENCE ELECTRIFICATION - MODERATE TECHNOLOGY ADVANCEMENT"/>
    <x v="3"/>
    <s v="INDUSTRIAL UV CURING"/>
    <s v="TEXAS"/>
    <x v="31"/>
    <x v="0"/>
    <s v="RESIDUAL FUEL OIL"/>
    <x v="14"/>
    <n v="0"/>
  </r>
  <r>
    <s v="REFERENCE ELECTRIFICATION - MODERATE TECHNOLOGY ADVANCEMENT"/>
    <x v="3"/>
    <s v="INDUSTRIAL UV CURING"/>
    <s v="TEXAS"/>
    <x v="31"/>
    <x v="0"/>
    <s v="COAL"/>
    <x v="14"/>
    <n v="0"/>
  </r>
  <r>
    <s v="REFERENCE ELECTRIFICATION - MODERATE TECHNOLOGY ADVANCEMENT"/>
    <x v="3"/>
    <s v="INDUSTRIAL UV CURING"/>
    <s v="TEXAS"/>
    <x v="31"/>
    <x v="0"/>
    <s v="OTHER PETROLEUM"/>
    <x v="14"/>
    <n v="0"/>
  </r>
  <r>
    <s v="REFERENCE ELECTRIFICATION - MODERATE TECHNOLOGY ADVANCEMENT"/>
    <x v="3"/>
    <s v="INDUSTRIAL UV CURING"/>
    <s v="TEXAS"/>
    <x v="31"/>
    <x v="1"/>
    <s v="ELECTRICITY"/>
    <x v="14"/>
    <n v="0"/>
  </r>
  <r>
    <s v="REFERENCE ELECTRIFICATION - MODERATE TECHNOLOGY ADVANCEMENT"/>
    <x v="3"/>
    <s v="INDUSTRIAL UV CURING"/>
    <s v="TEXAS"/>
    <x v="31"/>
    <x v="1"/>
    <s v="DIESEL FUEL"/>
    <x v="14"/>
    <n v="0"/>
  </r>
  <r>
    <s v="REFERENCE ELECTRIFICATION - MODERATE TECHNOLOGY ADVANCEMENT"/>
    <x v="3"/>
    <s v="INDUSTRIAL UV CURING"/>
    <s v="TEXAS"/>
    <x v="31"/>
    <x v="1"/>
    <s v="PIPELINE GAS"/>
    <x v="14"/>
    <n v="0"/>
  </r>
  <r>
    <s v="REFERENCE ELECTRIFICATION - MODERATE TECHNOLOGY ADVANCEMENT"/>
    <x v="3"/>
    <s v="INDUSTRIAL UV CURING"/>
    <s v="TEXAS"/>
    <x v="31"/>
    <x v="1"/>
    <s v="BIOMASS - WOOD"/>
    <x v="14"/>
    <n v="0"/>
  </r>
  <r>
    <s v="REFERENCE ELECTRIFICATION - MODERATE TECHNOLOGY ADVANCEMENT"/>
    <x v="3"/>
    <s v="INDUSTRIAL UV CURING"/>
    <s v="TEXAS"/>
    <x v="31"/>
    <x v="1"/>
    <s v="RESIDUAL FUEL OIL"/>
    <x v="14"/>
    <n v="0"/>
  </r>
  <r>
    <s v="REFERENCE ELECTRIFICATION - MODERATE TECHNOLOGY ADVANCEMENT"/>
    <x v="3"/>
    <s v="INDUSTRIAL UV CURING"/>
    <s v="TEXAS"/>
    <x v="31"/>
    <x v="1"/>
    <s v="COAL"/>
    <x v="14"/>
    <n v="0"/>
  </r>
  <r>
    <s v="REFERENCE ELECTRIFICATION - MODERATE TECHNOLOGY ADVANCEMENT"/>
    <x v="3"/>
    <s v="INDUSTRIAL UV CURING"/>
    <s v="TEXAS"/>
    <x v="31"/>
    <x v="1"/>
    <s v="OTHER PETROLEUM"/>
    <x v="14"/>
    <n v="0"/>
  </r>
  <r>
    <s v="REFERENCE ELECTRIFICATION - MODERATE TECHNOLOGY ADVANCEMENT"/>
    <x v="3"/>
    <s v="INDUSTRIAL UV CURING"/>
    <s v="TEXAS"/>
    <x v="31"/>
    <x v="2"/>
    <s v="ELECTRICITY"/>
    <x v="14"/>
    <n v="0"/>
  </r>
  <r>
    <s v="REFERENCE ELECTRIFICATION - MODERATE TECHNOLOGY ADVANCEMENT"/>
    <x v="3"/>
    <s v="INDUSTRIAL UV CURING"/>
    <s v="TEXAS"/>
    <x v="31"/>
    <x v="2"/>
    <s v="DIESEL FUEL"/>
    <x v="14"/>
    <n v="0"/>
  </r>
  <r>
    <s v="REFERENCE ELECTRIFICATION - MODERATE TECHNOLOGY ADVANCEMENT"/>
    <x v="3"/>
    <s v="INDUSTRIAL UV CURING"/>
    <s v="TEXAS"/>
    <x v="31"/>
    <x v="2"/>
    <s v="PIPELINE GAS"/>
    <x v="14"/>
    <n v="0"/>
  </r>
  <r>
    <s v="REFERENCE ELECTRIFICATION - MODERATE TECHNOLOGY ADVANCEMENT"/>
    <x v="3"/>
    <s v="INDUSTRIAL UV CURING"/>
    <s v="TEXAS"/>
    <x v="31"/>
    <x v="2"/>
    <s v="BIOMASS - WOOD"/>
    <x v="14"/>
    <n v="0"/>
  </r>
  <r>
    <s v="REFERENCE ELECTRIFICATION - MODERATE TECHNOLOGY ADVANCEMENT"/>
    <x v="3"/>
    <s v="INDUSTRIAL UV CURING"/>
    <s v="TEXAS"/>
    <x v="31"/>
    <x v="2"/>
    <s v="RESIDUAL FUEL OIL"/>
    <x v="14"/>
    <n v="0"/>
  </r>
  <r>
    <s v="REFERENCE ELECTRIFICATION - MODERATE TECHNOLOGY ADVANCEMENT"/>
    <x v="3"/>
    <s v="INDUSTRIAL UV CURING"/>
    <s v="TEXAS"/>
    <x v="31"/>
    <x v="2"/>
    <s v="COAL"/>
    <x v="14"/>
    <n v="0"/>
  </r>
  <r>
    <s v="REFERENCE ELECTRIFICATION - MODERATE TECHNOLOGY ADVANCEMENT"/>
    <x v="3"/>
    <s v="INDUSTRIAL UV CURING"/>
    <s v="TEXAS"/>
    <x v="31"/>
    <x v="2"/>
    <s v="OTHER PETROLEUM"/>
    <x v="14"/>
    <n v="0"/>
  </r>
  <r>
    <s v="REFERENCE ELECTRIFICATION - MODERATE TECHNOLOGY ADVANCEMENT"/>
    <x v="3"/>
    <s v="INDUSTRIAL UV CURING"/>
    <s v="TEXAS"/>
    <x v="31"/>
    <x v="3"/>
    <s v="ELECTRICITY"/>
    <x v="14"/>
    <n v="0"/>
  </r>
  <r>
    <s v="REFERENCE ELECTRIFICATION - MODERATE TECHNOLOGY ADVANCEMENT"/>
    <x v="3"/>
    <s v="INDUSTRIAL UV CURING"/>
    <s v="TEXAS"/>
    <x v="31"/>
    <x v="3"/>
    <s v="DIESEL FUEL"/>
    <x v="14"/>
    <n v="0"/>
  </r>
  <r>
    <s v="REFERENCE ELECTRIFICATION - MODERATE TECHNOLOGY ADVANCEMENT"/>
    <x v="3"/>
    <s v="INDUSTRIAL UV CURING"/>
    <s v="TEXAS"/>
    <x v="31"/>
    <x v="3"/>
    <s v="PIPELINE GAS"/>
    <x v="14"/>
    <n v="0"/>
  </r>
  <r>
    <s v="REFERENCE ELECTRIFICATION - MODERATE TECHNOLOGY ADVANCEMENT"/>
    <x v="3"/>
    <s v="INDUSTRIAL UV CURING"/>
    <s v="TEXAS"/>
    <x v="31"/>
    <x v="3"/>
    <s v="BIOMASS - WOOD"/>
    <x v="14"/>
    <n v="0"/>
  </r>
  <r>
    <s v="REFERENCE ELECTRIFICATION - MODERATE TECHNOLOGY ADVANCEMENT"/>
    <x v="3"/>
    <s v="INDUSTRIAL UV CURING"/>
    <s v="TEXAS"/>
    <x v="31"/>
    <x v="3"/>
    <s v="RESIDUAL FUEL OIL"/>
    <x v="14"/>
    <n v="0"/>
  </r>
  <r>
    <s v="REFERENCE ELECTRIFICATION - MODERATE TECHNOLOGY ADVANCEMENT"/>
    <x v="3"/>
    <s v="INDUSTRIAL UV CURING"/>
    <s v="TEXAS"/>
    <x v="31"/>
    <x v="3"/>
    <s v="COAL"/>
    <x v="14"/>
    <n v="0"/>
  </r>
  <r>
    <s v="REFERENCE ELECTRIFICATION - MODERATE TECHNOLOGY ADVANCEMENT"/>
    <x v="3"/>
    <s v="INDUSTRIAL UV CURING"/>
    <s v="TEXAS"/>
    <x v="31"/>
    <x v="3"/>
    <s v="OTHER PETROLEUM"/>
    <x v="14"/>
    <n v="0"/>
  </r>
  <r>
    <s v="REFERENCE ELECTRIFICATION - MODERATE TECHNOLOGY ADVANCEMENT"/>
    <x v="3"/>
    <s v="INDUSTRIAL UV CURING"/>
    <s v="TEXAS"/>
    <x v="31"/>
    <x v="4"/>
    <s v="ELECTRICITY"/>
    <x v="14"/>
    <n v="0"/>
  </r>
  <r>
    <s v="REFERENCE ELECTRIFICATION - MODERATE TECHNOLOGY ADVANCEMENT"/>
    <x v="3"/>
    <s v="INDUSTRIAL UV CURING"/>
    <s v="TEXAS"/>
    <x v="31"/>
    <x v="4"/>
    <s v="DIESEL FUEL"/>
    <x v="14"/>
    <n v="0"/>
  </r>
  <r>
    <s v="REFERENCE ELECTRIFICATION - MODERATE TECHNOLOGY ADVANCEMENT"/>
    <x v="3"/>
    <s v="INDUSTRIAL UV CURING"/>
    <s v="TEXAS"/>
    <x v="31"/>
    <x v="4"/>
    <s v="PIPELINE GAS"/>
    <x v="14"/>
    <n v="0"/>
  </r>
  <r>
    <s v="REFERENCE ELECTRIFICATION - MODERATE TECHNOLOGY ADVANCEMENT"/>
    <x v="3"/>
    <s v="INDUSTRIAL UV CURING"/>
    <s v="TEXAS"/>
    <x v="31"/>
    <x v="4"/>
    <s v="BIOMASS - WOOD"/>
    <x v="14"/>
    <n v="0"/>
  </r>
  <r>
    <s v="REFERENCE ELECTRIFICATION - MODERATE TECHNOLOGY ADVANCEMENT"/>
    <x v="3"/>
    <s v="INDUSTRIAL UV CURING"/>
    <s v="TEXAS"/>
    <x v="31"/>
    <x v="4"/>
    <s v="RESIDUAL FUEL OIL"/>
    <x v="14"/>
    <n v="0"/>
  </r>
  <r>
    <s v="REFERENCE ELECTRIFICATION - MODERATE TECHNOLOGY ADVANCEMENT"/>
    <x v="3"/>
    <s v="INDUSTRIAL UV CURING"/>
    <s v="TEXAS"/>
    <x v="31"/>
    <x v="4"/>
    <s v="COAL"/>
    <x v="14"/>
    <n v="0"/>
  </r>
  <r>
    <s v="REFERENCE ELECTRIFICATION - MODERATE TECHNOLOGY ADVANCEMENT"/>
    <x v="3"/>
    <s v="INDUSTRIAL UV CURING"/>
    <s v="TEXAS"/>
    <x v="31"/>
    <x v="4"/>
    <s v="OTHER PETROLEUM"/>
    <x v="14"/>
    <n v="0"/>
  </r>
  <r>
    <s v="REFERENCE ELECTRIFICATION - MODERATE TECHNOLOGY ADVANCEMENT"/>
    <x v="3"/>
    <s v="INDUSTRIAL UV CURING"/>
    <s v="TEXAS"/>
    <x v="31"/>
    <x v="5"/>
    <s v="ELECTRICITY"/>
    <x v="14"/>
    <n v="0"/>
  </r>
  <r>
    <s v="REFERENCE ELECTRIFICATION - MODERATE TECHNOLOGY ADVANCEMENT"/>
    <x v="3"/>
    <s v="INDUSTRIAL UV CURING"/>
    <s v="TEXAS"/>
    <x v="31"/>
    <x v="5"/>
    <s v="DIESEL FUEL"/>
    <x v="14"/>
    <n v="0"/>
  </r>
  <r>
    <s v="REFERENCE ELECTRIFICATION - MODERATE TECHNOLOGY ADVANCEMENT"/>
    <x v="3"/>
    <s v="INDUSTRIAL UV CURING"/>
    <s v="TEXAS"/>
    <x v="31"/>
    <x v="5"/>
    <s v="PIPELINE GAS"/>
    <x v="14"/>
    <n v="0"/>
  </r>
  <r>
    <s v="REFERENCE ELECTRIFICATION - MODERATE TECHNOLOGY ADVANCEMENT"/>
    <x v="3"/>
    <s v="INDUSTRIAL UV CURING"/>
    <s v="TEXAS"/>
    <x v="31"/>
    <x v="5"/>
    <s v="BIOMASS - WOOD"/>
    <x v="14"/>
    <n v="0"/>
  </r>
  <r>
    <s v="REFERENCE ELECTRIFICATION - MODERATE TECHNOLOGY ADVANCEMENT"/>
    <x v="3"/>
    <s v="INDUSTRIAL UV CURING"/>
    <s v="TEXAS"/>
    <x v="31"/>
    <x v="5"/>
    <s v="RESIDUAL FUEL OIL"/>
    <x v="14"/>
    <n v="0"/>
  </r>
  <r>
    <s v="REFERENCE ELECTRIFICATION - MODERATE TECHNOLOGY ADVANCEMENT"/>
    <x v="3"/>
    <s v="INDUSTRIAL UV CURING"/>
    <s v="TEXAS"/>
    <x v="31"/>
    <x v="5"/>
    <s v="COAL"/>
    <x v="14"/>
    <n v="0"/>
  </r>
  <r>
    <s v="REFERENCE ELECTRIFICATION - MODERATE TECHNOLOGY ADVANCEMENT"/>
    <x v="3"/>
    <s v="INDUSTRIAL UV CURING"/>
    <s v="TEXAS"/>
    <x v="31"/>
    <x v="5"/>
    <s v="OTHER PETROLEUM"/>
    <x v="14"/>
    <n v="0"/>
  </r>
  <r>
    <s v="REFERENCE ELECTRIFICATION - MODERATE TECHNOLOGY ADVANCEMENT"/>
    <x v="3"/>
    <s v="INDUSTRIAL UV CURING"/>
    <s v="TEXAS"/>
    <x v="31"/>
    <x v="6"/>
    <s v="ELECTRICITY"/>
    <x v="14"/>
    <n v="0"/>
  </r>
  <r>
    <s v="REFERENCE ELECTRIFICATION - MODERATE TECHNOLOGY ADVANCEMENT"/>
    <x v="3"/>
    <s v="INDUSTRIAL UV CURING"/>
    <s v="TEXAS"/>
    <x v="31"/>
    <x v="6"/>
    <s v="DIESEL FUEL"/>
    <x v="14"/>
    <n v="0"/>
  </r>
  <r>
    <s v="REFERENCE ELECTRIFICATION - MODERATE TECHNOLOGY ADVANCEMENT"/>
    <x v="3"/>
    <s v="INDUSTRIAL UV CURING"/>
    <s v="TEXAS"/>
    <x v="31"/>
    <x v="6"/>
    <s v="PIPELINE GAS"/>
    <x v="14"/>
    <n v="0"/>
  </r>
  <r>
    <s v="REFERENCE ELECTRIFICATION - MODERATE TECHNOLOGY ADVANCEMENT"/>
    <x v="3"/>
    <s v="INDUSTRIAL UV CURING"/>
    <s v="TEXAS"/>
    <x v="31"/>
    <x v="6"/>
    <s v="BIOMASS - WOOD"/>
    <x v="14"/>
    <n v="0"/>
  </r>
  <r>
    <s v="REFERENCE ELECTRIFICATION - MODERATE TECHNOLOGY ADVANCEMENT"/>
    <x v="3"/>
    <s v="INDUSTRIAL UV CURING"/>
    <s v="TEXAS"/>
    <x v="31"/>
    <x v="6"/>
    <s v="RESIDUAL FUEL OIL"/>
    <x v="14"/>
    <n v="0"/>
  </r>
  <r>
    <s v="REFERENCE ELECTRIFICATION - MODERATE TECHNOLOGY ADVANCEMENT"/>
    <x v="3"/>
    <s v="INDUSTRIAL UV CURING"/>
    <s v="TEXAS"/>
    <x v="31"/>
    <x v="6"/>
    <s v="COAL"/>
    <x v="14"/>
    <n v="0"/>
  </r>
  <r>
    <s v="REFERENCE ELECTRIFICATION - MODERATE TECHNOLOGY ADVANCEMENT"/>
    <x v="3"/>
    <s v="INDUSTRIAL UV CURING"/>
    <s v="TEXAS"/>
    <x v="31"/>
    <x v="6"/>
    <s v="OTHER PETROLEUM"/>
    <x v="14"/>
    <n v="0"/>
  </r>
  <r>
    <s v="REFERENCE ELECTRIFICATION - MODERATE TECHNOLOGY ADVANCEMENT"/>
    <x v="3"/>
    <s v="INDUSTRIAL UV CURING"/>
    <s v="TEXAS"/>
    <x v="31"/>
    <x v="7"/>
    <s v="ELECTRICITY"/>
    <x v="14"/>
    <n v="0"/>
  </r>
  <r>
    <s v="REFERENCE ELECTRIFICATION - MODERATE TECHNOLOGY ADVANCEMENT"/>
    <x v="3"/>
    <s v="INDUSTRIAL UV CURING"/>
    <s v="TEXAS"/>
    <x v="31"/>
    <x v="7"/>
    <s v="DIESEL FUEL"/>
    <x v="14"/>
    <n v="0"/>
  </r>
  <r>
    <s v="REFERENCE ELECTRIFICATION - MODERATE TECHNOLOGY ADVANCEMENT"/>
    <x v="3"/>
    <s v="INDUSTRIAL UV CURING"/>
    <s v="TEXAS"/>
    <x v="31"/>
    <x v="7"/>
    <s v="PIPELINE GAS"/>
    <x v="14"/>
    <n v="0"/>
  </r>
  <r>
    <s v="REFERENCE ELECTRIFICATION - MODERATE TECHNOLOGY ADVANCEMENT"/>
    <x v="3"/>
    <s v="INDUSTRIAL UV CURING"/>
    <s v="TEXAS"/>
    <x v="31"/>
    <x v="7"/>
    <s v="BIOMASS - WOOD"/>
    <x v="14"/>
    <n v="0"/>
  </r>
  <r>
    <s v="REFERENCE ELECTRIFICATION - MODERATE TECHNOLOGY ADVANCEMENT"/>
    <x v="3"/>
    <s v="INDUSTRIAL UV CURING"/>
    <s v="TEXAS"/>
    <x v="31"/>
    <x v="7"/>
    <s v="RESIDUAL FUEL OIL"/>
    <x v="14"/>
    <n v="0"/>
  </r>
  <r>
    <s v="REFERENCE ELECTRIFICATION - MODERATE TECHNOLOGY ADVANCEMENT"/>
    <x v="3"/>
    <s v="INDUSTRIAL UV CURING"/>
    <s v="TEXAS"/>
    <x v="31"/>
    <x v="7"/>
    <s v="COAL"/>
    <x v="14"/>
    <n v="0"/>
  </r>
  <r>
    <s v="REFERENCE ELECTRIFICATION - MODERATE TECHNOLOGY ADVANCEMENT"/>
    <x v="3"/>
    <s v="INDUSTRIAL UV CURING"/>
    <s v="TEXAS"/>
    <x v="31"/>
    <x v="7"/>
    <s v="OTHER PETROLEUM"/>
    <x v="14"/>
    <n v="0"/>
  </r>
  <r>
    <s v="REFERENCE ELECTRIFICATION - MODERATE TECHNOLOGY ADVANCEMENT"/>
    <x v="3"/>
    <s v="INDUSTRIAL UV CURING"/>
    <s v="TEXAS"/>
    <x v="31"/>
    <x v="8"/>
    <s v="ELECTRICITY"/>
    <x v="14"/>
    <n v="0"/>
  </r>
  <r>
    <s v="REFERENCE ELECTRIFICATION - MODERATE TECHNOLOGY ADVANCEMENT"/>
    <x v="3"/>
    <s v="INDUSTRIAL UV CURING"/>
    <s v="TEXAS"/>
    <x v="31"/>
    <x v="8"/>
    <s v="DIESEL FUEL"/>
    <x v="14"/>
    <n v="0"/>
  </r>
  <r>
    <s v="REFERENCE ELECTRIFICATION - MODERATE TECHNOLOGY ADVANCEMENT"/>
    <x v="3"/>
    <s v="INDUSTRIAL UV CURING"/>
    <s v="TEXAS"/>
    <x v="31"/>
    <x v="8"/>
    <s v="PIPELINE GAS"/>
    <x v="14"/>
    <n v="0"/>
  </r>
  <r>
    <s v="REFERENCE ELECTRIFICATION - MODERATE TECHNOLOGY ADVANCEMENT"/>
    <x v="3"/>
    <s v="INDUSTRIAL UV CURING"/>
    <s v="TEXAS"/>
    <x v="31"/>
    <x v="8"/>
    <s v="BIOMASS - WOOD"/>
    <x v="14"/>
    <n v="0"/>
  </r>
  <r>
    <s v="REFERENCE ELECTRIFICATION - MODERATE TECHNOLOGY ADVANCEMENT"/>
    <x v="3"/>
    <s v="INDUSTRIAL UV CURING"/>
    <s v="TEXAS"/>
    <x v="31"/>
    <x v="8"/>
    <s v="RESIDUAL FUEL OIL"/>
    <x v="14"/>
    <n v="0"/>
  </r>
  <r>
    <s v="REFERENCE ELECTRIFICATION - MODERATE TECHNOLOGY ADVANCEMENT"/>
    <x v="3"/>
    <s v="INDUSTRIAL UV CURING"/>
    <s v="TEXAS"/>
    <x v="31"/>
    <x v="8"/>
    <s v="COAL"/>
    <x v="14"/>
    <n v="0"/>
  </r>
  <r>
    <s v="REFERENCE ELECTRIFICATION - MODERATE TECHNOLOGY ADVANCEMENT"/>
    <x v="3"/>
    <s v="INDUSTRIAL UV CURING"/>
    <s v="TEXAS"/>
    <x v="31"/>
    <x v="8"/>
    <s v="OTHER PETROLEUM"/>
    <x v="14"/>
    <n v="0"/>
  </r>
  <r>
    <s v="REFERENCE ELECTRIFICATION - MODERATE TECHNOLOGY ADVANCEMENT"/>
    <x v="3"/>
    <s v="INDUSTRIAL UV CURING"/>
    <s v="TEXAS"/>
    <x v="31"/>
    <x v="9"/>
    <s v="ELECTRICITY"/>
    <x v="14"/>
    <n v="0"/>
  </r>
  <r>
    <s v="REFERENCE ELECTRIFICATION - MODERATE TECHNOLOGY ADVANCEMENT"/>
    <x v="3"/>
    <s v="INDUSTRIAL UV CURING"/>
    <s v="TEXAS"/>
    <x v="31"/>
    <x v="9"/>
    <s v="DIESEL FUEL"/>
    <x v="14"/>
    <n v="0"/>
  </r>
  <r>
    <s v="REFERENCE ELECTRIFICATION - MODERATE TECHNOLOGY ADVANCEMENT"/>
    <x v="3"/>
    <s v="INDUSTRIAL UV CURING"/>
    <s v="TEXAS"/>
    <x v="31"/>
    <x v="9"/>
    <s v="PIPELINE GAS"/>
    <x v="14"/>
    <n v="0"/>
  </r>
  <r>
    <s v="REFERENCE ELECTRIFICATION - MODERATE TECHNOLOGY ADVANCEMENT"/>
    <x v="3"/>
    <s v="INDUSTRIAL UV CURING"/>
    <s v="TEXAS"/>
    <x v="31"/>
    <x v="9"/>
    <s v="BIOMASS - WOOD"/>
    <x v="14"/>
    <n v="0"/>
  </r>
  <r>
    <s v="REFERENCE ELECTRIFICATION - MODERATE TECHNOLOGY ADVANCEMENT"/>
    <x v="3"/>
    <s v="INDUSTRIAL UV CURING"/>
    <s v="TEXAS"/>
    <x v="31"/>
    <x v="9"/>
    <s v="RESIDUAL FUEL OIL"/>
    <x v="14"/>
    <n v="0"/>
  </r>
  <r>
    <s v="REFERENCE ELECTRIFICATION - MODERATE TECHNOLOGY ADVANCEMENT"/>
    <x v="3"/>
    <s v="INDUSTRIAL UV CURING"/>
    <s v="TEXAS"/>
    <x v="31"/>
    <x v="9"/>
    <s v="COAL"/>
    <x v="14"/>
    <n v="0"/>
  </r>
  <r>
    <s v="REFERENCE ELECTRIFICATION - MODERATE TECHNOLOGY ADVANCEMENT"/>
    <x v="3"/>
    <s v="INDUSTRIAL UV CURING"/>
    <s v="TEXAS"/>
    <x v="31"/>
    <x v="9"/>
    <s v="OTHER PETROLEUM"/>
    <x v="14"/>
    <n v="0"/>
  </r>
  <r>
    <s v="REFERENCE ELECTRIFICATION - MODERATE TECHNOLOGY ADVANCEMENT"/>
    <x v="3"/>
    <s v="INDUSTRIAL UV CURING"/>
    <s v="TEXAS"/>
    <x v="31"/>
    <x v="10"/>
    <s v="ELECTRICITY"/>
    <x v="14"/>
    <n v="0"/>
  </r>
  <r>
    <s v="REFERENCE ELECTRIFICATION - MODERATE TECHNOLOGY ADVANCEMENT"/>
    <x v="3"/>
    <s v="INDUSTRIAL UV CURING"/>
    <s v="TEXAS"/>
    <x v="31"/>
    <x v="10"/>
    <s v="DIESEL FUEL"/>
    <x v="14"/>
    <n v="0"/>
  </r>
  <r>
    <s v="REFERENCE ELECTRIFICATION - MODERATE TECHNOLOGY ADVANCEMENT"/>
    <x v="3"/>
    <s v="INDUSTRIAL UV CURING"/>
    <s v="TEXAS"/>
    <x v="31"/>
    <x v="10"/>
    <s v="PIPELINE GAS"/>
    <x v="14"/>
    <n v="0"/>
  </r>
  <r>
    <s v="REFERENCE ELECTRIFICATION - MODERATE TECHNOLOGY ADVANCEMENT"/>
    <x v="3"/>
    <s v="INDUSTRIAL UV CURING"/>
    <s v="TEXAS"/>
    <x v="31"/>
    <x v="10"/>
    <s v="BIOMASS - WOOD"/>
    <x v="14"/>
    <n v="0"/>
  </r>
  <r>
    <s v="REFERENCE ELECTRIFICATION - MODERATE TECHNOLOGY ADVANCEMENT"/>
    <x v="3"/>
    <s v="INDUSTRIAL UV CURING"/>
    <s v="TEXAS"/>
    <x v="31"/>
    <x v="10"/>
    <s v="RESIDUAL FUEL OIL"/>
    <x v="14"/>
    <n v="0"/>
  </r>
  <r>
    <s v="REFERENCE ELECTRIFICATION - MODERATE TECHNOLOGY ADVANCEMENT"/>
    <x v="3"/>
    <s v="INDUSTRIAL UV CURING"/>
    <s v="TEXAS"/>
    <x v="31"/>
    <x v="10"/>
    <s v="COAL"/>
    <x v="14"/>
    <n v="0"/>
  </r>
  <r>
    <s v="REFERENCE ELECTRIFICATION - MODERATE TECHNOLOGY ADVANCEMENT"/>
    <x v="3"/>
    <s v="INDUSTRIAL UV CURING"/>
    <s v="TEXAS"/>
    <x v="31"/>
    <x v="10"/>
    <s v="OTHER PETROLEUM"/>
    <x v="14"/>
    <n v="0"/>
  </r>
  <r>
    <s v="REFERENCE ELECTRIFICATION - MODERATE TECHNOLOGY ADVANCEMENT"/>
    <x v="3"/>
    <s v="INDUSTRIAL UV CURING"/>
    <s v="TEXAS"/>
    <x v="31"/>
    <x v="11"/>
    <s v="ELECTRICITY"/>
    <x v="14"/>
    <n v="0"/>
  </r>
  <r>
    <s v="REFERENCE ELECTRIFICATION - MODERATE TECHNOLOGY ADVANCEMENT"/>
    <x v="3"/>
    <s v="INDUSTRIAL UV CURING"/>
    <s v="TEXAS"/>
    <x v="31"/>
    <x v="11"/>
    <s v="DIESEL FUEL"/>
    <x v="14"/>
    <n v="0"/>
  </r>
  <r>
    <s v="REFERENCE ELECTRIFICATION - MODERATE TECHNOLOGY ADVANCEMENT"/>
    <x v="3"/>
    <s v="INDUSTRIAL UV CURING"/>
    <s v="TEXAS"/>
    <x v="31"/>
    <x v="11"/>
    <s v="PIPELINE GAS"/>
    <x v="14"/>
    <n v="0"/>
  </r>
  <r>
    <s v="REFERENCE ELECTRIFICATION - MODERATE TECHNOLOGY ADVANCEMENT"/>
    <x v="3"/>
    <s v="INDUSTRIAL UV CURING"/>
    <s v="TEXAS"/>
    <x v="31"/>
    <x v="11"/>
    <s v="BIOMASS - WOOD"/>
    <x v="14"/>
    <n v="0"/>
  </r>
  <r>
    <s v="REFERENCE ELECTRIFICATION - MODERATE TECHNOLOGY ADVANCEMENT"/>
    <x v="3"/>
    <s v="INDUSTRIAL UV CURING"/>
    <s v="TEXAS"/>
    <x v="31"/>
    <x v="11"/>
    <s v="RESIDUAL FUEL OIL"/>
    <x v="14"/>
    <n v="0"/>
  </r>
  <r>
    <s v="REFERENCE ELECTRIFICATION - MODERATE TECHNOLOGY ADVANCEMENT"/>
    <x v="3"/>
    <s v="INDUSTRIAL UV CURING"/>
    <s v="TEXAS"/>
    <x v="31"/>
    <x v="11"/>
    <s v="COAL"/>
    <x v="14"/>
    <n v="0"/>
  </r>
  <r>
    <s v="REFERENCE ELECTRIFICATION - MODERATE TECHNOLOGY ADVANCEMENT"/>
    <x v="3"/>
    <s v="INDUSTRIAL UV CURING"/>
    <s v="TEXAS"/>
    <x v="31"/>
    <x v="11"/>
    <s v="OTHER PETROLEUM"/>
    <x v="14"/>
    <n v="0"/>
  </r>
  <r>
    <s v="REFERENCE ELECTRIFICATION - MODERATE TECHNOLOGY ADVANCEMENT"/>
    <x v="3"/>
    <s v="INDUSTRIAL UV CURING"/>
    <s v="TEXAS"/>
    <x v="31"/>
    <x v="12"/>
    <s v="ELECTRICITY"/>
    <x v="14"/>
    <n v="0"/>
  </r>
  <r>
    <s v="REFERENCE ELECTRIFICATION - MODERATE TECHNOLOGY ADVANCEMENT"/>
    <x v="3"/>
    <s v="INDUSTRIAL UV CURING"/>
    <s v="TEXAS"/>
    <x v="31"/>
    <x v="12"/>
    <s v="DIESEL FUEL"/>
    <x v="14"/>
    <n v="0"/>
  </r>
  <r>
    <s v="REFERENCE ELECTRIFICATION - MODERATE TECHNOLOGY ADVANCEMENT"/>
    <x v="3"/>
    <s v="INDUSTRIAL UV CURING"/>
    <s v="TEXAS"/>
    <x v="31"/>
    <x v="12"/>
    <s v="PIPELINE GAS"/>
    <x v="14"/>
    <n v="0"/>
  </r>
  <r>
    <s v="REFERENCE ELECTRIFICATION - MODERATE TECHNOLOGY ADVANCEMENT"/>
    <x v="3"/>
    <s v="INDUSTRIAL UV CURING"/>
    <s v="TEXAS"/>
    <x v="31"/>
    <x v="12"/>
    <s v="BIOMASS - WOOD"/>
    <x v="14"/>
    <n v="0"/>
  </r>
  <r>
    <s v="REFERENCE ELECTRIFICATION - MODERATE TECHNOLOGY ADVANCEMENT"/>
    <x v="3"/>
    <s v="INDUSTRIAL UV CURING"/>
    <s v="TEXAS"/>
    <x v="31"/>
    <x v="12"/>
    <s v="RESIDUAL FUEL OIL"/>
    <x v="14"/>
    <n v="0"/>
  </r>
  <r>
    <s v="REFERENCE ELECTRIFICATION - MODERATE TECHNOLOGY ADVANCEMENT"/>
    <x v="3"/>
    <s v="INDUSTRIAL UV CURING"/>
    <s v="TEXAS"/>
    <x v="31"/>
    <x v="12"/>
    <s v="COAL"/>
    <x v="14"/>
    <n v="0"/>
  </r>
  <r>
    <s v="REFERENCE ELECTRIFICATION - MODERATE TECHNOLOGY ADVANCEMENT"/>
    <x v="3"/>
    <s v="INDUSTRIAL UV CURING"/>
    <s v="TEXAS"/>
    <x v="31"/>
    <x v="12"/>
    <s v="OTHER PETROLEUM"/>
    <x v="14"/>
    <n v="0"/>
  </r>
  <r>
    <s v="REFERENCE ELECTRIFICATION - MODERATE TECHNOLOGY ADVANCEMENT"/>
    <x v="3"/>
    <s v="INDUSTRIAL UV CURING"/>
    <s v="TEXAS"/>
    <x v="31"/>
    <x v="13"/>
    <s v="ELECTRICITY"/>
    <x v="14"/>
    <n v="0"/>
  </r>
  <r>
    <s v="REFERENCE ELECTRIFICATION - MODERATE TECHNOLOGY ADVANCEMENT"/>
    <x v="3"/>
    <s v="INDUSTRIAL UV CURING"/>
    <s v="TEXAS"/>
    <x v="31"/>
    <x v="13"/>
    <s v="DIESEL FUEL"/>
    <x v="14"/>
    <n v="0"/>
  </r>
  <r>
    <s v="REFERENCE ELECTRIFICATION - MODERATE TECHNOLOGY ADVANCEMENT"/>
    <x v="3"/>
    <s v="INDUSTRIAL UV CURING"/>
    <s v="TEXAS"/>
    <x v="31"/>
    <x v="13"/>
    <s v="PIPELINE GAS"/>
    <x v="14"/>
    <n v="0"/>
  </r>
  <r>
    <s v="REFERENCE ELECTRIFICATION - MODERATE TECHNOLOGY ADVANCEMENT"/>
    <x v="3"/>
    <s v="INDUSTRIAL UV CURING"/>
    <s v="TEXAS"/>
    <x v="31"/>
    <x v="13"/>
    <s v="BIOMASS - WOOD"/>
    <x v="14"/>
    <n v="0"/>
  </r>
  <r>
    <s v="REFERENCE ELECTRIFICATION - MODERATE TECHNOLOGY ADVANCEMENT"/>
    <x v="3"/>
    <s v="INDUSTRIAL UV CURING"/>
    <s v="TEXAS"/>
    <x v="31"/>
    <x v="13"/>
    <s v="RESIDUAL FUEL OIL"/>
    <x v="14"/>
    <n v="0"/>
  </r>
  <r>
    <s v="REFERENCE ELECTRIFICATION - MODERATE TECHNOLOGY ADVANCEMENT"/>
    <x v="3"/>
    <s v="INDUSTRIAL UV CURING"/>
    <s v="TEXAS"/>
    <x v="31"/>
    <x v="13"/>
    <s v="COAL"/>
    <x v="14"/>
    <n v="0"/>
  </r>
  <r>
    <s v="REFERENCE ELECTRIFICATION - MODERATE TECHNOLOGY ADVANCEMENT"/>
    <x v="3"/>
    <s v="INDUSTRIAL UV CURING"/>
    <s v="TEXAS"/>
    <x v="31"/>
    <x v="13"/>
    <s v="OTHER PETROLEUM"/>
    <x v="14"/>
    <n v="0"/>
  </r>
  <r>
    <s v="REFERENCE ELECTRIFICATION - MODERATE TECHNOLOGY ADVANCEMENT"/>
    <x v="3"/>
    <s v="INDUSTRIAL UV CURING"/>
    <s v="TEXAS"/>
    <x v="31"/>
    <x v="14"/>
    <s v="ELECTRICITY"/>
    <x v="14"/>
    <n v="0"/>
  </r>
  <r>
    <s v="REFERENCE ELECTRIFICATION - MODERATE TECHNOLOGY ADVANCEMENT"/>
    <x v="3"/>
    <s v="INDUSTRIAL UV CURING"/>
    <s v="TEXAS"/>
    <x v="31"/>
    <x v="14"/>
    <s v="DIESEL FUEL"/>
    <x v="14"/>
    <n v="0"/>
  </r>
  <r>
    <s v="REFERENCE ELECTRIFICATION - MODERATE TECHNOLOGY ADVANCEMENT"/>
    <x v="3"/>
    <s v="INDUSTRIAL UV CURING"/>
    <s v="TEXAS"/>
    <x v="31"/>
    <x v="14"/>
    <s v="PIPELINE GAS"/>
    <x v="14"/>
    <n v="0"/>
  </r>
  <r>
    <s v="REFERENCE ELECTRIFICATION - MODERATE TECHNOLOGY ADVANCEMENT"/>
    <x v="3"/>
    <s v="INDUSTRIAL UV CURING"/>
    <s v="TEXAS"/>
    <x v="31"/>
    <x v="14"/>
    <s v="BIOMASS - WOOD"/>
    <x v="14"/>
    <n v="0"/>
  </r>
  <r>
    <s v="REFERENCE ELECTRIFICATION - MODERATE TECHNOLOGY ADVANCEMENT"/>
    <x v="3"/>
    <s v="INDUSTRIAL UV CURING"/>
    <s v="TEXAS"/>
    <x v="31"/>
    <x v="14"/>
    <s v="RESIDUAL FUEL OIL"/>
    <x v="14"/>
    <n v="0"/>
  </r>
  <r>
    <s v="REFERENCE ELECTRIFICATION - MODERATE TECHNOLOGY ADVANCEMENT"/>
    <x v="3"/>
    <s v="INDUSTRIAL UV CURING"/>
    <s v="TEXAS"/>
    <x v="31"/>
    <x v="14"/>
    <s v="COAL"/>
    <x v="14"/>
    <n v="0"/>
  </r>
  <r>
    <s v="REFERENCE ELECTRIFICATION - MODERATE TECHNOLOGY ADVANCEMENT"/>
    <x v="3"/>
    <s v="INDUSTRIAL UV CURING"/>
    <s v="TEXAS"/>
    <x v="31"/>
    <x v="14"/>
    <s v="OTHER PETROLEUM"/>
    <x v="14"/>
    <n v="0"/>
  </r>
  <r>
    <s v="REFERENCE ELECTRIFICATION - MODERATE TECHNOLOGY ADVANCEMENT"/>
    <x v="3"/>
    <s v="INDUSTRIAL UV CURING"/>
    <s v="TEXAS"/>
    <x v="31"/>
    <x v="15"/>
    <s v="ELECTRICITY"/>
    <x v="14"/>
    <n v="0"/>
  </r>
  <r>
    <s v="REFERENCE ELECTRIFICATION - MODERATE TECHNOLOGY ADVANCEMENT"/>
    <x v="3"/>
    <s v="INDUSTRIAL UV CURING"/>
    <s v="TEXAS"/>
    <x v="31"/>
    <x v="15"/>
    <s v="DIESEL FUEL"/>
    <x v="14"/>
    <n v="0"/>
  </r>
  <r>
    <s v="REFERENCE ELECTRIFICATION - MODERATE TECHNOLOGY ADVANCEMENT"/>
    <x v="3"/>
    <s v="INDUSTRIAL UV CURING"/>
    <s v="TEXAS"/>
    <x v="31"/>
    <x v="15"/>
    <s v="PIPELINE GAS"/>
    <x v="14"/>
    <n v="0"/>
  </r>
  <r>
    <s v="REFERENCE ELECTRIFICATION - MODERATE TECHNOLOGY ADVANCEMENT"/>
    <x v="3"/>
    <s v="INDUSTRIAL UV CURING"/>
    <s v="TEXAS"/>
    <x v="31"/>
    <x v="15"/>
    <s v="BIOMASS - WOOD"/>
    <x v="14"/>
    <n v="0"/>
  </r>
  <r>
    <s v="REFERENCE ELECTRIFICATION - MODERATE TECHNOLOGY ADVANCEMENT"/>
    <x v="3"/>
    <s v="INDUSTRIAL UV CURING"/>
    <s v="TEXAS"/>
    <x v="31"/>
    <x v="15"/>
    <s v="RESIDUAL FUEL OIL"/>
    <x v="14"/>
    <n v="0"/>
  </r>
  <r>
    <s v="REFERENCE ELECTRIFICATION - MODERATE TECHNOLOGY ADVANCEMENT"/>
    <x v="3"/>
    <s v="INDUSTRIAL UV CURING"/>
    <s v="TEXAS"/>
    <x v="31"/>
    <x v="15"/>
    <s v="COAL"/>
    <x v="14"/>
    <n v="0"/>
  </r>
  <r>
    <s v="REFERENCE ELECTRIFICATION - MODERATE TECHNOLOGY ADVANCEMENT"/>
    <x v="3"/>
    <s v="INDUSTRIAL UV CURING"/>
    <s v="TEXAS"/>
    <x v="31"/>
    <x v="15"/>
    <s v="OTHER PETROLEUM"/>
    <x v="14"/>
    <n v="0"/>
  </r>
  <r>
    <s v="REFERENCE ELECTRIFICATION - MODERATE TECHNOLOGY ADVANCEMENT"/>
    <x v="3"/>
    <s v="INDUSTRIAL UV CURING"/>
    <s v="TEXAS"/>
    <x v="31"/>
    <x v="16"/>
    <s v="ELECTRICITY"/>
    <x v="14"/>
    <n v="0"/>
  </r>
  <r>
    <s v="REFERENCE ELECTRIFICATION - MODERATE TECHNOLOGY ADVANCEMENT"/>
    <x v="3"/>
    <s v="INDUSTRIAL UV CURING"/>
    <s v="TEXAS"/>
    <x v="31"/>
    <x v="16"/>
    <s v="DIESEL FUEL"/>
    <x v="14"/>
    <n v="0"/>
  </r>
  <r>
    <s v="REFERENCE ELECTRIFICATION - MODERATE TECHNOLOGY ADVANCEMENT"/>
    <x v="3"/>
    <s v="INDUSTRIAL UV CURING"/>
    <s v="TEXAS"/>
    <x v="31"/>
    <x v="16"/>
    <s v="PIPELINE GAS"/>
    <x v="14"/>
    <n v="0"/>
  </r>
  <r>
    <s v="REFERENCE ELECTRIFICATION - MODERATE TECHNOLOGY ADVANCEMENT"/>
    <x v="3"/>
    <s v="INDUSTRIAL UV CURING"/>
    <s v="TEXAS"/>
    <x v="31"/>
    <x v="16"/>
    <s v="BIOMASS - WOOD"/>
    <x v="14"/>
    <n v="0"/>
  </r>
  <r>
    <s v="REFERENCE ELECTRIFICATION - MODERATE TECHNOLOGY ADVANCEMENT"/>
    <x v="3"/>
    <s v="INDUSTRIAL UV CURING"/>
    <s v="TEXAS"/>
    <x v="31"/>
    <x v="16"/>
    <s v="RESIDUAL FUEL OIL"/>
    <x v="14"/>
    <n v="0"/>
  </r>
  <r>
    <s v="REFERENCE ELECTRIFICATION - MODERATE TECHNOLOGY ADVANCEMENT"/>
    <x v="3"/>
    <s v="INDUSTRIAL UV CURING"/>
    <s v="TEXAS"/>
    <x v="31"/>
    <x v="16"/>
    <s v="COAL"/>
    <x v="14"/>
    <n v="0"/>
  </r>
  <r>
    <s v="REFERENCE ELECTRIFICATION - MODERATE TECHNOLOGY ADVANCEMENT"/>
    <x v="3"/>
    <s v="INDUSTRIAL UV CURING"/>
    <s v="TEXAS"/>
    <x v="31"/>
    <x v="16"/>
    <s v="OTHER PETROLEUM"/>
    <x v="14"/>
    <n v="0"/>
  </r>
  <r>
    <s v="REFERENCE ELECTRIFICATION - MODERATE TECHNOLOGY ADVANCEMENT"/>
    <x v="3"/>
    <s v="INDUSTRIAL UV CURING"/>
    <s v="TEXAS"/>
    <x v="31"/>
    <x v="17"/>
    <s v="ELECTRICITY"/>
    <x v="14"/>
    <n v="0"/>
  </r>
  <r>
    <s v="REFERENCE ELECTRIFICATION - MODERATE TECHNOLOGY ADVANCEMENT"/>
    <x v="3"/>
    <s v="INDUSTRIAL UV CURING"/>
    <s v="TEXAS"/>
    <x v="31"/>
    <x v="17"/>
    <s v="DIESEL FUEL"/>
    <x v="14"/>
    <n v="0"/>
  </r>
  <r>
    <s v="REFERENCE ELECTRIFICATION - MODERATE TECHNOLOGY ADVANCEMENT"/>
    <x v="3"/>
    <s v="INDUSTRIAL UV CURING"/>
    <s v="TEXAS"/>
    <x v="31"/>
    <x v="17"/>
    <s v="PIPELINE GAS"/>
    <x v="14"/>
    <n v="0"/>
  </r>
  <r>
    <s v="REFERENCE ELECTRIFICATION - MODERATE TECHNOLOGY ADVANCEMENT"/>
    <x v="3"/>
    <s v="INDUSTRIAL UV CURING"/>
    <s v="TEXAS"/>
    <x v="31"/>
    <x v="17"/>
    <s v="BIOMASS - WOOD"/>
    <x v="14"/>
    <n v="0"/>
  </r>
  <r>
    <s v="REFERENCE ELECTRIFICATION - MODERATE TECHNOLOGY ADVANCEMENT"/>
    <x v="3"/>
    <s v="INDUSTRIAL UV CURING"/>
    <s v="TEXAS"/>
    <x v="31"/>
    <x v="17"/>
    <s v="RESIDUAL FUEL OIL"/>
    <x v="14"/>
    <n v="0"/>
  </r>
  <r>
    <s v="REFERENCE ELECTRIFICATION - MODERATE TECHNOLOGY ADVANCEMENT"/>
    <x v="3"/>
    <s v="INDUSTRIAL UV CURING"/>
    <s v="TEXAS"/>
    <x v="31"/>
    <x v="17"/>
    <s v="COAL"/>
    <x v="14"/>
    <n v="0"/>
  </r>
  <r>
    <s v="REFERENCE ELECTRIFICATION - MODERATE TECHNOLOGY ADVANCEMENT"/>
    <x v="3"/>
    <s v="INDUSTRIAL UV CURING"/>
    <s v="TEXAS"/>
    <x v="31"/>
    <x v="17"/>
    <s v="OTHER PETROLEUM"/>
    <x v="14"/>
    <n v="0"/>
  </r>
  <r>
    <s v="REFERENCE ELECTRIFICATION - MODERATE TECHNOLOGY ADVANCEMENT"/>
    <x v="3"/>
    <s v="INDUSTRIAL UV CURING"/>
    <s v="TEXAS"/>
    <x v="31"/>
    <x v="18"/>
    <s v="ELECTRICITY"/>
    <x v="14"/>
    <n v="0"/>
  </r>
  <r>
    <s v="REFERENCE ELECTRIFICATION - MODERATE TECHNOLOGY ADVANCEMENT"/>
    <x v="3"/>
    <s v="INDUSTRIAL UV CURING"/>
    <s v="TEXAS"/>
    <x v="31"/>
    <x v="18"/>
    <s v="DIESEL FUEL"/>
    <x v="14"/>
    <n v="0"/>
  </r>
  <r>
    <s v="REFERENCE ELECTRIFICATION - MODERATE TECHNOLOGY ADVANCEMENT"/>
    <x v="3"/>
    <s v="INDUSTRIAL UV CURING"/>
    <s v="TEXAS"/>
    <x v="31"/>
    <x v="18"/>
    <s v="PIPELINE GAS"/>
    <x v="14"/>
    <n v="0"/>
  </r>
  <r>
    <s v="REFERENCE ELECTRIFICATION - MODERATE TECHNOLOGY ADVANCEMENT"/>
    <x v="3"/>
    <s v="INDUSTRIAL UV CURING"/>
    <s v="TEXAS"/>
    <x v="31"/>
    <x v="18"/>
    <s v="BIOMASS - WOOD"/>
    <x v="14"/>
    <n v="0"/>
  </r>
  <r>
    <s v="REFERENCE ELECTRIFICATION - MODERATE TECHNOLOGY ADVANCEMENT"/>
    <x v="3"/>
    <s v="INDUSTRIAL UV CURING"/>
    <s v="TEXAS"/>
    <x v="31"/>
    <x v="18"/>
    <s v="RESIDUAL FUEL OIL"/>
    <x v="14"/>
    <n v="0"/>
  </r>
  <r>
    <s v="REFERENCE ELECTRIFICATION - MODERATE TECHNOLOGY ADVANCEMENT"/>
    <x v="3"/>
    <s v="INDUSTRIAL UV CURING"/>
    <s v="TEXAS"/>
    <x v="31"/>
    <x v="18"/>
    <s v="COAL"/>
    <x v="14"/>
    <n v="0"/>
  </r>
  <r>
    <s v="REFERENCE ELECTRIFICATION - MODERATE TECHNOLOGY ADVANCEMENT"/>
    <x v="3"/>
    <s v="INDUSTRIAL UV CURING"/>
    <s v="TEXAS"/>
    <x v="31"/>
    <x v="18"/>
    <s v="OTHER PETROLEUM"/>
    <x v="14"/>
    <n v="0"/>
  </r>
  <r>
    <s v="REFERENCE ELECTRIFICATION - MODERATE TECHNOLOGY ADVANCEMENT"/>
    <x v="3"/>
    <s v="INDUSTRIAL UV CURING"/>
    <s v="TEXAS"/>
    <x v="31"/>
    <x v="19"/>
    <s v="ELECTRICITY"/>
    <x v="14"/>
    <n v="0"/>
  </r>
  <r>
    <s v="REFERENCE ELECTRIFICATION - MODERATE TECHNOLOGY ADVANCEMENT"/>
    <x v="3"/>
    <s v="INDUSTRIAL UV CURING"/>
    <s v="TEXAS"/>
    <x v="31"/>
    <x v="19"/>
    <s v="DIESEL FUEL"/>
    <x v="14"/>
    <n v="0"/>
  </r>
  <r>
    <s v="REFERENCE ELECTRIFICATION - MODERATE TECHNOLOGY ADVANCEMENT"/>
    <x v="3"/>
    <s v="INDUSTRIAL UV CURING"/>
    <s v="TEXAS"/>
    <x v="31"/>
    <x v="19"/>
    <s v="PIPELINE GAS"/>
    <x v="14"/>
    <n v="0"/>
  </r>
  <r>
    <s v="REFERENCE ELECTRIFICATION - MODERATE TECHNOLOGY ADVANCEMENT"/>
    <x v="3"/>
    <s v="INDUSTRIAL UV CURING"/>
    <s v="TEXAS"/>
    <x v="31"/>
    <x v="19"/>
    <s v="BIOMASS - WOOD"/>
    <x v="14"/>
    <n v="0"/>
  </r>
  <r>
    <s v="REFERENCE ELECTRIFICATION - MODERATE TECHNOLOGY ADVANCEMENT"/>
    <x v="3"/>
    <s v="INDUSTRIAL UV CURING"/>
    <s v="TEXAS"/>
    <x v="31"/>
    <x v="19"/>
    <s v="RESIDUAL FUEL OIL"/>
    <x v="14"/>
    <n v="0"/>
  </r>
  <r>
    <s v="REFERENCE ELECTRIFICATION - MODERATE TECHNOLOGY ADVANCEMENT"/>
    <x v="3"/>
    <s v="INDUSTRIAL UV CURING"/>
    <s v="TEXAS"/>
    <x v="31"/>
    <x v="19"/>
    <s v="COAL"/>
    <x v="14"/>
    <n v="0"/>
  </r>
  <r>
    <s v="REFERENCE ELECTRIFICATION - MODERATE TECHNOLOGY ADVANCEMENT"/>
    <x v="3"/>
    <s v="INDUSTRIAL UV CURING"/>
    <s v="TEXAS"/>
    <x v="31"/>
    <x v="19"/>
    <s v="OTHER PETROLEUM"/>
    <x v="14"/>
    <n v="0"/>
  </r>
  <r>
    <s v="REFERENCE ELECTRIFICATION - MODERATE TECHNOLOGY ADVANCEMENT"/>
    <x v="3"/>
    <s v="INDUSTRIAL UV CURING"/>
    <s v="TEXAS"/>
    <x v="31"/>
    <x v="20"/>
    <s v="ELECTRICITY"/>
    <x v="14"/>
    <n v="0"/>
  </r>
  <r>
    <s v="REFERENCE ELECTRIFICATION - MODERATE TECHNOLOGY ADVANCEMENT"/>
    <x v="3"/>
    <s v="INDUSTRIAL UV CURING"/>
    <s v="TEXAS"/>
    <x v="31"/>
    <x v="20"/>
    <s v="DIESEL FUEL"/>
    <x v="14"/>
    <n v="0"/>
  </r>
  <r>
    <s v="REFERENCE ELECTRIFICATION - MODERATE TECHNOLOGY ADVANCEMENT"/>
    <x v="3"/>
    <s v="INDUSTRIAL UV CURING"/>
    <s v="TEXAS"/>
    <x v="31"/>
    <x v="20"/>
    <s v="PIPELINE GAS"/>
    <x v="14"/>
    <n v="0"/>
  </r>
  <r>
    <s v="REFERENCE ELECTRIFICATION - MODERATE TECHNOLOGY ADVANCEMENT"/>
    <x v="3"/>
    <s v="INDUSTRIAL UV CURING"/>
    <s v="TEXAS"/>
    <x v="31"/>
    <x v="20"/>
    <s v="BIOMASS - WOOD"/>
    <x v="14"/>
    <n v="0"/>
  </r>
  <r>
    <s v="REFERENCE ELECTRIFICATION - MODERATE TECHNOLOGY ADVANCEMENT"/>
    <x v="3"/>
    <s v="INDUSTRIAL UV CURING"/>
    <s v="TEXAS"/>
    <x v="31"/>
    <x v="20"/>
    <s v="RESIDUAL FUEL OIL"/>
    <x v="14"/>
    <n v="0"/>
  </r>
  <r>
    <s v="REFERENCE ELECTRIFICATION - MODERATE TECHNOLOGY ADVANCEMENT"/>
    <x v="3"/>
    <s v="INDUSTRIAL UV CURING"/>
    <s v="TEXAS"/>
    <x v="31"/>
    <x v="20"/>
    <s v="COAL"/>
    <x v="14"/>
    <n v="0"/>
  </r>
  <r>
    <s v="REFERENCE ELECTRIFICATION - MODERATE TECHNOLOGY ADVANCEMENT"/>
    <x v="3"/>
    <s v="INDUSTRIAL UV CURING"/>
    <s v="TEXAS"/>
    <x v="31"/>
    <x v="20"/>
    <s v="OTHER PETROLEUM"/>
    <x v="14"/>
    <n v="0"/>
  </r>
  <r>
    <s v="REFERENCE ELECTRIFICATION - MODERATE TECHNOLOGY ADVANCEMENT"/>
    <x v="3"/>
    <s v="INDUSTRIAL UV CURING"/>
    <s v="TEXAS"/>
    <x v="31"/>
    <x v="21"/>
    <s v="ELECTRICITY"/>
    <x v="14"/>
    <n v="0"/>
  </r>
  <r>
    <s v="REFERENCE ELECTRIFICATION - MODERATE TECHNOLOGY ADVANCEMENT"/>
    <x v="3"/>
    <s v="INDUSTRIAL UV CURING"/>
    <s v="TEXAS"/>
    <x v="31"/>
    <x v="21"/>
    <s v="DIESEL FUEL"/>
    <x v="14"/>
    <n v="0"/>
  </r>
  <r>
    <s v="REFERENCE ELECTRIFICATION - MODERATE TECHNOLOGY ADVANCEMENT"/>
    <x v="3"/>
    <s v="INDUSTRIAL UV CURING"/>
    <s v="TEXAS"/>
    <x v="31"/>
    <x v="21"/>
    <s v="PIPELINE GAS"/>
    <x v="14"/>
    <n v="0"/>
  </r>
  <r>
    <s v="REFERENCE ELECTRIFICATION - MODERATE TECHNOLOGY ADVANCEMENT"/>
    <x v="3"/>
    <s v="INDUSTRIAL UV CURING"/>
    <s v="TEXAS"/>
    <x v="31"/>
    <x v="21"/>
    <s v="BIOMASS - WOOD"/>
    <x v="14"/>
    <n v="0"/>
  </r>
  <r>
    <s v="REFERENCE ELECTRIFICATION - MODERATE TECHNOLOGY ADVANCEMENT"/>
    <x v="3"/>
    <s v="INDUSTRIAL UV CURING"/>
    <s v="TEXAS"/>
    <x v="31"/>
    <x v="21"/>
    <s v="RESIDUAL FUEL OIL"/>
    <x v="14"/>
    <n v="0"/>
  </r>
  <r>
    <s v="REFERENCE ELECTRIFICATION - MODERATE TECHNOLOGY ADVANCEMENT"/>
    <x v="3"/>
    <s v="INDUSTRIAL UV CURING"/>
    <s v="TEXAS"/>
    <x v="31"/>
    <x v="21"/>
    <s v="COAL"/>
    <x v="14"/>
    <n v="0"/>
  </r>
  <r>
    <s v="REFERENCE ELECTRIFICATION - MODERATE TECHNOLOGY ADVANCEMENT"/>
    <x v="3"/>
    <s v="INDUSTRIAL UV CURING"/>
    <s v="TEXAS"/>
    <x v="31"/>
    <x v="21"/>
    <s v="OTHER PETROLEUM"/>
    <x v="14"/>
    <n v="0"/>
  </r>
  <r>
    <s v="REFERENCE ELECTRIFICATION - MODERATE TECHNOLOGY ADVANCEMENT"/>
    <x v="3"/>
    <s v="INDUSTRIAL UV CURING"/>
    <s v="TEXAS"/>
    <x v="31"/>
    <x v="22"/>
    <s v="ELECTRICITY"/>
    <x v="14"/>
    <n v="0"/>
  </r>
  <r>
    <s v="REFERENCE ELECTRIFICATION - MODERATE TECHNOLOGY ADVANCEMENT"/>
    <x v="3"/>
    <s v="INDUSTRIAL UV CURING"/>
    <s v="TEXAS"/>
    <x v="31"/>
    <x v="22"/>
    <s v="DIESEL FUEL"/>
    <x v="14"/>
    <n v="0"/>
  </r>
  <r>
    <s v="REFERENCE ELECTRIFICATION - MODERATE TECHNOLOGY ADVANCEMENT"/>
    <x v="3"/>
    <s v="INDUSTRIAL UV CURING"/>
    <s v="TEXAS"/>
    <x v="31"/>
    <x v="22"/>
    <s v="PIPELINE GAS"/>
    <x v="14"/>
    <n v="0"/>
  </r>
  <r>
    <s v="REFERENCE ELECTRIFICATION - MODERATE TECHNOLOGY ADVANCEMENT"/>
    <x v="3"/>
    <s v="INDUSTRIAL UV CURING"/>
    <s v="TEXAS"/>
    <x v="31"/>
    <x v="22"/>
    <s v="BIOMASS - WOOD"/>
    <x v="14"/>
    <n v="0"/>
  </r>
  <r>
    <s v="REFERENCE ELECTRIFICATION - MODERATE TECHNOLOGY ADVANCEMENT"/>
    <x v="3"/>
    <s v="INDUSTRIAL UV CURING"/>
    <s v="TEXAS"/>
    <x v="31"/>
    <x v="22"/>
    <s v="RESIDUAL FUEL OIL"/>
    <x v="14"/>
    <n v="0"/>
  </r>
  <r>
    <s v="REFERENCE ELECTRIFICATION - MODERATE TECHNOLOGY ADVANCEMENT"/>
    <x v="3"/>
    <s v="INDUSTRIAL UV CURING"/>
    <s v="TEXAS"/>
    <x v="31"/>
    <x v="22"/>
    <s v="COAL"/>
    <x v="14"/>
    <n v="0"/>
  </r>
  <r>
    <s v="REFERENCE ELECTRIFICATION - MODERATE TECHNOLOGY ADVANCEMENT"/>
    <x v="3"/>
    <s v="INDUSTRIAL UV CURING"/>
    <s v="TEXAS"/>
    <x v="31"/>
    <x v="22"/>
    <s v="OTHER PETROLEUM"/>
    <x v="14"/>
    <n v="0"/>
  </r>
  <r>
    <s v="REFERENCE ELECTRIFICATION - MODERATE TECHNOLOGY ADVANCEMENT"/>
    <x v="3"/>
    <s v="INDUSTRIAL UV CURING"/>
    <s v="TEXAS"/>
    <x v="31"/>
    <x v="23"/>
    <s v="ELECTRICITY"/>
    <x v="14"/>
    <n v="0"/>
  </r>
  <r>
    <s v="REFERENCE ELECTRIFICATION - MODERATE TECHNOLOGY ADVANCEMENT"/>
    <x v="3"/>
    <s v="INDUSTRIAL UV CURING"/>
    <s v="TEXAS"/>
    <x v="31"/>
    <x v="23"/>
    <s v="DIESEL FUEL"/>
    <x v="14"/>
    <n v="0"/>
  </r>
  <r>
    <s v="REFERENCE ELECTRIFICATION - MODERATE TECHNOLOGY ADVANCEMENT"/>
    <x v="3"/>
    <s v="INDUSTRIAL UV CURING"/>
    <s v="TEXAS"/>
    <x v="31"/>
    <x v="23"/>
    <s v="PIPELINE GAS"/>
    <x v="14"/>
    <n v="0"/>
  </r>
  <r>
    <s v="REFERENCE ELECTRIFICATION - MODERATE TECHNOLOGY ADVANCEMENT"/>
    <x v="3"/>
    <s v="INDUSTRIAL UV CURING"/>
    <s v="TEXAS"/>
    <x v="31"/>
    <x v="23"/>
    <s v="BIOMASS - WOOD"/>
    <x v="14"/>
    <n v="0"/>
  </r>
  <r>
    <s v="REFERENCE ELECTRIFICATION - MODERATE TECHNOLOGY ADVANCEMENT"/>
    <x v="3"/>
    <s v="INDUSTRIAL UV CURING"/>
    <s v="TEXAS"/>
    <x v="31"/>
    <x v="23"/>
    <s v="RESIDUAL FUEL OIL"/>
    <x v="14"/>
    <n v="0"/>
  </r>
  <r>
    <s v="REFERENCE ELECTRIFICATION - MODERATE TECHNOLOGY ADVANCEMENT"/>
    <x v="3"/>
    <s v="INDUSTRIAL UV CURING"/>
    <s v="TEXAS"/>
    <x v="31"/>
    <x v="23"/>
    <s v="COAL"/>
    <x v="14"/>
    <n v="0"/>
  </r>
  <r>
    <s v="REFERENCE ELECTRIFICATION - MODERATE TECHNOLOGY ADVANCEMENT"/>
    <x v="3"/>
    <s v="INDUSTRIAL UV CURING"/>
    <s v="TEXAS"/>
    <x v="31"/>
    <x v="23"/>
    <s v="OTHER PETROLEUM"/>
    <x v="14"/>
    <n v="0"/>
  </r>
  <r>
    <s v="REFERENCE ELECTRIFICATION - MODERATE TECHNOLOGY ADVANCEMENT"/>
    <x v="3"/>
    <s v="INDUSTRIAL UV CURING"/>
    <s v="TEXAS"/>
    <x v="31"/>
    <x v="24"/>
    <s v="ELECTRICITY"/>
    <x v="14"/>
    <n v="0"/>
  </r>
  <r>
    <s v="REFERENCE ELECTRIFICATION - MODERATE TECHNOLOGY ADVANCEMENT"/>
    <x v="3"/>
    <s v="INDUSTRIAL UV CURING"/>
    <s v="TEXAS"/>
    <x v="31"/>
    <x v="24"/>
    <s v="DIESEL FUEL"/>
    <x v="14"/>
    <n v="0"/>
  </r>
  <r>
    <s v="REFERENCE ELECTRIFICATION - MODERATE TECHNOLOGY ADVANCEMENT"/>
    <x v="3"/>
    <s v="INDUSTRIAL UV CURING"/>
    <s v="TEXAS"/>
    <x v="31"/>
    <x v="24"/>
    <s v="PIPELINE GAS"/>
    <x v="14"/>
    <n v="0"/>
  </r>
  <r>
    <s v="REFERENCE ELECTRIFICATION - MODERATE TECHNOLOGY ADVANCEMENT"/>
    <x v="3"/>
    <s v="INDUSTRIAL UV CURING"/>
    <s v="TEXAS"/>
    <x v="31"/>
    <x v="24"/>
    <s v="BIOMASS - WOOD"/>
    <x v="14"/>
    <n v="0"/>
  </r>
  <r>
    <s v="REFERENCE ELECTRIFICATION - MODERATE TECHNOLOGY ADVANCEMENT"/>
    <x v="3"/>
    <s v="INDUSTRIAL UV CURING"/>
    <s v="TEXAS"/>
    <x v="31"/>
    <x v="24"/>
    <s v="RESIDUAL FUEL OIL"/>
    <x v="14"/>
    <n v="0"/>
  </r>
  <r>
    <s v="REFERENCE ELECTRIFICATION - MODERATE TECHNOLOGY ADVANCEMENT"/>
    <x v="3"/>
    <s v="INDUSTRIAL UV CURING"/>
    <s v="TEXAS"/>
    <x v="31"/>
    <x v="24"/>
    <s v="COAL"/>
    <x v="14"/>
    <n v="0"/>
  </r>
  <r>
    <s v="REFERENCE ELECTRIFICATION - MODERATE TECHNOLOGY ADVANCEMENT"/>
    <x v="3"/>
    <s v="INDUSTRIAL UV CURING"/>
    <s v="TEXAS"/>
    <x v="31"/>
    <x v="24"/>
    <s v="OTHER PETROLEUM"/>
    <x v="14"/>
    <n v="0"/>
  </r>
  <r>
    <s v="REFERENCE ELECTRIFICATION - MODERATE TECHNOLOGY ADVANCEMENT"/>
    <x v="3"/>
    <s v="INDUSTRIAL UV CURING"/>
    <s v="TEXAS"/>
    <x v="31"/>
    <x v="25"/>
    <s v="ELECTRICITY"/>
    <x v="14"/>
    <n v="0"/>
  </r>
  <r>
    <s v="REFERENCE ELECTRIFICATION - MODERATE TECHNOLOGY ADVANCEMENT"/>
    <x v="3"/>
    <s v="INDUSTRIAL UV CURING"/>
    <s v="TEXAS"/>
    <x v="31"/>
    <x v="25"/>
    <s v="DIESEL FUEL"/>
    <x v="14"/>
    <n v="0"/>
  </r>
  <r>
    <s v="REFERENCE ELECTRIFICATION - MODERATE TECHNOLOGY ADVANCEMENT"/>
    <x v="3"/>
    <s v="INDUSTRIAL UV CURING"/>
    <s v="TEXAS"/>
    <x v="31"/>
    <x v="25"/>
    <s v="PIPELINE GAS"/>
    <x v="14"/>
    <n v="0"/>
  </r>
  <r>
    <s v="REFERENCE ELECTRIFICATION - MODERATE TECHNOLOGY ADVANCEMENT"/>
    <x v="3"/>
    <s v="INDUSTRIAL UV CURING"/>
    <s v="TEXAS"/>
    <x v="31"/>
    <x v="25"/>
    <s v="BIOMASS - WOOD"/>
    <x v="14"/>
    <n v="0"/>
  </r>
  <r>
    <s v="REFERENCE ELECTRIFICATION - MODERATE TECHNOLOGY ADVANCEMENT"/>
    <x v="3"/>
    <s v="INDUSTRIAL UV CURING"/>
    <s v="TEXAS"/>
    <x v="31"/>
    <x v="25"/>
    <s v="RESIDUAL FUEL OIL"/>
    <x v="14"/>
    <n v="0"/>
  </r>
  <r>
    <s v="REFERENCE ELECTRIFICATION - MODERATE TECHNOLOGY ADVANCEMENT"/>
    <x v="3"/>
    <s v="INDUSTRIAL UV CURING"/>
    <s v="TEXAS"/>
    <x v="31"/>
    <x v="25"/>
    <s v="COAL"/>
    <x v="14"/>
    <n v="0"/>
  </r>
  <r>
    <s v="REFERENCE ELECTRIFICATION - MODERATE TECHNOLOGY ADVANCEMENT"/>
    <x v="3"/>
    <s v="INDUSTRIAL UV CURING"/>
    <s v="TEXAS"/>
    <x v="31"/>
    <x v="25"/>
    <s v="OTHER PETROLEUM"/>
    <x v="14"/>
    <n v="0"/>
  </r>
  <r>
    <s v="REFERENCE ELECTRIFICATION - MODERATE TECHNOLOGY ADVANCEMENT"/>
    <x v="3"/>
    <s v="INDUSTRIAL UV CURING"/>
    <s v="TEXAS"/>
    <x v="31"/>
    <x v="26"/>
    <s v="ELECTRICITY"/>
    <x v="14"/>
    <n v="0"/>
  </r>
  <r>
    <s v="REFERENCE ELECTRIFICATION - MODERATE TECHNOLOGY ADVANCEMENT"/>
    <x v="3"/>
    <s v="INDUSTRIAL UV CURING"/>
    <s v="TEXAS"/>
    <x v="31"/>
    <x v="26"/>
    <s v="DIESEL FUEL"/>
    <x v="14"/>
    <n v="0"/>
  </r>
  <r>
    <s v="REFERENCE ELECTRIFICATION - MODERATE TECHNOLOGY ADVANCEMENT"/>
    <x v="3"/>
    <s v="INDUSTRIAL UV CURING"/>
    <s v="TEXAS"/>
    <x v="31"/>
    <x v="26"/>
    <s v="PIPELINE GAS"/>
    <x v="14"/>
    <n v="0"/>
  </r>
  <r>
    <s v="REFERENCE ELECTRIFICATION - MODERATE TECHNOLOGY ADVANCEMENT"/>
    <x v="3"/>
    <s v="INDUSTRIAL UV CURING"/>
    <s v="TEXAS"/>
    <x v="31"/>
    <x v="26"/>
    <s v="BIOMASS - WOOD"/>
    <x v="14"/>
    <n v="0"/>
  </r>
  <r>
    <s v="REFERENCE ELECTRIFICATION - MODERATE TECHNOLOGY ADVANCEMENT"/>
    <x v="3"/>
    <s v="INDUSTRIAL UV CURING"/>
    <s v="TEXAS"/>
    <x v="31"/>
    <x v="26"/>
    <s v="RESIDUAL FUEL OIL"/>
    <x v="14"/>
    <n v="0"/>
  </r>
  <r>
    <s v="REFERENCE ELECTRIFICATION - MODERATE TECHNOLOGY ADVANCEMENT"/>
    <x v="3"/>
    <s v="INDUSTRIAL UV CURING"/>
    <s v="TEXAS"/>
    <x v="31"/>
    <x v="26"/>
    <s v="COAL"/>
    <x v="14"/>
    <n v="0"/>
  </r>
  <r>
    <s v="REFERENCE ELECTRIFICATION - MODERATE TECHNOLOGY ADVANCEMENT"/>
    <x v="3"/>
    <s v="INDUSTRIAL UV CURING"/>
    <s v="TEXAS"/>
    <x v="31"/>
    <x v="26"/>
    <s v="OTHER PETROLEUM"/>
    <x v="14"/>
    <n v="0"/>
  </r>
  <r>
    <s v="REFERENCE ELECTRIFICATION - MODERATE TECHNOLOGY ADVANCEMENT"/>
    <x v="3"/>
    <s v="INDUSTRIAL UV CURING"/>
    <s v="TEXAS"/>
    <x v="31"/>
    <x v="27"/>
    <s v="ELECTRICITY"/>
    <x v="14"/>
    <n v="0"/>
  </r>
  <r>
    <s v="REFERENCE ELECTRIFICATION - MODERATE TECHNOLOGY ADVANCEMENT"/>
    <x v="3"/>
    <s v="INDUSTRIAL UV CURING"/>
    <s v="TEXAS"/>
    <x v="31"/>
    <x v="27"/>
    <s v="DIESEL FUEL"/>
    <x v="14"/>
    <n v="0"/>
  </r>
  <r>
    <s v="REFERENCE ELECTRIFICATION - MODERATE TECHNOLOGY ADVANCEMENT"/>
    <x v="3"/>
    <s v="INDUSTRIAL UV CURING"/>
    <s v="TEXAS"/>
    <x v="31"/>
    <x v="27"/>
    <s v="PIPELINE GAS"/>
    <x v="14"/>
    <n v="0"/>
  </r>
  <r>
    <s v="REFERENCE ELECTRIFICATION - MODERATE TECHNOLOGY ADVANCEMENT"/>
    <x v="3"/>
    <s v="INDUSTRIAL UV CURING"/>
    <s v="TEXAS"/>
    <x v="31"/>
    <x v="27"/>
    <s v="BIOMASS - WOOD"/>
    <x v="14"/>
    <n v="0"/>
  </r>
  <r>
    <s v="REFERENCE ELECTRIFICATION - MODERATE TECHNOLOGY ADVANCEMENT"/>
    <x v="3"/>
    <s v="INDUSTRIAL UV CURING"/>
    <s v="TEXAS"/>
    <x v="31"/>
    <x v="27"/>
    <s v="RESIDUAL FUEL OIL"/>
    <x v="14"/>
    <n v="0"/>
  </r>
  <r>
    <s v="REFERENCE ELECTRIFICATION - MODERATE TECHNOLOGY ADVANCEMENT"/>
    <x v="3"/>
    <s v="INDUSTRIAL UV CURING"/>
    <s v="TEXAS"/>
    <x v="31"/>
    <x v="27"/>
    <s v="COAL"/>
    <x v="14"/>
    <n v="0"/>
  </r>
  <r>
    <s v="REFERENCE ELECTRIFICATION - MODERATE TECHNOLOGY ADVANCEMENT"/>
    <x v="3"/>
    <s v="INDUSTRIAL UV CURING"/>
    <s v="TEXAS"/>
    <x v="31"/>
    <x v="27"/>
    <s v="OTHER PETROLEUM"/>
    <x v="14"/>
    <n v="0"/>
  </r>
  <r>
    <s v="REFERENCE ELECTRIFICATION - MODERATE TECHNOLOGY ADVANCEMENT"/>
    <x v="3"/>
    <s v="INDUSTRIAL UV CURING"/>
    <s v="TEXAS"/>
    <x v="31"/>
    <x v="28"/>
    <s v="ELECTRICITY"/>
    <x v="14"/>
    <n v="0"/>
  </r>
  <r>
    <s v="REFERENCE ELECTRIFICATION - MODERATE TECHNOLOGY ADVANCEMENT"/>
    <x v="3"/>
    <s v="INDUSTRIAL UV CURING"/>
    <s v="TEXAS"/>
    <x v="31"/>
    <x v="28"/>
    <s v="DIESEL FUEL"/>
    <x v="14"/>
    <n v="0"/>
  </r>
  <r>
    <s v="REFERENCE ELECTRIFICATION - MODERATE TECHNOLOGY ADVANCEMENT"/>
    <x v="3"/>
    <s v="INDUSTRIAL UV CURING"/>
    <s v="TEXAS"/>
    <x v="31"/>
    <x v="28"/>
    <s v="PIPELINE GAS"/>
    <x v="14"/>
    <n v="0"/>
  </r>
  <r>
    <s v="REFERENCE ELECTRIFICATION - MODERATE TECHNOLOGY ADVANCEMENT"/>
    <x v="3"/>
    <s v="INDUSTRIAL UV CURING"/>
    <s v="TEXAS"/>
    <x v="31"/>
    <x v="28"/>
    <s v="BIOMASS - WOOD"/>
    <x v="14"/>
    <n v="0"/>
  </r>
  <r>
    <s v="REFERENCE ELECTRIFICATION - MODERATE TECHNOLOGY ADVANCEMENT"/>
    <x v="3"/>
    <s v="INDUSTRIAL UV CURING"/>
    <s v="TEXAS"/>
    <x v="31"/>
    <x v="28"/>
    <s v="RESIDUAL FUEL OIL"/>
    <x v="14"/>
    <n v="0"/>
  </r>
  <r>
    <s v="REFERENCE ELECTRIFICATION - MODERATE TECHNOLOGY ADVANCEMENT"/>
    <x v="3"/>
    <s v="INDUSTRIAL UV CURING"/>
    <s v="TEXAS"/>
    <x v="31"/>
    <x v="28"/>
    <s v="COAL"/>
    <x v="14"/>
    <n v="0"/>
  </r>
  <r>
    <s v="REFERENCE ELECTRIFICATION - MODERATE TECHNOLOGY ADVANCEMENT"/>
    <x v="3"/>
    <s v="INDUSTRIAL UV CURING"/>
    <s v="TEXAS"/>
    <x v="31"/>
    <x v="28"/>
    <s v="OTHER PETROLEUM"/>
    <x v="14"/>
    <n v="0"/>
  </r>
  <r>
    <s v="REFERENCE ELECTRIFICATION - MODERATE TECHNOLOGY ADVANCEMENT"/>
    <x v="3"/>
    <s v="INDUSTRIAL UV CURING"/>
    <s v="TEXAS"/>
    <x v="31"/>
    <x v="29"/>
    <s v="ELECTRICITY"/>
    <x v="14"/>
    <n v="0"/>
  </r>
  <r>
    <s v="REFERENCE ELECTRIFICATION - MODERATE TECHNOLOGY ADVANCEMENT"/>
    <x v="3"/>
    <s v="INDUSTRIAL UV CURING"/>
    <s v="TEXAS"/>
    <x v="31"/>
    <x v="29"/>
    <s v="DIESEL FUEL"/>
    <x v="14"/>
    <n v="0"/>
  </r>
  <r>
    <s v="REFERENCE ELECTRIFICATION - MODERATE TECHNOLOGY ADVANCEMENT"/>
    <x v="3"/>
    <s v="INDUSTRIAL UV CURING"/>
    <s v="TEXAS"/>
    <x v="31"/>
    <x v="29"/>
    <s v="PIPELINE GAS"/>
    <x v="14"/>
    <n v="0"/>
  </r>
  <r>
    <s v="REFERENCE ELECTRIFICATION - MODERATE TECHNOLOGY ADVANCEMENT"/>
    <x v="3"/>
    <s v="INDUSTRIAL UV CURING"/>
    <s v="TEXAS"/>
    <x v="31"/>
    <x v="29"/>
    <s v="BIOMASS - WOOD"/>
    <x v="14"/>
    <n v="0"/>
  </r>
  <r>
    <s v="REFERENCE ELECTRIFICATION - MODERATE TECHNOLOGY ADVANCEMENT"/>
    <x v="3"/>
    <s v="INDUSTRIAL UV CURING"/>
    <s v="TEXAS"/>
    <x v="31"/>
    <x v="29"/>
    <s v="RESIDUAL FUEL OIL"/>
    <x v="14"/>
    <n v="0"/>
  </r>
  <r>
    <s v="REFERENCE ELECTRIFICATION - MODERATE TECHNOLOGY ADVANCEMENT"/>
    <x v="3"/>
    <s v="INDUSTRIAL UV CURING"/>
    <s v="TEXAS"/>
    <x v="31"/>
    <x v="29"/>
    <s v="COAL"/>
    <x v="14"/>
    <n v="0"/>
  </r>
  <r>
    <s v="REFERENCE ELECTRIFICATION - MODERATE TECHNOLOGY ADVANCEMENT"/>
    <x v="3"/>
    <s v="INDUSTRIAL UV CURING"/>
    <s v="TEXAS"/>
    <x v="31"/>
    <x v="29"/>
    <s v="OTHER PETROLEUM"/>
    <x v="14"/>
    <n v="0"/>
  </r>
  <r>
    <s v="REFERENCE ELECTRIFICATION - MODERATE TECHNOLOGY ADVANCEMENT"/>
    <x v="3"/>
    <s v="INDUSTRIAL UV CURING"/>
    <s v="TEXAS"/>
    <x v="31"/>
    <x v="30"/>
    <s v="ELECTRICITY"/>
    <x v="14"/>
    <n v="0"/>
  </r>
  <r>
    <s v="REFERENCE ELECTRIFICATION - MODERATE TECHNOLOGY ADVANCEMENT"/>
    <x v="3"/>
    <s v="INDUSTRIAL UV CURING"/>
    <s v="TEXAS"/>
    <x v="31"/>
    <x v="30"/>
    <s v="DIESEL FUEL"/>
    <x v="14"/>
    <n v="0"/>
  </r>
  <r>
    <s v="REFERENCE ELECTRIFICATION - MODERATE TECHNOLOGY ADVANCEMENT"/>
    <x v="3"/>
    <s v="INDUSTRIAL UV CURING"/>
    <s v="TEXAS"/>
    <x v="31"/>
    <x v="30"/>
    <s v="PIPELINE GAS"/>
    <x v="14"/>
    <n v="0"/>
  </r>
  <r>
    <s v="REFERENCE ELECTRIFICATION - MODERATE TECHNOLOGY ADVANCEMENT"/>
    <x v="3"/>
    <s v="INDUSTRIAL UV CURING"/>
    <s v="TEXAS"/>
    <x v="31"/>
    <x v="30"/>
    <s v="BIOMASS - WOOD"/>
    <x v="14"/>
    <n v="0"/>
  </r>
  <r>
    <s v="REFERENCE ELECTRIFICATION - MODERATE TECHNOLOGY ADVANCEMENT"/>
    <x v="3"/>
    <s v="INDUSTRIAL UV CURING"/>
    <s v="TEXAS"/>
    <x v="31"/>
    <x v="30"/>
    <s v="RESIDUAL FUEL OIL"/>
    <x v="14"/>
    <n v="0"/>
  </r>
  <r>
    <s v="REFERENCE ELECTRIFICATION - MODERATE TECHNOLOGY ADVANCEMENT"/>
    <x v="3"/>
    <s v="INDUSTRIAL UV CURING"/>
    <s v="TEXAS"/>
    <x v="31"/>
    <x v="30"/>
    <s v="COAL"/>
    <x v="14"/>
    <n v="0"/>
  </r>
  <r>
    <s v="REFERENCE ELECTRIFICATION - MODERATE TECHNOLOGY ADVANCEMENT"/>
    <x v="3"/>
    <s v="INDUSTRIAL UV CURING"/>
    <s v="TEXAS"/>
    <x v="31"/>
    <x v="30"/>
    <s v="OTHER PETROLEUM"/>
    <x v="14"/>
    <n v="0"/>
  </r>
  <r>
    <s v="REFERENCE ELECTRIFICATION - MODERATE TECHNOLOGY ADVANCEMENT"/>
    <x v="3"/>
    <s v="INDUSTRIAL UV CURING"/>
    <s v="TEXAS"/>
    <x v="31"/>
    <x v="31"/>
    <s v="ELECTRICITY"/>
    <x v="14"/>
    <n v="0"/>
  </r>
  <r>
    <s v="REFERENCE ELECTRIFICATION - MODERATE TECHNOLOGY ADVANCEMENT"/>
    <x v="3"/>
    <s v="INDUSTRIAL UV CURING"/>
    <s v="TEXAS"/>
    <x v="31"/>
    <x v="31"/>
    <s v="DIESEL FUEL"/>
    <x v="14"/>
    <n v="0"/>
  </r>
  <r>
    <s v="REFERENCE ELECTRIFICATION - MODERATE TECHNOLOGY ADVANCEMENT"/>
    <x v="3"/>
    <s v="INDUSTRIAL UV CURING"/>
    <s v="TEXAS"/>
    <x v="31"/>
    <x v="31"/>
    <s v="PIPELINE GAS"/>
    <x v="14"/>
    <n v="0"/>
  </r>
  <r>
    <s v="REFERENCE ELECTRIFICATION - MODERATE TECHNOLOGY ADVANCEMENT"/>
    <x v="3"/>
    <s v="INDUSTRIAL UV CURING"/>
    <s v="TEXAS"/>
    <x v="31"/>
    <x v="31"/>
    <s v="BIOMASS - WOOD"/>
    <x v="14"/>
    <n v="0"/>
  </r>
  <r>
    <s v="REFERENCE ELECTRIFICATION - MODERATE TECHNOLOGY ADVANCEMENT"/>
    <x v="3"/>
    <s v="INDUSTRIAL UV CURING"/>
    <s v="TEXAS"/>
    <x v="31"/>
    <x v="31"/>
    <s v="RESIDUAL FUEL OIL"/>
    <x v="14"/>
    <n v="0"/>
  </r>
  <r>
    <s v="REFERENCE ELECTRIFICATION - MODERATE TECHNOLOGY ADVANCEMENT"/>
    <x v="3"/>
    <s v="INDUSTRIAL UV CURING"/>
    <s v="TEXAS"/>
    <x v="31"/>
    <x v="31"/>
    <s v="COAL"/>
    <x v="14"/>
    <n v="0"/>
  </r>
  <r>
    <s v="REFERENCE ELECTRIFICATION - MODERATE TECHNOLOGY ADVANCEMENT"/>
    <x v="3"/>
    <s v="INDUSTRIAL UV CURING"/>
    <s v="TEXAS"/>
    <x v="31"/>
    <x v="31"/>
    <s v="OTHER PETROLEUM"/>
    <x v="14"/>
    <n v="0"/>
  </r>
  <r>
    <s v="REFERENCE ELECTRIFICATION - MODERATE TECHNOLOGY ADVANCEMENT"/>
    <x v="3"/>
    <s v="INDUSTRIAL UV CURING"/>
    <s v="TEXAS"/>
    <x v="31"/>
    <x v="32"/>
    <s v="ELECTRICITY"/>
    <x v="14"/>
    <n v="0"/>
  </r>
  <r>
    <s v="REFERENCE ELECTRIFICATION - MODERATE TECHNOLOGY ADVANCEMENT"/>
    <x v="3"/>
    <s v="INDUSTRIAL UV CURING"/>
    <s v="TEXAS"/>
    <x v="31"/>
    <x v="32"/>
    <s v="DIESEL FUEL"/>
    <x v="14"/>
    <n v="0"/>
  </r>
  <r>
    <s v="REFERENCE ELECTRIFICATION - MODERATE TECHNOLOGY ADVANCEMENT"/>
    <x v="3"/>
    <s v="INDUSTRIAL UV CURING"/>
    <s v="TEXAS"/>
    <x v="31"/>
    <x v="32"/>
    <s v="PIPELINE GAS"/>
    <x v="14"/>
    <n v="0"/>
  </r>
  <r>
    <s v="REFERENCE ELECTRIFICATION - MODERATE TECHNOLOGY ADVANCEMENT"/>
    <x v="3"/>
    <s v="INDUSTRIAL UV CURING"/>
    <s v="TEXAS"/>
    <x v="31"/>
    <x v="32"/>
    <s v="BIOMASS - WOOD"/>
    <x v="14"/>
    <n v="0"/>
  </r>
  <r>
    <s v="REFERENCE ELECTRIFICATION - MODERATE TECHNOLOGY ADVANCEMENT"/>
    <x v="3"/>
    <s v="INDUSTRIAL UV CURING"/>
    <s v="TEXAS"/>
    <x v="31"/>
    <x v="32"/>
    <s v="RESIDUAL FUEL OIL"/>
    <x v="14"/>
    <n v="0"/>
  </r>
  <r>
    <s v="REFERENCE ELECTRIFICATION - MODERATE TECHNOLOGY ADVANCEMENT"/>
    <x v="3"/>
    <s v="INDUSTRIAL UV CURING"/>
    <s v="TEXAS"/>
    <x v="31"/>
    <x v="32"/>
    <s v="COAL"/>
    <x v="14"/>
    <n v="0"/>
  </r>
  <r>
    <s v="REFERENCE ELECTRIFICATION - MODERATE TECHNOLOGY ADVANCEMENT"/>
    <x v="3"/>
    <s v="INDUSTRIAL UV CURING"/>
    <s v="TEXAS"/>
    <x v="31"/>
    <x v="32"/>
    <s v="OTHER PETROLEUM"/>
    <x v="14"/>
    <n v="0"/>
  </r>
  <r>
    <s v="REFERENCE ELECTRIFICATION - MODERATE TECHNOLOGY ADVANCEMENT"/>
    <x v="3"/>
    <s v="INDUSTRIAL UV CURING"/>
    <s v="TEXAS"/>
    <x v="31"/>
    <x v="33"/>
    <s v="ELECTRICITY"/>
    <x v="14"/>
    <n v="0"/>
  </r>
  <r>
    <s v="REFERENCE ELECTRIFICATION - MODERATE TECHNOLOGY ADVANCEMENT"/>
    <x v="3"/>
    <s v="INDUSTRIAL UV CURING"/>
    <s v="TEXAS"/>
    <x v="31"/>
    <x v="33"/>
    <s v="DIESEL FUEL"/>
    <x v="14"/>
    <n v="0"/>
  </r>
  <r>
    <s v="REFERENCE ELECTRIFICATION - MODERATE TECHNOLOGY ADVANCEMENT"/>
    <x v="3"/>
    <s v="INDUSTRIAL UV CURING"/>
    <s v="TEXAS"/>
    <x v="31"/>
    <x v="33"/>
    <s v="PIPELINE GAS"/>
    <x v="14"/>
    <n v="0"/>
  </r>
  <r>
    <s v="REFERENCE ELECTRIFICATION - MODERATE TECHNOLOGY ADVANCEMENT"/>
    <x v="3"/>
    <s v="INDUSTRIAL UV CURING"/>
    <s v="TEXAS"/>
    <x v="31"/>
    <x v="33"/>
    <s v="BIOMASS - WOOD"/>
    <x v="14"/>
    <n v="0"/>
  </r>
  <r>
    <s v="REFERENCE ELECTRIFICATION - MODERATE TECHNOLOGY ADVANCEMENT"/>
    <x v="3"/>
    <s v="INDUSTRIAL UV CURING"/>
    <s v="TEXAS"/>
    <x v="31"/>
    <x v="33"/>
    <s v="RESIDUAL FUEL OIL"/>
    <x v="14"/>
    <n v="0"/>
  </r>
  <r>
    <s v="REFERENCE ELECTRIFICATION - MODERATE TECHNOLOGY ADVANCEMENT"/>
    <x v="3"/>
    <s v="INDUSTRIAL UV CURING"/>
    <s v="TEXAS"/>
    <x v="31"/>
    <x v="33"/>
    <s v="COAL"/>
    <x v="14"/>
    <n v="0"/>
  </r>
  <r>
    <s v="REFERENCE ELECTRIFICATION - MODERATE TECHNOLOGY ADVANCEMENT"/>
    <x v="3"/>
    <s v="INDUSTRIAL UV CURING"/>
    <s v="TEXAS"/>
    <x v="31"/>
    <x v="33"/>
    <s v="OTHER PETROLEUM"/>
    <x v="14"/>
    <n v="0"/>
  </r>
  <r>
    <s v="REFERENCE ELECTRIFICATION - MODERATE TECHNOLOGY ADVANCEMENT"/>
    <x v="3"/>
    <s v="INDUSTRIAL INDUCTION FURNACE_CURING"/>
    <s v="TEXAS"/>
    <x v="31"/>
    <x v="0"/>
    <s v="ELECTRICITY"/>
    <x v="14"/>
    <n v="0"/>
  </r>
  <r>
    <s v="REFERENCE ELECTRIFICATION - MODERATE TECHNOLOGY ADVANCEMENT"/>
    <x v="3"/>
    <s v="INDUSTRIAL INDUCTION FURNACE_CURING"/>
    <s v="TEXAS"/>
    <x v="31"/>
    <x v="0"/>
    <s v="DIESEL FUEL"/>
    <x v="14"/>
    <n v="0"/>
  </r>
  <r>
    <s v="REFERENCE ELECTRIFICATION - MODERATE TECHNOLOGY ADVANCEMENT"/>
    <x v="3"/>
    <s v="INDUSTRIAL INDUCTION FURNACE_CURING"/>
    <s v="TEXAS"/>
    <x v="31"/>
    <x v="0"/>
    <s v="PIPELINE GAS"/>
    <x v="14"/>
    <n v="0"/>
  </r>
  <r>
    <s v="REFERENCE ELECTRIFICATION - MODERATE TECHNOLOGY ADVANCEMENT"/>
    <x v="3"/>
    <s v="INDUSTRIAL INDUCTION FURNACE_CURING"/>
    <s v="TEXAS"/>
    <x v="31"/>
    <x v="0"/>
    <s v="BIOMASS - WOOD"/>
    <x v="14"/>
    <n v="0"/>
  </r>
  <r>
    <s v="REFERENCE ELECTRIFICATION - MODERATE TECHNOLOGY ADVANCEMENT"/>
    <x v="3"/>
    <s v="INDUSTRIAL INDUCTION FURNACE_CURING"/>
    <s v="TEXAS"/>
    <x v="31"/>
    <x v="0"/>
    <s v="RESIDUAL FUEL OIL"/>
    <x v="14"/>
    <n v="0"/>
  </r>
  <r>
    <s v="REFERENCE ELECTRIFICATION - MODERATE TECHNOLOGY ADVANCEMENT"/>
    <x v="3"/>
    <s v="INDUSTRIAL INDUCTION FURNACE_CURING"/>
    <s v="TEXAS"/>
    <x v="31"/>
    <x v="0"/>
    <s v="COAL"/>
    <x v="14"/>
    <n v="0"/>
  </r>
  <r>
    <s v="REFERENCE ELECTRIFICATION - MODERATE TECHNOLOGY ADVANCEMENT"/>
    <x v="3"/>
    <s v="INDUSTRIAL INDUCTION FURNACE_CURING"/>
    <s v="TEXAS"/>
    <x v="31"/>
    <x v="0"/>
    <s v="OTHER PETROLEUM"/>
    <x v="14"/>
    <n v="0"/>
  </r>
  <r>
    <s v="REFERENCE ELECTRIFICATION - MODERATE TECHNOLOGY ADVANCEMENT"/>
    <x v="3"/>
    <s v="INDUSTRIAL INDUCTION FURNACE_CURING"/>
    <s v="TEXAS"/>
    <x v="31"/>
    <x v="1"/>
    <s v="ELECTRICITY"/>
    <x v="14"/>
    <n v="0"/>
  </r>
  <r>
    <s v="REFERENCE ELECTRIFICATION - MODERATE TECHNOLOGY ADVANCEMENT"/>
    <x v="3"/>
    <s v="INDUSTRIAL INDUCTION FURNACE_CURING"/>
    <s v="TEXAS"/>
    <x v="31"/>
    <x v="1"/>
    <s v="DIESEL FUEL"/>
    <x v="14"/>
    <n v="0"/>
  </r>
  <r>
    <s v="REFERENCE ELECTRIFICATION - MODERATE TECHNOLOGY ADVANCEMENT"/>
    <x v="3"/>
    <s v="INDUSTRIAL INDUCTION FURNACE_CURING"/>
    <s v="TEXAS"/>
    <x v="31"/>
    <x v="1"/>
    <s v="PIPELINE GAS"/>
    <x v="14"/>
    <n v="0"/>
  </r>
  <r>
    <s v="REFERENCE ELECTRIFICATION - MODERATE TECHNOLOGY ADVANCEMENT"/>
    <x v="3"/>
    <s v="INDUSTRIAL INDUCTION FURNACE_CURING"/>
    <s v="TEXAS"/>
    <x v="31"/>
    <x v="1"/>
    <s v="BIOMASS - WOOD"/>
    <x v="14"/>
    <n v="0"/>
  </r>
  <r>
    <s v="REFERENCE ELECTRIFICATION - MODERATE TECHNOLOGY ADVANCEMENT"/>
    <x v="3"/>
    <s v="INDUSTRIAL INDUCTION FURNACE_CURING"/>
    <s v="TEXAS"/>
    <x v="31"/>
    <x v="1"/>
    <s v="RESIDUAL FUEL OIL"/>
    <x v="14"/>
    <n v="0"/>
  </r>
  <r>
    <s v="REFERENCE ELECTRIFICATION - MODERATE TECHNOLOGY ADVANCEMENT"/>
    <x v="3"/>
    <s v="INDUSTRIAL INDUCTION FURNACE_CURING"/>
    <s v="TEXAS"/>
    <x v="31"/>
    <x v="1"/>
    <s v="COAL"/>
    <x v="14"/>
    <n v="0"/>
  </r>
  <r>
    <s v="REFERENCE ELECTRIFICATION - MODERATE TECHNOLOGY ADVANCEMENT"/>
    <x v="3"/>
    <s v="INDUSTRIAL INDUCTION FURNACE_CURING"/>
    <s v="TEXAS"/>
    <x v="31"/>
    <x v="1"/>
    <s v="OTHER PETROLEUM"/>
    <x v="14"/>
    <n v="0"/>
  </r>
  <r>
    <s v="REFERENCE ELECTRIFICATION - MODERATE TECHNOLOGY ADVANCEMENT"/>
    <x v="3"/>
    <s v="INDUSTRIAL INDUCTION FURNACE_CURING"/>
    <s v="TEXAS"/>
    <x v="31"/>
    <x v="2"/>
    <s v="ELECTRICITY"/>
    <x v="14"/>
    <n v="0"/>
  </r>
  <r>
    <s v="REFERENCE ELECTRIFICATION - MODERATE TECHNOLOGY ADVANCEMENT"/>
    <x v="3"/>
    <s v="INDUSTRIAL INDUCTION FURNACE_CURING"/>
    <s v="TEXAS"/>
    <x v="31"/>
    <x v="2"/>
    <s v="DIESEL FUEL"/>
    <x v="14"/>
    <n v="0"/>
  </r>
  <r>
    <s v="REFERENCE ELECTRIFICATION - MODERATE TECHNOLOGY ADVANCEMENT"/>
    <x v="3"/>
    <s v="INDUSTRIAL INDUCTION FURNACE_CURING"/>
    <s v="TEXAS"/>
    <x v="31"/>
    <x v="2"/>
    <s v="PIPELINE GAS"/>
    <x v="14"/>
    <n v="0"/>
  </r>
  <r>
    <s v="REFERENCE ELECTRIFICATION - MODERATE TECHNOLOGY ADVANCEMENT"/>
    <x v="3"/>
    <s v="INDUSTRIAL INDUCTION FURNACE_CURING"/>
    <s v="TEXAS"/>
    <x v="31"/>
    <x v="2"/>
    <s v="BIOMASS - WOOD"/>
    <x v="14"/>
    <n v="0"/>
  </r>
  <r>
    <s v="REFERENCE ELECTRIFICATION - MODERATE TECHNOLOGY ADVANCEMENT"/>
    <x v="3"/>
    <s v="INDUSTRIAL INDUCTION FURNACE_CURING"/>
    <s v="TEXAS"/>
    <x v="31"/>
    <x v="2"/>
    <s v="RESIDUAL FUEL OIL"/>
    <x v="14"/>
    <n v="0"/>
  </r>
  <r>
    <s v="REFERENCE ELECTRIFICATION - MODERATE TECHNOLOGY ADVANCEMENT"/>
    <x v="3"/>
    <s v="INDUSTRIAL INDUCTION FURNACE_CURING"/>
    <s v="TEXAS"/>
    <x v="31"/>
    <x v="2"/>
    <s v="COAL"/>
    <x v="14"/>
    <n v="0"/>
  </r>
  <r>
    <s v="REFERENCE ELECTRIFICATION - MODERATE TECHNOLOGY ADVANCEMENT"/>
    <x v="3"/>
    <s v="INDUSTRIAL INDUCTION FURNACE_CURING"/>
    <s v="TEXAS"/>
    <x v="31"/>
    <x v="2"/>
    <s v="OTHER PETROLEUM"/>
    <x v="14"/>
    <n v="0"/>
  </r>
  <r>
    <s v="REFERENCE ELECTRIFICATION - MODERATE TECHNOLOGY ADVANCEMENT"/>
    <x v="3"/>
    <s v="INDUSTRIAL INDUCTION FURNACE_CURING"/>
    <s v="TEXAS"/>
    <x v="31"/>
    <x v="3"/>
    <s v="ELECTRICITY"/>
    <x v="14"/>
    <n v="0"/>
  </r>
  <r>
    <s v="REFERENCE ELECTRIFICATION - MODERATE TECHNOLOGY ADVANCEMENT"/>
    <x v="3"/>
    <s v="INDUSTRIAL INDUCTION FURNACE_CURING"/>
    <s v="TEXAS"/>
    <x v="31"/>
    <x v="3"/>
    <s v="DIESEL FUEL"/>
    <x v="14"/>
    <n v="0"/>
  </r>
  <r>
    <s v="REFERENCE ELECTRIFICATION - MODERATE TECHNOLOGY ADVANCEMENT"/>
    <x v="3"/>
    <s v="INDUSTRIAL INDUCTION FURNACE_CURING"/>
    <s v="TEXAS"/>
    <x v="31"/>
    <x v="3"/>
    <s v="PIPELINE GAS"/>
    <x v="14"/>
    <n v="0"/>
  </r>
  <r>
    <s v="REFERENCE ELECTRIFICATION - MODERATE TECHNOLOGY ADVANCEMENT"/>
    <x v="3"/>
    <s v="INDUSTRIAL INDUCTION FURNACE_CURING"/>
    <s v="TEXAS"/>
    <x v="31"/>
    <x v="3"/>
    <s v="BIOMASS - WOOD"/>
    <x v="14"/>
    <n v="0"/>
  </r>
  <r>
    <s v="REFERENCE ELECTRIFICATION - MODERATE TECHNOLOGY ADVANCEMENT"/>
    <x v="3"/>
    <s v="INDUSTRIAL INDUCTION FURNACE_CURING"/>
    <s v="TEXAS"/>
    <x v="31"/>
    <x v="3"/>
    <s v="RESIDUAL FUEL OIL"/>
    <x v="14"/>
    <n v="0"/>
  </r>
  <r>
    <s v="REFERENCE ELECTRIFICATION - MODERATE TECHNOLOGY ADVANCEMENT"/>
    <x v="3"/>
    <s v="INDUSTRIAL INDUCTION FURNACE_CURING"/>
    <s v="TEXAS"/>
    <x v="31"/>
    <x v="3"/>
    <s v="COAL"/>
    <x v="14"/>
    <n v="0"/>
  </r>
  <r>
    <s v="REFERENCE ELECTRIFICATION - MODERATE TECHNOLOGY ADVANCEMENT"/>
    <x v="3"/>
    <s v="INDUSTRIAL INDUCTION FURNACE_CURING"/>
    <s v="TEXAS"/>
    <x v="31"/>
    <x v="3"/>
    <s v="OTHER PETROLEUM"/>
    <x v="14"/>
    <n v="0"/>
  </r>
  <r>
    <s v="REFERENCE ELECTRIFICATION - MODERATE TECHNOLOGY ADVANCEMENT"/>
    <x v="3"/>
    <s v="INDUSTRIAL INDUCTION FURNACE_CURING"/>
    <s v="TEXAS"/>
    <x v="31"/>
    <x v="4"/>
    <s v="ELECTRICITY"/>
    <x v="14"/>
    <n v="0"/>
  </r>
  <r>
    <s v="REFERENCE ELECTRIFICATION - MODERATE TECHNOLOGY ADVANCEMENT"/>
    <x v="3"/>
    <s v="INDUSTRIAL INDUCTION FURNACE_CURING"/>
    <s v="TEXAS"/>
    <x v="31"/>
    <x v="4"/>
    <s v="DIESEL FUEL"/>
    <x v="14"/>
    <n v="0"/>
  </r>
  <r>
    <s v="REFERENCE ELECTRIFICATION - MODERATE TECHNOLOGY ADVANCEMENT"/>
    <x v="3"/>
    <s v="INDUSTRIAL INDUCTION FURNACE_CURING"/>
    <s v="TEXAS"/>
    <x v="31"/>
    <x v="4"/>
    <s v="PIPELINE GAS"/>
    <x v="14"/>
    <n v="0"/>
  </r>
  <r>
    <s v="REFERENCE ELECTRIFICATION - MODERATE TECHNOLOGY ADVANCEMENT"/>
    <x v="3"/>
    <s v="INDUSTRIAL INDUCTION FURNACE_CURING"/>
    <s v="TEXAS"/>
    <x v="31"/>
    <x v="4"/>
    <s v="BIOMASS - WOOD"/>
    <x v="14"/>
    <n v="0"/>
  </r>
  <r>
    <s v="REFERENCE ELECTRIFICATION - MODERATE TECHNOLOGY ADVANCEMENT"/>
    <x v="3"/>
    <s v="INDUSTRIAL INDUCTION FURNACE_CURING"/>
    <s v="TEXAS"/>
    <x v="31"/>
    <x v="4"/>
    <s v="RESIDUAL FUEL OIL"/>
    <x v="14"/>
    <n v="0"/>
  </r>
  <r>
    <s v="REFERENCE ELECTRIFICATION - MODERATE TECHNOLOGY ADVANCEMENT"/>
    <x v="3"/>
    <s v="INDUSTRIAL INDUCTION FURNACE_CURING"/>
    <s v="TEXAS"/>
    <x v="31"/>
    <x v="4"/>
    <s v="COAL"/>
    <x v="14"/>
    <n v="0"/>
  </r>
  <r>
    <s v="REFERENCE ELECTRIFICATION - MODERATE TECHNOLOGY ADVANCEMENT"/>
    <x v="3"/>
    <s v="INDUSTRIAL INDUCTION FURNACE_CURING"/>
    <s v="TEXAS"/>
    <x v="31"/>
    <x v="4"/>
    <s v="OTHER PETROLEUM"/>
    <x v="14"/>
    <n v="0"/>
  </r>
  <r>
    <s v="REFERENCE ELECTRIFICATION - MODERATE TECHNOLOGY ADVANCEMENT"/>
    <x v="3"/>
    <s v="INDUSTRIAL INDUCTION FURNACE_CURING"/>
    <s v="TEXAS"/>
    <x v="31"/>
    <x v="5"/>
    <s v="ELECTRICITY"/>
    <x v="14"/>
    <n v="0"/>
  </r>
  <r>
    <s v="REFERENCE ELECTRIFICATION - MODERATE TECHNOLOGY ADVANCEMENT"/>
    <x v="3"/>
    <s v="INDUSTRIAL INDUCTION FURNACE_CURING"/>
    <s v="TEXAS"/>
    <x v="31"/>
    <x v="5"/>
    <s v="DIESEL FUEL"/>
    <x v="14"/>
    <n v="0"/>
  </r>
  <r>
    <s v="REFERENCE ELECTRIFICATION - MODERATE TECHNOLOGY ADVANCEMENT"/>
    <x v="3"/>
    <s v="INDUSTRIAL INDUCTION FURNACE_CURING"/>
    <s v="TEXAS"/>
    <x v="31"/>
    <x v="5"/>
    <s v="PIPELINE GAS"/>
    <x v="14"/>
    <n v="0"/>
  </r>
  <r>
    <s v="REFERENCE ELECTRIFICATION - MODERATE TECHNOLOGY ADVANCEMENT"/>
    <x v="3"/>
    <s v="INDUSTRIAL INDUCTION FURNACE_CURING"/>
    <s v="TEXAS"/>
    <x v="31"/>
    <x v="5"/>
    <s v="BIOMASS - WOOD"/>
    <x v="14"/>
    <n v="0"/>
  </r>
  <r>
    <s v="REFERENCE ELECTRIFICATION - MODERATE TECHNOLOGY ADVANCEMENT"/>
    <x v="3"/>
    <s v="INDUSTRIAL INDUCTION FURNACE_CURING"/>
    <s v="TEXAS"/>
    <x v="31"/>
    <x v="5"/>
    <s v="RESIDUAL FUEL OIL"/>
    <x v="14"/>
    <n v="0"/>
  </r>
  <r>
    <s v="REFERENCE ELECTRIFICATION - MODERATE TECHNOLOGY ADVANCEMENT"/>
    <x v="3"/>
    <s v="INDUSTRIAL INDUCTION FURNACE_CURING"/>
    <s v="TEXAS"/>
    <x v="31"/>
    <x v="5"/>
    <s v="COAL"/>
    <x v="14"/>
    <n v="0"/>
  </r>
  <r>
    <s v="REFERENCE ELECTRIFICATION - MODERATE TECHNOLOGY ADVANCEMENT"/>
    <x v="3"/>
    <s v="INDUSTRIAL INDUCTION FURNACE_CURING"/>
    <s v="TEXAS"/>
    <x v="31"/>
    <x v="5"/>
    <s v="OTHER PETROLEUM"/>
    <x v="14"/>
    <n v="0"/>
  </r>
  <r>
    <s v="REFERENCE ELECTRIFICATION - MODERATE TECHNOLOGY ADVANCEMENT"/>
    <x v="3"/>
    <s v="INDUSTRIAL INDUCTION FURNACE_CURING"/>
    <s v="TEXAS"/>
    <x v="31"/>
    <x v="6"/>
    <s v="ELECTRICITY"/>
    <x v="14"/>
    <n v="0"/>
  </r>
  <r>
    <s v="REFERENCE ELECTRIFICATION - MODERATE TECHNOLOGY ADVANCEMENT"/>
    <x v="3"/>
    <s v="INDUSTRIAL INDUCTION FURNACE_CURING"/>
    <s v="TEXAS"/>
    <x v="31"/>
    <x v="6"/>
    <s v="DIESEL FUEL"/>
    <x v="14"/>
    <n v="0"/>
  </r>
  <r>
    <s v="REFERENCE ELECTRIFICATION - MODERATE TECHNOLOGY ADVANCEMENT"/>
    <x v="3"/>
    <s v="INDUSTRIAL INDUCTION FURNACE_CURING"/>
    <s v="TEXAS"/>
    <x v="31"/>
    <x v="6"/>
    <s v="PIPELINE GAS"/>
    <x v="14"/>
    <n v="0"/>
  </r>
  <r>
    <s v="REFERENCE ELECTRIFICATION - MODERATE TECHNOLOGY ADVANCEMENT"/>
    <x v="3"/>
    <s v="INDUSTRIAL INDUCTION FURNACE_CURING"/>
    <s v="TEXAS"/>
    <x v="31"/>
    <x v="6"/>
    <s v="BIOMASS - WOOD"/>
    <x v="14"/>
    <n v="0"/>
  </r>
  <r>
    <s v="REFERENCE ELECTRIFICATION - MODERATE TECHNOLOGY ADVANCEMENT"/>
    <x v="3"/>
    <s v="INDUSTRIAL INDUCTION FURNACE_CURING"/>
    <s v="TEXAS"/>
    <x v="31"/>
    <x v="6"/>
    <s v="RESIDUAL FUEL OIL"/>
    <x v="14"/>
    <n v="0"/>
  </r>
  <r>
    <s v="REFERENCE ELECTRIFICATION - MODERATE TECHNOLOGY ADVANCEMENT"/>
    <x v="3"/>
    <s v="INDUSTRIAL INDUCTION FURNACE_CURING"/>
    <s v="TEXAS"/>
    <x v="31"/>
    <x v="6"/>
    <s v="COAL"/>
    <x v="14"/>
    <n v="0"/>
  </r>
  <r>
    <s v="REFERENCE ELECTRIFICATION - MODERATE TECHNOLOGY ADVANCEMENT"/>
    <x v="3"/>
    <s v="INDUSTRIAL INDUCTION FURNACE_CURING"/>
    <s v="TEXAS"/>
    <x v="31"/>
    <x v="6"/>
    <s v="OTHER PETROLEUM"/>
    <x v="14"/>
    <n v="0"/>
  </r>
  <r>
    <s v="REFERENCE ELECTRIFICATION - MODERATE TECHNOLOGY ADVANCEMENT"/>
    <x v="3"/>
    <s v="INDUSTRIAL INDUCTION FURNACE_CURING"/>
    <s v="TEXAS"/>
    <x v="31"/>
    <x v="7"/>
    <s v="ELECTRICITY"/>
    <x v="14"/>
    <n v="0"/>
  </r>
  <r>
    <s v="REFERENCE ELECTRIFICATION - MODERATE TECHNOLOGY ADVANCEMENT"/>
    <x v="3"/>
    <s v="INDUSTRIAL INDUCTION FURNACE_CURING"/>
    <s v="TEXAS"/>
    <x v="31"/>
    <x v="7"/>
    <s v="DIESEL FUEL"/>
    <x v="14"/>
    <n v="0"/>
  </r>
  <r>
    <s v="REFERENCE ELECTRIFICATION - MODERATE TECHNOLOGY ADVANCEMENT"/>
    <x v="3"/>
    <s v="INDUSTRIAL INDUCTION FURNACE_CURING"/>
    <s v="TEXAS"/>
    <x v="31"/>
    <x v="7"/>
    <s v="PIPELINE GAS"/>
    <x v="14"/>
    <n v="0"/>
  </r>
  <r>
    <s v="REFERENCE ELECTRIFICATION - MODERATE TECHNOLOGY ADVANCEMENT"/>
    <x v="3"/>
    <s v="INDUSTRIAL INDUCTION FURNACE_CURING"/>
    <s v="TEXAS"/>
    <x v="31"/>
    <x v="7"/>
    <s v="BIOMASS - WOOD"/>
    <x v="14"/>
    <n v="0"/>
  </r>
  <r>
    <s v="REFERENCE ELECTRIFICATION - MODERATE TECHNOLOGY ADVANCEMENT"/>
    <x v="3"/>
    <s v="INDUSTRIAL INDUCTION FURNACE_CURING"/>
    <s v="TEXAS"/>
    <x v="31"/>
    <x v="7"/>
    <s v="RESIDUAL FUEL OIL"/>
    <x v="14"/>
    <n v="0"/>
  </r>
  <r>
    <s v="REFERENCE ELECTRIFICATION - MODERATE TECHNOLOGY ADVANCEMENT"/>
    <x v="3"/>
    <s v="INDUSTRIAL INDUCTION FURNACE_CURING"/>
    <s v="TEXAS"/>
    <x v="31"/>
    <x v="7"/>
    <s v="COAL"/>
    <x v="14"/>
    <n v="0"/>
  </r>
  <r>
    <s v="REFERENCE ELECTRIFICATION - MODERATE TECHNOLOGY ADVANCEMENT"/>
    <x v="3"/>
    <s v="INDUSTRIAL INDUCTION FURNACE_CURING"/>
    <s v="TEXAS"/>
    <x v="31"/>
    <x v="7"/>
    <s v="OTHER PETROLEUM"/>
    <x v="14"/>
    <n v="0"/>
  </r>
  <r>
    <s v="REFERENCE ELECTRIFICATION - MODERATE TECHNOLOGY ADVANCEMENT"/>
    <x v="3"/>
    <s v="INDUSTRIAL INDUCTION FURNACE_CURING"/>
    <s v="TEXAS"/>
    <x v="31"/>
    <x v="8"/>
    <s v="ELECTRICITY"/>
    <x v="14"/>
    <n v="0"/>
  </r>
  <r>
    <s v="REFERENCE ELECTRIFICATION - MODERATE TECHNOLOGY ADVANCEMENT"/>
    <x v="3"/>
    <s v="INDUSTRIAL INDUCTION FURNACE_CURING"/>
    <s v="TEXAS"/>
    <x v="31"/>
    <x v="8"/>
    <s v="DIESEL FUEL"/>
    <x v="14"/>
    <n v="0"/>
  </r>
  <r>
    <s v="REFERENCE ELECTRIFICATION - MODERATE TECHNOLOGY ADVANCEMENT"/>
    <x v="3"/>
    <s v="INDUSTRIAL INDUCTION FURNACE_CURING"/>
    <s v="TEXAS"/>
    <x v="31"/>
    <x v="8"/>
    <s v="PIPELINE GAS"/>
    <x v="14"/>
    <n v="0"/>
  </r>
  <r>
    <s v="REFERENCE ELECTRIFICATION - MODERATE TECHNOLOGY ADVANCEMENT"/>
    <x v="3"/>
    <s v="INDUSTRIAL INDUCTION FURNACE_CURING"/>
    <s v="TEXAS"/>
    <x v="31"/>
    <x v="8"/>
    <s v="BIOMASS - WOOD"/>
    <x v="14"/>
    <n v="0"/>
  </r>
  <r>
    <s v="REFERENCE ELECTRIFICATION - MODERATE TECHNOLOGY ADVANCEMENT"/>
    <x v="3"/>
    <s v="INDUSTRIAL INDUCTION FURNACE_CURING"/>
    <s v="TEXAS"/>
    <x v="31"/>
    <x v="8"/>
    <s v="RESIDUAL FUEL OIL"/>
    <x v="14"/>
    <n v="0"/>
  </r>
  <r>
    <s v="REFERENCE ELECTRIFICATION - MODERATE TECHNOLOGY ADVANCEMENT"/>
    <x v="3"/>
    <s v="INDUSTRIAL INDUCTION FURNACE_CURING"/>
    <s v="TEXAS"/>
    <x v="31"/>
    <x v="8"/>
    <s v="COAL"/>
    <x v="14"/>
    <n v="0"/>
  </r>
  <r>
    <s v="REFERENCE ELECTRIFICATION - MODERATE TECHNOLOGY ADVANCEMENT"/>
    <x v="3"/>
    <s v="INDUSTRIAL INDUCTION FURNACE_CURING"/>
    <s v="TEXAS"/>
    <x v="31"/>
    <x v="8"/>
    <s v="OTHER PETROLEUM"/>
    <x v="14"/>
    <n v="0"/>
  </r>
  <r>
    <s v="REFERENCE ELECTRIFICATION - MODERATE TECHNOLOGY ADVANCEMENT"/>
    <x v="3"/>
    <s v="INDUSTRIAL INDUCTION FURNACE_CURING"/>
    <s v="TEXAS"/>
    <x v="31"/>
    <x v="9"/>
    <s v="ELECTRICITY"/>
    <x v="14"/>
    <n v="0"/>
  </r>
  <r>
    <s v="REFERENCE ELECTRIFICATION - MODERATE TECHNOLOGY ADVANCEMENT"/>
    <x v="3"/>
    <s v="INDUSTRIAL INDUCTION FURNACE_CURING"/>
    <s v="TEXAS"/>
    <x v="31"/>
    <x v="9"/>
    <s v="DIESEL FUEL"/>
    <x v="14"/>
    <n v="0"/>
  </r>
  <r>
    <s v="REFERENCE ELECTRIFICATION - MODERATE TECHNOLOGY ADVANCEMENT"/>
    <x v="3"/>
    <s v="INDUSTRIAL INDUCTION FURNACE_CURING"/>
    <s v="TEXAS"/>
    <x v="31"/>
    <x v="9"/>
    <s v="PIPELINE GAS"/>
    <x v="14"/>
    <n v="0"/>
  </r>
  <r>
    <s v="REFERENCE ELECTRIFICATION - MODERATE TECHNOLOGY ADVANCEMENT"/>
    <x v="3"/>
    <s v="INDUSTRIAL INDUCTION FURNACE_CURING"/>
    <s v="TEXAS"/>
    <x v="31"/>
    <x v="9"/>
    <s v="BIOMASS - WOOD"/>
    <x v="14"/>
    <n v="0"/>
  </r>
  <r>
    <s v="REFERENCE ELECTRIFICATION - MODERATE TECHNOLOGY ADVANCEMENT"/>
    <x v="3"/>
    <s v="INDUSTRIAL INDUCTION FURNACE_CURING"/>
    <s v="TEXAS"/>
    <x v="31"/>
    <x v="9"/>
    <s v="RESIDUAL FUEL OIL"/>
    <x v="14"/>
    <n v="0"/>
  </r>
  <r>
    <s v="REFERENCE ELECTRIFICATION - MODERATE TECHNOLOGY ADVANCEMENT"/>
    <x v="3"/>
    <s v="INDUSTRIAL INDUCTION FURNACE_CURING"/>
    <s v="TEXAS"/>
    <x v="31"/>
    <x v="9"/>
    <s v="COAL"/>
    <x v="14"/>
    <n v="0"/>
  </r>
  <r>
    <s v="REFERENCE ELECTRIFICATION - MODERATE TECHNOLOGY ADVANCEMENT"/>
    <x v="3"/>
    <s v="INDUSTRIAL INDUCTION FURNACE_CURING"/>
    <s v="TEXAS"/>
    <x v="31"/>
    <x v="9"/>
    <s v="OTHER PETROLEUM"/>
    <x v="14"/>
    <n v="0"/>
  </r>
  <r>
    <s v="REFERENCE ELECTRIFICATION - MODERATE TECHNOLOGY ADVANCEMENT"/>
    <x v="3"/>
    <s v="INDUSTRIAL INDUCTION FURNACE_CURING"/>
    <s v="TEXAS"/>
    <x v="31"/>
    <x v="10"/>
    <s v="ELECTRICITY"/>
    <x v="14"/>
    <n v="0"/>
  </r>
  <r>
    <s v="REFERENCE ELECTRIFICATION - MODERATE TECHNOLOGY ADVANCEMENT"/>
    <x v="3"/>
    <s v="INDUSTRIAL INDUCTION FURNACE_CURING"/>
    <s v="TEXAS"/>
    <x v="31"/>
    <x v="10"/>
    <s v="DIESEL FUEL"/>
    <x v="14"/>
    <n v="0"/>
  </r>
  <r>
    <s v="REFERENCE ELECTRIFICATION - MODERATE TECHNOLOGY ADVANCEMENT"/>
    <x v="3"/>
    <s v="INDUSTRIAL INDUCTION FURNACE_CURING"/>
    <s v="TEXAS"/>
    <x v="31"/>
    <x v="10"/>
    <s v="PIPELINE GAS"/>
    <x v="14"/>
    <n v="0"/>
  </r>
  <r>
    <s v="REFERENCE ELECTRIFICATION - MODERATE TECHNOLOGY ADVANCEMENT"/>
    <x v="3"/>
    <s v="INDUSTRIAL INDUCTION FURNACE_CURING"/>
    <s v="TEXAS"/>
    <x v="31"/>
    <x v="10"/>
    <s v="BIOMASS - WOOD"/>
    <x v="14"/>
    <n v="0"/>
  </r>
  <r>
    <s v="REFERENCE ELECTRIFICATION - MODERATE TECHNOLOGY ADVANCEMENT"/>
    <x v="3"/>
    <s v="INDUSTRIAL INDUCTION FURNACE_CURING"/>
    <s v="TEXAS"/>
    <x v="31"/>
    <x v="10"/>
    <s v="RESIDUAL FUEL OIL"/>
    <x v="14"/>
    <n v="0"/>
  </r>
  <r>
    <s v="REFERENCE ELECTRIFICATION - MODERATE TECHNOLOGY ADVANCEMENT"/>
    <x v="3"/>
    <s v="INDUSTRIAL INDUCTION FURNACE_CURING"/>
    <s v="TEXAS"/>
    <x v="31"/>
    <x v="10"/>
    <s v="COAL"/>
    <x v="14"/>
    <n v="0"/>
  </r>
  <r>
    <s v="REFERENCE ELECTRIFICATION - MODERATE TECHNOLOGY ADVANCEMENT"/>
    <x v="3"/>
    <s v="INDUSTRIAL INDUCTION FURNACE_CURING"/>
    <s v="TEXAS"/>
    <x v="31"/>
    <x v="10"/>
    <s v="OTHER PETROLEUM"/>
    <x v="14"/>
    <n v="0"/>
  </r>
  <r>
    <s v="REFERENCE ELECTRIFICATION - MODERATE TECHNOLOGY ADVANCEMENT"/>
    <x v="3"/>
    <s v="INDUSTRIAL INDUCTION FURNACE_CURING"/>
    <s v="TEXAS"/>
    <x v="31"/>
    <x v="11"/>
    <s v="ELECTRICITY"/>
    <x v="14"/>
    <n v="0"/>
  </r>
  <r>
    <s v="REFERENCE ELECTRIFICATION - MODERATE TECHNOLOGY ADVANCEMENT"/>
    <x v="3"/>
    <s v="INDUSTRIAL INDUCTION FURNACE_CURING"/>
    <s v="TEXAS"/>
    <x v="31"/>
    <x v="11"/>
    <s v="DIESEL FUEL"/>
    <x v="14"/>
    <n v="0"/>
  </r>
  <r>
    <s v="REFERENCE ELECTRIFICATION - MODERATE TECHNOLOGY ADVANCEMENT"/>
    <x v="3"/>
    <s v="INDUSTRIAL INDUCTION FURNACE_CURING"/>
    <s v="TEXAS"/>
    <x v="31"/>
    <x v="11"/>
    <s v="PIPELINE GAS"/>
    <x v="14"/>
    <n v="0"/>
  </r>
  <r>
    <s v="REFERENCE ELECTRIFICATION - MODERATE TECHNOLOGY ADVANCEMENT"/>
    <x v="3"/>
    <s v="INDUSTRIAL INDUCTION FURNACE_CURING"/>
    <s v="TEXAS"/>
    <x v="31"/>
    <x v="11"/>
    <s v="BIOMASS - WOOD"/>
    <x v="14"/>
    <n v="0"/>
  </r>
  <r>
    <s v="REFERENCE ELECTRIFICATION - MODERATE TECHNOLOGY ADVANCEMENT"/>
    <x v="3"/>
    <s v="INDUSTRIAL INDUCTION FURNACE_CURING"/>
    <s v="TEXAS"/>
    <x v="31"/>
    <x v="11"/>
    <s v="RESIDUAL FUEL OIL"/>
    <x v="14"/>
    <n v="0"/>
  </r>
  <r>
    <s v="REFERENCE ELECTRIFICATION - MODERATE TECHNOLOGY ADVANCEMENT"/>
    <x v="3"/>
    <s v="INDUSTRIAL INDUCTION FURNACE_CURING"/>
    <s v="TEXAS"/>
    <x v="31"/>
    <x v="11"/>
    <s v="COAL"/>
    <x v="14"/>
    <n v="0"/>
  </r>
  <r>
    <s v="REFERENCE ELECTRIFICATION - MODERATE TECHNOLOGY ADVANCEMENT"/>
    <x v="3"/>
    <s v="INDUSTRIAL INDUCTION FURNACE_CURING"/>
    <s v="TEXAS"/>
    <x v="31"/>
    <x v="11"/>
    <s v="OTHER PETROLEUM"/>
    <x v="14"/>
    <n v="0"/>
  </r>
  <r>
    <s v="REFERENCE ELECTRIFICATION - MODERATE TECHNOLOGY ADVANCEMENT"/>
    <x v="3"/>
    <s v="INDUSTRIAL INDUCTION FURNACE_CURING"/>
    <s v="TEXAS"/>
    <x v="31"/>
    <x v="12"/>
    <s v="ELECTRICITY"/>
    <x v="14"/>
    <n v="0"/>
  </r>
  <r>
    <s v="REFERENCE ELECTRIFICATION - MODERATE TECHNOLOGY ADVANCEMENT"/>
    <x v="3"/>
    <s v="INDUSTRIAL INDUCTION FURNACE_CURING"/>
    <s v="TEXAS"/>
    <x v="31"/>
    <x v="12"/>
    <s v="DIESEL FUEL"/>
    <x v="14"/>
    <n v="0"/>
  </r>
  <r>
    <s v="REFERENCE ELECTRIFICATION - MODERATE TECHNOLOGY ADVANCEMENT"/>
    <x v="3"/>
    <s v="INDUSTRIAL INDUCTION FURNACE_CURING"/>
    <s v="TEXAS"/>
    <x v="31"/>
    <x v="12"/>
    <s v="PIPELINE GAS"/>
    <x v="14"/>
    <n v="0"/>
  </r>
  <r>
    <s v="REFERENCE ELECTRIFICATION - MODERATE TECHNOLOGY ADVANCEMENT"/>
    <x v="3"/>
    <s v="INDUSTRIAL INDUCTION FURNACE_CURING"/>
    <s v="TEXAS"/>
    <x v="31"/>
    <x v="12"/>
    <s v="BIOMASS - WOOD"/>
    <x v="14"/>
    <n v="0"/>
  </r>
  <r>
    <s v="REFERENCE ELECTRIFICATION - MODERATE TECHNOLOGY ADVANCEMENT"/>
    <x v="3"/>
    <s v="INDUSTRIAL INDUCTION FURNACE_CURING"/>
    <s v="TEXAS"/>
    <x v="31"/>
    <x v="12"/>
    <s v="RESIDUAL FUEL OIL"/>
    <x v="14"/>
    <n v="0"/>
  </r>
  <r>
    <s v="REFERENCE ELECTRIFICATION - MODERATE TECHNOLOGY ADVANCEMENT"/>
    <x v="3"/>
    <s v="INDUSTRIAL INDUCTION FURNACE_CURING"/>
    <s v="TEXAS"/>
    <x v="31"/>
    <x v="12"/>
    <s v="COAL"/>
    <x v="14"/>
    <n v="0"/>
  </r>
  <r>
    <s v="REFERENCE ELECTRIFICATION - MODERATE TECHNOLOGY ADVANCEMENT"/>
    <x v="3"/>
    <s v="INDUSTRIAL INDUCTION FURNACE_CURING"/>
    <s v="TEXAS"/>
    <x v="31"/>
    <x v="12"/>
    <s v="OTHER PETROLEUM"/>
    <x v="14"/>
    <n v="0"/>
  </r>
  <r>
    <s v="REFERENCE ELECTRIFICATION - MODERATE TECHNOLOGY ADVANCEMENT"/>
    <x v="3"/>
    <s v="INDUSTRIAL INDUCTION FURNACE_CURING"/>
    <s v="TEXAS"/>
    <x v="31"/>
    <x v="13"/>
    <s v="ELECTRICITY"/>
    <x v="14"/>
    <n v="0"/>
  </r>
  <r>
    <s v="REFERENCE ELECTRIFICATION - MODERATE TECHNOLOGY ADVANCEMENT"/>
    <x v="3"/>
    <s v="INDUSTRIAL INDUCTION FURNACE_CURING"/>
    <s v="TEXAS"/>
    <x v="31"/>
    <x v="13"/>
    <s v="DIESEL FUEL"/>
    <x v="14"/>
    <n v="0"/>
  </r>
  <r>
    <s v="REFERENCE ELECTRIFICATION - MODERATE TECHNOLOGY ADVANCEMENT"/>
    <x v="3"/>
    <s v="INDUSTRIAL INDUCTION FURNACE_CURING"/>
    <s v="TEXAS"/>
    <x v="31"/>
    <x v="13"/>
    <s v="PIPELINE GAS"/>
    <x v="14"/>
    <n v="0"/>
  </r>
  <r>
    <s v="REFERENCE ELECTRIFICATION - MODERATE TECHNOLOGY ADVANCEMENT"/>
    <x v="3"/>
    <s v="INDUSTRIAL INDUCTION FURNACE_CURING"/>
    <s v="TEXAS"/>
    <x v="31"/>
    <x v="13"/>
    <s v="BIOMASS - WOOD"/>
    <x v="14"/>
    <n v="0"/>
  </r>
  <r>
    <s v="REFERENCE ELECTRIFICATION - MODERATE TECHNOLOGY ADVANCEMENT"/>
    <x v="3"/>
    <s v="INDUSTRIAL INDUCTION FURNACE_CURING"/>
    <s v="TEXAS"/>
    <x v="31"/>
    <x v="13"/>
    <s v="RESIDUAL FUEL OIL"/>
    <x v="14"/>
    <n v="0"/>
  </r>
  <r>
    <s v="REFERENCE ELECTRIFICATION - MODERATE TECHNOLOGY ADVANCEMENT"/>
    <x v="3"/>
    <s v="INDUSTRIAL INDUCTION FURNACE_CURING"/>
    <s v="TEXAS"/>
    <x v="31"/>
    <x v="13"/>
    <s v="COAL"/>
    <x v="14"/>
    <n v="0"/>
  </r>
  <r>
    <s v="REFERENCE ELECTRIFICATION - MODERATE TECHNOLOGY ADVANCEMENT"/>
    <x v="3"/>
    <s v="INDUSTRIAL INDUCTION FURNACE_CURING"/>
    <s v="TEXAS"/>
    <x v="31"/>
    <x v="13"/>
    <s v="OTHER PETROLEUM"/>
    <x v="14"/>
    <n v="0"/>
  </r>
  <r>
    <s v="REFERENCE ELECTRIFICATION - MODERATE TECHNOLOGY ADVANCEMENT"/>
    <x v="3"/>
    <s v="INDUSTRIAL INDUCTION FURNACE_CURING"/>
    <s v="TEXAS"/>
    <x v="31"/>
    <x v="14"/>
    <s v="ELECTRICITY"/>
    <x v="14"/>
    <n v="0"/>
  </r>
  <r>
    <s v="REFERENCE ELECTRIFICATION - MODERATE TECHNOLOGY ADVANCEMENT"/>
    <x v="3"/>
    <s v="INDUSTRIAL INDUCTION FURNACE_CURING"/>
    <s v="TEXAS"/>
    <x v="31"/>
    <x v="14"/>
    <s v="DIESEL FUEL"/>
    <x v="14"/>
    <n v="0"/>
  </r>
  <r>
    <s v="REFERENCE ELECTRIFICATION - MODERATE TECHNOLOGY ADVANCEMENT"/>
    <x v="3"/>
    <s v="INDUSTRIAL INDUCTION FURNACE_CURING"/>
    <s v="TEXAS"/>
    <x v="31"/>
    <x v="14"/>
    <s v="PIPELINE GAS"/>
    <x v="14"/>
    <n v="0"/>
  </r>
  <r>
    <s v="REFERENCE ELECTRIFICATION - MODERATE TECHNOLOGY ADVANCEMENT"/>
    <x v="3"/>
    <s v="INDUSTRIAL INDUCTION FURNACE_CURING"/>
    <s v="TEXAS"/>
    <x v="31"/>
    <x v="14"/>
    <s v="BIOMASS - WOOD"/>
    <x v="14"/>
    <n v="0"/>
  </r>
  <r>
    <s v="REFERENCE ELECTRIFICATION - MODERATE TECHNOLOGY ADVANCEMENT"/>
    <x v="3"/>
    <s v="INDUSTRIAL INDUCTION FURNACE_CURING"/>
    <s v="TEXAS"/>
    <x v="31"/>
    <x v="14"/>
    <s v="RESIDUAL FUEL OIL"/>
    <x v="14"/>
    <n v="0"/>
  </r>
  <r>
    <s v="REFERENCE ELECTRIFICATION - MODERATE TECHNOLOGY ADVANCEMENT"/>
    <x v="3"/>
    <s v="INDUSTRIAL INDUCTION FURNACE_CURING"/>
    <s v="TEXAS"/>
    <x v="31"/>
    <x v="14"/>
    <s v="COAL"/>
    <x v="14"/>
    <n v="0"/>
  </r>
  <r>
    <s v="REFERENCE ELECTRIFICATION - MODERATE TECHNOLOGY ADVANCEMENT"/>
    <x v="3"/>
    <s v="INDUSTRIAL INDUCTION FURNACE_CURING"/>
    <s v="TEXAS"/>
    <x v="31"/>
    <x v="14"/>
    <s v="OTHER PETROLEUM"/>
    <x v="14"/>
    <n v="0"/>
  </r>
  <r>
    <s v="REFERENCE ELECTRIFICATION - MODERATE TECHNOLOGY ADVANCEMENT"/>
    <x v="3"/>
    <s v="INDUSTRIAL INDUCTION FURNACE_CURING"/>
    <s v="TEXAS"/>
    <x v="31"/>
    <x v="15"/>
    <s v="ELECTRICITY"/>
    <x v="14"/>
    <n v="0"/>
  </r>
  <r>
    <s v="REFERENCE ELECTRIFICATION - MODERATE TECHNOLOGY ADVANCEMENT"/>
    <x v="3"/>
    <s v="INDUSTRIAL INDUCTION FURNACE_CURING"/>
    <s v="TEXAS"/>
    <x v="31"/>
    <x v="15"/>
    <s v="DIESEL FUEL"/>
    <x v="14"/>
    <n v="0"/>
  </r>
  <r>
    <s v="REFERENCE ELECTRIFICATION - MODERATE TECHNOLOGY ADVANCEMENT"/>
    <x v="3"/>
    <s v="INDUSTRIAL INDUCTION FURNACE_CURING"/>
    <s v="TEXAS"/>
    <x v="31"/>
    <x v="15"/>
    <s v="PIPELINE GAS"/>
    <x v="14"/>
    <n v="0"/>
  </r>
  <r>
    <s v="REFERENCE ELECTRIFICATION - MODERATE TECHNOLOGY ADVANCEMENT"/>
    <x v="3"/>
    <s v="INDUSTRIAL INDUCTION FURNACE_CURING"/>
    <s v="TEXAS"/>
    <x v="31"/>
    <x v="15"/>
    <s v="BIOMASS - WOOD"/>
    <x v="14"/>
    <n v="0"/>
  </r>
  <r>
    <s v="REFERENCE ELECTRIFICATION - MODERATE TECHNOLOGY ADVANCEMENT"/>
    <x v="3"/>
    <s v="INDUSTRIAL INDUCTION FURNACE_CURING"/>
    <s v="TEXAS"/>
    <x v="31"/>
    <x v="15"/>
    <s v="RESIDUAL FUEL OIL"/>
    <x v="14"/>
    <n v="0"/>
  </r>
  <r>
    <s v="REFERENCE ELECTRIFICATION - MODERATE TECHNOLOGY ADVANCEMENT"/>
    <x v="3"/>
    <s v="INDUSTRIAL INDUCTION FURNACE_CURING"/>
    <s v="TEXAS"/>
    <x v="31"/>
    <x v="15"/>
    <s v="COAL"/>
    <x v="14"/>
    <n v="0"/>
  </r>
  <r>
    <s v="REFERENCE ELECTRIFICATION - MODERATE TECHNOLOGY ADVANCEMENT"/>
    <x v="3"/>
    <s v="INDUSTRIAL INDUCTION FURNACE_CURING"/>
    <s v="TEXAS"/>
    <x v="31"/>
    <x v="15"/>
    <s v="OTHER PETROLEUM"/>
    <x v="14"/>
    <n v="0"/>
  </r>
  <r>
    <s v="REFERENCE ELECTRIFICATION - MODERATE TECHNOLOGY ADVANCEMENT"/>
    <x v="3"/>
    <s v="INDUSTRIAL INDUCTION FURNACE_CURING"/>
    <s v="TEXAS"/>
    <x v="31"/>
    <x v="16"/>
    <s v="ELECTRICITY"/>
    <x v="14"/>
    <n v="0"/>
  </r>
  <r>
    <s v="REFERENCE ELECTRIFICATION - MODERATE TECHNOLOGY ADVANCEMENT"/>
    <x v="3"/>
    <s v="INDUSTRIAL INDUCTION FURNACE_CURING"/>
    <s v="TEXAS"/>
    <x v="31"/>
    <x v="16"/>
    <s v="DIESEL FUEL"/>
    <x v="14"/>
    <n v="0"/>
  </r>
  <r>
    <s v="REFERENCE ELECTRIFICATION - MODERATE TECHNOLOGY ADVANCEMENT"/>
    <x v="3"/>
    <s v="INDUSTRIAL INDUCTION FURNACE_CURING"/>
    <s v="TEXAS"/>
    <x v="31"/>
    <x v="16"/>
    <s v="PIPELINE GAS"/>
    <x v="14"/>
    <n v="0"/>
  </r>
  <r>
    <s v="REFERENCE ELECTRIFICATION - MODERATE TECHNOLOGY ADVANCEMENT"/>
    <x v="3"/>
    <s v="INDUSTRIAL INDUCTION FURNACE_CURING"/>
    <s v="TEXAS"/>
    <x v="31"/>
    <x v="16"/>
    <s v="BIOMASS - WOOD"/>
    <x v="14"/>
    <n v="0"/>
  </r>
  <r>
    <s v="REFERENCE ELECTRIFICATION - MODERATE TECHNOLOGY ADVANCEMENT"/>
    <x v="3"/>
    <s v="INDUSTRIAL INDUCTION FURNACE_CURING"/>
    <s v="TEXAS"/>
    <x v="31"/>
    <x v="16"/>
    <s v="RESIDUAL FUEL OIL"/>
    <x v="14"/>
    <n v="0"/>
  </r>
  <r>
    <s v="REFERENCE ELECTRIFICATION - MODERATE TECHNOLOGY ADVANCEMENT"/>
    <x v="3"/>
    <s v="INDUSTRIAL INDUCTION FURNACE_CURING"/>
    <s v="TEXAS"/>
    <x v="31"/>
    <x v="16"/>
    <s v="COAL"/>
    <x v="14"/>
    <n v="0"/>
  </r>
  <r>
    <s v="REFERENCE ELECTRIFICATION - MODERATE TECHNOLOGY ADVANCEMENT"/>
    <x v="3"/>
    <s v="INDUSTRIAL INDUCTION FURNACE_CURING"/>
    <s v="TEXAS"/>
    <x v="31"/>
    <x v="16"/>
    <s v="OTHER PETROLEUM"/>
    <x v="14"/>
    <n v="0"/>
  </r>
  <r>
    <s v="REFERENCE ELECTRIFICATION - MODERATE TECHNOLOGY ADVANCEMENT"/>
    <x v="3"/>
    <s v="INDUSTRIAL INDUCTION FURNACE_CURING"/>
    <s v="TEXAS"/>
    <x v="31"/>
    <x v="17"/>
    <s v="ELECTRICITY"/>
    <x v="14"/>
    <n v="0"/>
  </r>
  <r>
    <s v="REFERENCE ELECTRIFICATION - MODERATE TECHNOLOGY ADVANCEMENT"/>
    <x v="3"/>
    <s v="INDUSTRIAL INDUCTION FURNACE_CURING"/>
    <s v="TEXAS"/>
    <x v="31"/>
    <x v="17"/>
    <s v="DIESEL FUEL"/>
    <x v="14"/>
    <n v="0"/>
  </r>
  <r>
    <s v="REFERENCE ELECTRIFICATION - MODERATE TECHNOLOGY ADVANCEMENT"/>
    <x v="3"/>
    <s v="INDUSTRIAL INDUCTION FURNACE_CURING"/>
    <s v="TEXAS"/>
    <x v="31"/>
    <x v="17"/>
    <s v="PIPELINE GAS"/>
    <x v="14"/>
    <n v="0"/>
  </r>
  <r>
    <s v="REFERENCE ELECTRIFICATION - MODERATE TECHNOLOGY ADVANCEMENT"/>
    <x v="3"/>
    <s v="INDUSTRIAL INDUCTION FURNACE_CURING"/>
    <s v="TEXAS"/>
    <x v="31"/>
    <x v="17"/>
    <s v="BIOMASS - WOOD"/>
    <x v="14"/>
    <n v="0"/>
  </r>
  <r>
    <s v="REFERENCE ELECTRIFICATION - MODERATE TECHNOLOGY ADVANCEMENT"/>
    <x v="3"/>
    <s v="INDUSTRIAL INDUCTION FURNACE_CURING"/>
    <s v="TEXAS"/>
    <x v="31"/>
    <x v="17"/>
    <s v="RESIDUAL FUEL OIL"/>
    <x v="14"/>
    <n v="0"/>
  </r>
  <r>
    <s v="REFERENCE ELECTRIFICATION - MODERATE TECHNOLOGY ADVANCEMENT"/>
    <x v="3"/>
    <s v="INDUSTRIAL INDUCTION FURNACE_CURING"/>
    <s v="TEXAS"/>
    <x v="31"/>
    <x v="17"/>
    <s v="COAL"/>
    <x v="14"/>
    <n v="0"/>
  </r>
  <r>
    <s v="REFERENCE ELECTRIFICATION - MODERATE TECHNOLOGY ADVANCEMENT"/>
    <x v="3"/>
    <s v="INDUSTRIAL INDUCTION FURNACE_CURING"/>
    <s v="TEXAS"/>
    <x v="31"/>
    <x v="17"/>
    <s v="OTHER PETROLEUM"/>
    <x v="14"/>
    <n v="0"/>
  </r>
  <r>
    <s v="REFERENCE ELECTRIFICATION - MODERATE TECHNOLOGY ADVANCEMENT"/>
    <x v="3"/>
    <s v="INDUSTRIAL INDUCTION FURNACE_CURING"/>
    <s v="TEXAS"/>
    <x v="31"/>
    <x v="18"/>
    <s v="ELECTRICITY"/>
    <x v="14"/>
    <n v="0"/>
  </r>
  <r>
    <s v="REFERENCE ELECTRIFICATION - MODERATE TECHNOLOGY ADVANCEMENT"/>
    <x v="3"/>
    <s v="INDUSTRIAL INDUCTION FURNACE_CURING"/>
    <s v="TEXAS"/>
    <x v="31"/>
    <x v="18"/>
    <s v="DIESEL FUEL"/>
    <x v="14"/>
    <n v="0"/>
  </r>
  <r>
    <s v="REFERENCE ELECTRIFICATION - MODERATE TECHNOLOGY ADVANCEMENT"/>
    <x v="3"/>
    <s v="INDUSTRIAL INDUCTION FURNACE_CURING"/>
    <s v="TEXAS"/>
    <x v="31"/>
    <x v="18"/>
    <s v="PIPELINE GAS"/>
    <x v="14"/>
    <n v="0"/>
  </r>
  <r>
    <s v="REFERENCE ELECTRIFICATION - MODERATE TECHNOLOGY ADVANCEMENT"/>
    <x v="3"/>
    <s v="INDUSTRIAL INDUCTION FURNACE_CURING"/>
    <s v="TEXAS"/>
    <x v="31"/>
    <x v="18"/>
    <s v="BIOMASS - WOOD"/>
    <x v="14"/>
    <n v="0"/>
  </r>
  <r>
    <s v="REFERENCE ELECTRIFICATION - MODERATE TECHNOLOGY ADVANCEMENT"/>
    <x v="3"/>
    <s v="INDUSTRIAL INDUCTION FURNACE_CURING"/>
    <s v="TEXAS"/>
    <x v="31"/>
    <x v="18"/>
    <s v="RESIDUAL FUEL OIL"/>
    <x v="14"/>
    <n v="0"/>
  </r>
  <r>
    <s v="REFERENCE ELECTRIFICATION - MODERATE TECHNOLOGY ADVANCEMENT"/>
    <x v="3"/>
    <s v="INDUSTRIAL INDUCTION FURNACE_CURING"/>
    <s v="TEXAS"/>
    <x v="31"/>
    <x v="18"/>
    <s v="COAL"/>
    <x v="14"/>
    <n v="0"/>
  </r>
  <r>
    <s v="REFERENCE ELECTRIFICATION - MODERATE TECHNOLOGY ADVANCEMENT"/>
    <x v="3"/>
    <s v="INDUSTRIAL INDUCTION FURNACE_CURING"/>
    <s v="TEXAS"/>
    <x v="31"/>
    <x v="18"/>
    <s v="OTHER PETROLEUM"/>
    <x v="14"/>
    <n v="0"/>
  </r>
  <r>
    <s v="REFERENCE ELECTRIFICATION - MODERATE TECHNOLOGY ADVANCEMENT"/>
    <x v="3"/>
    <s v="INDUSTRIAL INDUCTION FURNACE_CURING"/>
    <s v="TEXAS"/>
    <x v="31"/>
    <x v="19"/>
    <s v="ELECTRICITY"/>
    <x v="14"/>
    <n v="0"/>
  </r>
  <r>
    <s v="REFERENCE ELECTRIFICATION - MODERATE TECHNOLOGY ADVANCEMENT"/>
    <x v="3"/>
    <s v="INDUSTRIAL INDUCTION FURNACE_CURING"/>
    <s v="TEXAS"/>
    <x v="31"/>
    <x v="19"/>
    <s v="DIESEL FUEL"/>
    <x v="14"/>
    <n v="0"/>
  </r>
  <r>
    <s v="REFERENCE ELECTRIFICATION - MODERATE TECHNOLOGY ADVANCEMENT"/>
    <x v="3"/>
    <s v="INDUSTRIAL INDUCTION FURNACE_CURING"/>
    <s v="TEXAS"/>
    <x v="31"/>
    <x v="19"/>
    <s v="PIPELINE GAS"/>
    <x v="14"/>
    <n v="0"/>
  </r>
  <r>
    <s v="REFERENCE ELECTRIFICATION - MODERATE TECHNOLOGY ADVANCEMENT"/>
    <x v="3"/>
    <s v="INDUSTRIAL INDUCTION FURNACE_CURING"/>
    <s v="TEXAS"/>
    <x v="31"/>
    <x v="19"/>
    <s v="BIOMASS - WOOD"/>
    <x v="14"/>
    <n v="0"/>
  </r>
  <r>
    <s v="REFERENCE ELECTRIFICATION - MODERATE TECHNOLOGY ADVANCEMENT"/>
    <x v="3"/>
    <s v="INDUSTRIAL INDUCTION FURNACE_CURING"/>
    <s v="TEXAS"/>
    <x v="31"/>
    <x v="19"/>
    <s v="RESIDUAL FUEL OIL"/>
    <x v="14"/>
    <n v="0"/>
  </r>
  <r>
    <s v="REFERENCE ELECTRIFICATION - MODERATE TECHNOLOGY ADVANCEMENT"/>
    <x v="3"/>
    <s v="INDUSTRIAL INDUCTION FURNACE_CURING"/>
    <s v="TEXAS"/>
    <x v="31"/>
    <x v="19"/>
    <s v="COAL"/>
    <x v="14"/>
    <n v="0"/>
  </r>
  <r>
    <s v="REFERENCE ELECTRIFICATION - MODERATE TECHNOLOGY ADVANCEMENT"/>
    <x v="3"/>
    <s v="INDUSTRIAL INDUCTION FURNACE_CURING"/>
    <s v="TEXAS"/>
    <x v="31"/>
    <x v="19"/>
    <s v="OTHER PETROLEUM"/>
    <x v="14"/>
    <n v="0"/>
  </r>
  <r>
    <s v="REFERENCE ELECTRIFICATION - MODERATE TECHNOLOGY ADVANCEMENT"/>
    <x v="3"/>
    <s v="INDUSTRIAL INDUCTION FURNACE_CURING"/>
    <s v="TEXAS"/>
    <x v="31"/>
    <x v="20"/>
    <s v="ELECTRICITY"/>
    <x v="14"/>
    <n v="0"/>
  </r>
  <r>
    <s v="REFERENCE ELECTRIFICATION - MODERATE TECHNOLOGY ADVANCEMENT"/>
    <x v="3"/>
    <s v="INDUSTRIAL INDUCTION FURNACE_CURING"/>
    <s v="TEXAS"/>
    <x v="31"/>
    <x v="20"/>
    <s v="DIESEL FUEL"/>
    <x v="14"/>
    <n v="0"/>
  </r>
  <r>
    <s v="REFERENCE ELECTRIFICATION - MODERATE TECHNOLOGY ADVANCEMENT"/>
    <x v="3"/>
    <s v="INDUSTRIAL INDUCTION FURNACE_CURING"/>
    <s v="TEXAS"/>
    <x v="31"/>
    <x v="20"/>
    <s v="PIPELINE GAS"/>
    <x v="14"/>
    <n v="0"/>
  </r>
  <r>
    <s v="REFERENCE ELECTRIFICATION - MODERATE TECHNOLOGY ADVANCEMENT"/>
    <x v="3"/>
    <s v="INDUSTRIAL INDUCTION FURNACE_CURING"/>
    <s v="TEXAS"/>
    <x v="31"/>
    <x v="20"/>
    <s v="BIOMASS - WOOD"/>
    <x v="14"/>
    <n v="0"/>
  </r>
  <r>
    <s v="REFERENCE ELECTRIFICATION - MODERATE TECHNOLOGY ADVANCEMENT"/>
    <x v="3"/>
    <s v="INDUSTRIAL INDUCTION FURNACE_CURING"/>
    <s v="TEXAS"/>
    <x v="31"/>
    <x v="20"/>
    <s v="RESIDUAL FUEL OIL"/>
    <x v="14"/>
    <n v="0"/>
  </r>
  <r>
    <s v="REFERENCE ELECTRIFICATION - MODERATE TECHNOLOGY ADVANCEMENT"/>
    <x v="3"/>
    <s v="INDUSTRIAL INDUCTION FURNACE_CURING"/>
    <s v="TEXAS"/>
    <x v="31"/>
    <x v="20"/>
    <s v="COAL"/>
    <x v="14"/>
    <n v="0"/>
  </r>
  <r>
    <s v="REFERENCE ELECTRIFICATION - MODERATE TECHNOLOGY ADVANCEMENT"/>
    <x v="3"/>
    <s v="INDUSTRIAL INDUCTION FURNACE_CURING"/>
    <s v="TEXAS"/>
    <x v="31"/>
    <x v="20"/>
    <s v="OTHER PETROLEUM"/>
    <x v="14"/>
    <n v="0"/>
  </r>
  <r>
    <s v="REFERENCE ELECTRIFICATION - MODERATE TECHNOLOGY ADVANCEMENT"/>
    <x v="3"/>
    <s v="INDUSTRIAL INDUCTION FURNACE_CURING"/>
    <s v="TEXAS"/>
    <x v="31"/>
    <x v="21"/>
    <s v="ELECTRICITY"/>
    <x v="14"/>
    <n v="0"/>
  </r>
  <r>
    <s v="REFERENCE ELECTRIFICATION - MODERATE TECHNOLOGY ADVANCEMENT"/>
    <x v="3"/>
    <s v="INDUSTRIAL INDUCTION FURNACE_CURING"/>
    <s v="TEXAS"/>
    <x v="31"/>
    <x v="21"/>
    <s v="DIESEL FUEL"/>
    <x v="14"/>
    <n v="0"/>
  </r>
  <r>
    <s v="REFERENCE ELECTRIFICATION - MODERATE TECHNOLOGY ADVANCEMENT"/>
    <x v="3"/>
    <s v="INDUSTRIAL INDUCTION FURNACE_CURING"/>
    <s v="TEXAS"/>
    <x v="31"/>
    <x v="21"/>
    <s v="PIPELINE GAS"/>
    <x v="14"/>
    <n v="0"/>
  </r>
  <r>
    <s v="REFERENCE ELECTRIFICATION - MODERATE TECHNOLOGY ADVANCEMENT"/>
    <x v="3"/>
    <s v="INDUSTRIAL INDUCTION FURNACE_CURING"/>
    <s v="TEXAS"/>
    <x v="31"/>
    <x v="21"/>
    <s v="BIOMASS - WOOD"/>
    <x v="14"/>
    <n v="0"/>
  </r>
  <r>
    <s v="REFERENCE ELECTRIFICATION - MODERATE TECHNOLOGY ADVANCEMENT"/>
    <x v="3"/>
    <s v="INDUSTRIAL INDUCTION FURNACE_CURING"/>
    <s v="TEXAS"/>
    <x v="31"/>
    <x v="21"/>
    <s v="RESIDUAL FUEL OIL"/>
    <x v="14"/>
    <n v="0"/>
  </r>
  <r>
    <s v="REFERENCE ELECTRIFICATION - MODERATE TECHNOLOGY ADVANCEMENT"/>
    <x v="3"/>
    <s v="INDUSTRIAL INDUCTION FURNACE_CURING"/>
    <s v="TEXAS"/>
    <x v="31"/>
    <x v="21"/>
    <s v="COAL"/>
    <x v="14"/>
    <n v="0"/>
  </r>
  <r>
    <s v="REFERENCE ELECTRIFICATION - MODERATE TECHNOLOGY ADVANCEMENT"/>
    <x v="3"/>
    <s v="INDUSTRIAL INDUCTION FURNACE_CURING"/>
    <s v="TEXAS"/>
    <x v="31"/>
    <x v="21"/>
    <s v="OTHER PETROLEUM"/>
    <x v="14"/>
    <n v="0"/>
  </r>
  <r>
    <s v="REFERENCE ELECTRIFICATION - MODERATE TECHNOLOGY ADVANCEMENT"/>
    <x v="3"/>
    <s v="INDUSTRIAL INDUCTION FURNACE_CURING"/>
    <s v="TEXAS"/>
    <x v="31"/>
    <x v="22"/>
    <s v="ELECTRICITY"/>
    <x v="14"/>
    <n v="0"/>
  </r>
  <r>
    <s v="REFERENCE ELECTRIFICATION - MODERATE TECHNOLOGY ADVANCEMENT"/>
    <x v="3"/>
    <s v="INDUSTRIAL INDUCTION FURNACE_CURING"/>
    <s v="TEXAS"/>
    <x v="31"/>
    <x v="22"/>
    <s v="DIESEL FUEL"/>
    <x v="14"/>
    <n v="0"/>
  </r>
  <r>
    <s v="REFERENCE ELECTRIFICATION - MODERATE TECHNOLOGY ADVANCEMENT"/>
    <x v="3"/>
    <s v="INDUSTRIAL INDUCTION FURNACE_CURING"/>
    <s v="TEXAS"/>
    <x v="31"/>
    <x v="22"/>
    <s v="PIPELINE GAS"/>
    <x v="14"/>
    <n v="0"/>
  </r>
  <r>
    <s v="REFERENCE ELECTRIFICATION - MODERATE TECHNOLOGY ADVANCEMENT"/>
    <x v="3"/>
    <s v="INDUSTRIAL INDUCTION FURNACE_CURING"/>
    <s v="TEXAS"/>
    <x v="31"/>
    <x v="22"/>
    <s v="BIOMASS - WOOD"/>
    <x v="14"/>
    <n v="0"/>
  </r>
  <r>
    <s v="REFERENCE ELECTRIFICATION - MODERATE TECHNOLOGY ADVANCEMENT"/>
    <x v="3"/>
    <s v="INDUSTRIAL INDUCTION FURNACE_CURING"/>
    <s v="TEXAS"/>
    <x v="31"/>
    <x v="22"/>
    <s v="RESIDUAL FUEL OIL"/>
    <x v="14"/>
    <n v="0"/>
  </r>
  <r>
    <s v="REFERENCE ELECTRIFICATION - MODERATE TECHNOLOGY ADVANCEMENT"/>
    <x v="3"/>
    <s v="INDUSTRIAL INDUCTION FURNACE_CURING"/>
    <s v="TEXAS"/>
    <x v="31"/>
    <x v="22"/>
    <s v="COAL"/>
    <x v="14"/>
    <n v="0"/>
  </r>
  <r>
    <s v="REFERENCE ELECTRIFICATION - MODERATE TECHNOLOGY ADVANCEMENT"/>
    <x v="3"/>
    <s v="INDUSTRIAL INDUCTION FURNACE_CURING"/>
    <s v="TEXAS"/>
    <x v="31"/>
    <x v="22"/>
    <s v="OTHER PETROLEUM"/>
    <x v="14"/>
    <n v="0"/>
  </r>
  <r>
    <s v="REFERENCE ELECTRIFICATION - MODERATE TECHNOLOGY ADVANCEMENT"/>
    <x v="3"/>
    <s v="INDUSTRIAL INDUCTION FURNACE_CURING"/>
    <s v="TEXAS"/>
    <x v="31"/>
    <x v="23"/>
    <s v="ELECTRICITY"/>
    <x v="14"/>
    <n v="0"/>
  </r>
  <r>
    <s v="REFERENCE ELECTRIFICATION - MODERATE TECHNOLOGY ADVANCEMENT"/>
    <x v="3"/>
    <s v="INDUSTRIAL INDUCTION FURNACE_CURING"/>
    <s v="TEXAS"/>
    <x v="31"/>
    <x v="23"/>
    <s v="DIESEL FUEL"/>
    <x v="14"/>
    <n v="0"/>
  </r>
  <r>
    <s v="REFERENCE ELECTRIFICATION - MODERATE TECHNOLOGY ADVANCEMENT"/>
    <x v="3"/>
    <s v="INDUSTRIAL INDUCTION FURNACE_CURING"/>
    <s v="TEXAS"/>
    <x v="31"/>
    <x v="23"/>
    <s v="PIPELINE GAS"/>
    <x v="14"/>
    <n v="0"/>
  </r>
  <r>
    <s v="REFERENCE ELECTRIFICATION - MODERATE TECHNOLOGY ADVANCEMENT"/>
    <x v="3"/>
    <s v="INDUSTRIAL INDUCTION FURNACE_CURING"/>
    <s v="TEXAS"/>
    <x v="31"/>
    <x v="23"/>
    <s v="BIOMASS - WOOD"/>
    <x v="14"/>
    <n v="0"/>
  </r>
  <r>
    <s v="REFERENCE ELECTRIFICATION - MODERATE TECHNOLOGY ADVANCEMENT"/>
    <x v="3"/>
    <s v="INDUSTRIAL INDUCTION FURNACE_CURING"/>
    <s v="TEXAS"/>
    <x v="31"/>
    <x v="23"/>
    <s v="RESIDUAL FUEL OIL"/>
    <x v="14"/>
    <n v="0"/>
  </r>
  <r>
    <s v="REFERENCE ELECTRIFICATION - MODERATE TECHNOLOGY ADVANCEMENT"/>
    <x v="3"/>
    <s v="INDUSTRIAL INDUCTION FURNACE_CURING"/>
    <s v="TEXAS"/>
    <x v="31"/>
    <x v="23"/>
    <s v="COAL"/>
    <x v="14"/>
    <n v="0"/>
  </r>
  <r>
    <s v="REFERENCE ELECTRIFICATION - MODERATE TECHNOLOGY ADVANCEMENT"/>
    <x v="3"/>
    <s v="INDUSTRIAL INDUCTION FURNACE_CURING"/>
    <s v="TEXAS"/>
    <x v="31"/>
    <x v="23"/>
    <s v="OTHER PETROLEUM"/>
    <x v="14"/>
    <n v="0"/>
  </r>
  <r>
    <s v="REFERENCE ELECTRIFICATION - MODERATE TECHNOLOGY ADVANCEMENT"/>
    <x v="3"/>
    <s v="INDUSTRIAL INDUCTION FURNACE_CURING"/>
    <s v="TEXAS"/>
    <x v="31"/>
    <x v="24"/>
    <s v="ELECTRICITY"/>
    <x v="14"/>
    <n v="0"/>
  </r>
  <r>
    <s v="REFERENCE ELECTRIFICATION - MODERATE TECHNOLOGY ADVANCEMENT"/>
    <x v="3"/>
    <s v="INDUSTRIAL INDUCTION FURNACE_CURING"/>
    <s v="TEXAS"/>
    <x v="31"/>
    <x v="24"/>
    <s v="DIESEL FUEL"/>
    <x v="14"/>
    <n v="0"/>
  </r>
  <r>
    <s v="REFERENCE ELECTRIFICATION - MODERATE TECHNOLOGY ADVANCEMENT"/>
    <x v="3"/>
    <s v="INDUSTRIAL INDUCTION FURNACE_CURING"/>
    <s v="TEXAS"/>
    <x v="31"/>
    <x v="24"/>
    <s v="PIPELINE GAS"/>
    <x v="14"/>
    <n v="0"/>
  </r>
  <r>
    <s v="REFERENCE ELECTRIFICATION - MODERATE TECHNOLOGY ADVANCEMENT"/>
    <x v="3"/>
    <s v="INDUSTRIAL INDUCTION FURNACE_CURING"/>
    <s v="TEXAS"/>
    <x v="31"/>
    <x v="24"/>
    <s v="BIOMASS - WOOD"/>
    <x v="14"/>
    <n v="0"/>
  </r>
  <r>
    <s v="REFERENCE ELECTRIFICATION - MODERATE TECHNOLOGY ADVANCEMENT"/>
    <x v="3"/>
    <s v="INDUSTRIAL INDUCTION FURNACE_CURING"/>
    <s v="TEXAS"/>
    <x v="31"/>
    <x v="24"/>
    <s v="RESIDUAL FUEL OIL"/>
    <x v="14"/>
    <n v="0"/>
  </r>
  <r>
    <s v="REFERENCE ELECTRIFICATION - MODERATE TECHNOLOGY ADVANCEMENT"/>
    <x v="3"/>
    <s v="INDUSTRIAL INDUCTION FURNACE_CURING"/>
    <s v="TEXAS"/>
    <x v="31"/>
    <x v="24"/>
    <s v="COAL"/>
    <x v="14"/>
    <n v="0"/>
  </r>
  <r>
    <s v="REFERENCE ELECTRIFICATION - MODERATE TECHNOLOGY ADVANCEMENT"/>
    <x v="3"/>
    <s v="INDUSTRIAL INDUCTION FURNACE_CURING"/>
    <s v="TEXAS"/>
    <x v="31"/>
    <x v="24"/>
    <s v="OTHER PETROLEUM"/>
    <x v="14"/>
    <n v="0"/>
  </r>
  <r>
    <s v="REFERENCE ELECTRIFICATION - MODERATE TECHNOLOGY ADVANCEMENT"/>
    <x v="3"/>
    <s v="INDUSTRIAL INDUCTION FURNACE_CURING"/>
    <s v="TEXAS"/>
    <x v="31"/>
    <x v="25"/>
    <s v="ELECTRICITY"/>
    <x v="14"/>
    <n v="0"/>
  </r>
  <r>
    <s v="REFERENCE ELECTRIFICATION - MODERATE TECHNOLOGY ADVANCEMENT"/>
    <x v="3"/>
    <s v="INDUSTRIAL INDUCTION FURNACE_CURING"/>
    <s v="TEXAS"/>
    <x v="31"/>
    <x v="25"/>
    <s v="DIESEL FUEL"/>
    <x v="14"/>
    <n v="0"/>
  </r>
  <r>
    <s v="REFERENCE ELECTRIFICATION - MODERATE TECHNOLOGY ADVANCEMENT"/>
    <x v="3"/>
    <s v="INDUSTRIAL INDUCTION FURNACE_CURING"/>
    <s v="TEXAS"/>
    <x v="31"/>
    <x v="25"/>
    <s v="PIPELINE GAS"/>
    <x v="14"/>
    <n v="0"/>
  </r>
  <r>
    <s v="REFERENCE ELECTRIFICATION - MODERATE TECHNOLOGY ADVANCEMENT"/>
    <x v="3"/>
    <s v="INDUSTRIAL INDUCTION FURNACE_CURING"/>
    <s v="TEXAS"/>
    <x v="31"/>
    <x v="25"/>
    <s v="BIOMASS - WOOD"/>
    <x v="14"/>
    <n v="0"/>
  </r>
  <r>
    <s v="REFERENCE ELECTRIFICATION - MODERATE TECHNOLOGY ADVANCEMENT"/>
    <x v="3"/>
    <s v="INDUSTRIAL INDUCTION FURNACE_CURING"/>
    <s v="TEXAS"/>
    <x v="31"/>
    <x v="25"/>
    <s v="RESIDUAL FUEL OIL"/>
    <x v="14"/>
    <n v="0"/>
  </r>
  <r>
    <s v="REFERENCE ELECTRIFICATION - MODERATE TECHNOLOGY ADVANCEMENT"/>
    <x v="3"/>
    <s v="INDUSTRIAL INDUCTION FURNACE_CURING"/>
    <s v="TEXAS"/>
    <x v="31"/>
    <x v="25"/>
    <s v="COAL"/>
    <x v="14"/>
    <n v="0"/>
  </r>
  <r>
    <s v="REFERENCE ELECTRIFICATION - MODERATE TECHNOLOGY ADVANCEMENT"/>
    <x v="3"/>
    <s v="INDUSTRIAL INDUCTION FURNACE_CURING"/>
    <s v="TEXAS"/>
    <x v="31"/>
    <x v="25"/>
    <s v="OTHER PETROLEUM"/>
    <x v="14"/>
    <n v="0"/>
  </r>
  <r>
    <s v="REFERENCE ELECTRIFICATION - MODERATE TECHNOLOGY ADVANCEMENT"/>
    <x v="3"/>
    <s v="INDUSTRIAL INDUCTION FURNACE_CURING"/>
    <s v="TEXAS"/>
    <x v="31"/>
    <x v="26"/>
    <s v="ELECTRICITY"/>
    <x v="14"/>
    <n v="0"/>
  </r>
  <r>
    <s v="REFERENCE ELECTRIFICATION - MODERATE TECHNOLOGY ADVANCEMENT"/>
    <x v="3"/>
    <s v="INDUSTRIAL INDUCTION FURNACE_CURING"/>
    <s v="TEXAS"/>
    <x v="31"/>
    <x v="26"/>
    <s v="DIESEL FUEL"/>
    <x v="14"/>
    <n v="0"/>
  </r>
  <r>
    <s v="REFERENCE ELECTRIFICATION - MODERATE TECHNOLOGY ADVANCEMENT"/>
    <x v="3"/>
    <s v="INDUSTRIAL INDUCTION FURNACE_CURING"/>
    <s v="TEXAS"/>
    <x v="31"/>
    <x v="26"/>
    <s v="PIPELINE GAS"/>
    <x v="14"/>
    <n v="0"/>
  </r>
  <r>
    <s v="REFERENCE ELECTRIFICATION - MODERATE TECHNOLOGY ADVANCEMENT"/>
    <x v="3"/>
    <s v="INDUSTRIAL INDUCTION FURNACE_CURING"/>
    <s v="TEXAS"/>
    <x v="31"/>
    <x v="26"/>
    <s v="BIOMASS - WOOD"/>
    <x v="14"/>
    <n v="0"/>
  </r>
  <r>
    <s v="REFERENCE ELECTRIFICATION - MODERATE TECHNOLOGY ADVANCEMENT"/>
    <x v="3"/>
    <s v="INDUSTRIAL INDUCTION FURNACE_CURING"/>
    <s v="TEXAS"/>
    <x v="31"/>
    <x v="26"/>
    <s v="RESIDUAL FUEL OIL"/>
    <x v="14"/>
    <n v="0"/>
  </r>
  <r>
    <s v="REFERENCE ELECTRIFICATION - MODERATE TECHNOLOGY ADVANCEMENT"/>
    <x v="3"/>
    <s v="INDUSTRIAL INDUCTION FURNACE_CURING"/>
    <s v="TEXAS"/>
    <x v="31"/>
    <x v="26"/>
    <s v="COAL"/>
    <x v="14"/>
    <n v="0"/>
  </r>
  <r>
    <s v="REFERENCE ELECTRIFICATION - MODERATE TECHNOLOGY ADVANCEMENT"/>
    <x v="3"/>
    <s v="INDUSTRIAL INDUCTION FURNACE_CURING"/>
    <s v="TEXAS"/>
    <x v="31"/>
    <x v="26"/>
    <s v="OTHER PETROLEUM"/>
    <x v="14"/>
    <n v="0"/>
  </r>
  <r>
    <s v="REFERENCE ELECTRIFICATION - MODERATE TECHNOLOGY ADVANCEMENT"/>
    <x v="3"/>
    <s v="INDUSTRIAL INDUCTION FURNACE_CURING"/>
    <s v="TEXAS"/>
    <x v="31"/>
    <x v="27"/>
    <s v="ELECTRICITY"/>
    <x v="14"/>
    <n v="0"/>
  </r>
  <r>
    <s v="REFERENCE ELECTRIFICATION - MODERATE TECHNOLOGY ADVANCEMENT"/>
    <x v="3"/>
    <s v="INDUSTRIAL INDUCTION FURNACE_CURING"/>
    <s v="TEXAS"/>
    <x v="31"/>
    <x v="27"/>
    <s v="DIESEL FUEL"/>
    <x v="14"/>
    <n v="0"/>
  </r>
  <r>
    <s v="REFERENCE ELECTRIFICATION - MODERATE TECHNOLOGY ADVANCEMENT"/>
    <x v="3"/>
    <s v="INDUSTRIAL INDUCTION FURNACE_CURING"/>
    <s v="TEXAS"/>
    <x v="31"/>
    <x v="27"/>
    <s v="PIPELINE GAS"/>
    <x v="14"/>
    <n v="0"/>
  </r>
  <r>
    <s v="REFERENCE ELECTRIFICATION - MODERATE TECHNOLOGY ADVANCEMENT"/>
    <x v="3"/>
    <s v="INDUSTRIAL INDUCTION FURNACE_CURING"/>
    <s v="TEXAS"/>
    <x v="31"/>
    <x v="27"/>
    <s v="BIOMASS - WOOD"/>
    <x v="14"/>
    <n v="0"/>
  </r>
  <r>
    <s v="REFERENCE ELECTRIFICATION - MODERATE TECHNOLOGY ADVANCEMENT"/>
    <x v="3"/>
    <s v="INDUSTRIAL INDUCTION FURNACE_CURING"/>
    <s v="TEXAS"/>
    <x v="31"/>
    <x v="27"/>
    <s v="RESIDUAL FUEL OIL"/>
    <x v="14"/>
    <n v="0"/>
  </r>
  <r>
    <s v="REFERENCE ELECTRIFICATION - MODERATE TECHNOLOGY ADVANCEMENT"/>
    <x v="3"/>
    <s v="INDUSTRIAL INDUCTION FURNACE_CURING"/>
    <s v="TEXAS"/>
    <x v="31"/>
    <x v="27"/>
    <s v="COAL"/>
    <x v="14"/>
    <n v="0"/>
  </r>
  <r>
    <s v="REFERENCE ELECTRIFICATION - MODERATE TECHNOLOGY ADVANCEMENT"/>
    <x v="3"/>
    <s v="INDUSTRIAL INDUCTION FURNACE_CURING"/>
    <s v="TEXAS"/>
    <x v="31"/>
    <x v="27"/>
    <s v="OTHER PETROLEUM"/>
    <x v="14"/>
    <n v="0"/>
  </r>
  <r>
    <s v="REFERENCE ELECTRIFICATION - MODERATE TECHNOLOGY ADVANCEMENT"/>
    <x v="3"/>
    <s v="INDUSTRIAL INDUCTION FURNACE_CURING"/>
    <s v="TEXAS"/>
    <x v="31"/>
    <x v="28"/>
    <s v="ELECTRICITY"/>
    <x v="14"/>
    <n v="0"/>
  </r>
  <r>
    <s v="REFERENCE ELECTRIFICATION - MODERATE TECHNOLOGY ADVANCEMENT"/>
    <x v="3"/>
    <s v="INDUSTRIAL INDUCTION FURNACE_CURING"/>
    <s v="TEXAS"/>
    <x v="31"/>
    <x v="28"/>
    <s v="DIESEL FUEL"/>
    <x v="14"/>
    <n v="0"/>
  </r>
  <r>
    <s v="REFERENCE ELECTRIFICATION - MODERATE TECHNOLOGY ADVANCEMENT"/>
    <x v="3"/>
    <s v="INDUSTRIAL INDUCTION FURNACE_CURING"/>
    <s v="TEXAS"/>
    <x v="31"/>
    <x v="28"/>
    <s v="PIPELINE GAS"/>
    <x v="14"/>
    <n v="0"/>
  </r>
  <r>
    <s v="REFERENCE ELECTRIFICATION - MODERATE TECHNOLOGY ADVANCEMENT"/>
    <x v="3"/>
    <s v="INDUSTRIAL INDUCTION FURNACE_CURING"/>
    <s v="TEXAS"/>
    <x v="31"/>
    <x v="28"/>
    <s v="BIOMASS - WOOD"/>
    <x v="14"/>
    <n v="0"/>
  </r>
  <r>
    <s v="REFERENCE ELECTRIFICATION - MODERATE TECHNOLOGY ADVANCEMENT"/>
    <x v="3"/>
    <s v="INDUSTRIAL INDUCTION FURNACE_CURING"/>
    <s v="TEXAS"/>
    <x v="31"/>
    <x v="28"/>
    <s v="RESIDUAL FUEL OIL"/>
    <x v="14"/>
    <n v="0"/>
  </r>
  <r>
    <s v="REFERENCE ELECTRIFICATION - MODERATE TECHNOLOGY ADVANCEMENT"/>
    <x v="3"/>
    <s v="INDUSTRIAL INDUCTION FURNACE_CURING"/>
    <s v="TEXAS"/>
    <x v="31"/>
    <x v="28"/>
    <s v="COAL"/>
    <x v="14"/>
    <n v="0"/>
  </r>
  <r>
    <s v="REFERENCE ELECTRIFICATION - MODERATE TECHNOLOGY ADVANCEMENT"/>
    <x v="3"/>
    <s v="INDUSTRIAL INDUCTION FURNACE_CURING"/>
    <s v="TEXAS"/>
    <x v="31"/>
    <x v="28"/>
    <s v="OTHER PETROLEUM"/>
    <x v="14"/>
    <n v="0"/>
  </r>
  <r>
    <s v="REFERENCE ELECTRIFICATION - MODERATE TECHNOLOGY ADVANCEMENT"/>
    <x v="3"/>
    <s v="INDUSTRIAL INDUCTION FURNACE_CURING"/>
    <s v="TEXAS"/>
    <x v="31"/>
    <x v="29"/>
    <s v="ELECTRICITY"/>
    <x v="14"/>
    <n v="0"/>
  </r>
  <r>
    <s v="REFERENCE ELECTRIFICATION - MODERATE TECHNOLOGY ADVANCEMENT"/>
    <x v="3"/>
    <s v="INDUSTRIAL INDUCTION FURNACE_CURING"/>
    <s v="TEXAS"/>
    <x v="31"/>
    <x v="29"/>
    <s v="DIESEL FUEL"/>
    <x v="14"/>
    <n v="0"/>
  </r>
  <r>
    <s v="REFERENCE ELECTRIFICATION - MODERATE TECHNOLOGY ADVANCEMENT"/>
    <x v="3"/>
    <s v="INDUSTRIAL INDUCTION FURNACE_CURING"/>
    <s v="TEXAS"/>
    <x v="31"/>
    <x v="29"/>
    <s v="PIPELINE GAS"/>
    <x v="14"/>
    <n v="0"/>
  </r>
  <r>
    <s v="REFERENCE ELECTRIFICATION - MODERATE TECHNOLOGY ADVANCEMENT"/>
    <x v="3"/>
    <s v="INDUSTRIAL INDUCTION FURNACE_CURING"/>
    <s v="TEXAS"/>
    <x v="31"/>
    <x v="29"/>
    <s v="BIOMASS - WOOD"/>
    <x v="14"/>
    <n v="0"/>
  </r>
  <r>
    <s v="REFERENCE ELECTRIFICATION - MODERATE TECHNOLOGY ADVANCEMENT"/>
    <x v="3"/>
    <s v="INDUSTRIAL INDUCTION FURNACE_CURING"/>
    <s v="TEXAS"/>
    <x v="31"/>
    <x v="29"/>
    <s v="RESIDUAL FUEL OIL"/>
    <x v="14"/>
    <n v="0"/>
  </r>
  <r>
    <s v="REFERENCE ELECTRIFICATION - MODERATE TECHNOLOGY ADVANCEMENT"/>
    <x v="3"/>
    <s v="INDUSTRIAL INDUCTION FURNACE_CURING"/>
    <s v="TEXAS"/>
    <x v="31"/>
    <x v="29"/>
    <s v="COAL"/>
    <x v="14"/>
    <n v="0"/>
  </r>
  <r>
    <s v="REFERENCE ELECTRIFICATION - MODERATE TECHNOLOGY ADVANCEMENT"/>
    <x v="3"/>
    <s v="INDUSTRIAL INDUCTION FURNACE_CURING"/>
    <s v="TEXAS"/>
    <x v="31"/>
    <x v="29"/>
    <s v="OTHER PETROLEUM"/>
    <x v="14"/>
    <n v="0"/>
  </r>
  <r>
    <s v="REFERENCE ELECTRIFICATION - MODERATE TECHNOLOGY ADVANCEMENT"/>
    <x v="3"/>
    <s v="INDUSTRIAL INDUCTION FURNACE_CURING"/>
    <s v="TEXAS"/>
    <x v="31"/>
    <x v="30"/>
    <s v="ELECTRICITY"/>
    <x v="14"/>
    <n v="0"/>
  </r>
  <r>
    <s v="REFERENCE ELECTRIFICATION - MODERATE TECHNOLOGY ADVANCEMENT"/>
    <x v="3"/>
    <s v="INDUSTRIAL INDUCTION FURNACE_CURING"/>
    <s v="TEXAS"/>
    <x v="31"/>
    <x v="30"/>
    <s v="DIESEL FUEL"/>
    <x v="14"/>
    <n v="0"/>
  </r>
  <r>
    <s v="REFERENCE ELECTRIFICATION - MODERATE TECHNOLOGY ADVANCEMENT"/>
    <x v="3"/>
    <s v="INDUSTRIAL INDUCTION FURNACE_CURING"/>
    <s v="TEXAS"/>
    <x v="31"/>
    <x v="30"/>
    <s v="PIPELINE GAS"/>
    <x v="14"/>
    <n v="0"/>
  </r>
  <r>
    <s v="REFERENCE ELECTRIFICATION - MODERATE TECHNOLOGY ADVANCEMENT"/>
    <x v="3"/>
    <s v="INDUSTRIAL INDUCTION FURNACE_CURING"/>
    <s v="TEXAS"/>
    <x v="31"/>
    <x v="30"/>
    <s v="BIOMASS - WOOD"/>
    <x v="14"/>
    <n v="0"/>
  </r>
  <r>
    <s v="REFERENCE ELECTRIFICATION - MODERATE TECHNOLOGY ADVANCEMENT"/>
    <x v="3"/>
    <s v="INDUSTRIAL INDUCTION FURNACE_CURING"/>
    <s v="TEXAS"/>
    <x v="31"/>
    <x v="30"/>
    <s v="RESIDUAL FUEL OIL"/>
    <x v="14"/>
    <n v="0"/>
  </r>
  <r>
    <s v="REFERENCE ELECTRIFICATION - MODERATE TECHNOLOGY ADVANCEMENT"/>
    <x v="3"/>
    <s v="INDUSTRIAL INDUCTION FURNACE_CURING"/>
    <s v="TEXAS"/>
    <x v="31"/>
    <x v="30"/>
    <s v="COAL"/>
    <x v="14"/>
    <n v="0"/>
  </r>
  <r>
    <s v="REFERENCE ELECTRIFICATION - MODERATE TECHNOLOGY ADVANCEMENT"/>
    <x v="3"/>
    <s v="INDUSTRIAL INDUCTION FURNACE_CURING"/>
    <s v="TEXAS"/>
    <x v="31"/>
    <x v="30"/>
    <s v="OTHER PETROLEUM"/>
    <x v="14"/>
    <n v="0"/>
  </r>
  <r>
    <s v="REFERENCE ELECTRIFICATION - MODERATE TECHNOLOGY ADVANCEMENT"/>
    <x v="3"/>
    <s v="INDUSTRIAL INDUCTION FURNACE_CURING"/>
    <s v="TEXAS"/>
    <x v="31"/>
    <x v="31"/>
    <s v="ELECTRICITY"/>
    <x v="14"/>
    <n v="0"/>
  </r>
  <r>
    <s v="REFERENCE ELECTRIFICATION - MODERATE TECHNOLOGY ADVANCEMENT"/>
    <x v="3"/>
    <s v="INDUSTRIAL INDUCTION FURNACE_CURING"/>
    <s v="TEXAS"/>
    <x v="31"/>
    <x v="31"/>
    <s v="DIESEL FUEL"/>
    <x v="14"/>
    <n v="0"/>
  </r>
  <r>
    <s v="REFERENCE ELECTRIFICATION - MODERATE TECHNOLOGY ADVANCEMENT"/>
    <x v="3"/>
    <s v="INDUSTRIAL INDUCTION FURNACE_CURING"/>
    <s v="TEXAS"/>
    <x v="31"/>
    <x v="31"/>
    <s v="PIPELINE GAS"/>
    <x v="14"/>
    <n v="0"/>
  </r>
  <r>
    <s v="REFERENCE ELECTRIFICATION - MODERATE TECHNOLOGY ADVANCEMENT"/>
    <x v="3"/>
    <s v="INDUSTRIAL INDUCTION FURNACE_CURING"/>
    <s v="TEXAS"/>
    <x v="31"/>
    <x v="31"/>
    <s v="BIOMASS - WOOD"/>
    <x v="14"/>
    <n v="0"/>
  </r>
  <r>
    <s v="REFERENCE ELECTRIFICATION - MODERATE TECHNOLOGY ADVANCEMENT"/>
    <x v="3"/>
    <s v="INDUSTRIAL INDUCTION FURNACE_CURING"/>
    <s v="TEXAS"/>
    <x v="31"/>
    <x v="31"/>
    <s v="RESIDUAL FUEL OIL"/>
    <x v="14"/>
    <n v="0"/>
  </r>
  <r>
    <s v="REFERENCE ELECTRIFICATION - MODERATE TECHNOLOGY ADVANCEMENT"/>
    <x v="3"/>
    <s v="INDUSTRIAL INDUCTION FURNACE_CURING"/>
    <s v="TEXAS"/>
    <x v="31"/>
    <x v="31"/>
    <s v="COAL"/>
    <x v="14"/>
    <n v="0"/>
  </r>
  <r>
    <s v="REFERENCE ELECTRIFICATION - MODERATE TECHNOLOGY ADVANCEMENT"/>
    <x v="3"/>
    <s v="INDUSTRIAL INDUCTION FURNACE_CURING"/>
    <s v="TEXAS"/>
    <x v="31"/>
    <x v="31"/>
    <s v="OTHER PETROLEUM"/>
    <x v="14"/>
    <n v="0"/>
  </r>
  <r>
    <s v="REFERENCE ELECTRIFICATION - MODERATE TECHNOLOGY ADVANCEMENT"/>
    <x v="3"/>
    <s v="INDUSTRIAL INDUCTION FURNACE_CURING"/>
    <s v="TEXAS"/>
    <x v="31"/>
    <x v="32"/>
    <s v="ELECTRICITY"/>
    <x v="14"/>
    <n v="0"/>
  </r>
  <r>
    <s v="REFERENCE ELECTRIFICATION - MODERATE TECHNOLOGY ADVANCEMENT"/>
    <x v="3"/>
    <s v="INDUSTRIAL INDUCTION FURNACE_CURING"/>
    <s v="TEXAS"/>
    <x v="31"/>
    <x v="32"/>
    <s v="DIESEL FUEL"/>
    <x v="14"/>
    <n v="0"/>
  </r>
  <r>
    <s v="REFERENCE ELECTRIFICATION - MODERATE TECHNOLOGY ADVANCEMENT"/>
    <x v="3"/>
    <s v="INDUSTRIAL INDUCTION FURNACE_CURING"/>
    <s v="TEXAS"/>
    <x v="31"/>
    <x v="32"/>
    <s v="PIPELINE GAS"/>
    <x v="14"/>
    <n v="0"/>
  </r>
  <r>
    <s v="REFERENCE ELECTRIFICATION - MODERATE TECHNOLOGY ADVANCEMENT"/>
    <x v="3"/>
    <s v="INDUSTRIAL INDUCTION FURNACE_CURING"/>
    <s v="TEXAS"/>
    <x v="31"/>
    <x v="32"/>
    <s v="BIOMASS - WOOD"/>
    <x v="14"/>
    <n v="0"/>
  </r>
  <r>
    <s v="REFERENCE ELECTRIFICATION - MODERATE TECHNOLOGY ADVANCEMENT"/>
    <x v="3"/>
    <s v="INDUSTRIAL INDUCTION FURNACE_CURING"/>
    <s v="TEXAS"/>
    <x v="31"/>
    <x v="32"/>
    <s v="RESIDUAL FUEL OIL"/>
    <x v="14"/>
    <n v="0"/>
  </r>
  <r>
    <s v="REFERENCE ELECTRIFICATION - MODERATE TECHNOLOGY ADVANCEMENT"/>
    <x v="3"/>
    <s v="INDUSTRIAL INDUCTION FURNACE_CURING"/>
    <s v="TEXAS"/>
    <x v="31"/>
    <x v="32"/>
    <s v="COAL"/>
    <x v="14"/>
    <n v="0"/>
  </r>
  <r>
    <s v="REFERENCE ELECTRIFICATION - MODERATE TECHNOLOGY ADVANCEMENT"/>
    <x v="3"/>
    <s v="INDUSTRIAL INDUCTION FURNACE_CURING"/>
    <s v="TEXAS"/>
    <x v="31"/>
    <x v="32"/>
    <s v="OTHER PETROLEUM"/>
    <x v="14"/>
    <n v="0"/>
  </r>
  <r>
    <s v="REFERENCE ELECTRIFICATION - MODERATE TECHNOLOGY ADVANCEMENT"/>
    <x v="3"/>
    <s v="INDUSTRIAL INDUCTION FURNACE_CURING"/>
    <s v="TEXAS"/>
    <x v="31"/>
    <x v="33"/>
    <s v="ELECTRICITY"/>
    <x v="14"/>
    <n v="0"/>
  </r>
  <r>
    <s v="REFERENCE ELECTRIFICATION - MODERATE TECHNOLOGY ADVANCEMENT"/>
    <x v="3"/>
    <s v="INDUSTRIAL INDUCTION FURNACE_CURING"/>
    <s v="TEXAS"/>
    <x v="31"/>
    <x v="33"/>
    <s v="DIESEL FUEL"/>
    <x v="14"/>
    <n v="0"/>
  </r>
  <r>
    <s v="REFERENCE ELECTRIFICATION - MODERATE TECHNOLOGY ADVANCEMENT"/>
    <x v="3"/>
    <s v="INDUSTRIAL INDUCTION FURNACE_CURING"/>
    <s v="TEXAS"/>
    <x v="31"/>
    <x v="33"/>
    <s v="PIPELINE GAS"/>
    <x v="14"/>
    <n v="0"/>
  </r>
  <r>
    <s v="REFERENCE ELECTRIFICATION - MODERATE TECHNOLOGY ADVANCEMENT"/>
    <x v="3"/>
    <s v="INDUSTRIAL INDUCTION FURNACE_CURING"/>
    <s v="TEXAS"/>
    <x v="31"/>
    <x v="33"/>
    <s v="BIOMASS - WOOD"/>
    <x v="14"/>
    <n v="0"/>
  </r>
  <r>
    <s v="REFERENCE ELECTRIFICATION - MODERATE TECHNOLOGY ADVANCEMENT"/>
    <x v="3"/>
    <s v="INDUSTRIAL INDUCTION FURNACE_CURING"/>
    <s v="TEXAS"/>
    <x v="31"/>
    <x v="33"/>
    <s v="RESIDUAL FUEL OIL"/>
    <x v="14"/>
    <n v="0"/>
  </r>
  <r>
    <s v="REFERENCE ELECTRIFICATION - MODERATE TECHNOLOGY ADVANCEMENT"/>
    <x v="3"/>
    <s v="INDUSTRIAL INDUCTION FURNACE_CURING"/>
    <s v="TEXAS"/>
    <x v="31"/>
    <x v="33"/>
    <s v="COAL"/>
    <x v="14"/>
    <n v="0"/>
  </r>
  <r>
    <s v="REFERENCE ELECTRIFICATION - MODERATE TECHNOLOGY ADVANCEMENT"/>
    <x v="3"/>
    <s v="INDUSTRIAL INDUCTION FURNACE_CURING"/>
    <s v="TEXAS"/>
    <x v="31"/>
    <x v="33"/>
    <s v="OTHER PETROLEUM"/>
    <x v="14"/>
    <n v="0"/>
  </r>
  <r>
    <s v="REFERENCE ELECTRIFICATION - MODERATE TECHNOLOGY ADVANCEMENT"/>
    <x v="3"/>
    <s v="INDUSTRIAL PROCESS HEAT  - HEAT PUMP_CURING"/>
    <s v="TEXAS"/>
    <x v="31"/>
    <x v="0"/>
    <s v="ELECTRICITY"/>
    <x v="14"/>
    <n v="0"/>
  </r>
  <r>
    <s v="REFERENCE ELECTRIFICATION - MODERATE TECHNOLOGY ADVANCEMENT"/>
    <x v="3"/>
    <s v="INDUSTRIAL PROCESS HEAT  - HEAT PUMP_CURING"/>
    <s v="TEXAS"/>
    <x v="31"/>
    <x v="0"/>
    <s v="DIESEL FUEL"/>
    <x v="14"/>
    <n v="0"/>
  </r>
  <r>
    <s v="REFERENCE ELECTRIFICATION - MODERATE TECHNOLOGY ADVANCEMENT"/>
    <x v="3"/>
    <s v="INDUSTRIAL PROCESS HEAT  - HEAT PUMP_CURING"/>
    <s v="TEXAS"/>
    <x v="31"/>
    <x v="0"/>
    <s v="PIPELINE GAS"/>
    <x v="14"/>
    <n v="0"/>
  </r>
  <r>
    <s v="REFERENCE ELECTRIFICATION - MODERATE TECHNOLOGY ADVANCEMENT"/>
    <x v="3"/>
    <s v="INDUSTRIAL PROCESS HEAT  - HEAT PUMP_CURING"/>
    <s v="TEXAS"/>
    <x v="31"/>
    <x v="0"/>
    <s v="BIOMASS - WOOD"/>
    <x v="14"/>
    <n v="0"/>
  </r>
  <r>
    <s v="REFERENCE ELECTRIFICATION - MODERATE TECHNOLOGY ADVANCEMENT"/>
    <x v="3"/>
    <s v="INDUSTRIAL PROCESS HEAT  - HEAT PUMP_CURING"/>
    <s v="TEXAS"/>
    <x v="31"/>
    <x v="0"/>
    <s v="RESIDUAL FUEL OIL"/>
    <x v="14"/>
    <n v="0"/>
  </r>
  <r>
    <s v="REFERENCE ELECTRIFICATION - MODERATE TECHNOLOGY ADVANCEMENT"/>
    <x v="3"/>
    <s v="INDUSTRIAL PROCESS HEAT  - HEAT PUMP_CURING"/>
    <s v="TEXAS"/>
    <x v="31"/>
    <x v="0"/>
    <s v="COAL"/>
    <x v="14"/>
    <n v="0"/>
  </r>
  <r>
    <s v="REFERENCE ELECTRIFICATION - MODERATE TECHNOLOGY ADVANCEMENT"/>
    <x v="3"/>
    <s v="INDUSTRIAL PROCESS HEAT  - HEAT PUMP_CURING"/>
    <s v="TEXAS"/>
    <x v="31"/>
    <x v="0"/>
    <s v="OTHER PETROLEUM"/>
    <x v="14"/>
    <n v="0"/>
  </r>
  <r>
    <s v="REFERENCE ELECTRIFICATION - MODERATE TECHNOLOGY ADVANCEMENT"/>
    <x v="3"/>
    <s v="INDUSTRIAL PROCESS HEAT  - HEAT PUMP_CURING"/>
    <s v="TEXAS"/>
    <x v="31"/>
    <x v="1"/>
    <s v="ELECTRICITY"/>
    <x v="14"/>
    <n v="0"/>
  </r>
  <r>
    <s v="REFERENCE ELECTRIFICATION - MODERATE TECHNOLOGY ADVANCEMENT"/>
    <x v="3"/>
    <s v="INDUSTRIAL PROCESS HEAT  - HEAT PUMP_CURING"/>
    <s v="TEXAS"/>
    <x v="31"/>
    <x v="1"/>
    <s v="DIESEL FUEL"/>
    <x v="14"/>
    <n v="0"/>
  </r>
  <r>
    <s v="REFERENCE ELECTRIFICATION - MODERATE TECHNOLOGY ADVANCEMENT"/>
    <x v="3"/>
    <s v="INDUSTRIAL PROCESS HEAT  - HEAT PUMP_CURING"/>
    <s v="TEXAS"/>
    <x v="31"/>
    <x v="1"/>
    <s v="PIPELINE GAS"/>
    <x v="14"/>
    <n v="0"/>
  </r>
  <r>
    <s v="REFERENCE ELECTRIFICATION - MODERATE TECHNOLOGY ADVANCEMENT"/>
    <x v="3"/>
    <s v="INDUSTRIAL PROCESS HEAT  - HEAT PUMP_CURING"/>
    <s v="TEXAS"/>
    <x v="31"/>
    <x v="1"/>
    <s v="BIOMASS - WOOD"/>
    <x v="14"/>
    <n v="0"/>
  </r>
  <r>
    <s v="REFERENCE ELECTRIFICATION - MODERATE TECHNOLOGY ADVANCEMENT"/>
    <x v="3"/>
    <s v="INDUSTRIAL PROCESS HEAT  - HEAT PUMP_CURING"/>
    <s v="TEXAS"/>
    <x v="31"/>
    <x v="1"/>
    <s v="RESIDUAL FUEL OIL"/>
    <x v="14"/>
    <n v="0"/>
  </r>
  <r>
    <s v="REFERENCE ELECTRIFICATION - MODERATE TECHNOLOGY ADVANCEMENT"/>
    <x v="3"/>
    <s v="INDUSTRIAL PROCESS HEAT  - HEAT PUMP_CURING"/>
    <s v="TEXAS"/>
    <x v="31"/>
    <x v="1"/>
    <s v="COAL"/>
    <x v="14"/>
    <n v="0"/>
  </r>
  <r>
    <s v="REFERENCE ELECTRIFICATION - MODERATE TECHNOLOGY ADVANCEMENT"/>
    <x v="3"/>
    <s v="INDUSTRIAL PROCESS HEAT  - HEAT PUMP_CURING"/>
    <s v="TEXAS"/>
    <x v="31"/>
    <x v="1"/>
    <s v="OTHER PETROLEUM"/>
    <x v="14"/>
    <n v="0"/>
  </r>
  <r>
    <s v="REFERENCE ELECTRIFICATION - MODERATE TECHNOLOGY ADVANCEMENT"/>
    <x v="3"/>
    <s v="INDUSTRIAL PROCESS HEAT  - HEAT PUMP_CURING"/>
    <s v="TEXAS"/>
    <x v="31"/>
    <x v="2"/>
    <s v="ELECTRICITY"/>
    <x v="14"/>
    <n v="0"/>
  </r>
  <r>
    <s v="REFERENCE ELECTRIFICATION - MODERATE TECHNOLOGY ADVANCEMENT"/>
    <x v="3"/>
    <s v="INDUSTRIAL PROCESS HEAT  - HEAT PUMP_CURING"/>
    <s v="TEXAS"/>
    <x v="31"/>
    <x v="2"/>
    <s v="DIESEL FUEL"/>
    <x v="14"/>
    <n v="0"/>
  </r>
  <r>
    <s v="REFERENCE ELECTRIFICATION - MODERATE TECHNOLOGY ADVANCEMENT"/>
    <x v="3"/>
    <s v="INDUSTRIAL PROCESS HEAT  - HEAT PUMP_CURING"/>
    <s v="TEXAS"/>
    <x v="31"/>
    <x v="2"/>
    <s v="PIPELINE GAS"/>
    <x v="14"/>
    <n v="0"/>
  </r>
  <r>
    <s v="REFERENCE ELECTRIFICATION - MODERATE TECHNOLOGY ADVANCEMENT"/>
    <x v="3"/>
    <s v="INDUSTRIAL PROCESS HEAT  - HEAT PUMP_CURING"/>
    <s v="TEXAS"/>
    <x v="31"/>
    <x v="2"/>
    <s v="BIOMASS - WOOD"/>
    <x v="14"/>
    <n v="0"/>
  </r>
  <r>
    <s v="REFERENCE ELECTRIFICATION - MODERATE TECHNOLOGY ADVANCEMENT"/>
    <x v="3"/>
    <s v="INDUSTRIAL PROCESS HEAT  - HEAT PUMP_CURING"/>
    <s v="TEXAS"/>
    <x v="31"/>
    <x v="2"/>
    <s v="RESIDUAL FUEL OIL"/>
    <x v="14"/>
    <n v="0"/>
  </r>
  <r>
    <s v="REFERENCE ELECTRIFICATION - MODERATE TECHNOLOGY ADVANCEMENT"/>
    <x v="3"/>
    <s v="INDUSTRIAL PROCESS HEAT  - HEAT PUMP_CURING"/>
    <s v="TEXAS"/>
    <x v="31"/>
    <x v="2"/>
    <s v="COAL"/>
    <x v="14"/>
    <n v="0"/>
  </r>
  <r>
    <s v="REFERENCE ELECTRIFICATION - MODERATE TECHNOLOGY ADVANCEMENT"/>
    <x v="3"/>
    <s v="INDUSTRIAL PROCESS HEAT  - HEAT PUMP_CURING"/>
    <s v="TEXAS"/>
    <x v="31"/>
    <x v="2"/>
    <s v="OTHER PETROLEUM"/>
    <x v="14"/>
    <n v="0"/>
  </r>
  <r>
    <s v="REFERENCE ELECTRIFICATION - MODERATE TECHNOLOGY ADVANCEMENT"/>
    <x v="3"/>
    <s v="INDUSTRIAL PROCESS HEAT  - HEAT PUMP_CURING"/>
    <s v="TEXAS"/>
    <x v="31"/>
    <x v="3"/>
    <s v="ELECTRICITY"/>
    <x v="14"/>
    <n v="0"/>
  </r>
  <r>
    <s v="REFERENCE ELECTRIFICATION - MODERATE TECHNOLOGY ADVANCEMENT"/>
    <x v="3"/>
    <s v="INDUSTRIAL PROCESS HEAT  - HEAT PUMP_CURING"/>
    <s v="TEXAS"/>
    <x v="31"/>
    <x v="3"/>
    <s v="DIESEL FUEL"/>
    <x v="14"/>
    <n v="0"/>
  </r>
  <r>
    <s v="REFERENCE ELECTRIFICATION - MODERATE TECHNOLOGY ADVANCEMENT"/>
    <x v="3"/>
    <s v="INDUSTRIAL PROCESS HEAT  - HEAT PUMP_CURING"/>
    <s v="TEXAS"/>
    <x v="31"/>
    <x v="3"/>
    <s v="PIPELINE GAS"/>
    <x v="14"/>
    <n v="0"/>
  </r>
  <r>
    <s v="REFERENCE ELECTRIFICATION - MODERATE TECHNOLOGY ADVANCEMENT"/>
    <x v="3"/>
    <s v="INDUSTRIAL PROCESS HEAT  - HEAT PUMP_CURING"/>
    <s v="TEXAS"/>
    <x v="31"/>
    <x v="3"/>
    <s v="BIOMASS - WOOD"/>
    <x v="14"/>
    <n v="0"/>
  </r>
  <r>
    <s v="REFERENCE ELECTRIFICATION - MODERATE TECHNOLOGY ADVANCEMENT"/>
    <x v="3"/>
    <s v="INDUSTRIAL PROCESS HEAT  - HEAT PUMP_CURING"/>
    <s v="TEXAS"/>
    <x v="31"/>
    <x v="3"/>
    <s v="RESIDUAL FUEL OIL"/>
    <x v="14"/>
    <n v="0"/>
  </r>
  <r>
    <s v="REFERENCE ELECTRIFICATION - MODERATE TECHNOLOGY ADVANCEMENT"/>
    <x v="3"/>
    <s v="INDUSTRIAL PROCESS HEAT  - HEAT PUMP_CURING"/>
    <s v="TEXAS"/>
    <x v="31"/>
    <x v="3"/>
    <s v="COAL"/>
    <x v="14"/>
    <n v="0"/>
  </r>
  <r>
    <s v="REFERENCE ELECTRIFICATION - MODERATE TECHNOLOGY ADVANCEMENT"/>
    <x v="3"/>
    <s v="INDUSTRIAL PROCESS HEAT  - HEAT PUMP_CURING"/>
    <s v="TEXAS"/>
    <x v="31"/>
    <x v="3"/>
    <s v="OTHER PETROLEUM"/>
    <x v="14"/>
    <n v="0"/>
  </r>
  <r>
    <s v="REFERENCE ELECTRIFICATION - MODERATE TECHNOLOGY ADVANCEMENT"/>
    <x v="3"/>
    <s v="INDUSTRIAL PROCESS HEAT  - HEAT PUMP_CURING"/>
    <s v="TEXAS"/>
    <x v="31"/>
    <x v="4"/>
    <s v="ELECTRICITY"/>
    <x v="14"/>
    <n v="0"/>
  </r>
  <r>
    <s v="REFERENCE ELECTRIFICATION - MODERATE TECHNOLOGY ADVANCEMENT"/>
    <x v="3"/>
    <s v="INDUSTRIAL PROCESS HEAT  - HEAT PUMP_CURING"/>
    <s v="TEXAS"/>
    <x v="31"/>
    <x v="4"/>
    <s v="DIESEL FUEL"/>
    <x v="14"/>
    <n v="0"/>
  </r>
  <r>
    <s v="REFERENCE ELECTRIFICATION - MODERATE TECHNOLOGY ADVANCEMENT"/>
    <x v="3"/>
    <s v="INDUSTRIAL PROCESS HEAT  - HEAT PUMP_CURING"/>
    <s v="TEXAS"/>
    <x v="31"/>
    <x v="4"/>
    <s v="PIPELINE GAS"/>
    <x v="14"/>
    <n v="0"/>
  </r>
  <r>
    <s v="REFERENCE ELECTRIFICATION - MODERATE TECHNOLOGY ADVANCEMENT"/>
    <x v="3"/>
    <s v="INDUSTRIAL PROCESS HEAT  - HEAT PUMP_CURING"/>
    <s v="TEXAS"/>
    <x v="31"/>
    <x v="4"/>
    <s v="BIOMASS - WOOD"/>
    <x v="14"/>
    <n v="0"/>
  </r>
  <r>
    <s v="REFERENCE ELECTRIFICATION - MODERATE TECHNOLOGY ADVANCEMENT"/>
    <x v="3"/>
    <s v="INDUSTRIAL PROCESS HEAT  - HEAT PUMP_CURING"/>
    <s v="TEXAS"/>
    <x v="31"/>
    <x v="4"/>
    <s v="RESIDUAL FUEL OIL"/>
    <x v="14"/>
    <n v="0"/>
  </r>
  <r>
    <s v="REFERENCE ELECTRIFICATION - MODERATE TECHNOLOGY ADVANCEMENT"/>
    <x v="3"/>
    <s v="INDUSTRIAL PROCESS HEAT  - HEAT PUMP_CURING"/>
    <s v="TEXAS"/>
    <x v="31"/>
    <x v="4"/>
    <s v="COAL"/>
    <x v="14"/>
    <n v="0"/>
  </r>
  <r>
    <s v="REFERENCE ELECTRIFICATION - MODERATE TECHNOLOGY ADVANCEMENT"/>
    <x v="3"/>
    <s v="INDUSTRIAL PROCESS HEAT  - HEAT PUMP_CURING"/>
    <s v="TEXAS"/>
    <x v="31"/>
    <x v="4"/>
    <s v="OTHER PETROLEUM"/>
    <x v="14"/>
    <n v="0"/>
  </r>
  <r>
    <s v="REFERENCE ELECTRIFICATION - MODERATE TECHNOLOGY ADVANCEMENT"/>
    <x v="3"/>
    <s v="INDUSTRIAL PROCESS HEAT  - HEAT PUMP_CURING"/>
    <s v="TEXAS"/>
    <x v="31"/>
    <x v="5"/>
    <s v="ELECTRICITY"/>
    <x v="14"/>
    <n v="0"/>
  </r>
  <r>
    <s v="REFERENCE ELECTRIFICATION - MODERATE TECHNOLOGY ADVANCEMENT"/>
    <x v="3"/>
    <s v="INDUSTRIAL PROCESS HEAT  - HEAT PUMP_CURING"/>
    <s v="TEXAS"/>
    <x v="31"/>
    <x v="5"/>
    <s v="DIESEL FUEL"/>
    <x v="14"/>
    <n v="0"/>
  </r>
  <r>
    <s v="REFERENCE ELECTRIFICATION - MODERATE TECHNOLOGY ADVANCEMENT"/>
    <x v="3"/>
    <s v="INDUSTRIAL PROCESS HEAT  - HEAT PUMP_CURING"/>
    <s v="TEXAS"/>
    <x v="31"/>
    <x v="5"/>
    <s v="PIPELINE GAS"/>
    <x v="14"/>
    <n v="0"/>
  </r>
  <r>
    <s v="REFERENCE ELECTRIFICATION - MODERATE TECHNOLOGY ADVANCEMENT"/>
    <x v="3"/>
    <s v="INDUSTRIAL PROCESS HEAT  - HEAT PUMP_CURING"/>
    <s v="TEXAS"/>
    <x v="31"/>
    <x v="5"/>
    <s v="BIOMASS - WOOD"/>
    <x v="14"/>
    <n v="0"/>
  </r>
  <r>
    <s v="REFERENCE ELECTRIFICATION - MODERATE TECHNOLOGY ADVANCEMENT"/>
    <x v="3"/>
    <s v="INDUSTRIAL PROCESS HEAT  - HEAT PUMP_CURING"/>
    <s v="TEXAS"/>
    <x v="31"/>
    <x v="5"/>
    <s v="RESIDUAL FUEL OIL"/>
    <x v="14"/>
    <n v="0"/>
  </r>
  <r>
    <s v="REFERENCE ELECTRIFICATION - MODERATE TECHNOLOGY ADVANCEMENT"/>
    <x v="3"/>
    <s v="INDUSTRIAL PROCESS HEAT  - HEAT PUMP_CURING"/>
    <s v="TEXAS"/>
    <x v="31"/>
    <x v="5"/>
    <s v="COAL"/>
    <x v="14"/>
    <n v="0"/>
  </r>
  <r>
    <s v="REFERENCE ELECTRIFICATION - MODERATE TECHNOLOGY ADVANCEMENT"/>
    <x v="3"/>
    <s v="INDUSTRIAL PROCESS HEAT  - HEAT PUMP_CURING"/>
    <s v="TEXAS"/>
    <x v="31"/>
    <x v="5"/>
    <s v="OTHER PETROLEUM"/>
    <x v="14"/>
    <n v="0"/>
  </r>
  <r>
    <s v="REFERENCE ELECTRIFICATION - MODERATE TECHNOLOGY ADVANCEMENT"/>
    <x v="3"/>
    <s v="INDUSTRIAL PROCESS HEAT  - HEAT PUMP_CURING"/>
    <s v="TEXAS"/>
    <x v="31"/>
    <x v="6"/>
    <s v="ELECTRICITY"/>
    <x v="14"/>
    <n v="0"/>
  </r>
  <r>
    <s v="REFERENCE ELECTRIFICATION - MODERATE TECHNOLOGY ADVANCEMENT"/>
    <x v="3"/>
    <s v="INDUSTRIAL PROCESS HEAT  - HEAT PUMP_CURING"/>
    <s v="TEXAS"/>
    <x v="31"/>
    <x v="6"/>
    <s v="DIESEL FUEL"/>
    <x v="14"/>
    <n v="0"/>
  </r>
  <r>
    <s v="REFERENCE ELECTRIFICATION - MODERATE TECHNOLOGY ADVANCEMENT"/>
    <x v="3"/>
    <s v="INDUSTRIAL PROCESS HEAT  - HEAT PUMP_CURING"/>
    <s v="TEXAS"/>
    <x v="31"/>
    <x v="6"/>
    <s v="PIPELINE GAS"/>
    <x v="14"/>
    <n v="0"/>
  </r>
  <r>
    <s v="REFERENCE ELECTRIFICATION - MODERATE TECHNOLOGY ADVANCEMENT"/>
    <x v="3"/>
    <s v="INDUSTRIAL PROCESS HEAT  - HEAT PUMP_CURING"/>
    <s v="TEXAS"/>
    <x v="31"/>
    <x v="6"/>
    <s v="BIOMASS - WOOD"/>
    <x v="14"/>
    <n v="0"/>
  </r>
  <r>
    <s v="REFERENCE ELECTRIFICATION - MODERATE TECHNOLOGY ADVANCEMENT"/>
    <x v="3"/>
    <s v="INDUSTRIAL PROCESS HEAT  - HEAT PUMP_CURING"/>
    <s v="TEXAS"/>
    <x v="31"/>
    <x v="6"/>
    <s v="RESIDUAL FUEL OIL"/>
    <x v="14"/>
    <n v="0"/>
  </r>
  <r>
    <s v="REFERENCE ELECTRIFICATION - MODERATE TECHNOLOGY ADVANCEMENT"/>
    <x v="3"/>
    <s v="INDUSTRIAL PROCESS HEAT  - HEAT PUMP_CURING"/>
    <s v="TEXAS"/>
    <x v="31"/>
    <x v="6"/>
    <s v="COAL"/>
    <x v="14"/>
    <n v="0"/>
  </r>
  <r>
    <s v="REFERENCE ELECTRIFICATION - MODERATE TECHNOLOGY ADVANCEMENT"/>
    <x v="3"/>
    <s v="INDUSTRIAL PROCESS HEAT  - HEAT PUMP_CURING"/>
    <s v="TEXAS"/>
    <x v="31"/>
    <x v="6"/>
    <s v="OTHER PETROLEUM"/>
    <x v="14"/>
    <n v="0"/>
  </r>
  <r>
    <s v="REFERENCE ELECTRIFICATION - MODERATE TECHNOLOGY ADVANCEMENT"/>
    <x v="3"/>
    <s v="INDUSTRIAL PROCESS HEAT  - HEAT PUMP_CURING"/>
    <s v="TEXAS"/>
    <x v="31"/>
    <x v="7"/>
    <s v="ELECTRICITY"/>
    <x v="14"/>
    <n v="0"/>
  </r>
  <r>
    <s v="REFERENCE ELECTRIFICATION - MODERATE TECHNOLOGY ADVANCEMENT"/>
    <x v="3"/>
    <s v="INDUSTRIAL PROCESS HEAT  - HEAT PUMP_CURING"/>
    <s v="TEXAS"/>
    <x v="31"/>
    <x v="7"/>
    <s v="DIESEL FUEL"/>
    <x v="14"/>
    <n v="0"/>
  </r>
  <r>
    <s v="REFERENCE ELECTRIFICATION - MODERATE TECHNOLOGY ADVANCEMENT"/>
    <x v="3"/>
    <s v="INDUSTRIAL PROCESS HEAT  - HEAT PUMP_CURING"/>
    <s v="TEXAS"/>
    <x v="31"/>
    <x v="7"/>
    <s v="PIPELINE GAS"/>
    <x v="14"/>
    <n v="0"/>
  </r>
  <r>
    <s v="REFERENCE ELECTRIFICATION - MODERATE TECHNOLOGY ADVANCEMENT"/>
    <x v="3"/>
    <s v="INDUSTRIAL PROCESS HEAT  - HEAT PUMP_CURING"/>
    <s v="TEXAS"/>
    <x v="31"/>
    <x v="7"/>
    <s v="BIOMASS - WOOD"/>
    <x v="14"/>
    <n v="0"/>
  </r>
  <r>
    <s v="REFERENCE ELECTRIFICATION - MODERATE TECHNOLOGY ADVANCEMENT"/>
    <x v="3"/>
    <s v="INDUSTRIAL PROCESS HEAT  - HEAT PUMP_CURING"/>
    <s v="TEXAS"/>
    <x v="31"/>
    <x v="7"/>
    <s v="RESIDUAL FUEL OIL"/>
    <x v="14"/>
    <n v="0"/>
  </r>
  <r>
    <s v="REFERENCE ELECTRIFICATION - MODERATE TECHNOLOGY ADVANCEMENT"/>
    <x v="3"/>
    <s v="INDUSTRIAL PROCESS HEAT  - HEAT PUMP_CURING"/>
    <s v="TEXAS"/>
    <x v="31"/>
    <x v="7"/>
    <s v="COAL"/>
    <x v="14"/>
    <n v="0"/>
  </r>
  <r>
    <s v="REFERENCE ELECTRIFICATION - MODERATE TECHNOLOGY ADVANCEMENT"/>
    <x v="3"/>
    <s v="INDUSTRIAL PROCESS HEAT  - HEAT PUMP_CURING"/>
    <s v="TEXAS"/>
    <x v="31"/>
    <x v="7"/>
    <s v="OTHER PETROLEUM"/>
    <x v="14"/>
    <n v="0"/>
  </r>
  <r>
    <s v="REFERENCE ELECTRIFICATION - MODERATE TECHNOLOGY ADVANCEMENT"/>
    <x v="3"/>
    <s v="INDUSTRIAL PROCESS HEAT  - HEAT PUMP_CURING"/>
    <s v="TEXAS"/>
    <x v="31"/>
    <x v="8"/>
    <s v="ELECTRICITY"/>
    <x v="14"/>
    <n v="0"/>
  </r>
  <r>
    <s v="REFERENCE ELECTRIFICATION - MODERATE TECHNOLOGY ADVANCEMENT"/>
    <x v="3"/>
    <s v="INDUSTRIAL PROCESS HEAT  - HEAT PUMP_CURING"/>
    <s v="TEXAS"/>
    <x v="31"/>
    <x v="8"/>
    <s v="DIESEL FUEL"/>
    <x v="14"/>
    <n v="0"/>
  </r>
  <r>
    <s v="REFERENCE ELECTRIFICATION - MODERATE TECHNOLOGY ADVANCEMENT"/>
    <x v="3"/>
    <s v="INDUSTRIAL PROCESS HEAT  - HEAT PUMP_CURING"/>
    <s v="TEXAS"/>
    <x v="31"/>
    <x v="8"/>
    <s v="PIPELINE GAS"/>
    <x v="14"/>
    <n v="0"/>
  </r>
  <r>
    <s v="REFERENCE ELECTRIFICATION - MODERATE TECHNOLOGY ADVANCEMENT"/>
    <x v="3"/>
    <s v="INDUSTRIAL PROCESS HEAT  - HEAT PUMP_CURING"/>
    <s v="TEXAS"/>
    <x v="31"/>
    <x v="8"/>
    <s v="BIOMASS - WOOD"/>
    <x v="14"/>
    <n v="0"/>
  </r>
  <r>
    <s v="REFERENCE ELECTRIFICATION - MODERATE TECHNOLOGY ADVANCEMENT"/>
    <x v="3"/>
    <s v="INDUSTRIAL PROCESS HEAT  - HEAT PUMP_CURING"/>
    <s v="TEXAS"/>
    <x v="31"/>
    <x v="8"/>
    <s v="RESIDUAL FUEL OIL"/>
    <x v="14"/>
    <n v="0"/>
  </r>
  <r>
    <s v="REFERENCE ELECTRIFICATION - MODERATE TECHNOLOGY ADVANCEMENT"/>
    <x v="3"/>
    <s v="INDUSTRIAL PROCESS HEAT  - HEAT PUMP_CURING"/>
    <s v="TEXAS"/>
    <x v="31"/>
    <x v="8"/>
    <s v="COAL"/>
    <x v="14"/>
    <n v="0"/>
  </r>
  <r>
    <s v="REFERENCE ELECTRIFICATION - MODERATE TECHNOLOGY ADVANCEMENT"/>
    <x v="3"/>
    <s v="INDUSTRIAL PROCESS HEAT  - HEAT PUMP_CURING"/>
    <s v="TEXAS"/>
    <x v="31"/>
    <x v="8"/>
    <s v="OTHER PETROLEUM"/>
    <x v="14"/>
    <n v="0"/>
  </r>
  <r>
    <s v="REFERENCE ELECTRIFICATION - MODERATE TECHNOLOGY ADVANCEMENT"/>
    <x v="3"/>
    <s v="INDUSTRIAL PROCESS HEAT  - HEAT PUMP_CURING"/>
    <s v="TEXAS"/>
    <x v="31"/>
    <x v="9"/>
    <s v="ELECTRICITY"/>
    <x v="14"/>
    <n v="0"/>
  </r>
  <r>
    <s v="REFERENCE ELECTRIFICATION - MODERATE TECHNOLOGY ADVANCEMENT"/>
    <x v="3"/>
    <s v="INDUSTRIAL PROCESS HEAT  - HEAT PUMP_CURING"/>
    <s v="TEXAS"/>
    <x v="31"/>
    <x v="9"/>
    <s v="DIESEL FUEL"/>
    <x v="14"/>
    <n v="0"/>
  </r>
  <r>
    <s v="REFERENCE ELECTRIFICATION - MODERATE TECHNOLOGY ADVANCEMENT"/>
    <x v="3"/>
    <s v="INDUSTRIAL PROCESS HEAT  - HEAT PUMP_CURING"/>
    <s v="TEXAS"/>
    <x v="31"/>
    <x v="9"/>
    <s v="PIPELINE GAS"/>
    <x v="14"/>
    <n v="0"/>
  </r>
  <r>
    <s v="REFERENCE ELECTRIFICATION - MODERATE TECHNOLOGY ADVANCEMENT"/>
    <x v="3"/>
    <s v="INDUSTRIAL PROCESS HEAT  - HEAT PUMP_CURING"/>
    <s v="TEXAS"/>
    <x v="31"/>
    <x v="9"/>
    <s v="BIOMASS - WOOD"/>
    <x v="14"/>
    <n v="0"/>
  </r>
  <r>
    <s v="REFERENCE ELECTRIFICATION - MODERATE TECHNOLOGY ADVANCEMENT"/>
    <x v="3"/>
    <s v="INDUSTRIAL PROCESS HEAT  - HEAT PUMP_CURING"/>
    <s v="TEXAS"/>
    <x v="31"/>
    <x v="9"/>
    <s v="RESIDUAL FUEL OIL"/>
    <x v="14"/>
    <n v="0"/>
  </r>
  <r>
    <s v="REFERENCE ELECTRIFICATION - MODERATE TECHNOLOGY ADVANCEMENT"/>
    <x v="3"/>
    <s v="INDUSTRIAL PROCESS HEAT  - HEAT PUMP_CURING"/>
    <s v="TEXAS"/>
    <x v="31"/>
    <x v="9"/>
    <s v="COAL"/>
    <x v="14"/>
    <n v="0"/>
  </r>
  <r>
    <s v="REFERENCE ELECTRIFICATION - MODERATE TECHNOLOGY ADVANCEMENT"/>
    <x v="3"/>
    <s v="INDUSTRIAL PROCESS HEAT  - HEAT PUMP_CURING"/>
    <s v="TEXAS"/>
    <x v="31"/>
    <x v="9"/>
    <s v="OTHER PETROLEUM"/>
    <x v="14"/>
    <n v="0"/>
  </r>
  <r>
    <s v="REFERENCE ELECTRIFICATION - MODERATE TECHNOLOGY ADVANCEMENT"/>
    <x v="3"/>
    <s v="INDUSTRIAL PROCESS HEAT  - HEAT PUMP_CURING"/>
    <s v="TEXAS"/>
    <x v="31"/>
    <x v="10"/>
    <s v="ELECTRICITY"/>
    <x v="14"/>
    <n v="0"/>
  </r>
  <r>
    <s v="REFERENCE ELECTRIFICATION - MODERATE TECHNOLOGY ADVANCEMENT"/>
    <x v="3"/>
    <s v="INDUSTRIAL PROCESS HEAT  - HEAT PUMP_CURING"/>
    <s v="TEXAS"/>
    <x v="31"/>
    <x v="10"/>
    <s v="DIESEL FUEL"/>
    <x v="14"/>
    <n v="0"/>
  </r>
  <r>
    <s v="REFERENCE ELECTRIFICATION - MODERATE TECHNOLOGY ADVANCEMENT"/>
    <x v="3"/>
    <s v="INDUSTRIAL PROCESS HEAT  - HEAT PUMP_CURING"/>
    <s v="TEXAS"/>
    <x v="31"/>
    <x v="10"/>
    <s v="PIPELINE GAS"/>
    <x v="14"/>
    <n v="0"/>
  </r>
  <r>
    <s v="REFERENCE ELECTRIFICATION - MODERATE TECHNOLOGY ADVANCEMENT"/>
    <x v="3"/>
    <s v="INDUSTRIAL PROCESS HEAT  - HEAT PUMP_CURING"/>
    <s v="TEXAS"/>
    <x v="31"/>
    <x v="10"/>
    <s v="BIOMASS - WOOD"/>
    <x v="14"/>
    <n v="0"/>
  </r>
  <r>
    <s v="REFERENCE ELECTRIFICATION - MODERATE TECHNOLOGY ADVANCEMENT"/>
    <x v="3"/>
    <s v="INDUSTRIAL PROCESS HEAT  - HEAT PUMP_CURING"/>
    <s v="TEXAS"/>
    <x v="31"/>
    <x v="10"/>
    <s v="RESIDUAL FUEL OIL"/>
    <x v="14"/>
    <n v="0"/>
  </r>
  <r>
    <s v="REFERENCE ELECTRIFICATION - MODERATE TECHNOLOGY ADVANCEMENT"/>
    <x v="3"/>
    <s v="INDUSTRIAL PROCESS HEAT  - HEAT PUMP_CURING"/>
    <s v="TEXAS"/>
    <x v="31"/>
    <x v="10"/>
    <s v="COAL"/>
    <x v="14"/>
    <n v="0"/>
  </r>
  <r>
    <s v="REFERENCE ELECTRIFICATION - MODERATE TECHNOLOGY ADVANCEMENT"/>
    <x v="3"/>
    <s v="INDUSTRIAL PROCESS HEAT  - HEAT PUMP_CURING"/>
    <s v="TEXAS"/>
    <x v="31"/>
    <x v="10"/>
    <s v="OTHER PETROLEUM"/>
    <x v="14"/>
    <n v="0"/>
  </r>
  <r>
    <s v="REFERENCE ELECTRIFICATION - MODERATE TECHNOLOGY ADVANCEMENT"/>
    <x v="3"/>
    <s v="INDUSTRIAL PROCESS HEAT  - HEAT PUMP_CURING"/>
    <s v="TEXAS"/>
    <x v="31"/>
    <x v="11"/>
    <s v="ELECTRICITY"/>
    <x v="14"/>
    <n v="0"/>
  </r>
  <r>
    <s v="REFERENCE ELECTRIFICATION - MODERATE TECHNOLOGY ADVANCEMENT"/>
    <x v="3"/>
    <s v="INDUSTRIAL PROCESS HEAT  - HEAT PUMP_CURING"/>
    <s v="TEXAS"/>
    <x v="31"/>
    <x v="11"/>
    <s v="DIESEL FUEL"/>
    <x v="14"/>
    <n v="0"/>
  </r>
  <r>
    <s v="REFERENCE ELECTRIFICATION - MODERATE TECHNOLOGY ADVANCEMENT"/>
    <x v="3"/>
    <s v="INDUSTRIAL PROCESS HEAT  - HEAT PUMP_CURING"/>
    <s v="TEXAS"/>
    <x v="31"/>
    <x v="11"/>
    <s v="PIPELINE GAS"/>
    <x v="14"/>
    <n v="0"/>
  </r>
  <r>
    <s v="REFERENCE ELECTRIFICATION - MODERATE TECHNOLOGY ADVANCEMENT"/>
    <x v="3"/>
    <s v="INDUSTRIAL PROCESS HEAT  - HEAT PUMP_CURING"/>
    <s v="TEXAS"/>
    <x v="31"/>
    <x v="11"/>
    <s v="BIOMASS - WOOD"/>
    <x v="14"/>
    <n v="0"/>
  </r>
  <r>
    <s v="REFERENCE ELECTRIFICATION - MODERATE TECHNOLOGY ADVANCEMENT"/>
    <x v="3"/>
    <s v="INDUSTRIAL PROCESS HEAT  - HEAT PUMP_CURING"/>
    <s v="TEXAS"/>
    <x v="31"/>
    <x v="11"/>
    <s v="RESIDUAL FUEL OIL"/>
    <x v="14"/>
    <n v="0"/>
  </r>
  <r>
    <s v="REFERENCE ELECTRIFICATION - MODERATE TECHNOLOGY ADVANCEMENT"/>
    <x v="3"/>
    <s v="INDUSTRIAL PROCESS HEAT  - HEAT PUMP_CURING"/>
    <s v="TEXAS"/>
    <x v="31"/>
    <x v="11"/>
    <s v="COAL"/>
    <x v="14"/>
    <n v="0"/>
  </r>
  <r>
    <s v="REFERENCE ELECTRIFICATION - MODERATE TECHNOLOGY ADVANCEMENT"/>
    <x v="3"/>
    <s v="INDUSTRIAL PROCESS HEAT  - HEAT PUMP_CURING"/>
    <s v="TEXAS"/>
    <x v="31"/>
    <x v="11"/>
    <s v="OTHER PETROLEUM"/>
    <x v="14"/>
    <n v="0"/>
  </r>
  <r>
    <s v="REFERENCE ELECTRIFICATION - MODERATE TECHNOLOGY ADVANCEMENT"/>
    <x v="3"/>
    <s v="INDUSTRIAL PROCESS HEAT  - HEAT PUMP_CURING"/>
    <s v="TEXAS"/>
    <x v="31"/>
    <x v="12"/>
    <s v="ELECTRICITY"/>
    <x v="14"/>
    <n v="0"/>
  </r>
  <r>
    <s v="REFERENCE ELECTRIFICATION - MODERATE TECHNOLOGY ADVANCEMENT"/>
    <x v="3"/>
    <s v="INDUSTRIAL PROCESS HEAT  - HEAT PUMP_CURING"/>
    <s v="TEXAS"/>
    <x v="31"/>
    <x v="12"/>
    <s v="DIESEL FUEL"/>
    <x v="14"/>
    <n v="0"/>
  </r>
  <r>
    <s v="REFERENCE ELECTRIFICATION - MODERATE TECHNOLOGY ADVANCEMENT"/>
    <x v="3"/>
    <s v="INDUSTRIAL PROCESS HEAT  - HEAT PUMP_CURING"/>
    <s v="TEXAS"/>
    <x v="31"/>
    <x v="12"/>
    <s v="PIPELINE GAS"/>
    <x v="14"/>
    <n v="0"/>
  </r>
  <r>
    <s v="REFERENCE ELECTRIFICATION - MODERATE TECHNOLOGY ADVANCEMENT"/>
    <x v="3"/>
    <s v="INDUSTRIAL PROCESS HEAT  - HEAT PUMP_CURING"/>
    <s v="TEXAS"/>
    <x v="31"/>
    <x v="12"/>
    <s v="BIOMASS - WOOD"/>
    <x v="14"/>
    <n v="0"/>
  </r>
  <r>
    <s v="REFERENCE ELECTRIFICATION - MODERATE TECHNOLOGY ADVANCEMENT"/>
    <x v="3"/>
    <s v="INDUSTRIAL PROCESS HEAT  - HEAT PUMP_CURING"/>
    <s v="TEXAS"/>
    <x v="31"/>
    <x v="12"/>
    <s v="RESIDUAL FUEL OIL"/>
    <x v="14"/>
    <n v="0"/>
  </r>
  <r>
    <s v="REFERENCE ELECTRIFICATION - MODERATE TECHNOLOGY ADVANCEMENT"/>
    <x v="3"/>
    <s v="INDUSTRIAL PROCESS HEAT  - HEAT PUMP_CURING"/>
    <s v="TEXAS"/>
    <x v="31"/>
    <x v="12"/>
    <s v="COAL"/>
    <x v="14"/>
    <n v="0"/>
  </r>
  <r>
    <s v="REFERENCE ELECTRIFICATION - MODERATE TECHNOLOGY ADVANCEMENT"/>
    <x v="3"/>
    <s v="INDUSTRIAL PROCESS HEAT  - HEAT PUMP_CURING"/>
    <s v="TEXAS"/>
    <x v="31"/>
    <x v="12"/>
    <s v="OTHER PETROLEUM"/>
    <x v="14"/>
    <n v="0"/>
  </r>
  <r>
    <s v="REFERENCE ELECTRIFICATION - MODERATE TECHNOLOGY ADVANCEMENT"/>
    <x v="3"/>
    <s v="INDUSTRIAL PROCESS HEAT  - HEAT PUMP_CURING"/>
    <s v="TEXAS"/>
    <x v="31"/>
    <x v="13"/>
    <s v="ELECTRICITY"/>
    <x v="14"/>
    <n v="0"/>
  </r>
  <r>
    <s v="REFERENCE ELECTRIFICATION - MODERATE TECHNOLOGY ADVANCEMENT"/>
    <x v="3"/>
    <s v="INDUSTRIAL PROCESS HEAT  - HEAT PUMP_CURING"/>
    <s v="TEXAS"/>
    <x v="31"/>
    <x v="13"/>
    <s v="DIESEL FUEL"/>
    <x v="14"/>
    <n v="0"/>
  </r>
  <r>
    <s v="REFERENCE ELECTRIFICATION - MODERATE TECHNOLOGY ADVANCEMENT"/>
    <x v="3"/>
    <s v="INDUSTRIAL PROCESS HEAT  - HEAT PUMP_CURING"/>
    <s v="TEXAS"/>
    <x v="31"/>
    <x v="13"/>
    <s v="PIPELINE GAS"/>
    <x v="14"/>
    <n v="0"/>
  </r>
  <r>
    <s v="REFERENCE ELECTRIFICATION - MODERATE TECHNOLOGY ADVANCEMENT"/>
    <x v="3"/>
    <s v="INDUSTRIAL PROCESS HEAT  - HEAT PUMP_CURING"/>
    <s v="TEXAS"/>
    <x v="31"/>
    <x v="13"/>
    <s v="BIOMASS - WOOD"/>
    <x v="14"/>
    <n v="0"/>
  </r>
  <r>
    <s v="REFERENCE ELECTRIFICATION - MODERATE TECHNOLOGY ADVANCEMENT"/>
    <x v="3"/>
    <s v="INDUSTRIAL PROCESS HEAT  - HEAT PUMP_CURING"/>
    <s v="TEXAS"/>
    <x v="31"/>
    <x v="13"/>
    <s v="RESIDUAL FUEL OIL"/>
    <x v="14"/>
    <n v="0"/>
  </r>
  <r>
    <s v="REFERENCE ELECTRIFICATION - MODERATE TECHNOLOGY ADVANCEMENT"/>
    <x v="3"/>
    <s v="INDUSTRIAL PROCESS HEAT  - HEAT PUMP_CURING"/>
    <s v="TEXAS"/>
    <x v="31"/>
    <x v="13"/>
    <s v="COAL"/>
    <x v="14"/>
    <n v="0"/>
  </r>
  <r>
    <s v="REFERENCE ELECTRIFICATION - MODERATE TECHNOLOGY ADVANCEMENT"/>
    <x v="3"/>
    <s v="INDUSTRIAL PROCESS HEAT  - HEAT PUMP_CURING"/>
    <s v="TEXAS"/>
    <x v="31"/>
    <x v="13"/>
    <s v="OTHER PETROLEUM"/>
    <x v="14"/>
    <n v="0"/>
  </r>
  <r>
    <s v="REFERENCE ELECTRIFICATION - MODERATE TECHNOLOGY ADVANCEMENT"/>
    <x v="3"/>
    <s v="INDUSTRIAL PROCESS HEAT  - HEAT PUMP_CURING"/>
    <s v="TEXAS"/>
    <x v="31"/>
    <x v="14"/>
    <s v="ELECTRICITY"/>
    <x v="14"/>
    <n v="0"/>
  </r>
  <r>
    <s v="REFERENCE ELECTRIFICATION - MODERATE TECHNOLOGY ADVANCEMENT"/>
    <x v="3"/>
    <s v="INDUSTRIAL PROCESS HEAT  - HEAT PUMP_CURING"/>
    <s v="TEXAS"/>
    <x v="31"/>
    <x v="14"/>
    <s v="DIESEL FUEL"/>
    <x v="14"/>
    <n v="0"/>
  </r>
  <r>
    <s v="REFERENCE ELECTRIFICATION - MODERATE TECHNOLOGY ADVANCEMENT"/>
    <x v="3"/>
    <s v="INDUSTRIAL PROCESS HEAT  - HEAT PUMP_CURING"/>
    <s v="TEXAS"/>
    <x v="31"/>
    <x v="14"/>
    <s v="PIPELINE GAS"/>
    <x v="14"/>
    <n v="0"/>
  </r>
  <r>
    <s v="REFERENCE ELECTRIFICATION - MODERATE TECHNOLOGY ADVANCEMENT"/>
    <x v="3"/>
    <s v="INDUSTRIAL PROCESS HEAT  - HEAT PUMP_CURING"/>
    <s v="TEXAS"/>
    <x v="31"/>
    <x v="14"/>
    <s v="BIOMASS - WOOD"/>
    <x v="14"/>
    <n v="0"/>
  </r>
  <r>
    <s v="REFERENCE ELECTRIFICATION - MODERATE TECHNOLOGY ADVANCEMENT"/>
    <x v="3"/>
    <s v="INDUSTRIAL PROCESS HEAT  - HEAT PUMP_CURING"/>
    <s v="TEXAS"/>
    <x v="31"/>
    <x v="14"/>
    <s v="RESIDUAL FUEL OIL"/>
    <x v="14"/>
    <n v="0"/>
  </r>
  <r>
    <s v="REFERENCE ELECTRIFICATION - MODERATE TECHNOLOGY ADVANCEMENT"/>
    <x v="3"/>
    <s v="INDUSTRIAL PROCESS HEAT  - HEAT PUMP_CURING"/>
    <s v="TEXAS"/>
    <x v="31"/>
    <x v="14"/>
    <s v="COAL"/>
    <x v="14"/>
    <n v="0"/>
  </r>
  <r>
    <s v="REFERENCE ELECTRIFICATION - MODERATE TECHNOLOGY ADVANCEMENT"/>
    <x v="3"/>
    <s v="INDUSTRIAL PROCESS HEAT  - HEAT PUMP_CURING"/>
    <s v="TEXAS"/>
    <x v="31"/>
    <x v="14"/>
    <s v="OTHER PETROLEUM"/>
    <x v="14"/>
    <n v="0"/>
  </r>
  <r>
    <s v="REFERENCE ELECTRIFICATION - MODERATE TECHNOLOGY ADVANCEMENT"/>
    <x v="3"/>
    <s v="INDUSTRIAL PROCESS HEAT  - HEAT PUMP_CURING"/>
    <s v="TEXAS"/>
    <x v="31"/>
    <x v="15"/>
    <s v="ELECTRICITY"/>
    <x v="14"/>
    <n v="0"/>
  </r>
  <r>
    <s v="REFERENCE ELECTRIFICATION - MODERATE TECHNOLOGY ADVANCEMENT"/>
    <x v="3"/>
    <s v="INDUSTRIAL PROCESS HEAT  - HEAT PUMP_CURING"/>
    <s v="TEXAS"/>
    <x v="31"/>
    <x v="15"/>
    <s v="DIESEL FUEL"/>
    <x v="14"/>
    <n v="0"/>
  </r>
  <r>
    <s v="REFERENCE ELECTRIFICATION - MODERATE TECHNOLOGY ADVANCEMENT"/>
    <x v="3"/>
    <s v="INDUSTRIAL PROCESS HEAT  - HEAT PUMP_CURING"/>
    <s v="TEXAS"/>
    <x v="31"/>
    <x v="15"/>
    <s v="PIPELINE GAS"/>
    <x v="14"/>
    <n v="0"/>
  </r>
  <r>
    <s v="REFERENCE ELECTRIFICATION - MODERATE TECHNOLOGY ADVANCEMENT"/>
    <x v="3"/>
    <s v="INDUSTRIAL PROCESS HEAT  - HEAT PUMP_CURING"/>
    <s v="TEXAS"/>
    <x v="31"/>
    <x v="15"/>
    <s v="BIOMASS - WOOD"/>
    <x v="14"/>
    <n v="0"/>
  </r>
  <r>
    <s v="REFERENCE ELECTRIFICATION - MODERATE TECHNOLOGY ADVANCEMENT"/>
    <x v="3"/>
    <s v="INDUSTRIAL PROCESS HEAT  - HEAT PUMP_CURING"/>
    <s v="TEXAS"/>
    <x v="31"/>
    <x v="15"/>
    <s v="RESIDUAL FUEL OIL"/>
    <x v="14"/>
    <n v="0"/>
  </r>
  <r>
    <s v="REFERENCE ELECTRIFICATION - MODERATE TECHNOLOGY ADVANCEMENT"/>
    <x v="3"/>
    <s v="INDUSTRIAL PROCESS HEAT  - HEAT PUMP_CURING"/>
    <s v="TEXAS"/>
    <x v="31"/>
    <x v="15"/>
    <s v="COAL"/>
    <x v="14"/>
    <n v="0"/>
  </r>
  <r>
    <s v="REFERENCE ELECTRIFICATION - MODERATE TECHNOLOGY ADVANCEMENT"/>
    <x v="3"/>
    <s v="INDUSTRIAL PROCESS HEAT  - HEAT PUMP_CURING"/>
    <s v="TEXAS"/>
    <x v="31"/>
    <x v="15"/>
    <s v="OTHER PETROLEUM"/>
    <x v="14"/>
    <n v="0"/>
  </r>
  <r>
    <s v="REFERENCE ELECTRIFICATION - MODERATE TECHNOLOGY ADVANCEMENT"/>
    <x v="3"/>
    <s v="INDUSTRIAL PROCESS HEAT  - HEAT PUMP_CURING"/>
    <s v="TEXAS"/>
    <x v="31"/>
    <x v="16"/>
    <s v="ELECTRICITY"/>
    <x v="14"/>
    <n v="0"/>
  </r>
  <r>
    <s v="REFERENCE ELECTRIFICATION - MODERATE TECHNOLOGY ADVANCEMENT"/>
    <x v="3"/>
    <s v="INDUSTRIAL PROCESS HEAT  - HEAT PUMP_CURING"/>
    <s v="TEXAS"/>
    <x v="31"/>
    <x v="16"/>
    <s v="DIESEL FUEL"/>
    <x v="14"/>
    <n v="0"/>
  </r>
  <r>
    <s v="REFERENCE ELECTRIFICATION - MODERATE TECHNOLOGY ADVANCEMENT"/>
    <x v="3"/>
    <s v="INDUSTRIAL PROCESS HEAT  - HEAT PUMP_CURING"/>
    <s v="TEXAS"/>
    <x v="31"/>
    <x v="16"/>
    <s v="PIPELINE GAS"/>
    <x v="14"/>
    <n v="0"/>
  </r>
  <r>
    <s v="REFERENCE ELECTRIFICATION - MODERATE TECHNOLOGY ADVANCEMENT"/>
    <x v="3"/>
    <s v="INDUSTRIAL PROCESS HEAT  - HEAT PUMP_CURING"/>
    <s v="TEXAS"/>
    <x v="31"/>
    <x v="16"/>
    <s v="BIOMASS - WOOD"/>
    <x v="14"/>
    <n v="0"/>
  </r>
  <r>
    <s v="REFERENCE ELECTRIFICATION - MODERATE TECHNOLOGY ADVANCEMENT"/>
    <x v="3"/>
    <s v="INDUSTRIAL PROCESS HEAT  - HEAT PUMP_CURING"/>
    <s v="TEXAS"/>
    <x v="31"/>
    <x v="16"/>
    <s v="RESIDUAL FUEL OIL"/>
    <x v="14"/>
    <n v="0"/>
  </r>
  <r>
    <s v="REFERENCE ELECTRIFICATION - MODERATE TECHNOLOGY ADVANCEMENT"/>
    <x v="3"/>
    <s v="INDUSTRIAL PROCESS HEAT  - HEAT PUMP_CURING"/>
    <s v="TEXAS"/>
    <x v="31"/>
    <x v="16"/>
    <s v="COAL"/>
    <x v="14"/>
    <n v="0"/>
  </r>
  <r>
    <s v="REFERENCE ELECTRIFICATION - MODERATE TECHNOLOGY ADVANCEMENT"/>
    <x v="3"/>
    <s v="INDUSTRIAL PROCESS HEAT  - HEAT PUMP_CURING"/>
    <s v="TEXAS"/>
    <x v="31"/>
    <x v="16"/>
    <s v="OTHER PETROLEUM"/>
    <x v="14"/>
    <n v="0"/>
  </r>
  <r>
    <s v="REFERENCE ELECTRIFICATION - MODERATE TECHNOLOGY ADVANCEMENT"/>
    <x v="3"/>
    <s v="INDUSTRIAL PROCESS HEAT  - HEAT PUMP_CURING"/>
    <s v="TEXAS"/>
    <x v="31"/>
    <x v="17"/>
    <s v="ELECTRICITY"/>
    <x v="14"/>
    <n v="0"/>
  </r>
  <r>
    <s v="REFERENCE ELECTRIFICATION - MODERATE TECHNOLOGY ADVANCEMENT"/>
    <x v="3"/>
    <s v="INDUSTRIAL PROCESS HEAT  - HEAT PUMP_CURING"/>
    <s v="TEXAS"/>
    <x v="31"/>
    <x v="17"/>
    <s v="DIESEL FUEL"/>
    <x v="14"/>
    <n v="0"/>
  </r>
  <r>
    <s v="REFERENCE ELECTRIFICATION - MODERATE TECHNOLOGY ADVANCEMENT"/>
    <x v="3"/>
    <s v="INDUSTRIAL PROCESS HEAT  - HEAT PUMP_CURING"/>
    <s v="TEXAS"/>
    <x v="31"/>
    <x v="17"/>
    <s v="PIPELINE GAS"/>
    <x v="14"/>
    <n v="0"/>
  </r>
  <r>
    <s v="REFERENCE ELECTRIFICATION - MODERATE TECHNOLOGY ADVANCEMENT"/>
    <x v="3"/>
    <s v="INDUSTRIAL PROCESS HEAT  - HEAT PUMP_CURING"/>
    <s v="TEXAS"/>
    <x v="31"/>
    <x v="17"/>
    <s v="BIOMASS - WOOD"/>
    <x v="14"/>
    <n v="0"/>
  </r>
  <r>
    <s v="REFERENCE ELECTRIFICATION - MODERATE TECHNOLOGY ADVANCEMENT"/>
    <x v="3"/>
    <s v="INDUSTRIAL PROCESS HEAT  - HEAT PUMP_CURING"/>
    <s v="TEXAS"/>
    <x v="31"/>
    <x v="17"/>
    <s v="RESIDUAL FUEL OIL"/>
    <x v="14"/>
    <n v="0"/>
  </r>
  <r>
    <s v="REFERENCE ELECTRIFICATION - MODERATE TECHNOLOGY ADVANCEMENT"/>
    <x v="3"/>
    <s v="INDUSTRIAL PROCESS HEAT  - HEAT PUMP_CURING"/>
    <s v="TEXAS"/>
    <x v="31"/>
    <x v="17"/>
    <s v="COAL"/>
    <x v="14"/>
    <n v="0"/>
  </r>
  <r>
    <s v="REFERENCE ELECTRIFICATION - MODERATE TECHNOLOGY ADVANCEMENT"/>
    <x v="3"/>
    <s v="INDUSTRIAL PROCESS HEAT  - HEAT PUMP_CURING"/>
    <s v="TEXAS"/>
    <x v="31"/>
    <x v="17"/>
    <s v="OTHER PETROLEUM"/>
    <x v="14"/>
    <n v="0"/>
  </r>
  <r>
    <s v="REFERENCE ELECTRIFICATION - MODERATE TECHNOLOGY ADVANCEMENT"/>
    <x v="3"/>
    <s v="INDUSTRIAL PROCESS HEAT  - HEAT PUMP_CURING"/>
    <s v="TEXAS"/>
    <x v="31"/>
    <x v="18"/>
    <s v="ELECTRICITY"/>
    <x v="14"/>
    <n v="0"/>
  </r>
  <r>
    <s v="REFERENCE ELECTRIFICATION - MODERATE TECHNOLOGY ADVANCEMENT"/>
    <x v="3"/>
    <s v="INDUSTRIAL PROCESS HEAT  - HEAT PUMP_CURING"/>
    <s v="TEXAS"/>
    <x v="31"/>
    <x v="18"/>
    <s v="DIESEL FUEL"/>
    <x v="14"/>
    <n v="0"/>
  </r>
  <r>
    <s v="REFERENCE ELECTRIFICATION - MODERATE TECHNOLOGY ADVANCEMENT"/>
    <x v="3"/>
    <s v="INDUSTRIAL PROCESS HEAT  - HEAT PUMP_CURING"/>
    <s v="TEXAS"/>
    <x v="31"/>
    <x v="18"/>
    <s v="PIPELINE GAS"/>
    <x v="14"/>
    <n v="0"/>
  </r>
  <r>
    <s v="REFERENCE ELECTRIFICATION - MODERATE TECHNOLOGY ADVANCEMENT"/>
    <x v="3"/>
    <s v="INDUSTRIAL PROCESS HEAT  - HEAT PUMP_CURING"/>
    <s v="TEXAS"/>
    <x v="31"/>
    <x v="18"/>
    <s v="BIOMASS - WOOD"/>
    <x v="14"/>
    <n v="0"/>
  </r>
  <r>
    <s v="REFERENCE ELECTRIFICATION - MODERATE TECHNOLOGY ADVANCEMENT"/>
    <x v="3"/>
    <s v="INDUSTRIAL PROCESS HEAT  - HEAT PUMP_CURING"/>
    <s v="TEXAS"/>
    <x v="31"/>
    <x v="18"/>
    <s v="RESIDUAL FUEL OIL"/>
    <x v="14"/>
    <n v="0"/>
  </r>
  <r>
    <s v="REFERENCE ELECTRIFICATION - MODERATE TECHNOLOGY ADVANCEMENT"/>
    <x v="3"/>
    <s v="INDUSTRIAL PROCESS HEAT  - HEAT PUMP_CURING"/>
    <s v="TEXAS"/>
    <x v="31"/>
    <x v="18"/>
    <s v="COAL"/>
    <x v="14"/>
    <n v="0"/>
  </r>
  <r>
    <s v="REFERENCE ELECTRIFICATION - MODERATE TECHNOLOGY ADVANCEMENT"/>
    <x v="3"/>
    <s v="INDUSTRIAL PROCESS HEAT  - HEAT PUMP_CURING"/>
    <s v="TEXAS"/>
    <x v="31"/>
    <x v="18"/>
    <s v="OTHER PETROLEUM"/>
    <x v="14"/>
    <n v="0"/>
  </r>
  <r>
    <s v="REFERENCE ELECTRIFICATION - MODERATE TECHNOLOGY ADVANCEMENT"/>
    <x v="3"/>
    <s v="INDUSTRIAL PROCESS HEAT  - HEAT PUMP_CURING"/>
    <s v="TEXAS"/>
    <x v="31"/>
    <x v="19"/>
    <s v="ELECTRICITY"/>
    <x v="14"/>
    <n v="0"/>
  </r>
  <r>
    <s v="REFERENCE ELECTRIFICATION - MODERATE TECHNOLOGY ADVANCEMENT"/>
    <x v="3"/>
    <s v="INDUSTRIAL PROCESS HEAT  - HEAT PUMP_CURING"/>
    <s v="TEXAS"/>
    <x v="31"/>
    <x v="19"/>
    <s v="DIESEL FUEL"/>
    <x v="14"/>
    <n v="0"/>
  </r>
  <r>
    <s v="REFERENCE ELECTRIFICATION - MODERATE TECHNOLOGY ADVANCEMENT"/>
    <x v="3"/>
    <s v="INDUSTRIAL PROCESS HEAT  - HEAT PUMP_CURING"/>
    <s v="TEXAS"/>
    <x v="31"/>
    <x v="19"/>
    <s v="PIPELINE GAS"/>
    <x v="14"/>
    <n v="0"/>
  </r>
  <r>
    <s v="REFERENCE ELECTRIFICATION - MODERATE TECHNOLOGY ADVANCEMENT"/>
    <x v="3"/>
    <s v="INDUSTRIAL PROCESS HEAT  - HEAT PUMP_CURING"/>
    <s v="TEXAS"/>
    <x v="31"/>
    <x v="19"/>
    <s v="BIOMASS - WOOD"/>
    <x v="14"/>
    <n v="0"/>
  </r>
  <r>
    <s v="REFERENCE ELECTRIFICATION - MODERATE TECHNOLOGY ADVANCEMENT"/>
    <x v="3"/>
    <s v="INDUSTRIAL PROCESS HEAT  - HEAT PUMP_CURING"/>
    <s v="TEXAS"/>
    <x v="31"/>
    <x v="19"/>
    <s v="RESIDUAL FUEL OIL"/>
    <x v="14"/>
    <n v="0"/>
  </r>
  <r>
    <s v="REFERENCE ELECTRIFICATION - MODERATE TECHNOLOGY ADVANCEMENT"/>
    <x v="3"/>
    <s v="INDUSTRIAL PROCESS HEAT  - HEAT PUMP_CURING"/>
    <s v="TEXAS"/>
    <x v="31"/>
    <x v="19"/>
    <s v="COAL"/>
    <x v="14"/>
    <n v="0"/>
  </r>
  <r>
    <s v="REFERENCE ELECTRIFICATION - MODERATE TECHNOLOGY ADVANCEMENT"/>
    <x v="3"/>
    <s v="INDUSTRIAL PROCESS HEAT  - HEAT PUMP_CURING"/>
    <s v="TEXAS"/>
    <x v="31"/>
    <x v="19"/>
    <s v="OTHER PETROLEUM"/>
    <x v="14"/>
    <n v="0"/>
  </r>
  <r>
    <s v="REFERENCE ELECTRIFICATION - MODERATE TECHNOLOGY ADVANCEMENT"/>
    <x v="3"/>
    <s v="INDUSTRIAL PROCESS HEAT  - HEAT PUMP_CURING"/>
    <s v="TEXAS"/>
    <x v="31"/>
    <x v="20"/>
    <s v="ELECTRICITY"/>
    <x v="14"/>
    <n v="0"/>
  </r>
  <r>
    <s v="REFERENCE ELECTRIFICATION - MODERATE TECHNOLOGY ADVANCEMENT"/>
    <x v="3"/>
    <s v="INDUSTRIAL PROCESS HEAT  - HEAT PUMP_CURING"/>
    <s v="TEXAS"/>
    <x v="31"/>
    <x v="20"/>
    <s v="DIESEL FUEL"/>
    <x v="14"/>
    <n v="0"/>
  </r>
  <r>
    <s v="REFERENCE ELECTRIFICATION - MODERATE TECHNOLOGY ADVANCEMENT"/>
    <x v="3"/>
    <s v="INDUSTRIAL PROCESS HEAT  - HEAT PUMP_CURING"/>
    <s v="TEXAS"/>
    <x v="31"/>
    <x v="20"/>
    <s v="PIPELINE GAS"/>
    <x v="14"/>
    <n v="0"/>
  </r>
  <r>
    <s v="REFERENCE ELECTRIFICATION - MODERATE TECHNOLOGY ADVANCEMENT"/>
    <x v="3"/>
    <s v="INDUSTRIAL PROCESS HEAT  - HEAT PUMP_CURING"/>
    <s v="TEXAS"/>
    <x v="31"/>
    <x v="20"/>
    <s v="BIOMASS - WOOD"/>
    <x v="14"/>
    <n v="0"/>
  </r>
  <r>
    <s v="REFERENCE ELECTRIFICATION - MODERATE TECHNOLOGY ADVANCEMENT"/>
    <x v="3"/>
    <s v="INDUSTRIAL PROCESS HEAT  - HEAT PUMP_CURING"/>
    <s v="TEXAS"/>
    <x v="31"/>
    <x v="20"/>
    <s v="RESIDUAL FUEL OIL"/>
    <x v="14"/>
    <n v="0"/>
  </r>
  <r>
    <s v="REFERENCE ELECTRIFICATION - MODERATE TECHNOLOGY ADVANCEMENT"/>
    <x v="3"/>
    <s v="INDUSTRIAL PROCESS HEAT  - HEAT PUMP_CURING"/>
    <s v="TEXAS"/>
    <x v="31"/>
    <x v="20"/>
    <s v="COAL"/>
    <x v="14"/>
    <n v="0"/>
  </r>
  <r>
    <s v="REFERENCE ELECTRIFICATION - MODERATE TECHNOLOGY ADVANCEMENT"/>
    <x v="3"/>
    <s v="INDUSTRIAL PROCESS HEAT  - HEAT PUMP_CURING"/>
    <s v="TEXAS"/>
    <x v="31"/>
    <x v="20"/>
    <s v="OTHER PETROLEUM"/>
    <x v="14"/>
    <n v="0"/>
  </r>
  <r>
    <s v="REFERENCE ELECTRIFICATION - MODERATE TECHNOLOGY ADVANCEMENT"/>
    <x v="3"/>
    <s v="INDUSTRIAL PROCESS HEAT  - HEAT PUMP_CURING"/>
    <s v="TEXAS"/>
    <x v="31"/>
    <x v="21"/>
    <s v="ELECTRICITY"/>
    <x v="14"/>
    <n v="0"/>
  </r>
  <r>
    <s v="REFERENCE ELECTRIFICATION - MODERATE TECHNOLOGY ADVANCEMENT"/>
    <x v="3"/>
    <s v="INDUSTRIAL PROCESS HEAT  - HEAT PUMP_CURING"/>
    <s v="TEXAS"/>
    <x v="31"/>
    <x v="21"/>
    <s v="DIESEL FUEL"/>
    <x v="14"/>
    <n v="0"/>
  </r>
  <r>
    <s v="REFERENCE ELECTRIFICATION - MODERATE TECHNOLOGY ADVANCEMENT"/>
    <x v="3"/>
    <s v="INDUSTRIAL PROCESS HEAT  - HEAT PUMP_CURING"/>
    <s v="TEXAS"/>
    <x v="31"/>
    <x v="21"/>
    <s v="PIPELINE GAS"/>
    <x v="14"/>
    <n v="0"/>
  </r>
  <r>
    <s v="REFERENCE ELECTRIFICATION - MODERATE TECHNOLOGY ADVANCEMENT"/>
    <x v="3"/>
    <s v="INDUSTRIAL PROCESS HEAT  - HEAT PUMP_CURING"/>
    <s v="TEXAS"/>
    <x v="31"/>
    <x v="21"/>
    <s v="BIOMASS - WOOD"/>
    <x v="14"/>
    <n v="0"/>
  </r>
  <r>
    <s v="REFERENCE ELECTRIFICATION - MODERATE TECHNOLOGY ADVANCEMENT"/>
    <x v="3"/>
    <s v="INDUSTRIAL PROCESS HEAT  - HEAT PUMP_CURING"/>
    <s v="TEXAS"/>
    <x v="31"/>
    <x v="21"/>
    <s v="RESIDUAL FUEL OIL"/>
    <x v="14"/>
    <n v="0"/>
  </r>
  <r>
    <s v="REFERENCE ELECTRIFICATION - MODERATE TECHNOLOGY ADVANCEMENT"/>
    <x v="3"/>
    <s v="INDUSTRIAL PROCESS HEAT  - HEAT PUMP_CURING"/>
    <s v="TEXAS"/>
    <x v="31"/>
    <x v="21"/>
    <s v="COAL"/>
    <x v="14"/>
    <n v="0"/>
  </r>
  <r>
    <s v="REFERENCE ELECTRIFICATION - MODERATE TECHNOLOGY ADVANCEMENT"/>
    <x v="3"/>
    <s v="INDUSTRIAL PROCESS HEAT  - HEAT PUMP_CURING"/>
    <s v="TEXAS"/>
    <x v="31"/>
    <x v="21"/>
    <s v="OTHER PETROLEUM"/>
    <x v="14"/>
    <n v="0"/>
  </r>
  <r>
    <s v="REFERENCE ELECTRIFICATION - MODERATE TECHNOLOGY ADVANCEMENT"/>
    <x v="3"/>
    <s v="INDUSTRIAL PROCESS HEAT  - HEAT PUMP_CURING"/>
    <s v="TEXAS"/>
    <x v="31"/>
    <x v="22"/>
    <s v="ELECTRICITY"/>
    <x v="14"/>
    <n v="0"/>
  </r>
  <r>
    <s v="REFERENCE ELECTRIFICATION - MODERATE TECHNOLOGY ADVANCEMENT"/>
    <x v="3"/>
    <s v="INDUSTRIAL PROCESS HEAT  - HEAT PUMP_CURING"/>
    <s v="TEXAS"/>
    <x v="31"/>
    <x v="22"/>
    <s v="DIESEL FUEL"/>
    <x v="14"/>
    <n v="0"/>
  </r>
  <r>
    <s v="REFERENCE ELECTRIFICATION - MODERATE TECHNOLOGY ADVANCEMENT"/>
    <x v="3"/>
    <s v="INDUSTRIAL PROCESS HEAT  - HEAT PUMP_CURING"/>
    <s v="TEXAS"/>
    <x v="31"/>
    <x v="22"/>
    <s v="PIPELINE GAS"/>
    <x v="14"/>
    <n v="0"/>
  </r>
  <r>
    <s v="REFERENCE ELECTRIFICATION - MODERATE TECHNOLOGY ADVANCEMENT"/>
    <x v="3"/>
    <s v="INDUSTRIAL PROCESS HEAT  - HEAT PUMP_CURING"/>
    <s v="TEXAS"/>
    <x v="31"/>
    <x v="22"/>
    <s v="BIOMASS - WOOD"/>
    <x v="14"/>
    <n v="0"/>
  </r>
  <r>
    <s v="REFERENCE ELECTRIFICATION - MODERATE TECHNOLOGY ADVANCEMENT"/>
    <x v="3"/>
    <s v="INDUSTRIAL PROCESS HEAT  - HEAT PUMP_CURING"/>
    <s v="TEXAS"/>
    <x v="31"/>
    <x v="22"/>
    <s v="RESIDUAL FUEL OIL"/>
    <x v="14"/>
    <n v="0"/>
  </r>
  <r>
    <s v="REFERENCE ELECTRIFICATION - MODERATE TECHNOLOGY ADVANCEMENT"/>
    <x v="3"/>
    <s v="INDUSTRIAL PROCESS HEAT  - HEAT PUMP_CURING"/>
    <s v="TEXAS"/>
    <x v="31"/>
    <x v="22"/>
    <s v="COAL"/>
    <x v="14"/>
    <n v="0"/>
  </r>
  <r>
    <s v="REFERENCE ELECTRIFICATION - MODERATE TECHNOLOGY ADVANCEMENT"/>
    <x v="3"/>
    <s v="INDUSTRIAL PROCESS HEAT  - HEAT PUMP_CURING"/>
    <s v="TEXAS"/>
    <x v="31"/>
    <x v="22"/>
    <s v="OTHER PETROLEUM"/>
    <x v="14"/>
    <n v="0"/>
  </r>
  <r>
    <s v="REFERENCE ELECTRIFICATION - MODERATE TECHNOLOGY ADVANCEMENT"/>
    <x v="3"/>
    <s v="INDUSTRIAL PROCESS HEAT  - HEAT PUMP_CURING"/>
    <s v="TEXAS"/>
    <x v="31"/>
    <x v="23"/>
    <s v="ELECTRICITY"/>
    <x v="14"/>
    <n v="0"/>
  </r>
  <r>
    <s v="REFERENCE ELECTRIFICATION - MODERATE TECHNOLOGY ADVANCEMENT"/>
    <x v="3"/>
    <s v="INDUSTRIAL PROCESS HEAT  - HEAT PUMP_CURING"/>
    <s v="TEXAS"/>
    <x v="31"/>
    <x v="23"/>
    <s v="DIESEL FUEL"/>
    <x v="14"/>
    <n v="0"/>
  </r>
  <r>
    <s v="REFERENCE ELECTRIFICATION - MODERATE TECHNOLOGY ADVANCEMENT"/>
    <x v="3"/>
    <s v="INDUSTRIAL PROCESS HEAT  - HEAT PUMP_CURING"/>
    <s v="TEXAS"/>
    <x v="31"/>
    <x v="23"/>
    <s v="PIPELINE GAS"/>
    <x v="14"/>
    <n v="0"/>
  </r>
  <r>
    <s v="REFERENCE ELECTRIFICATION - MODERATE TECHNOLOGY ADVANCEMENT"/>
    <x v="3"/>
    <s v="INDUSTRIAL PROCESS HEAT  - HEAT PUMP_CURING"/>
    <s v="TEXAS"/>
    <x v="31"/>
    <x v="23"/>
    <s v="BIOMASS - WOOD"/>
    <x v="14"/>
    <n v="0"/>
  </r>
  <r>
    <s v="REFERENCE ELECTRIFICATION - MODERATE TECHNOLOGY ADVANCEMENT"/>
    <x v="3"/>
    <s v="INDUSTRIAL PROCESS HEAT  - HEAT PUMP_CURING"/>
    <s v="TEXAS"/>
    <x v="31"/>
    <x v="23"/>
    <s v="RESIDUAL FUEL OIL"/>
    <x v="14"/>
    <n v="0"/>
  </r>
  <r>
    <s v="REFERENCE ELECTRIFICATION - MODERATE TECHNOLOGY ADVANCEMENT"/>
    <x v="3"/>
    <s v="INDUSTRIAL PROCESS HEAT  - HEAT PUMP_CURING"/>
    <s v="TEXAS"/>
    <x v="31"/>
    <x v="23"/>
    <s v="COAL"/>
    <x v="14"/>
    <n v="0"/>
  </r>
  <r>
    <s v="REFERENCE ELECTRIFICATION - MODERATE TECHNOLOGY ADVANCEMENT"/>
    <x v="3"/>
    <s v="INDUSTRIAL PROCESS HEAT  - HEAT PUMP_CURING"/>
    <s v="TEXAS"/>
    <x v="31"/>
    <x v="23"/>
    <s v="OTHER PETROLEUM"/>
    <x v="14"/>
    <n v="0"/>
  </r>
  <r>
    <s v="REFERENCE ELECTRIFICATION - MODERATE TECHNOLOGY ADVANCEMENT"/>
    <x v="3"/>
    <s v="INDUSTRIAL PROCESS HEAT  - HEAT PUMP_CURING"/>
    <s v="TEXAS"/>
    <x v="31"/>
    <x v="24"/>
    <s v="ELECTRICITY"/>
    <x v="14"/>
    <n v="0"/>
  </r>
  <r>
    <s v="REFERENCE ELECTRIFICATION - MODERATE TECHNOLOGY ADVANCEMENT"/>
    <x v="3"/>
    <s v="INDUSTRIAL PROCESS HEAT  - HEAT PUMP_CURING"/>
    <s v="TEXAS"/>
    <x v="31"/>
    <x v="24"/>
    <s v="DIESEL FUEL"/>
    <x v="14"/>
    <n v="0"/>
  </r>
  <r>
    <s v="REFERENCE ELECTRIFICATION - MODERATE TECHNOLOGY ADVANCEMENT"/>
    <x v="3"/>
    <s v="INDUSTRIAL PROCESS HEAT  - HEAT PUMP_CURING"/>
    <s v="TEXAS"/>
    <x v="31"/>
    <x v="24"/>
    <s v="PIPELINE GAS"/>
    <x v="14"/>
    <n v="0"/>
  </r>
  <r>
    <s v="REFERENCE ELECTRIFICATION - MODERATE TECHNOLOGY ADVANCEMENT"/>
    <x v="3"/>
    <s v="INDUSTRIAL PROCESS HEAT  - HEAT PUMP_CURING"/>
    <s v="TEXAS"/>
    <x v="31"/>
    <x v="24"/>
    <s v="BIOMASS - WOOD"/>
    <x v="14"/>
    <n v="0"/>
  </r>
  <r>
    <s v="REFERENCE ELECTRIFICATION - MODERATE TECHNOLOGY ADVANCEMENT"/>
    <x v="3"/>
    <s v="INDUSTRIAL PROCESS HEAT  - HEAT PUMP_CURING"/>
    <s v="TEXAS"/>
    <x v="31"/>
    <x v="24"/>
    <s v="RESIDUAL FUEL OIL"/>
    <x v="14"/>
    <n v="0"/>
  </r>
  <r>
    <s v="REFERENCE ELECTRIFICATION - MODERATE TECHNOLOGY ADVANCEMENT"/>
    <x v="3"/>
    <s v="INDUSTRIAL PROCESS HEAT  - HEAT PUMP_CURING"/>
    <s v="TEXAS"/>
    <x v="31"/>
    <x v="24"/>
    <s v="COAL"/>
    <x v="14"/>
    <n v="0"/>
  </r>
  <r>
    <s v="REFERENCE ELECTRIFICATION - MODERATE TECHNOLOGY ADVANCEMENT"/>
    <x v="3"/>
    <s v="INDUSTRIAL PROCESS HEAT  - HEAT PUMP_CURING"/>
    <s v="TEXAS"/>
    <x v="31"/>
    <x v="24"/>
    <s v="OTHER PETROLEUM"/>
    <x v="14"/>
    <n v="0"/>
  </r>
  <r>
    <s v="REFERENCE ELECTRIFICATION - MODERATE TECHNOLOGY ADVANCEMENT"/>
    <x v="3"/>
    <s v="INDUSTRIAL PROCESS HEAT  - HEAT PUMP_CURING"/>
    <s v="TEXAS"/>
    <x v="31"/>
    <x v="25"/>
    <s v="ELECTRICITY"/>
    <x v="14"/>
    <n v="0"/>
  </r>
  <r>
    <s v="REFERENCE ELECTRIFICATION - MODERATE TECHNOLOGY ADVANCEMENT"/>
    <x v="3"/>
    <s v="INDUSTRIAL PROCESS HEAT  - HEAT PUMP_CURING"/>
    <s v="TEXAS"/>
    <x v="31"/>
    <x v="25"/>
    <s v="DIESEL FUEL"/>
    <x v="14"/>
    <n v="0"/>
  </r>
  <r>
    <s v="REFERENCE ELECTRIFICATION - MODERATE TECHNOLOGY ADVANCEMENT"/>
    <x v="3"/>
    <s v="INDUSTRIAL PROCESS HEAT  - HEAT PUMP_CURING"/>
    <s v="TEXAS"/>
    <x v="31"/>
    <x v="25"/>
    <s v="PIPELINE GAS"/>
    <x v="14"/>
    <n v="0"/>
  </r>
  <r>
    <s v="REFERENCE ELECTRIFICATION - MODERATE TECHNOLOGY ADVANCEMENT"/>
    <x v="3"/>
    <s v="INDUSTRIAL PROCESS HEAT  - HEAT PUMP_CURING"/>
    <s v="TEXAS"/>
    <x v="31"/>
    <x v="25"/>
    <s v="BIOMASS - WOOD"/>
    <x v="14"/>
    <n v="0"/>
  </r>
  <r>
    <s v="REFERENCE ELECTRIFICATION - MODERATE TECHNOLOGY ADVANCEMENT"/>
    <x v="3"/>
    <s v="INDUSTRIAL PROCESS HEAT  - HEAT PUMP_CURING"/>
    <s v="TEXAS"/>
    <x v="31"/>
    <x v="25"/>
    <s v="RESIDUAL FUEL OIL"/>
    <x v="14"/>
    <n v="0"/>
  </r>
  <r>
    <s v="REFERENCE ELECTRIFICATION - MODERATE TECHNOLOGY ADVANCEMENT"/>
    <x v="3"/>
    <s v="INDUSTRIAL PROCESS HEAT  - HEAT PUMP_CURING"/>
    <s v="TEXAS"/>
    <x v="31"/>
    <x v="25"/>
    <s v="COAL"/>
    <x v="14"/>
    <n v="0"/>
  </r>
  <r>
    <s v="REFERENCE ELECTRIFICATION - MODERATE TECHNOLOGY ADVANCEMENT"/>
    <x v="3"/>
    <s v="INDUSTRIAL PROCESS HEAT  - HEAT PUMP_CURING"/>
    <s v="TEXAS"/>
    <x v="31"/>
    <x v="25"/>
    <s v="OTHER PETROLEUM"/>
    <x v="14"/>
    <n v="0"/>
  </r>
  <r>
    <s v="REFERENCE ELECTRIFICATION - MODERATE TECHNOLOGY ADVANCEMENT"/>
    <x v="3"/>
    <s v="INDUSTRIAL PROCESS HEAT  - HEAT PUMP_CURING"/>
    <s v="TEXAS"/>
    <x v="31"/>
    <x v="26"/>
    <s v="ELECTRICITY"/>
    <x v="14"/>
    <n v="0"/>
  </r>
  <r>
    <s v="REFERENCE ELECTRIFICATION - MODERATE TECHNOLOGY ADVANCEMENT"/>
    <x v="3"/>
    <s v="INDUSTRIAL PROCESS HEAT  - HEAT PUMP_CURING"/>
    <s v="TEXAS"/>
    <x v="31"/>
    <x v="26"/>
    <s v="DIESEL FUEL"/>
    <x v="14"/>
    <n v="0"/>
  </r>
  <r>
    <s v="REFERENCE ELECTRIFICATION - MODERATE TECHNOLOGY ADVANCEMENT"/>
    <x v="3"/>
    <s v="INDUSTRIAL PROCESS HEAT  - HEAT PUMP_CURING"/>
    <s v="TEXAS"/>
    <x v="31"/>
    <x v="26"/>
    <s v="PIPELINE GAS"/>
    <x v="14"/>
    <n v="0"/>
  </r>
  <r>
    <s v="REFERENCE ELECTRIFICATION - MODERATE TECHNOLOGY ADVANCEMENT"/>
    <x v="3"/>
    <s v="INDUSTRIAL PROCESS HEAT  - HEAT PUMP_CURING"/>
    <s v="TEXAS"/>
    <x v="31"/>
    <x v="26"/>
    <s v="BIOMASS - WOOD"/>
    <x v="14"/>
    <n v="0"/>
  </r>
  <r>
    <s v="REFERENCE ELECTRIFICATION - MODERATE TECHNOLOGY ADVANCEMENT"/>
    <x v="3"/>
    <s v="INDUSTRIAL PROCESS HEAT  - HEAT PUMP_CURING"/>
    <s v="TEXAS"/>
    <x v="31"/>
    <x v="26"/>
    <s v="RESIDUAL FUEL OIL"/>
    <x v="14"/>
    <n v="0"/>
  </r>
  <r>
    <s v="REFERENCE ELECTRIFICATION - MODERATE TECHNOLOGY ADVANCEMENT"/>
    <x v="3"/>
    <s v="INDUSTRIAL PROCESS HEAT  - HEAT PUMP_CURING"/>
    <s v="TEXAS"/>
    <x v="31"/>
    <x v="26"/>
    <s v="COAL"/>
    <x v="14"/>
    <n v="0"/>
  </r>
  <r>
    <s v="REFERENCE ELECTRIFICATION - MODERATE TECHNOLOGY ADVANCEMENT"/>
    <x v="3"/>
    <s v="INDUSTRIAL PROCESS HEAT  - HEAT PUMP_CURING"/>
    <s v="TEXAS"/>
    <x v="31"/>
    <x v="26"/>
    <s v="OTHER PETROLEUM"/>
    <x v="14"/>
    <n v="0"/>
  </r>
  <r>
    <s v="REFERENCE ELECTRIFICATION - MODERATE TECHNOLOGY ADVANCEMENT"/>
    <x v="3"/>
    <s v="INDUSTRIAL PROCESS HEAT  - HEAT PUMP_CURING"/>
    <s v="TEXAS"/>
    <x v="31"/>
    <x v="27"/>
    <s v="ELECTRICITY"/>
    <x v="14"/>
    <n v="0"/>
  </r>
  <r>
    <s v="REFERENCE ELECTRIFICATION - MODERATE TECHNOLOGY ADVANCEMENT"/>
    <x v="3"/>
    <s v="INDUSTRIAL PROCESS HEAT  - HEAT PUMP_CURING"/>
    <s v="TEXAS"/>
    <x v="31"/>
    <x v="27"/>
    <s v="DIESEL FUEL"/>
    <x v="14"/>
    <n v="0"/>
  </r>
  <r>
    <s v="REFERENCE ELECTRIFICATION - MODERATE TECHNOLOGY ADVANCEMENT"/>
    <x v="3"/>
    <s v="INDUSTRIAL PROCESS HEAT  - HEAT PUMP_CURING"/>
    <s v="TEXAS"/>
    <x v="31"/>
    <x v="27"/>
    <s v="PIPELINE GAS"/>
    <x v="14"/>
    <n v="0"/>
  </r>
  <r>
    <s v="REFERENCE ELECTRIFICATION - MODERATE TECHNOLOGY ADVANCEMENT"/>
    <x v="3"/>
    <s v="INDUSTRIAL PROCESS HEAT  - HEAT PUMP_CURING"/>
    <s v="TEXAS"/>
    <x v="31"/>
    <x v="27"/>
    <s v="BIOMASS - WOOD"/>
    <x v="14"/>
    <n v="0"/>
  </r>
  <r>
    <s v="REFERENCE ELECTRIFICATION - MODERATE TECHNOLOGY ADVANCEMENT"/>
    <x v="3"/>
    <s v="INDUSTRIAL PROCESS HEAT  - HEAT PUMP_CURING"/>
    <s v="TEXAS"/>
    <x v="31"/>
    <x v="27"/>
    <s v="RESIDUAL FUEL OIL"/>
    <x v="14"/>
    <n v="0"/>
  </r>
  <r>
    <s v="REFERENCE ELECTRIFICATION - MODERATE TECHNOLOGY ADVANCEMENT"/>
    <x v="3"/>
    <s v="INDUSTRIAL PROCESS HEAT  - HEAT PUMP_CURING"/>
    <s v="TEXAS"/>
    <x v="31"/>
    <x v="27"/>
    <s v="COAL"/>
    <x v="14"/>
    <n v="0"/>
  </r>
  <r>
    <s v="REFERENCE ELECTRIFICATION - MODERATE TECHNOLOGY ADVANCEMENT"/>
    <x v="3"/>
    <s v="INDUSTRIAL PROCESS HEAT  - HEAT PUMP_CURING"/>
    <s v="TEXAS"/>
    <x v="31"/>
    <x v="27"/>
    <s v="OTHER PETROLEUM"/>
    <x v="14"/>
    <n v="0"/>
  </r>
  <r>
    <s v="REFERENCE ELECTRIFICATION - MODERATE TECHNOLOGY ADVANCEMENT"/>
    <x v="3"/>
    <s v="INDUSTRIAL PROCESS HEAT  - HEAT PUMP_CURING"/>
    <s v="TEXAS"/>
    <x v="31"/>
    <x v="28"/>
    <s v="ELECTRICITY"/>
    <x v="14"/>
    <n v="0"/>
  </r>
  <r>
    <s v="REFERENCE ELECTRIFICATION - MODERATE TECHNOLOGY ADVANCEMENT"/>
    <x v="3"/>
    <s v="INDUSTRIAL PROCESS HEAT  - HEAT PUMP_CURING"/>
    <s v="TEXAS"/>
    <x v="31"/>
    <x v="28"/>
    <s v="DIESEL FUEL"/>
    <x v="14"/>
    <n v="0"/>
  </r>
  <r>
    <s v="REFERENCE ELECTRIFICATION - MODERATE TECHNOLOGY ADVANCEMENT"/>
    <x v="3"/>
    <s v="INDUSTRIAL PROCESS HEAT  - HEAT PUMP_CURING"/>
    <s v="TEXAS"/>
    <x v="31"/>
    <x v="28"/>
    <s v="PIPELINE GAS"/>
    <x v="14"/>
    <n v="0"/>
  </r>
  <r>
    <s v="REFERENCE ELECTRIFICATION - MODERATE TECHNOLOGY ADVANCEMENT"/>
    <x v="3"/>
    <s v="INDUSTRIAL PROCESS HEAT  - HEAT PUMP_CURING"/>
    <s v="TEXAS"/>
    <x v="31"/>
    <x v="28"/>
    <s v="BIOMASS - WOOD"/>
    <x v="14"/>
    <n v="0"/>
  </r>
  <r>
    <s v="REFERENCE ELECTRIFICATION - MODERATE TECHNOLOGY ADVANCEMENT"/>
    <x v="3"/>
    <s v="INDUSTRIAL PROCESS HEAT  - HEAT PUMP_CURING"/>
    <s v="TEXAS"/>
    <x v="31"/>
    <x v="28"/>
    <s v="RESIDUAL FUEL OIL"/>
    <x v="14"/>
    <n v="0"/>
  </r>
  <r>
    <s v="REFERENCE ELECTRIFICATION - MODERATE TECHNOLOGY ADVANCEMENT"/>
    <x v="3"/>
    <s v="INDUSTRIAL PROCESS HEAT  - HEAT PUMP_CURING"/>
    <s v="TEXAS"/>
    <x v="31"/>
    <x v="28"/>
    <s v="COAL"/>
    <x v="14"/>
    <n v="0"/>
  </r>
  <r>
    <s v="REFERENCE ELECTRIFICATION - MODERATE TECHNOLOGY ADVANCEMENT"/>
    <x v="3"/>
    <s v="INDUSTRIAL PROCESS HEAT  - HEAT PUMP_CURING"/>
    <s v="TEXAS"/>
    <x v="31"/>
    <x v="28"/>
    <s v="OTHER PETROLEUM"/>
    <x v="14"/>
    <n v="0"/>
  </r>
  <r>
    <s v="REFERENCE ELECTRIFICATION - MODERATE TECHNOLOGY ADVANCEMENT"/>
    <x v="3"/>
    <s v="INDUSTRIAL PROCESS HEAT  - HEAT PUMP_CURING"/>
    <s v="TEXAS"/>
    <x v="31"/>
    <x v="29"/>
    <s v="ELECTRICITY"/>
    <x v="14"/>
    <n v="0"/>
  </r>
  <r>
    <s v="REFERENCE ELECTRIFICATION - MODERATE TECHNOLOGY ADVANCEMENT"/>
    <x v="3"/>
    <s v="INDUSTRIAL PROCESS HEAT  - HEAT PUMP_CURING"/>
    <s v="TEXAS"/>
    <x v="31"/>
    <x v="29"/>
    <s v="DIESEL FUEL"/>
    <x v="14"/>
    <n v="0"/>
  </r>
  <r>
    <s v="REFERENCE ELECTRIFICATION - MODERATE TECHNOLOGY ADVANCEMENT"/>
    <x v="3"/>
    <s v="INDUSTRIAL PROCESS HEAT  - HEAT PUMP_CURING"/>
    <s v="TEXAS"/>
    <x v="31"/>
    <x v="29"/>
    <s v="PIPELINE GAS"/>
    <x v="14"/>
    <n v="0"/>
  </r>
  <r>
    <s v="REFERENCE ELECTRIFICATION - MODERATE TECHNOLOGY ADVANCEMENT"/>
    <x v="3"/>
    <s v="INDUSTRIAL PROCESS HEAT  - HEAT PUMP_CURING"/>
    <s v="TEXAS"/>
    <x v="31"/>
    <x v="29"/>
    <s v="BIOMASS - WOOD"/>
    <x v="14"/>
    <n v="0"/>
  </r>
  <r>
    <s v="REFERENCE ELECTRIFICATION - MODERATE TECHNOLOGY ADVANCEMENT"/>
    <x v="3"/>
    <s v="INDUSTRIAL PROCESS HEAT  - HEAT PUMP_CURING"/>
    <s v="TEXAS"/>
    <x v="31"/>
    <x v="29"/>
    <s v="RESIDUAL FUEL OIL"/>
    <x v="14"/>
    <n v="0"/>
  </r>
  <r>
    <s v="REFERENCE ELECTRIFICATION - MODERATE TECHNOLOGY ADVANCEMENT"/>
    <x v="3"/>
    <s v="INDUSTRIAL PROCESS HEAT  - HEAT PUMP_CURING"/>
    <s v="TEXAS"/>
    <x v="31"/>
    <x v="29"/>
    <s v="COAL"/>
    <x v="14"/>
    <n v="0"/>
  </r>
  <r>
    <s v="REFERENCE ELECTRIFICATION - MODERATE TECHNOLOGY ADVANCEMENT"/>
    <x v="3"/>
    <s v="INDUSTRIAL PROCESS HEAT  - HEAT PUMP_CURING"/>
    <s v="TEXAS"/>
    <x v="31"/>
    <x v="29"/>
    <s v="OTHER PETROLEUM"/>
    <x v="14"/>
    <n v="0"/>
  </r>
  <r>
    <s v="REFERENCE ELECTRIFICATION - MODERATE TECHNOLOGY ADVANCEMENT"/>
    <x v="3"/>
    <s v="INDUSTRIAL PROCESS HEAT  - HEAT PUMP_CURING"/>
    <s v="TEXAS"/>
    <x v="31"/>
    <x v="30"/>
    <s v="ELECTRICITY"/>
    <x v="14"/>
    <n v="0"/>
  </r>
  <r>
    <s v="REFERENCE ELECTRIFICATION - MODERATE TECHNOLOGY ADVANCEMENT"/>
    <x v="3"/>
    <s v="INDUSTRIAL PROCESS HEAT  - HEAT PUMP_CURING"/>
    <s v="TEXAS"/>
    <x v="31"/>
    <x v="30"/>
    <s v="DIESEL FUEL"/>
    <x v="14"/>
    <n v="0"/>
  </r>
  <r>
    <s v="REFERENCE ELECTRIFICATION - MODERATE TECHNOLOGY ADVANCEMENT"/>
    <x v="3"/>
    <s v="INDUSTRIAL PROCESS HEAT  - HEAT PUMP_CURING"/>
    <s v="TEXAS"/>
    <x v="31"/>
    <x v="30"/>
    <s v="PIPELINE GAS"/>
    <x v="14"/>
    <n v="0"/>
  </r>
  <r>
    <s v="REFERENCE ELECTRIFICATION - MODERATE TECHNOLOGY ADVANCEMENT"/>
    <x v="3"/>
    <s v="INDUSTRIAL PROCESS HEAT  - HEAT PUMP_CURING"/>
    <s v="TEXAS"/>
    <x v="31"/>
    <x v="30"/>
    <s v="BIOMASS - WOOD"/>
    <x v="14"/>
    <n v="0"/>
  </r>
  <r>
    <s v="REFERENCE ELECTRIFICATION - MODERATE TECHNOLOGY ADVANCEMENT"/>
    <x v="3"/>
    <s v="INDUSTRIAL PROCESS HEAT  - HEAT PUMP_CURING"/>
    <s v="TEXAS"/>
    <x v="31"/>
    <x v="30"/>
    <s v="RESIDUAL FUEL OIL"/>
    <x v="14"/>
    <n v="0"/>
  </r>
  <r>
    <s v="REFERENCE ELECTRIFICATION - MODERATE TECHNOLOGY ADVANCEMENT"/>
    <x v="3"/>
    <s v="INDUSTRIAL PROCESS HEAT  - HEAT PUMP_CURING"/>
    <s v="TEXAS"/>
    <x v="31"/>
    <x v="30"/>
    <s v="COAL"/>
    <x v="14"/>
    <n v="0"/>
  </r>
  <r>
    <s v="REFERENCE ELECTRIFICATION - MODERATE TECHNOLOGY ADVANCEMENT"/>
    <x v="3"/>
    <s v="INDUSTRIAL PROCESS HEAT  - HEAT PUMP_CURING"/>
    <s v="TEXAS"/>
    <x v="31"/>
    <x v="30"/>
    <s v="OTHER PETROLEUM"/>
    <x v="14"/>
    <n v="0"/>
  </r>
  <r>
    <s v="REFERENCE ELECTRIFICATION - MODERATE TECHNOLOGY ADVANCEMENT"/>
    <x v="3"/>
    <s v="INDUSTRIAL PROCESS HEAT  - HEAT PUMP_CURING"/>
    <s v="TEXAS"/>
    <x v="31"/>
    <x v="31"/>
    <s v="ELECTRICITY"/>
    <x v="14"/>
    <n v="0"/>
  </r>
  <r>
    <s v="REFERENCE ELECTRIFICATION - MODERATE TECHNOLOGY ADVANCEMENT"/>
    <x v="3"/>
    <s v="INDUSTRIAL PROCESS HEAT  - HEAT PUMP_CURING"/>
    <s v="TEXAS"/>
    <x v="31"/>
    <x v="31"/>
    <s v="DIESEL FUEL"/>
    <x v="14"/>
    <n v="0"/>
  </r>
  <r>
    <s v="REFERENCE ELECTRIFICATION - MODERATE TECHNOLOGY ADVANCEMENT"/>
    <x v="3"/>
    <s v="INDUSTRIAL PROCESS HEAT  - HEAT PUMP_CURING"/>
    <s v="TEXAS"/>
    <x v="31"/>
    <x v="31"/>
    <s v="PIPELINE GAS"/>
    <x v="14"/>
    <n v="0"/>
  </r>
  <r>
    <s v="REFERENCE ELECTRIFICATION - MODERATE TECHNOLOGY ADVANCEMENT"/>
    <x v="3"/>
    <s v="INDUSTRIAL PROCESS HEAT  - HEAT PUMP_CURING"/>
    <s v="TEXAS"/>
    <x v="31"/>
    <x v="31"/>
    <s v="BIOMASS - WOOD"/>
    <x v="14"/>
    <n v="0"/>
  </r>
  <r>
    <s v="REFERENCE ELECTRIFICATION - MODERATE TECHNOLOGY ADVANCEMENT"/>
    <x v="3"/>
    <s v="INDUSTRIAL PROCESS HEAT  - HEAT PUMP_CURING"/>
    <s v="TEXAS"/>
    <x v="31"/>
    <x v="31"/>
    <s v="RESIDUAL FUEL OIL"/>
    <x v="14"/>
    <n v="0"/>
  </r>
  <r>
    <s v="REFERENCE ELECTRIFICATION - MODERATE TECHNOLOGY ADVANCEMENT"/>
    <x v="3"/>
    <s v="INDUSTRIAL PROCESS HEAT  - HEAT PUMP_CURING"/>
    <s v="TEXAS"/>
    <x v="31"/>
    <x v="31"/>
    <s v="COAL"/>
    <x v="14"/>
    <n v="0"/>
  </r>
  <r>
    <s v="REFERENCE ELECTRIFICATION - MODERATE TECHNOLOGY ADVANCEMENT"/>
    <x v="3"/>
    <s v="INDUSTRIAL PROCESS HEAT  - HEAT PUMP_CURING"/>
    <s v="TEXAS"/>
    <x v="31"/>
    <x v="31"/>
    <s v="OTHER PETROLEUM"/>
    <x v="14"/>
    <n v="0"/>
  </r>
  <r>
    <s v="REFERENCE ELECTRIFICATION - MODERATE TECHNOLOGY ADVANCEMENT"/>
    <x v="3"/>
    <s v="INDUSTRIAL PROCESS HEAT  - HEAT PUMP_CURING"/>
    <s v="TEXAS"/>
    <x v="31"/>
    <x v="32"/>
    <s v="ELECTRICITY"/>
    <x v="14"/>
    <n v="0"/>
  </r>
  <r>
    <s v="REFERENCE ELECTRIFICATION - MODERATE TECHNOLOGY ADVANCEMENT"/>
    <x v="3"/>
    <s v="INDUSTRIAL PROCESS HEAT  - HEAT PUMP_CURING"/>
    <s v="TEXAS"/>
    <x v="31"/>
    <x v="32"/>
    <s v="DIESEL FUEL"/>
    <x v="14"/>
    <n v="0"/>
  </r>
  <r>
    <s v="REFERENCE ELECTRIFICATION - MODERATE TECHNOLOGY ADVANCEMENT"/>
    <x v="3"/>
    <s v="INDUSTRIAL PROCESS HEAT  - HEAT PUMP_CURING"/>
    <s v="TEXAS"/>
    <x v="31"/>
    <x v="32"/>
    <s v="PIPELINE GAS"/>
    <x v="14"/>
    <n v="0"/>
  </r>
  <r>
    <s v="REFERENCE ELECTRIFICATION - MODERATE TECHNOLOGY ADVANCEMENT"/>
    <x v="3"/>
    <s v="INDUSTRIAL PROCESS HEAT  - HEAT PUMP_CURING"/>
    <s v="TEXAS"/>
    <x v="31"/>
    <x v="32"/>
    <s v="BIOMASS - WOOD"/>
    <x v="14"/>
    <n v="0"/>
  </r>
  <r>
    <s v="REFERENCE ELECTRIFICATION - MODERATE TECHNOLOGY ADVANCEMENT"/>
    <x v="3"/>
    <s v="INDUSTRIAL PROCESS HEAT  - HEAT PUMP_CURING"/>
    <s v="TEXAS"/>
    <x v="31"/>
    <x v="32"/>
    <s v="RESIDUAL FUEL OIL"/>
    <x v="14"/>
    <n v="0"/>
  </r>
  <r>
    <s v="REFERENCE ELECTRIFICATION - MODERATE TECHNOLOGY ADVANCEMENT"/>
    <x v="3"/>
    <s v="INDUSTRIAL PROCESS HEAT  - HEAT PUMP_CURING"/>
    <s v="TEXAS"/>
    <x v="31"/>
    <x v="32"/>
    <s v="COAL"/>
    <x v="14"/>
    <n v="0"/>
  </r>
  <r>
    <s v="REFERENCE ELECTRIFICATION - MODERATE TECHNOLOGY ADVANCEMENT"/>
    <x v="3"/>
    <s v="INDUSTRIAL PROCESS HEAT  - HEAT PUMP_CURING"/>
    <s v="TEXAS"/>
    <x v="31"/>
    <x v="32"/>
    <s v="OTHER PETROLEUM"/>
    <x v="14"/>
    <n v="0"/>
  </r>
  <r>
    <s v="REFERENCE ELECTRIFICATION - MODERATE TECHNOLOGY ADVANCEMENT"/>
    <x v="3"/>
    <s v="INDUSTRIAL PROCESS HEAT  - HEAT PUMP_CURING"/>
    <s v="TEXAS"/>
    <x v="31"/>
    <x v="33"/>
    <s v="ELECTRICITY"/>
    <x v="14"/>
    <n v="0"/>
  </r>
  <r>
    <s v="REFERENCE ELECTRIFICATION - MODERATE TECHNOLOGY ADVANCEMENT"/>
    <x v="3"/>
    <s v="INDUSTRIAL PROCESS HEAT  - HEAT PUMP_CURING"/>
    <s v="TEXAS"/>
    <x v="31"/>
    <x v="33"/>
    <s v="DIESEL FUEL"/>
    <x v="14"/>
    <n v="0"/>
  </r>
  <r>
    <s v="REFERENCE ELECTRIFICATION - MODERATE TECHNOLOGY ADVANCEMENT"/>
    <x v="3"/>
    <s v="INDUSTRIAL PROCESS HEAT  - HEAT PUMP_CURING"/>
    <s v="TEXAS"/>
    <x v="31"/>
    <x v="33"/>
    <s v="PIPELINE GAS"/>
    <x v="14"/>
    <n v="0"/>
  </r>
  <r>
    <s v="REFERENCE ELECTRIFICATION - MODERATE TECHNOLOGY ADVANCEMENT"/>
    <x v="3"/>
    <s v="INDUSTRIAL PROCESS HEAT  - HEAT PUMP_CURING"/>
    <s v="TEXAS"/>
    <x v="31"/>
    <x v="33"/>
    <s v="BIOMASS - WOOD"/>
    <x v="14"/>
    <n v="0"/>
  </r>
  <r>
    <s v="REFERENCE ELECTRIFICATION - MODERATE TECHNOLOGY ADVANCEMENT"/>
    <x v="3"/>
    <s v="INDUSTRIAL PROCESS HEAT  - HEAT PUMP_CURING"/>
    <s v="TEXAS"/>
    <x v="31"/>
    <x v="33"/>
    <s v="RESIDUAL FUEL OIL"/>
    <x v="14"/>
    <n v="0"/>
  </r>
  <r>
    <s v="REFERENCE ELECTRIFICATION - MODERATE TECHNOLOGY ADVANCEMENT"/>
    <x v="3"/>
    <s v="INDUSTRIAL PROCESS HEAT  - HEAT PUMP_CURING"/>
    <s v="TEXAS"/>
    <x v="31"/>
    <x v="33"/>
    <s v="COAL"/>
    <x v="14"/>
    <n v="0"/>
  </r>
  <r>
    <s v="REFERENCE ELECTRIFICATION - MODERATE TECHNOLOGY ADVANCEMENT"/>
    <x v="3"/>
    <s v="INDUSTRIAL PROCESS HEAT  - HEAT PUMP_CURING"/>
    <s v="TEXAS"/>
    <x v="31"/>
    <x v="33"/>
    <s v="OTHER PETROLEUM"/>
    <x v="14"/>
    <n v="0"/>
  </r>
  <r>
    <s v="REFERENCE ELECTRIFICATION - MODERATE TECHNOLOGY ADVANCEMENT"/>
    <x v="3"/>
    <s v="INDUSTRIAL DISTILLATE OVEN/FURNACE_CURING"/>
    <s v="TEXAS"/>
    <x v="31"/>
    <x v="0"/>
    <s v="ELECTRICITY"/>
    <x v="14"/>
    <n v="0"/>
  </r>
  <r>
    <s v="REFERENCE ELECTRIFICATION - MODERATE TECHNOLOGY ADVANCEMENT"/>
    <x v="3"/>
    <s v="INDUSTRIAL DISTILLATE OVEN/FURNACE_CURING"/>
    <s v="TEXAS"/>
    <x v="31"/>
    <x v="0"/>
    <s v="DIESEL FUEL"/>
    <x v="14"/>
    <n v="7615925.1033471497"/>
  </r>
  <r>
    <s v="REFERENCE ELECTRIFICATION - MODERATE TECHNOLOGY ADVANCEMENT"/>
    <x v="3"/>
    <s v="INDUSTRIAL DISTILLATE OVEN/FURNACE_CURING"/>
    <s v="TEXAS"/>
    <x v="31"/>
    <x v="0"/>
    <s v="PIPELINE GAS"/>
    <x v="14"/>
    <n v="0"/>
  </r>
  <r>
    <s v="REFERENCE ELECTRIFICATION - MODERATE TECHNOLOGY ADVANCEMENT"/>
    <x v="3"/>
    <s v="INDUSTRIAL DISTILLATE OVEN/FURNACE_CURING"/>
    <s v="TEXAS"/>
    <x v="31"/>
    <x v="0"/>
    <s v="BIOMASS - WOOD"/>
    <x v="14"/>
    <n v="0"/>
  </r>
  <r>
    <s v="REFERENCE ELECTRIFICATION - MODERATE TECHNOLOGY ADVANCEMENT"/>
    <x v="3"/>
    <s v="INDUSTRIAL DISTILLATE OVEN/FURNACE_CURING"/>
    <s v="TEXAS"/>
    <x v="31"/>
    <x v="0"/>
    <s v="RESIDUAL FUEL OIL"/>
    <x v="14"/>
    <n v="0"/>
  </r>
  <r>
    <s v="REFERENCE ELECTRIFICATION - MODERATE TECHNOLOGY ADVANCEMENT"/>
    <x v="3"/>
    <s v="INDUSTRIAL DISTILLATE OVEN/FURNACE_CURING"/>
    <s v="TEXAS"/>
    <x v="31"/>
    <x v="0"/>
    <s v="COAL"/>
    <x v="14"/>
    <n v="0"/>
  </r>
  <r>
    <s v="REFERENCE ELECTRIFICATION - MODERATE TECHNOLOGY ADVANCEMENT"/>
    <x v="3"/>
    <s v="INDUSTRIAL DISTILLATE OVEN/FURNACE_CURING"/>
    <s v="TEXAS"/>
    <x v="31"/>
    <x v="0"/>
    <s v="OTHER PETROLEUM"/>
    <x v="14"/>
    <n v="0"/>
  </r>
  <r>
    <s v="REFERENCE ELECTRIFICATION - MODERATE TECHNOLOGY ADVANCEMENT"/>
    <x v="3"/>
    <s v="INDUSTRIAL DISTILLATE OVEN/FURNACE_CURING"/>
    <s v="TEXAS"/>
    <x v="31"/>
    <x v="1"/>
    <s v="ELECTRICITY"/>
    <x v="14"/>
    <n v="0"/>
  </r>
  <r>
    <s v="REFERENCE ELECTRIFICATION - MODERATE TECHNOLOGY ADVANCEMENT"/>
    <x v="3"/>
    <s v="INDUSTRIAL DISTILLATE OVEN/FURNACE_CURING"/>
    <s v="TEXAS"/>
    <x v="31"/>
    <x v="1"/>
    <s v="DIESEL FUEL"/>
    <x v="14"/>
    <n v="7682629.1309595201"/>
  </r>
  <r>
    <s v="REFERENCE ELECTRIFICATION - MODERATE TECHNOLOGY ADVANCEMENT"/>
    <x v="3"/>
    <s v="INDUSTRIAL DISTILLATE OVEN/FURNACE_CURING"/>
    <s v="TEXAS"/>
    <x v="31"/>
    <x v="1"/>
    <s v="PIPELINE GAS"/>
    <x v="14"/>
    <n v="0"/>
  </r>
  <r>
    <s v="REFERENCE ELECTRIFICATION - MODERATE TECHNOLOGY ADVANCEMENT"/>
    <x v="3"/>
    <s v="INDUSTRIAL DISTILLATE OVEN/FURNACE_CURING"/>
    <s v="TEXAS"/>
    <x v="31"/>
    <x v="1"/>
    <s v="BIOMASS - WOOD"/>
    <x v="14"/>
    <n v="0"/>
  </r>
  <r>
    <s v="REFERENCE ELECTRIFICATION - MODERATE TECHNOLOGY ADVANCEMENT"/>
    <x v="3"/>
    <s v="INDUSTRIAL DISTILLATE OVEN/FURNACE_CURING"/>
    <s v="TEXAS"/>
    <x v="31"/>
    <x v="1"/>
    <s v="RESIDUAL FUEL OIL"/>
    <x v="14"/>
    <n v="0"/>
  </r>
  <r>
    <s v="REFERENCE ELECTRIFICATION - MODERATE TECHNOLOGY ADVANCEMENT"/>
    <x v="3"/>
    <s v="INDUSTRIAL DISTILLATE OVEN/FURNACE_CURING"/>
    <s v="TEXAS"/>
    <x v="31"/>
    <x v="1"/>
    <s v="COAL"/>
    <x v="14"/>
    <n v="0"/>
  </r>
  <r>
    <s v="REFERENCE ELECTRIFICATION - MODERATE TECHNOLOGY ADVANCEMENT"/>
    <x v="3"/>
    <s v="INDUSTRIAL DISTILLATE OVEN/FURNACE_CURING"/>
    <s v="TEXAS"/>
    <x v="31"/>
    <x v="1"/>
    <s v="OTHER PETROLEUM"/>
    <x v="14"/>
    <n v="0"/>
  </r>
  <r>
    <s v="REFERENCE ELECTRIFICATION - MODERATE TECHNOLOGY ADVANCEMENT"/>
    <x v="3"/>
    <s v="INDUSTRIAL DISTILLATE OVEN/FURNACE_CURING"/>
    <s v="TEXAS"/>
    <x v="31"/>
    <x v="2"/>
    <s v="ELECTRICITY"/>
    <x v="14"/>
    <n v="0"/>
  </r>
  <r>
    <s v="REFERENCE ELECTRIFICATION - MODERATE TECHNOLOGY ADVANCEMENT"/>
    <x v="3"/>
    <s v="INDUSTRIAL DISTILLATE OVEN/FURNACE_CURING"/>
    <s v="TEXAS"/>
    <x v="31"/>
    <x v="2"/>
    <s v="DIESEL FUEL"/>
    <x v="14"/>
    <n v="7718544.6097512804"/>
  </r>
  <r>
    <s v="REFERENCE ELECTRIFICATION - MODERATE TECHNOLOGY ADVANCEMENT"/>
    <x v="3"/>
    <s v="INDUSTRIAL DISTILLATE OVEN/FURNACE_CURING"/>
    <s v="TEXAS"/>
    <x v="31"/>
    <x v="2"/>
    <s v="PIPELINE GAS"/>
    <x v="14"/>
    <n v="0"/>
  </r>
  <r>
    <s v="REFERENCE ELECTRIFICATION - MODERATE TECHNOLOGY ADVANCEMENT"/>
    <x v="3"/>
    <s v="INDUSTRIAL DISTILLATE OVEN/FURNACE_CURING"/>
    <s v="TEXAS"/>
    <x v="31"/>
    <x v="2"/>
    <s v="BIOMASS - WOOD"/>
    <x v="14"/>
    <n v="0"/>
  </r>
  <r>
    <s v="REFERENCE ELECTRIFICATION - MODERATE TECHNOLOGY ADVANCEMENT"/>
    <x v="3"/>
    <s v="INDUSTRIAL DISTILLATE OVEN/FURNACE_CURING"/>
    <s v="TEXAS"/>
    <x v="31"/>
    <x v="2"/>
    <s v="RESIDUAL FUEL OIL"/>
    <x v="14"/>
    <n v="0"/>
  </r>
  <r>
    <s v="REFERENCE ELECTRIFICATION - MODERATE TECHNOLOGY ADVANCEMENT"/>
    <x v="3"/>
    <s v="INDUSTRIAL DISTILLATE OVEN/FURNACE_CURING"/>
    <s v="TEXAS"/>
    <x v="31"/>
    <x v="2"/>
    <s v="COAL"/>
    <x v="14"/>
    <n v="0"/>
  </r>
  <r>
    <s v="REFERENCE ELECTRIFICATION - MODERATE TECHNOLOGY ADVANCEMENT"/>
    <x v="3"/>
    <s v="INDUSTRIAL DISTILLATE OVEN/FURNACE_CURING"/>
    <s v="TEXAS"/>
    <x v="31"/>
    <x v="2"/>
    <s v="OTHER PETROLEUM"/>
    <x v="14"/>
    <n v="0"/>
  </r>
  <r>
    <s v="REFERENCE ELECTRIFICATION - MODERATE TECHNOLOGY ADVANCEMENT"/>
    <x v="3"/>
    <s v="INDUSTRIAL DISTILLATE OVEN/FURNACE_CURING"/>
    <s v="TEXAS"/>
    <x v="31"/>
    <x v="3"/>
    <s v="ELECTRICITY"/>
    <x v="14"/>
    <n v="0"/>
  </r>
  <r>
    <s v="REFERENCE ELECTRIFICATION - MODERATE TECHNOLOGY ADVANCEMENT"/>
    <x v="3"/>
    <s v="INDUSTRIAL DISTILLATE OVEN/FURNACE_CURING"/>
    <s v="TEXAS"/>
    <x v="31"/>
    <x v="3"/>
    <s v="DIESEL FUEL"/>
    <x v="14"/>
    <n v="7759312.9799138503"/>
  </r>
  <r>
    <s v="REFERENCE ELECTRIFICATION - MODERATE TECHNOLOGY ADVANCEMENT"/>
    <x v="3"/>
    <s v="INDUSTRIAL DISTILLATE OVEN/FURNACE_CURING"/>
    <s v="TEXAS"/>
    <x v="31"/>
    <x v="3"/>
    <s v="PIPELINE GAS"/>
    <x v="14"/>
    <n v="0"/>
  </r>
  <r>
    <s v="REFERENCE ELECTRIFICATION - MODERATE TECHNOLOGY ADVANCEMENT"/>
    <x v="3"/>
    <s v="INDUSTRIAL DISTILLATE OVEN/FURNACE_CURING"/>
    <s v="TEXAS"/>
    <x v="31"/>
    <x v="3"/>
    <s v="BIOMASS - WOOD"/>
    <x v="14"/>
    <n v="0"/>
  </r>
  <r>
    <s v="REFERENCE ELECTRIFICATION - MODERATE TECHNOLOGY ADVANCEMENT"/>
    <x v="3"/>
    <s v="INDUSTRIAL DISTILLATE OVEN/FURNACE_CURING"/>
    <s v="TEXAS"/>
    <x v="31"/>
    <x v="3"/>
    <s v="RESIDUAL FUEL OIL"/>
    <x v="14"/>
    <n v="0"/>
  </r>
  <r>
    <s v="REFERENCE ELECTRIFICATION - MODERATE TECHNOLOGY ADVANCEMENT"/>
    <x v="3"/>
    <s v="INDUSTRIAL DISTILLATE OVEN/FURNACE_CURING"/>
    <s v="TEXAS"/>
    <x v="31"/>
    <x v="3"/>
    <s v="COAL"/>
    <x v="14"/>
    <n v="0"/>
  </r>
  <r>
    <s v="REFERENCE ELECTRIFICATION - MODERATE TECHNOLOGY ADVANCEMENT"/>
    <x v="3"/>
    <s v="INDUSTRIAL DISTILLATE OVEN/FURNACE_CURING"/>
    <s v="TEXAS"/>
    <x v="31"/>
    <x v="3"/>
    <s v="OTHER PETROLEUM"/>
    <x v="14"/>
    <n v="0"/>
  </r>
  <r>
    <s v="REFERENCE ELECTRIFICATION - MODERATE TECHNOLOGY ADVANCEMENT"/>
    <x v="3"/>
    <s v="INDUSTRIAL DISTILLATE OVEN/FURNACE_CURING"/>
    <s v="TEXAS"/>
    <x v="31"/>
    <x v="4"/>
    <s v="ELECTRICITY"/>
    <x v="14"/>
    <n v="0"/>
  </r>
  <r>
    <s v="REFERENCE ELECTRIFICATION - MODERATE TECHNOLOGY ADVANCEMENT"/>
    <x v="3"/>
    <s v="INDUSTRIAL DISTILLATE OVEN/FURNACE_CURING"/>
    <s v="TEXAS"/>
    <x v="31"/>
    <x v="4"/>
    <s v="DIESEL FUEL"/>
    <x v="14"/>
    <n v="7824905.3633487998"/>
  </r>
  <r>
    <s v="REFERENCE ELECTRIFICATION - MODERATE TECHNOLOGY ADVANCEMENT"/>
    <x v="3"/>
    <s v="INDUSTRIAL DISTILLATE OVEN/FURNACE_CURING"/>
    <s v="TEXAS"/>
    <x v="31"/>
    <x v="4"/>
    <s v="PIPELINE GAS"/>
    <x v="14"/>
    <n v="0"/>
  </r>
  <r>
    <s v="REFERENCE ELECTRIFICATION - MODERATE TECHNOLOGY ADVANCEMENT"/>
    <x v="3"/>
    <s v="INDUSTRIAL DISTILLATE OVEN/FURNACE_CURING"/>
    <s v="TEXAS"/>
    <x v="31"/>
    <x v="4"/>
    <s v="BIOMASS - WOOD"/>
    <x v="14"/>
    <n v="0"/>
  </r>
  <r>
    <s v="REFERENCE ELECTRIFICATION - MODERATE TECHNOLOGY ADVANCEMENT"/>
    <x v="3"/>
    <s v="INDUSTRIAL DISTILLATE OVEN/FURNACE_CURING"/>
    <s v="TEXAS"/>
    <x v="31"/>
    <x v="4"/>
    <s v="RESIDUAL FUEL OIL"/>
    <x v="14"/>
    <n v="0"/>
  </r>
  <r>
    <s v="REFERENCE ELECTRIFICATION - MODERATE TECHNOLOGY ADVANCEMENT"/>
    <x v="3"/>
    <s v="INDUSTRIAL DISTILLATE OVEN/FURNACE_CURING"/>
    <s v="TEXAS"/>
    <x v="31"/>
    <x v="4"/>
    <s v="COAL"/>
    <x v="14"/>
    <n v="0"/>
  </r>
  <r>
    <s v="REFERENCE ELECTRIFICATION - MODERATE TECHNOLOGY ADVANCEMENT"/>
    <x v="3"/>
    <s v="INDUSTRIAL DISTILLATE OVEN/FURNACE_CURING"/>
    <s v="TEXAS"/>
    <x v="31"/>
    <x v="4"/>
    <s v="OTHER PETROLEUM"/>
    <x v="14"/>
    <n v="0"/>
  </r>
  <r>
    <s v="REFERENCE ELECTRIFICATION - MODERATE TECHNOLOGY ADVANCEMENT"/>
    <x v="3"/>
    <s v="INDUSTRIAL DISTILLATE OVEN/FURNACE_CURING"/>
    <s v="TEXAS"/>
    <x v="31"/>
    <x v="5"/>
    <s v="ELECTRICITY"/>
    <x v="14"/>
    <n v="0"/>
  </r>
  <r>
    <s v="REFERENCE ELECTRIFICATION - MODERATE TECHNOLOGY ADVANCEMENT"/>
    <x v="3"/>
    <s v="INDUSTRIAL DISTILLATE OVEN/FURNACE_CURING"/>
    <s v="TEXAS"/>
    <x v="31"/>
    <x v="5"/>
    <s v="DIESEL FUEL"/>
    <x v="14"/>
    <n v="7901309.1695059696"/>
  </r>
  <r>
    <s v="REFERENCE ELECTRIFICATION - MODERATE TECHNOLOGY ADVANCEMENT"/>
    <x v="3"/>
    <s v="INDUSTRIAL DISTILLATE OVEN/FURNACE_CURING"/>
    <s v="TEXAS"/>
    <x v="31"/>
    <x v="5"/>
    <s v="PIPELINE GAS"/>
    <x v="14"/>
    <n v="0"/>
  </r>
  <r>
    <s v="REFERENCE ELECTRIFICATION - MODERATE TECHNOLOGY ADVANCEMENT"/>
    <x v="3"/>
    <s v="INDUSTRIAL DISTILLATE OVEN/FURNACE_CURING"/>
    <s v="TEXAS"/>
    <x v="31"/>
    <x v="5"/>
    <s v="BIOMASS - WOOD"/>
    <x v="14"/>
    <n v="0"/>
  </r>
  <r>
    <s v="REFERENCE ELECTRIFICATION - MODERATE TECHNOLOGY ADVANCEMENT"/>
    <x v="3"/>
    <s v="INDUSTRIAL DISTILLATE OVEN/FURNACE_CURING"/>
    <s v="TEXAS"/>
    <x v="31"/>
    <x v="5"/>
    <s v="RESIDUAL FUEL OIL"/>
    <x v="14"/>
    <n v="0"/>
  </r>
  <r>
    <s v="REFERENCE ELECTRIFICATION - MODERATE TECHNOLOGY ADVANCEMENT"/>
    <x v="3"/>
    <s v="INDUSTRIAL DISTILLATE OVEN/FURNACE_CURING"/>
    <s v="TEXAS"/>
    <x v="31"/>
    <x v="5"/>
    <s v="COAL"/>
    <x v="14"/>
    <n v="0"/>
  </r>
  <r>
    <s v="REFERENCE ELECTRIFICATION - MODERATE TECHNOLOGY ADVANCEMENT"/>
    <x v="3"/>
    <s v="INDUSTRIAL DISTILLATE OVEN/FURNACE_CURING"/>
    <s v="TEXAS"/>
    <x v="31"/>
    <x v="5"/>
    <s v="OTHER PETROLEUM"/>
    <x v="14"/>
    <n v="0"/>
  </r>
  <r>
    <s v="REFERENCE ELECTRIFICATION - MODERATE TECHNOLOGY ADVANCEMENT"/>
    <x v="3"/>
    <s v="INDUSTRIAL DISTILLATE OVEN/FURNACE_CURING"/>
    <s v="TEXAS"/>
    <x v="31"/>
    <x v="6"/>
    <s v="ELECTRICITY"/>
    <x v="14"/>
    <n v="0"/>
  </r>
  <r>
    <s v="REFERENCE ELECTRIFICATION - MODERATE TECHNOLOGY ADVANCEMENT"/>
    <x v="3"/>
    <s v="INDUSTRIAL DISTILLATE OVEN/FURNACE_CURING"/>
    <s v="TEXAS"/>
    <x v="31"/>
    <x v="6"/>
    <s v="DIESEL FUEL"/>
    <x v="14"/>
    <n v="7976069.3212572997"/>
  </r>
  <r>
    <s v="REFERENCE ELECTRIFICATION - MODERATE TECHNOLOGY ADVANCEMENT"/>
    <x v="3"/>
    <s v="INDUSTRIAL DISTILLATE OVEN/FURNACE_CURING"/>
    <s v="TEXAS"/>
    <x v="31"/>
    <x v="6"/>
    <s v="PIPELINE GAS"/>
    <x v="14"/>
    <n v="0"/>
  </r>
  <r>
    <s v="REFERENCE ELECTRIFICATION - MODERATE TECHNOLOGY ADVANCEMENT"/>
    <x v="3"/>
    <s v="INDUSTRIAL DISTILLATE OVEN/FURNACE_CURING"/>
    <s v="TEXAS"/>
    <x v="31"/>
    <x v="6"/>
    <s v="BIOMASS - WOOD"/>
    <x v="14"/>
    <n v="0"/>
  </r>
  <r>
    <s v="REFERENCE ELECTRIFICATION - MODERATE TECHNOLOGY ADVANCEMENT"/>
    <x v="3"/>
    <s v="INDUSTRIAL DISTILLATE OVEN/FURNACE_CURING"/>
    <s v="TEXAS"/>
    <x v="31"/>
    <x v="6"/>
    <s v="RESIDUAL FUEL OIL"/>
    <x v="14"/>
    <n v="0"/>
  </r>
  <r>
    <s v="REFERENCE ELECTRIFICATION - MODERATE TECHNOLOGY ADVANCEMENT"/>
    <x v="3"/>
    <s v="INDUSTRIAL DISTILLATE OVEN/FURNACE_CURING"/>
    <s v="TEXAS"/>
    <x v="31"/>
    <x v="6"/>
    <s v="COAL"/>
    <x v="14"/>
    <n v="0"/>
  </r>
  <r>
    <s v="REFERENCE ELECTRIFICATION - MODERATE TECHNOLOGY ADVANCEMENT"/>
    <x v="3"/>
    <s v="INDUSTRIAL DISTILLATE OVEN/FURNACE_CURING"/>
    <s v="TEXAS"/>
    <x v="31"/>
    <x v="6"/>
    <s v="OTHER PETROLEUM"/>
    <x v="14"/>
    <n v="0"/>
  </r>
  <r>
    <s v="REFERENCE ELECTRIFICATION - MODERATE TECHNOLOGY ADVANCEMENT"/>
    <x v="3"/>
    <s v="INDUSTRIAL DISTILLATE OVEN/FURNACE_CURING"/>
    <s v="TEXAS"/>
    <x v="31"/>
    <x v="7"/>
    <s v="ELECTRICITY"/>
    <x v="14"/>
    <n v="0"/>
  </r>
  <r>
    <s v="REFERENCE ELECTRIFICATION - MODERATE TECHNOLOGY ADVANCEMENT"/>
    <x v="3"/>
    <s v="INDUSTRIAL DISTILLATE OVEN/FURNACE_CURING"/>
    <s v="TEXAS"/>
    <x v="31"/>
    <x v="7"/>
    <s v="DIESEL FUEL"/>
    <x v="14"/>
    <n v="8044329.5913821403"/>
  </r>
  <r>
    <s v="REFERENCE ELECTRIFICATION - MODERATE TECHNOLOGY ADVANCEMENT"/>
    <x v="3"/>
    <s v="INDUSTRIAL DISTILLATE OVEN/FURNACE_CURING"/>
    <s v="TEXAS"/>
    <x v="31"/>
    <x v="7"/>
    <s v="PIPELINE GAS"/>
    <x v="14"/>
    <n v="0"/>
  </r>
  <r>
    <s v="REFERENCE ELECTRIFICATION - MODERATE TECHNOLOGY ADVANCEMENT"/>
    <x v="3"/>
    <s v="INDUSTRIAL DISTILLATE OVEN/FURNACE_CURING"/>
    <s v="TEXAS"/>
    <x v="31"/>
    <x v="7"/>
    <s v="BIOMASS - WOOD"/>
    <x v="14"/>
    <n v="0"/>
  </r>
  <r>
    <s v="REFERENCE ELECTRIFICATION - MODERATE TECHNOLOGY ADVANCEMENT"/>
    <x v="3"/>
    <s v="INDUSTRIAL DISTILLATE OVEN/FURNACE_CURING"/>
    <s v="TEXAS"/>
    <x v="31"/>
    <x v="7"/>
    <s v="RESIDUAL FUEL OIL"/>
    <x v="14"/>
    <n v="0"/>
  </r>
  <r>
    <s v="REFERENCE ELECTRIFICATION - MODERATE TECHNOLOGY ADVANCEMENT"/>
    <x v="3"/>
    <s v="INDUSTRIAL DISTILLATE OVEN/FURNACE_CURING"/>
    <s v="TEXAS"/>
    <x v="31"/>
    <x v="7"/>
    <s v="COAL"/>
    <x v="14"/>
    <n v="0"/>
  </r>
  <r>
    <s v="REFERENCE ELECTRIFICATION - MODERATE TECHNOLOGY ADVANCEMENT"/>
    <x v="3"/>
    <s v="INDUSTRIAL DISTILLATE OVEN/FURNACE_CURING"/>
    <s v="TEXAS"/>
    <x v="31"/>
    <x v="7"/>
    <s v="OTHER PETROLEUM"/>
    <x v="14"/>
    <n v="0"/>
  </r>
  <r>
    <s v="REFERENCE ELECTRIFICATION - MODERATE TECHNOLOGY ADVANCEMENT"/>
    <x v="3"/>
    <s v="INDUSTRIAL DISTILLATE OVEN/FURNACE_CURING"/>
    <s v="TEXAS"/>
    <x v="31"/>
    <x v="8"/>
    <s v="ELECTRICITY"/>
    <x v="14"/>
    <n v="0"/>
  </r>
  <r>
    <s v="REFERENCE ELECTRIFICATION - MODERATE TECHNOLOGY ADVANCEMENT"/>
    <x v="3"/>
    <s v="INDUSTRIAL DISTILLATE OVEN/FURNACE_CURING"/>
    <s v="TEXAS"/>
    <x v="31"/>
    <x v="8"/>
    <s v="DIESEL FUEL"/>
    <x v="14"/>
    <n v="8075633.7832027599"/>
  </r>
  <r>
    <s v="REFERENCE ELECTRIFICATION - MODERATE TECHNOLOGY ADVANCEMENT"/>
    <x v="3"/>
    <s v="INDUSTRIAL DISTILLATE OVEN/FURNACE_CURING"/>
    <s v="TEXAS"/>
    <x v="31"/>
    <x v="8"/>
    <s v="PIPELINE GAS"/>
    <x v="14"/>
    <n v="0"/>
  </r>
  <r>
    <s v="REFERENCE ELECTRIFICATION - MODERATE TECHNOLOGY ADVANCEMENT"/>
    <x v="3"/>
    <s v="INDUSTRIAL DISTILLATE OVEN/FURNACE_CURING"/>
    <s v="TEXAS"/>
    <x v="31"/>
    <x v="8"/>
    <s v="BIOMASS - WOOD"/>
    <x v="14"/>
    <n v="0"/>
  </r>
  <r>
    <s v="REFERENCE ELECTRIFICATION - MODERATE TECHNOLOGY ADVANCEMENT"/>
    <x v="3"/>
    <s v="INDUSTRIAL DISTILLATE OVEN/FURNACE_CURING"/>
    <s v="TEXAS"/>
    <x v="31"/>
    <x v="8"/>
    <s v="RESIDUAL FUEL OIL"/>
    <x v="14"/>
    <n v="0"/>
  </r>
  <r>
    <s v="REFERENCE ELECTRIFICATION - MODERATE TECHNOLOGY ADVANCEMENT"/>
    <x v="3"/>
    <s v="INDUSTRIAL DISTILLATE OVEN/FURNACE_CURING"/>
    <s v="TEXAS"/>
    <x v="31"/>
    <x v="8"/>
    <s v="COAL"/>
    <x v="14"/>
    <n v="0"/>
  </r>
  <r>
    <s v="REFERENCE ELECTRIFICATION - MODERATE TECHNOLOGY ADVANCEMENT"/>
    <x v="3"/>
    <s v="INDUSTRIAL DISTILLATE OVEN/FURNACE_CURING"/>
    <s v="TEXAS"/>
    <x v="31"/>
    <x v="8"/>
    <s v="OTHER PETROLEUM"/>
    <x v="14"/>
    <n v="0"/>
  </r>
  <r>
    <s v="REFERENCE ELECTRIFICATION - MODERATE TECHNOLOGY ADVANCEMENT"/>
    <x v="3"/>
    <s v="INDUSTRIAL DISTILLATE OVEN/FURNACE_CURING"/>
    <s v="TEXAS"/>
    <x v="31"/>
    <x v="9"/>
    <s v="ELECTRICITY"/>
    <x v="14"/>
    <n v="0"/>
  </r>
  <r>
    <s v="REFERENCE ELECTRIFICATION - MODERATE TECHNOLOGY ADVANCEMENT"/>
    <x v="3"/>
    <s v="INDUSTRIAL DISTILLATE OVEN/FURNACE_CURING"/>
    <s v="TEXAS"/>
    <x v="31"/>
    <x v="9"/>
    <s v="DIESEL FUEL"/>
    <x v="14"/>
    <n v="8070350.4861381603"/>
  </r>
  <r>
    <s v="REFERENCE ELECTRIFICATION - MODERATE TECHNOLOGY ADVANCEMENT"/>
    <x v="3"/>
    <s v="INDUSTRIAL DISTILLATE OVEN/FURNACE_CURING"/>
    <s v="TEXAS"/>
    <x v="31"/>
    <x v="9"/>
    <s v="PIPELINE GAS"/>
    <x v="14"/>
    <n v="0"/>
  </r>
  <r>
    <s v="REFERENCE ELECTRIFICATION - MODERATE TECHNOLOGY ADVANCEMENT"/>
    <x v="3"/>
    <s v="INDUSTRIAL DISTILLATE OVEN/FURNACE_CURING"/>
    <s v="TEXAS"/>
    <x v="31"/>
    <x v="9"/>
    <s v="BIOMASS - WOOD"/>
    <x v="14"/>
    <n v="0"/>
  </r>
  <r>
    <s v="REFERENCE ELECTRIFICATION - MODERATE TECHNOLOGY ADVANCEMENT"/>
    <x v="3"/>
    <s v="INDUSTRIAL DISTILLATE OVEN/FURNACE_CURING"/>
    <s v="TEXAS"/>
    <x v="31"/>
    <x v="9"/>
    <s v="RESIDUAL FUEL OIL"/>
    <x v="14"/>
    <n v="0"/>
  </r>
  <r>
    <s v="REFERENCE ELECTRIFICATION - MODERATE TECHNOLOGY ADVANCEMENT"/>
    <x v="3"/>
    <s v="INDUSTRIAL DISTILLATE OVEN/FURNACE_CURING"/>
    <s v="TEXAS"/>
    <x v="31"/>
    <x v="9"/>
    <s v="COAL"/>
    <x v="14"/>
    <n v="0"/>
  </r>
  <r>
    <s v="REFERENCE ELECTRIFICATION - MODERATE TECHNOLOGY ADVANCEMENT"/>
    <x v="3"/>
    <s v="INDUSTRIAL DISTILLATE OVEN/FURNACE_CURING"/>
    <s v="TEXAS"/>
    <x v="31"/>
    <x v="9"/>
    <s v="OTHER PETROLEUM"/>
    <x v="14"/>
    <n v="0"/>
  </r>
  <r>
    <s v="REFERENCE ELECTRIFICATION - MODERATE TECHNOLOGY ADVANCEMENT"/>
    <x v="3"/>
    <s v="INDUSTRIAL DISTILLATE OVEN/FURNACE_CURING"/>
    <s v="TEXAS"/>
    <x v="31"/>
    <x v="10"/>
    <s v="ELECTRICITY"/>
    <x v="14"/>
    <n v="0"/>
  </r>
  <r>
    <s v="REFERENCE ELECTRIFICATION - MODERATE TECHNOLOGY ADVANCEMENT"/>
    <x v="3"/>
    <s v="INDUSTRIAL DISTILLATE OVEN/FURNACE_CURING"/>
    <s v="TEXAS"/>
    <x v="31"/>
    <x v="10"/>
    <s v="DIESEL FUEL"/>
    <x v="14"/>
    <n v="8084523.2616914604"/>
  </r>
  <r>
    <s v="REFERENCE ELECTRIFICATION - MODERATE TECHNOLOGY ADVANCEMENT"/>
    <x v="3"/>
    <s v="INDUSTRIAL DISTILLATE OVEN/FURNACE_CURING"/>
    <s v="TEXAS"/>
    <x v="31"/>
    <x v="10"/>
    <s v="PIPELINE GAS"/>
    <x v="14"/>
    <n v="0"/>
  </r>
  <r>
    <s v="REFERENCE ELECTRIFICATION - MODERATE TECHNOLOGY ADVANCEMENT"/>
    <x v="3"/>
    <s v="INDUSTRIAL DISTILLATE OVEN/FURNACE_CURING"/>
    <s v="TEXAS"/>
    <x v="31"/>
    <x v="10"/>
    <s v="BIOMASS - WOOD"/>
    <x v="14"/>
    <n v="0"/>
  </r>
  <r>
    <s v="REFERENCE ELECTRIFICATION - MODERATE TECHNOLOGY ADVANCEMENT"/>
    <x v="3"/>
    <s v="INDUSTRIAL DISTILLATE OVEN/FURNACE_CURING"/>
    <s v="TEXAS"/>
    <x v="31"/>
    <x v="10"/>
    <s v="RESIDUAL FUEL OIL"/>
    <x v="14"/>
    <n v="0"/>
  </r>
  <r>
    <s v="REFERENCE ELECTRIFICATION - MODERATE TECHNOLOGY ADVANCEMENT"/>
    <x v="3"/>
    <s v="INDUSTRIAL DISTILLATE OVEN/FURNACE_CURING"/>
    <s v="TEXAS"/>
    <x v="31"/>
    <x v="10"/>
    <s v="COAL"/>
    <x v="14"/>
    <n v="0"/>
  </r>
  <r>
    <s v="REFERENCE ELECTRIFICATION - MODERATE TECHNOLOGY ADVANCEMENT"/>
    <x v="3"/>
    <s v="INDUSTRIAL DISTILLATE OVEN/FURNACE_CURING"/>
    <s v="TEXAS"/>
    <x v="31"/>
    <x v="10"/>
    <s v="OTHER PETROLEUM"/>
    <x v="14"/>
    <n v="0"/>
  </r>
  <r>
    <s v="REFERENCE ELECTRIFICATION - MODERATE TECHNOLOGY ADVANCEMENT"/>
    <x v="3"/>
    <s v="INDUSTRIAL DISTILLATE OVEN/FURNACE_CURING"/>
    <s v="TEXAS"/>
    <x v="31"/>
    <x v="11"/>
    <s v="ELECTRICITY"/>
    <x v="14"/>
    <n v="0"/>
  </r>
  <r>
    <s v="REFERENCE ELECTRIFICATION - MODERATE TECHNOLOGY ADVANCEMENT"/>
    <x v="3"/>
    <s v="INDUSTRIAL DISTILLATE OVEN/FURNACE_CURING"/>
    <s v="TEXAS"/>
    <x v="31"/>
    <x v="11"/>
    <s v="DIESEL FUEL"/>
    <x v="14"/>
    <n v="8077914.9719054103"/>
  </r>
  <r>
    <s v="REFERENCE ELECTRIFICATION - MODERATE TECHNOLOGY ADVANCEMENT"/>
    <x v="3"/>
    <s v="INDUSTRIAL DISTILLATE OVEN/FURNACE_CURING"/>
    <s v="TEXAS"/>
    <x v="31"/>
    <x v="11"/>
    <s v="PIPELINE GAS"/>
    <x v="14"/>
    <n v="0"/>
  </r>
  <r>
    <s v="REFERENCE ELECTRIFICATION - MODERATE TECHNOLOGY ADVANCEMENT"/>
    <x v="3"/>
    <s v="INDUSTRIAL DISTILLATE OVEN/FURNACE_CURING"/>
    <s v="TEXAS"/>
    <x v="31"/>
    <x v="11"/>
    <s v="BIOMASS - WOOD"/>
    <x v="14"/>
    <n v="0"/>
  </r>
  <r>
    <s v="REFERENCE ELECTRIFICATION - MODERATE TECHNOLOGY ADVANCEMENT"/>
    <x v="3"/>
    <s v="INDUSTRIAL DISTILLATE OVEN/FURNACE_CURING"/>
    <s v="TEXAS"/>
    <x v="31"/>
    <x v="11"/>
    <s v="RESIDUAL FUEL OIL"/>
    <x v="14"/>
    <n v="0"/>
  </r>
  <r>
    <s v="REFERENCE ELECTRIFICATION - MODERATE TECHNOLOGY ADVANCEMENT"/>
    <x v="3"/>
    <s v="INDUSTRIAL DISTILLATE OVEN/FURNACE_CURING"/>
    <s v="TEXAS"/>
    <x v="31"/>
    <x v="11"/>
    <s v="COAL"/>
    <x v="14"/>
    <n v="0"/>
  </r>
  <r>
    <s v="REFERENCE ELECTRIFICATION - MODERATE TECHNOLOGY ADVANCEMENT"/>
    <x v="3"/>
    <s v="INDUSTRIAL DISTILLATE OVEN/FURNACE_CURING"/>
    <s v="TEXAS"/>
    <x v="31"/>
    <x v="11"/>
    <s v="OTHER PETROLEUM"/>
    <x v="14"/>
    <n v="0"/>
  </r>
  <r>
    <s v="REFERENCE ELECTRIFICATION - MODERATE TECHNOLOGY ADVANCEMENT"/>
    <x v="3"/>
    <s v="INDUSTRIAL DISTILLATE OVEN/FURNACE_CURING"/>
    <s v="TEXAS"/>
    <x v="31"/>
    <x v="12"/>
    <s v="ELECTRICITY"/>
    <x v="14"/>
    <n v="0"/>
  </r>
  <r>
    <s v="REFERENCE ELECTRIFICATION - MODERATE TECHNOLOGY ADVANCEMENT"/>
    <x v="3"/>
    <s v="INDUSTRIAL DISTILLATE OVEN/FURNACE_CURING"/>
    <s v="TEXAS"/>
    <x v="31"/>
    <x v="12"/>
    <s v="DIESEL FUEL"/>
    <x v="14"/>
    <n v="8060499.2512880899"/>
  </r>
  <r>
    <s v="REFERENCE ELECTRIFICATION - MODERATE TECHNOLOGY ADVANCEMENT"/>
    <x v="3"/>
    <s v="INDUSTRIAL DISTILLATE OVEN/FURNACE_CURING"/>
    <s v="TEXAS"/>
    <x v="31"/>
    <x v="12"/>
    <s v="PIPELINE GAS"/>
    <x v="14"/>
    <n v="0"/>
  </r>
  <r>
    <s v="REFERENCE ELECTRIFICATION - MODERATE TECHNOLOGY ADVANCEMENT"/>
    <x v="3"/>
    <s v="INDUSTRIAL DISTILLATE OVEN/FURNACE_CURING"/>
    <s v="TEXAS"/>
    <x v="31"/>
    <x v="12"/>
    <s v="BIOMASS - WOOD"/>
    <x v="14"/>
    <n v="0"/>
  </r>
  <r>
    <s v="REFERENCE ELECTRIFICATION - MODERATE TECHNOLOGY ADVANCEMENT"/>
    <x v="3"/>
    <s v="INDUSTRIAL DISTILLATE OVEN/FURNACE_CURING"/>
    <s v="TEXAS"/>
    <x v="31"/>
    <x v="12"/>
    <s v="RESIDUAL FUEL OIL"/>
    <x v="14"/>
    <n v="0"/>
  </r>
  <r>
    <s v="REFERENCE ELECTRIFICATION - MODERATE TECHNOLOGY ADVANCEMENT"/>
    <x v="3"/>
    <s v="INDUSTRIAL DISTILLATE OVEN/FURNACE_CURING"/>
    <s v="TEXAS"/>
    <x v="31"/>
    <x v="12"/>
    <s v="COAL"/>
    <x v="14"/>
    <n v="0"/>
  </r>
  <r>
    <s v="REFERENCE ELECTRIFICATION - MODERATE TECHNOLOGY ADVANCEMENT"/>
    <x v="3"/>
    <s v="INDUSTRIAL DISTILLATE OVEN/FURNACE_CURING"/>
    <s v="TEXAS"/>
    <x v="31"/>
    <x v="12"/>
    <s v="OTHER PETROLEUM"/>
    <x v="14"/>
    <n v="0"/>
  </r>
  <r>
    <s v="REFERENCE ELECTRIFICATION - MODERATE TECHNOLOGY ADVANCEMENT"/>
    <x v="3"/>
    <s v="INDUSTRIAL DISTILLATE OVEN/FURNACE_CURING"/>
    <s v="TEXAS"/>
    <x v="31"/>
    <x v="13"/>
    <s v="ELECTRICITY"/>
    <x v="14"/>
    <n v="0"/>
  </r>
  <r>
    <s v="REFERENCE ELECTRIFICATION - MODERATE TECHNOLOGY ADVANCEMENT"/>
    <x v="3"/>
    <s v="INDUSTRIAL DISTILLATE OVEN/FURNACE_CURING"/>
    <s v="TEXAS"/>
    <x v="31"/>
    <x v="13"/>
    <s v="DIESEL FUEL"/>
    <x v="14"/>
    <n v="8044661.00684937"/>
  </r>
  <r>
    <s v="REFERENCE ELECTRIFICATION - MODERATE TECHNOLOGY ADVANCEMENT"/>
    <x v="3"/>
    <s v="INDUSTRIAL DISTILLATE OVEN/FURNACE_CURING"/>
    <s v="TEXAS"/>
    <x v="31"/>
    <x v="13"/>
    <s v="PIPELINE GAS"/>
    <x v="14"/>
    <n v="0"/>
  </r>
  <r>
    <s v="REFERENCE ELECTRIFICATION - MODERATE TECHNOLOGY ADVANCEMENT"/>
    <x v="3"/>
    <s v="INDUSTRIAL DISTILLATE OVEN/FURNACE_CURING"/>
    <s v="TEXAS"/>
    <x v="31"/>
    <x v="13"/>
    <s v="BIOMASS - WOOD"/>
    <x v="14"/>
    <n v="0"/>
  </r>
  <r>
    <s v="REFERENCE ELECTRIFICATION - MODERATE TECHNOLOGY ADVANCEMENT"/>
    <x v="3"/>
    <s v="INDUSTRIAL DISTILLATE OVEN/FURNACE_CURING"/>
    <s v="TEXAS"/>
    <x v="31"/>
    <x v="13"/>
    <s v="RESIDUAL FUEL OIL"/>
    <x v="14"/>
    <n v="0"/>
  </r>
  <r>
    <s v="REFERENCE ELECTRIFICATION - MODERATE TECHNOLOGY ADVANCEMENT"/>
    <x v="3"/>
    <s v="INDUSTRIAL DISTILLATE OVEN/FURNACE_CURING"/>
    <s v="TEXAS"/>
    <x v="31"/>
    <x v="13"/>
    <s v="COAL"/>
    <x v="14"/>
    <n v="0"/>
  </r>
  <r>
    <s v="REFERENCE ELECTRIFICATION - MODERATE TECHNOLOGY ADVANCEMENT"/>
    <x v="3"/>
    <s v="INDUSTRIAL DISTILLATE OVEN/FURNACE_CURING"/>
    <s v="TEXAS"/>
    <x v="31"/>
    <x v="13"/>
    <s v="OTHER PETROLEUM"/>
    <x v="14"/>
    <n v="0"/>
  </r>
  <r>
    <s v="REFERENCE ELECTRIFICATION - MODERATE TECHNOLOGY ADVANCEMENT"/>
    <x v="3"/>
    <s v="INDUSTRIAL DISTILLATE OVEN/FURNACE_CURING"/>
    <s v="TEXAS"/>
    <x v="31"/>
    <x v="14"/>
    <s v="ELECTRICITY"/>
    <x v="14"/>
    <n v="0"/>
  </r>
  <r>
    <s v="REFERENCE ELECTRIFICATION - MODERATE TECHNOLOGY ADVANCEMENT"/>
    <x v="3"/>
    <s v="INDUSTRIAL DISTILLATE OVEN/FURNACE_CURING"/>
    <s v="TEXAS"/>
    <x v="31"/>
    <x v="14"/>
    <s v="DIESEL FUEL"/>
    <x v="14"/>
    <n v="8024347.0735467896"/>
  </r>
  <r>
    <s v="REFERENCE ELECTRIFICATION - MODERATE TECHNOLOGY ADVANCEMENT"/>
    <x v="3"/>
    <s v="INDUSTRIAL DISTILLATE OVEN/FURNACE_CURING"/>
    <s v="TEXAS"/>
    <x v="31"/>
    <x v="14"/>
    <s v="PIPELINE GAS"/>
    <x v="14"/>
    <n v="0"/>
  </r>
  <r>
    <s v="REFERENCE ELECTRIFICATION - MODERATE TECHNOLOGY ADVANCEMENT"/>
    <x v="3"/>
    <s v="INDUSTRIAL DISTILLATE OVEN/FURNACE_CURING"/>
    <s v="TEXAS"/>
    <x v="31"/>
    <x v="14"/>
    <s v="BIOMASS - WOOD"/>
    <x v="14"/>
    <n v="0"/>
  </r>
  <r>
    <s v="REFERENCE ELECTRIFICATION - MODERATE TECHNOLOGY ADVANCEMENT"/>
    <x v="3"/>
    <s v="INDUSTRIAL DISTILLATE OVEN/FURNACE_CURING"/>
    <s v="TEXAS"/>
    <x v="31"/>
    <x v="14"/>
    <s v="RESIDUAL FUEL OIL"/>
    <x v="14"/>
    <n v="0"/>
  </r>
  <r>
    <s v="REFERENCE ELECTRIFICATION - MODERATE TECHNOLOGY ADVANCEMENT"/>
    <x v="3"/>
    <s v="INDUSTRIAL DISTILLATE OVEN/FURNACE_CURING"/>
    <s v="TEXAS"/>
    <x v="31"/>
    <x v="14"/>
    <s v="COAL"/>
    <x v="14"/>
    <n v="0"/>
  </r>
  <r>
    <s v="REFERENCE ELECTRIFICATION - MODERATE TECHNOLOGY ADVANCEMENT"/>
    <x v="3"/>
    <s v="INDUSTRIAL DISTILLATE OVEN/FURNACE_CURING"/>
    <s v="TEXAS"/>
    <x v="31"/>
    <x v="14"/>
    <s v="OTHER PETROLEUM"/>
    <x v="14"/>
    <n v="0"/>
  </r>
  <r>
    <s v="REFERENCE ELECTRIFICATION - MODERATE TECHNOLOGY ADVANCEMENT"/>
    <x v="3"/>
    <s v="INDUSTRIAL DISTILLATE OVEN/FURNACE_CURING"/>
    <s v="TEXAS"/>
    <x v="31"/>
    <x v="15"/>
    <s v="ELECTRICITY"/>
    <x v="14"/>
    <n v="0"/>
  </r>
  <r>
    <s v="REFERENCE ELECTRIFICATION - MODERATE TECHNOLOGY ADVANCEMENT"/>
    <x v="3"/>
    <s v="INDUSTRIAL DISTILLATE OVEN/FURNACE_CURING"/>
    <s v="TEXAS"/>
    <x v="31"/>
    <x v="15"/>
    <s v="DIESEL FUEL"/>
    <x v="14"/>
    <n v="8007864.2230457896"/>
  </r>
  <r>
    <s v="REFERENCE ELECTRIFICATION - MODERATE TECHNOLOGY ADVANCEMENT"/>
    <x v="3"/>
    <s v="INDUSTRIAL DISTILLATE OVEN/FURNACE_CURING"/>
    <s v="TEXAS"/>
    <x v="31"/>
    <x v="15"/>
    <s v="PIPELINE GAS"/>
    <x v="14"/>
    <n v="0"/>
  </r>
  <r>
    <s v="REFERENCE ELECTRIFICATION - MODERATE TECHNOLOGY ADVANCEMENT"/>
    <x v="3"/>
    <s v="INDUSTRIAL DISTILLATE OVEN/FURNACE_CURING"/>
    <s v="TEXAS"/>
    <x v="31"/>
    <x v="15"/>
    <s v="BIOMASS - WOOD"/>
    <x v="14"/>
    <n v="0"/>
  </r>
  <r>
    <s v="REFERENCE ELECTRIFICATION - MODERATE TECHNOLOGY ADVANCEMENT"/>
    <x v="3"/>
    <s v="INDUSTRIAL DISTILLATE OVEN/FURNACE_CURING"/>
    <s v="TEXAS"/>
    <x v="31"/>
    <x v="15"/>
    <s v="RESIDUAL FUEL OIL"/>
    <x v="14"/>
    <n v="0"/>
  </r>
  <r>
    <s v="REFERENCE ELECTRIFICATION - MODERATE TECHNOLOGY ADVANCEMENT"/>
    <x v="3"/>
    <s v="INDUSTRIAL DISTILLATE OVEN/FURNACE_CURING"/>
    <s v="TEXAS"/>
    <x v="31"/>
    <x v="15"/>
    <s v="COAL"/>
    <x v="14"/>
    <n v="0"/>
  </r>
  <r>
    <s v="REFERENCE ELECTRIFICATION - MODERATE TECHNOLOGY ADVANCEMENT"/>
    <x v="3"/>
    <s v="INDUSTRIAL DISTILLATE OVEN/FURNACE_CURING"/>
    <s v="TEXAS"/>
    <x v="31"/>
    <x v="15"/>
    <s v="OTHER PETROLEUM"/>
    <x v="14"/>
    <n v="0"/>
  </r>
  <r>
    <s v="REFERENCE ELECTRIFICATION - MODERATE TECHNOLOGY ADVANCEMENT"/>
    <x v="3"/>
    <s v="INDUSTRIAL DISTILLATE OVEN/FURNACE_CURING"/>
    <s v="TEXAS"/>
    <x v="31"/>
    <x v="16"/>
    <s v="ELECTRICITY"/>
    <x v="14"/>
    <n v="0"/>
  </r>
  <r>
    <s v="REFERENCE ELECTRIFICATION - MODERATE TECHNOLOGY ADVANCEMENT"/>
    <x v="3"/>
    <s v="INDUSTRIAL DISTILLATE OVEN/FURNACE_CURING"/>
    <s v="TEXAS"/>
    <x v="31"/>
    <x v="16"/>
    <s v="DIESEL FUEL"/>
    <x v="14"/>
    <n v="8011655.8324665101"/>
  </r>
  <r>
    <s v="REFERENCE ELECTRIFICATION - MODERATE TECHNOLOGY ADVANCEMENT"/>
    <x v="3"/>
    <s v="INDUSTRIAL DISTILLATE OVEN/FURNACE_CURING"/>
    <s v="TEXAS"/>
    <x v="31"/>
    <x v="16"/>
    <s v="PIPELINE GAS"/>
    <x v="14"/>
    <n v="0"/>
  </r>
  <r>
    <s v="REFERENCE ELECTRIFICATION - MODERATE TECHNOLOGY ADVANCEMENT"/>
    <x v="3"/>
    <s v="INDUSTRIAL DISTILLATE OVEN/FURNACE_CURING"/>
    <s v="TEXAS"/>
    <x v="31"/>
    <x v="16"/>
    <s v="BIOMASS - WOOD"/>
    <x v="14"/>
    <n v="0"/>
  </r>
  <r>
    <s v="REFERENCE ELECTRIFICATION - MODERATE TECHNOLOGY ADVANCEMENT"/>
    <x v="3"/>
    <s v="INDUSTRIAL DISTILLATE OVEN/FURNACE_CURING"/>
    <s v="TEXAS"/>
    <x v="31"/>
    <x v="16"/>
    <s v="RESIDUAL FUEL OIL"/>
    <x v="14"/>
    <n v="0"/>
  </r>
  <r>
    <s v="REFERENCE ELECTRIFICATION - MODERATE TECHNOLOGY ADVANCEMENT"/>
    <x v="3"/>
    <s v="INDUSTRIAL DISTILLATE OVEN/FURNACE_CURING"/>
    <s v="TEXAS"/>
    <x v="31"/>
    <x v="16"/>
    <s v="COAL"/>
    <x v="14"/>
    <n v="0"/>
  </r>
  <r>
    <s v="REFERENCE ELECTRIFICATION - MODERATE TECHNOLOGY ADVANCEMENT"/>
    <x v="3"/>
    <s v="INDUSTRIAL DISTILLATE OVEN/FURNACE_CURING"/>
    <s v="TEXAS"/>
    <x v="31"/>
    <x v="16"/>
    <s v="OTHER PETROLEUM"/>
    <x v="14"/>
    <n v="0"/>
  </r>
  <r>
    <s v="REFERENCE ELECTRIFICATION - MODERATE TECHNOLOGY ADVANCEMENT"/>
    <x v="3"/>
    <s v="INDUSTRIAL DISTILLATE OVEN/FURNACE_CURING"/>
    <s v="TEXAS"/>
    <x v="31"/>
    <x v="17"/>
    <s v="ELECTRICITY"/>
    <x v="14"/>
    <n v="0"/>
  </r>
  <r>
    <s v="REFERENCE ELECTRIFICATION - MODERATE TECHNOLOGY ADVANCEMENT"/>
    <x v="3"/>
    <s v="INDUSTRIAL DISTILLATE OVEN/FURNACE_CURING"/>
    <s v="TEXAS"/>
    <x v="31"/>
    <x v="17"/>
    <s v="DIESEL FUEL"/>
    <x v="14"/>
    <n v="8023481.7113459902"/>
  </r>
  <r>
    <s v="REFERENCE ELECTRIFICATION - MODERATE TECHNOLOGY ADVANCEMENT"/>
    <x v="3"/>
    <s v="INDUSTRIAL DISTILLATE OVEN/FURNACE_CURING"/>
    <s v="TEXAS"/>
    <x v="31"/>
    <x v="17"/>
    <s v="PIPELINE GAS"/>
    <x v="14"/>
    <n v="0"/>
  </r>
  <r>
    <s v="REFERENCE ELECTRIFICATION - MODERATE TECHNOLOGY ADVANCEMENT"/>
    <x v="3"/>
    <s v="INDUSTRIAL DISTILLATE OVEN/FURNACE_CURING"/>
    <s v="TEXAS"/>
    <x v="31"/>
    <x v="17"/>
    <s v="BIOMASS - WOOD"/>
    <x v="14"/>
    <n v="0"/>
  </r>
  <r>
    <s v="REFERENCE ELECTRIFICATION - MODERATE TECHNOLOGY ADVANCEMENT"/>
    <x v="3"/>
    <s v="INDUSTRIAL DISTILLATE OVEN/FURNACE_CURING"/>
    <s v="TEXAS"/>
    <x v="31"/>
    <x v="17"/>
    <s v="RESIDUAL FUEL OIL"/>
    <x v="14"/>
    <n v="0"/>
  </r>
  <r>
    <s v="REFERENCE ELECTRIFICATION - MODERATE TECHNOLOGY ADVANCEMENT"/>
    <x v="3"/>
    <s v="INDUSTRIAL DISTILLATE OVEN/FURNACE_CURING"/>
    <s v="TEXAS"/>
    <x v="31"/>
    <x v="17"/>
    <s v="COAL"/>
    <x v="14"/>
    <n v="0"/>
  </r>
  <r>
    <s v="REFERENCE ELECTRIFICATION - MODERATE TECHNOLOGY ADVANCEMENT"/>
    <x v="3"/>
    <s v="INDUSTRIAL DISTILLATE OVEN/FURNACE_CURING"/>
    <s v="TEXAS"/>
    <x v="31"/>
    <x v="17"/>
    <s v="OTHER PETROLEUM"/>
    <x v="14"/>
    <n v="0"/>
  </r>
  <r>
    <s v="REFERENCE ELECTRIFICATION - MODERATE TECHNOLOGY ADVANCEMENT"/>
    <x v="3"/>
    <s v="INDUSTRIAL DISTILLATE OVEN/FURNACE_CURING"/>
    <s v="TEXAS"/>
    <x v="31"/>
    <x v="18"/>
    <s v="ELECTRICITY"/>
    <x v="14"/>
    <n v="0"/>
  </r>
  <r>
    <s v="REFERENCE ELECTRIFICATION - MODERATE TECHNOLOGY ADVANCEMENT"/>
    <x v="3"/>
    <s v="INDUSTRIAL DISTILLATE OVEN/FURNACE_CURING"/>
    <s v="TEXAS"/>
    <x v="31"/>
    <x v="18"/>
    <s v="DIESEL FUEL"/>
    <x v="14"/>
    <n v="8025912.7406286197"/>
  </r>
  <r>
    <s v="REFERENCE ELECTRIFICATION - MODERATE TECHNOLOGY ADVANCEMENT"/>
    <x v="3"/>
    <s v="INDUSTRIAL DISTILLATE OVEN/FURNACE_CURING"/>
    <s v="TEXAS"/>
    <x v="31"/>
    <x v="18"/>
    <s v="PIPELINE GAS"/>
    <x v="14"/>
    <n v="0"/>
  </r>
  <r>
    <s v="REFERENCE ELECTRIFICATION - MODERATE TECHNOLOGY ADVANCEMENT"/>
    <x v="3"/>
    <s v="INDUSTRIAL DISTILLATE OVEN/FURNACE_CURING"/>
    <s v="TEXAS"/>
    <x v="31"/>
    <x v="18"/>
    <s v="BIOMASS - WOOD"/>
    <x v="14"/>
    <n v="0"/>
  </r>
  <r>
    <s v="REFERENCE ELECTRIFICATION - MODERATE TECHNOLOGY ADVANCEMENT"/>
    <x v="3"/>
    <s v="INDUSTRIAL DISTILLATE OVEN/FURNACE_CURING"/>
    <s v="TEXAS"/>
    <x v="31"/>
    <x v="18"/>
    <s v="RESIDUAL FUEL OIL"/>
    <x v="14"/>
    <n v="0"/>
  </r>
  <r>
    <s v="REFERENCE ELECTRIFICATION - MODERATE TECHNOLOGY ADVANCEMENT"/>
    <x v="3"/>
    <s v="INDUSTRIAL DISTILLATE OVEN/FURNACE_CURING"/>
    <s v="TEXAS"/>
    <x v="31"/>
    <x v="18"/>
    <s v="COAL"/>
    <x v="14"/>
    <n v="0"/>
  </r>
  <r>
    <s v="REFERENCE ELECTRIFICATION - MODERATE TECHNOLOGY ADVANCEMENT"/>
    <x v="3"/>
    <s v="INDUSTRIAL DISTILLATE OVEN/FURNACE_CURING"/>
    <s v="TEXAS"/>
    <x v="31"/>
    <x v="18"/>
    <s v="OTHER PETROLEUM"/>
    <x v="14"/>
    <n v="0"/>
  </r>
  <r>
    <s v="REFERENCE ELECTRIFICATION - MODERATE TECHNOLOGY ADVANCEMENT"/>
    <x v="3"/>
    <s v="INDUSTRIAL DISTILLATE OVEN/FURNACE_CURING"/>
    <s v="TEXAS"/>
    <x v="31"/>
    <x v="19"/>
    <s v="ELECTRICITY"/>
    <x v="14"/>
    <n v="0"/>
  </r>
  <r>
    <s v="REFERENCE ELECTRIFICATION - MODERATE TECHNOLOGY ADVANCEMENT"/>
    <x v="3"/>
    <s v="INDUSTRIAL DISTILLATE OVEN/FURNACE_CURING"/>
    <s v="TEXAS"/>
    <x v="31"/>
    <x v="19"/>
    <s v="DIESEL FUEL"/>
    <x v="14"/>
    <n v="8030854.2828847496"/>
  </r>
  <r>
    <s v="REFERENCE ELECTRIFICATION - MODERATE TECHNOLOGY ADVANCEMENT"/>
    <x v="3"/>
    <s v="INDUSTRIAL DISTILLATE OVEN/FURNACE_CURING"/>
    <s v="TEXAS"/>
    <x v="31"/>
    <x v="19"/>
    <s v="PIPELINE GAS"/>
    <x v="14"/>
    <n v="0"/>
  </r>
  <r>
    <s v="REFERENCE ELECTRIFICATION - MODERATE TECHNOLOGY ADVANCEMENT"/>
    <x v="3"/>
    <s v="INDUSTRIAL DISTILLATE OVEN/FURNACE_CURING"/>
    <s v="TEXAS"/>
    <x v="31"/>
    <x v="19"/>
    <s v="BIOMASS - WOOD"/>
    <x v="14"/>
    <n v="0"/>
  </r>
  <r>
    <s v="REFERENCE ELECTRIFICATION - MODERATE TECHNOLOGY ADVANCEMENT"/>
    <x v="3"/>
    <s v="INDUSTRIAL DISTILLATE OVEN/FURNACE_CURING"/>
    <s v="TEXAS"/>
    <x v="31"/>
    <x v="19"/>
    <s v="RESIDUAL FUEL OIL"/>
    <x v="14"/>
    <n v="0"/>
  </r>
  <r>
    <s v="REFERENCE ELECTRIFICATION - MODERATE TECHNOLOGY ADVANCEMENT"/>
    <x v="3"/>
    <s v="INDUSTRIAL DISTILLATE OVEN/FURNACE_CURING"/>
    <s v="TEXAS"/>
    <x v="31"/>
    <x v="19"/>
    <s v="COAL"/>
    <x v="14"/>
    <n v="0"/>
  </r>
  <r>
    <s v="REFERENCE ELECTRIFICATION - MODERATE TECHNOLOGY ADVANCEMENT"/>
    <x v="3"/>
    <s v="INDUSTRIAL DISTILLATE OVEN/FURNACE_CURING"/>
    <s v="TEXAS"/>
    <x v="31"/>
    <x v="19"/>
    <s v="OTHER PETROLEUM"/>
    <x v="14"/>
    <n v="0"/>
  </r>
  <r>
    <s v="REFERENCE ELECTRIFICATION - MODERATE TECHNOLOGY ADVANCEMENT"/>
    <x v="3"/>
    <s v="INDUSTRIAL DISTILLATE OVEN/FURNACE_CURING"/>
    <s v="TEXAS"/>
    <x v="31"/>
    <x v="20"/>
    <s v="ELECTRICITY"/>
    <x v="14"/>
    <n v="0"/>
  </r>
  <r>
    <s v="REFERENCE ELECTRIFICATION - MODERATE TECHNOLOGY ADVANCEMENT"/>
    <x v="3"/>
    <s v="INDUSTRIAL DISTILLATE OVEN/FURNACE_CURING"/>
    <s v="TEXAS"/>
    <x v="31"/>
    <x v="20"/>
    <s v="DIESEL FUEL"/>
    <x v="14"/>
    <n v="8055194.4170118701"/>
  </r>
  <r>
    <s v="REFERENCE ELECTRIFICATION - MODERATE TECHNOLOGY ADVANCEMENT"/>
    <x v="3"/>
    <s v="INDUSTRIAL DISTILLATE OVEN/FURNACE_CURING"/>
    <s v="TEXAS"/>
    <x v="31"/>
    <x v="20"/>
    <s v="PIPELINE GAS"/>
    <x v="14"/>
    <n v="0"/>
  </r>
  <r>
    <s v="REFERENCE ELECTRIFICATION - MODERATE TECHNOLOGY ADVANCEMENT"/>
    <x v="3"/>
    <s v="INDUSTRIAL DISTILLATE OVEN/FURNACE_CURING"/>
    <s v="TEXAS"/>
    <x v="31"/>
    <x v="20"/>
    <s v="BIOMASS - WOOD"/>
    <x v="14"/>
    <n v="0"/>
  </r>
  <r>
    <s v="REFERENCE ELECTRIFICATION - MODERATE TECHNOLOGY ADVANCEMENT"/>
    <x v="3"/>
    <s v="INDUSTRIAL DISTILLATE OVEN/FURNACE_CURING"/>
    <s v="TEXAS"/>
    <x v="31"/>
    <x v="20"/>
    <s v="RESIDUAL FUEL OIL"/>
    <x v="14"/>
    <n v="0"/>
  </r>
  <r>
    <s v="REFERENCE ELECTRIFICATION - MODERATE TECHNOLOGY ADVANCEMENT"/>
    <x v="3"/>
    <s v="INDUSTRIAL DISTILLATE OVEN/FURNACE_CURING"/>
    <s v="TEXAS"/>
    <x v="31"/>
    <x v="20"/>
    <s v="COAL"/>
    <x v="14"/>
    <n v="0"/>
  </r>
  <r>
    <s v="REFERENCE ELECTRIFICATION - MODERATE TECHNOLOGY ADVANCEMENT"/>
    <x v="3"/>
    <s v="INDUSTRIAL DISTILLATE OVEN/FURNACE_CURING"/>
    <s v="TEXAS"/>
    <x v="31"/>
    <x v="20"/>
    <s v="OTHER PETROLEUM"/>
    <x v="14"/>
    <n v="0"/>
  </r>
  <r>
    <s v="REFERENCE ELECTRIFICATION - MODERATE TECHNOLOGY ADVANCEMENT"/>
    <x v="3"/>
    <s v="INDUSTRIAL DISTILLATE OVEN/FURNACE_CURING"/>
    <s v="TEXAS"/>
    <x v="31"/>
    <x v="21"/>
    <s v="ELECTRICITY"/>
    <x v="14"/>
    <n v="0"/>
  </r>
  <r>
    <s v="REFERENCE ELECTRIFICATION - MODERATE TECHNOLOGY ADVANCEMENT"/>
    <x v="3"/>
    <s v="INDUSTRIAL DISTILLATE OVEN/FURNACE_CURING"/>
    <s v="TEXAS"/>
    <x v="31"/>
    <x v="21"/>
    <s v="DIESEL FUEL"/>
    <x v="14"/>
    <n v="8098285.0423371801"/>
  </r>
  <r>
    <s v="REFERENCE ELECTRIFICATION - MODERATE TECHNOLOGY ADVANCEMENT"/>
    <x v="3"/>
    <s v="INDUSTRIAL DISTILLATE OVEN/FURNACE_CURING"/>
    <s v="TEXAS"/>
    <x v="31"/>
    <x v="21"/>
    <s v="PIPELINE GAS"/>
    <x v="14"/>
    <n v="0"/>
  </r>
  <r>
    <s v="REFERENCE ELECTRIFICATION - MODERATE TECHNOLOGY ADVANCEMENT"/>
    <x v="3"/>
    <s v="INDUSTRIAL DISTILLATE OVEN/FURNACE_CURING"/>
    <s v="TEXAS"/>
    <x v="31"/>
    <x v="21"/>
    <s v="BIOMASS - WOOD"/>
    <x v="14"/>
    <n v="0"/>
  </r>
  <r>
    <s v="REFERENCE ELECTRIFICATION - MODERATE TECHNOLOGY ADVANCEMENT"/>
    <x v="3"/>
    <s v="INDUSTRIAL DISTILLATE OVEN/FURNACE_CURING"/>
    <s v="TEXAS"/>
    <x v="31"/>
    <x v="21"/>
    <s v="RESIDUAL FUEL OIL"/>
    <x v="14"/>
    <n v="0"/>
  </r>
  <r>
    <s v="REFERENCE ELECTRIFICATION - MODERATE TECHNOLOGY ADVANCEMENT"/>
    <x v="3"/>
    <s v="INDUSTRIAL DISTILLATE OVEN/FURNACE_CURING"/>
    <s v="TEXAS"/>
    <x v="31"/>
    <x v="21"/>
    <s v="COAL"/>
    <x v="14"/>
    <n v="0"/>
  </r>
  <r>
    <s v="REFERENCE ELECTRIFICATION - MODERATE TECHNOLOGY ADVANCEMENT"/>
    <x v="3"/>
    <s v="INDUSTRIAL DISTILLATE OVEN/FURNACE_CURING"/>
    <s v="TEXAS"/>
    <x v="31"/>
    <x v="21"/>
    <s v="OTHER PETROLEUM"/>
    <x v="14"/>
    <n v="0"/>
  </r>
  <r>
    <s v="REFERENCE ELECTRIFICATION - MODERATE TECHNOLOGY ADVANCEMENT"/>
    <x v="3"/>
    <s v="INDUSTRIAL DISTILLATE OVEN/FURNACE_CURING"/>
    <s v="TEXAS"/>
    <x v="31"/>
    <x v="22"/>
    <s v="ELECTRICITY"/>
    <x v="14"/>
    <n v="0"/>
  </r>
  <r>
    <s v="REFERENCE ELECTRIFICATION - MODERATE TECHNOLOGY ADVANCEMENT"/>
    <x v="3"/>
    <s v="INDUSTRIAL DISTILLATE OVEN/FURNACE_CURING"/>
    <s v="TEXAS"/>
    <x v="31"/>
    <x v="22"/>
    <s v="DIESEL FUEL"/>
    <x v="14"/>
    <n v="8109518.6083584698"/>
  </r>
  <r>
    <s v="REFERENCE ELECTRIFICATION - MODERATE TECHNOLOGY ADVANCEMENT"/>
    <x v="3"/>
    <s v="INDUSTRIAL DISTILLATE OVEN/FURNACE_CURING"/>
    <s v="TEXAS"/>
    <x v="31"/>
    <x v="22"/>
    <s v="PIPELINE GAS"/>
    <x v="14"/>
    <n v="0"/>
  </r>
  <r>
    <s v="REFERENCE ELECTRIFICATION - MODERATE TECHNOLOGY ADVANCEMENT"/>
    <x v="3"/>
    <s v="INDUSTRIAL DISTILLATE OVEN/FURNACE_CURING"/>
    <s v="TEXAS"/>
    <x v="31"/>
    <x v="22"/>
    <s v="BIOMASS - WOOD"/>
    <x v="14"/>
    <n v="0"/>
  </r>
  <r>
    <s v="REFERENCE ELECTRIFICATION - MODERATE TECHNOLOGY ADVANCEMENT"/>
    <x v="3"/>
    <s v="INDUSTRIAL DISTILLATE OVEN/FURNACE_CURING"/>
    <s v="TEXAS"/>
    <x v="31"/>
    <x v="22"/>
    <s v="RESIDUAL FUEL OIL"/>
    <x v="14"/>
    <n v="0"/>
  </r>
  <r>
    <s v="REFERENCE ELECTRIFICATION - MODERATE TECHNOLOGY ADVANCEMENT"/>
    <x v="3"/>
    <s v="INDUSTRIAL DISTILLATE OVEN/FURNACE_CURING"/>
    <s v="TEXAS"/>
    <x v="31"/>
    <x v="22"/>
    <s v="COAL"/>
    <x v="14"/>
    <n v="0"/>
  </r>
  <r>
    <s v="REFERENCE ELECTRIFICATION - MODERATE TECHNOLOGY ADVANCEMENT"/>
    <x v="3"/>
    <s v="INDUSTRIAL DISTILLATE OVEN/FURNACE_CURING"/>
    <s v="TEXAS"/>
    <x v="31"/>
    <x v="22"/>
    <s v="OTHER PETROLEUM"/>
    <x v="14"/>
    <n v="0"/>
  </r>
  <r>
    <s v="REFERENCE ELECTRIFICATION - MODERATE TECHNOLOGY ADVANCEMENT"/>
    <x v="3"/>
    <s v="INDUSTRIAL DISTILLATE OVEN/FURNACE_CURING"/>
    <s v="TEXAS"/>
    <x v="31"/>
    <x v="23"/>
    <s v="ELECTRICITY"/>
    <x v="14"/>
    <n v="0"/>
  </r>
  <r>
    <s v="REFERENCE ELECTRIFICATION - MODERATE TECHNOLOGY ADVANCEMENT"/>
    <x v="3"/>
    <s v="INDUSTRIAL DISTILLATE OVEN/FURNACE_CURING"/>
    <s v="TEXAS"/>
    <x v="31"/>
    <x v="23"/>
    <s v="DIESEL FUEL"/>
    <x v="14"/>
    <n v="8120774.4274502899"/>
  </r>
  <r>
    <s v="REFERENCE ELECTRIFICATION - MODERATE TECHNOLOGY ADVANCEMENT"/>
    <x v="3"/>
    <s v="INDUSTRIAL DISTILLATE OVEN/FURNACE_CURING"/>
    <s v="TEXAS"/>
    <x v="31"/>
    <x v="23"/>
    <s v="PIPELINE GAS"/>
    <x v="14"/>
    <n v="0"/>
  </r>
  <r>
    <s v="REFERENCE ELECTRIFICATION - MODERATE TECHNOLOGY ADVANCEMENT"/>
    <x v="3"/>
    <s v="INDUSTRIAL DISTILLATE OVEN/FURNACE_CURING"/>
    <s v="TEXAS"/>
    <x v="31"/>
    <x v="23"/>
    <s v="BIOMASS - WOOD"/>
    <x v="14"/>
    <n v="0"/>
  </r>
  <r>
    <s v="REFERENCE ELECTRIFICATION - MODERATE TECHNOLOGY ADVANCEMENT"/>
    <x v="3"/>
    <s v="INDUSTRIAL DISTILLATE OVEN/FURNACE_CURING"/>
    <s v="TEXAS"/>
    <x v="31"/>
    <x v="23"/>
    <s v="RESIDUAL FUEL OIL"/>
    <x v="14"/>
    <n v="0"/>
  </r>
  <r>
    <s v="REFERENCE ELECTRIFICATION - MODERATE TECHNOLOGY ADVANCEMENT"/>
    <x v="3"/>
    <s v="INDUSTRIAL DISTILLATE OVEN/FURNACE_CURING"/>
    <s v="TEXAS"/>
    <x v="31"/>
    <x v="23"/>
    <s v="COAL"/>
    <x v="14"/>
    <n v="0"/>
  </r>
  <r>
    <s v="REFERENCE ELECTRIFICATION - MODERATE TECHNOLOGY ADVANCEMENT"/>
    <x v="3"/>
    <s v="INDUSTRIAL DISTILLATE OVEN/FURNACE_CURING"/>
    <s v="TEXAS"/>
    <x v="31"/>
    <x v="23"/>
    <s v="OTHER PETROLEUM"/>
    <x v="14"/>
    <n v="0"/>
  </r>
  <r>
    <s v="REFERENCE ELECTRIFICATION - MODERATE TECHNOLOGY ADVANCEMENT"/>
    <x v="3"/>
    <s v="INDUSTRIAL DISTILLATE OVEN/FURNACE_CURING"/>
    <s v="TEXAS"/>
    <x v="31"/>
    <x v="24"/>
    <s v="ELECTRICITY"/>
    <x v="14"/>
    <n v="0"/>
  </r>
  <r>
    <s v="REFERENCE ELECTRIFICATION - MODERATE TECHNOLOGY ADVANCEMENT"/>
    <x v="3"/>
    <s v="INDUSTRIAL DISTILLATE OVEN/FURNACE_CURING"/>
    <s v="TEXAS"/>
    <x v="31"/>
    <x v="24"/>
    <s v="DIESEL FUEL"/>
    <x v="14"/>
    <n v="8148779.1553638596"/>
  </r>
  <r>
    <s v="REFERENCE ELECTRIFICATION - MODERATE TECHNOLOGY ADVANCEMENT"/>
    <x v="3"/>
    <s v="INDUSTRIAL DISTILLATE OVEN/FURNACE_CURING"/>
    <s v="TEXAS"/>
    <x v="31"/>
    <x v="24"/>
    <s v="PIPELINE GAS"/>
    <x v="14"/>
    <n v="0"/>
  </r>
  <r>
    <s v="REFERENCE ELECTRIFICATION - MODERATE TECHNOLOGY ADVANCEMENT"/>
    <x v="3"/>
    <s v="INDUSTRIAL DISTILLATE OVEN/FURNACE_CURING"/>
    <s v="TEXAS"/>
    <x v="31"/>
    <x v="24"/>
    <s v="BIOMASS - WOOD"/>
    <x v="14"/>
    <n v="0"/>
  </r>
  <r>
    <s v="REFERENCE ELECTRIFICATION - MODERATE TECHNOLOGY ADVANCEMENT"/>
    <x v="3"/>
    <s v="INDUSTRIAL DISTILLATE OVEN/FURNACE_CURING"/>
    <s v="TEXAS"/>
    <x v="31"/>
    <x v="24"/>
    <s v="RESIDUAL FUEL OIL"/>
    <x v="14"/>
    <n v="0"/>
  </r>
  <r>
    <s v="REFERENCE ELECTRIFICATION - MODERATE TECHNOLOGY ADVANCEMENT"/>
    <x v="3"/>
    <s v="INDUSTRIAL DISTILLATE OVEN/FURNACE_CURING"/>
    <s v="TEXAS"/>
    <x v="31"/>
    <x v="24"/>
    <s v="COAL"/>
    <x v="14"/>
    <n v="0"/>
  </r>
  <r>
    <s v="REFERENCE ELECTRIFICATION - MODERATE TECHNOLOGY ADVANCEMENT"/>
    <x v="3"/>
    <s v="INDUSTRIAL DISTILLATE OVEN/FURNACE_CURING"/>
    <s v="TEXAS"/>
    <x v="31"/>
    <x v="24"/>
    <s v="OTHER PETROLEUM"/>
    <x v="14"/>
    <n v="0"/>
  </r>
  <r>
    <s v="REFERENCE ELECTRIFICATION - MODERATE TECHNOLOGY ADVANCEMENT"/>
    <x v="3"/>
    <s v="INDUSTRIAL DISTILLATE OVEN/FURNACE_CURING"/>
    <s v="TEXAS"/>
    <x v="31"/>
    <x v="25"/>
    <s v="ELECTRICITY"/>
    <x v="14"/>
    <n v="0"/>
  </r>
  <r>
    <s v="REFERENCE ELECTRIFICATION - MODERATE TECHNOLOGY ADVANCEMENT"/>
    <x v="3"/>
    <s v="INDUSTRIAL DISTILLATE OVEN/FURNACE_CURING"/>
    <s v="TEXAS"/>
    <x v="31"/>
    <x v="25"/>
    <s v="DIESEL FUEL"/>
    <x v="14"/>
    <n v="8182363.4617645899"/>
  </r>
  <r>
    <s v="REFERENCE ELECTRIFICATION - MODERATE TECHNOLOGY ADVANCEMENT"/>
    <x v="3"/>
    <s v="INDUSTRIAL DISTILLATE OVEN/FURNACE_CURING"/>
    <s v="TEXAS"/>
    <x v="31"/>
    <x v="25"/>
    <s v="PIPELINE GAS"/>
    <x v="14"/>
    <n v="0"/>
  </r>
  <r>
    <s v="REFERENCE ELECTRIFICATION - MODERATE TECHNOLOGY ADVANCEMENT"/>
    <x v="3"/>
    <s v="INDUSTRIAL DISTILLATE OVEN/FURNACE_CURING"/>
    <s v="TEXAS"/>
    <x v="31"/>
    <x v="25"/>
    <s v="BIOMASS - WOOD"/>
    <x v="14"/>
    <n v="0"/>
  </r>
  <r>
    <s v="REFERENCE ELECTRIFICATION - MODERATE TECHNOLOGY ADVANCEMENT"/>
    <x v="3"/>
    <s v="INDUSTRIAL DISTILLATE OVEN/FURNACE_CURING"/>
    <s v="TEXAS"/>
    <x v="31"/>
    <x v="25"/>
    <s v="RESIDUAL FUEL OIL"/>
    <x v="14"/>
    <n v="0"/>
  </r>
  <r>
    <s v="REFERENCE ELECTRIFICATION - MODERATE TECHNOLOGY ADVANCEMENT"/>
    <x v="3"/>
    <s v="INDUSTRIAL DISTILLATE OVEN/FURNACE_CURING"/>
    <s v="TEXAS"/>
    <x v="31"/>
    <x v="25"/>
    <s v="COAL"/>
    <x v="14"/>
    <n v="0"/>
  </r>
  <r>
    <s v="REFERENCE ELECTRIFICATION - MODERATE TECHNOLOGY ADVANCEMENT"/>
    <x v="3"/>
    <s v="INDUSTRIAL DISTILLATE OVEN/FURNACE_CURING"/>
    <s v="TEXAS"/>
    <x v="31"/>
    <x v="25"/>
    <s v="OTHER PETROLEUM"/>
    <x v="14"/>
    <n v="0"/>
  </r>
  <r>
    <s v="REFERENCE ELECTRIFICATION - MODERATE TECHNOLOGY ADVANCEMENT"/>
    <x v="3"/>
    <s v="INDUSTRIAL DISTILLATE OVEN/FURNACE_CURING"/>
    <s v="TEXAS"/>
    <x v="31"/>
    <x v="26"/>
    <s v="ELECTRICITY"/>
    <x v="14"/>
    <n v="0"/>
  </r>
  <r>
    <s v="REFERENCE ELECTRIFICATION - MODERATE TECHNOLOGY ADVANCEMENT"/>
    <x v="3"/>
    <s v="INDUSTRIAL DISTILLATE OVEN/FURNACE_CURING"/>
    <s v="TEXAS"/>
    <x v="31"/>
    <x v="26"/>
    <s v="DIESEL FUEL"/>
    <x v="14"/>
    <n v="8215966.9529167302"/>
  </r>
  <r>
    <s v="REFERENCE ELECTRIFICATION - MODERATE TECHNOLOGY ADVANCEMENT"/>
    <x v="3"/>
    <s v="INDUSTRIAL DISTILLATE OVEN/FURNACE_CURING"/>
    <s v="TEXAS"/>
    <x v="31"/>
    <x v="26"/>
    <s v="PIPELINE GAS"/>
    <x v="14"/>
    <n v="0"/>
  </r>
  <r>
    <s v="REFERENCE ELECTRIFICATION - MODERATE TECHNOLOGY ADVANCEMENT"/>
    <x v="3"/>
    <s v="INDUSTRIAL DISTILLATE OVEN/FURNACE_CURING"/>
    <s v="TEXAS"/>
    <x v="31"/>
    <x v="26"/>
    <s v="BIOMASS - WOOD"/>
    <x v="14"/>
    <n v="0"/>
  </r>
  <r>
    <s v="REFERENCE ELECTRIFICATION - MODERATE TECHNOLOGY ADVANCEMENT"/>
    <x v="3"/>
    <s v="INDUSTRIAL DISTILLATE OVEN/FURNACE_CURING"/>
    <s v="TEXAS"/>
    <x v="31"/>
    <x v="26"/>
    <s v="RESIDUAL FUEL OIL"/>
    <x v="14"/>
    <n v="0"/>
  </r>
  <r>
    <s v="REFERENCE ELECTRIFICATION - MODERATE TECHNOLOGY ADVANCEMENT"/>
    <x v="3"/>
    <s v="INDUSTRIAL DISTILLATE OVEN/FURNACE_CURING"/>
    <s v="TEXAS"/>
    <x v="31"/>
    <x v="26"/>
    <s v="COAL"/>
    <x v="14"/>
    <n v="0"/>
  </r>
  <r>
    <s v="REFERENCE ELECTRIFICATION - MODERATE TECHNOLOGY ADVANCEMENT"/>
    <x v="3"/>
    <s v="INDUSTRIAL DISTILLATE OVEN/FURNACE_CURING"/>
    <s v="TEXAS"/>
    <x v="31"/>
    <x v="26"/>
    <s v="OTHER PETROLEUM"/>
    <x v="14"/>
    <n v="0"/>
  </r>
  <r>
    <s v="REFERENCE ELECTRIFICATION - MODERATE TECHNOLOGY ADVANCEMENT"/>
    <x v="3"/>
    <s v="INDUSTRIAL DISTILLATE OVEN/FURNACE_CURING"/>
    <s v="TEXAS"/>
    <x v="31"/>
    <x v="27"/>
    <s v="ELECTRICITY"/>
    <x v="14"/>
    <n v="0"/>
  </r>
  <r>
    <s v="REFERENCE ELECTRIFICATION - MODERATE TECHNOLOGY ADVANCEMENT"/>
    <x v="3"/>
    <s v="INDUSTRIAL DISTILLATE OVEN/FURNACE_CURING"/>
    <s v="TEXAS"/>
    <x v="31"/>
    <x v="27"/>
    <s v="DIESEL FUEL"/>
    <x v="14"/>
    <n v="8244421.5185993798"/>
  </r>
  <r>
    <s v="REFERENCE ELECTRIFICATION - MODERATE TECHNOLOGY ADVANCEMENT"/>
    <x v="3"/>
    <s v="INDUSTRIAL DISTILLATE OVEN/FURNACE_CURING"/>
    <s v="TEXAS"/>
    <x v="31"/>
    <x v="27"/>
    <s v="PIPELINE GAS"/>
    <x v="14"/>
    <n v="0"/>
  </r>
  <r>
    <s v="REFERENCE ELECTRIFICATION - MODERATE TECHNOLOGY ADVANCEMENT"/>
    <x v="3"/>
    <s v="INDUSTRIAL DISTILLATE OVEN/FURNACE_CURING"/>
    <s v="TEXAS"/>
    <x v="31"/>
    <x v="27"/>
    <s v="BIOMASS - WOOD"/>
    <x v="14"/>
    <n v="0"/>
  </r>
  <r>
    <s v="REFERENCE ELECTRIFICATION - MODERATE TECHNOLOGY ADVANCEMENT"/>
    <x v="3"/>
    <s v="INDUSTRIAL DISTILLATE OVEN/FURNACE_CURING"/>
    <s v="TEXAS"/>
    <x v="31"/>
    <x v="27"/>
    <s v="RESIDUAL FUEL OIL"/>
    <x v="14"/>
    <n v="0"/>
  </r>
  <r>
    <s v="REFERENCE ELECTRIFICATION - MODERATE TECHNOLOGY ADVANCEMENT"/>
    <x v="3"/>
    <s v="INDUSTRIAL DISTILLATE OVEN/FURNACE_CURING"/>
    <s v="TEXAS"/>
    <x v="31"/>
    <x v="27"/>
    <s v="COAL"/>
    <x v="14"/>
    <n v="0"/>
  </r>
  <r>
    <s v="REFERENCE ELECTRIFICATION - MODERATE TECHNOLOGY ADVANCEMENT"/>
    <x v="3"/>
    <s v="INDUSTRIAL DISTILLATE OVEN/FURNACE_CURING"/>
    <s v="TEXAS"/>
    <x v="31"/>
    <x v="27"/>
    <s v="OTHER PETROLEUM"/>
    <x v="14"/>
    <n v="0"/>
  </r>
  <r>
    <s v="REFERENCE ELECTRIFICATION - MODERATE TECHNOLOGY ADVANCEMENT"/>
    <x v="3"/>
    <s v="INDUSTRIAL DISTILLATE OVEN/FURNACE_CURING"/>
    <s v="TEXAS"/>
    <x v="31"/>
    <x v="28"/>
    <s v="ELECTRICITY"/>
    <x v="14"/>
    <n v="0"/>
  </r>
  <r>
    <s v="REFERENCE ELECTRIFICATION - MODERATE TECHNOLOGY ADVANCEMENT"/>
    <x v="3"/>
    <s v="INDUSTRIAL DISTILLATE OVEN/FURNACE_CURING"/>
    <s v="TEXAS"/>
    <x v="31"/>
    <x v="28"/>
    <s v="DIESEL FUEL"/>
    <x v="14"/>
    <n v="8267336.68688244"/>
  </r>
  <r>
    <s v="REFERENCE ELECTRIFICATION - MODERATE TECHNOLOGY ADVANCEMENT"/>
    <x v="3"/>
    <s v="INDUSTRIAL DISTILLATE OVEN/FURNACE_CURING"/>
    <s v="TEXAS"/>
    <x v="31"/>
    <x v="28"/>
    <s v="PIPELINE GAS"/>
    <x v="14"/>
    <n v="0"/>
  </r>
  <r>
    <s v="REFERENCE ELECTRIFICATION - MODERATE TECHNOLOGY ADVANCEMENT"/>
    <x v="3"/>
    <s v="INDUSTRIAL DISTILLATE OVEN/FURNACE_CURING"/>
    <s v="TEXAS"/>
    <x v="31"/>
    <x v="28"/>
    <s v="BIOMASS - WOOD"/>
    <x v="14"/>
    <n v="0"/>
  </r>
  <r>
    <s v="REFERENCE ELECTRIFICATION - MODERATE TECHNOLOGY ADVANCEMENT"/>
    <x v="3"/>
    <s v="INDUSTRIAL DISTILLATE OVEN/FURNACE_CURING"/>
    <s v="TEXAS"/>
    <x v="31"/>
    <x v="28"/>
    <s v="RESIDUAL FUEL OIL"/>
    <x v="14"/>
    <n v="0"/>
  </r>
  <r>
    <s v="REFERENCE ELECTRIFICATION - MODERATE TECHNOLOGY ADVANCEMENT"/>
    <x v="3"/>
    <s v="INDUSTRIAL DISTILLATE OVEN/FURNACE_CURING"/>
    <s v="TEXAS"/>
    <x v="31"/>
    <x v="28"/>
    <s v="COAL"/>
    <x v="14"/>
    <n v="0"/>
  </r>
  <r>
    <s v="REFERENCE ELECTRIFICATION - MODERATE TECHNOLOGY ADVANCEMENT"/>
    <x v="3"/>
    <s v="INDUSTRIAL DISTILLATE OVEN/FURNACE_CURING"/>
    <s v="TEXAS"/>
    <x v="31"/>
    <x v="28"/>
    <s v="OTHER PETROLEUM"/>
    <x v="14"/>
    <n v="0"/>
  </r>
  <r>
    <s v="REFERENCE ELECTRIFICATION - MODERATE TECHNOLOGY ADVANCEMENT"/>
    <x v="3"/>
    <s v="INDUSTRIAL DISTILLATE OVEN/FURNACE_CURING"/>
    <s v="TEXAS"/>
    <x v="31"/>
    <x v="29"/>
    <s v="ELECTRICITY"/>
    <x v="14"/>
    <n v="0"/>
  </r>
  <r>
    <s v="REFERENCE ELECTRIFICATION - MODERATE TECHNOLOGY ADVANCEMENT"/>
    <x v="3"/>
    <s v="INDUSTRIAL DISTILLATE OVEN/FURNACE_CURING"/>
    <s v="TEXAS"/>
    <x v="31"/>
    <x v="29"/>
    <s v="DIESEL FUEL"/>
    <x v="14"/>
    <n v="8289727.3058011504"/>
  </r>
  <r>
    <s v="REFERENCE ELECTRIFICATION - MODERATE TECHNOLOGY ADVANCEMENT"/>
    <x v="3"/>
    <s v="INDUSTRIAL DISTILLATE OVEN/FURNACE_CURING"/>
    <s v="TEXAS"/>
    <x v="31"/>
    <x v="29"/>
    <s v="PIPELINE GAS"/>
    <x v="14"/>
    <n v="0"/>
  </r>
  <r>
    <s v="REFERENCE ELECTRIFICATION - MODERATE TECHNOLOGY ADVANCEMENT"/>
    <x v="3"/>
    <s v="INDUSTRIAL DISTILLATE OVEN/FURNACE_CURING"/>
    <s v="TEXAS"/>
    <x v="31"/>
    <x v="29"/>
    <s v="BIOMASS - WOOD"/>
    <x v="14"/>
    <n v="0"/>
  </r>
  <r>
    <s v="REFERENCE ELECTRIFICATION - MODERATE TECHNOLOGY ADVANCEMENT"/>
    <x v="3"/>
    <s v="INDUSTRIAL DISTILLATE OVEN/FURNACE_CURING"/>
    <s v="TEXAS"/>
    <x v="31"/>
    <x v="29"/>
    <s v="RESIDUAL FUEL OIL"/>
    <x v="14"/>
    <n v="0"/>
  </r>
  <r>
    <s v="REFERENCE ELECTRIFICATION - MODERATE TECHNOLOGY ADVANCEMENT"/>
    <x v="3"/>
    <s v="INDUSTRIAL DISTILLATE OVEN/FURNACE_CURING"/>
    <s v="TEXAS"/>
    <x v="31"/>
    <x v="29"/>
    <s v="COAL"/>
    <x v="14"/>
    <n v="0"/>
  </r>
  <r>
    <s v="REFERENCE ELECTRIFICATION - MODERATE TECHNOLOGY ADVANCEMENT"/>
    <x v="3"/>
    <s v="INDUSTRIAL DISTILLATE OVEN/FURNACE_CURING"/>
    <s v="TEXAS"/>
    <x v="31"/>
    <x v="29"/>
    <s v="OTHER PETROLEUM"/>
    <x v="14"/>
    <n v="0"/>
  </r>
  <r>
    <s v="REFERENCE ELECTRIFICATION - MODERATE TECHNOLOGY ADVANCEMENT"/>
    <x v="3"/>
    <s v="INDUSTRIAL DISTILLATE OVEN/FURNACE_CURING"/>
    <s v="TEXAS"/>
    <x v="31"/>
    <x v="30"/>
    <s v="ELECTRICITY"/>
    <x v="14"/>
    <n v="0"/>
  </r>
  <r>
    <s v="REFERENCE ELECTRIFICATION - MODERATE TECHNOLOGY ADVANCEMENT"/>
    <x v="3"/>
    <s v="INDUSTRIAL DISTILLATE OVEN/FURNACE_CURING"/>
    <s v="TEXAS"/>
    <x v="31"/>
    <x v="30"/>
    <s v="DIESEL FUEL"/>
    <x v="14"/>
    <n v="8320447.0130790304"/>
  </r>
  <r>
    <s v="REFERENCE ELECTRIFICATION - MODERATE TECHNOLOGY ADVANCEMENT"/>
    <x v="3"/>
    <s v="INDUSTRIAL DISTILLATE OVEN/FURNACE_CURING"/>
    <s v="TEXAS"/>
    <x v="31"/>
    <x v="30"/>
    <s v="PIPELINE GAS"/>
    <x v="14"/>
    <n v="0"/>
  </r>
  <r>
    <s v="REFERENCE ELECTRIFICATION - MODERATE TECHNOLOGY ADVANCEMENT"/>
    <x v="3"/>
    <s v="INDUSTRIAL DISTILLATE OVEN/FURNACE_CURING"/>
    <s v="TEXAS"/>
    <x v="31"/>
    <x v="30"/>
    <s v="BIOMASS - WOOD"/>
    <x v="14"/>
    <n v="0"/>
  </r>
  <r>
    <s v="REFERENCE ELECTRIFICATION - MODERATE TECHNOLOGY ADVANCEMENT"/>
    <x v="3"/>
    <s v="INDUSTRIAL DISTILLATE OVEN/FURNACE_CURING"/>
    <s v="TEXAS"/>
    <x v="31"/>
    <x v="30"/>
    <s v="RESIDUAL FUEL OIL"/>
    <x v="14"/>
    <n v="0"/>
  </r>
  <r>
    <s v="REFERENCE ELECTRIFICATION - MODERATE TECHNOLOGY ADVANCEMENT"/>
    <x v="3"/>
    <s v="INDUSTRIAL DISTILLATE OVEN/FURNACE_CURING"/>
    <s v="TEXAS"/>
    <x v="31"/>
    <x v="30"/>
    <s v="COAL"/>
    <x v="14"/>
    <n v="0"/>
  </r>
  <r>
    <s v="REFERENCE ELECTRIFICATION - MODERATE TECHNOLOGY ADVANCEMENT"/>
    <x v="3"/>
    <s v="INDUSTRIAL DISTILLATE OVEN/FURNACE_CURING"/>
    <s v="TEXAS"/>
    <x v="31"/>
    <x v="30"/>
    <s v="OTHER PETROLEUM"/>
    <x v="14"/>
    <n v="0"/>
  </r>
  <r>
    <s v="REFERENCE ELECTRIFICATION - MODERATE TECHNOLOGY ADVANCEMENT"/>
    <x v="3"/>
    <s v="INDUSTRIAL DISTILLATE OVEN/FURNACE_CURING"/>
    <s v="TEXAS"/>
    <x v="31"/>
    <x v="31"/>
    <s v="ELECTRICITY"/>
    <x v="14"/>
    <n v="0"/>
  </r>
  <r>
    <s v="REFERENCE ELECTRIFICATION - MODERATE TECHNOLOGY ADVANCEMENT"/>
    <x v="3"/>
    <s v="INDUSTRIAL DISTILLATE OVEN/FURNACE_CURING"/>
    <s v="TEXAS"/>
    <x v="31"/>
    <x v="31"/>
    <s v="DIESEL FUEL"/>
    <x v="14"/>
    <n v="8366860.6600813698"/>
  </r>
  <r>
    <s v="REFERENCE ELECTRIFICATION - MODERATE TECHNOLOGY ADVANCEMENT"/>
    <x v="3"/>
    <s v="INDUSTRIAL DISTILLATE OVEN/FURNACE_CURING"/>
    <s v="TEXAS"/>
    <x v="31"/>
    <x v="31"/>
    <s v="PIPELINE GAS"/>
    <x v="14"/>
    <n v="0"/>
  </r>
  <r>
    <s v="REFERENCE ELECTRIFICATION - MODERATE TECHNOLOGY ADVANCEMENT"/>
    <x v="3"/>
    <s v="INDUSTRIAL DISTILLATE OVEN/FURNACE_CURING"/>
    <s v="TEXAS"/>
    <x v="31"/>
    <x v="31"/>
    <s v="BIOMASS - WOOD"/>
    <x v="14"/>
    <n v="0"/>
  </r>
  <r>
    <s v="REFERENCE ELECTRIFICATION - MODERATE TECHNOLOGY ADVANCEMENT"/>
    <x v="3"/>
    <s v="INDUSTRIAL DISTILLATE OVEN/FURNACE_CURING"/>
    <s v="TEXAS"/>
    <x v="31"/>
    <x v="31"/>
    <s v="RESIDUAL FUEL OIL"/>
    <x v="14"/>
    <n v="0"/>
  </r>
  <r>
    <s v="REFERENCE ELECTRIFICATION - MODERATE TECHNOLOGY ADVANCEMENT"/>
    <x v="3"/>
    <s v="INDUSTRIAL DISTILLATE OVEN/FURNACE_CURING"/>
    <s v="TEXAS"/>
    <x v="31"/>
    <x v="31"/>
    <s v="COAL"/>
    <x v="14"/>
    <n v="0"/>
  </r>
  <r>
    <s v="REFERENCE ELECTRIFICATION - MODERATE TECHNOLOGY ADVANCEMENT"/>
    <x v="3"/>
    <s v="INDUSTRIAL DISTILLATE OVEN/FURNACE_CURING"/>
    <s v="TEXAS"/>
    <x v="31"/>
    <x v="31"/>
    <s v="OTHER PETROLEUM"/>
    <x v="14"/>
    <n v="0"/>
  </r>
  <r>
    <s v="REFERENCE ELECTRIFICATION - MODERATE TECHNOLOGY ADVANCEMENT"/>
    <x v="3"/>
    <s v="INDUSTRIAL DISTILLATE OVEN/FURNACE_CURING"/>
    <s v="TEXAS"/>
    <x v="31"/>
    <x v="32"/>
    <s v="ELECTRICITY"/>
    <x v="14"/>
    <n v="0"/>
  </r>
  <r>
    <s v="REFERENCE ELECTRIFICATION - MODERATE TECHNOLOGY ADVANCEMENT"/>
    <x v="3"/>
    <s v="INDUSTRIAL DISTILLATE OVEN/FURNACE_CURING"/>
    <s v="TEXAS"/>
    <x v="31"/>
    <x v="32"/>
    <s v="DIESEL FUEL"/>
    <x v="14"/>
    <n v="8420015.4653377496"/>
  </r>
  <r>
    <s v="REFERENCE ELECTRIFICATION - MODERATE TECHNOLOGY ADVANCEMENT"/>
    <x v="3"/>
    <s v="INDUSTRIAL DISTILLATE OVEN/FURNACE_CURING"/>
    <s v="TEXAS"/>
    <x v="31"/>
    <x v="32"/>
    <s v="PIPELINE GAS"/>
    <x v="14"/>
    <n v="0"/>
  </r>
  <r>
    <s v="REFERENCE ELECTRIFICATION - MODERATE TECHNOLOGY ADVANCEMENT"/>
    <x v="3"/>
    <s v="INDUSTRIAL DISTILLATE OVEN/FURNACE_CURING"/>
    <s v="TEXAS"/>
    <x v="31"/>
    <x v="32"/>
    <s v="BIOMASS - WOOD"/>
    <x v="14"/>
    <n v="0"/>
  </r>
  <r>
    <s v="REFERENCE ELECTRIFICATION - MODERATE TECHNOLOGY ADVANCEMENT"/>
    <x v="3"/>
    <s v="INDUSTRIAL DISTILLATE OVEN/FURNACE_CURING"/>
    <s v="TEXAS"/>
    <x v="31"/>
    <x v="32"/>
    <s v="RESIDUAL FUEL OIL"/>
    <x v="14"/>
    <n v="0"/>
  </r>
  <r>
    <s v="REFERENCE ELECTRIFICATION - MODERATE TECHNOLOGY ADVANCEMENT"/>
    <x v="3"/>
    <s v="INDUSTRIAL DISTILLATE OVEN/FURNACE_CURING"/>
    <s v="TEXAS"/>
    <x v="31"/>
    <x v="32"/>
    <s v="COAL"/>
    <x v="14"/>
    <n v="0"/>
  </r>
  <r>
    <s v="REFERENCE ELECTRIFICATION - MODERATE TECHNOLOGY ADVANCEMENT"/>
    <x v="3"/>
    <s v="INDUSTRIAL DISTILLATE OVEN/FURNACE_CURING"/>
    <s v="TEXAS"/>
    <x v="31"/>
    <x v="32"/>
    <s v="OTHER PETROLEUM"/>
    <x v="14"/>
    <n v="0"/>
  </r>
  <r>
    <s v="REFERENCE ELECTRIFICATION - MODERATE TECHNOLOGY ADVANCEMENT"/>
    <x v="3"/>
    <s v="INDUSTRIAL DISTILLATE OVEN/FURNACE_CURING"/>
    <s v="TEXAS"/>
    <x v="31"/>
    <x v="33"/>
    <s v="ELECTRICITY"/>
    <x v="14"/>
    <n v="0"/>
  </r>
  <r>
    <s v="REFERENCE ELECTRIFICATION - MODERATE TECHNOLOGY ADVANCEMENT"/>
    <x v="3"/>
    <s v="INDUSTRIAL DISTILLATE OVEN/FURNACE_CURING"/>
    <s v="TEXAS"/>
    <x v="31"/>
    <x v="33"/>
    <s v="DIESEL FUEL"/>
    <x v="14"/>
    <n v="8475284.4813736603"/>
  </r>
  <r>
    <s v="REFERENCE ELECTRIFICATION - MODERATE TECHNOLOGY ADVANCEMENT"/>
    <x v="3"/>
    <s v="INDUSTRIAL DISTILLATE OVEN/FURNACE_CURING"/>
    <s v="TEXAS"/>
    <x v="31"/>
    <x v="33"/>
    <s v="PIPELINE GAS"/>
    <x v="14"/>
    <n v="0"/>
  </r>
  <r>
    <s v="REFERENCE ELECTRIFICATION - MODERATE TECHNOLOGY ADVANCEMENT"/>
    <x v="3"/>
    <s v="INDUSTRIAL DISTILLATE OVEN/FURNACE_CURING"/>
    <s v="TEXAS"/>
    <x v="31"/>
    <x v="33"/>
    <s v="BIOMASS - WOOD"/>
    <x v="14"/>
    <n v="0"/>
  </r>
  <r>
    <s v="REFERENCE ELECTRIFICATION - MODERATE TECHNOLOGY ADVANCEMENT"/>
    <x v="3"/>
    <s v="INDUSTRIAL DISTILLATE OVEN/FURNACE_CURING"/>
    <s v="TEXAS"/>
    <x v="31"/>
    <x v="33"/>
    <s v="RESIDUAL FUEL OIL"/>
    <x v="14"/>
    <n v="0"/>
  </r>
  <r>
    <s v="REFERENCE ELECTRIFICATION - MODERATE TECHNOLOGY ADVANCEMENT"/>
    <x v="3"/>
    <s v="INDUSTRIAL DISTILLATE OVEN/FURNACE_CURING"/>
    <s v="TEXAS"/>
    <x v="31"/>
    <x v="33"/>
    <s v="COAL"/>
    <x v="14"/>
    <n v="0"/>
  </r>
  <r>
    <s v="REFERENCE ELECTRIFICATION - MODERATE TECHNOLOGY ADVANCEMENT"/>
    <x v="3"/>
    <s v="INDUSTRIAL DISTILLATE OVEN/FURNACE_CURING"/>
    <s v="TEXAS"/>
    <x v="31"/>
    <x v="33"/>
    <s v="OTHER PETROLEUM"/>
    <x v="14"/>
    <n v="0"/>
  </r>
  <r>
    <s v="REFERENCE ELECTRIFICATION - MODERATE TECHNOLOGY ADVANCEMENT"/>
    <x v="3"/>
    <s v="INDUSTRIAL LPG OVEN/FURNACE_CURING"/>
    <s v="TEXAS"/>
    <x v="31"/>
    <x v="0"/>
    <s v="ELECTRICITY"/>
    <x v="14"/>
    <n v="0"/>
  </r>
  <r>
    <s v="REFERENCE ELECTRIFICATION - MODERATE TECHNOLOGY ADVANCEMENT"/>
    <x v="3"/>
    <s v="INDUSTRIAL LPG OVEN/FURNACE_CURING"/>
    <s v="TEXAS"/>
    <x v="31"/>
    <x v="0"/>
    <s v="DIESEL FUEL"/>
    <x v="14"/>
    <n v="0"/>
  </r>
  <r>
    <s v="REFERENCE ELECTRIFICATION - MODERATE TECHNOLOGY ADVANCEMENT"/>
    <x v="3"/>
    <s v="INDUSTRIAL LPG OVEN/FURNACE_CURING"/>
    <s v="TEXAS"/>
    <x v="31"/>
    <x v="0"/>
    <s v="PIPELINE GAS"/>
    <x v="14"/>
    <n v="0"/>
  </r>
  <r>
    <s v="REFERENCE ELECTRIFICATION - MODERATE TECHNOLOGY ADVANCEMENT"/>
    <x v="3"/>
    <s v="INDUSTRIAL LPG OVEN/FURNACE_CURING"/>
    <s v="TEXAS"/>
    <x v="31"/>
    <x v="0"/>
    <s v="BIOMASS - WOOD"/>
    <x v="14"/>
    <n v="0"/>
  </r>
  <r>
    <s v="REFERENCE ELECTRIFICATION - MODERATE TECHNOLOGY ADVANCEMENT"/>
    <x v="3"/>
    <s v="INDUSTRIAL LPG OVEN/FURNACE_CURING"/>
    <s v="TEXAS"/>
    <x v="31"/>
    <x v="0"/>
    <s v="RESIDUAL FUEL OIL"/>
    <x v="14"/>
    <n v="0"/>
  </r>
  <r>
    <s v="REFERENCE ELECTRIFICATION - MODERATE TECHNOLOGY ADVANCEMENT"/>
    <x v="3"/>
    <s v="INDUSTRIAL LPG OVEN/FURNACE_CURING"/>
    <s v="TEXAS"/>
    <x v="31"/>
    <x v="0"/>
    <s v="COAL"/>
    <x v="14"/>
    <n v="0"/>
  </r>
  <r>
    <s v="REFERENCE ELECTRIFICATION - MODERATE TECHNOLOGY ADVANCEMENT"/>
    <x v="3"/>
    <s v="INDUSTRIAL LPG OVEN/FURNACE_CURING"/>
    <s v="TEXAS"/>
    <x v="31"/>
    <x v="0"/>
    <s v="OTHER PETROLEUM"/>
    <x v="14"/>
    <n v="0"/>
  </r>
  <r>
    <s v="REFERENCE ELECTRIFICATION - MODERATE TECHNOLOGY ADVANCEMENT"/>
    <x v="3"/>
    <s v="INDUSTRIAL LPG OVEN/FURNACE_CURING"/>
    <s v="TEXAS"/>
    <x v="31"/>
    <x v="1"/>
    <s v="ELECTRICITY"/>
    <x v="14"/>
    <n v="0"/>
  </r>
  <r>
    <s v="REFERENCE ELECTRIFICATION - MODERATE TECHNOLOGY ADVANCEMENT"/>
    <x v="3"/>
    <s v="INDUSTRIAL LPG OVEN/FURNACE_CURING"/>
    <s v="TEXAS"/>
    <x v="31"/>
    <x v="1"/>
    <s v="DIESEL FUEL"/>
    <x v="14"/>
    <n v="0"/>
  </r>
  <r>
    <s v="REFERENCE ELECTRIFICATION - MODERATE TECHNOLOGY ADVANCEMENT"/>
    <x v="3"/>
    <s v="INDUSTRIAL LPG OVEN/FURNACE_CURING"/>
    <s v="TEXAS"/>
    <x v="31"/>
    <x v="1"/>
    <s v="PIPELINE GAS"/>
    <x v="14"/>
    <n v="0"/>
  </r>
  <r>
    <s v="REFERENCE ELECTRIFICATION - MODERATE TECHNOLOGY ADVANCEMENT"/>
    <x v="3"/>
    <s v="INDUSTRIAL LPG OVEN/FURNACE_CURING"/>
    <s v="TEXAS"/>
    <x v="31"/>
    <x v="1"/>
    <s v="BIOMASS - WOOD"/>
    <x v="14"/>
    <n v="0"/>
  </r>
  <r>
    <s v="REFERENCE ELECTRIFICATION - MODERATE TECHNOLOGY ADVANCEMENT"/>
    <x v="3"/>
    <s v="INDUSTRIAL LPG OVEN/FURNACE_CURING"/>
    <s v="TEXAS"/>
    <x v="31"/>
    <x v="1"/>
    <s v="RESIDUAL FUEL OIL"/>
    <x v="14"/>
    <n v="0"/>
  </r>
  <r>
    <s v="REFERENCE ELECTRIFICATION - MODERATE TECHNOLOGY ADVANCEMENT"/>
    <x v="3"/>
    <s v="INDUSTRIAL LPG OVEN/FURNACE_CURING"/>
    <s v="TEXAS"/>
    <x v="31"/>
    <x v="1"/>
    <s v="COAL"/>
    <x v="14"/>
    <n v="0"/>
  </r>
  <r>
    <s v="REFERENCE ELECTRIFICATION - MODERATE TECHNOLOGY ADVANCEMENT"/>
    <x v="3"/>
    <s v="INDUSTRIAL LPG OVEN/FURNACE_CURING"/>
    <s v="TEXAS"/>
    <x v="31"/>
    <x v="1"/>
    <s v="OTHER PETROLEUM"/>
    <x v="14"/>
    <n v="0"/>
  </r>
  <r>
    <s v="REFERENCE ELECTRIFICATION - MODERATE TECHNOLOGY ADVANCEMENT"/>
    <x v="3"/>
    <s v="INDUSTRIAL LPG OVEN/FURNACE_CURING"/>
    <s v="TEXAS"/>
    <x v="31"/>
    <x v="2"/>
    <s v="ELECTRICITY"/>
    <x v="14"/>
    <n v="0"/>
  </r>
  <r>
    <s v="REFERENCE ELECTRIFICATION - MODERATE TECHNOLOGY ADVANCEMENT"/>
    <x v="3"/>
    <s v="INDUSTRIAL LPG OVEN/FURNACE_CURING"/>
    <s v="TEXAS"/>
    <x v="31"/>
    <x v="2"/>
    <s v="DIESEL FUEL"/>
    <x v="14"/>
    <n v="0"/>
  </r>
  <r>
    <s v="REFERENCE ELECTRIFICATION - MODERATE TECHNOLOGY ADVANCEMENT"/>
    <x v="3"/>
    <s v="INDUSTRIAL LPG OVEN/FURNACE_CURING"/>
    <s v="TEXAS"/>
    <x v="31"/>
    <x v="2"/>
    <s v="PIPELINE GAS"/>
    <x v="14"/>
    <n v="0"/>
  </r>
  <r>
    <s v="REFERENCE ELECTRIFICATION - MODERATE TECHNOLOGY ADVANCEMENT"/>
    <x v="3"/>
    <s v="INDUSTRIAL LPG OVEN/FURNACE_CURING"/>
    <s v="TEXAS"/>
    <x v="31"/>
    <x v="2"/>
    <s v="BIOMASS - WOOD"/>
    <x v="14"/>
    <n v="0"/>
  </r>
  <r>
    <s v="REFERENCE ELECTRIFICATION - MODERATE TECHNOLOGY ADVANCEMENT"/>
    <x v="3"/>
    <s v="INDUSTRIAL LPG OVEN/FURNACE_CURING"/>
    <s v="TEXAS"/>
    <x v="31"/>
    <x v="2"/>
    <s v="RESIDUAL FUEL OIL"/>
    <x v="14"/>
    <n v="0"/>
  </r>
  <r>
    <s v="REFERENCE ELECTRIFICATION - MODERATE TECHNOLOGY ADVANCEMENT"/>
    <x v="3"/>
    <s v="INDUSTRIAL LPG OVEN/FURNACE_CURING"/>
    <s v="TEXAS"/>
    <x v="31"/>
    <x v="2"/>
    <s v="COAL"/>
    <x v="14"/>
    <n v="0"/>
  </r>
  <r>
    <s v="REFERENCE ELECTRIFICATION - MODERATE TECHNOLOGY ADVANCEMENT"/>
    <x v="3"/>
    <s v="INDUSTRIAL LPG OVEN/FURNACE_CURING"/>
    <s v="TEXAS"/>
    <x v="31"/>
    <x v="2"/>
    <s v="OTHER PETROLEUM"/>
    <x v="14"/>
    <n v="0"/>
  </r>
  <r>
    <s v="REFERENCE ELECTRIFICATION - MODERATE TECHNOLOGY ADVANCEMENT"/>
    <x v="3"/>
    <s v="INDUSTRIAL LPG OVEN/FURNACE_CURING"/>
    <s v="TEXAS"/>
    <x v="31"/>
    <x v="3"/>
    <s v="ELECTRICITY"/>
    <x v="14"/>
    <n v="0"/>
  </r>
  <r>
    <s v="REFERENCE ELECTRIFICATION - MODERATE TECHNOLOGY ADVANCEMENT"/>
    <x v="3"/>
    <s v="INDUSTRIAL LPG OVEN/FURNACE_CURING"/>
    <s v="TEXAS"/>
    <x v="31"/>
    <x v="3"/>
    <s v="DIESEL FUEL"/>
    <x v="14"/>
    <n v="0"/>
  </r>
  <r>
    <s v="REFERENCE ELECTRIFICATION - MODERATE TECHNOLOGY ADVANCEMENT"/>
    <x v="3"/>
    <s v="INDUSTRIAL LPG OVEN/FURNACE_CURING"/>
    <s v="TEXAS"/>
    <x v="31"/>
    <x v="3"/>
    <s v="PIPELINE GAS"/>
    <x v="14"/>
    <n v="0"/>
  </r>
  <r>
    <s v="REFERENCE ELECTRIFICATION - MODERATE TECHNOLOGY ADVANCEMENT"/>
    <x v="3"/>
    <s v="INDUSTRIAL LPG OVEN/FURNACE_CURING"/>
    <s v="TEXAS"/>
    <x v="31"/>
    <x v="3"/>
    <s v="BIOMASS - WOOD"/>
    <x v="14"/>
    <n v="0"/>
  </r>
  <r>
    <s v="REFERENCE ELECTRIFICATION - MODERATE TECHNOLOGY ADVANCEMENT"/>
    <x v="3"/>
    <s v="INDUSTRIAL LPG OVEN/FURNACE_CURING"/>
    <s v="TEXAS"/>
    <x v="31"/>
    <x v="3"/>
    <s v="RESIDUAL FUEL OIL"/>
    <x v="14"/>
    <n v="0"/>
  </r>
  <r>
    <s v="REFERENCE ELECTRIFICATION - MODERATE TECHNOLOGY ADVANCEMENT"/>
    <x v="3"/>
    <s v="INDUSTRIAL LPG OVEN/FURNACE_CURING"/>
    <s v="TEXAS"/>
    <x v="31"/>
    <x v="3"/>
    <s v="COAL"/>
    <x v="14"/>
    <n v="0"/>
  </r>
  <r>
    <s v="REFERENCE ELECTRIFICATION - MODERATE TECHNOLOGY ADVANCEMENT"/>
    <x v="3"/>
    <s v="INDUSTRIAL LPG OVEN/FURNACE_CURING"/>
    <s v="TEXAS"/>
    <x v="31"/>
    <x v="3"/>
    <s v="OTHER PETROLEUM"/>
    <x v="14"/>
    <n v="0"/>
  </r>
  <r>
    <s v="REFERENCE ELECTRIFICATION - MODERATE TECHNOLOGY ADVANCEMENT"/>
    <x v="3"/>
    <s v="INDUSTRIAL LPG OVEN/FURNACE_CURING"/>
    <s v="TEXAS"/>
    <x v="31"/>
    <x v="4"/>
    <s v="ELECTRICITY"/>
    <x v="14"/>
    <n v="0"/>
  </r>
  <r>
    <s v="REFERENCE ELECTRIFICATION - MODERATE TECHNOLOGY ADVANCEMENT"/>
    <x v="3"/>
    <s v="INDUSTRIAL LPG OVEN/FURNACE_CURING"/>
    <s v="TEXAS"/>
    <x v="31"/>
    <x v="4"/>
    <s v="DIESEL FUEL"/>
    <x v="14"/>
    <n v="0"/>
  </r>
  <r>
    <s v="REFERENCE ELECTRIFICATION - MODERATE TECHNOLOGY ADVANCEMENT"/>
    <x v="3"/>
    <s v="INDUSTRIAL LPG OVEN/FURNACE_CURING"/>
    <s v="TEXAS"/>
    <x v="31"/>
    <x v="4"/>
    <s v="PIPELINE GAS"/>
    <x v="14"/>
    <n v="0"/>
  </r>
  <r>
    <s v="REFERENCE ELECTRIFICATION - MODERATE TECHNOLOGY ADVANCEMENT"/>
    <x v="3"/>
    <s v="INDUSTRIAL LPG OVEN/FURNACE_CURING"/>
    <s v="TEXAS"/>
    <x v="31"/>
    <x v="4"/>
    <s v="BIOMASS - WOOD"/>
    <x v="14"/>
    <n v="0"/>
  </r>
  <r>
    <s v="REFERENCE ELECTRIFICATION - MODERATE TECHNOLOGY ADVANCEMENT"/>
    <x v="3"/>
    <s v="INDUSTRIAL LPG OVEN/FURNACE_CURING"/>
    <s v="TEXAS"/>
    <x v="31"/>
    <x v="4"/>
    <s v="RESIDUAL FUEL OIL"/>
    <x v="14"/>
    <n v="0"/>
  </r>
  <r>
    <s v="REFERENCE ELECTRIFICATION - MODERATE TECHNOLOGY ADVANCEMENT"/>
    <x v="3"/>
    <s v="INDUSTRIAL LPG OVEN/FURNACE_CURING"/>
    <s v="TEXAS"/>
    <x v="31"/>
    <x v="4"/>
    <s v="COAL"/>
    <x v="14"/>
    <n v="0"/>
  </r>
  <r>
    <s v="REFERENCE ELECTRIFICATION - MODERATE TECHNOLOGY ADVANCEMENT"/>
    <x v="3"/>
    <s v="INDUSTRIAL LPG OVEN/FURNACE_CURING"/>
    <s v="TEXAS"/>
    <x v="31"/>
    <x v="4"/>
    <s v="OTHER PETROLEUM"/>
    <x v="14"/>
    <n v="0"/>
  </r>
  <r>
    <s v="REFERENCE ELECTRIFICATION - MODERATE TECHNOLOGY ADVANCEMENT"/>
    <x v="3"/>
    <s v="INDUSTRIAL LPG OVEN/FURNACE_CURING"/>
    <s v="TEXAS"/>
    <x v="31"/>
    <x v="5"/>
    <s v="ELECTRICITY"/>
    <x v="14"/>
    <n v="0"/>
  </r>
  <r>
    <s v="REFERENCE ELECTRIFICATION - MODERATE TECHNOLOGY ADVANCEMENT"/>
    <x v="3"/>
    <s v="INDUSTRIAL LPG OVEN/FURNACE_CURING"/>
    <s v="TEXAS"/>
    <x v="31"/>
    <x v="5"/>
    <s v="DIESEL FUEL"/>
    <x v="14"/>
    <n v="0"/>
  </r>
  <r>
    <s v="REFERENCE ELECTRIFICATION - MODERATE TECHNOLOGY ADVANCEMENT"/>
    <x v="3"/>
    <s v="INDUSTRIAL LPG OVEN/FURNACE_CURING"/>
    <s v="TEXAS"/>
    <x v="31"/>
    <x v="5"/>
    <s v="PIPELINE GAS"/>
    <x v="14"/>
    <n v="0"/>
  </r>
  <r>
    <s v="REFERENCE ELECTRIFICATION - MODERATE TECHNOLOGY ADVANCEMENT"/>
    <x v="3"/>
    <s v="INDUSTRIAL LPG OVEN/FURNACE_CURING"/>
    <s v="TEXAS"/>
    <x v="31"/>
    <x v="5"/>
    <s v="BIOMASS - WOOD"/>
    <x v="14"/>
    <n v="0"/>
  </r>
  <r>
    <s v="REFERENCE ELECTRIFICATION - MODERATE TECHNOLOGY ADVANCEMENT"/>
    <x v="3"/>
    <s v="INDUSTRIAL LPG OVEN/FURNACE_CURING"/>
    <s v="TEXAS"/>
    <x v="31"/>
    <x v="5"/>
    <s v="RESIDUAL FUEL OIL"/>
    <x v="14"/>
    <n v="0"/>
  </r>
  <r>
    <s v="REFERENCE ELECTRIFICATION - MODERATE TECHNOLOGY ADVANCEMENT"/>
    <x v="3"/>
    <s v="INDUSTRIAL LPG OVEN/FURNACE_CURING"/>
    <s v="TEXAS"/>
    <x v="31"/>
    <x v="5"/>
    <s v="COAL"/>
    <x v="14"/>
    <n v="0"/>
  </r>
  <r>
    <s v="REFERENCE ELECTRIFICATION - MODERATE TECHNOLOGY ADVANCEMENT"/>
    <x v="3"/>
    <s v="INDUSTRIAL LPG OVEN/FURNACE_CURING"/>
    <s v="TEXAS"/>
    <x v="31"/>
    <x v="5"/>
    <s v="OTHER PETROLEUM"/>
    <x v="14"/>
    <n v="0"/>
  </r>
  <r>
    <s v="REFERENCE ELECTRIFICATION - MODERATE TECHNOLOGY ADVANCEMENT"/>
    <x v="3"/>
    <s v="INDUSTRIAL LPG OVEN/FURNACE_CURING"/>
    <s v="TEXAS"/>
    <x v="31"/>
    <x v="6"/>
    <s v="ELECTRICITY"/>
    <x v="14"/>
    <n v="0"/>
  </r>
  <r>
    <s v="REFERENCE ELECTRIFICATION - MODERATE TECHNOLOGY ADVANCEMENT"/>
    <x v="3"/>
    <s v="INDUSTRIAL LPG OVEN/FURNACE_CURING"/>
    <s v="TEXAS"/>
    <x v="31"/>
    <x v="6"/>
    <s v="DIESEL FUEL"/>
    <x v="14"/>
    <n v="0"/>
  </r>
  <r>
    <s v="REFERENCE ELECTRIFICATION - MODERATE TECHNOLOGY ADVANCEMENT"/>
    <x v="3"/>
    <s v="INDUSTRIAL LPG OVEN/FURNACE_CURING"/>
    <s v="TEXAS"/>
    <x v="31"/>
    <x v="6"/>
    <s v="PIPELINE GAS"/>
    <x v="14"/>
    <n v="0"/>
  </r>
  <r>
    <s v="REFERENCE ELECTRIFICATION - MODERATE TECHNOLOGY ADVANCEMENT"/>
    <x v="3"/>
    <s v="INDUSTRIAL LPG OVEN/FURNACE_CURING"/>
    <s v="TEXAS"/>
    <x v="31"/>
    <x v="6"/>
    <s v="BIOMASS - WOOD"/>
    <x v="14"/>
    <n v="0"/>
  </r>
  <r>
    <s v="REFERENCE ELECTRIFICATION - MODERATE TECHNOLOGY ADVANCEMENT"/>
    <x v="3"/>
    <s v="INDUSTRIAL LPG OVEN/FURNACE_CURING"/>
    <s v="TEXAS"/>
    <x v="31"/>
    <x v="6"/>
    <s v="RESIDUAL FUEL OIL"/>
    <x v="14"/>
    <n v="0"/>
  </r>
  <r>
    <s v="REFERENCE ELECTRIFICATION - MODERATE TECHNOLOGY ADVANCEMENT"/>
    <x v="3"/>
    <s v="INDUSTRIAL LPG OVEN/FURNACE_CURING"/>
    <s v="TEXAS"/>
    <x v="31"/>
    <x v="6"/>
    <s v="COAL"/>
    <x v="14"/>
    <n v="0"/>
  </r>
  <r>
    <s v="REFERENCE ELECTRIFICATION - MODERATE TECHNOLOGY ADVANCEMENT"/>
    <x v="3"/>
    <s v="INDUSTRIAL LPG OVEN/FURNACE_CURING"/>
    <s v="TEXAS"/>
    <x v="31"/>
    <x v="6"/>
    <s v="OTHER PETROLEUM"/>
    <x v="14"/>
    <n v="0"/>
  </r>
  <r>
    <s v="REFERENCE ELECTRIFICATION - MODERATE TECHNOLOGY ADVANCEMENT"/>
    <x v="3"/>
    <s v="INDUSTRIAL LPG OVEN/FURNACE_CURING"/>
    <s v="TEXAS"/>
    <x v="31"/>
    <x v="7"/>
    <s v="ELECTRICITY"/>
    <x v="14"/>
    <n v="0"/>
  </r>
  <r>
    <s v="REFERENCE ELECTRIFICATION - MODERATE TECHNOLOGY ADVANCEMENT"/>
    <x v="3"/>
    <s v="INDUSTRIAL LPG OVEN/FURNACE_CURING"/>
    <s v="TEXAS"/>
    <x v="31"/>
    <x v="7"/>
    <s v="DIESEL FUEL"/>
    <x v="14"/>
    <n v="0"/>
  </r>
  <r>
    <s v="REFERENCE ELECTRIFICATION - MODERATE TECHNOLOGY ADVANCEMENT"/>
    <x v="3"/>
    <s v="INDUSTRIAL LPG OVEN/FURNACE_CURING"/>
    <s v="TEXAS"/>
    <x v="31"/>
    <x v="7"/>
    <s v="PIPELINE GAS"/>
    <x v="14"/>
    <n v="0"/>
  </r>
  <r>
    <s v="REFERENCE ELECTRIFICATION - MODERATE TECHNOLOGY ADVANCEMENT"/>
    <x v="3"/>
    <s v="INDUSTRIAL LPG OVEN/FURNACE_CURING"/>
    <s v="TEXAS"/>
    <x v="31"/>
    <x v="7"/>
    <s v="BIOMASS - WOOD"/>
    <x v="14"/>
    <n v="0"/>
  </r>
  <r>
    <s v="REFERENCE ELECTRIFICATION - MODERATE TECHNOLOGY ADVANCEMENT"/>
    <x v="3"/>
    <s v="INDUSTRIAL LPG OVEN/FURNACE_CURING"/>
    <s v="TEXAS"/>
    <x v="31"/>
    <x v="7"/>
    <s v="RESIDUAL FUEL OIL"/>
    <x v="14"/>
    <n v="0"/>
  </r>
  <r>
    <s v="REFERENCE ELECTRIFICATION - MODERATE TECHNOLOGY ADVANCEMENT"/>
    <x v="3"/>
    <s v="INDUSTRIAL LPG OVEN/FURNACE_CURING"/>
    <s v="TEXAS"/>
    <x v="31"/>
    <x v="7"/>
    <s v="COAL"/>
    <x v="14"/>
    <n v="0"/>
  </r>
  <r>
    <s v="REFERENCE ELECTRIFICATION - MODERATE TECHNOLOGY ADVANCEMENT"/>
    <x v="3"/>
    <s v="INDUSTRIAL LPG OVEN/FURNACE_CURING"/>
    <s v="TEXAS"/>
    <x v="31"/>
    <x v="7"/>
    <s v="OTHER PETROLEUM"/>
    <x v="14"/>
    <n v="0"/>
  </r>
  <r>
    <s v="REFERENCE ELECTRIFICATION - MODERATE TECHNOLOGY ADVANCEMENT"/>
    <x v="3"/>
    <s v="INDUSTRIAL LPG OVEN/FURNACE_CURING"/>
    <s v="TEXAS"/>
    <x v="31"/>
    <x v="8"/>
    <s v="ELECTRICITY"/>
    <x v="14"/>
    <n v="0"/>
  </r>
  <r>
    <s v="REFERENCE ELECTRIFICATION - MODERATE TECHNOLOGY ADVANCEMENT"/>
    <x v="3"/>
    <s v="INDUSTRIAL LPG OVEN/FURNACE_CURING"/>
    <s v="TEXAS"/>
    <x v="31"/>
    <x v="8"/>
    <s v="DIESEL FUEL"/>
    <x v="14"/>
    <n v="0"/>
  </r>
  <r>
    <s v="REFERENCE ELECTRIFICATION - MODERATE TECHNOLOGY ADVANCEMENT"/>
    <x v="3"/>
    <s v="INDUSTRIAL LPG OVEN/FURNACE_CURING"/>
    <s v="TEXAS"/>
    <x v="31"/>
    <x v="8"/>
    <s v="PIPELINE GAS"/>
    <x v="14"/>
    <n v="0"/>
  </r>
  <r>
    <s v="REFERENCE ELECTRIFICATION - MODERATE TECHNOLOGY ADVANCEMENT"/>
    <x v="3"/>
    <s v="INDUSTRIAL LPG OVEN/FURNACE_CURING"/>
    <s v="TEXAS"/>
    <x v="31"/>
    <x v="8"/>
    <s v="BIOMASS - WOOD"/>
    <x v="14"/>
    <n v="0"/>
  </r>
  <r>
    <s v="REFERENCE ELECTRIFICATION - MODERATE TECHNOLOGY ADVANCEMENT"/>
    <x v="3"/>
    <s v="INDUSTRIAL LPG OVEN/FURNACE_CURING"/>
    <s v="TEXAS"/>
    <x v="31"/>
    <x v="8"/>
    <s v="RESIDUAL FUEL OIL"/>
    <x v="14"/>
    <n v="0"/>
  </r>
  <r>
    <s v="REFERENCE ELECTRIFICATION - MODERATE TECHNOLOGY ADVANCEMENT"/>
    <x v="3"/>
    <s v="INDUSTRIAL LPG OVEN/FURNACE_CURING"/>
    <s v="TEXAS"/>
    <x v="31"/>
    <x v="8"/>
    <s v="COAL"/>
    <x v="14"/>
    <n v="0"/>
  </r>
  <r>
    <s v="REFERENCE ELECTRIFICATION - MODERATE TECHNOLOGY ADVANCEMENT"/>
    <x v="3"/>
    <s v="INDUSTRIAL LPG OVEN/FURNACE_CURING"/>
    <s v="TEXAS"/>
    <x v="31"/>
    <x v="8"/>
    <s v="OTHER PETROLEUM"/>
    <x v="14"/>
    <n v="0"/>
  </r>
  <r>
    <s v="REFERENCE ELECTRIFICATION - MODERATE TECHNOLOGY ADVANCEMENT"/>
    <x v="3"/>
    <s v="INDUSTRIAL LPG OVEN/FURNACE_CURING"/>
    <s v="TEXAS"/>
    <x v="31"/>
    <x v="9"/>
    <s v="ELECTRICITY"/>
    <x v="14"/>
    <n v="0"/>
  </r>
  <r>
    <s v="REFERENCE ELECTRIFICATION - MODERATE TECHNOLOGY ADVANCEMENT"/>
    <x v="3"/>
    <s v="INDUSTRIAL LPG OVEN/FURNACE_CURING"/>
    <s v="TEXAS"/>
    <x v="31"/>
    <x v="9"/>
    <s v="DIESEL FUEL"/>
    <x v="14"/>
    <n v="0"/>
  </r>
  <r>
    <s v="REFERENCE ELECTRIFICATION - MODERATE TECHNOLOGY ADVANCEMENT"/>
    <x v="3"/>
    <s v="INDUSTRIAL LPG OVEN/FURNACE_CURING"/>
    <s v="TEXAS"/>
    <x v="31"/>
    <x v="9"/>
    <s v="PIPELINE GAS"/>
    <x v="14"/>
    <n v="0"/>
  </r>
  <r>
    <s v="REFERENCE ELECTRIFICATION - MODERATE TECHNOLOGY ADVANCEMENT"/>
    <x v="3"/>
    <s v="INDUSTRIAL LPG OVEN/FURNACE_CURING"/>
    <s v="TEXAS"/>
    <x v="31"/>
    <x v="9"/>
    <s v="BIOMASS - WOOD"/>
    <x v="14"/>
    <n v="0"/>
  </r>
  <r>
    <s v="REFERENCE ELECTRIFICATION - MODERATE TECHNOLOGY ADVANCEMENT"/>
    <x v="3"/>
    <s v="INDUSTRIAL LPG OVEN/FURNACE_CURING"/>
    <s v="TEXAS"/>
    <x v="31"/>
    <x v="9"/>
    <s v="RESIDUAL FUEL OIL"/>
    <x v="14"/>
    <n v="0"/>
  </r>
  <r>
    <s v="REFERENCE ELECTRIFICATION - MODERATE TECHNOLOGY ADVANCEMENT"/>
    <x v="3"/>
    <s v="INDUSTRIAL LPG OVEN/FURNACE_CURING"/>
    <s v="TEXAS"/>
    <x v="31"/>
    <x v="9"/>
    <s v="COAL"/>
    <x v="14"/>
    <n v="0"/>
  </r>
  <r>
    <s v="REFERENCE ELECTRIFICATION - MODERATE TECHNOLOGY ADVANCEMENT"/>
    <x v="3"/>
    <s v="INDUSTRIAL LPG OVEN/FURNACE_CURING"/>
    <s v="TEXAS"/>
    <x v="31"/>
    <x v="9"/>
    <s v="OTHER PETROLEUM"/>
    <x v="14"/>
    <n v="0"/>
  </r>
  <r>
    <s v="REFERENCE ELECTRIFICATION - MODERATE TECHNOLOGY ADVANCEMENT"/>
    <x v="3"/>
    <s v="INDUSTRIAL LPG OVEN/FURNACE_CURING"/>
    <s v="TEXAS"/>
    <x v="31"/>
    <x v="10"/>
    <s v="ELECTRICITY"/>
    <x v="14"/>
    <n v="0"/>
  </r>
  <r>
    <s v="REFERENCE ELECTRIFICATION - MODERATE TECHNOLOGY ADVANCEMENT"/>
    <x v="3"/>
    <s v="INDUSTRIAL LPG OVEN/FURNACE_CURING"/>
    <s v="TEXAS"/>
    <x v="31"/>
    <x v="10"/>
    <s v="DIESEL FUEL"/>
    <x v="14"/>
    <n v="0"/>
  </r>
  <r>
    <s v="REFERENCE ELECTRIFICATION - MODERATE TECHNOLOGY ADVANCEMENT"/>
    <x v="3"/>
    <s v="INDUSTRIAL LPG OVEN/FURNACE_CURING"/>
    <s v="TEXAS"/>
    <x v="31"/>
    <x v="10"/>
    <s v="PIPELINE GAS"/>
    <x v="14"/>
    <n v="0"/>
  </r>
  <r>
    <s v="REFERENCE ELECTRIFICATION - MODERATE TECHNOLOGY ADVANCEMENT"/>
    <x v="3"/>
    <s v="INDUSTRIAL LPG OVEN/FURNACE_CURING"/>
    <s v="TEXAS"/>
    <x v="31"/>
    <x v="10"/>
    <s v="BIOMASS - WOOD"/>
    <x v="14"/>
    <n v="0"/>
  </r>
  <r>
    <s v="REFERENCE ELECTRIFICATION - MODERATE TECHNOLOGY ADVANCEMENT"/>
    <x v="3"/>
    <s v="INDUSTRIAL LPG OVEN/FURNACE_CURING"/>
    <s v="TEXAS"/>
    <x v="31"/>
    <x v="10"/>
    <s v="RESIDUAL FUEL OIL"/>
    <x v="14"/>
    <n v="0"/>
  </r>
  <r>
    <s v="REFERENCE ELECTRIFICATION - MODERATE TECHNOLOGY ADVANCEMENT"/>
    <x v="3"/>
    <s v="INDUSTRIAL LPG OVEN/FURNACE_CURING"/>
    <s v="TEXAS"/>
    <x v="31"/>
    <x v="10"/>
    <s v="COAL"/>
    <x v="14"/>
    <n v="0"/>
  </r>
  <r>
    <s v="REFERENCE ELECTRIFICATION - MODERATE TECHNOLOGY ADVANCEMENT"/>
    <x v="3"/>
    <s v="INDUSTRIAL LPG OVEN/FURNACE_CURING"/>
    <s v="TEXAS"/>
    <x v="31"/>
    <x v="10"/>
    <s v="OTHER PETROLEUM"/>
    <x v="14"/>
    <n v="0"/>
  </r>
  <r>
    <s v="REFERENCE ELECTRIFICATION - MODERATE TECHNOLOGY ADVANCEMENT"/>
    <x v="3"/>
    <s v="INDUSTRIAL LPG OVEN/FURNACE_CURING"/>
    <s v="TEXAS"/>
    <x v="31"/>
    <x v="11"/>
    <s v="ELECTRICITY"/>
    <x v="14"/>
    <n v="0"/>
  </r>
  <r>
    <s v="REFERENCE ELECTRIFICATION - MODERATE TECHNOLOGY ADVANCEMENT"/>
    <x v="3"/>
    <s v="INDUSTRIAL LPG OVEN/FURNACE_CURING"/>
    <s v="TEXAS"/>
    <x v="31"/>
    <x v="11"/>
    <s v="DIESEL FUEL"/>
    <x v="14"/>
    <n v="0"/>
  </r>
  <r>
    <s v="REFERENCE ELECTRIFICATION - MODERATE TECHNOLOGY ADVANCEMENT"/>
    <x v="3"/>
    <s v="INDUSTRIAL LPG OVEN/FURNACE_CURING"/>
    <s v="TEXAS"/>
    <x v="31"/>
    <x v="11"/>
    <s v="PIPELINE GAS"/>
    <x v="14"/>
    <n v="0"/>
  </r>
  <r>
    <s v="REFERENCE ELECTRIFICATION - MODERATE TECHNOLOGY ADVANCEMENT"/>
    <x v="3"/>
    <s v="INDUSTRIAL LPG OVEN/FURNACE_CURING"/>
    <s v="TEXAS"/>
    <x v="31"/>
    <x v="11"/>
    <s v="BIOMASS - WOOD"/>
    <x v="14"/>
    <n v="0"/>
  </r>
  <r>
    <s v="REFERENCE ELECTRIFICATION - MODERATE TECHNOLOGY ADVANCEMENT"/>
    <x v="3"/>
    <s v="INDUSTRIAL LPG OVEN/FURNACE_CURING"/>
    <s v="TEXAS"/>
    <x v="31"/>
    <x v="11"/>
    <s v="RESIDUAL FUEL OIL"/>
    <x v="14"/>
    <n v="0"/>
  </r>
  <r>
    <s v="REFERENCE ELECTRIFICATION - MODERATE TECHNOLOGY ADVANCEMENT"/>
    <x v="3"/>
    <s v="INDUSTRIAL LPG OVEN/FURNACE_CURING"/>
    <s v="TEXAS"/>
    <x v="31"/>
    <x v="11"/>
    <s v="COAL"/>
    <x v="14"/>
    <n v="0"/>
  </r>
  <r>
    <s v="REFERENCE ELECTRIFICATION - MODERATE TECHNOLOGY ADVANCEMENT"/>
    <x v="3"/>
    <s v="INDUSTRIAL LPG OVEN/FURNACE_CURING"/>
    <s v="TEXAS"/>
    <x v="31"/>
    <x v="11"/>
    <s v="OTHER PETROLEUM"/>
    <x v="14"/>
    <n v="0"/>
  </r>
  <r>
    <s v="REFERENCE ELECTRIFICATION - MODERATE TECHNOLOGY ADVANCEMENT"/>
    <x v="3"/>
    <s v="INDUSTRIAL LPG OVEN/FURNACE_CURING"/>
    <s v="TEXAS"/>
    <x v="31"/>
    <x v="12"/>
    <s v="ELECTRICITY"/>
    <x v="14"/>
    <n v="0"/>
  </r>
  <r>
    <s v="REFERENCE ELECTRIFICATION - MODERATE TECHNOLOGY ADVANCEMENT"/>
    <x v="3"/>
    <s v="INDUSTRIAL LPG OVEN/FURNACE_CURING"/>
    <s v="TEXAS"/>
    <x v="31"/>
    <x v="12"/>
    <s v="DIESEL FUEL"/>
    <x v="14"/>
    <n v="0"/>
  </r>
  <r>
    <s v="REFERENCE ELECTRIFICATION - MODERATE TECHNOLOGY ADVANCEMENT"/>
    <x v="3"/>
    <s v="INDUSTRIAL LPG OVEN/FURNACE_CURING"/>
    <s v="TEXAS"/>
    <x v="31"/>
    <x v="12"/>
    <s v="PIPELINE GAS"/>
    <x v="14"/>
    <n v="0"/>
  </r>
  <r>
    <s v="REFERENCE ELECTRIFICATION - MODERATE TECHNOLOGY ADVANCEMENT"/>
    <x v="3"/>
    <s v="INDUSTRIAL LPG OVEN/FURNACE_CURING"/>
    <s v="TEXAS"/>
    <x v="31"/>
    <x v="12"/>
    <s v="BIOMASS - WOOD"/>
    <x v="14"/>
    <n v="0"/>
  </r>
  <r>
    <s v="REFERENCE ELECTRIFICATION - MODERATE TECHNOLOGY ADVANCEMENT"/>
    <x v="3"/>
    <s v="INDUSTRIAL LPG OVEN/FURNACE_CURING"/>
    <s v="TEXAS"/>
    <x v="31"/>
    <x v="12"/>
    <s v="RESIDUAL FUEL OIL"/>
    <x v="14"/>
    <n v="0"/>
  </r>
  <r>
    <s v="REFERENCE ELECTRIFICATION - MODERATE TECHNOLOGY ADVANCEMENT"/>
    <x v="3"/>
    <s v="INDUSTRIAL LPG OVEN/FURNACE_CURING"/>
    <s v="TEXAS"/>
    <x v="31"/>
    <x v="12"/>
    <s v="COAL"/>
    <x v="14"/>
    <n v="0"/>
  </r>
  <r>
    <s v="REFERENCE ELECTRIFICATION - MODERATE TECHNOLOGY ADVANCEMENT"/>
    <x v="3"/>
    <s v="INDUSTRIAL LPG OVEN/FURNACE_CURING"/>
    <s v="TEXAS"/>
    <x v="31"/>
    <x v="12"/>
    <s v="OTHER PETROLEUM"/>
    <x v="14"/>
    <n v="0"/>
  </r>
  <r>
    <s v="REFERENCE ELECTRIFICATION - MODERATE TECHNOLOGY ADVANCEMENT"/>
    <x v="3"/>
    <s v="INDUSTRIAL LPG OVEN/FURNACE_CURING"/>
    <s v="TEXAS"/>
    <x v="31"/>
    <x v="13"/>
    <s v="ELECTRICITY"/>
    <x v="14"/>
    <n v="0"/>
  </r>
  <r>
    <s v="REFERENCE ELECTRIFICATION - MODERATE TECHNOLOGY ADVANCEMENT"/>
    <x v="3"/>
    <s v="INDUSTRIAL LPG OVEN/FURNACE_CURING"/>
    <s v="TEXAS"/>
    <x v="31"/>
    <x v="13"/>
    <s v="DIESEL FUEL"/>
    <x v="14"/>
    <n v="0"/>
  </r>
  <r>
    <s v="REFERENCE ELECTRIFICATION - MODERATE TECHNOLOGY ADVANCEMENT"/>
    <x v="3"/>
    <s v="INDUSTRIAL LPG OVEN/FURNACE_CURING"/>
    <s v="TEXAS"/>
    <x v="31"/>
    <x v="13"/>
    <s v="PIPELINE GAS"/>
    <x v="14"/>
    <n v="0"/>
  </r>
  <r>
    <s v="REFERENCE ELECTRIFICATION - MODERATE TECHNOLOGY ADVANCEMENT"/>
    <x v="3"/>
    <s v="INDUSTRIAL LPG OVEN/FURNACE_CURING"/>
    <s v="TEXAS"/>
    <x v="31"/>
    <x v="13"/>
    <s v="BIOMASS - WOOD"/>
    <x v="14"/>
    <n v="0"/>
  </r>
  <r>
    <s v="REFERENCE ELECTRIFICATION - MODERATE TECHNOLOGY ADVANCEMENT"/>
    <x v="3"/>
    <s v="INDUSTRIAL LPG OVEN/FURNACE_CURING"/>
    <s v="TEXAS"/>
    <x v="31"/>
    <x v="13"/>
    <s v="RESIDUAL FUEL OIL"/>
    <x v="14"/>
    <n v="0"/>
  </r>
  <r>
    <s v="REFERENCE ELECTRIFICATION - MODERATE TECHNOLOGY ADVANCEMENT"/>
    <x v="3"/>
    <s v="INDUSTRIAL LPG OVEN/FURNACE_CURING"/>
    <s v="TEXAS"/>
    <x v="31"/>
    <x v="13"/>
    <s v="COAL"/>
    <x v="14"/>
    <n v="0"/>
  </r>
  <r>
    <s v="REFERENCE ELECTRIFICATION - MODERATE TECHNOLOGY ADVANCEMENT"/>
    <x v="3"/>
    <s v="INDUSTRIAL LPG OVEN/FURNACE_CURING"/>
    <s v="TEXAS"/>
    <x v="31"/>
    <x v="13"/>
    <s v="OTHER PETROLEUM"/>
    <x v="14"/>
    <n v="0"/>
  </r>
  <r>
    <s v="REFERENCE ELECTRIFICATION - MODERATE TECHNOLOGY ADVANCEMENT"/>
    <x v="3"/>
    <s v="INDUSTRIAL LPG OVEN/FURNACE_CURING"/>
    <s v="TEXAS"/>
    <x v="31"/>
    <x v="14"/>
    <s v="ELECTRICITY"/>
    <x v="14"/>
    <n v="0"/>
  </r>
  <r>
    <s v="REFERENCE ELECTRIFICATION - MODERATE TECHNOLOGY ADVANCEMENT"/>
    <x v="3"/>
    <s v="INDUSTRIAL LPG OVEN/FURNACE_CURING"/>
    <s v="TEXAS"/>
    <x v="31"/>
    <x v="14"/>
    <s v="DIESEL FUEL"/>
    <x v="14"/>
    <n v="0"/>
  </r>
  <r>
    <s v="REFERENCE ELECTRIFICATION - MODERATE TECHNOLOGY ADVANCEMENT"/>
    <x v="3"/>
    <s v="INDUSTRIAL LPG OVEN/FURNACE_CURING"/>
    <s v="TEXAS"/>
    <x v="31"/>
    <x v="14"/>
    <s v="PIPELINE GAS"/>
    <x v="14"/>
    <n v="0"/>
  </r>
  <r>
    <s v="REFERENCE ELECTRIFICATION - MODERATE TECHNOLOGY ADVANCEMENT"/>
    <x v="3"/>
    <s v="INDUSTRIAL LPG OVEN/FURNACE_CURING"/>
    <s v="TEXAS"/>
    <x v="31"/>
    <x v="14"/>
    <s v="BIOMASS - WOOD"/>
    <x v="14"/>
    <n v="0"/>
  </r>
  <r>
    <s v="REFERENCE ELECTRIFICATION - MODERATE TECHNOLOGY ADVANCEMENT"/>
    <x v="3"/>
    <s v="INDUSTRIAL LPG OVEN/FURNACE_CURING"/>
    <s v="TEXAS"/>
    <x v="31"/>
    <x v="14"/>
    <s v="RESIDUAL FUEL OIL"/>
    <x v="14"/>
    <n v="0"/>
  </r>
  <r>
    <s v="REFERENCE ELECTRIFICATION - MODERATE TECHNOLOGY ADVANCEMENT"/>
    <x v="3"/>
    <s v="INDUSTRIAL LPG OVEN/FURNACE_CURING"/>
    <s v="TEXAS"/>
    <x v="31"/>
    <x v="14"/>
    <s v="COAL"/>
    <x v="14"/>
    <n v="0"/>
  </r>
  <r>
    <s v="REFERENCE ELECTRIFICATION - MODERATE TECHNOLOGY ADVANCEMENT"/>
    <x v="3"/>
    <s v="INDUSTRIAL LPG OVEN/FURNACE_CURING"/>
    <s v="TEXAS"/>
    <x v="31"/>
    <x v="14"/>
    <s v="OTHER PETROLEUM"/>
    <x v="14"/>
    <n v="0"/>
  </r>
  <r>
    <s v="REFERENCE ELECTRIFICATION - MODERATE TECHNOLOGY ADVANCEMENT"/>
    <x v="3"/>
    <s v="INDUSTRIAL LPG OVEN/FURNACE_CURING"/>
    <s v="TEXAS"/>
    <x v="31"/>
    <x v="15"/>
    <s v="ELECTRICITY"/>
    <x v="14"/>
    <n v="0"/>
  </r>
  <r>
    <s v="REFERENCE ELECTRIFICATION - MODERATE TECHNOLOGY ADVANCEMENT"/>
    <x v="3"/>
    <s v="INDUSTRIAL LPG OVEN/FURNACE_CURING"/>
    <s v="TEXAS"/>
    <x v="31"/>
    <x v="15"/>
    <s v="DIESEL FUEL"/>
    <x v="14"/>
    <n v="0"/>
  </r>
  <r>
    <s v="REFERENCE ELECTRIFICATION - MODERATE TECHNOLOGY ADVANCEMENT"/>
    <x v="3"/>
    <s v="INDUSTRIAL LPG OVEN/FURNACE_CURING"/>
    <s v="TEXAS"/>
    <x v="31"/>
    <x v="15"/>
    <s v="PIPELINE GAS"/>
    <x v="14"/>
    <n v="0"/>
  </r>
  <r>
    <s v="REFERENCE ELECTRIFICATION - MODERATE TECHNOLOGY ADVANCEMENT"/>
    <x v="3"/>
    <s v="INDUSTRIAL LPG OVEN/FURNACE_CURING"/>
    <s v="TEXAS"/>
    <x v="31"/>
    <x v="15"/>
    <s v="BIOMASS - WOOD"/>
    <x v="14"/>
    <n v="0"/>
  </r>
  <r>
    <s v="REFERENCE ELECTRIFICATION - MODERATE TECHNOLOGY ADVANCEMENT"/>
    <x v="3"/>
    <s v="INDUSTRIAL LPG OVEN/FURNACE_CURING"/>
    <s v="TEXAS"/>
    <x v="31"/>
    <x v="15"/>
    <s v="RESIDUAL FUEL OIL"/>
    <x v="14"/>
    <n v="0"/>
  </r>
  <r>
    <s v="REFERENCE ELECTRIFICATION - MODERATE TECHNOLOGY ADVANCEMENT"/>
    <x v="3"/>
    <s v="INDUSTRIAL LPG OVEN/FURNACE_CURING"/>
    <s v="TEXAS"/>
    <x v="31"/>
    <x v="15"/>
    <s v="COAL"/>
    <x v="14"/>
    <n v="0"/>
  </r>
  <r>
    <s v="REFERENCE ELECTRIFICATION - MODERATE TECHNOLOGY ADVANCEMENT"/>
    <x v="3"/>
    <s v="INDUSTRIAL LPG OVEN/FURNACE_CURING"/>
    <s v="TEXAS"/>
    <x v="31"/>
    <x v="15"/>
    <s v="OTHER PETROLEUM"/>
    <x v="14"/>
    <n v="0"/>
  </r>
  <r>
    <s v="REFERENCE ELECTRIFICATION - MODERATE TECHNOLOGY ADVANCEMENT"/>
    <x v="3"/>
    <s v="INDUSTRIAL LPG OVEN/FURNACE_CURING"/>
    <s v="TEXAS"/>
    <x v="31"/>
    <x v="16"/>
    <s v="ELECTRICITY"/>
    <x v="14"/>
    <n v="0"/>
  </r>
  <r>
    <s v="REFERENCE ELECTRIFICATION - MODERATE TECHNOLOGY ADVANCEMENT"/>
    <x v="3"/>
    <s v="INDUSTRIAL LPG OVEN/FURNACE_CURING"/>
    <s v="TEXAS"/>
    <x v="31"/>
    <x v="16"/>
    <s v="DIESEL FUEL"/>
    <x v="14"/>
    <n v="0"/>
  </r>
  <r>
    <s v="REFERENCE ELECTRIFICATION - MODERATE TECHNOLOGY ADVANCEMENT"/>
    <x v="3"/>
    <s v="INDUSTRIAL LPG OVEN/FURNACE_CURING"/>
    <s v="TEXAS"/>
    <x v="31"/>
    <x v="16"/>
    <s v="PIPELINE GAS"/>
    <x v="14"/>
    <n v="0"/>
  </r>
  <r>
    <s v="REFERENCE ELECTRIFICATION - MODERATE TECHNOLOGY ADVANCEMENT"/>
    <x v="3"/>
    <s v="INDUSTRIAL LPG OVEN/FURNACE_CURING"/>
    <s v="TEXAS"/>
    <x v="31"/>
    <x v="16"/>
    <s v="BIOMASS - WOOD"/>
    <x v="14"/>
    <n v="0"/>
  </r>
  <r>
    <s v="REFERENCE ELECTRIFICATION - MODERATE TECHNOLOGY ADVANCEMENT"/>
    <x v="3"/>
    <s v="INDUSTRIAL LPG OVEN/FURNACE_CURING"/>
    <s v="TEXAS"/>
    <x v="31"/>
    <x v="16"/>
    <s v="RESIDUAL FUEL OIL"/>
    <x v="14"/>
    <n v="0"/>
  </r>
  <r>
    <s v="REFERENCE ELECTRIFICATION - MODERATE TECHNOLOGY ADVANCEMENT"/>
    <x v="3"/>
    <s v="INDUSTRIAL LPG OVEN/FURNACE_CURING"/>
    <s v="TEXAS"/>
    <x v="31"/>
    <x v="16"/>
    <s v="COAL"/>
    <x v="14"/>
    <n v="0"/>
  </r>
  <r>
    <s v="REFERENCE ELECTRIFICATION - MODERATE TECHNOLOGY ADVANCEMENT"/>
    <x v="3"/>
    <s v="INDUSTRIAL LPG OVEN/FURNACE_CURING"/>
    <s v="TEXAS"/>
    <x v="31"/>
    <x v="16"/>
    <s v="OTHER PETROLEUM"/>
    <x v="14"/>
    <n v="0"/>
  </r>
  <r>
    <s v="REFERENCE ELECTRIFICATION - MODERATE TECHNOLOGY ADVANCEMENT"/>
    <x v="3"/>
    <s v="INDUSTRIAL LPG OVEN/FURNACE_CURING"/>
    <s v="TEXAS"/>
    <x v="31"/>
    <x v="17"/>
    <s v="ELECTRICITY"/>
    <x v="14"/>
    <n v="0"/>
  </r>
  <r>
    <s v="REFERENCE ELECTRIFICATION - MODERATE TECHNOLOGY ADVANCEMENT"/>
    <x v="3"/>
    <s v="INDUSTRIAL LPG OVEN/FURNACE_CURING"/>
    <s v="TEXAS"/>
    <x v="31"/>
    <x v="17"/>
    <s v="DIESEL FUEL"/>
    <x v="14"/>
    <n v="0"/>
  </r>
  <r>
    <s v="REFERENCE ELECTRIFICATION - MODERATE TECHNOLOGY ADVANCEMENT"/>
    <x v="3"/>
    <s v="INDUSTRIAL LPG OVEN/FURNACE_CURING"/>
    <s v="TEXAS"/>
    <x v="31"/>
    <x v="17"/>
    <s v="PIPELINE GAS"/>
    <x v="14"/>
    <n v="0"/>
  </r>
  <r>
    <s v="REFERENCE ELECTRIFICATION - MODERATE TECHNOLOGY ADVANCEMENT"/>
    <x v="3"/>
    <s v="INDUSTRIAL LPG OVEN/FURNACE_CURING"/>
    <s v="TEXAS"/>
    <x v="31"/>
    <x v="17"/>
    <s v="BIOMASS - WOOD"/>
    <x v="14"/>
    <n v="0"/>
  </r>
  <r>
    <s v="REFERENCE ELECTRIFICATION - MODERATE TECHNOLOGY ADVANCEMENT"/>
    <x v="3"/>
    <s v="INDUSTRIAL LPG OVEN/FURNACE_CURING"/>
    <s v="TEXAS"/>
    <x v="31"/>
    <x v="17"/>
    <s v="RESIDUAL FUEL OIL"/>
    <x v="14"/>
    <n v="0"/>
  </r>
  <r>
    <s v="REFERENCE ELECTRIFICATION - MODERATE TECHNOLOGY ADVANCEMENT"/>
    <x v="3"/>
    <s v="INDUSTRIAL LPG OVEN/FURNACE_CURING"/>
    <s v="TEXAS"/>
    <x v="31"/>
    <x v="17"/>
    <s v="COAL"/>
    <x v="14"/>
    <n v="0"/>
  </r>
  <r>
    <s v="REFERENCE ELECTRIFICATION - MODERATE TECHNOLOGY ADVANCEMENT"/>
    <x v="3"/>
    <s v="INDUSTRIAL LPG OVEN/FURNACE_CURING"/>
    <s v="TEXAS"/>
    <x v="31"/>
    <x v="17"/>
    <s v="OTHER PETROLEUM"/>
    <x v="14"/>
    <n v="0"/>
  </r>
  <r>
    <s v="REFERENCE ELECTRIFICATION - MODERATE TECHNOLOGY ADVANCEMENT"/>
    <x v="3"/>
    <s v="INDUSTRIAL LPG OVEN/FURNACE_CURING"/>
    <s v="TEXAS"/>
    <x v="31"/>
    <x v="18"/>
    <s v="ELECTRICITY"/>
    <x v="14"/>
    <n v="0"/>
  </r>
  <r>
    <s v="REFERENCE ELECTRIFICATION - MODERATE TECHNOLOGY ADVANCEMENT"/>
    <x v="3"/>
    <s v="INDUSTRIAL LPG OVEN/FURNACE_CURING"/>
    <s v="TEXAS"/>
    <x v="31"/>
    <x v="18"/>
    <s v="DIESEL FUEL"/>
    <x v="14"/>
    <n v="0"/>
  </r>
  <r>
    <s v="REFERENCE ELECTRIFICATION - MODERATE TECHNOLOGY ADVANCEMENT"/>
    <x v="3"/>
    <s v="INDUSTRIAL LPG OVEN/FURNACE_CURING"/>
    <s v="TEXAS"/>
    <x v="31"/>
    <x v="18"/>
    <s v="PIPELINE GAS"/>
    <x v="14"/>
    <n v="0"/>
  </r>
  <r>
    <s v="REFERENCE ELECTRIFICATION - MODERATE TECHNOLOGY ADVANCEMENT"/>
    <x v="3"/>
    <s v="INDUSTRIAL LPG OVEN/FURNACE_CURING"/>
    <s v="TEXAS"/>
    <x v="31"/>
    <x v="18"/>
    <s v="BIOMASS - WOOD"/>
    <x v="14"/>
    <n v="0"/>
  </r>
  <r>
    <s v="REFERENCE ELECTRIFICATION - MODERATE TECHNOLOGY ADVANCEMENT"/>
    <x v="3"/>
    <s v="INDUSTRIAL LPG OVEN/FURNACE_CURING"/>
    <s v="TEXAS"/>
    <x v="31"/>
    <x v="18"/>
    <s v="RESIDUAL FUEL OIL"/>
    <x v="14"/>
    <n v="0"/>
  </r>
  <r>
    <s v="REFERENCE ELECTRIFICATION - MODERATE TECHNOLOGY ADVANCEMENT"/>
    <x v="3"/>
    <s v="INDUSTRIAL LPG OVEN/FURNACE_CURING"/>
    <s v="TEXAS"/>
    <x v="31"/>
    <x v="18"/>
    <s v="COAL"/>
    <x v="14"/>
    <n v="0"/>
  </r>
  <r>
    <s v="REFERENCE ELECTRIFICATION - MODERATE TECHNOLOGY ADVANCEMENT"/>
    <x v="3"/>
    <s v="INDUSTRIAL LPG OVEN/FURNACE_CURING"/>
    <s v="TEXAS"/>
    <x v="31"/>
    <x v="18"/>
    <s v="OTHER PETROLEUM"/>
    <x v="14"/>
    <n v="0"/>
  </r>
  <r>
    <s v="REFERENCE ELECTRIFICATION - MODERATE TECHNOLOGY ADVANCEMENT"/>
    <x v="3"/>
    <s v="INDUSTRIAL LPG OVEN/FURNACE_CURING"/>
    <s v="TEXAS"/>
    <x v="31"/>
    <x v="19"/>
    <s v="ELECTRICITY"/>
    <x v="14"/>
    <n v="0"/>
  </r>
  <r>
    <s v="REFERENCE ELECTRIFICATION - MODERATE TECHNOLOGY ADVANCEMENT"/>
    <x v="3"/>
    <s v="INDUSTRIAL LPG OVEN/FURNACE_CURING"/>
    <s v="TEXAS"/>
    <x v="31"/>
    <x v="19"/>
    <s v="DIESEL FUEL"/>
    <x v="14"/>
    <n v="0"/>
  </r>
  <r>
    <s v="REFERENCE ELECTRIFICATION - MODERATE TECHNOLOGY ADVANCEMENT"/>
    <x v="3"/>
    <s v="INDUSTRIAL LPG OVEN/FURNACE_CURING"/>
    <s v="TEXAS"/>
    <x v="31"/>
    <x v="19"/>
    <s v="PIPELINE GAS"/>
    <x v="14"/>
    <n v="0"/>
  </r>
  <r>
    <s v="REFERENCE ELECTRIFICATION - MODERATE TECHNOLOGY ADVANCEMENT"/>
    <x v="3"/>
    <s v="INDUSTRIAL LPG OVEN/FURNACE_CURING"/>
    <s v="TEXAS"/>
    <x v="31"/>
    <x v="19"/>
    <s v="BIOMASS - WOOD"/>
    <x v="14"/>
    <n v="0"/>
  </r>
  <r>
    <s v="REFERENCE ELECTRIFICATION - MODERATE TECHNOLOGY ADVANCEMENT"/>
    <x v="3"/>
    <s v="INDUSTRIAL LPG OVEN/FURNACE_CURING"/>
    <s v="TEXAS"/>
    <x v="31"/>
    <x v="19"/>
    <s v="RESIDUAL FUEL OIL"/>
    <x v="14"/>
    <n v="0"/>
  </r>
  <r>
    <s v="REFERENCE ELECTRIFICATION - MODERATE TECHNOLOGY ADVANCEMENT"/>
    <x v="3"/>
    <s v="INDUSTRIAL LPG OVEN/FURNACE_CURING"/>
    <s v="TEXAS"/>
    <x v="31"/>
    <x v="19"/>
    <s v="COAL"/>
    <x v="14"/>
    <n v="0"/>
  </r>
  <r>
    <s v="REFERENCE ELECTRIFICATION - MODERATE TECHNOLOGY ADVANCEMENT"/>
    <x v="3"/>
    <s v="INDUSTRIAL LPG OVEN/FURNACE_CURING"/>
    <s v="TEXAS"/>
    <x v="31"/>
    <x v="19"/>
    <s v="OTHER PETROLEUM"/>
    <x v="14"/>
    <n v="0"/>
  </r>
  <r>
    <s v="REFERENCE ELECTRIFICATION - MODERATE TECHNOLOGY ADVANCEMENT"/>
    <x v="3"/>
    <s v="INDUSTRIAL LPG OVEN/FURNACE_CURING"/>
    <s v="TEXAS"/>
    <x v="31"/>
    <x v="20"/>
    <s v="ELECTRICITY"/>
    <x v="14"/>
    <n v="0"/>
  </r>
  <r>
    <s v="REFERENCE ELECTRIFICATION - MODERATE TECHNOLOGY ADVANCEMENT"/>
    <x v="3"/>
    <s v="INDUSTRIAL LPG OVEN/FURNACE_CURING"/>
    <s v="TEXAS"/>
    <x v="31"/>
    <x v="20"/>
    <s v="DIESEL FUEL"/>
    <x v="14"/>
    <n v="0"/>
  </r>
  <r>
    <s v="REFERENCE ELECTRIFICATION - MODERATE TECHNOLOGY ADVANCEMENT"/>
    <x v="3"/>
    <s v="INDUSTRIAL LPG OVEN/FURNACE_CURING"/>
    <s v="TEXAS"/>
    <x v="31"/>
    <x v="20"/>
    <s v="PIPELINE GAS"/>
    <x v="14"/>
    <n v="0"/>
  </r>
  <r>
    <s v="REFERENCE ELECTRIFICATION - MODERATE TECHNOLOGY ADVANCEMENT"/>
    <x v="3"/>
    <s v="INDUSTRIAL LPG OVEN/FURNACE_CURING"/>
    <s v="TEXAS"/>
    <x v="31"/>
    <x v="20"/>
    <s v="BIOMASS - WOOD"/>
    <x v="14"/>
    <n v="0"/>
  </r>
  <r>
    <s v="REFERENCE ELECTRIFICATION - MODERATE TECHNOLOGY ADVANCEMENT"/>
    <x v="3"/>
    <s v="INDUSTRIAL LPG OVEN/FURNACE_CURING"/>
    <s v="TEXAS"/>
    <x v="31"/>
    <x v="20"/>
    <s v="RESIDUAL FUEL OIL"/>
    <x v="14"/>
    <n v="0"/>
  </r>
  <r>
    <s v="REFERENCE ELECTRIFICATION - MODERATE TECHNOLOGY ADVANCEMENT"/>
    <x v="3"/>
    <s v="INDUSTRIAL LPG OVEN/FURNACE_CURING"/>
    <s v="TEXAS"/>
    <x v="31"/>
    <x v="20"/>
    <s v="COAL"/>
    <x v="14"/>
    <n v="0"/>
  </r>
  <r>
    <s v="REFERENCE ELECTRIFICATION - MODERATE TECHNOLOGY ADVANCEMENT"/>
    <x v="3"/>
    <s v="INDUSTRIAL LPG OVEN/FURNACE_CURING"/>
    <s v="TEXAS"/>
    <x v="31"/>
    <x v="20"/>
    <s v="OTHER PETROLEUM"/>
    <x v="14"/>
    <n v="0"/>
  </r>
  <r>
    <s v="REFERENCE ELECTRIFICATION - MODERATE TECHNOLOGY ADVANCEMENT"/>
    <x v="3"/>
    <s v="INDUSTRIAL LPG OVEN/FURNACE_CURING"/>
    <s v="TEXAS"/>
    <x v="31"/>
    <x v="21"/>
    <s v="ELECTRICITY"/>
    <x v="14"/>
    <n v="0"/>
  </r>
  <r>
    <s v="REFERENCE ELECTRIFICATION - MODERATE TECHNOLOGY ADVANCEMENT"/>
    <x v="3"/>
    <s v="INDUSTRIAL LPG OVEN/FURNACE_CURING"/>
    <s v="TEXAS"/>
    <x v="31"/>
    <x v="21"/>
    <s v="DIESEL FUEL"/>
    <x v="14"/>
    <n v="0"/>
  </r>
  <r>
    <s v="REFERENCE ELECTRIFICATION - MODERATE TECHNOLOGY ADVANCEMENT"/>
    <x v="3"/>
    <s v="INDUSTRIAL LPG OVEN/FURNACE_CURING"/>
    <s v="TEXAS"/>
    <x v="31"/>
    <x v="21"/>
    <s v="PIPELINE GAS"/>
    <x v="14"/>
    <n v="0"/>
  </r>
  <r>
    <s v="REFERENCE ELECTRIFICATION - MODERATE TECHNOLOGY ADVANCEMENT"/>
    <x v="3"/>
    <s v="INDUSTRIAL LPG OVEN/FURNACE_CURING"/>
    <s v="TEXAS"/>
    <x v="31"/>
    <x v="21"/>
    <s v="BIOMASS - WOOD"/>
    <x v="14"/>
    <n v="0"/>
  </r>
  <r>
    <s v="REFERENCE ELECTRIFICATION - MODERATE TECHNOLOGY ADVANCEMENT"/>
    <x v="3"/>
    <s v="INDUSTRIAL LPG OVEN/FURNACE_CURING"/>
    <s v="TEXAS"/>
    <x v="31"/>
    <x v="21"/>
    <s v="RESIDUAL FUEL OIL"/>
    <x v="14"/>
    <n v="0"/>
  </r>
  <r>
    <s v="REFERENCE ELECTRIFICATION - MODERATE TECHNOLOGY ADVANCEMENT"/>
    <x v="3"/>
    <s v="INDUSTRIAL LPG OVEN/FURNACE_CURING"/>
    <s v="TEXAS"/>
    <x v="31"/>
    <x v="21"/>
    <s v="COAL"/>
    <x v="14"/>
    <n v="0"/>
  </r>
  <r>
    <s v="REFERENCE ELECTRIFICATION - MODERATE TECHNOLOGY ADVANCEMENT"/>
    <x v="3"/>
    <s v="INDUSTRIAL LPG OVEN/FURNACE_CURING"/>
    <s v="TEXAS"/>
    <x v="31"/>
    <x v="21"/>
    <s v="OTHER PETROLEUM"/>
    <x v="14"/>
    <n v="0"/>
  </r>
  <r>
    <s v="REFERENCE ELECTRIFICATION - MODERATE TECHNOLOGY ADVANCEMENT"/>
    <x v="3"/>
    <s v="INDUSTRIAL LPG OVEN/FURNACE_CURING"/>
    <s v="TEXAS"/>
    <x v="31"/>
    <x v="22"/>
    <s v="ELECTRICITY"/>
    <x v="14"/>
    <n v="0"/>
  </r>
  <r>
    <s v="REFERENCE ELECTRIFICATION - MODERATE TECHNOLOGY ADVANCEMENT"/>
    <x v="3"/>
    <s v="INDUSTRIAL LPG OVEN/FURNACE_CURING"/>
    <s v="TEXAS"/>
    <x v="31"/>
    <x v="22"/>
    <s v="DIESEL FUEL"/>
    <x v="14"/>
    <n v="0"/>
  </r>
  <r>
    <s v="REFERENCE ELECTRIFICATION - MODERATE TECHNOLOGY ADVANCEMENT"/>
    <x v="3"/>
    <s v="INDUSTRIAL LPG OVEN/FURNACE_CURING"/>
    <s v="TEXAS"/>
    <x v="31"/>
    <x v="22"/>
    <s v="PIPELINE GAS"/>
    <x v="14"/>
    <n v="0"/>
  </r>
  <r>
    <s v="REFERENCE ELECTRIFICATION - MODERATE TECHNOLOGY ADVANCEMENT"/>
    <x v="3"/>
    <s v="INDUSTRIAL LPG OVEN/FURNACE_CURING"/>
    <s v="TEXAS"/>
    <x v="31"/>
    <x v="22"/>
    <s v="BIOMASS - WOOD"/>
    <x v="14"/>
    <n v="0"/>
  </r>
  <r>
    <s v="REFERENCE ELECTRIFICATION - MODERATE TECHNOLOGY ADVANCEMENT"/>
    <x v="3"/>
    <s v="INDUSTRIAL LPG OVEN/FURNACE_CURING"/>
    <s v="TEXAS"/>
    <x v="31"/>
    <x v="22"/>
    <s v="RESIDUAL FUEL OIL"/>
    <x v="14"/>
    <n v="0"/>
  </r>
  <r>
    <s v="REFERENCE ELECTRIFICATION - MODERATE TECHNOLOGY ADVANCEMENT"/>
    <x v="3"/>
    <s v="INDUSTRIAL LPG OVEN/FURNACE_CURING"/>
    <s v="TEXAS"/>
    <x v="31"/>
    <x v="22"/>
    <s v="COAL"/>
    <x v="14"/>
    <n v="0"/>
  </r>
  <r>
    <s v="REFERENCE ELECTRIFICATION - MODERATE TECHNOLOGY ADVANCEMENT"/>
    <x v="3"/>
    <s v="INDUSTRIAL LPG OVEN/FURNACE_CURING"/>
    <s v="TEXAS"/>
    <x v="31"/>
    <x v="22"/>
    <s v="OTHER PETROLEUM"/>
    <x v="14"/>
    <n v="0"/>
  </r>
  <r>
    <s v="REFERENCE ELECTRIFICATION - MODERATE TECHNOLOGY ADVANCEMENT"/>
    <x v="3"/>
    <s v="INDUSTRIAL LPG OVEN/FURNACE_CURING"/>
    <s v="TEXAS"/>
    <x v="31"/>
    <x v="23"/>
    <s v="ELECTRICITY"/>
    <x v="14"/>
    <n v="0"/>
  </r>
  <r>
    <s v="REFERENCE ELECTRIFICATION - MODERATE TECHNOLOGY ADVANCEMENT"/>
    <x v="3"/>
    <s v="INDUSTRIAL LPG OVEN/FURNACE_CURING"/>
    <s v="TEXAS"/>
    <x v="31"/>
    <x v="23"/>
    <s v="DIESEL FUEL"/>
    <x v="14"/>
    <n v="0"/>
  </r>
  <r>
    <s v="REFERENCE ELECTRIFICATION - MODERATE TECHNOLOGY ADVANCEMENT"/>
    <x v="3"/>
    <s v="INDUSTRIAL LPG OVEN/FURNACE_CURING"/>
    <s v="TEXAS"/>
    <x v="31"/>
    <x v="23"/>
    <s v="PIPELINE GAS"/>
    <x v="14"/>
    <n v="0"/>
  </r>
  <r>
    <s v="REFERENCE ELECTRIFICATION - MODERATE TECHNOLOGY ADVANCEMENT"/>
    <x v="3"/>
    <s v="INDUSTRIAL LPG OVEN/FURNACE_CURING"/>
    <s v="TEXAS"/>
    <x v="31"/>
    <x v="23"/>
    <s v="BIOMASS - WOOD"/>
    <x v="14"/>
    <n v="0"/>
  </r>
  <r>
    <s v="REFERENCE ELECTRIFICATION - MODERATE TECHNOLOGY ADVANCEMENT"/>
    <x v="3"/>
    <s v="INDUSTRIAL LPG OVEN/FURNACE_CURING"/>
    <s v="TEXAS"/>
    <x v="31"/>
    <x v="23"/>
    <s v="RESIDUAL FUEL OIL"/>
    <x v="14"/>
    <n v="0"/>
  </r>
  <r>
    <s v="REFERENCE ELECTRIFICATION - MODERATE TECHNOLOGY ADVANCEMENT"/>
    <x v="3"/>
    <s v="INDUSTRIAL LPG OVEN/FURNACE_CURING"/>
    <s v="TEXAS"/>
    <x v="31"/>
    <x v="23"/>
    <s v="COAL"/>
    <x v="14"/>
    <n v="0"/>
  </r>
  <r>
    <s v="REFERENCE ELECTRIFICATION - MODERATE TECHNOLOGY ADVANCEMENT"/>
    <x v="3"/>
    <s v="INDUSTRIAL LPG OVEN/FURNACE_CURING"/>
    <s v="TEXAS"/>
    <x v="31"/>
    <x v="23"/>
    <s v="OTHER PETROLEUM"/>
    <x v="14"/>
    <n v="0"/>
  </r>
  <r>
    <s v="REFERENCE ELECTRIFICATION - MODERATE TECHNOLOGY ADVANCEMENT"/>
    <x v="3"/>
    <s v="INDUSTRIAL LPG OVEN/FURNACE_CURING"/>
    <s v="TEXAS"/>
    <x v="31"/>
    <x v="24"/>
    <s v="ELECTRICITY"/>
    <x v="14"/>
    <n v="0"/>
  </r>
  <r>
    <s v="REFERENCE ELECTRIFICATION - MODERATE TECHNOLOGY ADVANCEMENT"/>
    <x v="3"/>
    <s v="INDUSTRIAL LPG OVEN/FURNACE_CURING"/>
    <s v="TEXAS"/>
    <x v="31"/>
    <x v="24"/>
    <s v="DIESEL FUEL"/>
    <x v="14"/>
    <n v="0"/>
  </r>
  <r>
    <s v="REFERENCE ELECTRIFICATION - MODERATE TECHNOLOGY ADVANCEMENT"/>
    <x v="3"/>
    <s v="INDUSTRIAL LPG OVEN/FURNACE_CURING"/>
    <s v="TEXAS"/>
    <x v="31"/>
    <x v="24"/>
    <s v="PIPELINE GAS"/>
    <x v="14"/>
    <n v="0"/>
  </r>
  <r>
    <s v="REFERENCE ELECTRIFICATION - MODERATE TECHNOLOGY ADVANCEMENT"/>
    <x v="3"/>
    <s v="INDUSTRIAL LPG OVEN/FURNACE_CURING"/>
    <s v="TEXAS"/>
    <x v="31"/>
    <x v="24"/>
    <s v="BIOMASS - WOOD"/>
    <x v="14"/>
    <n v="0"/>
  </r>
  <r>
    <s v="REFERENCE ELECTRIFICATION - MODERATE TECHNOLOGY ADVANCEMENT"/>
    <x v="3"/>
    <s v="INDUSTRIAL LPG OVEN/FURNACE_CURING"/>
    <s v="TEXAS"/>
    <x v="31"/>
    <x v="24"/>
    <s v="RESIDUAL FUEL OIL"/>
    <x v="14"/>
    <n v="0"/>
  </r>
  <r>
    <s v="REFERENCE ELECTRIFICATION - MODERATE TECHNOLOGY ADVANCEMENT"/>
    <x v="3"/>
    <s v="INDUSTRIAL LPG OVEN/FURNACE_CURING"/>
    <s v="TEXAS"/>
    <x v="31"/>
    <x v="24"/>
    <s v="COAL"/>
    <x v="14"/>
    <n v="0"/>
  </r>
  <r>
    <s v="REFERENCE ELECTRIFICATION - MODERATE TECHNOLOGY ADVANCEMENT"/>
    <x v="3"/>
    <s v="INDUSTRIAL LPG OVEN/FURNACE_CURING"/>
    <s v="TEXAS"/>
    <x v="31"/>
    <x v="24"/>
    <s v="OTHER PETROLEUM"/>
    <x v="14"/>
    <n v="0"/>
  </r>
  <r>
    <s v="REFERENCE ELECTRIFICATION - MODERATE TECHNOLOGY ADVANCEMENT"/>
    <x v="3"/>
    <s v="INDUSTRIAL LPG OVEN/FURNACE_CURING"/>
    <s v="TEXAS"/>
    <x v="31"/>
    <x v="25"/>
    <s v="ELECTRICITY"/>
    <x v="14"/>
    <n v="0"/>
  </r>
  <r>
    <s v="REFERENCE ELECTRIFICATION - MODERATE TECHNOLOGY ADVANCEMENT"/>
    <x v="3"/>
    <s v="INDUSTRIAL LPG OVEN/FURNACE_CURING"/>
    <s v="TEXAS"/>
    <x v="31"/>
    <x v="25"/>
    <s v="DIESEL FUEL"/>
    <x v="14"/>
    <n v="0"/>
  </r>
  <r>
    <s v="REFERENCE ELECTRIFICATION - MODERATE TECHNOLOGY ADVANCEMENT"/>
    <x v="3"/>
    <s v="INDUSTRIAL LPG OVEN/FURNACE_CURING"/>
    <s v="TEXAS"/>
    <x v="31"/>
    <x v="25"/>
    <s v="PIPELINE GAS"/>
    <x v="14"/>
    <n v="0"/>
  </r>
  <r>
    <s v="REFERENCE ELECTRIFICATION - MODERATE TECHNOLOGY ADVANCEMENT"/>
    <x v="3"/>
    <s v="INDUSTRIAL LPG OVEN/FURNACE_CURING"/>
    <s v="TEXAS"/>
    <x v="31"/>
    <x v="25"/>
    <s v="BIOMASS - WOOD"/>
    <x v="14"/>
    <n v="0"/>
  </r>
  <r>
    <s v="REFERENCE ELECTRIFICATION - MODERATE TECHNOLOGY ADVANCEMENT"/>
    <x v="3"/>
    <s v="INDUSTRIAL LPG OVEN/FURNACE_CURING"/>
    <s v="TEXAS"/>
    <x v="31"/>
    <x v="25"/>
    <s v="RESIDUAL FUEL OIL"/>
    <x v="14"/>
    <n v="0"/>
  </r>
  <r>
    <s v="REFERENCE ELECTRIFICATION - MODERATE TECHNOLOGY ADVANCEMENT"/>
    <x v="3"/>
    <s v="INDUSTRIAL LPG OVEN/FURNACE_CURING"/>
    <s v="TEXAS"/>
    <x v="31"/>
    <x v="25"/>
    <s v="COAL"/>
    <x v="14"/>
    <n v="0"/>
  </r>
  <r>
    <s v="REFERENCE ELECTRIFICATION - MODERATE TECHNOLOGY ADVANCEMENT"/>
    <x v="3"/>
    <s v="INDUSTRIAL LPG OVEN/FURNACE_CURING"/>
    <s v="TEXAS"/>
    <x v="31"/>
    <x v="25"/>
    <s v="OTHER PETROLEUM"/>
    <x v="14"/>
    <n v="0"/>
  </r>
  <r>
    <s v="REFERENCE ELECTRIFICATION - MODERATE TECHNOLOGY ADVANCEMENT"/>
    <x v="3"/>
    <s v="INDUSTRIAL LPG OVEN/FURNACE_CURING"/>
    <s v="TEXAS"/>
    <x v="31"/>
    <x v="26"/>
    <s v="ELECTRICITY"/>
    <x v="14"/>
    <n v="0"/>
  </r>
  <r>
    <s v="REFERENCE ELECTRIFICATION - MODERATE TECHNOLOGY ADVANCEMENT"/>
    <x v="3"/>
    <s v="INDUSTRIAL LPG OVEN/FURNACE_CURING"/>
    <s v="TEXAS"/>
    <x v="31"/>
    <x v="26"/>
    <s v="DIESEL FUEL"/>
    <x v="14"/>
    <n v="0"/>
  </r>
  <r>
    <s v="REFERENCE ELECTRIFICATION - MODERATE TECHNOLOGY ADVANCEMENT"/>
    <x v="3"/>
    <s v="INDUSTRIAL LPG OVEN/FURNACE_CURING"/>
    <s v="TEXAS"/>
    <x v="31"/>
    <x v="26"/>
    <s v="PIPELINE GAS"/>
    <x v="14"/>
    <n v="0"/>
  </r>
  <r>
    <s v="REFERENCE ELECTRIFICATION - MODERATE TECHNOLOGY ADVANCEMENT"/>
    <x v="3"/>
    <s v="INDUSTRIAL LPG OVEN/FURNACE_CURING"/>
    <s v="TEXAS"/>
    <x v="31"/>
    <x v="26"/>
    <s v="BIOMASS - WOOD"/>
    <x v="14"/>
    <n v="0"/>
  </r>
  <r>
    <s v="REFERENCE ELECTRIFICATION - MODERATE TECHNOLOGY ADVANCEMENT"/>
    <x v="3"/>
    <s v="INDUSTRIAL LPG OVEN/FURNACE_CURING"/>
    <s v="TEXAS"/>
    <x v="31"/>
    <x v="26"/>
    <s v="RESIDUAL FUEL OIL"/>
    <x v="14"/>
    <n v="0"/>
  </r>
  <r>
    <s v="REFERENCE ELECTRIFICATION - MODERATE TECHNOLOGY ADVANCEMENT"/>
    <x v="3"/>
    <s v="INDUSTRIAL LPG OVEN/FURNACE_CURING"/>
    <s v="TEXAS"/>
    <x v="31"/>
    <x v="26"/>
    <s v="COAL"/>
    <x v="14"/>
    <n v="0"/>
  </r>
  <r>
    <s v="REFERENCE ELECTRIFICATION - MODERATE TECHNOLOGY ADVANCEMENT"/>
    <x v="3"/>
    <s v="INDUSTRIAL LPG OVEN/FURNACE_CURING"/>
    <s v="TEXAS"/>
    <x v="31"/>
    <x v="26"/>
    <s v="OTHER PETROLEUM"/>
    <x v="14"/>
    <n v="0"/>
  </r>
  <r>
    <s v="REFERENCE ELECTRIFICATION - MODERATE TECHNOLOGY ADVANCEMENT"/>
    <x v="3"/>
    <s v="INDUSTRIAL LPG OVEN/FURNACE_CURING"/>
    <s v="TEXAS"/>
    <x v="31"/>
    <x v="27"/>
    <s v="ELECTRICITY"/>
    <x v="14"/>
    <n v="0"/>
  </r>
  <r>
    <s v="REFERENCE ELECTRIFICATION - MODERATE TECHNOLOGY ADVANCEMENT"/>
    <x v="3"/>
    <s v="INDUSTRIAL LPG OVEN/FURNACE_CURING"/>
    <s v="TEXAS"/>
    <x v="31"/>
    <x v="27"/>
    <s v="DIESEL FUEL"/>
    <x v="14"/>
    <n v="0"/>
  </r>
  <r>
    <s v="REFERENCE ELECTRIFICATION - MODERATE TECHNOLOGY ADVANCEMENT"/>
    <x v="3"/>
    <s v="INDUSTRIAL LPG OVEN/FURNACE_CURING"/>
    <s v="TEXAS"/>
    <x v="31"/>
    <x v="27"/>
    <s v="PIPELINE GAS"/>
    <x v="14"/>
    <n v="0"/>
  </r>
  <r>
    <s v="REFERENCE ELECTRIFICATION - MODERATE TECHNOLOGY ADVANCEMENT"/>
    <x v="3"/>
    <s v="INDUSTRIAL LPG OVEN/FURNACE_CURING"/>
    <s v="TEXAS"/>
    <x v="31"/>
    <x v="27"/>
    <s v="BIOMASS - WOOD"/>
    <x v="14"/>
    <n v="0"/>
  </r>
  <r>
    <s v="REFERENCE ELECTRIFICATION - MODERATE TECHNOLOGY ADVANCEMENT"/>
    <x v="3"/>
    <s v="INDUSTRIAL LPG OVEN/FURNACE_CURING"/>
    <s v="TEXAS"/>
    <x v="31"/>
    <x v="27"/>
    <s v="RESIDUAL FUEL OIL"/>
    <x v="14"/>
    <n v="0"/>
  </r>
  <r>
    <s v="REFERENCE ELECTRIFICATION - MODERATE TECHNOLOGY ADVANCEMENT"/>
    <x v="3"/>
    <s v="INDUSTRIAL LPG OVEN/FURNACE_CURING"/>
    <s v="TEXAS"/>
    <x v="31"/>
    <x v="27"/>
    <s v="COAL"/>
    <x v="14"/>
    <n v="0"/>
  </r>
  <r>
    <s v="REFERENCE ELECTRIFICATION - MODERATE TECHNOLOGY ADVANCEMENT"/>
    <x v="3"/>
    <s v="INDUSTRIAL LPG OVEN/FURNACE_CURING"/>
    <s v="TEXAS"/>
    <x v="31"/>
    <x v="27"/>
    <s v="OTHER PETROLEUM"/>
    <x v="14"/>
    <n v="0"/>
  </r>
  <r>
    <s v="REFERENCE ELECTRIFICATION - MODERATE TECHNOLOGY ADVANCEMENT"/>
    <x v="3"/>
    <s v="INDUSTRIAL LPG OVEN/FURNACE_CURING"/>
    <s v="TEXAS"/>
    <x v="31"/>
    <x v="28"/>
    <s v="ELECTRICITY"/>
    <x v="14"/>
    <n v="0"/>
  </r>
  <r>
    <s v="REFERENCE ELECTRIFICATION - MODERATE TECHNOLOGY ADVANCEMENT"/>
    <x v="3"/>
    <s v="INDUSTRIAL LPG OVEN/FURNACE_CURING"/>
    <s v="TEXAS"/>
    <x v="31"/>
    <x v="28"/>
    <s v="DIESEL FUEL"/>
    <x v="14"/>
    <n v="0"/>
  </r>
  <r>
    <s v="REFERENCE ELECTRIFICATION - MODERATE TECHNOLOGY ADVANCEMENT"/>
    <x v="3"/>
    <s v="INDUSTRIAL LPG OVEN/FURNACE_CURING"/>
    <s v="TEXAS"/>
    <x v="31"/>
    <x v="28"/>
    <s v="PIPELINE GAS"/>
    <x v="14"/>
    <n v="0"/>
  </r>
  <r>
    <s v="REFERENCE ELECTRIFICATION - MODERATE TECHNOLOGY ADVANCEMENT"/>
    <x v="3"/>
    <s v="INDUSTRIAL LPG OVEN/FURNACE_CURING"/>
    <s v="TEXAS"/>
    <x v="31"/>
    <x v="28"/>
    <s v="BIOMASS - WOOD"/>
    <x v="14"/>
    <n v="0"/>
  </r>
  <r>
    <s v="REFERENCE ELECTRIFICATION - MODERATE TECHNOLOGY ADVANCEMENT"/>
    <x v="3"/>
    <s v="INDUSTRIAL LPG OVEN/FURNACE_CURING"/>
    <s v="TEXAS"/>
    <x v="31"/>
    <x v="28"/>
    <s v="RESIDUAL FUEL OIL"/>
    <x v="14"/>
    <n v="0"/>
  </r>
  <r>
    <s v="REFERENCE ELECTRIFICATION - MODERATE TECHNOLOGY ADVANCEMENT"/>
    <x v="3"/>
    <s v="INDUSTRIAL LPG OVEN/FURNACE_CURING"/>
    <s v="TEXAS"/>
    <x v="31"/>
    <x v="28"/>
    <s v="COAL"/>
    <x v="14"/>
    <n v="0"/>
  </r>
  <r>
    <s v="REFERENCE ELECTRIFICATION - MODERATE TECHNOLOGY ADVANCEMENT"/>
    <x v="3"/>
    <s v="INDUSTRIAL LPG OVEN/FURNACE_CURING"/>
    <s v="TEXAS"/>
    <x v="31"/>
    <x v="28"/>
    <s v="OTHER PETROLEUM"/>
    <x v="14"/>
    <n v="0"/>
  </r>
  <r>
    <s v="REFERENCE ELECTRIFICATION - MODERATE TECHNOLOGY ADVANCEMENT"/>
    <x v="3"/>
    <s v="INDUSTRIAL LPG OVEN/FURNACE_CURING"/>
    <s v="TEXAS"/>
    <x v="31"/>
    <x v="29"/>
    <s v="ELECTRICITY"/>
    <x v="14"/>
    <n v="0"/>
  </r>
  <r>
    <s v="REFERENCE ELECTRIFICATION - MODERATE TECHNOLOGY ADVANCEMENT"/>
    <x v="3"/>
    <s v="INDUSTRIAL LPG OVEN/FURNACE_CURING"/>
    <s v="TEXAS"/>
    <x v="31"/>
    <x v="29"/>
    <s v="DIESEL FUEL"/>
    <x v="14"/>
    <n v="0"/>
  </r>
  <r>
    <s v="REFERENCE ELECTRIFICATION - MODERATE TECHNOLOGY ADVANCEMENT"/>
    <x v="3"/>
    <s v="INDUSTRIAL LPG OVEN/FURNACE_CURING"/>
    <s v="TEXAS"/>
    <x v="31"/>
    <x v="29"/>
    <s v="PIPELINE GAS"/>
    <x v="14"/>
    <n v="0"/>
  </r>
  <r>
    <s v="REFERENCE ELECTRIFICATION - MODERATE TECHNOLOGY ADVANCEMENT"/>
    <x v="3"/>
    <s v="INDUSTRIAL LPG OVEN/FURNACE_CURING"/>
    <s v="TEXAS"/>
    <x v="31"/>
    <x v="29"/>
    <s v="BIOMASS - WOOD"/>
    <x v="14"/>
    <n v="0"/>
  </r>
  <r>
    <s v="REFERENCE ELECTRIFICATION - MODERATE TECHNOLOGY ADVANCEMENT"/>
    <x v="3"/>
    <s v="INDUSTRIAL LPG OVEN/FURNACE_CURING"/>
    <s v="TEXAS"/>
    <x v="31"/>
    <x v="29"/>
    <s v="RESIDUAL FUEL OIL"/>
    <x v="14"/>
    <n v="0"/>
  </r>
  <r>
    <s v="REFERENCE ELECTRIFICATION - MODERATE TECHNOLOGY ADVANCEMENT"/>
    <x v="3"/>
    <s v="INDUSTRIAL LPG OVEN/FURNACE_CURING"/>
    <s v="TEXAS"/>
    <x v="31"/>
    <x v="29"/>
    <s v="COAL"/>
    <x v="14"/>
    <n v="0"/>
  </r>
  <r>
    <s v="REFERENCE ELECTRIFICATION - MODERATE TECHNOLOGY ADVANCEMENT"/>
    <x v="3"/>
    <s v="INDUSTRIAL LPG OVEN/FURNACE_CURING"/>
    <s v="TEXAS"/>
    <x v="31"/>
    <x v="29"/>
    <s v="OTHER PETROLEUM"/>
    <x v="14"/>
    <n v="0"/>
  </r>
  <r>
    <s v="REFERENCE ELECTRIFICATION - MODERATE TECHNOLOGY ADVANCEMENT"/>
    <x v="3"/>
    <s v="INDUSTRIAL LPG OVEN/FURNACE_CURING"/>
    <s v="TEXAS"/>
    <x v="31"/>
    <x v="30"/>
    <s v="ELECTRICITY"/>
    <x v="14"/>
    <n v="0"/>
  </r>
  <r>
    <s v="REFERENCE ELECTRIFICATION - MODERATE TECHNOLOGY ADVANCEMENT"/>
    <x v="3"/>
    <s v="INDUSTRIAL LPG OVEN/FURNACE_CURING"/>
    <s v="TEXAS"/>
    <x v="31"/>
    <x v="30"/>
    <s v="DIESEL FUEL"/>
    <x v="14"/>
    <n v="0"/>
  </r>
  <r>
    <s v="REFERENCE ELECTRIFICATION - MODERATE TECHNOLOGY ADVANCEMENT"/>
    <x v="3"/>
    <s v="INDUSTRIAL LPG OVEN/FURNACE_CURING"/>
    <s v="TEXAS"/>
    <x v="31"/>
    <x v="30"/>
    <s v="PIPELINE GAS"/>
    <x v="14"/>
    <n v="0"/>
  </r>
  <r>
    <s v="REFERENCE ELECTRIFICATION - MODERATE TECHNOLOGY ADVANCEMENT"/>
    <x v="3"/>
    <s v="INDUSTRIAL LPG OVEN/FURNACE_CURING"/>
    <s v="TEXAS"/>
    <x v="31"/>
    <x v="30"/>
    <s v="BIOMASS - WOOD"/>
    <x v="14"/>
    <n v="0"/>
  </r>
  <r>
    <s v="REFERENCE ELECTRIFICATION - MODERATE TECHNOLOGY ADVANCEMENT"/>
    <x v="3"/>
    <s v="INDUSTRIAL LPG OVEN/FURNACE_CURING"/>
    <s v="TEXAS"/>
    <x v="31"/>
    <x v="30"/>
    <s v="RESIDUAL FUEL OIL"/>
    <x v="14"/>
    <n v="0"/>
  </r>
  <r>
    <s v="REFERENCE ELECTRIFICATION - MODERATE TECHNOLOGY ADVANCEMENT"/>
    <x v="3"/>
    <s v="INDUSTRIAL LPG OVEN/FURNACE_CURING"/>
    <s v="TEXAS"/>
    <x v="31"/>
    <x v="30"/>
    <s v="COAL"/>
    <x v="14"/>
    <n v="0"/>
  </r>
  <r>
    <s v="REFERENCE ELECTRIFICATION - MODERATE TECHNOLOGY ADVANCEMENT"/>
    <x v="3"/>
    <s v="INDUSTRIAL LPG OVEN/FURNACE_CURING"/>
    <s v="TEXAS"/>
    <x v="31"/>
    <x v="30"/>
    <s v="OTHER PETROLEUM"/>
    <x v="14"/>
    <n v="0"/>
  </r>
  <r>
    <s v="REFERENCE ELECTRIFICATION - MODERATE TECHNOLOGY ADVANCEMENT"/>
    <x v="3"/>
    <s v="INDUSTRIAL LPG OVEN/FURNACE_CURING"/>
    <s v="TEXAS"/>
    <x v="31"/>
    <x v="31"/>
    <s v="ELECTRICITY"/>
    <x v="14"/>
    <n v="0"/>
  </r>
  <r>
    <s v="REFERENCE ELECTRIFICATION - MODERATE TECHNOLOGY ADVANCEMENT"/>
    <x v="3"/>
    <s v="INDUSTRIAL LPG OVEN/FURNACE_CURING"/>
    <s v="TEXAS"/>
    <x v="31"/>
    <x v="31"/>
    <s v="DIESEL FUEL"/>
    <x v="14"/>
    <n v="0"/>
  </r>
  <r>
    <s v="REFERENCE ELECTRIFICATION - MODERATE TECHNOLOGY ADVANCEMENT"/>
    <x v="3"/>
    <s v="INDUSTRIAL LPG OVEN/FURNACE_CURING"/>
    <s v="TEXAS"/>
    <x v="31"/>
    <x v="31"/>
    <s v="PIPELINE GAS"/>
    <x v="14"/>
    <n v="0"/>
  </r>
  <r>
    <s v="REFERENCE ELECTRIFICATION - MODERATE TECHNOLOGY ADVANCEMENT"/>
    <x v="3"/>
    <s v="INDUSTRIAL LPG OVEN/FURNACE_CURING"/>
    <s v="TEXAS"/>
    <x v="31"/>
    <x v="31"/>
    <s v="BIOMASS - WOOD"/>
    <x v="14"/>
    <n v="0"/>
  </r>
  <r>
    <s v="REFERENCE ELECTRIFICATION - MODERATE TECHNOLOGY ADVANCEMENT"/>
    <x v="3"/>
    <s v="INDUSTRIAL LPG OVEN/FURNACE_CURING"/>
    <s v="TEXAS"/>
    <x v="31"/>
    <x v="31"/>
    <s v="RESIDUAL FUEL OIL"/>
    <x v="14"/>
    <n v="0"/>
  </r>
  <r>
    <s v="REFERENCE ELECTRIFICATION - MODERATE TECHNOLOGY ADVANCEMENT"/>
    <x v="3"/>
    <s v="INDUSTRIAL LPG OVEN/FURNACE_CURING"/>
    <s v="TEXAS"/>
    <x v="31"/>
    <x v="31"/>
    <s v="COAL"/>
    <x v="14"/>
    <n v="0"/>
  </r>
  <r>
    <s v="REFERENCE ELECTRIFICATION - MODERATE TECHNOLOGY ADVANCEMENT"/>
    <x v="3"/>
    <s v="INDUSTRIAL LPG OVEN/FURNACE_CURING"/>
    <s v="TEXAS"/>
    <x v="31"/>
    <x v="31"/>
    <s v="OTHER PETROLEUM"/>
    <x v="14"/>
    <n v="0"/>
  </r>
  <r>
    <s v="REFERENCE ELECTRIFICATION - MODERATE TECHNOLOGY ADVANCEMENT"/>
    <x v="3"/>
    <s v="INDUSTRIAL LPG OVEN/FURNACE_CURING"/>
    <s v="TEXAS"/>
    <x v="31"/>
    <x v="32"/>
    <s v="ELECTRICITY"/>
    <x v="14"/>
    <n v="0"/>
  </r>
  <r>
    <s v="REFERENCE ELECTRIFICATION - MODERATE TECHNOLOGY ADVANCEMENT"/>
    <x v="3"/>
    <s v="INDUSTRIAL LPG OVEN/FURNACE_CURING"/>
    <s v="TEXAS"/>
    <x v="31"/>
    <x v="32"/>
    <s v="DIESEL FUEL"/>
    <x v="14"/>
    <n v="0"/>
  </r>
  <r>
    <s v="REFERENCE ELECTRIFICATION - MODERATE TECHNOLOGY ADVANCEMENT"/>
    <x v="3"/>
    <s v="INDUSTRIAL LPG OVEN/FURNACE_CURING"/>
    <s v="TEXAS"/>
    <x v="31"/>
    <x v="32"/>
    <s v="PIPELINE GAS"/>
    <x v="14"/>
    <n v="0"/>
  </r>
  <r>
    <s v="REFERENCE ELECTRIFICATION - MODERATE TECHNOLOGY ADVANCEMENT"/>
    <x v="3"/>
    <s v="INDUSTRIAL LPG OVEN/FURNACE_CURING"/>
    <s v="TEXAS"/>
    <x v="31"/>
    <x v="32"/>
    <s v="BIOMASS - WOOD"/>
    <x v="14"/>
    <n v="0"/>
  </r>
  <r>
    <s v="REFERENCE ELECTRIFICATION - MODERATE TECHNOLOGY ADVANCEMENT"/>
    <x v="3"/>
    <s v="INDUSTRIAL LPG OVEN/FURNACE_CURING"/>
    <s v="TEXAS"/>
    <x v="31"/>
    <x v="32"/>
    <s v="RESIDUAL FUEL OIL"/>
    <x v="14"/>
    <n v="0"/>
  </r>
  <r>
    <s v="REFERENCE ELECTRIFICATION - MODERATE TECHNOLOGY ADVANCEMENT"/>
    <x v="3"/>
    <s v="INDUSTRIAL LPG OVEN/FURNACE_CURING"/>
    <s v="TEXAS"/>
    <x v="31"/>
    <x v="32"/>
    <s v="COAL"/>
    <x v="14"/>
    <n v="0"/>
  </r>
  <r>
    <s v="REFERENCE ELECTRIFICATION - MODERATE TECHNOLOGY ADVANCEMENT"/>
    <x v="3"/>
    <s v="INDUSTRIAL LPG OVEN/FURNACE_CURING"/>
    <s v="TEXAS"/>
    <x v="31"/>
    <x v="32"/>
    <s v="OTHER PETROLEUM"/>
    <x v="14"/>
    <n v="0"/>
  </r>
  <r>
    <s v="REFERENCE ELECTRIFICATION - MODERATE TECHNOLOGY ADVANCEMENT"/>
    <x v="3"/>
    <s v="INDUSTRIAL LPG OVEN/FURNACE_CURING"/>
    <s v="TEXAS"/>
    <x v="31"/>
    <x v="33"/>
    <s v="ELECTRICITY"/>
    <x v="14"/>
    <n v="0"/>
  </r>
  <r>
    <s v="REFERENCE ELECTRIFICATION - MODERATE TECHNOLOGY ADVANCEMENT"/>
    <x v="3"/>
    <s v="INDUSTRIAL LPG OVEN/FURNACE_CURING"/>
    <s v="TEXAS"/>
    <x v="31"/>
    <x v="33"/>
    <s v="DIESEL FUEL"/>
    <x v="14"/>
    <n v="0"/>
  </r>
  <r>
    <s v="REFERENCE ELECTRIFICATION - MODERATE TECHNOLOGY ADVANCEMENT"/>
    <x v="3"/>
    <s v="INDUSTRIAL LPG OVEN/FURNACE_CURING"/>
    <s v="TEXAS"/>
    <x v="31"/>
    <x v="33"/>
    <s v="PIPELINE GAS"/>
    <x v="14"/>
    <n v="0"/>
  </r>
  <r>
    <s v="REFERENCE ELECTRIFICATION - MODERATE TECHNOLOGY ADVANCEMENT"/>
    <x v="3"/>
    <s v="INDUSTRIAL LPG OVEN/FURNACE_CURING"/>
    <s v="TEXAS"/>
    <x v="31"/>
    <x v="33"/>
    <s v="BIOMASS - WOOD"/>
    <x v="14"/>
    <n v="0"/>
  </r>
  <r>
    <s v="REFERENCE ELECTRIFICATION - MODERATE TECHNOLOGY ADVANCEMENT"/>
    <x v="3"/>
    <s v="INDUSTRIAL LPG OVEN/FURNACE_CURING"/>
    <s v="TEXAS"/>
    <x v="31"/>
    <x v="33"/>
    <s v="RESIDUAL FUEL OIL"/>
    <x v="14"/>
    <n v="0"/>
  </r>
  <r>
    <s v="REFERENCE ELECTRIFICATION - MODERATE TECHNOLOGY ADVANCEMENT"/>
    <x v="3"/>
    <s v="INDUSTRIAL LPG OVEN/FURNACE_CURING"/>
    <s v="TEXAS"/>
    <x v="31"/>
    <x v="33"/>
    <s v="COAL"/>
    <x v="14"/>
    <n v="0"/>
  </r>
  <r>
    <s v="REFERENCE ELECTRIFICATION - MODERATE TECHNOLOGY ADVANCEMENT"/>
    <x v="3"/>
    <s v="INDUSTRIAL LPG OVEN/FURNACE_CURING"/>
    <s v="TEXAS"/>
    <x v="31"/>
    <x v="33"/>
    <s v="OTHER PETROLEUM"/>
    <x v="14"/>
    <n v="0"/>
  </r>
  <r>
    <s v="REFERENCE ELECTRIFICATION - MODERATE TECHNOLOGY ADVANCEMENT"/>
    <x v="3"/>
    <s v="INDUSTRIAL GAS OVEN/FURNACE_CURING"/>
    <s v="TEXAS"/>
    <x v="31"/>
    <x v="0"/>
    <s v="ELECTRICITY"/>
    <x v="14"/>
    <n v="0"/>
  </r>
  <r>
    <s v="REFERENCE ELECTRIFICATION - MODERATE TECHNOLOGY ADVANCEMENT"/>
    <x v="3"/>
    <s v="INDUSTRIAL GAS OVEN/FURNACE_CURING"/>
    <s v="TEXAS"/>
    <x v="31"/>
    <x v="0"/>
    <s v="DIESEL FUEL"/>
    <x v="14"/>
    <n v="0"/>
  </r>
  <r>
    <s v="REFERENCE ELECTRIFICATION - MODERATE TECHNOLOGY ADVANCEMENT"/>
    <x v="3"/>
    <s v="INDUSTRIAL GAS OVEN/FURNACE_CURING"/>
    <s v="TEXAS"/>
    <x v="31"/>
    <x v="0"/>
    <s v="PIPELINE GAS"/>
    <x v="14"/>
    <n v="1496586651.22528"/>
  </r>
  <r>
    <s v="REFERENCE ELECTRIFICATION - MODERATE TECHNOLOGY ADVANCEMENT"/>
    <x v="3"/>
    <s v="INDUSTRIAL GAS OVEN/FURNACE_CURING"/>
    <s v="TEXAS"/>
    <x v="31"/>
    <x v="0"/>
    <s v="BIOMASS - WOOD"/>
    <x v="14"/>
    <n v="0"/>
  </r>
  <r>
    <s v="REFERENCE ELECTRIFICATION - MODERATE TECHNOLOGY ADVANCEMENT"/>
    <x v="3"/>
    <s v="INDUSTRIAL GAS OVEN/FURNACE_CURING"/>
    <s v="TEXAS"/>
    <x v="31"/>
    <x v="0"/>
    <s v="RESIDUAL FUEL OIL"/>
    <x v="14"/>
    <n v="0"/>
  </r>
  <r>
    <s v="REFERENCE ELECTRIFICATION - MODERATE TECHNOLOGY ADVANCEMENT"/>
    <x v="3"/>
    <s v="INDUSTRIAL GAS OVEN/FURNACE_CURING"/>
    <s v="TEXAS"/>
    <x v="31"/>
    <x v="0"/>
    <s v="COAL"/>
    <x v="14"/>
    <n v="0"/>
  </r>
  <r>
    <s v="REFERENCE ELECTRIFICATION - MODERATE TECHNOLOGY ADVANCEMENT"/>
    <x v="3"/>
    <s v="INDUSTRIAL GAS OVEN/FURNACE_CURING"/>
    <s v="TEXAS"/>
    <x v="31"/>
    <x v="0"/>
    <s v="OTHER PETROLEUM"/>
    <x v="14"/>
    <n v="0"/>
  </r>
  <r>
    <s v="REFERENCE ELECTRIFICATION - MODERATE TECHNOLOGY ADVANCEMENT"/>
    <x v="3"/>
    <s v="INDUSTRIAL GAS OVEN/FURNACE_CURING"/>
    <s v="TEXAS"/>
    <x v="31"/>
    <x v="1"/>
    <s v="ELECTRICITY"/>
    <x v="14"/>
    <n v="0"/>
  </r>
  <r>
    <s v="REFERENCE ELECTRIFICATION - MODERATE TECHNOLOGY ADVANCEMENT"/>
    <x v="3"/>
    <s v="INDUSTRIAL GAS OVEN/FURNACE_CURING"/>
    <s v="TEXAS"/>
    <x v="31"/>
    <x v="1"/>
    <s v="DIESEL FUEL"/>
    <x v="14"/>
    <n v="0"/>
  </r>
  <r>
    <s v="REFERENCE ELECTRIFICATION - MODERATE TECHNOLOGY ADVANCEMENT"/>
    <x v="3"/>
    <s v="INDUSTRIAL GAS OVEN/FURNACE_CURING"/>
    <s v="TEXAS"/>
    <x v="31"/>
    <x v="1"/>
    <s v="PIPELINE GAS"/>
    <x v="14"/>
    <n v="1509480029.00664"/>
  </r>
  <r>
    <s v="REFERENCE ELECTRIFICATION - MODERATE TECHNOLOGY ADVANCEMENT"/>
    <x v="3"/>
    <s v="INDUSTRIAL GAS OVEN/FURNACE_CURING"/>
    <s v="TEXAS"/>
    <x v="31"/>
    <x v="1"/>
    <s v="BIOMASS - WOOD"/>
    <x v="14"/>
    <n v="0"/>
  </r>
  <r>
    <s v="REFERENCE ELECTRIFICATION - MODERATE TECHNOLOGY ADVANCEMENT"/>
    <x v="3"/>
    <s v="INDUSTRIAL GAS OVEN/FURNACE_CURING"/>
    <s v="TEXAS"/>
    <x v="31"/>
    <x v="1"/>
    <s v="RESIDUAL FUEL OIL"/>
    <x v="14"/>
    <n v="0"/>
  </r>
  <r>
    <s v="REFERENCE ELECTRIFICATION - MODERATE TECHNOLOGY ADVANCEMENT"/>
    <x v="3"/>
    <s v="INDUSTRIAL GAS OVEN/FURNACE_CURING"/>
    <s v="TEXAS"/>
    <x v="31"/>
    <x v="1"/>
    <s v="COAL"/>
    <x v="14"/>
    <n v="0"/>
  </r>
  <r>
    <s v="REFERENCE ELECTRIFICATION - MODERATE TECHNOLOGY ADVANCEMENT"/>
    <x v="3"/>
    <s v="INDUSTRIAL GAS OVEN/FURNACE_CURING"/>
    <s v="TEXAS"/>
    <x v="31"/>
    <x v="1"/>
    <s v="OTHER PETROLEUM"/>
    <x v="14"/>
    <n v="0"/>
  </r>
  <r>
    <s v="REFERENCE ELECTRIFICATION - MODERATE TECHNOLOGY ADVANCEMENT"/>
    <x v="3"/>
    <s v="INDUSTRIAL GAS OVEN/FURNACE_CURING"/>
    <s v="TEXAS"/>
    <x v="31"/>
    <x v="2"/>
    <s v="ELECTRICITY"/>
    <x v="14"/>
    <n v="0"/>
  </r>
  <r>
    <s v="REFERENCE ELECTRIFICATION - MODERATE TECHNOLOGY ADVANCEMENT"/>
    <x v="3"/>
    <s v="INDUSTRIAL GAS OVEN/FURNACE_CURING"/>
    <s v="TEXAS"/>
    <x v="31"/>
    <x v="2"/>
    <s v="DIESEL FUEL"/>
    <x v="14"/>
    <n v="0"/>
  </r>
  <r>
    <s v="REFERENCE ELECTRIFICATION - MODERATE TECHNOLOGY ADVANCEMENT"/>
    <x v="3"/>
    <s v="INDUSTRIAL GAS OVEN/FURNACE_CURING"/>
    <s v="TEXAS"/>
    <x v="31"/>
    <x v="2"/>
    <s v="PIPELINE GAS"/>
    <x v="14"/>
    <n v="1516322110.4641099"/>
  </r>
  <r>
    <s v="REFERENCE ELECTRIFICATION - MODERATE TECHNOLOGY ADVANCEMENT"/>
    <x v="3"/>
    <s v="INDUSTRIAL GAS OVEN/FURNACE_CURING"/>
    <s v="TEXAS"/>
    <x v="31"/>
    <x v="2"/>
    <s v="BIOMASS - WOOD"/>
    <x v="14"/>
    <n v="0"/>
  </r>
  <r>
    <s v="REFERENCE ELECTRIFICATION - MODERATE TECHNOLOGY ADVANCEMENT"/>
    <x v="3"/>
    <s v="INDUSTRIAL GAS OVEN/FURNACE_CURING"/>
    <s v="TEXAS"/>
    <x v="31"/>
    <x v="2"/>
    <s v="RESIDUAL FUEL OIL"/>
    <x v="14"/>
    <n v="0"/>
  </r>
  <r>
    <s v="REFERENCE ELECTRIFICATION - MODERATE TECHNOLOGY ADVANCEMENT"/>
    <x v="3"/>
    <s v="INDUSTRIAL GAS OVEN/FURNACE_CURING"/>
    <s v="TEXAS"/>
    <x v="31"/>
    <x v="2"/>
    <s v="COAL"/>
    <x v="14"/>
    <n v="0"/>
  </r>
  <r>
    <s v="REFERENCE ELECTRIFICATION - MODERATE TECHNOLOGY ADVANCEMENT"/>
    <x v="3"/>
    <s v="INDUSTRIAL GAS OVEN/FURNACE_CURING"/>
    <s v="TEXAS"/>
    <x v="31"/>
    <x v="2"/>
    <s v="OTHER PETROLEUM"/>
    <x v="14"/>
    <n v="0"/>
  </r>
  <r>
    <s v="REFERENCE ELECTRIFICATION - MODERATE TECHNOLOGY ADVANCEMENT"/>
    <x v="3"/>
    <s v="INDUSTRIAL GAS OVEN/FURNACE_CURING"/>
    <s v="TEXAS"/>
    <x v="31"/>
    <x v="3"/>
    <s v="ELECTRICITY"/>
    <x v="14"/>
    <n v="0"/>
  </r>
  <r>
    <s v="REFERENCE ELECTRIFICATION - MODERATE TECHNOLOGY ADVANCEMENT"/>
    <x v="3"/>
    <s v="INDUSTRIAL GAS OVEN/FURNACE_CURING"/>
    <s v="TEXAS"/>
    <x v="31"/>
    <x v="3"/>
    <s v="DIESEL FUEL"/>
    <x v="14"/>
    <n v="0"/>
  </r>
  <r>
    <s v="REFERENCE ELECTRIFICATION - MODERATE TECHNOLOGY ADVANCEMENT"/>
    <x v="3"/>
    <s v="INDUSTRIAL GAS OVEN/FURNACE_CURING"/>
    <s v="TEXAS"/>
    <x v="31"/>
    <x v="3"/>
    <s v="PIPELINE GAS"/>
    <x v="14"/>
    <n v="1524116331.5331199"/>
  </r>
  <r>
    <s v="REFERENCE ELECTRIFICATION - MODERATE TECHNOLOGY ADVANCEMENT"/>
    <x v="3"/>
    <s v="INDUSTRIAL GAS OVEN/FURNACE_CURING"/>
    <s v="TEXAS"/>
    <x v="31"/>
    <x v="3"/>
    <s v="BIOMASS - WOOD"/>
    <x v="14"/>
    <n v="0"/>
  </r>
  <r>
    <s v="REFERENCE ELECTRIFICATION - MODERATE TECHNOLOGY ADVANCEMENT"/>
    <x v="3"/>
    <s v="INDUSTRIAL GAS OVEN/FURNACE_CURING"/>
    <s v="TEXAS"/>
    <x v="31"/>
    <x v="3"/>
    <s v="RESIDUAL FUEL OIL"/>
    <x v="14"/>
    <n v="0"/>
  </r>
  <r>
    <s v="REFERENCE ELECTRIFICATION - MODERATE TECHNOLOGY ADVANCEMENT"/>
    <x v="3"/>
    <s v="INDUSTRIAL GAS OVEN/FURNACE_CURING"/>
    <s v="TEXAS"/>
    <x v="31"/>
    <x v="3"/>
    <s v="COAL"/>
    <x v="14"/>
    <n v="0"/>
  </r>
  <r>
    <s v="REFERENCE ELECTRIFICATION - MODERATE TECHNOLOGY ADVANCEMENT"/>
    <x v="3"/>
    <s v="INDUSTRIAL GAS OVEN/FURNACE_CURING"/>
    <s v="TEXAS"/>
    <x v="31"/>
    <x v="3"/>
    <s v="OTHER PETROLEUM"/>
    <x v="14"/>
    <n v="0"/>
  </r>
  <r>
    <s v="REFERENCE ELECTRIFICATION - MODERATE TECHNOLOGY ADVANCEMENT"/>
    <x v="3"/>
    <s v="INDUSTRIAL GAS OVEN/FURNACE_CURING"/>
    <s v="TEXAS"/>
    <x v="31"/>
    <x v="4"/>
    <s v="ELECTRICITY"/>
    <x v="14"/>
    <n v="0"/>
  </r>
  <r>
    <s v="REFERENCE ELECTRIFICATION - MODERATE TECHNOLOGY ADVANCEMENT"/>
    <x v="3"/>
    <s v="INDUSTRIAL GAS OVEN/FURNACE_CURING"/>
    <s v="TEXAS"/>
    <x v="31"/>
    <x v="4"/>
    <s v="DIESEL FUEL"/>
    <x v="14"/>
    <n v="0"/>
  </r>
  <r>
    <s v="REFERENCE ELECTRIFICATION - MODERATE TECHNOLOGY ADVANCEMENT"/>
    <x v="3"/>
    <s v="INDUSTRIAL GAS OVEN/FURNACE_CURING"/>
    <s v="TEXAS"/>
    <x v="31"/>
    <x v="4"/>
    <s v="PIPELINE GAS"/>
    <x v="14"/>
    <n v="1536784601.4308"/>
  </r>
  <r>
    <s v="REFERENCE ELECTRIFICATION - MODERATE TECHNOLOGY ADVANCEMENT"/>
    <x v="3"/>
    <s v="INDUSTRIAL GAS OVEN/FURNACE_CURING"/>
    <s v="TEXAS"/>
    <x v="31"/>
    <x v="4"/>
    <s v="BIOMASS - WOOD"/>
    <x v="14"/>
    <n v="0"/>
  </r>
  <r>
    <s v="REFERENCE ELECTRIFICATION - MODERATE TECHNOLOGY ADVANCEMENT"/>
    <x v="3"/>
    <s v="INDUSTRIAL GAS OVEN/FURNACE_CURING"/>
    <s v="TEXAS"/>
    <x v="31"/>
    <x v="4"/>
    <s v="RESIDUAL FUEL OIL"/>
    <x v="14"/>
    <n v="0"/>
  </r>
  <r>
    <s v="REFERENCE ELECTRIFICATION - MODERATE TECHNOLOGY ADVANCEMENT"/>
    <x v="3"/>
    <s v="INDUSTRIAL GAS OVEN/FURNACE_CURING"/>
    <s v="TEXAS"/>
    <x v="31"/>
    <x v="4"/>
    <s v="COAL"/>
    <x v="14"/>
    <n v="0"/>
  </r>
  <r>
    <s v="REFERENCE ELECTRIFICATION - MODERATE TECHNOLOGY ADVANCEMENT"/>
    <x v="3"/>
    <s v="INDUSTRIAL GAS OVEN/FURNACE_CURING"/>
    <s v="TEXAS"/>
    <x v="31"/>
    <x v="4"/>
    <s v="OTHER PETROLEUM"/>
    <x v="14"/>
    <n v="0"/>
  </r>
  <r>
    <s v="REFERENCE ELECTRIFICATION - MODERATE TECHNOLOGY ADVANCEMENT"/>
    <x v="3"/>
    <s v="INDUSTRIAL GAS OVEN/FURNACE_CURING"/>
    <s v="TEXAS"/>
    <x v="31"/>
    <x v="5"/>
    <s v="ELECTRICITY"/>
    <x v="14"/>
    <n v="0"/>
  </r>
  <r>
    <s v="REFERENCE ELECTRIFICATION - MODERATE TECHNOLOGY ADVANCEMENT"/>
    <x v="3"/>
    <s v="INDUSTRIAL GAS OVEN/FURNACE_CURING"/>
    <s v="TEXAS"/>
    <x v="31"/>
    <x v="5"/>
    <s v="DIESEL FUEL"/>
    <x v="14"/>
    <n v="0"/>
  </r>
  <r>
    <s v="REFERENCE ELECTRIFICATION - MODERATE TECHNOLOGY ADVANCEMENT"/>
    <x v="3"/>
    <s v="INDUSTRIAL GAS OVEN/FURNACE_CURING"/>
    <s v="TEXAS"/>
    <x v="31"/>
    <x v="5"/>
    <s v="PIPELINE GAS"/>
    <x v="14"/>
    <n v="1551573325.9683299"/>
  </r>
  <r>
    <s v="REFERENCE ELECTRIFICATION - MODERATE TECHNOLOGY ADVANCEMENT"/>
    <x v="3"/>
    <s v="INDUSTRIAL GAS OVEN/FURNACE_CURING"/>
    <s v="TEXAS"/>
    <x v="31"/>
    <x v="5"/>
    <s v="BIOMASS - WOOD"/>
    <x v="14"/>
    <n v="0"/>
  </r>
  <r>
    <s v="REFERENCE ELECTRIFICATION - MODERATE TECHNOLOGY ADVANCEMENT"/>
    <x v="3"/>
    <s v="INDUSTRIAL GAS OVEN/FURNACE_CURING"/>
    <s v="TEXAS"/>
    <x v="31"/>
    <x v="5"/>
    <s v="RESIDUAL FUEL OIL"/>
    <x v="14"/>
    <n v="0"/>
  </r>
  <r>
    <s v="REFERENCE ELECTRIFICATION - MODERATE TECHNOLOGY ADVANCEMENT"/>
    <x v="3"/>
    <s v="INDUSTRIAL GAS OVEN/FURNACE_CURING"/>
    <s v="TEXAS"/>
    <x v="31"/>
    <x v="5"/>
    <s v="COAL"/>
    <x v="14"/>
    <n v="0"/>
  </r>
  <r>
    <s v="REFERENCE ELECTRIFICATION - MODERATE TECHNOLOGY ADVANCEMENT"/>
    <x v="3"/>
    <s v="INDUSTRIAL GAS OVEN/FURNACE_CURING"/>
    <s v="TEXAS"/>
    <x v="31"/>
    <x v="5"/>
    <s v="OTHER PETROLEUM"/>
    <x v="14"/>
    <n v="0"/>
  </r>
  <r>
    <s v="REFERENCE ELECTRIFICATION - MODERATE TECHNOLOGY ADVANCEMENT"/>
    <x v="3"/>
    <s v="INDUSTRIAL GAS OVEN/FURNACE_CURING"/>
    <s v="TEXAS"/>
    <x v="31"/>
    <x v="6"/>
    <s v="ELECTRICITY"/>
    <x v="14"/>
    <n v="0"/>
  </r>
  <r>
    <s v="REFERENCE ELECTRIFICATION - MODERATE TECHNOLOGY ADVANCEMENT"/>
    <x v="3"/>
    <s v="INDUSTRIAL GAS OVEN/FURNACE_CURING"/>
    <s v="TEXAS"/>
    <x v="31"/>
    <x v="6"/>
    <s v="DIESEL FUEL"/>
    <x v="14"/>
    <n v="0"/>
  </r>
  <r>
    <s v="REFERENCE ELECTRIFICATION - MODERATE TECHNOLOGY ADVANCEMENT"/>
    <x v="3"/>
    <s v="INDUSTRIAL GAS OVEN/FURNACE_CURING"/>
    <s v="TEXAS"/>
    <x v="31"/>
    <x v="6"/>
    <s v="PIPELINE GAS"/>
    <x v="14"/>
    <n v="1566036325.27894"/>
  </r>
  <r>
    <s v="REFERENCE ELECTRIFICATION - MODERATE TECHNOLOGY ADVANCEMENT"/>
    <x v="3"/>
    <s v="INDUSTRIAL GAS OVEN/FURNACE_CURING"/>
    <s v="TEXAS"/>
    <x v="31"/>
    <x v="6"/>
    <s v="BIOMASS - WOOD"/>
    <x v="14"/>
    <n v="0"/>
  </r>
  <r>
    <s v="REFERENCE ELECTRIFICATION - MODERATE TECHNOLOGY ADVANCEMENT"/>
    <x v="3"/>
    <s v="INDUSTRIAL GAS OVEN/FURNACE_CURING"/>
    <s v="TEXAS"/>
    <x v="31"/>
    <x v="6"/>
    <s v="RESIDUAL FUEL OIL"/>
    <x v="14"/>
    <n v="0"/>
  </r>
  <r>
    <s v="REFERENCE ELECTRIFICATION - MODERATE TECHNOLOGY ADVANCEMENT"/>
    <x v="3"/>
    <s v="INDUSTRIAL GAS OVEN/FURNACE_CURING"/>
    <s v="TEXAS"/>
    <x v="31"/>
    <x v="6"/>
    <s v="COAL"/>
    <x v="14"/>
    <n v="0"/>
  </r>
  <r>
    <s v="REFERENCE ELECTRIFICATION - MODERATE TECHNOLOGY ADVANCEMENT"/>
    <x v="3"/>
    <s v="INDUSTRIAL GAS OVEN/FURNACE_CURING"/>
    <s v="TEXAS"/>
    <x v="31"/>
    <x v="6"/>
    <s v="OTHER PETROLEUM"/>
    <x v="14"/>
    <n v="0"/>
  </r>
  <r>
    <s v="REFERENCE ELECTRIFICATION - MODERATE TECHNOLOGY ADVANCEMENT"/>
    <x v="3"/>
    <s v="INDUSTRIAL GAS OVEN/FURNACE_CURING"/>
    <s v="TEXAS"/>
    <x v="31"/>
    <x v="7"/>
    <s v="ELECTRICITY"/>
    <x v="14"/>
    <n v="0"/>
  </r>
  <r>
    <s v="REFERENCE ELECTRIFICATION - MODERATE TECHNOLOGY ADVANCEMENT"/>
    <x v="3"/>
    <s v="INDUSTRIAL GAS OVEN/FURNACE_CURING"/>
    <s v="TEXAS"/>
    <x v="31"/>
    <x v="7"/>
    <s v="DIESEL FUEL"/>
    <x v="14"/>
    <n v="0"/>
  </r>
  <r>
    <s v="REFERENCE ELECTRIFICATION - MODERATE TECHNOLOGY ADVANCEMENT"/>
    <x v="3"/>
    <s v="INDUSTRIAL GAS OVEN/FURNACE_CURING"/>
    <s v="TEXAS"/>
    <x v="31"/>
    <x v="7"/>
    <s v="PIPELINE GAS"/>
    <x v="14"/>
    <n v="1579220637.47734"/>
  </r>
  <r>
    <s v="REFERENCE ELECTRIFICATION - MODERATE TECHNOLOGY ADVANCEMENT"/>
    <x v="3"/>
    <s v="INDUSTRIAL GAS OVEN/FURNACE_CURING"/>
    <s v="TEXAS"/>
    <x v="31"/>
    <x v="7"/>
    <s v="BIOMASS - WOOD"/>
    <x v="14"/>
    <n v="0"/>
  </r>
  <r>
    <s v="REFERENCE ELECTRIFICATION - MODERATE TECHNOLOGY ADVANCEMENT"/>
    <x v="3"/>
    <s v="INDUSTRIAL GAS OVEN/FURNACE_CURING"/>
    <s v="TEXAS"/>
    <x v="31"/>
    <x v="7"/>
    <s v="RESIDUAL FUEL OIL"/>
    <x v="14"/>
    <n v="0"/>
  </r>
  <r>
    <s v="REFERENCE ELECTRIFICATION - MODERATE TECHNOLOGY ADVANCEMENT"/>
    <x v="3"/>
    <s v="INDUSTRIAL GAS OVEN/FURNACE_CURING"/>
    <s v="TEXAS"/>
    <x v="31"/>
    <x v="7"/>
    <s v="COAL"/>
    <x v="14"/>
    <n v="0"/>
  </r>
  <r>
    <s v="REFERENCE ELECTRIFICATION - MODERATE TECHNOLOGY ADVANCEMENT"/>
    <x v="3"/>
    <s v="INDUSTRIAL GAS OVEN/FURNACE_CURING"/>
    <s v="TEXAS"/>
    <x v="31"/>
    <x v="7"/>
    <s v="OTHER PETROLEUM"/>
    <x v="14"/>
    <n v="0"/>
  </r>
  <r>
    <s v="REFERENCE ELECTRIFICATION - MODERATE TECHNOLOGY ADVANCEMENT"/>
    <x v="3"/>
    <s v="INDUSTRIAL GAS OVEN/FURNACE_CURING"/>
    <s v="TEXAS"/>
    <x v="31"/>
    <x v="8"/>
    <s v="ELECTRICITY"/>
    <x v="14"/>
    <n v="0"/>
  </r>
  <r>
    <s v="REFERENCE ELECTRIFICATION - MODERATE TECHNOLOGY ADVANCEMENT"/>
    <x v="3"/>
    <s v="INDUSTRIAL GAS OVEN/FURNACE_CURING"/>
    <s v="TEXAS"/>
    <x v="31"/>
    <x v="8"/>
    <s v="DIESEL FUEL"/>
    <x v="14"/>
    <n v="0"/>
  </r>
  <r>
    <s v="REFERENCE ELECTRIFICATION - MODERATE TECHNOLOGY ADVANCEMENT"/>
    <x v="3"/>
    <s v="INDUSTRIAL GAS OVEN/FURNACE_CURING"/>
    <s v="TEXAS"/>
    <x v="31"/>
    <x v="8"/>
    <s v="PIPELINE GAS"/>
    <x v="14"/>
    <n v="1585148988.68841"/>
  </r>
  <r>
    <s v="REFERENCE ELECTRIFICATION - MODERATE TECHNOLOGY ADVANCEMENT"/>
    <x v="3"/>
    <s v="INDUSTRIAL GAS OVEN/FURNACE_CURING"/>
    <s v="TEXAS"/>
    <x v="31"/>
    <x v="8"/>
    <s v="BIOMASS - WOOD"/>
    <x v="14"/>
    <n v="0"/>
  </r>
  <r>
    <s v="REFERENCE ELECTRIFICATION - MODERATE TECHNOLOGY ADVANCEMENT"/>
    <x v="3"/>
    <s v="INDUSTRIAL GAS OVEN/FURNACE_CURING"/>
    <s v="TEXAS"/>
    <x v="31"/>
    <x v="8"/>
    <s v="RESIDUAL FUEL OIL"/>
    <x v="14"/>
    <n v="0"/>
  </r>
  <r>
    <s v="REFERENCE ELECTRIFICATION - MODERATE TECHNOLOGY ADVANCEMENT"/>
    <x v="3"/>
    <s v="INDUSTRIAL GAS OVEN/FURNACE_CURING"/>
    <s v="TEXAS"/>
    <x v="31"/>
    <x v="8"/>
    <s v="COAL"/>
    <x v="14"/>
    <n v="0"/>
  </r>
  <r>
    <s v="REFERENCE ELECTRIFICATION - MODERATE TECHNOLOGY ADVANCEMENT"/>
    <x v="3"/>
    <s v="INDUSTRIAL GAS OVEN/FURNACE_CURING"/>
    <s v="TEXAS"/>
    <x v="31"/>
    <x v="8"/>
    <s v="OTHER PETROLEUM"/>
    <x v="14"/>
    <n v="0"/>
  </r>
  <r>
    <s v="REFERENCE ELECTRIFICATION - MODERATE TECHNOLOGY ADVANCEMENT"/>
    <x v="3"/>
    <s v="INDUSTRIAL GAS OVEN/FURNACE_CURING"/>
    <s v="TEXAS"/>
    <x v="31"/>
    <x v="9"/>
    <s v="ELECTRICITY"/>
    <x v="14"/>
    <n v="0"/>
  </r>
  <r>
    <s v="REFERENCE ELECTRIFICATION - MODERATE TECHNOLOGY ADVANCEMENT"/>
    <x v="3"/>
    <s v="INDUSTRIAL GAS OVEN/FURNACE_CURING"/>
    <s v="TEXAS"/>
    <x v="31"/>
    <x v="9"/>
    <s v="DIESEL FUEL"/>
    <x v="14"/>
    <n v="0"/>
  </r>
  <r>
    <s v="REFERENCE ELECTRIFICATION - MODERATE TECHNOLOGY ADVANCEMENT"/>
    <x v="3"/>
    <s v="INDUSTRIAL GAS OVEN/FURNACE_CURING"/>
    <s v="TEXAS"/>
    <x v="31"/>
    <x v="9"/>
    <s v="PIPELINE GAS"/>
    <x v="14"/>
    <n v="1583897229.8088801"/>
  </r>
  <r>
    <s v="REFERENCE ELECTRIFICATION - MODERATE TECHNOLOGY ADVANCEMENT"/>
    <x v="3"/>
    <s v="INDUSTRIAL GAS OVEN/FURNACE_CURING"/>
    <s v="TEXAS"/>
    <x v="31"/>
    <x v="9"/>
    <s v="BIOMASS - WOOD"/>
    <x v="14"/>
    <n v="0"/>
  </r>
  <r>
    <s v="REFERENCE ELECTRIFICATION - MODERATE TECHNOLOGY ADVANCEMENT"/>
    <x v="3"/>
    <s v="INDUSTRIAL GAS OVEN/FURNACE_CURING"/>
    <s v="TEXAS"/>
    <x v="31"/>
    <x v="9"/>
    <s v="RESIDUAL FUEL OIL"/>
    <x v="14"/>
    <n v="0"/>
  </r>
  <r>
    <s v="REFERENCE ELECTRIFICATION - MODERATE TECHNOLOGY ADVANCEMENT"/>
    <x v="3"/>
    <s v="INDUSTRIAL GAS OVEN/FURNACE_CURING"/>
    <s v="TEXAS"/>
    <x v="31"/>
    <x v="9"/>
    <s v="COAL"/>
    <x v="14"/>
    <n v="0"/>
  </r>
  <r>
    <s v="REFERENCE ELECTRIFICATION - MODERATE TECHNOLOGY ADVANCEMENT"/>
    <x v="3"/>
    <s v="INDUSTRIAL GAS OVEN/FURNACE_CURING"/>
    <s v="TEXAS"/>
    <x v="31"/>
    <x v="9"/>
    <s v="OTHER PETROLEUM"/>
    <x v="14"/>
    <n v="0"/>
  </r>
  <r>
    <s v="REFERENCE ELECTRIFICATION - MODERATE TECHNOLOGY ADVANCEMENT"/>
    <x v="3"/>
    <s v="INDUSTRIAL GAS OVEN/FURNACE_CURING"/>
    <s v="TEXAS"/>
    <x v="31"/>
    <x v="10"/>
    <s v="ELECTRICITY"/>
    <x v="14"/>
    <n v="0"/>
  </r>
  <r>
    <s v="REFERENCE ELECTRIFICATION - MODERATE TECHNOLOGY ADVANCEMENT"/>
    <x v="3"/>
    <s v="INDUSTRIAL GAS OVEN/FURNACE_CURING"/>
    <s v="TEXAS"/>
    <x v="31"/>
    <x v="10"/>
    <s v="DIESEL FUEL"/>
    <x v="14"/>
    <n v="0"/>
  </r>
  <r>
    <s v="REFERENCE ELECTRIFICATION - MODERATE TECHNOLOGY ADVANCEMENT"/>
    <x v="3"/>
    <s v="INDUSTRIAL GAS OVEN/FURNACE_CURING"/>
    <s v="TEXAS"/>
    <x v="31"/>
    <x v="10"/>
    <s v="PIPELINE GAS"/>
    <x v="14"/>
    <n v="1586466715.65624"/>
  </r>
  <r>
    <s v="REFERENCE ELECTRIFICATION - MODERATE TECHNOLOGY ADVANCEMENT"/>
    <x v="3"/>
    <s v="INDUSTRIAL GAS OVEN/FURNACE_CURING"/>
    <s v="TEXAS"/>
    <x v="31"/>
    <x v="10"/>
    <s v="BIOMASS - WOOD"/>
    <x v="14"/>
    <n v="0"/>
  </r>
  <r>
    <s v="REFERENCE ELECTRIFICATION - MODERATE TECHNOLOGY ADVANCEMENT"/>
    <x v="3"/>
    <s v="INDUSTRIAL GAS OVEN/FURNACE_CURING"/>
    <s v="TEXAS"/>
    <x v="31"/>
    <x v="10"/>
    <s v="RESIDUAL FUEL OIL"/>
    <x v="14"/>
    <n v="0"/>
  </r>
  <r>
    <s v="REFERENCE ELECTRIFICATION - MODERATE TECHNOLOGY ADVANCEMENT"/>
    <x v="3"/>
    <s v="INDUSTRIAL GAS OVEN/FURNACE_CURING"/>
    <s v="TEXAS"/>
    <x v="31"/>
    <x v="10"/>
    <s v="COAL"/>
    <x v="14"/>
    <n v="0"/>
  </r>
  <r>
    <s v="REFERENCE ELECTRIFICATION - MODERATE TECHNOLOGY ADVANCEMENT"/>
    <x v="3"/>
    <s v="INDUSTRIAL GAS OVEN/FURNACE_CURING"/>
    <s v="TEXAS"/>
    <x v="31"/>
    <x v="10"/>
    <s v="OTHER PETROLEUM"/>
    <x v="14"/>
    <n v="0"/>
  </r>
  <r>
    <s v="REFERENCE ELECTRIFICATION - MODERATE TECHNOLOGY ADVANCEMENT"/>
    <x v="3"/>
    <s v="INDUSTRIAL GAS OVEN/FURNACE_CURING"/>
    <s v="TEXAS"/>
    <x v="31"/>
    <x v="11"/>
    <s v="ELECTRICITY"/>
    <x v="14"/>
    <n v="0"/>
  </r>
  <r>
    <s v="REFERENCE ELECTRIFICATION - MODERATE TECHNOLOGY ADVANCEMENT"/>
    <x v="3"/>
    <s v="INDUSTRIAL GAS OVEN/FURNACE_CURING"/>
    <s v="TEXAS"/>
    <x v="31"/>
    <x v="11"/>
    <s v="DIESEL FUEL"/>
    <x v="14"/>
    <n v="0"/>
  </r>
  <r>
    <s v="REFERENCE ELECTRIFICATION - MODERATE TECHNOLOGY ADVANCEMENT"/>
    <x v="3"/>
    <s v="INDUSTRIAL GAS OVEN/FURNACE_CURING"/>
    <s v="TEXAS"/>
    <x v="31"/>
    <x v="11"/>
    <s v="PIPELINE GAS"/>
    <x v="14"/>
    <n v="1584962056.8647799"/>
  </r>
  <r>
    <s v="REFERENCE ELECTRIFICATION - MODERATE TECHNOLOGY ADVANCEMENT"/>
    <x v="3"/>
    <s v="INDUSTRIAL GAS OVEN/FURNACE_CURING"/>
    <s v="TEXAS"/>
    <x v="31"/>
    <x v="11"/>
    <s v="BIOMASS - WOOD"/>
    <x v="14"/>
    <n v="0"/>
  </r>
  <r>
    <s v="REFERENCE ELECTRIFICATION - MODERATE TECHNOLOGY ADVANCEMENT"/>
    <x v="3"/>
    <s v="INDUSTRIAL GAS OVEN/FURNACE_CURING"/>
    <s v="TEXAS"/>
    <x v="31"/>
    <x v="11"/>
    <s v="RESIDUAL FUEL OIL"/>
    <x v="14"/>
    <n v="0"/>
  </r>
  <r>
    <s v="REFERENCE ELECTRIFICATION - MODERATE TECHNOLOGY ADVANCEMENT"/>
    <x v="3"/>
    <s v="INDUSTRIAL GAS OVEN/FURNACE_CURING"/>
    <s v="TEXAS"/>
    <x v="31"/>
    <x v="11"/>
    <s v="COAL"/>
    <x v="14"/>
    <n v="0"/>
  </r>
  <r>
    <s v="REFERENCE ELECTRIFICATION - MODERATE TECHNOLOGY ADVANCEMENT"/>
    <x v="3"/>
    <s v="INDUSTRIAL GAS OVEN/FURNACE_CURING"/>
    <s v="TEXAS"/>
    <x v="31"/>
    <x v="11"/>
    <s v="OTHER PETROLEUM"/>
    <x v="14"/>
    <n v="0"/>
  </r>
  <r>
    <s v="REFERENCE ELECTRIFICATION - MODERATE TECHNOLOGY ADVANCEMENT"/>
    <x v="3"/>
    <s v="INDUSTRIAL GAS OVEN/FURNACE_CURING"/>
    <s v="TEXAS"/>
    <x v="31"/>
    <x v="12"/>
    <s v="ELECTRICITY"/>
    <x v="14"/>
    <n v="0"/>
  </r>
  <r>
    <s v="REFERENCE ELECTRIFICATION - MODERATE TECHNOLOGY ADVANCEMENT"/>
    <x v="3"/>
    <s v="INDUSTRIAL GAS OVEN/FURNACE_CURING"/>
    <s v="TEXAS"/>
    <x v="31"/>
    <x v="12"/>
    <s v="DIESEL FUEL"/>
    <x v="14"/>
    <n v="0"/>
  </r>
  <r>
    <s v="REFERENCE ELECTRIFICATION - MODERATE TECHNOLOGY ADVANCEMENT"/>
    <x v="3"/>
    <s v="INDUSTRIAL GAS OVEN/FURNACE_CURING"/>
    <s v="TEXAS"/>
    <x v="31"/>
    <x v="12"/>
    <s v="PIPELINE GAS"/>
    <x v="14"/>
    <n v="1581342898.69665"/>
  </r>
  <r>
    <s v="REFERENCE ELECTRIFICATION - MODERATE TECHNOLOGY ADVANCEMENT"/>
    <x v="3"/>
    <s v="INDUSTRIAL GAS OVEN/FURNACE_CURING"/>
    <s v="TEXAS"/>
    <x v="31"/>
    <x v="12"/>
    <s v="BIOMASS - WOOD"/>
    <x v="14"/>
    <n v="0"/>
  </r>
  <r>
    <s v="REFERENCE ELECTRIFICATION - MODERATE TECHNOLOGY ADVANCEMENT"/>
    <x v="3"/>
    <s v="INDUSTRIAL GAS OVEN/FURNACE_CURING"/>
    <s v="TEXAS"/>
    <x v="31"/>
    <x v="12"/>
    <s v="RESIDUAL FUEL OIL"/>
    <x v="14"/>
    <n v="0"/>
  </r>
  <r>
    <s v="REFERENCE ELECTRIFICATION - MODERATE TECHNOLOGY ADVANCEMENT"/>
    <x v="3"/>
    <s v="INDUSTRIAL GAS OVEN/FURNACE_CURING"/>
    <s v="TEXAS"/>
    <x v="31"/>
    <x v="12"/>
    <s v="COAL"/>
    <x v="14"/>
    <n v="0"/>
  </r>
  <r>
    <s v="REFERENCE ELECTRIFICATION - MODERATE TECHNOLOGY ADVANCEMENT"/>
    <x v="3"/>
    <s v="INDUSTRIAL GAS OVEN/FURNACE_CURING"/>
    <s v="TEXAS"/>
    <x v="31"/>
    <x v="12"/>
    <s v="OTHER PETROLEUM"/>
    <x v="14"/>
    <n v="0"/>
  </r>
  <r>
    <s v="REFERENCE ELECTRIFICATION - MODERATE TECHNOLOGY ADVANCEMENT"/>
    <x v="3"/>
    <s v="INDUSTRIAL GAS OVEN/FURNACE_CURING"/>
    <s v="TEXAS"/>
    <x v="31"/>
    <x v="13"/>
    <s v="ELECTRICITY"/>
    <x v="14"/>
    <n v="0"/>
  </r>
  <r>
    <s v="REFERENCE ELECTRIFICATION - MODERATE TECHNOLOGY ADVANCEMENT"/>
    <x v="3"/>
    <s v="INDUSTRIAL GAS OVEN/FURNACE_CURING"/>
    <s v="TEXAS"/>
    <x v="31"/>
    <x v="13"/>
    <s v="DIESEL FUEL"/>
    <x v="14"/>
    <n v="0"/>
  </r>
  <r>
    <s v="REFERENCE ELECTRIFICATION - MODERATE TECHNOLOGY ADVANCEMENT"/>
    <x v="3"/>
    <s v="INDUSTRIAL GAS OVEN/FURNACE_CURING"/>
    <s v="TEXAS"/>
    <x v="31"/>
    <x v="13"/>
    <s v="PIPELINE GAS"/>
    <x v="14"/>
    <n v="1578041266.4346099"/>
  </r>
  <r>
    <s v="REFERENCE ELECTRIFICATION - MODERATE TECHNOLOGY ADVANCEMENT"/>
    <x v="3"/>
    <s v="INDUSTRIAL GAS OVEN/FURNACE_CURING"/>
    <s v="TEXAS"/>
    <x v="31"/>
    <x v="13"/>
    <s v="BIOMASS - WOOD"/>
    <x v="14"/>
    <n v="0"/>
  </r>
  <r>
    <s v="REFERENCE ELECTRIFICATION - MODERATE TECHNOLOGY ADVANCEMENT"/>
    <x v="3"/>
    <s v="INDUSTRIAL GAS OVEN/FURNACE_CURING"/>
    <s v="TEXAS"/>
    <x v="31"/>
    <x v="13"/>
    <s v="RESIDUAL FUEL OIL"/>
    <x v="14"/>
    <n v="0"/>
  </r>
  <r>
    <s v="REFERENCE ELECTRIFICATION - MODERATE TECHNOLOGY ADVANCEMENT"/>
    <x v="3"/>
    <s v="INDUSTRIAL GAS OVEN/FURNACE_CURING"/>
    <s v="TEXAS"/>
    <x v="31"/>
    <x v="13"/>
    <s v="COAL"/>
    <x v="14"/>
    <n v="0"/>
  </r>
  <r>
    <s v="REFERENCE ELECTRIFICATION - MODERATE TECHNOLOGY ADVANCEMENT"/>
    <x v="3"/>
    <s v="INDUSTRIAL GAS OVEN/FURNACE_CURING"/>
    <s v="TEXAS"/>
    <x v="31"/>
    <x v="13"/>
    <s v="OTHER PETROLEUM"/>
    <x v="14"/>
    <n v="0"/>
  </r>
  <r>
    <s v="REFERENCE ELECTRIFICATION - MODERATE TECHNOLOGY ADVANCEMENT"/>
    <x v="3"/>
    <s v="INDUSTRIAL GAS OVEN/FURNACE_CURING"/>
    <s v="TEXAS"/>
    <x v="31"/>
    <x v="14"/>
    <s v="ELECTRICITY"/>
    <x v="14"/>
    <n v="0"/>
  </r>
  <r>
    <s v="REFERENCE ELECTRIFICATION - MODERATE TECHNOLOGY ADVANCEMENT"/>
    <x v="3"/>
    <s v="INDUSTRIAL GAS OVEN/FURNACE_CURING"/>
    <s v="TEXAS"/>
    <x v="31"/>
    <x v="14"/>
    <s v="DIESEL FUEL"/>
    <x v="14"/>
    <n v="0"/>
  </r>
  <r>
    <s v="REFERENCE ELECTRIFICATION - MODERATE TECHNOLOGY ADVANCEMENT"/>
    <x v="3"/>
    <s v="INDUSTRIAL GAS OVEN/FURNACE_CURING"/>
    <s v="TEXAS"/>
    <x v="31"/>
    <x v="14"/>
    <s v="PIPELINE GAS"/>
    <x v="14"/>
    <n v="1573872110.8933201"/>
  </r>
  <r>
    <s v="REFERENCE ELECTRIFICATION - MODERATE TECHNOLOGY ADVANCEMENT"/>
    <x v="3"/>
    <s v="INDUSTRIAL GAS OVEN/FURNACE_CURING"/>
    <s v="TEXAS"/>
    <x v="31"/>
    <x v="14"/>
    <s v="BIOMASS - WOOD"/>
    <x v="14"/>
    <n v="0"/>
  </r>
  <r>
    <s v="REFERENCE ELECTRIFICATION - MODERATE TECHNOLOGY ADVANCEMENT"/>
    <x v="3"/>
    <s v="INDUSTRIAL GAS OVEN/FURNACE_CURING"/>
    <s v="TEXAS"/>
    <x v="31"/>
    <x v="14"/>
    <s v="RESIDUAL FUEL OIL"/>
    <x v="14"/>
    <n v="0"/>
  </r>
  <r>
    <s v="REFERENCE ELECTRIFICATION - MODERATE TECHNOLOGY ADVANCEMENT"/>
    <x v="3"/>
    <s v="INDUSTRIAL GAS OVEN/FURNACE_CURING"/>
    <s v="TEXAS"/>
    <x v="31"/>
    <x v="14"/>
    <s v="COAL"/>
    <x v="14"/>
    <n v="0"/>
  </r>
  <r>
    <s v="REFERENCE ELECTRIFICATION - MODERATE TECHNOLOGY ADVANCEMENT"/>
    <x v="3"/>
    <s v="INDUSTRIAL GAS OVEN/FURNACE_CURING"/>
    <s v="TEXAS"/>
    <x v="31"/>
    <x v="14"/>
    <s v="OTHER PETROLEUM"/>
    <x v="14"/>
    <n v="0"/>
  </r>
  <r>
    <s v="REFERENCE ELECTRIFICATION - MODERATE TECHNOLOGY ADVANCEMENT"/>
    <x v="3"/>
    <s v="INDUSTRIAL GAS OVEN/FURNACE_CURING"/>
    <s v="TEXAS"/>
    <x v="31"/>
    <x v="15"/>
    <s v="ELECTRICITY"/>
    <x v="14"/>
    <n v="0"/>
  </r>
  <r>
    <s v="REFERENCE ELECTRIFICATION - MODERATE TECHNOLOGY ADVANCEMENT"/>
    <x v="3"/>
    <s v="INDUSTRIAL GAS OVEN/FURNACE_CURING"/>
    <s v="TEXAS"/>
    <x v="31"/>
    <x v="15"/>
    <s v="DIESEL FUEL"/>
    <x v="14"/>
    <n v="0"/>
  </r>
  <r>
    <s v="REFERENCE ELECTRIFICATION - MODERATE TECHNOLOGY ADVANCEMENT"/>
    <x v="3"/>
    <s v="INDUSTRIAL GAS OVEN/FURNACE_CURING"/>
    <s v="TEXAS"/>
    <x v="31"/>
    <x v="15"/>
    <s v="PIPELINE GAS"/>
    <x v="14"/>
    <n v="1570467727.5067101"/>
  </r>
  <r>
    <s v="REFERENCE ELECTRIFICATION - MODERATE TECHNOLOGY ADVANCEMENT"/>
    <x v="3"/>
    <s v="INDUSTRIAL GAS OVEN/FURNACE_CURING"/>
    <s v="TEXAS"/>
    <x v="31"/>
    <x v="15"/>
    <s v="BIOMASS - WOOD"/>
    <x v="14"/>
    <n v="0"/>
  </r>
  <r>
    <s v="REFERENCE ELECTRIFICATION - MODERATE TECHNOLOGY ADVANCEMENT"/>
    <x v="3"/>
    <s v="INDUSTRIAL GAS OVEN/FURNACE_CURING"/>
    <s v="TEXAS"/>
    <x v="31"/>
    <x v="15"/>
    <s v="RESIDUAL FUEL OIL"/>
    <x v="14"/>
    <n v="0"/>
  </r>
  <r>
    <s v="REFERENCE ELECTRIFICATION - MODERATE TECHNOLOGY ADVANCEMENT"/>
    <x v="3"/>
    <s v="INDUSTRIAL GAS OVEN/FURNACE_CURING"/>
    <s v="TEXAS"/>
    <x v="31"/>
    <x v="15"/>
    <s v="COAL"/>
    <x v="14"/>
    <n v="0"/>
  </r>
  <r>
    <s v="REFERENCE ELECTRIFICATION - MODERATE TECHNOLOGY ADVANCEMENT"/>
    <x v="3"/>
    <s v="INDUSTRIAL GAS OVEN/FURNACE_CURING"/>
    <s v="TEXAS"/>
    <x v="31"/>
    <x v="15"/>
    <s v="OTHER PETROLEUM"/>
    <x v="14"/>
    <n v="0"/>
  </r>
  <r>
    <s v="REFERENCE ELECTRIFICATION - MODERATE TECHNOLOGY ADVANCEMENT"/>
    <x v="3"/>
    <s v="INDUSTRIAL GAS OVEN/FURNACE_CURING"/>
    <s v="TEXAS"/>
    <x v="31"/>
    <x v="16"/>
    <s v="ELECTRICITY"/>
    <x v="14"/>
    <n v="0"/>
  </r>
  <r>
    <s v="REFERENCE ELECTRIFICATION - MODERATE TECHNOLOGY ADVANCEMENT"/>
    <x v="3"/>
    <s v="INDUSTRIAL GAS OVEN/FURNACE_CURING"/>
    <s v="TEXAS"/>
    <x v="31"/>
    <x v="16"/>
    <s v="DIESEL FUEL"/>
    <x v="14"/>
    <n v="0"/>
  </r>
  <r>
    <s v="REFERENCE ELECTRIFICATION - MODERATE TECHNOLOGY ADVANCEMENT"/>
    <x v="3"/>
    <s v="INDUSTRIAL GAS OVEN/FURNACE_CURING"/>
    <s v="TEXAS"/>
    <x v="31"/>
    <x v="16"/>
    <s v="PIPELINE GAS"/>
    <x v="14"/>
    <n v="1571055950.5634601"/>
  </r>
  <r>
    <s v="REFERENCE ELECTRIFICATION - MODERATE TECHNOLOGY ADVANCEMENT"/>
    <x v="3"/>
    <s v="INDUSTRIAL GAS OVEN/FURNACE_CURING"/>
    <s v="TEXAS"/>
    <x v="31"/>
    <x v="16"/>
    <s v="BIOMASS - WOOD"/>
    <x v="14"/>
    <n v="0"/>
  </r>
  <r>
    <s v="REFERENCE ELECTRIFICATION - MODERATE TECHNOLOGY ADVANCEMENT"/>
    <x v="3"/>
    <s v="INDUSTRIAL GAS OVEN/FURNACE_CURING"/>
    <s v="TEXAS"/>
    <x v="31"/>
    <x v="16"/>
    <s v="RESIDUAL FUEL OIL"/>
    <x v="14"/>
    <n v="0"/>
  </r>
  <r>
    <s v="REFERENCE ELECTRIFICATION - MODERATE TECHNOLOGY ADVANCEMENT"/>
    <x v="3"/>
    <s v="INDUSTRIAL GAS OVEN/FURNACE_CURING"/>
    <s v="TEXAS"/>
    <x v="31"/>
    <x v="16"/>
    <s v="COAL"/>
    <x v="14"/>
    <n v="0"/>
  </r>
  <r>
    <s v="REFERENCE ELECTRIFICATION - MODERATE TECHNOLOGY ADVANCEMENT"/>
    <x v="3"/>
    <s v="INDUSTRIAL GAS OVEN/FURNACE_CURING"/>
    <s v="TEXAS"/>
    <x v="31"/>
    <x v="16"/>
    <s v="OTHER PETROLEUM"/>
    <x v="14"/>
    <n v="0"/>
  </r>
  <r>
    <s v="REFERENCE ELECTRIFICATION - MODERATE TECHNOLOGY ADVANCEMENT"/>
    <x v="3"/>
    <s v="INDUSTRIAL GAS OVEN/FURNACE_CURING"/>
    <s v="TEXAS"/>
    <x v="31"/>
    <x v="17"/>
    <s v="ELECTRICITY"/>
    <x v="14"/>
    <n v="0"/>
  </r>
  <r>
    <s v="REFERENCE ELECTRIFICATION - MODERATE TECHNOLOGY ADVANCEMENT"/>
    <x v="3"/>
    <s v="INDUSTRIAL GAS OVEN/FURNACE_CURING"/>
    <s v="TEXAS"/>
    <x v="31"/>
    <x v="17"/>
    <s v="DIESEL FUEL"/>
    <x v="14"/>
    <n v="0"/>
  </r>
  <r>
    <s v="REFERENCE ELECTRIFICATION - MODERATE TECHNOLOGY ADVANCEMENT"/>
    <x v="3"/>
    <s v="INDUSTRIAL GAS OVEN/FURNACE_CURING"/>
    <s v="TEXAS"/>
    <x v="31"/>
    <x v="17"/>
    <s v="PIPELINE GAS"/>
    <x v="14"/>
    <n v="1573240029.5833499"/>
  </r>
  <r>
    <s v="REFERENCE ELECTRIFICATION - MODERATE TECHNOLOGY ADVANCEMENT"/>
    <x v="3"/>
    <s v="INDUSTRIAL GAS OVEN/FURNACE_CURING"/>
    <s v="TEXAS"/>
    <x v="31"/>
    <x v="17"/>
    <s v="BIOMASS - WOOD"/>
    <x v="14"/>
    <n v="0"/>
  </r>
  <r>
    <s v="REFERENCE ELECTRIFICATION - MODERATE TECHNOLOGY ADVANCEMENT"/>
    <x v="3"/>
    <s v="INDUSTRIAL GAS OVEN/FURNACE_CURING"/>
    <s v="TEXAS"/>
    <x v="31"/>
    <x v="17"/>
    <s v="RESIDUAL FUEL OIL"/>
    <x v="14"/>
    <n v="0"/>
  </r>
  <r>
    <s v="REFERENCE ELECTRIFICATION - MODERATE TECHNOLOGY ADVANCEMENT"/>
    <x v="3"/>
    <s v="INDUSTRIAL GAS OVEN/FURNACE_CURING"/>
    <s v="TEXAS"/>
    <x v="31"/>
    <x v="17"/>
    <s v="COAL"/>
    <x v="14"/>
    <n v="0"/>
  </r>
  <r>
    <s v="REFERENCE ELECTRIFICATION - MODERATE TECHNOLOGY ADVANCEMENT"/>
    <x v="3"/>
    <s v="INDUSTRIAL GAS OVEN/FURNACE_CURING"/>
    <s v="TEXAS"/>
    <x v="31"/>
    <x v="17"/>
    <s v="OTHER PETROLEUM"/>
    <x v="14"/>
    <n v="0"/>
  </r>
  <r>
    <s v="REFERENCE ELECTRIFICATION - MODERATE TECHNOLOGY ADVANCEMENT"/>
    <x v="3"/>
    <s v="INDUSTRIAL GAS OVEN/FURNACE_CURING"/>
    <s v="TEXAS"/>
    <x v="31"/>
    <x v="18"/>
    <s v="ELECTRICITY"/>
    <x v="14"/>
    <n v="0"/>
  </r>
  <r>
    <s v="REFERENCE ELECTRIFICATION - MODERATE TECHNOLOGY ADVANCEMENT"/>
    <x v="3"/>
    <s v="INDUSTRIAL GAS OVEN/FURNACE_CURING"/>
    <s v="TEXAS"/>
    <x v="31"/>
    <x v="18"/>
    <s v="DIESEL FUEL"/>
    <x v="14"/>
    <n v="0"/>
  </r>
  <r>
    <s v="REFERENCE ELECTRIFICATION - MODERATE TECHNOLOGY ADVANCEMENT"/>
    <x v="3"/>
    <s v="INDUSTRIAL GAS OVEN/FURNACE_CURING"/>
    <s v="TEXAS"/>
    <x v="31"/>
    <x v="18"/>
    <s v="PIPELINE GAS"/>
    <x v="14"/>
    <n v="1573607637.6451001"/>
  </r>
  <r>
    <s v="REFERENCE ELECTRIFICATION - MODERATE TECHNOLOGY ADVANCEMENT"/>
    <x v="3"/>
    <s v="INDUSTRIAL GAS OVEN/FURNACE_CURING"/>
    <s v="TEXAS"/>
    <x v="31"/>
    <x v="18"/>
    <s v="BIOMASS - WOOD"/>
    <x v="14"/>
    <n v="0"/>
  </r>
  <r>
    <s v="REFERENCE ELECTRIFICATION - MODERATE TECHNOLOGY ADVANCEMENT"/>
    <x v="3"/>
    <s v="INDUSTRIAL GAS OVEN/FURNACE_CURING"/>
    <s v="TEXAS"/>
    <x v="31"/>
    <x v="18"/>
    <s v="RESIDUAL FUEL OIL"/>
    <x v="14"/>
    <n v="0"/>
  </r>
  <r>
    <s v="REFERENCE ELECTRIFICATION - MODERATE TECHNOLOGY ADVANCEMENT"/>
    <x v="3"/>
    <s v="INDUSTRIAL GAS OVEN/FURNACE_CURING"/>
    <s v="TEXAS"/>
    <x v="31"/>
    <x v="18"/>
    <s v="COAL"/>
    <x v="14"/>
    <n v="0"/>
  </r>
  <r>
    <s v="REFERENCE ELECTRIFICATION - MODERATE TECHNOLOGY ADVANCEMENT"/>
    <x v="3"/>
    <s v="INDUSTRIAL GAS OVEN/FURNACE_CURING"/>
    <s v="TEXAS"/>
    <x v="31"/>
    <x v="18"/>
    <s v="OTHER PETROLEUM"/>
    <x v="14"/>
    <n v="0"/>
  </r>
  <r>
    <s v="REFERENCE ELECTRIFICATION - MODERATE TECHNOLOGY ADVANCEMENT"/>
    <x v="3"/>
    <s v="INDUSTRIAL GAS OVEN/FURNACE_CURING"/>
    <s v="TEXAS"/>
    <x v="31"/>
    <x v="19"/>
    <s v="ELECTRICITY"/>
    <x v="14"/>
    <n v="0"/>
  </r>
  <r>
    <s v="REFERENCE ELECTRIFICATION - MODERATE TECHNOLOGY ADVANCEMENT"/>
    <x v="3"/>
    <s v="INDUSTRIAL GAS OVEN/FURNACE_CURING"/>
    <s v="TEXAS"/>
    <x v="31"/>
    <x v="19"/>
    <s v="DIESEL FUEL"/>
    <x v="14"/>
    <n v="0"/>
  </r>
  <r>
    <s v="REFERENCE ELECTRIFICATION - MODERATE TECHNOLOGY ADVANCEMENT"/>
    <x v="3"/>
    <s v="INDUSTRIAL GAS OVEN/FURNACE_CURING"/>
    <s v="TEXAS"/>
    <x v="31"/>
    <x v="19"/>
    <s v="PIPELINE GAS"/>
    <x v="14"/>
    <n v="1574499256.2389901"/>
  </r>
  <r>
    <s v="REFERENCE ELECTRIFICATION - MODERATE TECHNOLOGY ADVANCEMENT"/>
    <x v="3"/>
    <s v="INDUSTRIAL GAS OVEN/FURNACE_CURING"/>
    <s v="TEXAS"/>
    <x v="31"/>
    <x v="19"/>
    <s v="BIOMASS - WOOD"/>
    <x v="14"/>
    <n v="0"/>
  </r>
  <r>
    <s v="REFERENCE ELECTRIFICATION - MODERATE TECHNOLOGY ADVANCEMENT"/>
    <x v="3"/>
    <s v="INDUSTRIAL GAS OVEN/FURNACE_CURING"/>
    <s v="TEXAS"/>
    <x v="31"/>
    <x v="19"/>
    <s v="RESIDUAL FUEL OIL"/>
    <x v="14"/>
    <n v="0"/>
  </r>
  <r>
    <s v="REFERENCE ELECTRIFICATION - MODERATE TECHNOLOGY ADVANCEMENT"/>
    <x v="3"/>
    <s v="INDUSTRIAL GAS OVEN/FURNACE_CURING"/>
    <s v="TEXAS"/>
    <x v="31"/>
    <x v="19"/>
    <s v="COAL"/>
    <x v="14"/>
    <n v="0"/>
  </r>
  <r>
    <s v="REFERENCE ELECTRIFICATION - MODERATE TECHNOLOGY ADVANCEMENT"/>
    <x v="3"/>
    <s v="INDUSTRIAL GAS OVEN/FURNACE_CURING"/>
    <s v="TEXAS"/>
    <x v="31"/>
    <x v="19"/>
    <s v="OTHER PETROLEUM"/>
    <x v="14"/>
    <n v="0"/>
  </r>
  <r>
    <s v="REFERENCE ELECTRIFICATION - MODERATE TECHNOLOGY ADVANCEMENT"/>
    <x v="3"/>
    <s v="INDUSTRIAL GAS OVEN/FURNACE_CURING"/>
    <s v="TEXAS"/>
    <x v="31"/>
    <x v="20"/>
    <s v="ELECTRICITY"/>
    <x v="14"/>
    <n v="0"/>
  </r>
  <r>
    <s v="REFERENCE ELECTRIFICATION - MODERATE TECHNOLOGY ADVANCEMENT"/>
    <x v="3"/>
    <s v="INDUSTRIAL GAS OVEN/FURNACE_CURING"/>
    <s v="TEXAS"/>
    <x v="31"/>
    <x v="20"/>
    <s v="DIESEL FUEL"/>
    <x v="14"/>
    <n v="0"/>
  </r>
  <r>
    <s v="REFERENCE ELECTRIFICATION - MODERATE TECHNOLOGY ADVANCEMENT"/>
    <x v="3"/>
    <s v="INDUSTRIAL GAS OVEN/FURNACE_CURING"/>
    <s v="TEXAS"/>
    <x v="31"/>
    <x v="20"/>
    <s v="PIPELINE GAS"/>
    <x v="14"/>
    <n v="1579232345.9776499"/>
  </r>
  <r>
    <s v="REFERENCE ELECTRIFICATION - MODERATE TECHNOLOGY ADVANCEMENT"/>
    <x v="3"/>
    <s v="INDUSTRIAL GAS OVEN/FURNACE_CURING"/>
    <s v="TEXAS"/>
    <x v="31"/>
    <x v="20"/>
    <s v="BIOMASS - WOOD"/>
    <x v="14"/>
    <n v="0"/>
  </r>
  <r>
    <s v="REFERENCE ELECTRIFICATION - MODERATE TECHNOLOGY ADVANCEMENT"/>
    <x v="3"/>
    <s v="INDUSTRIAL GAS OVEN/FURNACE_CURING"/>
    <s v="TEXAS"/>
    <x v="31"/>
    <x v="20"/>
    <s v="RESIDUAL FUEL OIL"/>
    <x v="14"/>
    <n v="0"/>
  </r>
  <r>
    <s v="REFERENCE ELECTRIFICATION - MODERATE TECHNOLOGY ADVANCEMENT"/>
    <x v="3"/>
    <s v="INDUSTRIAL GAS OVEN/FURNACE_CURING"/>
    <s v="TEXAS"/>
    <x v="31"/>
    <x v="20"/>
    <s v="COAL"/>
    <x v="14"/>
    <n v="0"/>
  </r>
  <r>
    <s v="REFERENCE ELECTRIFICATION - MODERATE TECHNOLOGY ADVANCEMENT"/>
    <x v="3"/>
    <s v="INDUSTRIAL GAS OVEN/FURNACE_CURING"/>
    <s v="TEXAS"/>
    <x v="31"/>
    <x v="20"/>
    <s v="OTHER PETROLEUM"/>
    <x v="14"/>
    <n v="0"/>
  </r>
  <r>
    <s v="REFERENCE ELECTRIFICATION - MODERATE TECHNOLOGY ADVANCEMENT"/>
    <x v="3"/>
    <s v="INDUSTRIAL GAS OVEN/FURNACE_CURING"/>
    <s v="TEXAS"/>
    <x v="31"/>
    <x v="21"/>
    <s v="ELECTRICITY"/>
    <x v="14"/>
    <n v="0"/>
  </r>
  <r>
    <s v="REFERENCE ELECTRIFICATION - MODERATE TECHNOLOGY ADVANCEMENT"/>
    <x v="3"/>
    <s v="INDUSTRIAL GAS OVEN/FURNACE_CURING"/>
    <s v="TEXAS"/>
    <x v="31"/>
    <x v="21"/>
    <s v="DIESEL FUEL"/>
    <x v="14"/>
    <n v="0"/>
  </r>
  <r>
    <s v="REFERENCE ELECTRIFICATION - MODERATE TECHNOLOGY ADVANCEMENT"/>
    <x v="3"/>
    <s v="INDUSTRIAL GAS OVEN/FURNACE_CURING"/>
    <s v="TEXAS"/>
    <x v="31"/>
    <x v="21"/>
    <s v="PIPELINE GAS"/>
    <x v="14"/>
    <n v="1587686784.08251"/>
  </r>
  <r>
    <s v="REFERENCE ELECTRIFICATION - MODERATE TECHNOLOGY ADVANCEMENT"/>
    <x v="3"/>
    <s v="INDUSTRIAL GAS OVEN/FURNACE_CURING"/>
    <s v="TEXAS"/>
    <x v="31"/>
    <x v="21"/>
    <s v="BIOMASS - WOOD"/>
    <x v="14"/>
    <n v="0"/>
  </r>
  <r>
    <s v="REFERENCE ELECTRIFICATION - MODERATE TECHNOLOGY ADVANCEMENT"/>
    <x v="3"/>
    <s v="INDUSTRIAL GAS OVEN/FURNACE_CURING"/>
    <s v="TEXAS"/>
    <x v="31"/>
    <x v="21"/>
    <s v="RESIDUAL FUEL OIL"/>
    <x v="14"/>
    <n v="0"/>
  </r>
  <r>
    <s v="REFERENCE ELECTRIFICATION - MODERATE TECHNOLOGY ADVANCEMENT"/>
    <x v="3"/>
    <s v="INDUSTRIAL GAS OVEN/FURNACE_CURING"/>
    <s v="TEXAS"/>
    <x v="31"/>
    <x v="21"/>
    <s v="COAL"/>
    <x v="14"/>
    <n v="0"/>
  </r>
  <r>
    <s v="REFERENCE ELECTRIFICATION - MODERATE TECHNOLOGY ADVANCEMENT"/>
    <x v="3"/>
    <s v="INDUSTRIAL GAS OVEN/FURNACE_CURING"/>
    <s v="TEXAS"/>
    <x v="31"/>
    <x v="21"/>
    <s v="OTHER PETROLEUM"/>
    <x v="14"/>
    <n v="0"/>
  </r>
  <r>
    <s v="REFERENCE ELECTRIFICATION - MODERATE TECHNOLOGY ADVANCEMENT"/>
    <x v="3"/>
    <s v="INDUSTRIAL GAS OVEN/FURNACE_CURING"/>
    <s v="TEXAS"/>
    <x v="31"/>
    <x v="22"/>
    <s v="ELECTRICITY"/>
    <x v="14"/>
    <n v="0"/>
  </r>
  <r>
    <s v="REFERENCE ELECTRIFICATION - MODERATE TECHNOLOGY ADVANCEMENT"/>
    <x v="3"/>
    <s v="INDUSTRIAL GAS OVEN/FURNACE_CURING"/>
    <s v="TEXAS"/>
    <x v="31"/>
    <x v="22"/>
    <s v="DIESEL FUEL"/>
    <x v="14"/>
    <n v="0"/>
  </r>
  <r>
    <s v="REFERENCE ELECTRIFICATION - MODERATE TECHNOLOGY ADVANCEMENT"/>
    <x v="3"/>
    <s v="INDUSTRIAL GAS OVEN/FURNACE_CURING"/>
    <s v="TEXAS"/>
    <x v="31"/>
    <x v="22"/>
    <s v="PIPELINE GAS"/>
    <x v="14"/>
    <n v="1589947974.46278"/>
  </r>
  <r>
    <s v="REFERENCE ELECTRIFICATION - MODERATE TECHNOLOGY ADVANCEMENT"/>
    <x v="3"/>
    <s v="INDUSTRIAL GAS OVEN/FURNACE_CURING"/>
    <s v="TEXAS"/>
    <x v="31"/>
    <x v="22"/>
    <s v="BIOMASS - WOOD"/>
    <x v="14"/>
    <n v="0"/>
  </r>
  <r>
    <s v="REFERENCE ELECTRIFICATION - MODERATE TECHNOLOGY ADVANCEMENT"/>
    <x v="3"/>
    <s v="INDUSTRIAL GAS OVEN/FURNACE_CURING"/>
    <s v="TEXAS"/>
    <x v="31"/>
    <x v="22"/>
    <s v="RESIDUAL FUEL OIL"/>
    <x v="14"/>
    <n v="0"/>
  </r>
  <r>
    <s v="REFERENCE ELECTRIFICATION - MODERATE TECHNOLOGY ADVANCEMENT"/>
    <x v="3"/>
    <s v="INDUSTRIAL GAS OVEN/FURNACE_CURING"/>
    <s v="TEXAS"/>
    <x v="31"/>
    <x v="22"/>
    <s v="COAL"/>
    <x v="14"/>
    <n v="0"/>
  </r>
  <r>
    <s v="REFERENCE ELECTRIFICATION - MODERATE TECHNOLOGY ADVANCEMENT"/>
    <x v="3"/>
    <s v="INDUSTRIAL GAS OVEN/FURNACE_CURING"/>
    <s v="TEXAS"/>
    <x v="31"/>
    <x v="22"/>
    <s v="OTHER PETROLEUM"/>
    <x v="14"/>
    <n v="0"/>
  </r>
  <r>
    <s v="REFERENCE ELECTRIFICATION - MODERATE TECHNOLOGY ADVANCEMENT"/>
    <x v="3"/>
    <s v="INDUSTRIAL GAS OVEN/FURNACE_CURING"/>
    <s v="TEXAS"/>
    <x v="31"/>
    <x v="23"/>
    <s v="ELECTRICITY"/>
    <x v="14"/>
    <n v="0"/>
  </r>
  <r>
    <s v="REFERENCE ELECTRIFICATION - MODERATE TECHNOLOGY ADVANCEMENT"/>
    <x v="3"/>
    <s v="INDUSTRIAL GAS OVEN/FURNACE_CURING"/>
    <s v="TEXAS"/>
    <x v="31"/>
    <x v="23"/>
    <s v="DIESEL FUEL"/>
    <x v="14"/>
    <n v="0"/>
  </r>
  <r>
    <s v="REFERENCE ELECTRIFICATION - MODERATE TECHNOLOGY ADVANCEMENT"/>
    <x v="3"/>
    <s v="INDUSTRIAL GAS OVEN/FURNACE_CURING"/>
    <s v="TEXAS"/>
    <x v="31"/>
    <x v="23"/>
    <s v="PIPELINE GAS"/>
    <x v="14"/>
    <n v="1592271917.4607"/>
  </r>
  <r>
    <s v="REFERENCE ELECTRIFICATION - MODERATE TECHNOLOGY ADVANCEMENT"/>
    <x v="3"/>
    <s v="INDUSTRIAL GAS OVEN/FURNACE_CURING"/>
    <s v="TEXAS"/>
    <x v="31"/>
    <x v="23"/>
    <s v="BIOMASS - WOOD"/>
    <x v="14"/>
    <n v="0"/>
  </r>
  <r>
    <s v="REFERENCE ELECTRIFICATION - MODERATE TECHNOLOGY ADVANCEMENT"/>
    <x v="3"/>
    <s v="INDUSTRIAL GAS OVEN/FURNACE_CURING"/>
    <s v="TEXAS"/>
    <x v="31"/>
    <x v="23"/>
    <s v="RESIDUAL FUEL OIL"/>
    <x v="14"/>
    <n v="0"/>
  </r>
  <r>
    <s v="REFERENCE ELECTRIFICATION - MODERATE TECHNOLOGY ADVANCEMENT"/>
    <x v="3"/>
    <s v="INDUSTRIAL GAS OVEN/FURNACE_CURING"/>
    <s v="TEXAS"/>
    <x v="31"/>
    <x v="23"/>
    <s v="COAL"/>
    <x v="14"/>
    <n v="0"/>
  </r>
  <r>
    <s v="REFERENCE ELECTRIFICATION - MODERATE TECHNOLOGY ADVANCEMENT"/>
    <x v="3"/>
    <s v="INDUSTRIAL GAS OVEN/FURNACE_CURING"/>
    <s v="TEXAS"/>
    <x v="31"/>
    <x v="23"/>
    <s v="OTHER PETROLEUM"/>
    <x v="14"/>
    <n v="0"/>
  </r>
  <r>
    <s v="REFERENCE ELECTRIFICATION - MODERATE TECHNOLOGY ADVANCEMENT"/>
    <x v="3"/>
    <s v="INDUSTRIAL GAS OVEN/FURNACE_CURING"/>
    <s v="TEXAS"/>
    <x v="31"/>
    <x v="24"/>
    <s v="ELECTRICITY"/>
    <x v="14"/>
    <n v="0"/>
  </r>
  <r>
    <s v="REFERENCE ELECTRIFICATION - MODERATE TECHNOLOGY ADVANCEMENT"/>
    <x v="3"/>
    <s v="INDUSTRIAL GAS OVEN/FURNACE_CURING"/>
    <s v="TEXAS"/>
    <x v="31"/>
    <x v="24"/>
    <s v="DIESEL FUEL"/>
    <x v="14"/>
    <n v="0"/>
  </r>
  <r>
    <s v="REFERENCE ELECTRIFICATION - MODERATE TECHNOLOGY ADVANCEMENT"/>
    <x v="3"/>
    <s v="INDUSTRIAL GAS OVEN/FURNACE_CURING"/>
    <s v="TEXAS"/>
    <x v="31"/>
    <x v="24"/>
    <s v="PIPELINE GAS"/>
    <x v="14"/>
    <n v="1597942900.0320401"/>
  </r>
  <r>
    <s v="REFERENCE ELECTRIFICATION - MODERATE TECHNOLOGY ADVANCEMENT"/>
    <x v="3"/>
    <s v="INDUSTRIAL GAS OVEN/FURNACE_CURING"/>
    <s v="TEXAS"/>
    <x v="31"/>
    <x v="24"/>
    <s v="BIOMASS - WOOD"/>
    <x v="14"/>
    <n v="0"/>
  </r>
  <r>
    <s v="REFERENCE ELECTRIFICATION - MODERATE TECHNOLOGY ADVANCEMENT"/>
    <x v="3"/>
    <s v="INDUSTRIAL GAS OVEN/FURNACE_CURING"/>
    <s v="TEXAS"/>
    <x v="31"/>
    <x v="24"/>
    <s v="RESIDUAL FUEL OIL"/>
    <x v="14"/>
    <n v="0"/>
  </r>
  <r>
    <s v="REFERENCE ELECTRIFICATION - MODERATE TECHNOLOGY ADVANCEMENT"/>
    <x v="3"/>
    <s v="INDUSTRIAL GAS OVEN/FURNACE_CURING"/>
    <s v="TEXAS"/>
    <x v="31"/>
    <x v="24"/>
    <s v="COAL"/>
    <x v="14"/>
    <n v="0"/>
  </r>
  <r>
    <s v="REFERENCE ELECTRIFICATION - MODERATE TECHNOLOGY ADVANCEMENT"/>
    <x v="3"/>
    <s v="INDUSTRIAL GAS OVEN/FURNACE_CURING"/>
    <s v="TEXAS"/>
    <x v="31"/>
    <x v="24"/>
    <s v="OTHER PETROLEUM"/>
    <x v="14"/>
    <n v="0"/>
  </r>
  <r>
    <s v="REFERENCE ELECTRIFICATION - MODERATE TECHNOLOGY ADVANCEMENT"/>
    <x v="3"/>
    <s v="INDUSTRIAL GAS OVEN/FURNACE_CURING"/>
    <s v="TEXAS"/>
    <x v="31"/>
    <x v="25"/>
    <s v="ELECTRICITY"/>
    <x v="14"/>
    <n v="0"/>
  </r>
  <r>
    <s v="REFERENCE ELECTRIFICATION - MODERATE TECHNOLOGY ADVANCEMENT"/>
    <x v="3"/>
    <s v="INDUSTRIAL GAS OVEN/FURNACE_CURING"/>
    <s v="TEXAS"/>
    <x v="31"/>
    <x v="25"/>
    <s v="DIESEL FUEL"/>
    <x v="14"/>
    <n v="0"/>
  </r>
  <r>
    <s v="REFERENCE ELECTRIFICATION - MODERATE TECHNOLOGY ADVANCEMENT"/>
    <x v="3"/>
    <s v="INDUSTRIAL GAS OVEN/FURNACE_CURING"/>
    <s v="TEXAS"/>
    <x v="31"/>
    <x v="25"/>
    <s v="PIPELINE GAS"/>
    <x v="14"/>
    <n v="1604773251.5349801"/>
  </r>
  <r>
    <s v="REFERENCE ELECTRIFICATION - MODERATE TECHNOLOGY ADVANCEMENT"/>
    <x v="3"/>
    <s v="INDUSTRIAL GAS OVEN/FURNACE_CURING"/>
    <s v="TEXAS"/>
    <x v="31"/>
    <x v="25"/>
    <s v="BIOMASS - WOOD"/>
    <x v="14"/>
    <n v="0"/>
  </r>
  <r>
    <s v="REFERENCE ELECTRIFICATION - MODERATE TECHNOLOGY ADVANCEMENT"/>
    <x v="3"/>
    <s v="INDUSTRIAL GAS OVEN/FURNACE_CURING"/>
    <s v="TEXAS"/>
    <x v="31"/>
    <x v="25"/>
    <s v="RESIDUAL FUEL OIL"/>
    <x v="14"/>
    <n v="0"/>
  </r>
  <r>
    <s v="REFERENCE ELECTRIFICATION - MODERATE TECHNOLOGY ADVANCEMENT"/>
    <x v="3"/>
    <s v="INDUSTRIAL GAS OVEN/FURNACE_CURING"/>
    <s v="TEXAS"/>
    <x v="31"/>
    <x v="25"/>
    <s v="COAL"/>
    <x v="14"/>
    <n v="0"/>
  </r>
  <r>
    <s v="REFERENCE ELECTRIFICATION - MODERATE TECHNOLOGY ADVANCEMENT"/>
    <x v="3"/>
    <s v="INDUSTRIAL GAS OVEN/FURNACE_CURING"/>
    <s v="TEXAS"/>
    <x v="31"/>
    <x v="25"/>
    <s v="OTHER PETROLEUM"/>
    <x v="14"/>
    <n v="0"/>
  </r>
  <r>
    <s v="REFERENCE ELECTRIFICATION - MODERATE TECHNOLOGY ADVANCEMENT"/>
    <x v="3"/>
    <s v="INDUSTRIAL GAS OVEN/FURNACE_CURING"/>
    <s v="TEXAS"/>
    <x v="31"/>
    <x v="26"/>
    <s v="ELECTRICITY"/>
    <x v="14"/>
    <n v="0"/>
  </r>
  <r>
    <s v="REFERENCE ELECTRIFICATION - MODERATE TECHNOLOGY ADVANCEMENT"/>
    <x v="3"/>
    <s v="INDUSTRIAL GAS OVEN/FURNACE_CURING"/>
    <s v="TEXAS"/>
    <x v="31"/>
    <x v="26"/>
    <s v="DIESEL FUEL"/>
    <x v="14"/>
    <n v="0"/>
  </r>
  <r>
    <s v="REFERENCE ELECTRIFICATION - MODERATE TECHNOLOGY ADVANCEMENT"/>
    <x v="3"/>
    <s v="INDUSTRIAL GAS OVEN/FURNACE_CURING"/>
    <s v="TEXAS"/>
    <x v="31"/>
    <x v="26"/>
    <s v="PIPELINE GAS"/>
    <x v="14"/>
    <n v="1611670694.1403"/>
  </r>
  <r>
    <s v="REFERENCE ELECTRIFICATION - MODERATE TECHNOLOGY ADVANCEMENT"/>
    <x v="3"/>
    <s v="INDUSTRIAL GAS OVEN/FURNACE_CURING"/>
    <s v="TEXAS"/>
    <x v="31"/>
    <x v="26"/>
    <s v="BIOMASS - WOOD"/>
    <x v="14"/>
    <n v="0"/>
  </r>
  <r>
    <s v="REFERENCE ELECTRIFICATION - MODERATE TECHNOLOGY ADVANCEMENT"/>
    <x v="3"/>
    <s v="INDUSTRIAL GAS OVEN/FURNACE_CURING"/>
    <s v="TEXAS"/>
    <x v="31"/>
    <x v="26"/>
    <s v="RESIDUAL FUEL OIL"/>
    <x v="14"/>
    <n v="0"/>
  </r>
  <r>
    <s v="REFERENCE ELECTRIFICATION - MODERATE TECHNOLOGY ADVANCEMENT"/>
    <x v="3"/>
    <s v="INDUSTRIAL GAS OVEN/FURNACE_CURING"/>
    <s v="TEXAS"/>
    <x v="31"/>
    <x v="26"/>
    <s v="COAL"/>
    <x v="14"/>
    <n v="0"/>
  </r>
  <r>
    <s v="REFERENCE ELECTRIFICATION - MODERATE TECHNOLOGY ADVANCEMENT"/>
    <x v="3"/>
    <s v="INDUSTRIAL GAS OVEN/FURNACE_CURING"/>
    <s v="TEXAS"/>
    <x v="31"/>
    <x v="26"/>
    <s v="OTHER PETROLEUM"/>
    <x v="14"/>
    <n v="0"/>
  </r>
  <r>
    <s v="REFERENCE ELECTRIFICATION - MODERATE TECHNOLOGY ADVANCEMENT"/>
    <x v="3"/>
    <s v="INDUSTRIAL GAS OVEN/FURNACE_CURING"/>
    <s v="TEXAS"/>
    <x v="31"/>
    <x v="27"/>
    <s v="ELECTRICITY"/>
    <x v="14"/>
    <n v="0"/>
  </r>
  <r>
    <s v="REFERENCE ELECTRIFICATION - MODERATE TECHNOLOGY ADVANCEMENT"/>
    <x v="3"/>
    <s v="INDUSTRIAL GAS OVEN/FURNACE_CURING"/>
    <s v="TEXAS"/>
    <x v="31"/>
    <x v="27"/>
    <s v="DIESEL FUEL"/>
    <x v="14"/>
    <n v="0"/>
  </r>
  <r>
    <s v="REFERENCE ELECTRIFICATION - MODERATE TECHNOLOGY ADVANCEMENT"/>
    <x v="3"/>
    <s v="INDUSTRIAL GAS OVEN/FURNACE_CURING"/>
    <s v="TEXAS"/>
    <x v="31"/>
    <x v="27"/>
    <s v="PIPELINE GAS"/>
    <x v="14"/>
    <n v="1617614184.45907"/>
  </r>
  <r>
    <s v="REFERENCE ELECTRIFICATION - MODERATE TECHNOLOGY ADVANCEMENT"/>
    <x v="3"/>
    <s v="INDUSTRIAL GAS OVEN/FURNACE_CURING"/>
    <s v="TEXAS"/>
    <x v="31"/>
    <x v="27"/>
    <s v="BIOMASS - WOOD"/>
    <x v="14"/>
    <n v="0"/>
  </r>
  <r>
    <s v="REFERENCE ELECTRIFICATION - MODERATE TECHNOLOGY ADVANCEMENT"/>
    <x v="3"/>
    <s v="INDUSTRIAL GAS OVEN/FURNACE_CURING"/>
    <s v="TEXAS"/>
    <x v="31"/>
    <x v="27"/>
    <s v="RESIDUAL FUEL OIL"/>
    <x v="14"/>
    <n v="0"/>
  </r>
  <r>
    <s v="REFERENCE ELECTRIFICATION - MODERATE TECHNOLOGY ADVANCEMENT"/>
    <x v="3"/>
    <s v="INDUSTRIAL GAS OVEN/FURNACE_CURING"/>
    <s v="TEXAS"/>
    <x v="31"/>
    <x v="27"/>
    <s v="COAL"/>
    <x v="14"/>
    <n v="0"/>
  </r>
  <r>
    <s v="REFERENCE ELECTRIFICATION - MODERATE TECHNOLOGY ADVANCEMENT"/>
    <x v="3"/>
    <s v="INDUSTRIAL GAS OVEN/FURNACE_CURING"/>
    <s v="TEXAS"/>
    <x v="31"/>
    <x v="27"/>
    <s v="OTHER PETROLEUM"/>
    <x v="14"/>
    <n v="0"/>
  </r>
  <r>
    <s v="REFERENCE ELECTRIFICATION - MODERATE TECHNOLOGY ADVANCEMENT"/>
    <x v="3"/>
    <s v="INDUSTRIAL GAS OVEN/FURNACE_CURING"/>
    <s v="TEXAS"/>
    <x v="31"/>
    <x v="28"/>
    <s v="ELECTRICITY"/>
    <x v="14"/>
    <n v="0"/>
  </r>
  <r>
    <s v="REFERENCE ELECTRIFICATION - MODERATE TECHNOLOGY ADVANCEMENT"/>
    <x v="3"/>
    <s v="INDUSTRIAL GAS OVEN/FURNACE_CURING"/>
    <s v="TEXAS"/>
    <x v="31"/>
    <x v="28"/>
    <s v="DIESEL FUEL"/>
    <x v="14"/>
    <n v="0"/>
  </r>
  <r>
    <s v="REFERENCE ELECTRIFICATION - MODERATE TECHNOLOGY ADVANCEMENT"/>
    <x v="3"/>
    <s v="INDUSTRIAL GAS OVEN/FURNACE_CURING"/>
    <s v="TEXAS"/>
    <x v="31"/>
    <x v="28"/>
    <s v="PIPELINE GAS"/>
    <x v="14"/>
    <n v="1622513743.13009"/>
  </r>
  <r>
    <s v="REFERENCE ELECTRIFICATION - MODERATE TECHNOLOGY ADVANCEMENT"/>
    <x v="3"/>
    <s v="INDUSTRIAL GAS OVEN/FURNACE_CURING"/>
    <s v="TEXAS"/>
    <x v="31"/>
    <x v="28"/>
    <s v="BIOMASS - WOOD"/>
    <x v="14"/>
    <n v="0"/>
  </r>
  <r>
    <s v="REFERENCE ELECTRIFICATION - MODERATE TECHNOLOGY ADVANCEMENT"/>
    <x v="3"/>
    <s v="INDUSTRIAL GAS OVEN/FURNACE_CURING"/>
    <s v="TEXAS"/>
    <x v="31"/>
    <x v="28"/>
    <s v="RESIDUAL FUEL OIL"/>
    <x v="14"/>
    <n v="0"/>
  </r>
  <r>
    <s v="REFERENCE ELECTRIFICATION - MODERATE TECHNOLOGY ADVANCEMENT"/>
    <x v="3"/>
    <s v="INDUSTRIAL GAS OVEN/FURNACE_CURING"/>
    <s v="TEXAS"/>
    <x v="31"/>
    <x v="28"/>
    <s v="COAL"/>
    <x v="14"/>
    <n v="0"/>
  </r>
  <r>
    <s v="REFERENCE ELECTRIFICATION - MODERATE TECHNOLOGY ADVANCEMENT"/>
    <x v="3"/>
    <s v="INDUSTRIAL GAS OVEN/FURNACE_CURING"/>
    <s v="TEXAS"/>
    <x v="31"/>
    <x v="28"/>
    <s v="OTHER PETROLEUM"/>
    <x v="14"/>
    <n v="0"/>
  </r>
  <r>
    <s v="REFERENCE ELECTRIFICATION - MODERATE TECHNOLOGY ADVANCEMENT"/>
    <x v="3"/>
    <s v="INDUSTRIAL GAS OVEN/FURNACE_CURING"/>
    <s v="TEXAS"/>
    <x v="31"/>
    <x v="29"/>
    <s v="ELECTRICITY"/>
    <x v="14"/>
    <n v="0"/>
  </r>
  <r>
    <s v="REFERENCE ELECTRIFICATION - MODERATE TECHNOLOGY ADVANCEMENT"/>
    <x v="3"/>
    <s v="INDUSTRIAL GAS OVEN/FURNACE_CURING"/>
    <s v="TEXAS"/>
    <x v="31"/>
    <x v="29"/>
    <s v="DIESEL FUEL"/>
    <x v="14"/>
    <n v="0"/>
  </r>
  <r>
    <s v="REFERENCE ELECTRIFICATION - MODERATE TECHNOLOGY ADVANCEMENT"/>
    <x v="3"/>
    <s v="INDUSTRIAL GAS OVEN/FURNACE_CURING"/>
    <s v="TEXAS"/>
    <x v="31"/>
    <x v="29"/>
    <s v="PIPELINE GAS"/>
    <x v="14"/>
    <n v="1627334985.0341799"/>
  </r>
  <r>
    <s v="REFERENCE ELECTRIFICATION - MODERATE TECHNOLOGY ADVANCEMENT"/>
    <x v="3"/>
    <s v="INDUSTRIAL GAS OVEN/FURNACE_CURING"/>
    <s v="TEXAS"/>
    <x v="31"/>
    <x v="29"/>
    <s v="BIOMASS - WOOD"/>
    <x v="14"/>
    <n v="0"/>
  </r>
  <r>
    <s v="REFERENCE ELECTRIFICATION - MODERATE TECHNOLOGY ADVANCEMENT"/>
    <x v="3"/>
    <s v="INDUSTRIAL GAS OVEN/FURNACE_CURING"/>
    <s v="TEXAS"/>
    <x v="31"/>
    <x v="29"/>
    <s v="RESIDUAL FUEL OIL"/>
    <x v="14"/>
    <n v="0"/>
  </r>
  <r>
    <s v="REFERENCE ELECTRIFICATION - MODERATE TECHNOLOGY ADVANCEMENT"/>
    <x v="3"/>
    <s v="INDUSTRIAL GAS OVEN/FURNACE_CURING"/>
    <s v="TEXAS"/>
    <x v="31"/>
    <x v="29"/>
    <s v="COAL"/>
    <x v="14"/>
    <n v="0"/>
  </r>
  <r>
    <s v="REFERENCE ELECTRIFICATION - MODERATE TECHNOLOGY ADVANCEMENT"/>
    <x v="3"/>
    <s v="INDUSTRIAL GAS OVEN/FURNACE_CURING"/>
    <s v="TEXAS"/>
    <x v="31"/>
    <x v="29"/>
    <s v="OTHER PETROLEUM"/>
    <x v="14"/>
    <n v="0"/>
  </r>
  <r>
    <s v="REFERENCE ELECTRIFICATION - MODERATE TECHNOLOGY ADVANCEMENT"/>
    <x v="3"/>
    <s v="INDUSTRIAL GAS OVEN/FURNACE_CURING"/>
    <s v="TEXAS"/>
    <x v="31"/>
    <x v="30"/>
    <s v="ELECTRICITY"/>
    <x v="14"/>
    <n v="0"/>
  </r>
  <r>
    <s v="REFERENCE ELECTRIFICATION - MODERATE TECHNOLOGY ADVANCEMENT"/>
    <x v="3"/>
    <s v="INDUSTRIAL GAS OVEN/FURNACE_CURING"/>
    <s v="TEXAS"/>
    <x v="31"/>
    <x v="30"/>
    <s v="DIESEL FUEL"/>
    <x v="14"/>
    <n v="0"/>
  </r>
  <r>
    <s v="REFERENCE ELECTRIFICATION - MODERATE TECHNOLOGY ADVANCEMENT"/>
    <x v="3"/>
    <s v="INDUSTRIAL GAS OVEN/FURNACE_CURING"/>
    <s v="TEXAS"/>
    <x v="31"/>
    <x v="30"/>
    <s v="PIPELINE GAS"/>
    <x v="14"/>
    <n v="1633794350.0399699"/>
  </r>
  <r>
    <s v="REFERENCE ELECTRIFICATION - MODERATE TECHNOLOGY ADVANCEMENT"/>
    <x v="3"/>
    <s v="INDUSTRIAL GAS OVEN/FURNACE_CURING"/>
    <s v="TEXAS"/>
    <x v="31"/>
    <x v="30"/>
    <s v="BIOMASS - WOOD"/>
    <x v="14"/>
    <n v="0"/>
  </r>
  <r>
    <s v="REFERENCE ELECTRIFICATION - MODERATE TECHNOLOGY ADVANCEMENT"/>
    <x v="3"/>
    <s v="INDUSTRIAL GAS OVEN/FURNACE_CURING"/>
    <s v="TEXAS"/>
    <x v="31"/>
    <x v="30"/>
    <s v="RESIDUAL FUEL OIL"/>
    <x v="14"/>
    <n v="0"/>
  </r>
  <r>
    <s v="REFERENCE ELECTRIFICATION - MODERATE TECHNOLOGY ADVANCEMENT"/>
    <x v="3"/>
    <s v="INDUSTRIAL GAS OVEN/FURNACE_CURING"/>
    <s v="TEXAS"/>
    <x v="31"/>
    <x v="30"/>
    <s v="COAL"/>
    <x v="14"/>
    <n v="0"/>
  </r>
  <r>
    <s v="REFERENCE ELECTRIFICATION - MODERATE TECHNOLOGY ADVANCEMENT"/>
    <x v="3"/>
    <s v="INDUSTRIAL GAS OVEN/FURNACE_CURING"/>
    <s v="TEXAS"/>
    <x v="31"/>
    <x v="30"/>
    <s v="OTHER PETROLEUM"/>
    <x v="14"/>
    <n v="0"/>
  </r>
  <r>
    <s v="REFERENCE ELECTRIFICATION - MODERATE TECHNOLOGY ADVANCEMENT"/>
    <x v="3"/>
    <s v="INDUSTRIAL GAS OVEN/FURNACE_CURING"/>
    <s v="TEXAS"/>
    <x v="31"/>
    <x v="31"/>
    <s v="ELECTRICITY"/>
    <x v="14"/>
    <n v="0"/>
  </r>
  <r>
    <s v="REFERENCE ELECTRIFICATION - MODERATE TECHNOLOGY ADVANCEMENT"/>
    <x v="3"/>
    <s v="INDUSTRIAL GAS OVEN/FURNACE_CURING"/>
    <s v="TEXAS"/>
    <x v="31"/>
    <x v="31"/>
    <s v="DIESEL FUEL"/>
    <x v="14"/>
    <n v="0"/>
  </r>
  <r>
    <s v="REFERENCE ELECTRIFICATION - MODERATE TECHNOLOGY ADVANCEMENT"/>
    <x v="3"/>
    <s v="INDUSTRIAL GAS OVEN/FURNACE_CURING"/>
    <s v="TEXAS"/>
    <x v="31"/>
    <x v="31"/>
    <s v="PIPELINE GAS"/>
    <x v="14"/>
    <n v="1643316144.53581"/>
  </r>
  <r>
    <s v="REFERENCE ELECTRIFICATION - MODERATE TECHNOLOGY ADVANCEMENT"/>
    <x v="3"/>
    <s v="INDUSTRIAL GAS OVEN/FURNACE_CURING"/>
    <s v="TEXAS"/>
    <x v="31"/>
    <x v="31"/>
    <s v="BIOMASS - WOOD"/>
    <x v="14"/>
    <n v="0"/>
  </r>
  <r>
    <s v="REFERENCE ELECTRIFICATION - MODERATE TECHNOLOGY ADVANCEMENT"/>
    <x v="3"/>
    <s v="INDUSTRIAL GAS OVEN/FURNACE_CURING"/>
    <s v="TEXAS"/>
    <x v="31"/>
    <x v="31"/>
    <s v="RESIDUAL FUEL OIL"/>
    <x v="14"/>
    <n v="0"/>
  </r>
  <r>
    <s v="REFERENCE ELECTRIFICATION - MODERATE TECHNOLOGY ADVANCEMENT"/>
    <x v="3"/>
    <s v="INDUSTRIAL GAS OVEN/FURNACE_CURING"/>
    <s v="TEXAS"/>
    <x v="31"/>
    <x v="31"/>
    <s v="COAL"/>
    <x v="14"/>
    <n v="0"/>
  </r>
  <r>
    <s v="REFERENCE ELECTRIFICATION - MODERATE TECHNOLOGY ADVANCEMENT"/>
    <x v="3"/>
    <s v="INDUSTRIAL GAS OVEN/FURNACE_CURING"/>
    <s v="TEXAS"/>
    <x v="31"/>
    <x v="31"/>
    <s v="OTHER PETROLEUM"/>
    <x v="14"/>
    <n v="0"/>
  </r>
  <r>
    <s v="REFERENCE ELECTRIFICATION - MODERATE TECHNOLOGY ADVANCEMENT"/>
    <x v="3"/>
    <s v="INDUSTRIAL GAS OVEN/FURNACE_CURING"/>
    <s v="TEXAS"/>
    <x v="31"/>
    <x v="32"/>
    <s v="ELECTRICITY"/>
    <x v="14"/>
    <n v="0"/>
  </r>
  <r>
    <s v="REFERENCE ELECTRIFICATION - MODERATE TECHNOLOGY ADVANCEMENT"/>
    <x v="3"/>
    <s v="INDUSTRIAL GAS OVEN/FURNACE_CURING"/>
    <s v="TEXAS"/>
    <x v="31"/>
    <x v="32"/>
    <s v="DIESEL FUEL"/>
    <x v="14"/>
    <n v="0"/>
  </r>
  <r>
    <s v="REFERENCE ELECTRIFICATION - MODERATE TECHNOLOGY ADVANCEMENT"/>
    <x v="3"/>
    <s v="INDUSTRIAL GAS OVEN/FURNACE_CURING"/>
    <s v="TEXAS"/>
    <x v="31"/>
    <x v="32"/>
    <s v="PIPELINE GAS"/>
    <x v="14"/>
    <n v="1654121939.6199999"/>
  </r>
  <r>
    <s v="REFERENCE ELECTRIFICATION - MODERATE TECHNOLOGY ADVANCEMENT"/>
    <x v="3"/>
    <s v="INDUSTRIAL GAS OVEN/FURNACE_CURING"/>
    <s v="TEXAS"/>
    <x v="31"/>
    <x v="32"/>
    <s v="BIOMASS - WOOD"/>
    <x v="14"/>
    <n v="0"/>
  </r>
  <r>
    <s v="REFERENCE ELECTRIFICATION - MODERATE TECHNOLOGY ADVANCEMENT"/>
    <x v="3"/>
    <s v="INDUSTRIAL GAS OVEN/FURNACE_CURING"/>
    <s v="TEXAS"/>
    <x v="31"/>
    <x v="32"/>
    <s v="RESIDUAL FUEL OIL"/>
    <x v="14"/>
    <n v="0"/>
  </r>
  <r>
    <s v="REFERENCE ELECTRIFICATION - MODERATE TECHNOLOGY ADVANCEMENT"/>
    <x v="3"/>
    <s v="INDUSTRIAL GAS OVEN/FURNACE_CURING"/>
    <s v="TEXAS"/>
    <x v="31"/>
    <x v="32"/>
    <s v="COAL"/>
    <x v="14"/>
    <n v="0"/>
  </r>
  <r>
    <s v="REFERENCE ELECTRIFICATION - MODERATE TECHNOLOGY ADVANCEMENT"/>
    <x v="3"/>
    <s v="INDUSTRIAL GAS OVEN/FURNACE_CURING"/>
    <s v="TEXAS"/>
    <x v="31"/>
    <x v="32"/>
    <s v="OTHER PETROLEUM"/>
    <x v="14"/>
    <n v="0"/>
  </r>
  <r>
    <s v="REFERENCE ELECTRIFICATION - MODERATE TECHNOLOGY ADVANCEMENT"/>
    <x v="3"/>
    <s v="INDUSTRIAL GAS OVEN/FURNACE_CURING"/>
    <s v="TEXAS"/>
    <x v="31"/>
    <x v="33"/>
    <s v="ELECTRICITY"/>
    <x v="14"/>
    <n v="0"/>
  </r>
  <r>
    <s v="REFERENCE ELECTRIFICATION - MODERATE TECHNOLOGY ADVANCEMENT"/>
    <x v="3"/>
    <s v="INDUSTRIAL GAS OVEN/FURNACE_CURING"/>
    <s v="TEXAS"/>
    <x v="31"/>
    <x v="33"/>
    <s v="DIESEL FUEL"/>
    <x v="14"/>
    <n v="0"/>
  </r>
  <r>
    <s v="REFERENCE ELECTRIFICATION - MODERATE TECHNOLOGY ADVANCEMENT"/>
    <x v="3"/>
    <s v="INDUSTRIAL GAS OVEN/FURNACE_CURING"/>
    <s v="TEXAS"/>
    <x v="31"/>
    <x v="33"/>
    <s v="PIPELINE GAS"/>
    <x v="14"/>
    <n v="1665286581.8906901"/>
  </r>
  <r>
    <s v="REFERENCE ELECTRIFICATION - MODERATE TECHNOLOGY ADVANCEMENT"/>
    <x v="3"/>
    <s v="INDUSTRIAL GAS OVEN/FURNACE_CURING"/>
    <s v="TEXAS"/>
    <x v="31"/>
    <x v="33"/>
    <s v="BIOMASS - WOOD"/>
    <x v="14"/>
    <n v="0"/>
  </r>
  <r>
    <s v="REFERENCE ELECTRIFICATION - MODERATE TECHNOLOGY ADVANCEMENT"/>
    <x v="3"/>
    <s v="INDUSTRIAL GAS OVEN/FURNACE_CURING"/>
    <s v="TEXAS"/>
    <x v="31"/>
    <x v="33"/>
    <s v="RESIDUAL FUEL OIL"/>
    <x v="14"/>
    <n v="0"/>
  </r>
  <r>
    <s v="REFERENCE ELECTRIFICATION - MODERATE TECHNOLOGY ADVANCEMENT"/>
    <x v="3"/>
    <s v="INDUSTRIAL GAS OVEN/FURNACE_CURING"/>
    <s v="TEXAS"/>
    <x v="31"/>
    <x v="33"/>
    <s v="COAL"/>
    <x v="14"/>
    <n v="0"/>
  </r>
  <r>
    <s v="REFERENCE ELECTRIFICATION - MODERATE TECHNOLOGY ADVANCEMENT"/>
    <x v="3"/>
    <s v="INDUSTRIAL GAS OVEN/FURNACE_CURING"/>
    <s v="TEXAS"/>
    <x v="31"/>
    <x v="33"/>
    <s v="OTHER PETROLEUM"/>
    <x v="14"/>
    <n v="0"/>
  </r>
  <r>
    <s v="REFERENCE ELECTRIFICATION - MODERATE TECHNOLOGY ADVANCEMENT"/>
    <x v="3"/>
    <s v="INDUSTRIAL OTHER PETROLEUM OVEN/FURNACE_CURING"/>
    <s v="TEXAS"/>
    <x v="31"/>
    <x v="0"/>
    <s v="ELECTRICITY"/>
    <x v="14"/>
    <n v="0"/>
  </r>
  <r>
    <s v="REFERENCE ELECTRIFICATION - MODERATE TECHNOLOGY ADVANCEMENT"/>
    <x v="3"/>
    <s v="INDUSTRIAL OTHER PETROLEUM OVEN/FURNACE_CURING"/>
    <s v="TEXAS"/>
    <x v="31"/>
    <x v="0"/>
    <s v="DIESEL FUEL"/>
    <x v="14"/>
    <n v="0"/>
  </r>
  <r>
    <s v="REFERENCE ELECTRIFICATION - MODERATE TECHNOLOGY ADVANCEMENT"/>
    <x v="3"/>
    <s v="INDUSTRIAL OTHER PETROLEUM OVEN/FURNACE_CURING"/>
    <s v="TEXAS"/>
    <x v="31"/>
    <x v="0"/>
    <s v="PIPELINE GAS"/>
    <x v="14"/>
    <n v="0"/>
  </r>
  <r>
    <s v="REFERENCE ELECTRIFICATION - MODERATE TECHNOLOGY ADVANCEMENT"/>
    <x v="3"/>
    <s v="INDUSTRIAL OTHER PETROLEUM OVEN/FURNACE_CURING"/>
    <s v="TEXAS"/>
    <x v="31"/>
    <x v="0"/>
    <s v="BIOMASS - WOOD"/>
    <x v="14"/>
    <n v="0"/>
  </r>
  <r>
    <s v="REFERENCE ELECTRIFICATION - MODERATE TECHNOLOGY ADVANCEMENT"/>
    <x v="3"/>
    <s v="INDUSTRIAL OTHER PETROLEUM OVEN/FURNACE_CURING"/>
    <s v="TEXAS"/>
    <x v="31"/>
    <x v="0"/>
    <s v="RESIDUAL FUEL OIL"/>
    <x v="14"/>
    <n v="0"/>
  </r>
  <r>
    <s v="REFERENCE ELECTRIFICATION - MODERATE TECHNOLOGY ADVANCEMENT"/>
    <x v="3"/>
    <s v="INDUSTRIAL OTHER PETROLEUM OVEN/FURNACE_CURING"/>
    <s v="TEXAS"/>
    <x v="31"/>
    <x v="0"/>
    <s v="COAL"/>
    <x v="14"/>
    <n v="0"/>
  </r>
  <r>
    <s v="REFERENCE ELECTRIFICATION - MODERATE TECHNOLOGY ADVANCEMENT"/>
    <x v="3"/>
    <s v="INDUSTRIAL OTHER PETROLEUM OVEN/FURNACE_CURING"/>
    <s v="TEXAS"/>
    <x v="31"/>
    <x v="0"/>
    <s v="OTHER PETROLEUM"/>
    <x v="14"/>
    <n v="0"/>
  </r>
  <r>
    <s v="REFERENCE ELECTRIFICATION - MODERATE TECHNOLOGY ADVANCEMENT"/>
    <x v="3"/>
    <s v="INDUSTRIAL OTHER PETROLEUM OVEN/FURNACE_CURING"/>
    <s v="TEXAS"/>
    <x v="31"/>
    <x v="1"/>
    <s v="ELECTRICITY"/>
    <x v="14"/>
    <n v="0"/>
  </r>
  <r>
    <s v="REFERENCE ELECTRIFICATION - MODERATE TECHNOLOGY ADVANCEMENT"/>
    <x v="3"/>
    <s v="INDUSTRIAL OTHER PETROLEUM OVEN/FURNACE_CURING"/>
    <s v="TEXAS"/>
    <x v="31"/>
    <x v="1"/>
    <s v="DIESEL FUEL"/>
    <x v="14"/>
    <n v="0"/>
  </r>
  <r>
    <s v="REFERENCE ELECTRIFICATION - MODERATE TECHNOLOGY ADVANCEMENT"/>
    <x v="3"/>
    <s v="INDUSTRIAL OTHER PETROLEUM OVEN/FURNACE_CURING"/>
    <s v="TEXAS"/>
    <x v="31"/>
    <x v="1"/>
    <s v="PIPELINE GAS"/>
    <x v="14"/>
    <n v="0"/>
  </r>
  <r>
    <s v="REFERENCE ELECTRIFICATION - MODERATE TECHNOLOGY ADVANCEMENT"/>
    <x v="3"/>
    <s v="INDUSTRIAL OTHER PETROLEUM OVEN/FURNACE_CURING"/>
    <s v="TEXAS"/>
    <x v="31"/>
    <x v="1"/>
    <s v="BIOMASS - WOOD"/>
    <x v="14"/>
    <n v="0"/>
  </r>
  <r>
    <s v="REFERENCE ELECTRIFICATION - MODERATE TECHNOLOGY ADVANCEMENT"/>
    <x v="3"/>
    <s v="INDUSTRIAL OTHER PETROLEUM OVEN/FURNACE_CURING"/>
    <s v="TEXAS"/>
    <x v="31"/>
    <x v="1"/>
    <s v="RESIDUAL FUEL OIL"/>
    <x v="14"/>
    <n v="0"/>
  </r>
  <r>
    <s v="REFERENCE ELECTRIFICATION - MODERATE TECHNOLOGY ADVANCEMENT"/>
    <x v="3"/>
    <s v="INDUSTRIAL OTHER PETROLEUM OVEN/FURNACE_CURING"/>
    <s v="TEXAS"/>
    <x v="31"/>
    <x v="1"/>
    <s v="COAL"/>
    <x v="14"/>
    <n v="0"/>
  </r>
  <r>
    <s v="REFERENCE ELECTRIFICATION - MODERATE TECHNOLOGY ADVANCEMENT"/>
    <x v="3"/>
    <s v="INDUSTRIAL OTHER PETROLEUM OVEN/FURNACE_CURING"/>
    <s v="TEXAS"/>
    <x v="31"/>
    <x v="1"/>
    <s v="OTHER PETROLEUM"/>
    <x v="14"/>
    <n v="0"/>
  </r>
  <r>
    <s v="REFERENCE ELECTRIFICATION - MODERATE TECHNOLOGY ADVANCEMENT"/>
    <x v="3"/>
    <s v="INDUSTRIAL OTHER PETROLEUM OVEN/FURNACE_CURING"/>
    <s v="TEXAS"/>
    <x v="31"/>
    <x v="2"/>
    <s v="ELECTRICITY"/>
    <x v="14"/>
    <n v="0"/>
  </r>
  <r>
    <s v="REFERENCE ELECTRIFICATION - MODERATE TECHNOLOGY ADVANCEMENT"/>
    <x v="3"/>
    <s v="INDUSTRIAL OTHER PETROLEUM OVEN/FURNACE_CURING"/>
    <s v="TEXAS"/>
    <x v="31"/>
    <x v="2"/>
    <s v="DIESEL FUEL"/>
    <x v="14"/>
    <n v="0"/>
  </r>
  <r>
    <s v="REFERENCE ELECTRIFICATION - MODERATE TECHNOLOGY ADVANCEMENT"/>
    <x v="3"/>
    <s v="INDUSTRIAL OTHER PETROLEUM OVEN/FURNACE_CURING"/>
    <s v="TEXAS"/>
    <x v="31"/>
    <x v="2"/>
    <s v="PIPELINE GAS"/>
    <x v="14"/>
    <n v="0"/>
  </r>
  <r>
    <s v="REFERENCE ELECTRIFICATION - MODERATE TECHNOLOGY ADVANCEMENT"/>
    <x v="3"/>
    <s v="INDUSTRIAL OTHER PETROLEUM OVEN/FURNACE_CURING"/>
    <s v="TEXAS"/>
    <x v="31"/>
    <x v="2"/>
    <s v="BIOMASS - WOOD"/>
    <x v="14"/>
    <n v="0"/>
  </r>
  <r>
    <s v="REFERENCE ELECTRIFICATION - MODERATE TECHNOLOGY ADVANCEMENT"/>
    <x v="3"/>
    <s v="INDUSTRIAL OTHER PETROLEUM OVEN/FURNACE_CURING"/>
    <s v="TEXAS"/>
    <x v="31"/>
    <x v="2"/>
    <s v="RESIDUAL FUEL OIL"/>
    <x v="14"/>
    <n v="0"/>
  </r>
  <r>
    <s v="REFERENCE ELECTRIFICATION - MODERATE TECHNOLOGY ADVANCEMENT"/>
    <x v="3"/>
    <s v="INDUSTRIAL OTHER PETROLEUM OVEN/FURNACE_CURING"/>
    <s v="TEXAS"/>
    <x v="31"/>
    <x v="2"/>
    <s v="COAL"/>
    <x v="14"/>
    <n v="0"/>
  </r>
  <r>
    <s v="REFERENCE ELECTRIFICATION - MODERATE TECHNOLOGY ADVANCEMENT"/>
    <x v="3"/>
    <s v="INDUSTRIAL OTHER PETROLEUM OVEN/FURNACE_CURING"/>
    <s v="TEXAS"/>
    <x v="31"/>
    <x v="2"/>
    <s v="OTHER PETROLEUM"/>
    <x v="14"/>
    <n v="0"/>
  </r>
  <r>
    <s v="REFERENCE ELECTRIFICATION - MODERATE TECHNOLOGY ADVANCEMENT"/>
    <x v="3"/>
    <s v="INDUSTRIAL OTHER PETROLEUM OVEN/FURNACE_CURING"/>
    <s v="TEXAS"/>
    <x v="31"/>
    <x v="3"/>
    <s v="ELECTRICITY"/>
    <x v="14"/>
    <n v="0"/>
  </r>
  <r>
    <s v="REFERENCE ELECTRIFICATION - MODERATE TECHNOLOGY ADVANCEMENT"/>
    <x v="3"/>
    <s v="INDUSTRIAL OTHER PETROLEUM OVEN/FURNACE_CURING"/>
    <s v="TEXAS"/>
    <x v="31"/>
    <x v="3"/>
    <s v="DIESEL FUEL"/>
    <x v="14"/>
    <n v="0"/>
  </r>
  <r>
    <s v="REFERENCE ELECTRIFICATION - MODERATE TECHNOLOGY ADVANCEMENT"/>
    <x v="3"/>
    <s v="INDUSTRIAL OTHER PETROLEUM OVEN/FURNACE_CURING"/>
    <s v="TEXAS"/>
    <x v="31"/>
    <x v="3"/>
    <s v="PIPELINE GAS"/>
    <x v="14"/>
    <n v="0"/>
  </r>
  <r>
    <s v="REFERENCE ELECTRIFICATION - MODERATE TECHNOLOGY ADVANCEMENT"/>
    <x v="3"/>
    <s v="INDUSTRIAL OTHER PETROLEUM OVEN/FURNACE_CURING"/>
    <s v="TEXAS"/>
    <x v="31"/>
    <x v="3"/>
    <s v="BIOMASS - WOOD"/>
    <x v="14"/>
    <n v="0"/>
  </r>
  <r>
    <s v="REFERENCE ELECTRIFICATION - MODERATE TECHNOLOGY ADVANCEMENT"/>
    <x v="3"/>
    <s v="INDUSTRIAL OTHER PETROLEUM OVEN/FURNACE_CURING"/>
    <s v="TEXAS"/>
    <x v="31"/>
    <x v="3"/>
    <s v="RESIDUAL FUEL OIL"/>
    <x v="14"/>
    <n v="0"/>
  </r>
  <r>
    <s v="REFERENCE ELECTRIFICATION - MODERATE TECHNOLOGY ADVANCEMENT"/>
    <x v="3"/>
    <s v="INDUSTRIAL OTHER PETROLEUM OVEN/FURNACE_CURING"/>
    <s v="TEXAS"/>
    <x v="31"/>
    <x v="3"/>
    <s v="COAL"/>
    <x v="14"/>
    <n v="0"/>
  </r>
  <r>
    <s v="REFERENCE ELECTRIFICATION - MODERATE TECHNOLOGY ADVANCEMENT"/>
    <x v="3"/>
    <s v="INDUSTRIAL OTHER PETROLEUM OVEN/FURNACE_CURING"/>
    <s v="TEXAS"/>
    <x v="31"/>
    <x v="3"/>
    <s v="OTHER PETROLEUM"/>
    <x v="14"/>
    <n v="0"/>
  </r>
  <r>
    <s v="REFERENCE ELECTRIFICATION - MODERATE TECHNOLOGY ADVANCEMENT"/>
    <x v="3"/>
    <s v="INDUSTRIAL OTHER PETROLEUM OVEN/FURNACE_CURING"/>
    <s v="TEXAS"/>
    <x v="31"/>
    <x v="4"/>
    <s v="ELECTRICITY"/>
    <x v="14"/>
    <n v="0"/>
  </r>
  <r>
    <s v="REFERENCE ELECTRIFICATION - MODERATE TECHNOLOGY ADVANCEMENT"/>
    <x v="3"/>
    <s v="INDUSTRIAL OTHER PETROLEUM OVEN/FURNACE_CURING"/>
    <s v="TEXAS"/>
    <x v="31"/>
    <x v="4"/>
    <s v="DIESEL FUEL"/>
    <x v="14"/>
    <n v="0"/>
  </r>
  <r>
    <s v="REFERENCE ELECTRIFICATION - MODERATE TECHNOLOGY ADVANCEMENT"/>
    <x v="3"/>
    <s v="INDUSTRIAL OTHER PETROLEUM OVEN/FURNACE_CURING"/>
    <s v="TEXAS"/>
    <x v="31"/>
    <x v="4"/>
    <s v="PIPELINE GAS"/>
    <x v="14"/>
    <n v="0"/>
  </r>
  <r>
    <s v="REFERENCE ELECTRIFICATION - MODERATE TECHNOLOGY ADVANCEMENT"/>
    <x v="3"/>
    <s v="INDUSTRIAL OTHER PETROLEUM OVEN/FURNACE_CURING"/>
    <s v="TEXAS"/>
    <x v="31"/>
    <x v="4"/>
    <s v="BIOMASS - WOOD"/>
    <x v="14"/>
    <n v="0"/>
  </r>
  <r>
    <s v="REFERENCE ELECTRIFICATION - MODERATE TECHNOLOGY ADVANCEMENT"/>
    <x v="3"/>
    <s v="INDUSTRIAL OTHER PETROLEUM OVEN/FURNACE_CURING"/>
    <s v="TEXAS"/>
    <x v="31"/>
    <x v="4"/>
    <s v="RESIDUAL FUEL OIL"/>
    <x v="14"/>
    <n v="0"/>
  </r>
  <r>
    <s v="REFERENCE ELECTRIFICATION - MODERATE TECHNOLOGY ADVANCEMENT"/>
    <x v="3"/>
    <s v="INDUSTRIAL OTHER PETROLEUM OVEN/FURNACE_CURING"/>
    <s v="TEXAS"/>
    <x v="31"/>
    <x v="4"/>
    <s v="COAL"/>
    <x v="14"/>
    <n v="0"/>
  </r>
  <r>
    <s v="REFERENCE ELECTRIFICATION - MODERATE TECHNOLOGY ADVANCEMENT"/>
    <x v="3"/>
    <s v="INDUSTRIAL OTHER PETROLEUM OVEN/FURNACE_CURING"/>
    <s v="TEXAS"/>
    <x v="31"/>
    <x v="4"/>
    <s v="OTHER PETROLEUM"/>
    <x v="14"/>
    <n v="0"/>
  </r>
  <r>
    <s v="REFERENCE ELECTRIFICATION - MODERATE TECHNOLOGY ADVANCEMENT"/>
    <x v="3"/>
    <s v="INDUSTRIAL OTHER PETROLEUM OVEN/FURNACE_CURING"/>
    <s v="TEXAS"/>
    <x v="31"/>
    <x v="5"/>
    <s v="ELECTRICITY"/>
    <x v="14"/>
    <n v="0"/>
  </r>
  <r>
    <s v="REFERENCE ELECTRIFICATION - MODERATE TECHNOLOGY ADVANCEMENT"/>
    <x v="3"/>
    <s v="INDUSTRIAL OTHER PETROLEUM OVEN/FURNACE_CURING"/>
    <s v="TEXAS"/>
    <x v="31"/>
    <x v="5"/>
    <s v="DIESEL FUEL"/>
    <x v="14"/>
    <n v="0"/>
  </r>
  <r>
    <s v="REFERENCE ELECTRIFICATION - MODERATE TECHNOLOGY ADVANCEMENT"/>
    <x v="3"/>
    <s v="INDUSTRIAL OTHER PETROLEUM OVEN/FURNACE_CURING"/>
    <s v="TEXAS"/>
    <x v="31"/>
    <x v="5"/>
    <s v="PIPELINE GAS"/>
    <x v="14"/>
    <n v="0"/>
  </r>
  <r>
    <s v="REFERENCE ELECTRIFICATION - MODERATE TECHNOLOGY ADVANCEMENT"/>
    <x v="3"/>
    <s v="INDUSTRIAL OTHER PETROLEUM OVEN/FURNACE_CURING"/>
    <s v="TEXAS"/>
    <x v="31"/>
    <x v="5"/>
    <s v="BIOMASS - WOOD"/>
    <x v="14"/>
    <n v="0"/>
  </r>
  <r>
    <s v="REFERENCE ELECTRIFICATION - MODERATE TECHNOLOGY ADVANCEMENT"/>
    <x v="3"/>
    <s v="INDUSTRIAL OTHER PETROLEUM OVEN/FURNACE_CURING"/>
    <s v="TEXAS"/>
    <x v="31"/>
    <x v="5"/>
    <s v="RESIDUAL FUEL OIL"/>
    <x v="14"/>
    <n v="0"/>
  </r>
  <r>
    <s v="REFERENCE ELECTRIFICATION - MODERATE TECHNOLOGY ADVANCEMENT"/>
    <x v="3"/>
    <s v="INDUSTRIAL OTHER PETROLEUM OVEN/FURNACE_CURING"/>
    <s v="TEXAS"/>
    <x v="31"/>
    <x v="5"/>
    <s v="COAL"/>
    <x v="14"/>
    <n v="0"/>
  </r>
  <r>
    <s v="REFERENCE ELECTRIFICATION - MODERATE TECHNOLOGY ADVANCEMENT"/>
    <x v="3"/>
    <s v="INDUSTRIAL OTHER PETROLEUM OVEN/FURNACE_CURING"/>
    <s v="TEXAS"/>
    <x v="31"/>
    <x v="5"/>
    <s v="OTHER PETROLEUM"/>
    <x v="14"/>
    <n v="0"/>
  </r>
  <r>
    <s v="REFERENCE ELECTRIFICATION - MODERATE TECHNOLOGY ADVANCEMENT"/>
    <x v="3"/>
    <s v="INDUSTRIAL OTHER PETROLEUM OVEN/FURNACE_CURING"/>
    <s v="TEXAS"/>
    <x v="31"/>
    <x v="6"/>
    <s v="ELECTRICITY"/>
    <x v="14"/>
    <n v="0"/>
  </r>
  <r>
    <s v="REFERENCE ELECTRIFICATION - MODERATE TECHNOLOGY ADVANCEMENT"/>
    <x v="3"/>
    <s v="INDUSTRIAL OTHER PETROLEUM OVEN/FURNACE_CURING"/>
    <s v="TEXAS"/>
    <x v="31"/>
    <x v="6"/>
    <s v="DIESEL FUEL"/>
    <x v="14"/>
    <n v="0"/>
  </r>
  <r>
    <s v="REFERENCE ELECTRIFICATION - MODERATE TECHNOLOGY ADVANCEMENT"/>
    <x v="3"/>
    <s v="INDUSTRIAL OTHER PETROLEUM OVEN/FURNACE_CURING"/>
    <s v="TEXAS"/>
    <x v="31"/>
    <x v="6"/>
    <s v="PIPELINE GAS"/>
    <x v="14"/>
    <n v="0"/>
  </r>
  <r>
    <s v="REFERENCE ELECTRIFICATION - MODERATE TECHNOLOGY ADVANCEMENT"/>
    <x v="3"/>
    <s v="INDUSTRIAL OTHER PETROLEUM OVEN/FURNACE_CURING"/>
    <s v="TEXAS"/>
    <x v="31"/>
    <x v="6"/>
    <s v="BIOMASS - WOOD"/>
    <x v="14"/>
    <n v="0"/>
  </r>
  <r>
    <s v="REFERENCE ELECTRIFICATION - MODERATE TECHNOLOGY ADVANCEMENT"/>
    <x v="3"/>
    <s v="INDUSTRIAL OTHER PETROLEUM OVEN/FURNACE_CURING"/>
    <s v="TEXAS"/>
    <x v="31"/>
    <x v="6"/>
    <s v="RESIDUAL FUEL OIL"/>
    <x v="14"/>
    <n v="0"/>
  </r>
  <r>
    <s v="REFERENCE ELECTRIFICATION - MODERATE TECHNOLOGY ADVANCEMENT"/>
    <x v="3"/>
    <s v="INDUSTRIAL OTHER PETROLEUM OVEN/FURNACE_CURING"/>
    <s v="TEXAS"/>
    <x v="31"/>
    <x v="6"/>
    <s v="COAL"/>
    <x v="14"/>
    <n v="0"/>
  </r>
  <r>
    <s v="REFERENCE ELECTRIFICATION - MODERATE TECHNOLOGY ADVANCEMENT"/>
    <x v="3"/>
    <s v="INDUSTRIAL OTHER PETROLEUM OVEN/FURNACE_CURING"/>
    <s v="TEXAS"/>
    <x v="31"/>
    <x v="6"/>
    <s v="OTHER PETROLEUM"/>
    <x v="14"/>
    <n v="0"/>
  </r>
  <r>
    <s v="REFERENCE ELECTRIFICATION - MODERATE TECHNOLOGY ADVANCEMENT"/>
    <x v="3"/>
    <s v="INDUSTRIAL OTHER PETROLEUM OVEN/FURNACE_CURING"/>
    <s v="TEXAS"/>
    <x v="31"/>
    <x v="7"/>
    <s v="ELECTRICITY"/>
    <x v="14"/>
    <n v="0"/>
  </r>
  <r>
    <s v="REFERENCE ELECTRIFICATION - MODERATE TECHNOLOGY ADVANCEMENT"/>
    <x v="3"/>
    <s v="INDUSTRIAL OTHER PETROLEUM OVEN/FURNACE_CURING"/>
    <s v="TEXAS"/>
    <x v="31"/>
    <x v="7"/>
    <s v="DIESEL FUEL"/>
    <x v="14"/>
    <n v="0"/>
  </r>
  <r>
    <s v="REFERENCE ELECTRIFICATION - MODERATE TECHNOLOGY ADVANCEMENT"/>
    <x v="3"/>
    <s v="INDUSTRIAL OTHER PETROLEUM OVEN/FURNACE_CURING"/>
    <s v="TEXAS"/>
    <x v="31"/>
    <x v="7"/>
    <s v="PIPELINE GAS"/>
    <x v="14"/>
    <n v="0"/>
  </r>
  <r>
    <s v="REFERENCE ELECTRIFICATION - MODERATE TECHNOLOGY ADVANCEMENT"/>
    <x v="3"/>
    <s v="INDUSTRIAL OTHER PETROLEUM OVEN/FURNACE_CURING"/>
    <s v="TEXAS"/>
    <x v="31"/>
    <x v="7"/>
    <s v="BIOMASS - WOOD"/>
    <x v="14"/>
    <n v="0"/>
  </r>
  <r>
    <s v="REFERENCE ELECTRIFICATION - MODERATE TECHNOLOGY ADVANCEMENT"/>
    <x v="3"/>
    <s v="INDUSTRIAL OTHER PETROLEUM OVEN/FURNACE_CURING"/>
    <s v="TEXAS"/>
    <x v="31"/>
    <x v="7"/>
    <s v="RESIDUAL FUEL OIL"/>
    <x v="14"/>
    <n v="0"/>
  </r>
  <r>
    <s v="REFERENCE ELECTRIFICATION - MODERATE TECHNOLOGY ADVANCEMENT"/>
    <x v="3"/>
    <s v="INDUSTRIAL OTHER PETROLEUM OVEN/FURNACE_CURING"/>
    <s v="TEXAS"/>
    <x v="31"/>
    <x v="7"/>
    <s v="COAL"/>
    <x v="14"/>
    <n v="0"/>
  </r>
  <r>
    <s v="REFERENCE ELECTRIFICATION - MODERATE TECHNOLOGY ADVANCEMENT"/>
    <x v="3"/>
    <s v="INDUSTRIAL OTHER PETROLEUM OVEN/FURNACE_CURING"/>
    <s v="TEXAS"/>
    <x v="31"/>
    <x v="7"/>
    <s v="OTHER PETROLEUM"/>
    <x v="14"/>
    <n v="0"/>
  </r>
  <r>
    <s v="REFERENCE ELECTRIFICATION - MODERATE TECHNOLOGY ADVANCEMENT"/>
    <x v="3"/>
    <s v="INDUSTRIAL OTHER PETROLEUM OVEN/FURNACE_CURING"/>
    <s v="TEXAS"/>
    <x v="31"/>
    <x v="8"/>
    <s v="ELECTRICITY"/>
    <x v="14"/>
    <n v="0"/>
  </r>
  <r>
    <s v="REFERENCE ELECTRIFICATION - MODERATE TECHNOLOGY ADVANCEMENT"/>
    <x v="3"/>
    <s v="INDUSTRIAL OTHER PETROLEUM OVEN/FURNACE_CURING"/>
    <s v="TEXAS"/>
    <x v="31"/>
    <x v="8"/>
    <s v="DIESEL FUEL"/>
    <x v="14"/>
    <n v="0"/>
  </r>
  <r>
    <s v="REFERENCE ELECTRIFICATION - MODERATE TECHNOLOGY ADVANCEMENT"/>
    <x v="3"/>
    <s v="INDUSTRIAL OTHER PETROLEUM OVEN/FURNACE_CURING"/>
    <s v="TEXAS"/>
    <x v="31"/>
    <x v="8"/>
    <s v="PIPELINE GAS"/>
    <x v="14"/>
    <n v="0"/>
  </r>
  <r>
    <s v="REFERENCE ELECTRIFICATION - MODERATE TECHNOLOGY ADVANCEMENT"/>
    <x v="3"/>
    <s v="INDUSTRIAL OTHER PETROLEUM OVEN/FURNACE_CURING"/>
    <s v="TEXAS"/>
    <x v="31"/>
    <x v="8"/>
    <s v="BIOMASS - WOOD"/>
    <x v="14"/>
    <n v="0"/>
  </r>
  <r>
    <s v="REFERENCE ELECTRIFICATION - MODERATE TECHNOLOGY ADVANCEMENT"/>
    <x v="3"/>
    <s v="INDUSTRIAL OTHER PETROLEUM OVEN/FURNACE_CURING"/>
    <s v="TEXAS"/>
    <x v="31"/>
    <x v="8"/>
    <s v="RESIDUAL FUEL OIL"/>
    <x v="14"/>
    <n v="0"/>
  </r>
  <r>
    <s v="REFERENCE ELECTRIFICATION - MODERATE TECHNOLOGY ADVANCEMENT"/>
    <x v="3"/>
    <s v="INDUSTRIAL OTHER PETROLEUM OVEN/FURNACE_CURING"/>
    <s v="TEXAS"/>
    <x v="31"/>
    <x v="8"/>
    <s v="COAL"/>
    <x v="14"/>
    <n v="0"/>
  </r>
  <r>
    <s v="REFERENCE ELECTRIFICATION - MODERATE TECHNOLOGY ADVANCEMENT"/>
    <x v="3"/>
    <s v="INDUSTRIAL OTHER PETROLEUM OVEN/FURNACE_CURING"/>
    <s v="TEXAS"/>
    <x v="31"/>
    <x v="8"/>
    <s v="OTHER PETROLEUM"/>
    <x v="14"/>
    <n v="0"/>
  </r>
  <r>
    <s v="REFERENCE ELECTRIFICATION - MODERATE TECHNOLOGY ADVANCEMENT"/>
    <x v="3"/>
    <s v="INDUSTRIAL OTHER PETROLEUM OVEN/FURNACE_CURING"/>
    <s v="TEXAS"/>
    <x v="31"/>
    <x v="9"/>
    <s v="ELECTRICITY"/>
    <x v="14"/>
    <n v="0"/>
  </r>
  <r>
    <s v="REFERENCE ELECTRIFICATION - MODERATE TECHNOLOGY ADVANCEMENT"/>
    <x v="3"/>
    <s v="INDUSTRIAL OTHER PETROLEUM OVEN/FURNACE_CURING"/>
    <s v="TEXAS"/>
    <x v="31"/>
    <x v="9"/>
    <s v="DIESEL FUEL"/>
    <x v="14"/>
    <n v="0"/>
  </r>
  <r>
    <s v="REFERENCE ELECTRIFICATION - MODERATE TECHNOLOGY ADVANCEMENT"/>
    <x v="3"/>
    <s v="INDUSTRIAL OTHER PETROLEUM OVEN/FURNACE_CURING"/>
    <s v="TEXAS"/>
    <x v="31"/>
    <x v="9"/>
    <s v="PIPELINE GAS"/>
    <x v="14"/>
    <n v="0"/>
  </r>
  <r>
    <s v="REFERENCE ELECTRIFICATION - MODERATE TECHNOLOGY ADVANCEMENT"/>
    <x v="3"/>
    <s v="INDUSTRIAL OTHER PETROLEUM OVEN/FURNACE_CURING"/>
    <s v="TEXAS"/>
    <x v="31"/>
    <x v="9"/>
    <s v="BIOMASS - WOOD"/>
    <x v="14"/>
    <n v="0"/>
  </r>
  <r>
    <s v="REFERENCE ELECTRIFICATION - MODERATE TECHNOLOGY ADVANCEMENT"/>
    <x v="3"/>
    <s v="INDUSTRIAL OTHER PETROLEUM OVEN/FURNACE_CURING"/>
    <s v="TEXAS"/>
    <x v="31"/>
    <x v="9"/>
    <s v="RESIDUAL FUEL OIL"/>
    <x v="14"/>
    <n v="0"/>
  </r>
  <r>
    <s v="REFERENCE ELECTRIFICATION - MODERATE TECHNOLOGY ADVANCEMENT"/>
    <x v="3"/>
    <s v="INDUSTRIAL OTHER PETROLEUM OVEN/FURNACE_CURING"/>
    <s v="TEXAS"/>
    <x v="31"/>
    <x v="9"/>
    <s v="COAL"/>
    <x v="14"/>
    <n v="0"/>
  </r>
  <r>
    <s v="REFERENCE ELECTRIFICATION - MODERATE TECHNOLOGY ADVANCEMENT"/>
    <x v="3"/>
    <s v="INDUSTRIAL OTHER PETROLEUM OVEN/FURNACE_CURING"/>
    <s v="TEXAS"/>
    <x v="31"/>
    <x v="9"/>
    <s v="OTHER PETROLEUM"/>
    <x v="14"/>
    <n v="0"/>
  </r>
  <r>
    <s v="REFERENCE ELECTRIFICATION - MODERATE TECHNOLOGY ADVANCEMENT"/>
    <x v="3"/>
    <s v="INDUSTRIAL OTHER PETROLEUM OVEN/FURNACE_CURING"/>
    <s v="TEXAS"/>
    <x v="31"/>
    <x v="10"/>
    <s v="ELECTRICITY"/>
    <x v="14"/>
    <n v="0"/>
  </r>
  <r>
    <s v="REFERENCE ELECTRIFICATION - MODERATE TECHNOLOGY ADVANCEMENT"/>
    <x v="3"/>
    <s v="INDUSTRIAL OTHER PETROLEUM OVEN/FURNACE_CURING"/>
    <s v="TEXAS"/>
    <x v="31"/>
    <x v="10"/>
    <s v="DIESEL FUEL"/>
    <x v="14"/>
    <n v="0"/>
  </r>
  <r>
    <s v="REFERENCE ELECTRIFICATION - MODERATE TECHNOLOGY ADVANCEMENT"/>
    <x v="3"/>
    <s v="INDUSTRIAL OTHER PETROLEUM OVEN/FURNACE_CURING"/>
    <s v="TEXAS"/>
    <x v="31"/>
    <x v="10"/>
    <s v="PIPELINE GAS"/>
    <x v="14"/>
    <n v="0"/>
  </r>
  <r>
    <s v="REFERENCE ELECTRIFICATION - MODERATE TECHNOLOGY ADVANCEMENT"/>
    <x v="3"/>
    <s v="INDUSTRIAL OTHER PETROLEUM OVEN/FURNACE_CURING"/>
    <s v="TEXAS"/>
    <x v="31"/>
    <x v="10"/>
    <s v="BIOMASS - WOOD"/>
    <x v="14"/>
    <n v="0"/>
  </r>
  <r>
    <s v="REFERENCE ELECTRIFICATION - MODERATE TECHNOLOGY ADVANCEMENT"/>
    <x v="3"/>
    <s v="INDUSTRIAL OTHER PETROLEUM OVEN/FURNACE_CURING"/>
    <s v="TEXAS"/>
    <x v="31"/>
    <x v="10"/>
    <s v="RESIDUAL FUEL OIL"/>
    <x v="14"/>
    <n v="0"/>
  </r>
  <r>
    <s v="REFERENCE ELECTRIFICATION - MODERATE TECHNOLOGY ADVANCEMENT"/>
    <x v="3"/>
    <s v="INDUSTRIAL OTHER PETROLEUM OVEN/FURNACE_CURING"/>
    <s v="TEXAS"/>
    <x v="31"/>
    <x v="10"/>
    <s v="COAL"/>
    <x v="14"/>
    <n v="0"/>
  </r>
  <r>
    <s v="REFERENCE ELECTRIFICATION - MODERATE TECHNOLOGY ADVANCEMENT"/>
    <x v="3"/>
    <s v="INDUSTRIAL OTHER PETROLEUM OVEN/FURNACE_CURING"/>
    <s v="TEXAS"/>
    <x v="31"/>
    <x v="10"/>
    <s v="OTHER PETROLEUM"/>
    <x v="14"/>
    <n v="0"/>
  </r>
  <r>
    <s v="REFERENCE ELECTRIFICATION - MODERATE TECHNOLOGY ADVANCEMENT"/>
    <x v="3"/>
    <s v="INDUSTRIAL OTHER PETROLEUM OVEN/FURNACE_CURING"/>
    <s v="TEXAS"/>
    <x v="31"/>
    <x v="11"/>
    <s v="ELECTRICITY"/>
    <x v="14"/>
    <n v="0"/>
  </r>
  <r>
    <s v="REFERENCE ELECTRIFICATION - MODERATE TECHNOLOGY ADVANCEMENT"/>
    <x v="3"/>
    <s v="INDUSTRIAL OTHER PETROLEUM OVEN/FURNACE_CURING"/>
    <s v="TEXAS"/>
    <x v="31"/>
    <x v="11"/>
    <s v="DIESEL FUEL"/>
    <x v="14"/>
    <n v="0"/>
  </r>
  <r>
    <s v="REFERENCE ELECTRIFICATION - MODERATE TECHNOLOGY ADVANCEMENT"/>
    <x v="3"/>
    <s v="INDUSTRIAL OTHER PETROLEUM OVEN/FURNACE_CURING"/>
    <s v="TEXAS"/>
    <x v="31"/>
    <x v="11"/>
    <s v="PIPELINE GAS"/>
    <x v="14"/>
    <n v="0"/>
  </r>
  <r>
    <s v="REFERENCE ELECTRIFICATION - MODERATE TECHNOLOGY ADVANCEMENT"/>
    <x v="3"/>
    <s v="INDUSTRIAL OTHER PETROLEUM OVEN/FURNACE_CURING"/>
    <s v="TEXAS"/>
    <x v="31"/>
    <x v="11"/>
    <s v="BIOMASS - WOOD"/>
    <x v="14"/>
    <n v="0"/>
  </r>
  <r>
    <s v="REFERENCE ELECTRIFICATION - MODERATE TECHNOLOGY ADVANCEMENT"/>
    <x v="3"/>
    <s v="INDUSTRIAL OTHER PETROLEUM OVEN/FURNACE_CURING"/>
    <s v="TEXAS"/>
    <x v="31"/>
    <x v="11"/>
    <s v="RESIDUAL FUEL OIL"/>
    <x v="14"/>
    <n v="0"/>
  </r>
  <r>
    <s v="REFERENCE ELECTRIFICATION - MODERATE TECHNOLOGY ADVANCEMENT"/>
    <x v="3"/>
    <s v="INDUSTRIAL OTHER PETROLEUM OVEN/FURNACE_CURING"/>
    <s v="TEXAS"/>
    <x v="31"/>
    <x v="11"/>
    <s v="COAL"/>
    <x v="14"/>
    <n v="0"/>
  </r>
  <r>
    <s v="REFERENCE ELECTRIFICATION - MODERATE TECHNOLOGY ADVANCEMENT"/>
    <x v="3"/>
    <s v="INDUSTRIAL OTHER PETROLEUM OVEN/FURNACE_CURING"/>
    <s v="TEXAS"/>
    <x v="31"/>
    <x v="11"/>
    <s v="OTHER PETROLEUM"/>
    <x v="14"/>
    <n v="0"/>
  </r>
  <r>
    <s v="REFERENCE ELECTRIFICATION - MODERATE TECHNOLOGY ADVANCEMENT"/>
    <x v="3"/>
    <s v="INDUSTRIAL OTHER PETROLEUM OVEN/FURNACE_CURING"/>
    <s v="TEXAS"/>
    <x v="31"/>
    <x v="12"/>
    <s v="ELECTRICITY"/>
    <x v="14"/>
    <n v="0"/>
  </r>
  <r>
    <s v="REFERENCE ELECTRIFICATION - MODERATE TECHNOLOGY ADVANCEMENT"/>
    <x v="3"/>
    <s v="INDUSTRIAL OTHER PETROLEUM OVEN/FURNACE_CURING"/>
    <s v="TEXAS"/>
    <x v="31"/>
    <x v="12"/>
    <s v="DIESEL FUEL"/>
    <x v="14"/>
    <n v="0"/>
  </r>
  <r>
    <s v="REFERENCE ELECTRIFICATION - MODERATE TECHNOLOGY ADVANCEMENT"/>
    <x v="3"/>
    <s v="INDUSTRIAL OTHER PETROLEUM OVEN/FURNACE_CURING"/>
    <s v="TEXAS"/>
    <x v="31"/>
    <x v="12"/>
    <s v="PIPELINE GAS"/>
    <x v="14"/>
    <n v="0"/>
  </r>
  <r>
    <s v="REFERENCE ELECTRIFICATION - MODERATE TECHNOLOGY ADVANCEMENT"/>
    <x v="3"/>
    <s v="INDUSTRIAL OTHER PETROLEUM OVEN/FURNACE_CURING"/>
    <s v="TEXAS"/>
    <x v="31"/>
    <x v="12"/>
    <s v="BIOMASS - WOOD"/>
    <x v="14"/>
    <n v="0"/>
  </r>
  <r>
    <s v="REFERENCE ELECTRIFICATION - MODERATE TECHNOLOGY ADVANCEMENT"/>
    <x v="3"/>
    <s v="INDUSTRIAL OTHER PETROLEUM OVEN/FURNACE_CURING"/>
    <s v="TEXAS"/>
    <x v="31"/>
    <x v="12"/>
    <s v="RESIDUAL FUEL OIL"/>
    <x v="14"/>
    <n v="0"/>
  </r>
  <r>
    <s v="REFERENCE ELECTRIFICATION - MODERATE TECHNOLOGY ADVANCEMENT"/>
    <x v="3"/>
    <s v="INDUSTRIAL OTHER PETROLEUM OVEN/FURNACE_CURING"/>
    <s v="TEXAS"/>
    <x v="31"/>
    <x v="12"/>
    <s v="COAL"/>
    <x v="14"/>
    <n v="0"/>
  </r>
  <r>
    <s v="REFERENCE ELECTRIFICATION - MODERATE TECHNOLOGY ADVANCEMENT"/>
    <x v="3"/>
    <s v="INDUSTRIAL OTHER PETROLEUM OVEN/FURNACE_CURING"/>
    <s v="TEXAS"/>
    <x v="31"/>
    <x v="12"/>
    <s v="OTHER PETROLEUM"/>
    <x v="14"/>
    <n v="0"/>
  </r>
  <r>
    <s v="REFERENCE ELECTRIFICATION - MODERATE TECHNOLOGY ADVANCEMENT"/>
    <x v="3"/>
    <s v="INDUSTRIAL OTHER PETROLEUM OVEN/FURNACE_CURING"/>
    <s v="TEXAS"/>
    <x v="31"/>
    <x v="13"/>
    <s v="ELECTRICITY"/>
    <x v="14"/>
    <n v="0"/>
  </r>
  <r>
    <s v="REFERENCE ELECTRIFICATION - MODERATE TECHNOLOGY ADVANCEMENT"/>
    <x v="3"/>
    <s v="INDUSTRIAL OTHER PETROLEUM OVEN/FURNACE_CURING"/>
    <s v="TEXAS"/>
    <x v="31"/>
    <x v="13"/>
    <s v="DIESEL FUEL"/>
    <x v="14"/>
    <n v="0"/>
  </r>
  <r>
    <s v="REFERENCE ELECTRIFICATION - MODERATE TECHNOLOGY ADVANCEMENT"/>
    <x v="3"/>
    <s v="INDUSTRIAL OTHER PETROLEUM OVEN/FURNACE_CURING"/>
    <s v="TEXAS"/>
    <x v="31"/>
    <x v="13"/>
    <s v="PIPELINE GAS"/>
    <x v="14"/>
    <n v="0"/>
  </r>
  <r>
    <s v="REFERENCE ELECTRIFICATION - MODERATE TECHNOLOGY ADVANCEMENT"/>
    <x v="3"/>
    <s v="INDUSTRIAL OTHER PETROLEUM OVEN/FURNACE_CURING"/>
    <s v="TEXAS"/>
    <x v="31"/>
    <x v="13"/>
    <s v="BIOMASS - WOOD"/>
    <x v="14"/>
    <n v="0"/>
  </r>
  <r>
    <s v="REFERENCE ELECTRIFICATION - MODERATE TECHNOLOGY ADVANCEMENT"/>
    <x v="3"/>
    <s v="INDUSTRIAL OTHER PETROLEUM OVEN/FURNACE_CURING"/>
    <s v="TEXAS"/>
    <x v="31"/>
    <x v="13"/>
    <s v="RESIDUAL FUEL OIL"/>
    <x v="14"/>
    <n v="0"/>
  </r>
  <r>
    <s v="REFERENCE ELECTRIFICATION - MODERATE TECHNOLOGY ADVANCEMENT"/>
    <x v="3"/>
    <s v="INDUSTRIAL OTHER PETROLEUM OVEN/FURNACE_CURING"/>
    <s v="TEXAS"/>
    <x v="31"/>
    <x v="13"/>
    <s v="COAL"/>
    <x v="14"/>
    <n v="0"/>
  </r>
  <r>
    <s v="REFERENCE ELECTRIFICATION - MODERATE TECHNOLOGY ADVANCEMENT"/>
    <x v="3"/>
    <s v="INDUSTRIAL OTHER PETROLEUM OVEN/FURNACE_CURING"/>
    <s v="TEXAS"/>
    <x v="31"/>
    <x v="13"/>
    <s v="OTHER PETROLEUM"/>
    <x v="14"/>
    <n v="0"/>
  </r>
  <r>
    <s v="REFERENCE ELECTRIFICATION - MODERATE TECHNOLOGY ADVANCEMENT"/>
    <x v="3"/>
    <s v="INDUSTRIAL OTHER PETROLEUM OVEN/FURNACE_CURING"/>
    <s v="TEXAS"/>
    <x v="31"/>
    <x v="14"/>
    <s v="ELECTRICITY"/>
    <x v="14"/>
    <n v="0"/>
  </r>
  <r>
    <s v="REFERENCE ELECTRIFICATION - MODERATE TECHNOLOGY ADVANCEMENT"/>
    <x v="3"/>
    <s v="INDUSTRIAL OTHER PETROLEUM OVEN/FURNACE_CURING"/>
    <s v="TEXAS"/>
    <x v="31"/>
    <x v="14"/>
    <s v="DIESEL FUEL"/>
    <x v="14"/>
    <n v="0"/>
  </r>
  <r>
    <s v="REFERENCE ELECTRIFICATION - MODERATE TECHNOLOGY ADVANCEMENT"/>
    <x v="3"/>
    <s v="INDUSTRIAL OTHER PETROLEUM OVEN/FURNACE_CURING"/>
    <s v="TEXAS"/>
    <x v="31"/>
    <x v="14"/>
    <s v="PIPELINE GAS"/>
    <x v="14"/>
    <n v="0"/>
  </r>
  <r>
    <s v="REFERENCE ELECTRIFICATION - MODERATE TECHNOLOGY ADVANCEMENT"/>
    <x v="3"/>
    <s v="INDUSTRIAL OTHER PETROLEUM OVEN/FURNACE_CURING"/>
    <s v="TEXAS"/>
    <x v="31"/>
    <x v="14"/>
    <s v="BIOMASS - WOOD"/>
    <x v="14"/>
    <n v="0"/>
  </r>
  <r>
    <s v="REFERENCE ELECTRIFICATION - MODERATE TECHNOLOGY ADVANCEMENT"/>
    <x v="3"/>
    <s v="INDUSTRIAL OTHER PETROLEUM OVEN/FURNACE_CURING"/>
    <s v="TEXAS"/>
    <x v="31"/>
    <x v="14"/>
    <s v="RESIDUAL FUEL OIL"/>
    <x v="14"/>
    <n v="0"/>
  </r>
  <r>
    <s v="REFERENCE ELECTRIFICATION - MODERATE TECHNOLOGY ADVANCEMENT"/>
    <x v="3"/>
    <s v="INDUSTRIAL OTHER PETROLEUM OVEN/FURNACE_CURING"/>
    <s v="TEXAS"/>
    <x v="31"/>
    <x v="14"/>
    <s v="COAL"/>
    <x v="14"/>
    <n v="0"/>
  </r>
  <r>
    <s v="REFERENCE ELECTRIFICATION - MODERATE TECHNOLOGY ADVANCEMENT"/>
    <x v="3"/>
    <s v="INDUSTRIAL OTHER PETROLEUM OVEN/FURNACE_CURING"/>
    <s v="TEXAS"/>
    <x v="31"/>
    <x v="14"/>
    <s v="OTHER PETROLEUM"/>
    <x v="14"/>
    <n v="0"/>
  </r>
  <r>
    <s v="REFERENCE ELECTRIFICATION - MODERATE TECHNOLOGY ADVANCEMENT"/>
    <x v="3"/>
    <s v="INDUSTRIAL OTHER PETROLEUM OVEN/FURNACE_CURING"/>
    <s v="TEXAS"/>
    <x v="31"/>
    <x v="15"/>
    <s v="ELECTRICITY"/>
    <x v="14"/>
    <n v="0"/>
  </r>
  <r>
    <s v="REFERENCE ELECTRIFICATION - MODERATE TECHNOLOGY ADVANCEMENT"/>
    <x v="3"/>
    <s v="INDUSTRIAL OTHER PETROLEUM OVEN/FURNACE_CURING"/>
    <s v="TEXAS"/>
    <x v="31"/>
    <x v="15"/>
    <s v="DIESEL FUEL"/>
    <x v="14"/>
    <n v="0"/>
  </r>
  <r>
    <s v="REFERENCE ELECTRIFICATION - MODERATE TECHNOLOGY ADVANCEMENT"/>
    <x v="3"/>
    <s v="INDUSTRIAL OTHER PETROLEUM OVEN/FURNACE_CURING"/>
    <s v="TEXAS"/>
    <x v="31"/>
    <x v="15"/>
    <s v="PIPELINE GAS"/>
    <x v="14"/>
    <n v="0"/>
  </r>
  <r>
    <s v="REFERENCE ELECTRIFICATION - MODERATE TECHNOLOGY ADVANCEMENT"/>
    <x v="3"/>
    <s v="INDUSTRIAL OTHER PETROLEUM OVEN/FURNACE_CURING"/>
    <s v="TEXAS"/>
    <x v="31"/>
    <x v="15"/>
    <s v="BIOMASS - WOOD"/>
    <x v="14"/>
    <n v="0"/>
  </r>
  <r>
    <s v="REFERENCE ELECTRIFICATION - MODERATE TECHNOLOGY ADVANCEMENT"/>
    <x v="3"/>
    <s v="INDUSTRIAL OTHER PETROLEUM OVEN/FURNACE_CURING"/>
    <s v="TEXAS"/>
    <x v="31"/>
    <x v="15"/>
    <s v="RESIDUAL FUEL OIL"/>
    <x v="14"/>
    <n v="0"/>
  </r>
  <r>
    <s v="REFERENCE ELECTRIFICATION - MODERATE TECHNOLOGY ADVANCEMENT"/>
    <x v="3"/>
    <s v="INDUSTRIAL OTHER PETROLEUM OVEN/FURNACE_CURING"/>
    <s v="TEXAS"/>
    <x v="31"/>
    <x v="15"/>
    <s v="COAL"/>
    <x v="14"/>
    <n v="0"/>
  </r>
  <r>
    <s v="REFERENCE ELECTRIFICATION - MODERATE TECHNOLOGY ADVANCEMENT"/>
    <x v="3"/>
    <s v="INDUSTRIAL OTHER PETROLEUM OVEN/FURNACE_CURING"/>
    <s v="TEXAS"/>
    <x v="31"/>
    <x v="15"/>
    <s v="OTHER PETROLEUM"/>
    <x v="14"/>
    <n v="0"/>
  </r>
  <r>
    <s v="REFERENCE ELECTRIFICATION - MODERATE TECHNOLOGY ADVANCEMENT"/>
    <x v="3"/>
    <s v="INDUSTRIAL OTHER PETROLEUM OVEN/FURNACE_CURING"/>
    <s v="TEXAS"/>
    <x v="31"/>
    <x v="16"/>
    <s v="ELECTRICITY"/>
    <x v="14"/>
    <n v="0"/>
  </r>
  <r>
    <s v="REFERENCE ELECTRIFICATION - MODERATE TECHNOLOGY ADVANCEMENT"/>
    <x v="3"/>
    <s v="INDUSTRIAL OTHER PETROLEUM OVEN/FURNACE_CURING"/>
    <s v="TEXAS"/>
    <x v="31"/>
    <x v="16"/>
    <s v="DIESEL FUEL"/>
    <x v="14"/>
    <n v="0"/>
  </r>
  <r>
    <s v="REFERENCE ELECTRIFICATION - MODERATE TECHNOLOGY ADVANCEMENT"/>
    <x v="3"/>
    <s v="INDUSTRIAL OTHER PETROLEUM OVEN/FURNACE_CURING"/>
    <s v="TEXAS"/>
    <x v="31"/>
    <x v="16"/>
    <s v="PIPELINE GAS"/>
    <x v="14"/>
    <n v="0"/>
  </r>
  <r>
    <s v="REFERENCE ELECTRIFICATION - MODERATE TECHNOLOGY ADVANCEMENT"/>
    <x v="3"/>
    <s v="INDUSTRIAL OTHER PETROLEUM OVEN/FURNACE_CURING"/>
    <s v="TEXAS"/>
    <x v="31"/>
    <x v="16"/>
    <s v="BIOMASS - WOOD"/>
    <x v="14"/>
    <n v="0"/>
  </r>
  <r>
    <s v="REFERENCE ELECTRIFICATION - MODERATE TECHNOLOGY ADVANCEMENT"/>
    <x v="3"/>
    <s v="INDUSTRIAL OTHER PETROLEUM OVEN/FURNACE_CURING"/>
    <s v="TEXAS"/>
    <x v="31"/>
    <x v="16"/>
    <s v="RESIDUAL FUEL OIL"/>
    <x v="14"/>
    <n v="0"/>
  </r>
  <r>
    <s v="REFERENCE ELECTRIFICATION - MODERATE TECHNOLOGY ADVANCEMENT"/>
    <x v="3"/>
    <s v="INDUSTRIAL OTHER PETROLEUM OVEN/FURNACE_CURING"/>
    <s v="TEXAS"/>
    <x v="31"/>
    <x v="16"/>
    <s v="COAL"/>
    <x v="14"/>
    <n v="0"/>
  </r>
  <r>
    <s v="REFERENCE ELECTRIFICATION - MODERATE TECHNOLOGY ADVANCEMENT"/>
    <x v="3"/>
    <s v="INDUSTRIAL OTHER PETROLEUM OVEN/FURNACE_CURING"/>
    <s v="TEXAS"/>
    <x v="31"/>
    <x v="16"/>
    <s v="OTHER PETROLEUM"/>
    <x v="14"/>
    <n v="0"/>
  </r>
  <r>
    <s v="REFERENCE ELECTRIFICATION - MODERATE TECHNOLOGY ADVANCEMENT"/>
    <x v="3"/>
    <s v="INDUSTRIAL OTHER PETROLEUM OVEN/FURNACE_CURING"/>
    <s v="TEXAS"/>
    <x v="31"/>
    <x v="17"/>
    <s v="ELECTRICITY"/>
    <x v="14"/>
    <n v="0"/>
  </r>
  <r>
    <s v="REFERENCE ELECTRIFICATION - MODERATE TECHNOLOGY ADVANCEMENT"/>
    <x v="3"/>
    <s v="INDUSTRIAL OTHER PETROLEUM OVEN/FURNACE_CURING"/>
    <s v="TEXAS"/>
    <x v="31"/>
    <x v="17"/>
    <s v="DIESEL FUEL"/>
    <x v="14"/>
    <n v="0"/>
  </r>
  <r>
    <s v="REFERENCE ELECTRIFICATION - MODERATE TECHNOLOGY ADVANCEMENT"/>
    <x v="3"/>
    <s v="INDUSTRIAL OTHER PETROLEUM OVEN/FURNACE_CURING"/>
    <s v="TEXAS"/>
    <x v="31"/>
    <x v="17"/>
    <s v="PIPELINE GAS"/>
    <x v="14"/>
    <n v="0"/>
  </r>
  <r>
    <s v="REFERENCE ELECTRIFICATION - MODERATE TECHNOLOGY ADVANCEMENT"/>
    <x v="3"/>
    <s v="INDUSTRIAL OTHER PETROLEUM OVEN/FURNACE_CURING"/>
    <s v="TEXAS"/>
    <x v="31"/>
    <x v="17"/>
    <s v="BIOMASS - WOOD"/>
    <x v="14"/>
    <n v="0"/>
  </r>
  <r>
    <s v="REFERENCE ELECTRIFICATION - MODERATE TECHNOLOGY ADVANCEMENT"/>
    <x v="3"/>
    <s v="INDUSTRIAL OTHER PETROLEUM OVEN/FURNACE_CURING"/>
    <s v="TEXAS"/>
    <x v="31"/>
    <x v="17"/>
    <s v="RESIDUAL FUEL OIL"/>
    <x v="14"/>
    <n v="0"/>
  </r>
  <r>
    <s v="REFERENCE ELECTRIFICATION - MODERATE TECHNOLOGY ADVANCEMENT"/>
    <x v="3"/>
    <s v="INDUSTRIAL OTHER PETROLEUM OVEN/FURNACE_CURING"/>
    <s v="TEXAS"/>
    <x v="31"/>
    <x v="17"/>
    <s v="COAL"/>
    <x v="14"/>
    <n v="0"/>
  </r>
  <r>
    <s v="REFERENCE ELECTRIFICATION - MODERATE TECHNOLOGY ADVANCEMENT"/>
    <x v="3"/>
    <s v="INDUSTRIAL OTHER PETROLEUM OVEN/FURNACE_CURING"/>
    <s v="TEXAS"/>
    <x v="31"/>
    <x v="17"/>
    <s v="OTHER PETROLEUM"/>
    <x v="14"/>
    <n v="0"/>
  </r>
  <r>
    <s v="REFERENCE ELECTRIFICATION - MODERATE TECHNOLOGY ADVANCEMENT"/>
    <x v="3"/>
    <s v="INDUSTRIAL OTHER PETROLEUM OVEN/FURNACE_CURING"/>
    <s v="TEXAS"/>
    <x v="31"/>
    <x v="18"/>
    <s v="ELECTRICITY"/>
    <x v="14"/>
    <n v="0"/>
  </r>
  <r>
    <s v="REFERENCE ELECTRIFICATION - MODERATE TECHNOLOGY ADVANCEMENT"/>
    <x v="3"/>
    <s v="INDUSTRIAL OTHER PETROLEUM OVEN/FURNACE_CURING"/>
    <s v="TEXAS"/>
    <x v="31"/>
    <x v="18"/>
    <s v="DIESEL FUEL"/>
    <x v="14"/>
    <n v="0"/>
  </r>
  <r>
    <s v="REFERENCE ELECTRIFICATION - MODERATE TECHNOLOGY ADVANCEMENT"/>
    <x v="3"/>
    <s v="INDUSTRIAL OTHER PETROLEUM OVEN/FURNACE_CURING"/>
    <s v="TEXAS"/>
    <x v="31"/>
    <x v="18"/>
    <s v="PIPELINE GAS"/>
    <x v="14"/>
    <n v="0"/>
  </r>
  <r>
    <s v="REFERENCE ELECTRIFICATION - MODERATE TECHNOLOGY ADVANCEMENT"/>
    <x v="3"/>
    <s v="INDUSTRIAL OTHER PETROLEUM OVEN/FURNACE_CURING"/>
    <s v="TEXAS"/>
    <x v="31"/>
    <x v="18"/>
    <s v="BIOMASS - WOOD"/>
    <x v="14"/>
    <n v="0"/>
  </r>
  <r>
    <s v="REFERENCE ELECTRIFICATION - MODERATE TECHNOLOGY ADVANCEMENT"/>
    <x v="3"/>
    <s v="INDUSTRIAL OTHER PETROLEUM OVEN/FURNACE_CURING"/>
    <s v="TEXAS"/>
    <x v="31"/>
    <x v="18"/>
    <s v="RESIDUAL FUEL OIL"/>
    <x v="14"/>
    <n v="0"/>
  </r>
  <r>
    <s v="REFERENCE ELECTRIFICATION - MODERATE TECHNOLOGY ADVANCEMENT"/>
    <x v="3"/>
    <s v="INDUSTRIAL OTHER PETROLEUM OVEN/FURNACE_CURING"/>
    <s v="TEXAS"/>
    <x v="31"/>
    <x v="18"/>
    <s v="COAL"/>
    <x v="14"/>
    <n v="0"/>
  </r>
  <r>
    <s v="REFERENCE ELECTRIFICATION - MODERATE TECHNOLOGY ADVANCEMENT"/>
    <x v="3"/>
    <s v="INDUSTRIAL OTHER PETROLEUM OVEN/FURNACE_CURING"/>
    <s v="TEXAS"/>
    <x v="31"/>
    <x v="18"/>
    <s v="OTHER PETROLEUM"/>
    <x v="14"/>
    <n v="0"/>
  </r>
  <r>
    <s v="REFERENCE ELECTRIFICATION - MODERATE TECHNOLOGY ADVANCEMENT"/>
    <x v="3"/>
    <s v="INDUSTRIAL OTHER PETROLEUM OVEN/FURNACE_CURING"/>
    <s v="TEXAS"/>
    <x v="31"/>
    <x v="19"/>
    <s v="ELECTRICITY"/>
    <x v="14"/>
    <n v="0"/>
  </r>
  <r>
    <s v="REFERENCE ELECTRIFICATION - MODERATE TECHNOLOGY ADVANCEMENT"/>
    <x v="3"/>
    <s v="INDUSTRIAL OTHER PETROLEUM OVEN/FURNACE_CURING"/>
    <s v="TEXAS"/>
    <x v="31"/>
    <x v="19"/>
    <s v="DIESEL FUEL"/>
    <x v="14"/>
    <n v="0"/>
  </r>
  <r>
    <s v="REFERENCE ELECTRIFICATION - MODERATE TECHNOLOGY ADVANCEMENT"/>
    <x v="3"/>
    <s v="INDUSTRIAL OTHER PETROLEUM OVEN/FURNACE_CURING"/>
    <s v="TEXAS"/>
    <x v="31"/>
    <x v="19"/>
    <s v="PIPELINE GAS"/>
    <x v="14"/>
    <n v="0"/>
  </r>
  <r>
    <s v="REFERENCE ELECTRIFICATION - MODERATE TECHNOLOGY ADVANCEMENT"/>
    <x v="3"/>
    <s v="INDUSTRIAL OTHER PETROLEUM OVEN/FURNACE_CURING"/>
    <s v="TEXAS"/>
    <x v="31"/>
    <x v="19"/>
    <s v="BIOMASS - WOOD"/>
    <x v="14"/>
    <n v="0"/>
  </r>
  <r>
    <s v="REFERENCE ELECTRIFICATION - MODERATE TECHNOLOGY ADVANCEMENT"/>
    <x v="3"/>
    <s v="INDUSTRIAL OTHER PETROLEUM OVEN/FURNACE_CURING"/>
    <s v="TEXAS"/>
    <x v="31"/>
    <x v="19"/>
    <s v="RESIDUAL FUEL OIL"/>
    <x v="14"/>
    <n v="0"/>
  </r>
  <r>
    <s v="REFERENCE ELECTRIFICATION - MODERATE TECHNOLOGY ADVANCEMENT"/>
    <x v="3"/>
    <s v="INDUSTRIAL OTHER PETROLEUM OVEN/FURNACE_CURING"/>
    <s v="TEXAS"/>
    <x v="31"/>
    <x v="19"/>
    <s v="COAL"/>
    <x v="14"/>
    <n v="0"/>
  </r>
  <r>
    <s v="REFERENCE ELECTRIFICATION - MODERATE TECHNOLOGY ADVANCEMENT"/>
    <x v="3"/>
    <s v="INDUSTRIAL OTHER PETROLEUM OVEN/FURNACE_CURING"/>
    <s v="TEXAS"/>
    <x v="31"/>
    <x v="19"/>
    <s v="OTHER PETROLEUM"/>
    <x v="14"/>
    <n v="0"/>
  </r>
  <r>
    <s v="REFERENCE ELECTRIFICATION - MODERATE TECHNOLOGY ADVANCEMENT"/>
    <x v="3"/>
    <s v="INDUSTRIAL OTHER PETROLEUM OVEN/FURNACE_CURING"/>
    <s v="TEXAS"/>
    <x v="31"/>
    <x v="20"/>
    <s v="ELECTRICITY"/>
    <x v="14"/>
    <n v="0"/>
  </r>
  <r>
    <s v="REFERENCE ELECTRIFICATION - MODERATE TECHNOLOGY ADVANCEMENT"/>
    <x v="3"/>
    <s v="INDUSTRIAL OTHER PETROLEUM OVEN/FURNACE_CURING"/>
    <s v="TEXAS"/>
    <x v="31"/>
    <x v="20"/>
    <s v="DIESEL FUEL"/>
    <x v="14"/>
    <n v="0"/>
  </r>
  <r>
    <s v="REFERENCE ELECTRIFICATION - MODERATE TECHNOLOGY ADVANCEMENT"/>
    <x v="3"/>
    <s v="INDUSTRIAL OTHER PETROLEUM OVEN/FURNACE_CURING"/>
    <s v="TEXAS"/>
    <x v="31"/>
    <x v="20"/>
    <s v="PIPELINE GAS"/>
    <x v="14"/>
    <n v="0"/>
  </r>
  <r>
    <s v="REFERENCE ELECTRIFICATION - MODERATE TECHNOLOGY ADVANCEMENT"/>
    <x v="3"/>
    <s v="INDUSTRIAL OTHER PETROLEUM OVEN/FURNACE_CURING"/>
    <s v="TEXAS"/>
    <x v="31"/>
    <x v="20"/>
    <s v="BIOMASS - WOOD"/>
    <x v="14"/>
    <n v="0"/>
  </r>
  <r>
    <s v="REFERENCE ELECTRIFICATION - MODERATE TECHNOLOGY ADVANCEMENT"/>
    <x v="3"/>
    <s v="INDUSTRIAL OTHER PETROLEUM OVEN/FURNACE_CURING"/>
    <s v="TEXAS"/>
    <x v="31"/>
    <x v="20"/>
    <s v="RESIDUAL FUEL OIL"/>
    <x v="14"/>
    <n v="0"/>
  </r>
  <r>
    <s v="REFERENCE ELECTRIFICATION - MODERATE TECHNOLOGY ADVANCEMENT"/>
    <x v="3"/>
    <s v="INDUSTRIAL OTHER PETROLEUM OVEN/FURNACE_CURING"/>
    <s v="TEXAS"/>
    <x v="31"/>
    <x v="20"/>
    <s v="COAL"/>
    <x v="14"/>
    <n v="0"/>
  </r>
  <r>
    <s v="REFERENCE ELECTRIFICATION - MODERATE TECHNOLOGY ADVANCEMENT"/>
    <x v="3"/>
    <s v="INDUSTRIAL OTHER PETROLEUM OVEN/FURNACE_CURING"/>
    <s v="TEXAS"/>
    <x v="31"/>
    <x v="20"/>
    <s v="OTHER PETROLEUM"/>
    <x v="14"/>
    <n v="0"/>
  </r>
  <r>
    <s v="REFERENCE ELECTRIFICATION - MODERATE TECHNOLOGY ADVANCEMENT"/>
    <x v="3"/>
    <s v="INDUSTRIAL OTHER PETROLEUM OVEN/FURNACE_CURING"/>
    <s v="TEXAS"/>
    <x v="31"/>
    <x v="21"/>
    <s v="ELECTRICITY"/>
    <x v="14"/>
    <n v="0"/>
  </r>
  <r>
    <s v="REFERENCE ELECTRIFICATION - MODERATE TECHNOLOGY ADVANCEMENT"/>
    <x v="3"/>
    <s v="INDUSTRIAL OTHER PETROLEUM OVEN/FURNACE_CURING"/>
    <s v="TEXAS"/>
    <x v="31"/>
    <x v="21"/>
    <s v="DIESEL FUEL"/>
    <x v="14"/>
    <n v="0"/>
  </r>
  <r>
    <s v="REFERENCE ELECTRIFICATION - MODERATE TECHNOLOGY ADVANCEMENT"/>
    <x v="3"/>
    <s v="INDUSTRIAL OTHER PETROLEUM OVEN/FURNACE_CURING"/>
    <s v="TEXAS"/>
    <x v="31"/>
    <x v="21"/>
    <s v="PIPELINE GAS"/>
    <x v="14"/>
    <n v="0"/>
  </r>
  <r>
    <s v="REFERENCE ELECTRIFICATION - MODERATE TECHNOLOGY ADVANCEMENT"/>
    <x v="3"/>
    <s v="INDUSTRIAL OTHER PETROLEUM OVEN/FURNACE_CURING"/>
    <s v="TEXAS"/>
    <x v="31"/>
    <x v="21"/>
    <s v="BIOMASS - WOOD"/>
    <x v="14"/>
    <n v="0"/>
  </r>
  <r>
    <s v="REFERENCE ELECTRIFICATION - MODERATE TECHNOLOGY ADVANCEMENT"/>
    <x v="3"/>
    <s v="INDUSTRIAL OTHER PETROLEUM OVEN/FURNACE_CURING"/>
    <s v="TEXAS"/>
    <x v="31"/>
    <x v="21"/>
    <s v="RESIDUAL FUEL OIL"/>
    <x v="14"/>
    <n v="0"/>
  </r>
  <r>
    <s v="REFERENCE ELECTRIFICATION - MODERATE TECHNOLOGY ADVANCEMENT"/>
    <x v="3"/>
    <s v="INDUSTRIAL OTHER PETROLEUM OVEN/FURNACE_CURING"/>
    <s v="TEXAS"/>
    <x v="31"/>
    <x v="21"/>
    <s v="COAL"/>
    <x v="14"/>
    <n v="0"/>
  </r>
  <r>
    <s v="REFERENCE ELECTRIFICATION - MODERATE TECHNOLOGY ADVANCEMENT"/>
    <x v="3"/>
    <s v="INDUSTRIAL OTHER PETROLEUM OVEN/FURNACE_CURING"/>
    <s v="TEXAS"/>
    <x v="31"/>
    <x v="21"/>
    <s v="OTHER PETROLEUM"/>
    <x v="14"/>
    <n v="0"/>
  </r>
  <r>
    <s v="REFERENCE ELECTRIFICATION - MODERATE TECHNOLOGY ADVANCEMENT"/>
    <x v="3"/>
    <s v="INDUSTRIAL OTHER PETROLEUM OVEN/FURNACE_CURING"/>
    <s v="TEXAS"/>
    <x v="31"/>
    <x v="22"/>
    <s v="ELECTRICITY"/>
    <x v="14"/>
    <n v="0"/>
  </r>
  <r>
    <s v="REFERENCE ELECTRIFICATION - MODERATE TECHNOLOGY ADVANCEMENT"/>
    <x v="3"/>
    <s v="INDUSTRIAL OTHER PETROLEUM OVEN/FURNACE_CURING"/>
    <s v="TEXAS"/>
    <x v="31"/>
    <x v="22"/>
    <s v="DIESEL FUEL"/>
    <x v="14"/>
    <n v="0"/>
  </r>
  <r>
    <s v="REFERENCE ELECTRIFICATION - MODERATE TECHNOLOGY ADVANCEMENT"/>
    <x v="3"/>
    <s v="INDUSTRIAL OTHER PETROLEUM OVEN/FURNACE_CURING"/>
    <s v="TEXAS"/>
    <x v="31"/>
    <x v="22"/>
    <s v="PIPELINE GAS"/>
    <x v="14"/>
    <n v="0"/>
  </r>
  <r>
    <s v="REFERENCE ELECTRIFICATION - MODERATE TECHNOLOGY ADVANCEMENT"/>
    <x v="3"/>
    <s v="INDUSTRIAL OTHER PETROLEUM OVEN/FURNACE_CURING"/>
    <s v="TEXAS"/>
    <x v="31"/>
    <x v="22"/>
    <s v="BIOMASS - WOOD"/>
    <x v="14"/>
    <n v="0"/>
  </r>
  <r>
    <s v="REFERENCE ELECTRIFICATION - MODERATE TECHNOLOGY ADVANCEMENT"/>
    <x v="3"/>
    <s v="INDUSTRIAL OTHER PETROLEUM OVEN/FURNACE_CURING"/>
    <s v="TEXAS"/>
    <x v="31"/>
    <x v="22"/>
    <s v="RESIDUAL FUEL OIL"/>
    <x v="14"/>
    <n v="0"/>
  </r>
  <r>
    <s v="REFERENCE ELECTRIFICATION - MODERATE TECHNOLOGY ADVANCEMENT"/>
    <x v="3"/>
    <s v="INDUSTRIAL OTHER PETROLEUM OVEN/FURNACE_CURING"/>
    <s v="TEXAS"/>
    <x v="31"/>
    <x v="22"/>
    <s v="COAL"/>
    <x v="14"/>
    <n v="0"/>
  </r>
  <r>
    <s v="REFERENCE ELECTRIFICATION - MODERATE TECHNOLOGY ADVANCEMENT"/>
    <x v="3"/>
    <s v="INDUSTRIAL OTHER PETROLEUM OVEN/FURNACE_CURING"/>
    <s v="TEXAS"/>
    <x v="31"/>
    <x v="22"/>
    <s v="OTHER PETROLEUM"/>
    <x v="14"/>
    <n v="0"/>
  </r>
  <r>
    <s v="REFERENCE ELECTRIFICATION - MODERATE TECHNOLOGY ADVANCEMENT"/>
    <x v="3"/>
    <s v="INDUSTRIAL OTHER PETROLEUM OVEN/FURNACE_CURING"/>
    <s v="TEXAS"/>
    <x v="31"/>
    <x v="23"/>
    <s v="ELECTRICITY"/>
    <x v="14"/>
    <n v="0"/>
  </r>
  <r>
    <s v="REFERENCE ELECTRIFICATION - MODERATE TECHNOLOGY ADVANCEMENT"/>
    <x v="3"/>
    <s v="INDUSTRIAL OTHER PETROLEUM OVEN/FURNACE_CURING"/>
    <s v="TEXAS"/>
    <x v="31"/>
    <x v="23"/>
    <s v="DIESEL FUEL"/>
    <x v="14"/>
    <n v="0"/>
  </r>
  <r>
    <s v="REFERENCE ELECTRIFICATION - MODERATE TECHNOLOGY ADVANCEMENT"/>
    <x v="3"/>
    <s v="INDUSTRIAL OTHER PETROLEUM OVEN/FURNACE_CURING"/>
    <s v="TEXAS"/>
    <x v="31"/>
    <x v="23"/>
    <s v="PIPELINE GAS"/>
    <x v="14"/>
    <n v="0"/>
  </r>
  <r>
    <s v="REFERENCE ELECTRIFICATION - MODERATE TECHNOLOGY ADVANCEMENT"/>
    <x v="3"/>
    <s v="INDUSTRIAL OTHER PETROLEUM OVEN/FURNACE_CURING"/>
    <s v="TEXAS"/>
    <x v="31"/>
    <x v="23"/>
    <s v="BIOMASS - WOOD"/>
    <x v="14"/>
    <n v="0"/>
  </r>
  <r>
    <s v="REFERENCE ELECTRIFICATION - MODERATE TECHNOLOGY ADVANCEMENT"/>
    <x v="3"/>
    <s v="INDUSTRIAL OTHER PETROLEUM OVEN/FURNACE_CURING"/>
    <s v="TEXAS"/>
    <x v="31"/>
    <x v="23"/>
    <s v="RESIDUAL FUEL OIL"/>
    <x v="14"/>
    <n v="0"/>
  </r>
  <r>
    <s v="REFERENCE ELECTRIFICATION - MODERATE TECHNOLOGY ADVANCEMENT"/>
    <x v="3"/>
    <s v="INDUSTRIAL OTHER PETROLEUM OVEN/FURNACE_CURING"/>
    <s v="TEXAS"/>
    <x v="31"/>
    <x v="23"/>
    <s v="COAL"/>
    <x v="14"/>
    <n v="0"/>
  </r>
  <r>
    <s v="REFERENCE ELECTRIFICATION - MODERATE TECHNOLOGY ADVANCEMENT"/>
    <x v="3"/>
    <s v="INDUSTRIAL OTHER PETROLEUM OVEN/FURNACE_CURING"/>
    <s v="TEXAS"/>
    <x v="31"/>
    <x v="23"/>
    <s v="OTHER PETROLEUM"/>
    <x v="14"/>
    <n v="0"/>
  </r>
  <r>
    <s v="REFERENCE ELECTRIFICATION - MODERATE TECHNOLOGY ADVANCEMENT"/>
    <x v="3"/>
    <s v="INDUSTRIAL OTHER PETROLEUM OVEN/FURNACE_CURING"/>
    <s v="TEXAS"/>
    <x v="31"/>
    <x v="24"/>
    <s v="ELECTRICITY"/>
    <x v="14"/>
    <n v="0"/>
  </r>
  <r>
    <s v="REFERENCE ELECTRIFICATION - MODERATE TECHNOLOGY ADVANCEMENT"/>
    <x v="3"/>
    <s v="INDUSTRIAL OTHER PETROLEUM OVEN/FURNACE_CURING"/>
    <s v="TEXAS"/>
    <x v="31"/>
    <x v="24"/>
    <s v="DIESEL FUEL"/>
    <x v="14"/>
    <n v="0"/>
  </r>
  <r>
    <s v="REFERENCE ELECTRIFICATION - MODERATE TECHNOLOGY ADVANCEMENT"/>
    <x v="3"/>
    <s v="INDUSTRIAL OTHER PETROLEUM OVEN/FURNACE_CURING"/>
    <s v="TEXAS"/>
    <x v="31"/>
    <x v="24"/>
    <s v="PIPELINE GAS"/>
    <x v="14"/>
    <n v="0"/>
  </r>
  <r>
    <s v="REFERENCE ELECTRIFICATION - MODERATE TECHNOLOGY ADVANCEMENT"/>
    <x v="3"/>
    <s v="INDUSTRIAL OTHER PETROLEUM OVEN/FURNACE_CURING"/>
    <s v="TEXAS"/>
    <x v="31"/>
    <x v="24"/>
    <s v="BIOMASS - WOOD"/>
    <x v="14"/>
    <n v="0"/>
  </r>
  <r>
    <s v="REFERENCE ELECTRIFICATION - MODERATE TECHNOLOGY ADVANCEMENT"/>
    <x v="3"/>
    <s v="INDUSTRIAL OTHER PETROLEUM OVEN/FURNACE_CURING"/>
    <s v="TEXAS"/>
    <x v="31"/>
    <x v="24"/>
    <s v="RESIDUAL FUEL OIL"/>
    <x v="14"/>
    <n v="0"/>
  </r>
  <r>
    <s v="REFERENCE ELECTRIFICATION - MODERATE TECHNOLOGY ADVANCEMENT"/>
    <x v="3"/>
    <s v="INDUSTRIAL OTHER PETROLEUM OVEN/FURNACE_CURING"/>
    <s v="TEXAS"/>
    <x v="31"/>
    <x v="24"/>
    <s v="COAL"/>
    <x v="14"/>
    <n v="0"/>
  </r>
  <r>
    <s v="REFERENCE ELECTRIFICATION - MODERATE TECHNOLOGY ADVANCEMENT"/>
    <x v="3"/>
    <s v="INDUSTRIAL OTHER PETROLEUM OVEN/FURNACE_CURING"/>
    <s v="TEXAS"/>
    <x v="31"/>
    <x v="24"/>
    <s v="OTHER PETROLEUM"/>
    <x v="14"/>
    <n v="0"/>
  </r>
  <r>
    <s v="REFERENCE ELECTRIFICATION - MODERATE TECHNOLOGY ADVANCEMENT"/>
    <x v="3"/>
    <s v="INDUSTRIAL OTHER PETROLEUM OVEN/FURNACE_CURING"/>
    <s v="TEXAS"/>
    <x v="31"/>
    <x v="25"/>
    <s v="ELECTRICITY"/>
    <x v="14"/>
    <n v="0"/>
  </r>
  <r>
    <s v="REFERENCE ELECTRIFICATION - MODERATE TECHNOLOGY ADVANCEMENT"/>
    <x v="3"/>
    <s v="INDUSTRIAL OTHER PETROLEUM OVEN/FURNACE_CURING"/>
    <s v="TEXAS"/>
    <x v="31"/>
    <x v="25"/>
    <s v="DIESEL FUEL"/>
    <x v="14"/>
    <n v="0"/>
  </r>
  <r>
    <s v="REFERENCE ELECTRIFICATION - MODERATE TECHNOLOGY ADVANCEMENT"/>
    <x v="3"/>
    <s v="INDUSTRIAL OTHER PETROLEUM OVEN/FURNACE_CURING"/>
    <s v="TEXAS"/>
    <x v="31"/>
    <x v="25"/>
    <s v="PIPELINE GAS"/>
    <x v="14"/>
    <n v="0"/>
  </r>
  <r>
    <s v="REFERENCE ELECTRIFICATION - MODERATE TECHNOLOGY ADVANCEMENT"/>
    <x v="3"/>
    <s v="INDUSTRIAL OTHER PETROLEUM OVEN/FURNACE_CURING"/>
    <s v="TEXAS"/>
    <x v="31"/>
    <x v="25"/>
    <s v="BIOMASS - WOOD"/>
    <x v="14"/>
    <n v="0"/>
  </r>
  <r>
    <s v="REFERENCE ELECTRIFICATION - MODERATE TECHNOLOGY ADVANCEMENT"/>
    <x v="3"/>
    <s v="INDUSTRIAL OTHER PETROLEUM OVEN/FURNACE_CURING"/>
    <s v="TEXAS"/>
    <x v="31"/>
    <x v="25"/>
    <s v="RESIDUAL FUEL OIL"/>
    <x v="14"/>
    <n v="0"/>
  </r>
  <r>
    <s v="REFERENCE ELECTRIFICATION - MODERATE TECHNOLOGY ADVANCEMENT"/>
    <x v="3"/>
    <s v="INDUSTRIAL OTHER PETROLEUM OVEN/FURNACE_CURING"/>
    <s v="TEXAS"/>
    <x v="31"/>
    <x v="25"/>
    <s v="COAL"/>
    <x v="14"/>
    <n v="0"/>
  </r>
  <r>
    <s v="REFERENCE ELECTRIFICATION - MODERATE TECHNOLOGY ADVANCEMENT"/>
    <x v="3"/>
    <s v="INDUSTRIAL OTHER PETROLEUM OVEN/FURNACE_CURING"/>
    <s v="TEXAS"/>
    <x v="31"/>
    <x v="25"/>
    <s v="OTHER PETROLEUM"/>
    <x v="14"/>
    <n v="0"/>
  </r>
  <r>
    <s v="REFERENCE ELECTRIFICATION - MODERATE TECHNOLOGY ADVANCEMENT"/>
    <x v="3"/>
    <s v="INDUSTRIAL OTHER PETROLEUM OVEN/FURNACE_CURING"/>
    <s v="TEXAS"/>
    <x v="31"/>
    <x v="26"/>
    <s v="ELECTRICITY"/>
    <x v="14"/>
    <n v="0"/>
  </r>
  <r>
    <s v="REFERENCE ELECTRIFICATION - MODERATE TECHNOLOGY ADVANCEMENT"/>
    <x v="3"/>
    <s v="INDUSTRIAL OTHER PETROLEUM OVEN/FURNACE_CURING"/>
    <s v="TEXAS"/>
    <x v="31"/>
    <x v="26"/>
    <s v="DIESEL FUEL"/>
    <x v="14"/>
    <n v="0"/>
  </r>
  <r>
    <s v="REFERENCE ELECTRIFICATION - MODERATE TECHNOLOGY ADVANCEMENT"/>
    <x v="3"/>
    <s v="INDUSTRIAL OTHER PETROLEUM OVEN/FURNACE_CURING"/>
    <s v="TEXAS"/>
    <x v="31"/>
    <x v="26"/>
    <s v="PIPELINE GAS"/>
    <x v="14"/>
    <n v="0"/>
  </r>
  <r>
    <s v="REFERENCE ELECTRIFICATION - MODERATE TECHNOLOGY ADVANCEMENT"/>
    <x v="3"/>
    <s v="INDUSTRIAL OTHER PETROLEUM OVEN/FURNACE_CURING"/>
    <s v="TEXAS"/>
    <x v="31"/>
    <x v="26"/>
    <s v="BIOMASS - WOOD"/>
    <x v="14"/>
    <n v="0"/>
  </r>
  <r>
    <s v="REFERENCE ELECTRIFICATION - MODERATE TECHNOLOGY ADVANCEMENT"/>
    <x v="3"/>
    <s v="INDUSTRIAL OTHER PETROLEUM OVEN/FURNACE_CURING"/>
    <s v="TEXAS"/>
    <x v="31"/>
    <x v="26"/>
    <s v="RESIDUAL FUEL OIL"/>
    <x v="14"/>
    <n v="0"/>
  </r>
  <r>
    <s v="REFERENCE ELECTRIFICATION - MODERATE TECHNOLOGY ADVANCEMENT"/>
    <x v="3"/>
    <s v="INDUSTRIAL OTHER PETROLEUM OVEN/FURNACE_CURING"/>
    <s v="TEXAS"/>
    <x v="31"/>
    <x v="26"/>
    <s v="COAL"/>
    <x v="14"/>
    <n v="0"/>
  </r>
  <r>
    <s v="REFERENCE ELECTRIFICATION - MODERATE TECHNOLOGY ADVANCEMENT"/>
    <x v="3"/>
    <s v="INDUSTRIAL OTHER PETROLEUM OVEN/FURNACE_CURING"/>
    <s v="TEXAS"/>
    <x v="31"/>
    <x v="26"/>
    <s v="OTHER PETROLEUM"/>
    <x v="14"/>
    <n v="0"/>
  </r>
  <r>
    <s v="REFERENCE ELECTRIFICATION - MODERATE TECHNOLOGY ADVANCEMENT"/>
    <x v="3"/>
    <s v="INDUSTRIAL OTHER PETROLEUM OVEN/FURNACE_CURING"/>
    <s v="TEXAS"/>
    <x v="31"/>
    <x v="27"/>
    <s v="ELECTRICITY"/>
    <x v="14"/>
    <n v="0"/>
  </r>
  <r>
    <s v="REFERENCE ELECTRIFICATION - MODERATE TECHNOLOGY ADVANCEMENT"/>
    <x v="3"/>
    <s v="INDUSTRIAL OTHER PETROLEUM OVEN/FURNACE_CURING"/>
    <s v="TEXAS"/>
    <x v="31"/>
    <x v="27"/>
    <s v="DIESEL FUEL"/>
    <x v="14"/>
    <n v="0"/>
  </r>
  <r>
    <s v="REFERENCE ELECTRIFICATION - MODERATE TECHNOLOGY ADVANCEMENT"/>
    <x v="3"/>
    <s v="INDUSTRIAL OTHER PETROLEUM OVEN/FURNACE_CURING"/>
    <s v="TEXAS"/>
    <x v="31"/>
    <x v="27"/>
    <s v="PIPELINE GAS"/>
    <x v="14"/>
    <n v="0"/>
  </r>
  <r>
    <s v="REFERENCE ELECTRIFICATION - MODERATE TECHNOLOGY ADVANCEMENT"/>
    <x v="3"/>
    <s v="INDUSTRIAL OTHER PETROLEUM OVEN/FURNACE_CURING"/>
    <s v="TEXAS"/>
    <x v="31"/>
    <x v="27"/>
    <s v="BIOMASS - WOOD"/>
    <x v="14"/>
    <n v="0"/>
  </r>
  <r>
    <s v="REFERENCE ELECTRIFICATION - MODERATE TECHNOLOGY ADVANCEMENT"/>
    <x v="3"/>
    <s v="INDUSTRIAL OTHER PETROLEUM OVEN/FURNACE_CURING"/>
    <s v="TEXAS"/>
    <x v="31"/>
    <x v="27"/>
    <s v="RESIDUAL FUEL OIL"/>
    <x v="14"/>
    <n v="0"/>
  </r>
  <r>
    <s v="REFERENCE ELECTRIFICATION - MODERATE TECHNOLOGY ADVANCEMENT"/>
    <x v="3"/>
    <s v="INDUSTRIAL OTHER PETROLEUM OVEN/FURNACE_CURING"/>
    <s v="TEXAS"/>
    <x v="31"/>
    <x v="27"/>
    <s v="COAL"/>
    <x v="14"/>
    <n v="0"/>
  </r>
  <r>
    <s v="REFERENCE ELECTRIFICATION - MODERATE TECHNOLOGY ADVANCEMENT"/>
    <x v="3"/>
    <s v="INDUSTRIAL OTHER PETROLEUM OVEN/FURNACE_CURING"/>
    <s v="TEXAS"/>
    <x v="31"/>
    <x v="27"/>
    <s v="OTHER PETROLEUM"/>
    <x v="14"/>
    <n v="0"/>
  </r>
  <r>
    <s v="REFERENCE ELECTRIFICATION - MODERATE TECHNOLOGY ADVANCEMENT"/>
    <x v="3"/>
    <s v="INDUSTRIAL OTHER PETROLEUM OVEN/FURNACE_CURING"/>
    <s v="TEXAS"/>
    <x v="31"/>
    <x v="28"/>
    <s v="ELECTRICITY"/>
    <x v="14"/>
    <n v="0"/>
  </r>
  <r>
    <s v="REFERENCE ELECTRIFICATION - MODERATE TECHNOLOGY ADVANCEMENT"/>
    <x v="3"/>
    <s v="INDUSTRIAL OTHER PETROLEUM OVEN/FURNACE_CURING"/>
    <s v="TEXAS"/>
    <x v="31"/>
    <x v="28"/>
    <s v="DIESEL FUEL"/>
    <x v="14"/>
    <n v="0"/>
  </r>
  <r>
    <s v="REFERENCE ELECTRIFICATION - MODERATE TECHNOLOGY ADVANCEMENT"/>
    <x v="3"/>
    <s v="INDUSTRIAL OTHER PETROLEUM OVEN/FURNACE_CURING"/>
    <s v="TEXAS"/>
    <x v="31"/>
    <x v="28"/>
    <s v="PIPELINE GAS"/>
    <x v="14"/>
    <n v="0"/>
  </r>
  <r>
    <s v="REFERENCE ELECTRIFICATION - MODERATE TECHNOLOGY ADVANCEMENT"/>
    <x v="3"/>
    <s v="INDUSTRIAL OTHER PETROLEUM OVEN/FURNACE_CURING"/>
    <s v="TEXAS"/>
    <x v="31"/>
    <x v="28"/>
    <s v="BIOMASS - WOOD"/>
    <x v="14"/>
    <n v="0"/>
  </r>
  <r>
    <s v="REFERENCE ELECTRIFICATION - MODERATE TECHNOLOGY ADVANCEMENT"/>
    <x v="3"/>
    <s v="INDUSTRIAL OTHER PETROLEUM OVEN/FURNACE_CURING"/>
    <s v="TEXAS"/>
    <x v="31"/>
    <x v="28"/>
    <s v="RESIDUAL FUEL OIL"/>
    <x v="14"/>
    <n v="0"/>
  </r>
  <r>
    <s v="REFERENCE ELECTRIFICATION - MODERATE TECHNOLOGY ADVANCEMENT"/>
    <x v="3"/>
    <s v="INDUSTRIAL OTHER PETROLEUM OVEN/FURNACE_CURING"/>
    <s v="TEXAS"/>
    <x v="31"/>
    <x v="28"/>
    <s v="COAL"/>
    <x v="14"/>
    <n v="0"/>
  </r>
  <r>
    <s v="REFERENCE ELECTRIFICATION - MODERATE TECHNOLOGY ADVANCEMENT"/>
    <x v="3"/>
    <s v="INDUSTRIAL OTHER PETROLEUM OVEN/FURNACE_CURING"/>
    <s v="TEXAS"/>
    <x v="31"/>
    <x v="28"/>
    <s v="OTHER PETROLEUM"/>
    <x v="14"/>
    <n v="0"/>
  </r>
  <r>
    <s v="REFERENCE ELECTRIFICATION - MODERATE TECHNOLOGY ADVANCEMENT"/>
    <x v="3"/>
    <s v="INDUSTRIAL OTHER PETROLEUM OVEN/FURNACE_CURING"/>
    <s v="TEXAS"/>
    <x v="31"/>
    <x v="29"/>
    <s v="ELECTRICITY"/>
    <x v="14"/>
    <n v="0"/>
  </r>
  <r>
    <s v="REFERENCE ELECTRIFICATION - MODERATE TECHNOLOGY ADVANCEMENT"/>
    <x v="3"/>
    <s v="INDUSTRIAL OTHER PETROLEUM OVEN/FURNACE_CURING"/>
    <s v="TEXAS"/>
    <x v="31"/>
    <x v="29"/>
    <s v="DIESEL FUEL"/>
    <x v="14"/>
    <n v="0"/>
  </r>
  <r>
    <s v="REFERENCE ELECTRIFICATION - MODERATE TECHNOLOGY ADVANCEMENT"/>
    <x v="3"/>
    <s v="INDUSTRIAL OTHER PETROLEUM OVEN/FURNACE_CURING"/>
    <s v="TEXAS"/>
    <x v="31"/>
    <x v="29"/>
    <s v="PIPELINE GAS"/>
    <x v="14"/>
    <n v="0"/>
  </r>
  <r>
    <s v="REFERENCE ELECTRIFICATION - MODERATE TECHNOLOGY ADVANCEMENT"/>
    <x v="3"/>
    <s v="INDUSTRIAL OTHER PETROLEUM OVEN/FURNACE_CURING"/>
    <s v="TEXAS"/>
    <x v="31"/>
    <x v="29"/>
    <s v="BIOMASS - WOOD"/>
    <x v="14"/>
    <n v="0"/>
  </r>
  <r>
    <s v="REFERENCE ELECTRIFICATION - MODERATE TECHNOLOGY ADVANCEMENT"/>
    <x v="3"/>
    <s v="INDUSTRIAL OTHER PETROLEUM OVEN/FURNACE_CURING"/>
    <s v="TEXAS"/>
    <x v="31"/>
    <x v="29"/>
    <s v="RESIDUAL FUEL OIL"/>
    <x v="14"/>
    <n v="0"/>
  </r>
  <r>
    <s v="REFERENCE ELECTRIFICATION - MODERATE TECHNOLOGY ADVANCEMENT"/>
    <x v="3"/>
    <s v="INDUSTRIAL OTHER PETROLEUM OVEN/FURNACE_CURING"/>
    <s v="TEXAS"/>
    <x v="31"/>
    <x v="29"/>
    <s v="COAL"/>
    <x v="14"/>
    <n v="0"/>
  </r>
  <r>
    <s v="REFERENCE ELECTRIFICATION - MODERATE TECHNOLOGY ADVANCEMENT"/>
    <x v="3"/>
    <s v="INDUSTRIAL OTHER PETROLEUM OVEN/FURNACE_CURING"/>
    <s v="TEXAS"/>
    <x v="31"/>
    <x v="29"/>
    <s v="OTHER PETROLEUM"/>
    <x v="14"/>
    <n v="0"/>
  </r>
  <r>
    <s v="REFERENCE ELECTRIFICATION - MODERATE TECHNOLOGY ADVANCEMENT"/>
    <x v="3"/>
    <s v="INDUSTRIAL OTHER PETROLEUM OVEN/FURNACE_CURING"/>
    <s v="TEXAS"/>
    <x v="31"/>
    <x v="30"/>
    <s v="ELECTRICITY"/>
    <x v="14"/>
    <n v="0"/>
  </r>
  <r>
    <s v="REFERENCE ELECTRIFICATION - MODERATE TECHNOLOGY ADVANCEMENT"/>
    <x v="3"/>
    <s v="INDUSTRIAL OTHER PETROLEUM OVEN/FURNACE_CURING"/>
    <s v="TEXAS"/>
    <x v="31"/>
    <x v="30"/>
    <s v="DIESEL FUEL"/>
    <x v="14"/>
    <n v="0"/>
  </r>
  <r>
    <s v="REFERENCE ELECTRIFICATION - MODERATE TECHNOLOGY ADVANCEMENT"/>
    <x v="3"/>
    <s v="INDUSTRIAL OTHER PETROLEUM OVEN/FURNACE_CURING"/>
    <s v="TEXAS"/>
    <x v="31"/>
    <x v="30"/>
    <s v="PIPELINE GAS"/>
    <x v="14"/>
    <n v="0"/>
  </r>
  <r>
    <s v="REFERENCE ELECTRIFICATION - MODERATE TECHNOLOGY ADVANCEMENT"/>
    <x v="3"/>
    <s v="INDUSTRIAL OTHER PETROLEUM OVEN/FURNACE_CURING"/>
    <s v="TEXAS"/>
    <x v="31"/>
    <x v="30"/>
    <s v="BIOMASS - WOOD"/>
    <x v="14"/>
    <n v="0"/>
  </r>
  <r>
    <s v="REFERENCE ELECTRIFICATION - MODERATE TECHNOLOGY ADVANCEMENT"/>
    <x v="3"/>
    <s v="INDUSTRIAL OTHER PETROLEUM OVEN/FURNACE_CURING"/>
    <s v="TEXAS"/>
    <x v="31"/>
    <x v="30"/>
    <s v="RESIDUAL FUEL OIL"/>
    <x v="14"/>
    <n v="0"/>
  </r>
  <r>
    <s v="REFERENCE ELECTRIFICATION - MODERATE TECHNOLOGY ADVANCEMENT"/>
    <x v="3"/>
    <s v="INDUSTRIAL OTHER PETROLEUM OVEN/FURNACE_CURING"/>
    <s v="TEXAS"/>
    <x v="31"/>
    <x v="30"/>
    <s v="COAL"/>
    <x v="14"/>
    <n v="0"/>
  </r>
  <r>
    <s v="REFERENCE ELECTRIFICATION - MODERATE TECHNOLOGY ADVANCEMENT"/>
    <x v="3"/>
    <s v="INDUSTRIAL OTHER PETROLEUM OVEN/FURNACE_CURING"/>
    <s v="TEXAS"/>
    <x v="31"/>
    <x v="30"/>
    <s v="OTHER PETROLEUM"/>
    <x v="14"/>
    <n v="0"/>
  </r>
  <r>
    <s v="REFERENCE ELECTRIFICATION - MODERATE TECHNOLOGY ADVANCEMENT"/>
    <x v="3"/>
    <s v="INDUSTRIAL OTHER PETROLEUM OVEN/FURNACE_CURING"/>
    <s v="TEXAS"/>
    <x v="31"/>
    <x v="31"/>
    <s v="ELECTRICITY"/>
    <x v="14"/>
    <n v="0"/>
  </r>
  <r>
    <s v="REFERENCE ELECTRIFICATION - MODERATE TECHNOLOGY ADVANCEMENT"/>
    <x v="3"/>
    <s v="INDUSTRIAL OTHER PETROLEUM OVEN/FURNACE_CURING"/>
    <s v="TEXAS"/>
    <x v="31"/>
    <x v="31"/>
    <s v="DIESEL FUEL"/>
    <x v="14"/>
    <n v="0"/>
  </r>
  <r>
    <s v="REFERENCE ELECTRIFICATION - MODERATE TECHNOLOGY ADVANCEMENT"/>
    <x v="3"/>
    <s v="INDUSTRIAL OTHER PETROLEUM OVEN/FURNACE_CURING"/>
    <s v="TEXAS"/>
    <x v="31"/>
    <x v="31"/>
    <s v="PIPELINE GAS"/>
    <x v="14"/>
    <n v="0"/>
  </r>
  <r>
    <s v="REFERENCE ELECTRIFICATION - MODERATE TECHNOLOGY ADVANCEMENT"/>
    <x v="3"/>
    <s v="INDUSTRIAL OTHER PETROLEUM OVEN/FURNACE_CURING"/>
    <s v="TEXAS"/>
    <x v="31"/>
    <x v="31"/>
    <s v="BIOMASS - WOOD"/>
    <x v="14"/>
    <n v="0"/>
  </r>
  <r>
    <s v="REFERENCE ELECTRIFICATION - MODERATE TECHNOLOGY ADVANCEMENT"/>
    <x v="3"/>
    <s v="INDUSTRIAL OTHER PETROLEUM OVEN/FURNACE_CURING"/>
    <s v="TEXAS"/>
    <x v="31"/>
    <x v="31"/>
    <s v="RESIDUAL FUEL OIL"/>
    <x v="14"/>
    <n v="0"/>
  </r>
  <r>
    <s v="REFERENCE ELECTRIFICATION - MODERATE TECHNOLOGY ADVANCEMENT"/>
    <x v="3"/>
    <s v="INDUSTRIAL OTHER PETROLEUM OVEN/FURNACE_CURING"/>
    <s v="TEXAS"/>
    <x v="31"/>
    <x v="31"/>
    <s v="COAL"/>
    <x v="14"/>
    <n v="0"/>
  </r>
  <r>
    <s v="REFERENCE ELECTRIFICATION - MODERATE TECHNOLOGY ADVANCEMENT"/>
    <x v="3"/>
    <s v="INDUSTRIAL OTHER PETROLEUM OVEN/FURNACE_CURING"/>
    <s v="TEXAS"/>
    <x v="31"/>
    <x v="31"/>
    <s v="OTHER PETROLEUM"/>
    <x v="14"/>
    <n v="0"/>
  </r>
  <r>
    <s v="REFERENCE ELECTRIFICATION - MODERATE TECHNOLOGY ADVANCEMENT"/>
    <x v="3"/>
    <s v="INDUSTRIAL OTHER PETROLEUM OVEN/FURNACE_CURING"/>
    <s v="TEXAS"/>
    <x v="31"/>
    <x v="32"/>
    <s v="ELECTRICITY"/>
    <x v="14"/>
    <n v="0"/>
  </r>
  <r>
    <s v="REFERENCE ELECTRIFICATION - MODERATE TECHNOLOGY ADVANCEMENT"/>
    <x v="3"/>
    <s v="INDUSTRIAL OTHER PETROLEUM OVEN/FURNACE_CURING"/>
    <s v="TEXAS"/>
    <x v="31"/>
    <x v="32"/>
    <s v="DIESEL FUEL"/>
    <x v="14"/>
    <n v="0"/>
  </r>
  <r>
    <s v="REFERENCE ELECTRIFICATION - MODERATE TECHNOLOGY ADVANCEMENT"/>
    <x v="3"/>
    <s v="INDUSTRIAL OTHER PETROLEUM OVEN/FURNACE_CURING"/>
    <s v="TEXAS"/>
    <x v="31"/>
    <x v="32"/>
    <s v="PIPELINE GAS"/>
    <x v="14"/>
    <n v="0"/>
  </r>
  <r>
    <s v="REFERENCE ELECTRIFICATION - MODERATE TECHNOLOGY ADVANCEMENT"/>
    <x v="3"/>
    <s v="INDUSTRIAL OTHER PETROLEUM OVEN/FURNACE_CURING"/>
    <s v="TEXAS"/>
    <x v="31"/>
    <x v="32"/>
    <s v="BIOMASS - WOOD"/>
    <x v="14"/>
    <n v="0"/>
  </r>
  <r>
    <s v="REFERENCE ELECTRIFICATION - MODERATE TECHNOLOGY ADVANCEMENT"/>
    <x v="3"/>
    <s v="INDUSTRIAL OTHER PETROLEUM OVEN/FURNACE_CURING"/>
    <s v="TEXAS"/>
    <x v="31"/>
    <x v="32"/>
    <s v="RESIDUAL FUEL OIL"/>
    <x v="14"/>
    <n v="0"/>
  </r>
  <r>
    <s v="REFERENCE ELECTRIFICATION - MODERATE TECHNOLOGY ADVANCEMENT"/>
    <x v="3"/>
    <s v="INDUSTRIAL OTHER PETROLEUM OVEN/FURNACE_CURING"/>
    <s v="TEXAS"/>
    <x v="31"/>
    <x v="32"/>
    <s v="COAL"/>
    <x v="14"/>
    <n v="0"/>
  </r>
  <r>
    <s v="REFERENCE ELECTRIFICATION - MODERATE TECHNOLOGY ADVANCEMENT"/>
    <x v="3"/>
    <s v="INDUSTRIAL OTHER PETROLEUM OVEN/FURNACE_CURING"/>
    <s v="TEXAS"/>
    <x v="31"/>
    <x v="32"/>
    <s v="OTHER PETROLEUM"/>
    <x v="14"/>
    <n v="0"/>
  </r>
  <r>
    <s v="REFERENCE ELECTRIFICATION - MODERATE TECHNOLOGY ADVANCEMENT"/>
    <x v="3"/>
    <s v="INDUSTRIAL OTHER PETROLEUM OVEN/FURNACE_CURING"/>
    <s v="TEXAS"/>
    <x v="31"/>
    <x v="33"/>
    <s v="ELECTRICITY"/>
    <x v="14"/>
    <n v="0"/>
  </r>
  <r>
    <s v="REFERENCE ELECTRIFICATION - MODERATE TECHNOLOGY ADVANCEMENT"/>
    <x v="3"/>
    <s v="INDUSTRIAL OTHER PETROLEUM OVEN/FURNACE_CURING"/>
    <s v="TEXAS"/>
    <x v="31"/>
    <x v="33"/>
    <s v="DIESEL FUEL"/>
    <x v="14"/>
    <n v="0"/>
  </r>
  <r>
    <s v="REFERENCE ELECTRIFICATION - MODERATE TECHNOLOGY ADVANCEMENT"/>
    <x v="3"/>
    <s v="INDUSTRIAL OTHER PETROLEUM OVEN/FURNACE_CURING"/>
    <s v="TEXAS"/>
    <x v="31"/>
    <x v="33"/>
    <s v="PIPELINE GAS"/>
    <x v="14"/>
    <n v="0"/>
  </r>
  <r>
    <s v="REFERENCE ELECTRIFICATION - MODERATE TECHNOLOGY ADVANCEMENT"/>
    <x v="3"/>
    <s v="INDUSTRIAL OTHER PETROLEUM OVEN/FURNACE_CURING"/>
    <s v="TEXAS"/>
    <x v="31"/>
    <x v="33"/>
    <s v="BIOMASS - WOOD"/>
    <x v="14"/>
    <n v="0"/>
  </r>
  <r>
    <s v="REFERENCE ELECTRIFICATION - MODERATE TECHNOLOGY ADVANCEMENT"/>
    <x v="3"/>
    <s v="INDUSTRIAL OTHER PETROLEUM OVEN/FURNACE_CURING"/>
    <s v="TEXAS"/>
    <x v="31"/>
    <x v="33"/>
    <s v="RESIDUAL FUEL OIL"/>
    <x v="14"/>
    <n v="0"/>
  </r>
  <r>
    <s v="REFERENCE ELECTRIFICATION - MODERATE TECHNOLOGY ADVANCEMENT"/>
    <x v="3"/>
    <s v="INDUSTRIAL OTHER PETROLEUM OVEN/FURNACE_CURING"/>
    <s v="TEXAS"/>
    <x v="31"/>
    <x v="33"/>
    <s v="COAL"/>
    <x v="14"/>
    <n v="0"/>
  </r>
  <r>
    <s v="REFERENCE ELECTRIFICATION - MODERATE TECHNOLOGY ADVANCEMENT"/>
    <x v="3"/>
    <s v="INDUSTRIAL OTHER PETROLEUM OVEN/FURNACE_CURING"/>
    <s v="TEXAS"/>
    <x v="31"/>
    <x v="33"/>
    <s v="OTHER PETROLEUM"/>
    <x v="14"/>
    <n v="0"/>
  </r>
  <r>
    <s v="REFERENCE ELECTRIFICATION - MODERATE TECHNOLOGY ADVANCEMENT"/>
    <x v="3"/>
    <s v="INDUSTRIAL RESIDUAL FUEL OIL OVEN/FURNACE_CURING"/>
    <s v="TEXAS"/>
    <x v="31"/>
    <x v="0"/>
    <s v="ELECTRICITY"/>
    <x v="14"/>
    <n v="0"/>
  </r>
  <r>
    <s v="REFERENCE ELECTRIFICATION - MODERATE TECHNOLOGY ADVANCEMENT"/>
    <x v="3"/>
    <s v="INDUSTRIAL RESIDUAL FUEL OIL OVEN/FURNACE_CURING"/>
    <s v="TEXAS"/>
    <x v="31"/>
    <x v="0"/>
    <s v="DIESEL FUEL"/>
    <x v="14"/>
    <n v="0"/>
  </r>
  <r>
    <s v="REFERENCE ELECTRIFICATION - MODERATE TECHNOLOGY ADVANCEMENT"/>
    <x v="3"/>
    <s v="INDUSTRIAL RESIDUAL FUEL OIL OVEN/FURNACE_CURING"/>
    <s v="TEXAS"/>
    <x v="31"/>
    <x v="0"/>
    <s v="PIPELINE GAS"/>
    <x v="14"/>
    <n v="0"/>
  </r>
  <r>
    <s v="REFERENCE ELECTRIFICATION - MODERATE TECHNOLOGY ADVANCEMENT"/>
    <x v="3"/>
    <s v="INDUSTRIAL RESIDUAL FUEL OIL OVEN/FURNACE_CURING"/>
    <s v="TEXAS"/>
    <x v="31"/>
    <x v="0"/>
    <s v="BIOMASS - WOOD"/>
    <x v="14"/>
    <n v="0"/>
  </r>
  <r>
    <s v="REFERENCE ELECTRIFICATION - MODERATE TECHNOLOGY ADVANCEMENT"/>
    <x v="3"/>
    <s v="INDUSTRIAL RESIDUAL FUEL OIL OVEN/FURNACE_CURING"/>
    <s v="TEXAS"/>
    <x v="31"/>
    <x v="0"/>
    <s v="RESIDUAL FUEL OIL"/>
    <x v="14"/>
    <n v="3992647.4651969401"/>
  </r>
  <r>
    <s v="REFERENCE ELECTRIFICATION - MODERATE TECHNOLOGY ADVANCEMENT"/>
    <x v="3"/>
    <s v="INDUSTRIAL RESIDUAL FUEL OIL OVEN/FURNACE_CURING"/>
    <s v="TEXAS"/>
    <x v="31"/>
    <x v="0"/>
    <s v="COAL"/>
    <x v="14"/>
    <n v="0"/>
  </r>
  <r>
    <s v="REFERENCE ELECTRIFICATION - MODERATE TECHNOLOGY ADVANCEMENT"/>
    <x v="3"/>
    <s v="INDUSTRIAL RESIDUAL FUEL OIL OVEN/FURNACE_CURING"/>
    <s v="TEXAS"/>
    <x v="31"/>
    <x v="0"/>
    <s v="OTHER PETROLEUM"/>
    <x v="14"/>
    <n v="0"/>
  </r>
  <r>
    <s v="REFERENCE ELECTRIFICATION - MODERATE TECHNOLOGY ADVANCEMENT"/>
    <x v="3"/>
    <s v="INDUSTRIAL RESIDUAL FUEL OIL OVEN/FURNACE_CURING"/>
    <s v="TEXAS"/>
    <x v="31"/>
    <x v="1"/>
    <s v="ELECTRICITY"/>
    <x v="14"/>
    <n v="0"/>
  </r>
  <r>
    <s v="REFERENCE ELECTRIFICATION - MODERATE TECHNOLOGY ADVANCEMENT"/>
    <x v="3"/>
    <s v="INDUSTRIAL RESIDUAL FUEL OIL OVEN/FURNACE_CURING"/>
    <s v="TEXAS"/>
    <x v="31"/>
    <x v="1"/>
    <s v="DIESEL FUEL"/>
    <x v="14"/>
    <n v="0"/>
  </r>
  <r>
    <s v="REFERENCE ELECTRIFICATION - MODERATE TECHNOLOGY ADVANCEMENT"/>
    <x v="3"/>
    <s v="INDUSTRIAL RESIDUAL FUEL OIL OVEN/FURNACE_CURING"/>
    <s v="TEXAS"/>
    <x v="31"/>
    <x v="1"/>
    <s v="PIPELINE GAS"/>
    <x v="14"/>
    <n v="0"/>
  </r>
  <r>
    <s v="REFERENCE ELECTRIFICATION - MODERATE TECHNOLOGY ADVANCEMENT"/>
    <x v="3"/>
    <s v="INDUSTRIAL RESIDUAL FUEL OIL OVEN/FURNACE_CURING"/>
    <s v="TEXAS"/>
    <x v="31"/>
    <x v="1"/>
    <s v="BIOMASS - WOOD"/>
    <x v="14"/>
    <n v="0"/>
  </r>
  <r>
    <s v="REFERENCE ELECTRIFICATION - MODERATE TECHNOLOGY ADVANCEMENT"/>
    <x v="3"/>
    <s v="INDUSTRIAL RESIDUAL FUEL OIL OVEN/FURNACE_CURING"/>
    <s v="TEXAS"/>
    <x v="31"/>
    <x v="1"/>
    <s v="RESIDUAL FUEL OIL"/>
    <x v="14"/>
    <n v="4029176.1350158099"/>
  </r>
  <r>
    <s v="REFERENCE ELECTRIFICATION - MODERATE TECHNOLOGY ADVANCEMENT"/>
    <x v="3"/>
    <s v="INDUSTRIAL RESIDUAL FUEL OIL OVEN/FURNACE_CURING"/>
    <s v="TEXAS"/>
    <x v="31"/>
    <x v="1"/>
    <s v="COAL"/>
    <x v="14"/>
    <n v="0"/>
  </r>
  <r>
    <s v="REFERENCE ELECTRIFICATION - MODERATE TECHNOLOGY ADVANCEMENT"/>
    <x v="3"/>
    <s v="INDUSTRIAL RESIDUAL FUEL OIL OVEN/FURNACE_CURING"/>
    <s v="TEXAS"/>
    <x v="31"/>
    <x v="1"/>
    <s v="OTHER PETROLEUM"/>
    <x v="14"/>
    <n v="0"/>
  </r>
  <r>
    <s v="REFERENCE ELECTRIFICATION - MODERATE TECHNOLOGY ADVANCEMENT"/>
    <x v="3"/>
    <s v="INDUSTRIAL RESIDUAL FUEL OIL OVEN/FURNACE_CURING"/>
    <s v="TEXAS"/>
    <x v="31"/>
    <x v="2"/>
    <s v="ELECTRICITY"/>
    <x v="14"/>
    <n v="0"/>
  </r>
  <r>
    <s v="REFERENCE ELECTRIFICATION - MODERATE TECHNOLOGY ADVANCEMENT"/>
    <x v="3"/>
    <s v="INDUSTRIAL RESIDUAL FUEL OIL OVEN/FURNACE_CURING"/>
    <s v="TEXAS"/>
    <x v="31"/>
    <x v="2"/>
    <s v="DIESEL FUEL"/>
    <x v="14"/>
    <n v="0"/>
  </r>
  <r>
    <s v="REFERENCE ELECTRIFICATION - MODERATE TECHNOLOGY ADVANCEMENT"/>
    <x v="3"/>
    <s v="INDUSTRIAL RESIDUAL FUEL OIL OVEN/FURNACE_CURING"/>
    <s v="TEXAS"/>
    <x v="31"/>
    <x v="2"/>
    <s v="PIPELINE GAS"/>
    <x v="14"/>
    <n v="0"/>
  </r>
  <r>
    <s v="REFERENCE ELECTRIFICATION - MODERATE TECHNOLOGY ADVANCEMENT"/>
    <x v="3"/>
    <s v="INDUSTRIAL RESIDUAL FUEL OIL OVEN/FURNACE_CURING"/>
    <s v="TEXAS"/>
    <x v="31"/>
    <x v="2"/>
    <s v="BIOMASS - WOOD"/>
    <x v="14"/>
    <n v="0"/>
  </r>
  <r>
    <s v="REFERENCE ELECTRIFICATION - MODERATE TECHNOLOGY ADVANCEMENT"/>
    <x v="3"/>
    <s v="INDUSTRIAL RESIDUAL FUEL OIL OVEN/FURNACE_CURING"/>
    <s v="TEXAS"/>
    <x v="31"/>
    <x v="2"/>
    <s v="RESIDUAL FUEL OIL"/>
    <x v="14"/>
    <n v="4049572.0160133899"/>
  </r>
  <r>
    <s v="REFERENCE ELECTRIFICATION - MODERATE TECHNOLOGY ADVANCEMENT"/>
    <x v="3"/>
    <s v="INDUSTRIAL RESIDUAL FUEL OIL OVEN/FURNACE_CURING"/>
    <s v="TEXAS"/>
    <x v="31"/>
    <x v="2"/>
    <s v="COAL"/>
    <x v="14"/>
    <n v="0"/>
  </r>
  <r>
    <s v="REFERENCE ELECTRIFICATION - MODERATE TECHNOLOGY ADVANCEMENT"/>
    <x v="3"/>
    <s v="INDUSTRIAL RESIDUAL FUEL OIL OVEN/FURNACE_CURING"/>
    <s v="TEXAS"/>
    <x v="31"/>
    <x v="2"/>
    <s v="OTHER PETROLEUM"/>
    <x v="14"/>
    <n v="0"/>
  </r>
  <r>
    <s v="REFERENCE ELECTRIFICATION - MODERATE TECHNOLOGY ADVANCEMENT"/>
    <x v="3"/>
    <s v="INDUSTRIAL RESIDUAL FUEL OIL OVEN/FURNACE_CURING"/>
    <s v="TEXAS"/>
    <x v="31"/>
    <x v="3"/>
    <s v="ELECTRICITY"/>
    <x v="14"/>
    <n v="0"/>
  </r>
  <r>
    <s v="REFERENCE ELECTRIFICATION - MODERATE TECHNOLOGY ADVANCEMENT"/>
    <x v="3"/>
    <s v="INDUSTRIAL RESIDUAL FUEL OIL OVEN/FURNACE_CURING"/>
    <s v="TEXAS"/>
    <x v="31"/>
    <x v="3"/>
    <s v="DIESEL FUEL"/>
    <x v="14"/>
    <n v="0"/>
  </r>
  <r>
    <s v="REFERENCE ELECTRIFICATION - MODERATE TECHNOLOGY ADVANCEMENT"/>
    <x v="3"/>
    <s v="INDUSTRIAL RESIDUAL FUEL OIL OVEN/FURNACE_CURING"/>
    <s v="TEXAS"/>
    <x v="31"/>
    <x v="3"/>
    <s v="PIPELINE GAS"/>
    <x v="14"/>
    <n v="0"/>
  </r>
  <r>
    <s v="REFERENCE ELECTRIFICATION - MODERATE TECHNOLOGY ADVANCEMENT"/>
    <x v="3"/>
    <s v="INDUSTRIAL RESIDUAL FUEL OIL OVEN/FURNACE_CURING"/>
    <s v="TEXAS"/>
    <x v="31"/>
    <x v="3"/>
    <s v="BIOMASS - WOOD"/>
    <x v="14"/>
    <n v="0"/>
  </r>
  <r>
    <s v="REFERENCE ELECTRIFICATION - MODERATE TECHNOLOGY ADVANCEMENT"/>
    <x v="3"/>
    <s v="INDUSTRIAL RESIDUAL FUEL OIL OVEN/FURNACE_CURING"/>
    <s v="TEXAS"/>
    <x v="31"/>
    <x v="3"/>
    <s v="RESIDUAL FUEL OIL"/>
    <x v="14"/>
    <n v="4072522.8576966501"/>
  </r>
  <r>
    <s v="REFERENCE ELECTRIFICATION - MODERATE TECHNOLOGY ADVANCEMENT"/>
    <x v="3"/>
    <s v="INDUSTRIAL RESIDUAL FUEL OIL OVEN/FURNACE_CURING"/>
    <s v="TEXAS"/>
    <x v="31"/>
    <x v="3"/>
    <s v="COAL"/>
    <x v="14"/>
    <n v="0"/>
  </r>
  <r>
    <s v="REFERENCE ELECTRIFICATION - MODERATE TECHNOLOGY ADVANCEMENT"/>
    <x v="3"/>
    <s v="INDUSTRIAL RESIDUAL FUEL OIL OVEN/FURNACE_CURING"/>
    <s v="TEXAS"/>
    <x v="31"/>
    <x v="3"/>
    <s v="OTHER PETROLEUM"/>
    <x v="14"/>
    <n v="0"/>
  </r>
  <r>
    <s v="REFERENCE ELECTRIFICATION - MODERATE TECHNOLOGY ADVANCEMENT"/>
    <x v="3"/>
    <s v="INDUSTRIAL RESIDUAL FUEL OIL OVEN/FURNACE_CURING"/>
    <s v="TEXAS"/>
    <x v="31"/>
    <x v="4"/>
    <s v="ELECTRICITY"/>
    <x v="14"/>
    <n v="0"/>
  </r>
  <r>
    <s v="REFERENCE ELECTRIFICATION - MODERATE TECHNOLOGY ADVANCEMENT"/>
    <x v="3"/>
    <s v="INDUSTRIAL RESIDUAL FUEL OIL OVEN/FURNACE_CURING"/>
    <s v="TEXAS"/>
    <x v="31"/>
    <x v="4"/>
    <s v="DIESEL FUEL"/>
    <x v="14"/>
    <n v="0"/>
  </r>
  <r>
    <s v="REFERENCE ELECTRIFICATION - MODERATE TECHNOLOGY ADVANCEMENT"/>
    <x v="3"/>
    <s v="INDUSTRIAL RESIDUAL FUEL OIL OVEN/FURNACE_CURING"/>
    <s v="TEXAS"/>
    <x v="31"/>
    <x v="4"/>
    <s v="PIPELINE GAS"/>
    <x v="14"/>
    <n v="0"/>
  </r>
  <r>
    <s v="REFERENCE ELECTRIFICATION - MODERATE TECHNOLOGY ADVANCEMENT"/>
    <x v="3"/>
    <s v="INDUSTRIAL RESIDUAL FUEL OIL OVEN/FURNACE_CURING"/>
    <s v="TEXAS"/>
    <x v="31"/>
    <x v="4"/>
    <s v="BIOMASS - WOOD"/>
    <x v="14"/>
    <n v="0"/>
  </r>
  <r>
    <s v="REFERENCE ELECTRIFICATION - MODERATE TECHNOLOGY ADVANCEMENT"/>
    <x v="3"/>
    <s v="INDUSTRIAL RESIDUAL FUEL OIL OVEN/FURNACE_CURING"/>
    <s v="TEXAS"/>
    <x v="31"/>
    <x v="4"/>
    <s v="RESIDUAL FUEL OIL"/>
    <x v="14"/>
    <n v="4108517.1769470498"/>
  </r>
  <r>
    <s v="REFERENCE ELECTRIFICATION - MODERATE TECHNOLOGY ADVANCEMENT"/>
    <x v="3"/>
    <s v="INDUSTRIAL RESIDUAL FUEL OIL OVEN/FURNACE_CURING"/>
    <s v="TEXAS"/>
    <x v="31"/>
    <x v="4"/>
    <s v="COAL"/>
    <x v="14"/>
    <n v="0"/>
  </r>
  <r>
    <s v="REFERENCE ELECTRIFICATION - MODERATE TECHNOLOGY ADVANCEMENT"/>
    <x v="3"/>
    <s v="INDUSTRIAL RESIDUAL FUEL OIL OVEN/FURNACE_CURING"/>
    <s v="TEXAS"/>
    <x v="31"/>
    <x v="4"/>
    <s v="OTHER PETROLEUM"/>
    <x v="14"/>
    <n v="0"/>
  </r>
  <r>
    <s v="REFERENCE ELECTRIFICATION - MODERATE TECHNOLOGY ADVANCEMENT"/>
    <x v="3"/>
    <s v="INDUSTRIAL RESIDUAL FUEL OIL OVEN/FURNACE_CURING"/>
    <s v="TEXAS"/>
    <x v="31"/>
    <x v="5"/>
    <s v="ELECTRICITY"/>
    <x v="14"/>
    <n v="0"/>
  </r>
  <r>
    <s v="REFERENCE ELECTRIFICATION - MODERATE TECHNOLOGY ADVANCEMENT"/>
    <x v="3"/>
    <s v="INDUSTRIAL RESIDUAL FUEL OIL OVEN/FURNACE_CURING"/>
    <s v="TEXAS"/>
    <x v="31"/>
    <x v="5"/>
    <s v="DIESEL FUEL"/>
    <x v="14"/>
    <n v="0"/>
  </r>
  <r>
    <s v="REFERENCE ELECTRIFICATION - MODERATE TECHNOLOGY ADVANCEMENT"/>
    <x v="3"/>
    <s v="INDUSTRIAL RESIDUAL FUEL OIL OVEN/FURNACE_CURING"/>
    <s v="TEXAS"/>
    <x v="31"/>
    <x v="5"/>
    <s v="PIPELINE GAS"/>
    <x v="14"/>
    <n v="0"/>
  </r>
  <r>
    <s v="REFERENCE ELECTRIFICATION - MODERATE TECHNOLOGY ADVANCEMENT"/>
    <x v="3"/>
    <s v="INDUSTRIAL RESIDUAL FUEL OIL OVEN/FURNACE_CURING"/>
    <s v="TEXAS"/>
    <x v="31"/>
    <x v="5"/>
    <s v="BIOMASS - WOOD"/>
    <x v="14"/>
    <n v="0"/>
  </r>
  <r>
    <s v="REFERENCE ELECTRIFICATION - MODERATE TECHNOLOGY ADVANCEMENT"/>
    <x v="3"/>
    <s v="INDUSTRIAL RESIDUAL FUEL OIL OVEN/FURNACE_CURING"/>
    <s v="TEXAS"/>
    <x v="31"/>
    <x v="5"/>
    <s v="RESIDUAL FUEL OIL"/>
    <x v="14"/>
    <n v="4150208.9828109001"/>
  </r>
  <r>
    <s v="REFERENCE ELECTRIFICATION - MODERATE TECHNOLOGY ADVANCEMENT"/>
    <x v="3"/>
    <s v="INDUSTRIAL RESIDUAL FUEL OIL OVEN/FURNACE_CURING"/>
    <s v="TEXAS"/>
    <x v="31"/>
    <x v="5"/>
    <s v="COAL"/>
    <x v="14"/>
    <n v="0"/>
  </r>
  <r>
    <s v="REFERENCE ELECTRIFICATION - MODERATE TECHNOLOGY ADVANCEMENT"/>
    <x v="3"/>
    <s v="INDUSTRIAL RESIDUAL FUEL OIL OVEN/FURNACE_CURING"/>
    <s v="TEXAS"/>
    <x v="31"/>
    <x v="5"/>
    <s v="OTHER PETROLEUM"/>
    <x v="14"/>
    <n v="0"/>
  </r>
  <r>
    <s v="REFERENCE ELECTRIFICATION - MODERATE TECHNOLOGY ADVANCEMENT"/>
    <x v="3"/>
    <s v="INDUSTRIAL RESIDUAL FUEL OIL OVEN/FURNACE_CURING"/>
    <s v="TEXAS"/>
    <x v="31"/>
    <x v="6"/>
    <s v="ELECTRICITY"/>
    <x v="14"/>
    <n v="0"/>
  </r>
  <r>
    <s v="REFERENCE ELECTRIFICATION - MODERATE TECHNOLOGY ADVANCEMENT"/>
    <x v="3"/>
    <s v="INDUSTRIAL RESIDUAL FUEL OIL OVEN/FURNACE_CURING"/>
    <s v="TEXAS"/>
    <x v="31"/>
    <x v="6"/>
    <s v="DIESEL FUEL"/>
    <x v="14"/>
    <n v="0"/>
  </r>
  <r>
    <s v="REFERENCE ELECTRIFICATION - MODERATE TECHNOLOGY ADVANCEMENT"/>
    <x v="3"/>
    <s v="INDUSTRIAL RESIDUAL FUEL OIL OVEN/FURNACE_CURING"/>
    <s v="TEXAS"/>
    <x v="31"/>
    <x v="6"/>
    <s v="PIPELINE GAS"/>
    <x v="14"/>
    <n v="0"/>
  </r>
  <r>
    <s v="REFERENCE ELECTRIFICATION - MODERATE TECHNOLOGY ADVANCEMENT"/>
    <x v="3"/>
    <s v="INDUSTRIAL RESIDUAL FUEL OIL OVEN/FURNACE_CURING"/>
    <s v="TEXAS"/>
    <x v="31"/>
    <x v="6"/>
    <s v="BIOMASS - WOOD"/>
    <x v="14"/>
    <n v="0"/>
  </r>
  <r>
    <s v="REFERENCE ELECTRIFICATION - MODERATE TECHNOLOGY ADVANCEMENT"/>
    <x v="3"/>
    <s v="INDUSTRIAL RESIDUAL FUEL OIL OVEN/FURNACE_CURING"/>
    <s v="TEXAS"/>
    <x v="31"/>
    <x v="6"/>
    <s v="RESIDUAL FUEL OIL"/>
    <x v="14"/>
    <n v="4191058.98837301"/>
  </r>
  <r>
    <s v="REFERENCE ELECTRIFICATION - MODERATE TECHNOLOGY ADVANCEMENT"/>
    <x v="3"/>
    <s v="INDUSTRIAL RESIDUAL FUEL OIL OVEN/FURNACE_CURING"/>
    <s v="TEXAS"/>
    <x v="31"/>
    <x v="6"/>
    <s v="COAL"/>
    <x v="14"/>
    <n v="0"/>
  </r>
  <r>
    <s v="REFERENCE ELECTRIFICATION - MODERATE TECHNOLOGY ADVANCEMENT"/>
    <x v="3"/>
    <s v="INDUSTRIAL RESIDUAL FUEL OIL OVEN/FURNACE_CURING"/>
    <s v="TEXAS"/>
    <x v="31"/>
    <x v="6"/>
    <s v="OTHER PETROLEUM"/>
    <x v="14"/>
    <n v="0"/>
  </r>
  <r>
    <s v="REFERENCE ELECTRIFICATION - MODERATE TECHNOLOGY ADVANCEMENT"/>
    <x v="3"/>
    <s v="INDUSTRIAL RESIDUAL FUEL OIL OVEN/FURNACE_CURING"/>
    <s v="TEXAS"/>
    <x v="31"/>
    <x v="7"/>
    <s v="ELECTRICITY"/>
    <x v="14"/>
    <n v="0"/>
  </r>
  <r>
    <s v="REFERENCE ELECTRIFICATION - MODERATE TECHNOLOGY ADVANCEMENT"/>
    <x v="3"/>
    <s v="INDUSTRIAL RESIDUAL FUEL OIL OVEN/FURNACE_CURING"/>
    <s v="TEXAS"/>
    <x v="31"/>
    <x v="7"/>
    <s v="DIESEL FUEL"/>
    <x v="14"/>
    <n v="0"/>
  </r>
  <r>
    <s v="REFERENCE ELECTRIFICATION - MODERATE TECHNOLOGY ADVANCEMENT"/>
    <x v="3"/>
    <s v="INDUSTRIAL RESIDUAL FUEL OIL OVEN/FURNACE_CURING"/>
    <s v="TEXAS"/>
    <x v="31"/>
    <x v="7"/>
    <s v="PIPELINE GAS"/>
    <x v="14"/>
    <n v="0"/>
  </r>
  <r>
    <s v="REFERENCE ELECTRIFICATION - MODERATE TECHNOLOGY ADVANCEMENT"/>
    <x v="3"/>
    <s v="INDUSTRIAL RESIDUAL FUEL OIL OVEN/FURNACE_CURING"/>
    <s v="TEXAS"/>
    <x v="31"/>
    <x v="7"/>
    <s v="BIOMASS - WOOD"/>
    <x v="14"/>
    <n v="0"/>
  </r>
  <r>
    <s v="REFERENCE ELECTRIFICATION - MODERATE TECHNOLOGY ADVANCEMENT"/>
    <x v="3"/>
    <s v="INDUSTRIAL RESIDUAL FUEL OIL OVEN/FURNACE_CURING"/>
    <s v="TEXAS"/>
    <x v="31"/>
    <x v="7"/>
    <s v="RESIDUAL FUEL OIL"/>
    <x v="14"/>
    <n v="4228511.6998128304"/>
  </r>
  <r>
    <s v="REFERENCE ELECTRIFICATION - MODERATE TECHNOLOGY ADVANCEMENT"/>
    <x v="3"/>
    <s v="INDUSTRIAL RESIDUAL FUEL OIL OVEN/FURNACE_CURING"/>
    <s v="TEXAS"/>
    <x v="31"/>
    <x v="7"/>
    <s v="COAL"/>
    <x v="14"/>
    <n v="0"/>
  </r>
  <r>
    <s v="REFERENCE ELECTRIFICATION - MODERATE TECHNOLOGY ADVANCEMENT"/>
    <x v="3"/>
    <s v="INDUSTRIAL RESIDUAL FUEL OIL OVEN/FURNACE_CURING"/>
    <s v="TEXAS"/>
    <x v="31"/>
    <x v="7"/>
    <s v="OTHER PETROLEUM"/>
    <x v="14"/>
    <n v="0"/>
  </r>
  <r>
    <s v="REFERENCE ELECTRIFICATION - MODERATE TECHNOLOGY ADVANCEMENT"/>
    <x v="3"/>
    <s v="INDUSTRIAL RESIDUAL FUEL OIL OVEN/FURNACE_CURING"/>
    <s v="TEXAS"/>
    <x v="31"/>
    <x v="8"/>
    <s v="ELECTRICITY"/>
    <x v="14"/>
    <n v="0"/>
  </r>
  <r>
    <s v="REFERENCE ELECTRIFICATION - MODERATE TECHNOLOGY ADVANCEMENT"/>
    <x v="3"/>
    <s v="INDUSTRIAL RESIDUAL FUEL OIL OVEN/FURNACE_CURING"/>
    <s v="TEXAS"/>
    <x v="31"/>
    <x v="8"/>
    <s v="DIESEL FUEL"/>
    <x v="14"/>
    <n v="0"/>
  </r>
  <r>
    <s v="REFERENCE ELECTRIFICATION - MODERATE TECHNOLOGY ADVANCEMENT"/>
    <x v="3"/>
    <s v="INDUSTRIAL RESIDUAL FUEL OIL OVEN/FURNACE_CURING"/>
    <s v="TEXAS"/>
    <x v="31"/>
    <x v="8"/>
    <s v="PIPELINE GAS"/>
    <x v="14"/>
    <n v="0"/>
  </r>
  <r>
    <s v="REFERENCE ELECTRIFICATION - MODERATE TECHNOLOGY ADVANCEMENT"/>
    <x v="3"/>
    <s v="INDUSTRIAL RESIDUAL FUEL OIL OVEN/FURNACE_CURING"/>
    <s v="TEXAS"/>
    <x v="31"/>
    <x v="8"/>
    <s v="BIOMASS - WOOD"/>
    <x v="14"/>
    <n v="0"/>
  </r>
  <r>
    <s v="REFERENCE ELECTRIFICATION - MODERATE TECHNOLOGY ADVANCEMENT"/>
    <x v="3"/>
    <s v="INDUSTRIAL RESIDUAL FUEL OIL OVEN/FURNACE_CURING"/>
    <s v="TEXAS"/>
    <x v="31"/>
    <x v="8"/>
    <s v="RESIDUAL FUEL OIL"/>
    <x v="14"/>
    <n v="4246545.2285027197"/>
  </r>
  <r>
    <s v="REFERENCE ELECTRIFICATION - MODERATE TECHNOLOGY ADVANCEMENT"/>
    <x v="3"/>
    <s v="INDUSTRIAL RESIDUAL FUEL OIL OVEN/FURNACE_CURING"/>
    <s v="TEXAS"/>
    <x v="31"/>
    <x v="8"/>
    <s v="COAL"/>
    <x v="14"/>
    <n v="0"/>
  </r>
  <r>
    <s v="REFERENCE ELECTRIFICATION - MODERATE TECHNOLOGY ADVANCEMENT"/>
    <x v="3"/>
    <s v="INDUSTRIAL RESIDUAL FUEL OIL OVEN/FURNACE_CURING"/>
    <s v="TEXAS"/>
    <x v="31"/>
    <x v="8"/>
    <s v="OTHER PETROLEUM"/>
    <x v="14"/>
    <n v="0"/>
  </r>
  <r>
    <s v="REFERENCE ELECTRIFICATION - MODERATE TECHNOLOGY ADVANCEMENT"/>
    <x v="3"/>
    <s v="INDUSTRIAL RESIDUAL FUEL OIL OVEN/FURNACE_CURING"/>
    <s v="TEXAS"/>
    <x v="31"/>
    <x v="9"/>
    <s v="ELECTRICITY"/>
    <x v="14"/>
    <n v="0"/>
  </r>
  <r>
    <s v="REFERENCE ELECTRIFICATION - MODERATE TECHNOLOGY ADVANCEMENT"/>
    <x v="3"/>
    <s v="INDUSTRIAL RESIDUAL FUEL OIL OVEN/FURNACE_CURING"/>
    <s v="TEXAS"/>
    <x v="31"/>
    <x v="9"/>
    <s v="DIESEL FUEL"/>
    <x v="14"/>
    <n v="0"/>
  </r>
  <r>
    <s v="REFERENCE ELECTRIFICATION - MODERATE TECHNOLOGY ADVANCEMENT"/>
    <x v="3"/>
    <s v="INDUSTRIAL RESIDUAL FUEL OIL OVEN/FURNACE_CURING"/>
    <s v="TEXAS"/>
    <x v="31"/>
    <x v="9"/>
    <s v="PIPELINE GAS"/>
    <x v="14"/>
    <n v="0"/>
  </r>
  <r>
    <s v="REFERENCE ELECTRIFICATION - MODERATE TECHNOLOGY ADVANCEMENT"/>
    <x v="3"/>
    <s v="INDUSTRIAL RESIDUAL FUEL OIL OVEN/FURNACE_CURING"/>
    <s v="TEXAS"/>
    <x v="31"/>
    <x v="9"/>
    <s v="BIOMASS - WOOD"/>
    <x v="14"/>
    <n v="0"/>
  </r>
  <r>
    <s v="REFERENCE ELECTRIFICATION - MODERATE TECHNOLOGY ADVANCEMENT"/>
    <x v="3"/>
    <s v="INDUSTRIAL RESIDUAL FUEL OIL OVEN/FURNACE_CURING"/>
    <s v="TEXAS"/>
    <x v="31"/>
    <x v="9"/>
    <s v="RESIDUAL FUEL OIL"/>
    <x v="14"/>
    <n v="4245327.9477029499"/>
  </r>
  <r>
    <s v="REFERENCE ELECTRIFICATION - MODERATE TECHNOLOGY ADVANCEMENT"/>
    <x v="3"/>
    <s v="INDUSTRIAL RESIDUAL FUEL OIL OVEN/FURNACE_CURING"/>
    <s v="TEXAS"/>
    <x v="31"/>
    <x v="9"/>
    <s v="COAL"/>
    <x v="14"/>
    <n v="0"/>
  </r>
  <r>
    <s v="REFERENCE ELECTRIFICATION - MODERATE TECHNOLOGY ADVANCEMENT"/>
    <x v="3"/>
    <s v="INDUSTRIAL RESIDUAL FUEL OIL OVEN/FURNACE_CURING"/>
    <s v="TEXAS"/>
    <x v="31"/>
    <x v="9"/>
    <s v="OTHER PETROLEUM"/>
    <x v="14"/>
    <n v="0"/>
  </r>
  <r>
    <s v="REFERENCE ELECTRIFICATION - MODERATE TECHNOLOGY ADVANCEMENT"/>
    <x v="3"/>
    <s v="INDUSTRIAL RESIDUAL FUEL OIL OVEN/FURNACE_CURING"/>
    <s v="TEXAS"/>
    <x v="31"/>
    <x v="10"/>
    <s v="ELECTRICITY"/>
    <x v="14"/>
    <n v="0"/>
  </r>
  <r>
    <s v="REFERENCE ELECTRIFICATION - MODERATE TECHNOLOGY ADVANCEMENT"/>
    <x v="3"/>
    <s v="INDUSTRIAL RESIDUAL FUEL OIL OVEN/FURNACE_CURING"/>
    <s v="TEXAS"/>
    <x v="31"/>
    <x v="10"/>
    <s v="DIESEL FUEL"/>
    <x v="14"/>
    <n v="0"/>
  </r>
  <r>
    <s v="REFERENCE ELECTRIFICATION - MODERATE TECHNOLOGY ADVANCEMENT"/>
    <x v="3"/>
    <s v="INDUSTRIAL RESIDUAL FUEL OIL OVEN/FURNACE_CURING"/>
    <s v="TEXAS"/>
    <x v="31"/>
    <x v="10"/>
    <s v="PIPELINE GAS"/>
    <x v="14"/>
    <n v="0"/>
  </r>
  <r>
    <s v="REFERENCE ELECTRIFICATION - MODERATE TECHNOLOGY ADVANCEMENT"/>
    <x v="3"/>
    <s v="INDUSTRIAL RESIDUAL FUEL OIL OVEN/FURNACE_CURING"/>
    <s v="TEXAS"/>
    <x v="31"/>
    <x v="10"/>
    <s v="BIOMASS - WOOD"/>
    <x v="14"/>
    <n v="0"/>
  </r>
  <r>
    <s v="REFERENCE ELECTRIFICATION - MODERATE TECHNOLOGY ADVANCEMENT"/>
    <x v="3"/>
    <s v="INDUSTRIAL RESIDUAL FUEL OIL OVEN/FURNACE_CURING"/>
    <s v="TEXAS"/>
    <x v="31"/>
    <x v="10"/>
    <s v="RESIDUAL FUEL OIL"/>
    <x v="14"/>
    <n v="4254325.2177574597"/>
  </r>
  <r>
    <s v="REFERENCE ELECTRIFICATION - MODERATE TECHNOLOGY ADVANCEMENT"/>
    <x v="3"/>
    <s v="INDUSTRIAL RESIDUAL FUEL OIL OVEN/FURNACE_CURING"/>
    <s v="TEXAS"/>
    <x v="31"/>
    <x v="10"/>
    <s v="COAL"/>
    <x v="14"/>
    <n v="0"/>
  </r>
  <r>
    <s v="REFERENCE ELECTRIFICATION - MODERATE TECHNOLOGY ADVANCEMENT"/>
    <x v="3"/>
    <s v="INDUSTRIAL RESIDUAL FUEL OIL OVEN/FURNACE_CURING"/>
    <s v="TEXAS"/>
    <x v="31"/>
    <x v="10"/>
    <s v="OTHER PETROLEUM"/>
    <x v="14"/>
    <n v="0"/>
  </r>
  <r>
    <s v="REFERENCE ELECTRIFICATION - MODERATE TECHNOLOGY ADVANCEMENT"/>
    <x v="3"/>
    <s v="INDUSTRIAL RESIDUAL FUEL OIL OVEN/FURNACE_CURING"/>
    <s v="TEXAS"/>
    <x v="31"/>
    <x v="11"/>
    <s v="ELECTRICITY"/>
    <x v="14"/>
    <n v="0"/>
  </r>
  <r>
    <s v="REFERENCE ELECTRIFICATION - MODERATE TECHNOLOGY ADVANCEMENT"/>
    <x v="3"/>
    <s v="INDUSTRIAL RESIDUAL FUEL OIL OVEN/FURNACE_CURING"/>
    <s v="TEXAS"/>
    <x v="31"/>
    <x v="11"/>
    <s v="DIESEL FUEL"/>
    <x v="14"/>
    <n v="0"/>
  </r>
  <r>
    <s v="REFERENCE ELECTRIFICATION - MODERATE TECHNOLOGY ADVANCEMENT"/>
    <x v="3"/>
    <s v="INDUSTRIAL RESIDUAL FUEL OIL OVEN/FURNACE_CURING"/>
    <s v="TEXAS"/>
    <x v="31"/>
    <x v="11"/>
    <s v="PIPELINE GAS"/>
    <x v="14"/>
    <n v="0"/>
  </r>
  <r>
    <s v="REFERENCE ELECTRIFICATION - MODERATE TECHNOLOGY ADVANCEMENT"/>
    <x v="3"/>
    <s v="INDUSTRIAL RESIDUAL FUEL OIL OVEN/FURNACE_CURING"/>
    <s v="TEXAS"/>
    <x v="31"/>
    <x v="11"/>
    <s v="BIOMASS - WOOD"/>
    <x v="14"/>
    <n v="0"/>
  </r>
  <r>
    <s v="REFERENCE ELECTRIFICATION - MODERATE TECHNOLOGY ADVANCEMENT"/>
    <x v="3"/>
    <s v="INDUSTRIAL RESIDUAL FUEL OIL OVEN/FURNACE_CURING"/>
    <s v="TEXAS"/>
    <x v="31"/>
    <x v="11"/>
    <s v="RESIDUAL FUEL OIL"/>
    <x v="14"/>
    <n v="4252359.0499018999"/>
  </r>
  <r>
    <s v="REFERENCE ELECTRIFICATION - MODERATE TECHNOLOGY ADVANCEMENT"/>
    <x v="3"/>
    <s v="INDUSTRIAL RESIDUAL FUEL OIL OVEN/FURNACE_CURING"/>
    <s v="TEXAS"/>
    <x v="31"/>
    <x v="11"/>
    <s v="COAL"/>
    <x v="14"/>
    <n v="0"/>
  </r>
  <r>
    <s v="REFERENCE ELECTRIFICATION - MODERATE TECHNOLOGY ADVANCEMENT"/>
    <x v="3"/>
    <s v="INDUSTRIAL RESIDUAL FUEL OIL OVEN/FURNACE_CURING"/>
    <s v="TEXAS"/>
    <x v="31"/>
    <x v="11"/>
    <s v="OTHER PETROLEUM"/>
    <x v="14"/>
    <n v="0"/>
  </r>
  <r>
    <s v="REFERENCE ELECTRIFICATION - MODERATE TECHNOLOGY ADVANCEMENT"/>
    <x v="3"/>
    <s v="INDUSTRIAL RESIDUAL FUEL OIL OVEN/FURNACE_CURING"/>
    <s v="TEXAS"/>
    <x v="31"/>
    <x v="12"/>
    <s v="ELECTRICITY"/>
    <x v="14"/>
    <n v="0"/>
  </r>
  <r>
    <s v="REFERENCE ELECTRIFICATION - MODERATE TECHNOLOGY ADVANCEMENT"/>
    <x v="3"/>
    <s v="INDUSTRIAL RESIDUAL FUEL OIL OVEN/FURNACE_CURING"/>
    <s v="TEXAS"/>
    <x v="31"/>
    <x v="12"/>
    <s v="DIESEL FUEL"/>
    <x v="14"/>
    <n v="0"/>
  </r>
  <r>
    <s v="REFERENCE ELECTRIFICATION - MODERATE TECHNOLOGY ADVANCEMENT"/>
    <x v="3"/>
    <s v="INDUSTRIAL RESIDUAL FUEL OIL OVEN/FURNACE_CURING"/>
    <s v="TEXAS"/>
    <x v="31"/>
    <x v="12"/>
    <s v="PIPELINE GAS"/>
    <x v="14"/>
    <n v="0"/>
  </r>
  <r>
    <s v="REFERENCE ELECTRIFICATION - MODERATE TECHNOLOGY ADVANCEMENT"/>
    <x v="3"/>
    <s v="INDUSTRIAL RESIDUAL FUEL OIL OVEN/FURNACE_CURING"/>
    <s v="TEXAS"/>
    <x v="31"/>
    <x v="12"/>
    <s v="BIOMASS - WOOD"/>
    <x v="14"/>
    <n v="0"/>
  </r>
  <r>
    <s v="REFERENCE ELECTRIFICATION - MODERATE TECHNOLOGY ADVANCEMENT"/>
    <x v="3"/>
    <s v="INDUSTRIAL RESIDUAL FUEL OIL OVEN/FURNACE_CURING"/>
    <s v="TEXAS"/>
    <x v="31"/>
    <x v="12"/>
    <s v="RESIDUAL FUEL OIL"/>
    <x v="14"/>
    <n v="4244659.9407186396"/>
  </r>
  <r>
    <s v="REFERENCE ELECTRIFICATION - MODERATE TECHNOLOGY ADVANCEMENT"/>
    <x v="3"/>
    <s v="INDUSTRIAL RESIDUAL FUEL OIL OVEN/FURNACE_CURING"/>
    <s v="TEXAS"/>
    <x v="31"/>
    <x v="12"/>
    <s v="COAL"/>
    <x v="14"/>
    <n v="0"/>
  </r>
  <r>
    <s v="REFERENCE ELECTRIFICATION - MODERATE TECHNOLOGY ADVANCEMENT"/>
    <x v="3"/>
    <s v="INDUSTRIAL RESIDUAL FUEL OIL OVEN/FURNACE_CURING"/>
    <s v="TEXAS"/>
    <x v="31"/>
    <x v="12"/>
    <s v="OTHER PETROLEUM"/>
    <x v="14"/>
    <n v="0"/>
  </r>
  <r>
    <s v="REFERENCE ELECTRIFICATION - MODERATE TECHNOLOGY ADVANCEMENT"/>
    <x v="3"/>
    <s v="INDUSTRIAL RESIDUAL FUEL OIL OVEN/FURNACE_CURING"/>
    <s v="TEXAS"/>
    <x v="31"/>
    <x v="13"/>
    <s v="ELECTRICITY"/>
    <x v="14"/>
    <n v="0"/>
  </r>
  <r>
    <s v="REFERENCE ELECTRIFICATION - MODERATE TECHNOLOGY ADVANCEMENT"/>
    <x v="3"/>
    <s v="INDUSTRIAL RESIDUAL FUEL OIL OVEN/FURNACE_CURING"/>
    <s v="TEXAS"/>
    <x v="31"/>
    <x v="13"/>
    <s v="DIESEL FUEL"/>
    <x v="14"/>
    <n v="0"/>
  </r>
  <r>
    <s v="REFERENCE ELECTRIFICATION - MODERATE TECHNOLOGY ADVANCEMENT"/>
    <x v="3"/>
    <s v="INDUSTRIAL RESIDUAL FUEL OIL OVEN/FURNACE_CURING"/>
    <s v="TEXAS"/>
    <x v="31"/>
    <x v="13"/>
    <s v="PIPELINE GAS"/>
    <x v="14"/>
    <n v="0"/>
  </r>
  <r>
    <s v="REFERENCE ELECTRIFICATION - MODERATE TECHNOLOGY ADVANCEMENT"/>
    <x v="3"/>
    <s v="INDUSTRIAL RESIDUAL FUEL OIL OVEN/FURNACE_CURING"/>
    <s v="TEXAS"/>
    <x v="31"/>
    <x v="13"/>
    <s v="BIOMASS - WOOD"/>
    <x v="14"/>
    <n v="0"/>
  </r>
  <r>
    <s v="REFERENCE ELECTRIFICATION - MODERATE TECHNOLOGY ADVANCEMENT"/>
    <x v="3"/>
    <s v="INDUSTRIAL RESIDUAL FUEL OIL OVEN/FURNACE_CURING"/>
    <s v="TEXAS"/>
    <x v="31"/>
    <x v="13"/>
    <s v="RESIDUAL FUEL OIL"/>
    <x v="14"/>
    <n v="4237733.0627018698"/>
  </r>
  <r>
    <s v="REFERENCE ELECTRIFICATION - MODERATE TECHNOLOGY ADVANCEMENT"/>
    <x v="3"/>
    <s v="INDUSTRIAL RESIDUAL FUEL OIL OVEN/FURNACE_CURING"/>
    <s v="TEXAS"/>
    <x v="31"/>
    <x v="13"/>
    <s v="COAL"/>
    <x v="14"/>
    <n v="0"/>
  </r>
  <r>
    <s v="REFERENCE ELECTRIFICATION - MODERATE TECHNOLOGY ADVANCEMENT"/>
    <x v="3"/>
    <s v="INDUSTRIAL RESIDUAL FUEL OIL OVEN/FURNACE_CURING"/>
    <s v="TEXAS"/>
    <x v="31"/>
    <x v="13"/>
    <s v="OTHER PETROLEUM"/>
    <x v="14"/>
    <n v="0"/>
  </r>
  <r>
    <s v="REFERENCE ELECTRIFICATION - MODERATE TECHNOLOGY ADVANCEMENT"/>
    <x v="3"/>
    <s v="INDUSTRIAL RESIDUAL FUEL OIL OVEN/FURNACE_CURING"/>
    <s v="TEXAS"/>
    <x v="31"/>
    <x v="14"/>
    <s v="ELECTRICITY"/>
    <x v="14"/>
    <n v="0"/>
  </r>
  <r>
    <s v="REFERENCE ELECTRIFICATION - MODERATE TECHNOLOGY ADVANCEMENT"/>
    <x v="3"/>
    <s v="INDUSTRIAL RESIDUAL FUEL OIL OVEN/FURNACE_CURING"/>
    <s v="TEXAS"/>
    <x v="31"/>
    <x v="14"/>
    <s v="DIESEL FUEL"/>
    <x v="14"/>
    <n v="0"/>
  </r>
  <r>
    <s v="REFERENCE ELECTRIFICATION - MODERATE TECHNOLOGY ADVANCEMENT"/>
    <x v="3"/>
    <s v="INDUSTRIAL RESIDUAL FUEL OIL OVEN/FURNACE_CURING"/>
    <s v="TEXAS"/>
    <x v="31"/>
    <x v="14"/>
    <s v="PIPELINE GAS"/>
    <x v="14"/>
    <n v="0"/>
  </r>
  <r>
    <s v="REFERENCE ELECTRIFICATION - MODERATE TECHNOLOGY ADVANCEMENT"/>
    <x v="3"/>
    <s v="INDUSTRIAL RESIDUAL FUEL OIL OVEN/FURNACE_CURING"/>
    <s v="TEXAS"/>
    <x v="31"/>
    <x v="14"/>
    <s v="BIOMASS - WOOD"/>
    <x v="14"/>
    <n v="0"/>
  </r>
  <r>
    <s v="REFERENCE ELECTRIFICATION - MODERATE TECHNOLOGY ADVANCEMENT"/>
    <x v="3"/>
    <s v="INDUSTRIAL RESIDUAL FUEL OIL OVEN/FURNACE_CURING"/>
    <s v="TEXAS"/>
    <x v="31"/>
    <x v="14"/>
    <s v="RESIDUAL FUEL OIL"/>
    <x v="14"/>
    <n v="4228372.7571480498"/>
  </r>
  <r>
    <s v="REFERENCE ELECTRIFICATION - MODERATE TECHNOLOGY ADVANCEMENT"/>
    <x v="3"/>
    <s v="INDUSTRIAL RESIDUAL FUEL OIL OVEN/FURNACE_CURING"/>
    <s v="TEXAS"/>
    <x v="31"/>
    <x v="14"/>
    <s v="COAL"/>
    <x v="14"/>
    <n v="0"/>
  </r>
  <r>
    <s v="REFERENCE ELECTRIFICATION - MODERATE TECHNOLOGY ADVANCEMENT"/>
    <x v="3"/>
    <s v="INDUSTRIAL RESIDUAL FUEL OIL OVEN/FURNACE_CURING"/>
    <s v="TEXAS"/>
    <x v="31"/>
    <x v="14"/>
    <s v="OTHER PETROLEUM"/>
    <x v="14"/>
    <n v="0"/>
  </r>
  <r>
    <s v="REFERENCE ELECTRIFICATION - MODERATE TECHNOLOGY ADVANCEMENT"/>
    <x v="3"/>
    <s v="INDUSTRIAL RESIDUAL FUEL OIL OVEN/FURNACE_CURING"/>
    <s v="TEXAS"/>
    <x v="31"/>
    <x v="15"/>
    <s v="ELECTRICITY"/>
    <x v="14"/>
    <n v="0"/>
  </r>
  <r>
    <s v="REFERENCE ELECTRIFICATION - MODERATE TECHNOLOGY ADVANCEMENT"/>
    <x v="3"/>
    <s v="INDUSTRIAL RESIDUAL FUEL OIL OVEN/FURNACE_CURING"/>
    <s v="TEXAS"/>
    <x v="31"/>
    <x v="15"/>
    <s v="DIESEL FUEL"/>
    <x v="14"/>
    <n v="0"/>
  </r>
  <r>
    <s v="REFERENCE ELECTRIFICATION - MODERATE TECHNOLOGY ADVANCEMENT"/>
    <x v="3"/>
    <s v="INDUSTRIAL RESIDUAL FUEL OIL OVEN/FURNACE_CURING"/>
    <s v="TEXAS"/>
    <x v="31"/>
    <x v="15"/>
    <s v="PIPELINE GAS"/>
    <x v="14"/>
    <n v="0"/>
  </r>
  <r>
    <s v="REFERENCE ELECTRIFICATION - MODERATE TECHNOLOGY ADVANCEMENT"/>
    <x v="3"/>
    <s v="INDUSTRIAL RESIDUAL FUEL OIL OVEN/FURNACE_CURING"/>
    <s v="TEXAS"/>
    <x v="31"/>
    <x v="15"/>
    <s v="BIOMASS - WOOD"/>
    <x v="14"/>
    <n v="0"/>
  </r>
  <r>
    <s v="REFERENCE ELECTRIFICATION - MODERATE TECHNOLOGY ADVANCEMENT"/>
    <x v="3"/>
    <s v="INDUSTRIAL RESIDUAL FUEL OIL OVEN/FURNACE_CURING"/>
    <s v="TEXAS"/>
    <x v="31"/>
    <x v="15"/>
    <s v="RESIDUAL FUEL OIL"/>
    <x v="14"/>
    <n v="4220934.2117160195"/>
  </r>
  <r>
    <s v="REFERENCE ELECTRIFICATION - MODERATE TECHNOLOGY ADVANCEMENT"/>
    <x v="3"/>
    <s v="INDUSTRIAL RESIDUAL FUEL OIL OVEN/FURNACE_CURING"/>
    <s v="TEXAS"/>
    <x v="31"/>
    <x v="15"/>
    <s v="COAL"/>
    <x v="14"/>
    <n v="0"/>
  </r>
  <r>
    <s v="REFERENCE ELECTRIFICATION - MODERATE TECHNOLOGY ADVANCEMENT"/>
    <x v="3"/>
    <s v="INDUSTRIAL RESIDUAL FUEL OIL OVEN/FURNACE_CURING"/>
    <s v="TEXAS"/>
    <x v="31"/>
    <x v="15"/>
    <s v="OTHER PETROLEUM"/>
    <x v="14"/>
    <n v="0"/>
  </r>
  <r>
    <s v="REFERENCE ELECTRIFICATION - MODERATE TECHNOLOGY ADVANCEMENT"/>
    <x v="3"/>
    <s v="INDUSTRIAL RESIDUAL FUEL OIL OVEN/FURNACE_CURING"/>
    <s v="TEXAS"/>
    <x v="31"/>
    <x v="16"/>
    <s v="ELECTRICITY"/>
    <x v="14"/>
    <n v="0"/>
  </r>
  <r>
    <s v="REFERENCE ELECTRIFICATION - MODERATE TECHNOLOGY ADVANCEMENT"/>
    <x v="3"/>
    <s v="INDUSTRIAL RESIDUAL FUEL OIL OVEN/FURNACE_CURING"/>
    <s v="TEXAS"/>
    <x v="31"/>
    <x v="16"/>
    <s v="DIESEL FUEL"/>
    <x v="14"/>
    <n v="0"/>
  </r>
  <r>
    <s v="REFERENCE ELECTRIFICATION - MODERATE TECHNOLOGY ADVANCEMENT"/>
    <x v="3"/>
    <s v="INDUSTRIAL RESIDUAL FUEL OIL OVEN/FURNACE_CURING"/>
    <s v="TEXAS"/>
    <x v="31"/>
    <x v="16"/>
    <s v="PIPELINE GAS"/>
    <x v="14"/>
    <n v="0"/>
  </r>
  <r>
    <s v="REFERENCE ELECTRIFICATION - MODERATE TECHNOLOGY ADVANCEMENT"/>
    <x v="3"/>
    <s v="INDUSTRIAL RESIDUAL FUEL OIL OVEN/FURNACE_CURING"/>
    <s v="TEXAS"/>
    <x v="31"/>
    <x v="16"/>
    <s v="BIOMASS - WOOD"/>
    <x v="14"/>
    <n v="0"/>
  </r>
  <r>
    <s v="REFERENCE ELECTRIFICATION - MODERATE TECHNOLOGY ADVANCEMENT"/>
    <x v="3"/>
    <s v="INDUSTRIAL RESIDUAL FUEL OIL OVEN/FURNACE_CURING"/>
    <s v="TEXAS"/>
    <x v="31"/>
    <x v="16"/>
    <s v="RESIDUAL FUEL OIL"/>
    <x v="14"/>
    <n v="4224062.6980646597"/>
  </r>
  <r>
    <s v="REFERENCE ELECTRIFICATION - MODERATE TECHNOLOGY ADVANCEMENT"/>
    <x v="3"/>
    <s v="INDUSTRIAL RESIDUAL FUEL OIL OVEN/FURNACE_CURING"/>
    <s v="TEXAS"/>
    <x v="31"/>
    <x v="16"/>
    <s v="COAL"/>
    <x v="14"/>
    <n v="0"/>
  </r>
  <r>
    <s v="REFERENCE ELECTRIFICATION - MODERATE TECHNOLOGY ADVANCEMENT"/>
    <x v="3"/>
    <s v="INDUSTRIAL RESIDUAL FUEL OIL OVEN/FURNACE_CURING"/>
    <s v="TEXAS"/>
    <x v="31"/>
    <x v="16"/>
    <s v="OTHER PETROLEUM"/>
    <x v="14"/>
    <n v="0"/>
  </r>
  <r>
    <s v="REFERENCE ELECTRIFICATION - MODERATE TECHNOLOGY ADVANCEMENT"/>
    <x v="3"/>
    <s v="INDUSTRIAL RESIDUAL FUEL OIL OVEN/FURNACE_CURING"/>
    <s v="TEXAS"/>
    <x v="31"/>
    <x v="17"/>
    <s v="ELECTRICITY"/>
    <x v="14"/>
    <n v="0"/>
  </r>
  <r>
    <s v="REFERENCE ELECTRIFICATION - MODERATE TECHNOLOGY ADVANCEMENT"/>
    <x v="3"/>
    <s v="INDUSTRIAL RESIDUAL FUEL OIL OVEN/FURNACE_CURING"/>
    <s v="TEXAS"/>
    <x v="31"/>
    <x v="17"/>
    <s v="DIESEL FUEL"/>
    <x v="14"/>
    <n v="0"/>
  </r>
  <r>
    <s v="REFERENCE ELECTRIFICATION - MODERATE TECHNOLOGY ADVANCEMENT"/>
    <x v="3"/>
    <s v="INDUSTRIAL RESIDUAL FUEL OIL OVEN/FURNACE_CURING"/>
    <s v="TEXAS"/>
    <x v="31"/>
    <x v="17"/>
    <s v="PIPELINE GAS"/>
    <x v="14"/>
    <n v="0"/>
  </r>
  <r>
    <s v="REFERENCE ELECTRIFICATION - MODERATE TECHNOLOGY ADVANCEMENT"/>
    <x v="3"/>
    <s v="INDUSTRIAL RESIDUAL FUEL OIL OVEN/FURNACE_CURING"/>
    <s v="TEXAS"/>
    <x v="31"/>
    <x v="17"/>
    <s v="BIOMASS - WOOD"/>
    <x v="14"/>
    <n v="0"/>
  </r>
  <r>
    <s v="REFERENCE ELECTRIFICATION - MODERATE TECHNOLOGY ADVANCEMENT"/>
    <x v="3"/>
    <s v="INDUSTRIAL RESIDUAL FUEL OIL OVEN/FURNACE_CURING"/>
    <s v="TEXAS"/>
    <x v="31"/>
    <x v="17"/>
    <s v="RESIDUAL FUEL OIL"/>
    <x v="14"/>
    <n v="4231279.2407054799"/>
  </r>
  <r>
    <s v="REFERENCE ELECTRIFICATION - MODERATE TECHNOLOGY ADVANCEMENT"/>
    <x v="3"/>
    <s v="INDUSTRIAL RESIDUAL FUEL OIL OVEN/FURNACE_CURING"/>
    <s v="TEXAS"/>
    <x v="31"/>
    <x v="17"/>
    <s v="COAL"/>
    <x v="14"/>
    <n v="0"/>
  </r>
  <r>
    <s v="REFERENCE ELECTRIFICATION - MODERATE TECHNOLOGY ADVANCEMENT"/>
    <x v="3"/>
    <s v="INDUSTRIAL RESIDUAL FUEL OIL OVEN/FURNACE_CURING"/>
    <s v="TEXAS"/>
    <x v="31"/>
    <x v="17"/>
    <s v="OTHER PETROLEUM"/>
    <x v="14"/>
    <n v="0"/>
  </r>
  <r>
    <s v="REFERENCE ELECTRIFICATION - MODERATE TECHNOLOGY ADVANCEMENT"/>
    <x v="3"/>
    <s v="INDUSTRIAL RESIDUAL FUEL OIL OVEN/FURNACE_CURING"/>
    <s v="TEXAS"/>
    <x v="31"/>
    <x v="18"/>
    <s v="ELECTRICITY"/>
    <x v="14"/>
    <n v="0"/>
  </r>
  <r>
    <s v="REFERENCE ELECTRIFICATION - MODERATE TECHNOLOGY ADVANCEMENT"/>
    <x v="3"/>
    <s v="INDUSTRIAL RESIDUAL FUEL OIL OVEN/FURNACE_CURING"/>
    <s v="TEXAS"/>
    <x v="31"/>
    <x v="18"/>
    <s v="DIESEL FUEL"/>
    <x v="14"/>
    <n v="0"/>
  </r>
  <r>
    <s v="REFERENCE ELECTRIFICATION - MODERATE TECHNOLOGY ADVANCEMENT"/>
    <x v="3"/>
    <s v="INDUSTRIAL RESIDUAL FUEL OIL OVEN/FURNACE_CURING"/>
    <s v="TEXAS"/>
    <x v="31"/>
    <x v="18"/>
    <s v="PIPELINE GAS"/>
    <x v="14"/>
    <n v="0"/>
  </r>
  <r>
    <s v="REFERENCE ELECTRIFICATION - MODERATE TECHNOLOGY ADVANCEMENT"/>
    <x v="3"/>
    <s v="INDUSTRIAL RESIDUAL FUEL OIL OVEN/FURNACE_CURING"/>
    <s v="TEXAS"/>
    <x v="31"/>
    <x v="18"/>
    <s v="BIOMASS - WOOD"/>
    <x v="14"/>
    <n v="0"/>
  </r>
  <r>
    <s v="REFERENCE ELECTRIFICATION - MODERATE TECHNOLOGY ADVANCEMENT"/>
    <x v="3"/>
    <s v="INDUSTRIAL RESIDUAL FUEL OIL OVEN/FURNACE_CURING"/>
    <s v="TEXAS"/>
    <x v="31"/>
    <x v="18"/>
    <s v="RESIDUAL FUEL OIL"/>
    <x v="14"/>
    <n v="4233354.85233247"/>
  </r>
  <r>
    <s v="REFERENCE ELECTRIFICATION - MODERATE TECHNOLOGY ADVANCEMENT"/>
    <x v="3"/>
    <s v="INDUSTRIAL RESIDUAL FUEL OIL OVEN/FURNACE_CURING"/>
    <s v="TEXAS"/>
    <x v="31"/>
    <x v="18"/>
    <s v="COAL"/>
    <x v="14"/>
    <n v="0"/>
  </r>
  <r>
    <s v="REFERENCE ELECTRIFICATION - MODERATE TECHNOLOGY ADVANCEMENT"/>
    <x v="3"/>
    <s v="INDUSTRIAL RESIDUAL FUEL OIL OVEN/FURNACE_CURING"/>
    <s v="TEXAS"/>
    <x v="31"/>
    <x v="18"/>
    <s v="OTHER PETROLEUM"/>
    <x v="14"/>
    <n v="0"/>
  </r>
  <r>
    <s v="REFERENCE ELECTRIFICATION - MODERATE TECHNOLOGY ADVANCEMENT"/>
    <x v="3"/>
    <s v="INDUSTRIAL RESIDUAL FUEL OIL OVEN/FURNACE_CURING"/>
    <s v="TEXAS"/>
    <x v="31"/>
    <x v="19"/>
    <s v="ELECTRICITY"/>
    <x v="14"/>
    <n v="0"/>
  </r>
  <r>
    <s v="REFERENCE ELECTRIFICATION - MODERATE TECHNOLOGY ADVANCEMENT"/>
    <x v="3"/>
    <s v="INDUSTRIAL RESIDUAL FUEL OIL OVEN/FURNACE_CURING"/>
    <s v="TEXAS"/>
    <x v="31"/>
    <x v="19"/>
    <s v="DIESEL FUEL"/>
    <x v="14"/>
    <n v="0"/>
  </r>
  <r>
    <s v="REFERENCE ELECTRIFICATION - MODERATE TECHNOLOGY ADVANCEMENT"/>
    <x v="3"/>
    <s v="INDUSTRIAL RESIDUAL FUEL OIL OVEN/FURNACE_CURING"/>
    <s v="TEXAS"/>
    <x v="31"/>
    <x v="19"/>
    <s v="PIPELINE GAS"/>
    <x v="14"/>
    <n v="0"/>
  </r>
  <r>
    <s v="REFERENCE ELECTRIFICATION - MODERATE TECHNOLOGY ADVANCEMENT"/>
    <x v="3"/>
    <s v="INDUSTRIAL RESIDUAL FUEL OIL OVEN/FURNACE_CURING"/>
    <s v="TEXAS"/>
    <x v="31"/>
    <x v="19"/>
    <s v="BIOMASS - WOOD"/>
    <x v="14"/>
    <n v="0"/>
  </r>
  <r>
    <s v="REFERENCE ELECTRIFICATION - MODERATE TECHNOLOGY ADVANCEMENT"/>
    <x v="3"/>
    <s v="INDUSTRIAL RESIDUAL FUEL OIL OVEN/FURNACE_CURING"/>
    <s v="TEXAS"/>
    <x v="31"/>
    <x v="19"/>
    <s v="RESIDUAL FUEL OIL"/>
    <x v="14"/>
    <n v="4236523.7525724499"/>
  </r>
  <r>
    <s v="REFERENCE ELECTRIFICATION - MODERATE TECHNOLOGY ADVANCEMENT"/>
    <x v="3"/>
    <s v="INDUSTRIAL RESIDUAL FUEL OIL OVEN/FURNACE_CURING"/>
    <s v="TEXAS"/>
    <x v="31"/>
    <x v="19"/>
    <s v="COAL"/>
    <x v="14"/>
    <n v="0"/>
  </r>
  <r>
    <s v="REFERENCE ELECTRIFICATION - MODERATE TECHNOLOGY ADVANCEMENT"/>
    <x v="3"/>
    <s v="INDUSTRIAL RESIDUAL FUEL OIL OVEN/FURNACE_CURING"/>
    <s v="TEXAS"/>
    <x v="31"/>
    <x v="19"/>
    <s v="OTHER PETROLEUM"/>
    <x v="14"/>
    <n v="0"/>
  </r>
  <r>
    <s v="REFERENCE ELECTRIFICATION - MODERATE TECHNOLOGY ADVANCEMENT"/>
    <x v="3"/>
    <s v="INDUSTRIAL RESIDUAL FUEL OIL OVEN/FURNACE_CURING"/>
    <s v="TEXAS"/>
    <x v="31"/>
    <x v="20"/>
    <s v="ELECTRICITY"/>
    <x v="14"/>
    <n v="0"/>
  </r>
  <r>
    <s v="REFERENCE ELECTRIFICATION - MODERATE TECHNOLOGY ADVANCEMENT"/>
    <x v="3"/>
    <s v="INDUSTRIAL RESIDUAL FUEL OIL OVEN/FURNACE_CURING"/>
    <s v="TEXAS"/>
    <x v="31"/>
    <x v="20"/>
    <s v="DIESEL FUEL"/>
    <x v="14"/>
    <n v="0"/>
  </r>
  <r>
    <s v="REFERENCE ELECTRIFICATION - MODERATE TECHNOLOGY ADVANCEMENT"/>
    <x v="3"/>
    <s v="INDUSTRIAL RESIDUAL FUEL OIL OVEN/FURNACE_CURING"/>
    <s v="TEXAS"/>
    <x v="31"/>
    <x v="20"/>
    <s v="PIPELINE GAS"/>
    <x v="14"/>
    <n v="0"/>
  </r>
  <r>
    <s v="REFERENCE ELECTRIFICATION - MODERATE TECHNOLOGY ADVANCEMENT"/>
    <x v="3"/>
    <s v="INDUSTRIAL RESIDUAL FUEL OIL OVEN/FURNACE_CURING"/>
    <s v="TEXAS"/>
    <x v="31"/>
    <x v="20"/>
    <s v="BIOMASS - WOOD"/>
    <x v="14"/>
    <n v="0"/>
  </r>
  <r>
    <s v="REFERENCE ELECTRIFICATION - MODERATE TECHNOLOGY ADVANCEMENT"/>
    <x v="3"/>
    <s v="INDUSTRIAL RESIDUAL FUEL OIL OVEN/FURNACE_CURING"/>
    <s v="TEXAS"/>
    <x v="31"/>
    <x v="20"/>
    <s v="RESIDUAL FUEL OIL"/>
    <x v="14"/>
    <n v="4249648.0690896995"/>
  </r>
  <r>
    <s v="REFERENCE ELECTRIFICATION - MODERATE TECHNOLOGY ADVANCEMENT"/>
    <x v="3"/>
    <s v="INDUSTRIAL RESIDUAL FUEL OIL OVEN/FURNACE_CURING"/>
    <s v="TEXAS"/>
    <x v="31"/>
    <x v="20"/>
    <s v="COAL"/>
    <x v="14"/>
    <n v="0"/>
  </r>
  <r>
    <s v="REFERENCE ELECTRIFICATION - MODERATE TECHNOLOGY ADVANCEMENT"/>
    <x v="3"/>
    <s v="INDUSTRIAL RESIDUAL FUEL OIL OVEN/FURNACE_CURING"/>
    <s v="TEXAS"/>
    <x v="31"/>
    <x v="20"/>
    <s v="OTHER PETROLEUM"/>
    <x v="14"/>
    <n v="0"/>
  </r>
  <r>
    <s v="REFERENCE ELECTRIFICATION - MODERATE TECHNOLOGY ADVANCEMENT"/>
    <x v="3"/>
    <s v="INDUSTRIAL RESIDUAL FUEL OIL OVEN/FURNACE_CURING"/>
    <s v="TEXAS"/>
    <x v="31"/>
    <x v="21"/>
    <s v="ELECTRICITY"/>
    <x v="14"/>
    <n v="0"/>
  </r>
  <r>
    <s v="REFERENCE ELECTRIFICATION - MODERATE TECHNOLOGY ADVANCEMENT"/>
    <x v="3"/>
    <s v="INDUSTRIAL RESIDUAL FUEL OIL OVEN/FURNACE_CURING"/>
    <s v="TEXAS"/>
    <x v="31"/>
    <x v="21"/>
    <s v="DIESEL FUEL"/>
    <x v="14"/>
    <n v="0"/>
  </r>
  <r>
    <s v="REFERENCE ELECTRIFICATION - MODERATE TECHNOLOGY ADVANCEMENT"/>
    <x v="3"/>
    <s v="INDUSTRIAL RESIDUAL FUEL OIL OVEN/FURNACE_CURING"/>
    <s v="TEXAS"/>
    <x v="31"/>
    <x v="21"/>
    <s v="PIPELINE GAS"/>
    <x v="14"/>
    <n v="0"/>
  </r>
  <r>
    <s v="REFERENCE ELECTRIFICATION - MODERATE TECHNOLOGY ADVANCEMENT"/>
    <x v="3"/>
    <s v="INDUSTRIAL RESIDUAL FUEL OIL OVEN/FURNACE_CURING"/>
    <s v="TEXAS"/>
    <x v="31"/>
    <x v="21"/>
    <s v="BIOMASS - WOOD"/>
    <x v="14"/>
    <n v="0"/>
  </r>
  <r>
    <s v="REFERENCE ELECTRIFICATION - MODERATE TECHNOLOGY ADVANCEMENT"/>
    <x v="3"/>
    <s v="INDUSTRIAL RESIDUAL FUEL OIL OVEN/FURNACE_CURING"/>
    <s v="TEXAS"/>
    <x v="31"/>
    <x v="21"/>
    <s v="RESIDUAL FUEL OIL"/>
    <x v="14"/>
    <n v="4272335.4538141303"/>
  </r>
  <r>
    <s v="REFERENCE ELECTRIFICATION - MODERATE TECHNOLOGY ADVANCEMENT"/>
    <x v="3"/>
    <s v="INDUSTRIAL RESIDUAL FUEL OIL OVEN/FURNACE_CURING"/>
    <s v="TEXAS"/>
    <x v="31"/>
    <x v="21"/>
    <s v="COAL"/>
    <x v="14"/>
    <n v="0"/>
  </r>
  <r>
    <s v="REFERENCE ELECTRIFICATION - MODERATE TECHNOLOGY ADVANCEMENT"/>
    <x v="3"/>
    <s v="INDUSTRIAL RESIDUAL FUEL OIL OVEN/FURNACE_CURING"/>
    <s v="TEXAS"/>
    <x v="31"/>
    <x v="21"/>
    <s v="OTHER PETROLEUM"/>
    <x v="14"/>
    <n v="0"/>
  </r>
  <r>
    <s v="REFERENCE ELECTRIFICATION - MODERATE TECHNOLOGY ADVANCEMENT"/>
    <x v="3"/>
    <s v="INDUSTRIAL RESIDUAL FUEL OIL OVEN/FURNACE_CURING"/>
    <s v="TEXAS"/>
    <x v="31"/>
    <x v="22"/>
    <s v="ELECTRICITY"/>
    <x v="14"/>
    <n v="0"/>
  </r>
  <r>
    <s v="REFERENCE ELECTRIFICATION - MODERATE TECHNOLOGY ADVANCEMENT"/>
    <x v="3"/>
    <s v="INDUSTRIAL RESIDUAL FUEL OIL OVEN/FURNACE_CURING"/>
    <s v="TEXAS"/>
    <x v="31"/>
    <x v="22"/>
    <s v="DIESEL FUEL"/>
    <x v="14"/>
    <n v="0"/>
  </r>
  <r>
    <s v="REFERENCE ELECTRIFICATION - MODERATE TECHNOLOGY ADVANCEMENT"/>
    <x v="3"/>
    <s v="INDUSTRIAL RESIDUAL FUEL OIL OVEN/FURNACE_CURING"/>
    <s v="TEXAS"/>
    <x v="31"/>
    <x v="22"/>
    <s v="PIPELINE GAS"/>
    <x v="14"/>
    <n v="0"/>
  </r>
  <r>
    <s v="REFERENCE ELECTRIFICATION - MODERATE TECHNOLOGY ADVANCEMENT"/>
    <x v="3"/>
    <s v="INDUSTRIAL RESIDUAL FUEL OIL OVEN/FURNACE_CURING"/>
    <s v="TEXAS"/>
    <x v="31"/>
    <x v="22"/>
    <s v="BIOMASS - WOOD"/>
    <x v="14"/>
    <n v="0"/>
  </r>
  <r>
    <s v="REFERENCE ELECTRIFICATION - MODERATE TECHNOLOGY ADVANCEMENT"/>
    <x v="3"/>
    <s v="INDUSTRIAL RESIDUAL FUEL OIL OVEN/FURNACE_CURING"/>
    <s v="TEXAS"/>
    <x v="31"/>
    <x v="22"/>
    <s v="RESIDUAL FUEL OIL"/>
    <x v="14"/>
    <n v="4277835.53724318"/>
  </r>
  <r>
    <s v="REFERENCE ELECTRIFICATION - MODERATE TECHNOLOGY ADVANCEMENT"/>
    <x v="3"/>
    <s v="INDUSTRIAL RESIDUAL FUEL OIL OVEN/FURNACE_CURING"/>
    <s v="TEXAS"/>
    <x v="31"/>
    <x v="22"/>
    <s v="COAL"/>
    <x v="14"/>
    <n v="0"/>
  </r>
  <r>
    <s v="REFERENCE ELECTRIFICATION - MODERATE TECHNOLOGY ADVANCEMENT"/>
    <x v="3"/>
    <s v="INDUSTRIAL RESIDUAL FUEL OIL OVEN/FURNACE_CURING"/>
    <s v="TEXAS"/>
    <x v="31"/>
    <x v="22"/>
    <s v="OTHER PETROLEUM"/>
    <x v="14"/>
    <n v="0"/>
  </r>
  <r>
    <s v="REFERENCE ELECTRIFICATION - MODERATE TECHNOLOGY ADVANCEMENT"/>
    <x v="3"/>
    <s v="INDUSTRIAL RESIDUAL FUEL OIL OVEN/FURNACE_CURING"/>
    <s v="TEXAS"/>
    <x v="31"/>
    <x v="23"/>
    <s v="ELECTRICITY"/>
    <x v="14"/>
    <n v="0"/>
  </r>
  <r>
    <s v="REFERENCE ELECTRIFICATION - MODERATE TECHNOLOGY ADVANCEMENT"/>
    <x v="3"/>
    <s v="INDUSTRIAL RESIDUAL FUEL OIL OVEN/FURNACE_CURING"/>
    <s v="TEXAS"/>
    <x v="31"/>
    <x v="23"/>
    <s v="DIESEL FUEL"/>
    <x v="14"/>
    <n v="0"/>
  </r>
  <r>
    <s v="REFERENCE ELECTRIFICATION - MODERATE TECHNOLOGY ADVANCEMENT"/>
    <x v="3"/>
    <s v="INDUSTRIAL RESIDUAL FUEL OIL OVEN/FURNACE_CURING"/>
    <s v="TEXAS"/>
    <x v="31"/>
    <x v="23"/>
    <s v="PIPELINE GAS"/>
    <x v="14"/>
    <n v="0"/>
  </r>
  <r>
    <s v="REFERENCE ELECTRIFICATION - MODERATE TECHNOLOGY ADVANCEMENT"/>
    <x v="3"/>
    <s v="INDUSTRIAL RESIDUAL FUEL OIL OVEN/FURNACE_CURING"/>
    <s v="TEXAS"/>
    <x v="31"/>
    <x v="23"/>
    <s v="BIOMASS - WOOD"/>
    <x v="14"/>
    <n v="0"/>
  </r>
  <r>
    <s v="REFERENCE ELECTRIFICATION - MODERATE TECHNOLOGY ADVANCEMENT"/>
    <x v="3"/>
    <s v="INDUSTRIAL RESIDUAL FUEL OIL OVEN/FURNACE_CURING"/>
    <s v="TEXAS"/>
    <x v="31"/>
    <x v="23"/>
    <s v="RESIDUAL FUEL OIL"/>
    <x v="14"/>
    <n v="4282922.9951185295"/>
  </r>
  <r>
    <s v="REFERENCE ELECTRIFICATION - MODERATE TECHNOLOGY ADVANCEMENT"/>
    <x v="3"/>
    <s v="INDUSTRIAL RESIDUAL FUEL OIL OVEN/FURNACE_CURING"/>
    <s v="TEXAS"/>
    <x v="31"/>
    <x v="23"/>
    <s v="COAL"/>
    <x v="14"/>
    <n v="0"/>
  </r>
  <r>
    <s v="REFERENCE ELECTRIFICATION - MODERATE TECHNOLOGY ADVANCEMENT"/>
    <x v="3"/>
    <s v="INDUSTRIAL RESIDUAL FUEL OIL OVEN/FURNACE_CURING"/>
    <s v="TEXAS"/>
    <x v="31"/>
    <x v="23"/>
    <s v="OTHER PETROLEUM"/>
    <x v="14"/>
    <n v="0"/>
  </r>
  <r>
    <s v="REFERENCE ELECTRIFICATION - MODERATE TECHNOLOGY ADVANCEMENT"/>
    <x v="3"/>
    <s v="INDUSTRIAL RESIDUAL FUEL OIL OVEN/FURNACE_CURING"/>
    <s v="TEXAS"/>
    <x v="31"/>
    <x v="24"/>
    <s v="ELECTRICITY"/>
    <x v="14"/>
    <n v="0"/>
  </r>
  <r>
    <s v="REFERENCE ELECTRIFICATION - MODERATE TECHNOLOGY ADVANCEMENT"/>
    <x v="3"/>
    <s v="INDUSTRIAL RESIDUAL FUEL OIL OVEN/FURNACE_CURING"/>
    <s v="TEXAS"/>
    <x v="31"/>
    <x v="24"/>
    <s v="DIESEL FUEL"/>
    <x v="14"/>
    <n v="0"/>
  </r>
  <r>
    <s v="REFERENCE ELECTRIFICATION - MODERATE TECHNOLOGY ADVANCEMENT"/>
    <x v="3"/>
    <s v="INDUSTRIAL RESIDUAL FUEL OIL OVEN/FURNACE_CURING"/>
    <s v="TEXAS"/>
    <x v="31"/>
    <x v="24"/>
    <s v="PIPELINE GAS"/>
    <x v="14"/>
    <n v="0"/>
  </r>
  <r>
    <s v="REFERENCE ELECTRIFICATION - MODERATE TECHNOLOGY ADVANCEMENT"/>
    <x v="3"/>
    <s v="INDUSTRIAL RESIDUAL FUEL OIL OVEN/FURNACE_CURING"/>
    <s v="TEXAS"/>
    <x v="31"/>
    <x v="24"/>
    <s v="BIOMASS - WOOD"/>
    <x v="14"/>
    <n v="0"/>
  </r>
  <r>
    <s v="REFERENCE ELECTRIFICATION - MODERATE TECHNOLOGY ADVANCEMENT"/>
    <x v="3"/>
    <s v="INDUSTRIAL RESIDUAL FUEL OIL OVEN/FURNACE_CURING"/>
    <s v="TEXAS"/>
    <x v="31"/>
    <x v="24"/>
    <s v="RESIDUAL FUEL OIL"/>
    <x v="14"/>
    <n v="4296385.8260169802"/>
  </r>
  <r>
    <s v="REFERENCE ELECTRIFICATION - MODERATE TECHNOLOGY ADVANCEMENT"/>
    <x v="3"/>
    <s v="INDUSTRIAL RESIDUAL FUEL OIL OVEN/FURNACE_CURING"/>
    <s v="TEXAS"/>
    <x v="31"/>
    <x v="24"/>
    <s v="COAL"/>
    <x v="14"/>
    <n v="0"/>
  </r>
  <r>
    <s v="REFERENCE ELECTRIFICATION - MODERATE TECHNOLOGY ADVANCEMENT"/>
    <x v="3"/>
    <s v="INDUSTRIAL RESIDUAL FUEL OIL OVEN/FURNACE_CURING"/>
    <s v="TEXAS"/>
    <x v="31"/>
    <x v="24"/>
    <s v="OTHER PETROLEUM"/>
    <x v="14"/>
    <n v="0"/>
  </r>
  <r>
    <s v="REFERENCE ELECTRIFICATION - MODERATE TECHNOLOGY ADVANCEMENT"/>
    <x v="3"/>
    <s v="INDUSTRIAL RESIDUAL FUEL OIL OVEN/FURNACE_CURING"/>
    <s v="TEXAS"/>
    <x v="31"/>
    <x v="25"/>
    <s v="ELECTRICITY"/>
    <x v="14"/>
    <n v="0"/>
  </r>
  <r>
    <s v="REFERENCE ELECTRIFICATION - MODERATE TECHNOLOGY ADVANCEMENT"/>
    <x v="3"/>
    <s v="INDUSTRIAL RESIDUAL FUEL OIL OVEN/FURNACE_CURING"/>
    <s v="TEXAS"/>
    <x v="31"/>
    <x v="25"/>
    <s v="DIESEL FUEL"/>
    <x v="14"/>
    <n v="0"/>
  </r>
  <r>
    <s v="REFERENCE ELECTRIFICATION - MODERATE TECHNOLOGY ADVANCEMENT"/>
    <x v="3"/>
    <s v="INDUSTRIAL RESIDUAL FUEL OIL OVEN/FURNACE_CURING"/>
    <s v="TEXAS"/>
    <x v="31"/>
    <x v="25"/>
    <s v="PIPELINE GAS"/>
    <x v="14"/>
    <n v="0"/>
  </r>
  <r>
    <s v="REFERENCE ELECTRIFICATION - MODERATE TECHNOLOGY ADVANCEMENT"/>
    <x v="3"/>
    <s v="INDUSTRIAL RESIDUAL FUEL OIL OVEN/FURNACE_CURING"/>
    <s v="TEXAS"/>
    <x v="31"/>
    <x v="25"/>
    <s v="BIOMASS - WOOD"/>
    <x v="14"/>
    <n v="0"/>
  </r>
  <r>
    <s v="REFERENCE ELECTRIFICATION - MODERATE TECHNOLOGY ADVANCEMENT"/>
    <x v="3"/>
    <s v="INDUSTRIAL RESIDUAL FUEL OIL OVEN/FURNACE_CURING"/>
    <s v="TEXAS"/>
    <x v="31"/>
    <x v="25"/>
    <s v="RESIDUAL FUEL OIL"/>
    <x v="14"/>
    <n v="4312316.1613096502"/>
  </r>
  <r>
    <s v="REFERENCE ELECTRIFICATION - MODERATE TECHNOLOGY ADVANCEMENT"/>
    <x v="3"/>
    <s v="INDUSTRIAL RESIDUAL FUEL OIL OVEN/FURNACE_CURING"/>
    <s v="TEXAS"/>
    <x v="31"/>
    <x v="25"/>
    <s v="COAL"/>
    <x v="14"/>
    <n v="0"/>
  </r>
  <r>
    <s v="REFERENCE ELECTRIFICATION - MODERATE TECHNOLOGY ADVANCEMENT"/>
    <x v="3"/>
    <s v="INDUSTRIAL RESIDUAL FUEL OIL OVEN/FURNACE_CURING"/>
    <s v="TEXAS"/>
    <x v="31"/>
    <x v="25"/>
    <s v="OTHER PETROLEUM"/>
    <x v="14"/>
    <n v="0"/>
  </r>
  <r>
    <s v="REFERENCE ELECTRIFICATION - MODERATE TECHNOLOGY ADVANCEMENT"/>
    <x v="3"/>
    <s v="INDUSTRIAL RESIDUAL FUEL OIL OVEN/FURNACE_CURING"/>
    <s v="TEXAS"/>
    <x v="31"/>
    <x v="26"/>
    <s v="ELECTRICITY"/>
    <x v="14"/>
    <n v="0"/>
  </r>
  <r>
    <s v="REFERENCE ELECTRIFICATION - MODERATE TECHNOLOGY ADVANCEMENT"/>
    <x v="3"/>
    <s v="INDUSTRIAL RESIDUAL FUEL OIL OVEN/FURNACE_CURING"/>
    <s v="TEXAS"/>
    <x v="31"/>
    <x v="26"/>
    <s v="DIESEL FUEL"/>
    <x v="14"/>
    <n v="0"/>
  </r>
  <r>
    <s v="REFERENCE ELECTRIFICATION - MODERATE TECHNOLOGY ADVANCEMENT"/>
    <x v="3"/>
    <s v="INDUSTRIAL RESIDUAL FUEL OIL OVEN/FURNACE_CURING"/>
    <s v="TEXAS"/>
    <x v="31"/>
    <x v="26"/>
    <s v="PIPELINE GAS"/>
    <x v="14"/>
    <n v="0"/>
  </r>
  <r>
    <s v="REFERENCE ELECTRIFICATION - MODERATE TECHNOLOGY ADVANCEMENT"/>
    <x v="3"/>
    <s v="INDUSTRIAL RESIDUAL FUEL OIL OVEN/FURNACE_CURING"/>
    <s v="TEXAS"/>
    <x v="31"/>
    <x v="26"/>
    <s v="BIOMASS - WOOD"/>
    <x v="14"/>
    <n v="0"/>
  </r>
  <r>
    <s v="REFERENCE ELECTRIFICATION - MODERATE TECHNOLOGY ADVANCEMENT"/>
    <x v="3"/>
    <s v="INDUSTRIAL RESIDUAL FUEL OIL OVEN/FURNACE_CURING"/>
    <s v="TEXAS"/>
    <x v="31"/>
    <x v="26"/>
    <s v="RESIDUAL FUEL OIL"/>
    <x v="14"/>
    <n v="4327796.0616384996"/>
  </r>
  <r>
    <s v="REFERENCE ELECTRIFICATION - MODERATE TECHNOLOGY ADVANCEMENT"/>
    <x v="3"/>
    <s v="INDUSTRIAL RESIDUAL FUEL OIL OVEN/FURNACE_CURING"/>
    <s v="TEXAS"/>
    <x v="31"/>
    <x v="26"/>
    <s v="COAL"/>
    <x v="14"/>
    <n v="0"/>
  </r>
  <r>
    <s v="REFERENCE ELECTRIFICATION - MODERATE TECHNOLOGY ADVANCEMENT"/>
    <x v="3"/>
    <s v="INDUSTRIAL RESIDUAL FUEL OIL OVEN/FURNACE_CURING"/>
    <s v="TEXAS"/>
    <x v="31"/>
    <x v="26"/>
    <s v="OTHER PETROLEUM"/>
    <x v="14"/>
    <n v="0"/>
  </r>
  <r>
    <s v="REFERENCE ELECTRIFICATION - MODERATE TECHNOLOGY ADVANCEMENT"/>
    <x v="3"/>
    <s v="INDUSTRIAL RESIDUAL FUEL OIL OVEN/FURNACE_CURING"/>
    <s v="TEXAS"/>
    <x v="31"/>
    <x v="27"/>
    <s v="ELECTRICITY"/>
    <x v="14"/>
    <n v="0"/>
  </r>
  <r>
    <s v="REFERENCE ELECTRIFICATION - MODERATE TECHNOLOGY ADVANCEMENT"/>
    <x v="3"/>
    <s v="INDUSTRIAL RESIDUAL FUEL OIL OVEN/FURNACE_CURING"/>
    <s v="TEXAS"/>
    <x v="31"/>
    <x v="27"/>
    <s v="DIESEL FUEL"/>
    <x v="14"/>
    <n v="0"/>
  </r>
  <r>
    <s v="REFERENCE ELECTRIFICATION - MODERATE TECHNOLOGY ADVANCEMENT"/>
    <x v="3"/>
    <s v="INDUSTRIAL RESIDUAL FUEL OIL OVEN/FURNACE_CURING"/>
    <s v="TEXAS"/>
    <x v="31"/>
    <x v="27"/>
    <s v="PIPELINE GAS"/>
    <x v="14"/>
    <n v="0"/>
  </r>
  <r>
    <s v="REFERENCE ELECTRIFICATION - MODERATE TECHNOLOGY ADVANCEMENT"/>
    <x v="3"/>
    <s v="INDUSTRIAL RESIDUAL FUEL OIL OVEN/FURNACE_CURING"/>
    <s v="TEXAS"/>
    <x v="31"/>
    <x v="27"/>
    <s v="BIOMASS - WOOD"/>
    <x v="14"/>
    <n v="0"/>
  </r>
  <r>
    <s v="REFERENCE ELECTRIFICATION - MODERATE TECHNOLOGY ADVANCEMENT"/>
    <x v="3"/>
    <s v="INDUSTRIAL RESIDUAL FUEL OIL OVEN/FURNACE_CURING"/>
    <s v="TEXAS"/>
    <x v="31"/>
    <x v="27"/>
    <s v="RESIDUAL FUEL OIL"/>
    <x v="14"/>
    <n v="4340155.7621098701"/>
  </r>
  <r>
    <s v="REFERENCE ELECTRIFICATION - MODERATE TECHNOLOGY ADVANCEMENT"/>
    <x v="3"/>
    <s v="INDUSTRIAL RESIDUAL FUEL OIL OVEN/FURNACE_CURING"/>
    <s v="TEXAS"/>
    <x v="31"/>
    <x v="27"/>
    <s v="COAL"/>
    <x v="14"/>
    <n v="0"/>
  </r>
  <r>
    <s v="REFERENCE ELECTRIFICATION - MODERATE TECHNOLOGY ADVANCEMENT"/>
    <x v="3"/>
    <s v="INDUSTRIAL RESIDUAL FUEL OIL OVEN/FURNACE_CURING"/>
    <s v="TEXAS"/>
    <x v="31"/>
    <x v="27"/>
    <s v="OTHER PETROLEUM"/>
    <x v="14"/>
    <n v="0"/>
  </r>
  <r>
    <s v="REFERENCE ELECTRIFICATION - MODERATE TECHNOLOGY ADVANCEMENT"/>
    <x v="3"/>
    <s v="INDUSTRIAL RESIDUAL FUEL OIL OVEN/FURNACE_CURING"/>
    <s v="TEXAS"/>
    <x v="31"/>
    <x v="28"/>
    <s v="ELECTRICITY"/>
    <x v="14"/>
    <n v="0"/>
  </r>
  <r>
    <s v="REFERENCE ELECTRIFICATION - MODERATE TECHNOLOGY ADVANCEMENT"/>
    <x v="3"/>
    <s v="INDUSTRIAL RESIDUAL FUEL OIL OVEN/FURNACE_CURING"/>
    <s v="TEXAS"/>
    <x v="31"/>
    <x v="28"/>
    <s v="DIESEL FUEL"/>
    <x v="14"/>
    <n v="0"/>
  </r>
  <r>
    <s v="REFERENCE ELECTRIFICATION - MODERATE TECHNOLOGY ADVANCEMENT"/>
    <x v="3"/>
    <s v="INDUSTRIAL RESIDUAL FUEL OIL OVEN/FURNACE_CURING"/>
    <s v="TEXAS"/>
    <x v="31"/>
    <x v="28"/>
    <s v="PIPELINE GAS"/>
    <x v="14"/>
    <n v="0"/>
  </r>
  <r>
    <s v="REFERENCE ELECTRIFICATION - MODERATE TECHNOLOGY ADVANCEMENT"/>
    <x v="3"/>
    <s v="INDUSTRIAL RESIDUAL FUEL OIL OVEN/FURNACE_CURING"/>
    <s v="TEXAS"/>
    <x v="31"/>
    <x v="28"/>
    <s v="BIOMASS - WOOD"/>
    <x v="14"/>
    <n v="0"/>
  </r>
  <r>
    <s v="REFERENCE ELECTRIFICATION - MODERATE TECHNOLOGY ADVANCEMENT"/>
    <x v="3"/>
    <s v="INDUSTRIAL RESIDUAL FUEL OIL OVEN/FURNACE_CURING"/>
    <s v="TEXAS"/>
    <x v="31"/>
    <x v="28"/>
    <s v="RESIDUAL FUEL OIL"/>
    <x v="14"/>
    <n v="4349286.7204987202"/>
  </r>
  <r>
    <s v="REFERENCE ELECTRIFICATION - MODERATE TECHNOLOGY ADVANCEMENT"/>
    <x v="3"/>
    <s v="INDUSTRIAL RESIDUAL FUEL OIL OVEN/FURNACE_CURING"/>
    <s v="TEXAS"/>
    <x v="31"/>
    <x v="28"/>
    <s v="COAL"/>
    <x v="14"/>
    <n v="0"/>
  </r>
  <r>
    <s v="REFERENCE ELECTRIFICATION - MODERATE TECHNOLOGY ADVANCEMENT"/>
    <x v="3"/>
    <s v="INDUSTRIAL RESIDUAL FUEL OIL OVEN/FURNACE_CURING"/>
    <s v="TEXAS"/>
    <x v="31"/>
    <x v="28"/>
    <s v="OTHER PETROLEUM"/>
    <x v="14"/>
    <n v="0"/>
  </r>
  <r>
    <s v="REFERENCE ELECTRIFICATION - MODERATE TECHNOLOGY ADVANCEMENT"/>
    <x v="3"/>
    <s v="INDUSTRIAL RESIDUAL FUEL OIL OVEN/FURNACE_CURING"/>
    <s v="TEXAS"/>
    <x v="31"/>
    <x v="29"/>
    <s v="ELECTRICITY"/>
    <x v="14"/>
    <n v="0"/>
  </r>
  <r>
    <s v="REFERENCE ELECTRIFICATION - MODERATE TECHNOLOGY ADVANCEMENT"/>
    <x v="3"/>
    <s v="INDUSTRIAL RESIDUAL FUEL OIL OVEN/FURNACE_CURING"/>
    <s v="TEXAS"/>
    <x v="31"/>
    <x v="29"/>
    <s v="DIESEL FUEL"/>
    <x v="14"/>
    <n v="0"/>
  </r>
  <r>
    <s v="REFERENCE ELECTRIFICATION - MODERATE TECHNOLOGY ADVANCEMENT"/>
    <x v="3"/>
    <s v="INDUSTRIAL RESIDUAL FUEL OIL OVEN/FURNACE_CURING"/>
    <s v="TEXAS"/>
    <x v="31"/>
    <x v="29"/>
    <s v="PIPELINE GAS"/>
    <x v="14"/>
    <n v="0"/>
  </r>
  <r>
    <s v="REFERENCE ELECTRIFICATION - MODERATE TECHNOLOGY ADVANCEMENT"/>
    <x v="3"/>
    <s v="INDUSTRIAL RESIDUAL FUEL OIL OVEN/FURNACE_CURING"/>
    <s v="TEXAS"/>
    <x v="31"/>
    <x v="29"/>
    <s v="BIOMASS - WOOD"/>
    <x v="14"/>
    <n v="0"/>
  </r>
  <r>
    <s v="REFERENCE ELECTRIFICATION - MODERATE TECHNOLOGY ADVANCEMENT"/>
    <x v="3"/>
    <s v="INDUSTRIAL RESIDUAL FUEL OIL OVEN/FURNACE_CURING"/>
    <s v="TEXAS"/>
    <x v="31"/>
    <x v="29"/>
    <s v="RESIDUAL FUEL OIL"/>
    <x v="14"/>
    <n v="4357962.0887299702"/>
  </r>
  <r>
    <s v="REFERENCE ELECTRIFICATION - MODERATE TECHNOLOGY ADVANCEMENT"/>
    <x v="3"/>
    <s v="INDUSTRIAL RESIDUAL FUEL OIL OVEN/FURNACE_CURING"/>
    <s v="TEXAS"/>
    <x v="31"/>
    <x v="29"/>
    <s v="COAL"/>
    <x v="14"/>
    <n v="0"/>
  </r>
  <r>
    <s v="REFERENCE ELECTRIFICATION - MODERATE TECHNOLOGY ADVANCEMENT"/>
    <x v="3"/>
    <s v="INDUSTRIAL RESIDUAL FUEL OIL OVEN/FURNACE_CURING"/>
    <s v="TEXAS"/>
    <x v="31"/>
    <x v="29"/>
    <s v="OTHER PETROLEUM"/>
    <x v="14"/>
    <n v="0"/>
  </r>
  <r>
    <s v="REFERENCE ELECTRIFICATION - MODERATE TECHNOLOGY ADVANCEMENT"/>
    <x v="3"/>
    <s v="INDUSTRIAL RESIDUAL FUEL OIL OVEN/FURNACE_CURING"/>
    <s v="TEXAS"/>
    <x v="31"/>
    <x v="30"/>
    <s v="ELECTRICITY"/>
    <x v="14"/>
    <n v="0"/>
  </r>
  <r>
    <s v="REFERENCE ELECTRIFICATION - MODERATE TECHNOLOGY ADVANCEMENT"/>
    <x v="3"/>
    <s v="INDUSTRIAL RESIDUAL FUEL OIL OVEN/FURNACE_CURING"/>
    <s v="TEXAS"/>
    <x v="31"/>
    <x v="30"/>
    <s v="DIESEL FUEL"/>
    <x v="14"/>
    <n v="0"/>
  </r>
  <r>
    <s v="REFERENCE ELECTRIFICATION - MODERATE TECHNOLOGY ADVANCEMENT"/>
    <x v="3"/>
    <s v="INDUSTRIAL RESIDUAL FUEL OIL OVEN/FURNACE_CURING"/>
    <s v="TEXAS"/>
    <x v="31"/>
    <x v="30"/>
    <s v="PIPELINE GAS"/>
    <x v="14"/>
    <n v="0"/>
  </r>
  <r>
    <s v="REFERENCE ELECTRIFICATION - MODERATE TECHNOLOGY ADVANCEMENT"/>
    <x v="3"/>
    <s v="INDUSTRIAL RESIDUAL FUEL OIL OVEN/FURNACE_CURING"/>
    <s v="TEXAS"/>
    <x v="31"/>
    <x v="30"/>
    <s v="BIOMASS - WOOD"/>
    <x v="14"/>
    <n v="0"/>
  </r>
  <r>
    <s v="REFERENCE ELECTRIFICATION - MODERATE TECHNOLOGY ADVANCEMENT"/>
    <x v="3"/>
    <s v="INDUSTRIAL RESIDUAL FUEL OIL OVEN/FURNACE_CURING"/>
    <s v="TEXAS"/>
    <x v="31"/>
    <x v="30"/>
    <s v="RESIDUAL FUEL OIL"/>
    <x v="14"/>
    <n v="4370993.2011340102"/>
  </r>
  <r>
    <s v="REFERENCE ELECTRIFICATION - MODERATE TECHNOLOGY ADVANCEMENT"/>
    <x v="3"/>
    <s v="INDUSTRIAL RESIDUAL FUEL OIL OVEN/FURNACE_CURING"/>
    <s v="TEXAS"/>
    <x v="31"/>
    <x v="30"/>
    <s v="COAL"/>
    <x v="14"/>
    <n v="0"/>
  </r>
  <r>
    <s v="REFERENCE ELECTRIFICATION - MODERATE TECHNOLOGY ADVANCEMENT"/>
    <x v="3"/>
    <s v="INDUSTRIAL RESIDUAL FUEL OIL OVEN/FURNACE_CURING"/>
    <s v="TEXAS"/>
    <x v="31"/>
    <x v="30"/>
    <s v="OTHER PETROLEUM"/>
    <x v="14"/>
    <n v="0"/>
  </r>
  <r>
    <s v="REFERENCE ELECTRIFICATION - MODERATE TECHNOLOGY ADVANCEMENT"/>
    <x v="3"/>
    <s v="INDUSTRIAL RESIDUAL FUEL OIL OVEN/FURNACE_CURING"/>
    <s v="TEXAS"/>
    <x v="31"/>
    <x v="31"/>
    <s v="ELECTRICITY"/>
    <x v="14"/>
    <n v="0"/>
  </r>
  <r>
    <s v="REFERENCE ELECTRIFICATION - MODERATE TECHNOLOGY ADVANCEMENT"/>
    <x v="3"/>
    <s v="INDUSTRIAL RESIDUAL FUEL OIL OVEN/FURNACE_CURING"/>
    <s v="TEXAS"/>
    <x v="31"/>
    <x v="31"/>
    <s v="DIESEL FUEL"/>
    <x v="14"/>
    <n v="0"/>
  </r>
  <r>
    <s v="REFERENCE ELECTRIFICATION - MODERATE TECHNOLOGY ADVANCEMENT"/>
    <x v="3"/>
    <s v="INDUSTRIAL RESIDUAL FUEL OIL OVEN/FURNACE_CURING"/>
    <s v="TEXAS"/>
    <x v="31"/>
    <x v="31"/>
    <s v="PIPELINE GAS"/>
    <x v="14"/>
    <n v="0"/>
  </r>
  <r>
    <s v="REFERENCE ELECTRIFICATION - MODERATE TECHNOLOGY ADVANCEMENT"/>
    <x v="3"/>
    <s v="INDUSTRIAL RESIDUAL FUEL OIL OVEN/FURNACE_CURING"/>
    <s v="TEXAS"/>
    <x v="31"/>
    <x v="31"/>
    <s v="BIOMASS - WOOD"/>
    <x v="14"/>
    <n v="0"/>
  </r>
  <r>
    <s v="REFERENCE ELECTRIFICATION - MODERATE TECHNOLOGY ADVANCEMENT"/>
    <x v="3"/>
    <s v="INDUSTRIAL RESIDUAL FUEL OIL OVEN/FURNACE_CURING"/>
    <s v="TEXAS"/>
    <x v="31"/>
    <x v="31"/>
    <s v="RESIDUAL FUEL OIL"/>
    <x v="14"/>
    <n v="4392407.8907336798"/>
  </r>
  <r>
    <s v="REFERENCE ELECTRIFICATION - MODERATE TECHNOLOGY ADVANCEMENT"/>
    <x v="3"/>
    <s v="INDUSTRIAL RESIDUAL FUEL OIL OVEN/FURNACE_CURING"/>
    <s v="TEXAS"/>
    <x v="31"/>
    <x v="31"/>
    <s v="COAL"/>
    <x v="14"/>
    <n v="0"/>
  </r>
  <r>
    <s v="REFERENCE ELECTRIFICATION - MODERATE TECHNOLOGY ADVANCEMENT"/>
    <x v="3"/>
    <s v="INDUSTRIAL RESIDUAL FUEL OIL OVEN/FURNACE_CURING"/>
    <s v="TEXAS"/>
    <x v="31"/>
    <x v="31"/>
    <s v="OTHER PETROLEUM"/>
    <x v="14"/>
    <n v="0"/>
  </r>
  <r>
    <s v="REFERENCE ELECTRIFICATION - MODERATE TECHNOLOGY ADVANCEMENT"/>
    <x v="3"/>
    <s v="INDUSTRIAL RESIDUAL FUEL OIL OVEN/FURNACE_CURING"/>
    <s v="TEXAS"/>
    <x v="31"/>
    <x v="32"/>
    <s v="ELECTRICITY"/>
    <x v="14"/>
    <n v="0"/>
  </r>
  <r>
    <s v="REFERENCE ELECTRIFICATION - MODERATE TECHNOLOGY ADVANCEMENT"/>
    <x v="3"/>
    <s v="INDUSTRIAL RESIDUAL FUEL OIL OVEN/FURNACE_CURING"/>
    <s v="TEXAS"/>
    <x v="31"/>
    <x v="32"/>
    <s v="DIESEL FUEL"/>
    <x v="14"/>
    <n v="0"/>
  </r>
  <r>
    <s v="REFERENCE ELECTRIFICATION - MODERATE TECHNOLOGY ADVANCEMENT"/>
    <x v="3"/>
    <s v="INDUSTRIAL RESIDUAL FUEL OIL OVEN/FURNACE_CURING"/>
    <s v="TEXAS"/>
    <x v="31"/>
    <x v="32"/>
    <s v="PIPELINE GAS"/>
    <x v="14"/>
    <n v="0"/>
  </r>
  <r>
    <s v="REFERENCE ELECTRIFICATION - MODERATE TECHNOLOGY ADVANCEMENT"/>
    <x v="3"/>
    <s v="INDUSTRIAL RESIDUAL FUEL OIL OVEN/FURNACE_CURING"/>
    <s v="TEXAS"/>
    <x v="31"/>
    <x v="32"/>
    <s v="BIOMASS - WOOD"/>
    <x v="14"/>
    <n v="0"/>
  </r>
  <r>
    <s v="REFERENCE ELECTRIFICATION - MODERATE TECHNOLOGY ADVANCEMENT"/>
    <x v="3"/>
    <s v="INDUSTRIAL RESIDUAL FUEL OIL OVEN/FURNACE_CURING"/>
    <s v="TEXAS"/>
    <x v="31"/>
    <x v="32"/>
    <s v="RESIDUAL FUEL OIL"/>
    <x v="14"/>
    <n v="4417651.9031919101"/>
  </r>
  <r>
    <s v="REFERENCE ELECTRIFICATION - MODERATE TECHNOLOGY ADVANCEMENT"/>
    <x v="3"/>
    <s v="INDUSTRIAL RESIDUAL FUEL OIL OVEN/FURNACE_CURING"/>
    <s v="TEXAS"/>
    <x v="31"/>
    <x v="32"/>
    <s v="COAL"/>
    <x v="14"/>
    <n v="0"/>
  </r>
  <r>
    <s v="REFERENCE ELECTRIFICATION - MODERATE TECHNOLOGY ADVANCEMENT"/>
    <x v="3"/>
    <s v="INDUSTRIAL RESIDUAL FUEL OIL OVEN/FURNACE_CURING"/>
    <s v="TEXAS"/>
    <x v="31"/>
    <x v="32"/>
    <s v="OTHER PETROLEUM"/>
    <x v="14"/>
    <n v="0"/>
  </r>
  <r>
    <s v="REFERENCE ELECTRIFICATION - MODERATE TECHNOLOGY ADVANCEMENT"/>
    <x v="3"/>
    <s v="INDUSTRIAL RESIDUAL FUEL OIL OVEN/FURNACE_CURING"/>
    <s v="TEXAS"/>
    <x v="31"/>
    <x v="33"/>
    <s v="ELECTRICITY"/>
    <x v="14"/>
    <n v="0"/>
  </r>
  <r>
    <s v="REFERENCE ELECTRIFICATION - MODERATE TECHNOLOGY ADVANCEMENT"/>
    <x v="3"/>
    <s v="INDUSTRIAL RESIDUAL FUEL OIL OVEN/FURNACE_CURING"/>
    <s v="TEXAS"/>
    <x v="31"/>
    <x v="33"/>
    <s v="DIESEL FUEL"/>
    <x v="14"/>
    <n v="0"/>
  </r>
  <r>
    <s v="REFERENCE ELECTRIFICATION - MODERATE TECHNOLOGY ADVANCEMENT"/>
    <x v="3"/>
    <s v="INDUSTRIAL RESIDUAL FUEL OIL OVEN/FURNACE_CURING"/>
    <s v="TEXAS"/>
    <x v="31"/>
    <x v="33"/>
    <s v="PIPELINE GAS"/>
    <x v="14"/>
    <n v="0"/>
  </r>
  <r>
    <s v="REFERENCE ELECTRIFICATION - MODERATE TECHNOLOGY ADVANCEMENT"/>
    <x v="3"/>
    <s v="INDUSTRIAL RESIDUAL FUEL OIL OVEN/FURNACE_CURING"/>
    <s v="TEXAS"/>
    <x v="31"/>
    <x v="33"/>
    <s v="BIOMASS - WOOD"/>
    <x v="14"/>
    <n v="0"/>
  </r>
  <r>
    <s v="REFERENCE ELECTRIFICATION - MODERATE TECHNOLOGY ADVANCEMENT"/>
    <x v="3"/>
    <s v="INDUSTRIAL RESIDUAL FUEL OIL OVEN/FURNACE_CURING"/>
    <s v="TEXAS"/>
    <x v="31"/>
    <x v="33"/>
    <s v="RESIDUAL FUEL OIL"/>
    <x v="14"/>
    <n v="4444415.5212624501"/>
  </r>
  <r>
    <s v="REFERENCE ELECTRIFICATION - MODERATE TECHNOLOGY ADVANCEMENT"/>
    <x v="3"/>
    <s v="INDUSTRIAL RESIDUAL FUEL OIL OVEN/FURNACE_CURING"/>
    <s v="TEXAS"/>
    <x v="31"/>
    <x v="33"/>
    <s v="COAL"/>
    <x v="14"/>
    <n v="0"/>
  </r>
  <r>
    <s v="REFERENCE ELECTRIFICATION - MODERATE TECHNOLOGY ADVANCEMENT"/>
    <x v="3"/>
    <s v="INDUSTRIAL RESIDUAL FUEL OIL OVEN/FURNACE_CURING"/>
    <s v="TEXAS"/>
    <x v="31"/>
    <x v="33"/>
    <s v="OTHER PETROLEUM"/>
    <x v="14"/>
    <n v="0"/>
  </r>
  <r>
    <s v="REFERENCE ELECTRIFICATION - MODERATE TECHNOLOGY ADVANCEMENT"/>
    <x v="3"/>
    <s v="INDUSTRIAL ELECTRIC RESISTANCE HEAT/MELT_CURING"/>
    <s v="TEXAS"/>
    <x v="31"/>
    <x v="0"/>
    <s v="ELECTRICITY"/>
    <x v="14"/>
    <n v="0"/>
  </r>
  <r>
    <s v="REFERENCE ELECTRIFICATION - MODERATE TECHNOLOGY ADVANCEMENT"/>
    <x v="3"/>
    <s v="INDUSTRIAL ELECTRIC RESISTANCE HEAT/MELT_CURING"/>
    <s v="TEXAS"/>
    <x v="31"/>
    <x v="0"/>
    <s v="DIESEL FUEL"/>
    <x v="14"/>
    <n v="0"/>
  </r>
  <r>
    <s v="REFERENCE ELECTRIFICATION - MODERATE TECHNOLOGY ADVANCEMENT"/>
    <x v="3"/>
    <s v="INDUSTRIAL ELECTRIC RESISTANCE HEAT/MELT_CURING"/>
    <s v="TEXAS"/>
    <x v="31"/>
    <x v="0"/>
    <s v="PIPELINE GAS"/>
    <x v="14"/>
    <n v="0"/>
  </r>
  <r>
    <s v="REFERENCE ELECTRIFICATION - MODERATE TECHNOLOGY ADVANCEMENT"/>
    <x v="3"/>
    <s v="INDUSTRIAL ELECTRIC RESISTANCE HEAT/MELT_CURING"/>
    <s v="TEXAS"/>
    <x v="31"/>
    <x v="0"/>
    <s v="BIOMASS - WOOD"/>
    <x v="14"/>
    <n v="0"/>
  </r>
  <r>
    <s v="REFERENCE ELECTRIFICATION - MODERATE TECHNOLOGY ADVANCEMENT"/>
    <x v="3"/>
    <s v="INDUSTRIAL ELECTRIC RESISTANCE HEAT/MELT_CURING"/>
    <s v="TEXAS"/>
    <x v="31"/>
    <x v="0"/>
    <s v="RESIDUAL FUEL OIL"/>
    <x v="14"/>
    <n v="0"/>
  </r>
  <r>
    <s v="REFERENCE ELECTRIFICATION - MODERATE TECHNOLOGY ADVANCEMENT"/>
    <x v="3"/>
    <s v="INDUSTRIAL ELECTRIC RESISTANCE HEAT/MELT_CURING"/>
    <s v="TEXAS"/>
    <x v="31"/>
    <x v="0"/>
    <s v="COAL"/>
    <x v="14"/>
    <n v="0"/>
  </r>
  <r>
    <s v="REFERENCE ELECTRIFICATION - MODERATE TECHNOLOGY ADVANCEMENT"/>
    <x v="3"/>
    <s v="INDUSTRIAL ELECTRIC RESISTANCE HEAT/MELT_CURING"/>
    <s v="TEXAS"/>
    <x v="31"/>
    <x v="0"/>
    <s v="OTHER PETROLEUM"/>
    <x v="14"/>
    <n v="0"/>
  </r>
  <r>
    <s v="REFERENCE ELECTRIFICATION - MODERATE TECHNOLOGY ADVANCEMENT"/>
    <x v="3"/>
    <s v="INDUSTRIAL ELECTRIC RESISTANCE HEAT/MELT_CURING"/>
    <s v="TEXAS"/>
    <x v="31"/>
    <x v="1"/>
    <s v="ELECTRICITY"/>
    <x v="14"/>
    <n v="0"/>
  </r>
  <r>
    <s v="REFERENCE ELECTRIFICATION - MODERATE TECHNOLOGY ADVANCEMENT"/>
    <x v="3"/>
    <s v="INDUSTRIAL ELECTRIC RESISTANCE HEAT/MELT_CURING"/>
    <s v="TEXAS"/>
    <x v="31"/>
    <x v="1"/>
    <s v="DIESEL FUEL"/>
    <x v="14"/>
    <n v="0"/>
  </r>
  <r>
    <s v="REFERENCE ELECTRIFICATION - MODERATE TECHNOLOGY ADVANCEMENT"/>
    <x v="3"/>
    <s v="INDUSTRIAL ELECTRIC RESISTANCE HEAT/MELT_CURING"/>
    <s v="TEXAS"/>
    <x v="31"/>
    <x v="1"/>
    <s v="PIPELINE GAS"/>
    <x v="14"/>
    <n v="0"/>
  </r>
  <r>
    <s v="REFERENCE ELECTRIFICATION - MODERATE TECHNOLOGY ADVANCEMENT"/>
    <x v="3"/>
    <s v="INDUSTRIAL ELECTRIC RESISTANCE HEAT/MELT_CURING"/>
    <s v="TEXAS"/>
    <x v="31"/>
    <x v="1"/>
    <s v="BIOMASS - WOOD"/>
    <x v="14"/>
    <n v="0"/>
  </r>
  <r>
    <s v="REFERENCE ELECTRIFICATION - MODERATE TECHNOLOGY ADVANCEMENT"/>
    <x v="3"/>
    <s v="INDUSTRIAL ELECTRIC RESISTANCE HEAT/MELT_CURING"/>
    <s v="TEXAS"/>
    <x v="31"/>
    <x v="1"/>
    <s v="RESIDUAL FUEL OIL"/>
    <x v="14"/>
    <n v="0"/>
  </r>
  <r>
    <s v="REFERENCE ELECTRIFICATION - MODERATE TECHNOLOGY ADVANCEMENT"/>
    <x v="3"/>
    <s v="INDUSTRIAL ELECTRIC RESISTANCE HEAT/MELT_CURING"/>
    <s v="TEXAS"/>
    <x v="31"/>
    <x v="1"/>
    <s v="COAL"/>
    <x v="14"/>
    <n v="0"/>
  </r>
  <r>
    <s v="REFERENCE ELECTRIFICATION - MODERATE TECHNOLOGY ADVANCEMENT"/>
    <x v="3"/>
    <s v="INDUSTRIAL ELECTRIC RESISTANCE HEAT/MELT_CURING"/>
    <s v="TEXAS"/>
    <x v="31"/>
    <x v="1"/>
    <s v="OTHER PETROLEUM"/>
    <x v="14"/>
    <n v="0"/>
  </r>
  <r>
    <s v="REFERENCE ELECTRIFICATION - MODERATE TECHNOLOGY ADVANCEMENT"/>
    <x v="3"/>
    <s v="INDUSTRIAL ELECTRIC RESISTANCE HEAT/MELT_CURING"/>
    <s v="TEXAS"/>
    <x v="31"/>
    <x v="2"/>
    <s v="ELECTRICITY"/>
    <x v="14"/>
    <n v="0"/>
  </r>
  <r>
    <s v="REFERENCE ELECTRIFICATION - MODERATE TECHNOLOGY ADVANCEMENT"/>
    <x v="3"/>
    <s v="INDUSTRIAL ELECTRIC RESISTANCE HEAT/MELT_CURING"/>
    <s v="TEXAS"/>
    <x v="31"/>
    <x v="2"/>
    <s v="DIESEL FUEL"/>
    <x v="14"/>
    <n v="0"/>
  </r>
  <r>
    <s v="REFERENCE ELECTRIFICATION - MODERATE TECHNOLOGY ADVANCEMENT"/>
    <x v="3"/>
    <s v="INDUSTRIAL ELECTRIC RESISTANCE HEAT/MELT_CURING"/>
    <s v="TEXAS"/>
    <x v="31"/>
    <x v="2"/>
    <s v="PIPELINE GAS"/>
    <x v="14"/>
    <n v="0"/>
  </r>
  <r>
    <s v="REFERENCE ELECTRIFICATION - MODERATE TECHNOLOGY ADVANCEMENT"/>
    <x v="3"/>
    <s v="INDUSTRIAL ELECTRIC RESISTANCE HEAT/MELT_CURING"/>
    <s v="TEXAS"/>
    <x v="31"/>
    <x v="2"/>
    <s v="BIOMASS - WOOD"/>
    <x v="14"/>
    <n v="0"/>
  </r>
  <r>
    <s v="REFERENCE ELECTRIFICATION - MODERATE TECHNOLOGY ADVANCEMENT"/>
    <x v="3"/>
    <s v="INDUSTRIAL ELECTRIC RESISTANCE HEAT/MELT_CURING"/>
    <s v="TEXAS"/>
    <x v="31"/>
    <x v="2"/>
    <s v="RESIDUAL FUEL OIL"/>
    <x v="14"/>
    <n v="0"/>
  </r>
  <r>
    <s v="REFERENCE ELECTRIFICATION - MODERATE TECHNOLOGY ADVANCEMENT"/>
    <x v="3"/>
    <s v="INDUSTRIAL ELECTRIC RESISTANCE HEAT/MELT_CURING"/>
    <s v="TEXAS"/>
    <x v="31"/>
    <x v="2"/>
    <s v="COAL"/>
    <x v="14"/>
    <n v="0"/>
  </r>
  <r>
    <s v="REFERENCE ELECTRIFICATION - MODERATE TECHNOLOGY ADVANCEMENT"/>
    <x v="3"/>
    <s v="INDUSTRIAL ELECTRIC RESISTANCE HEAT/MELT_CURING"/>
    <s v="TEXAS"/>
    <x v="31"/>
    <x v="2"/>
    <s v="OTHER PETROLEUM"/>
    <x v="14"/>
    <n v="0"/>
  </r>
  <r>
    <s v="REFERENCE ELECTRIFICATION - MODERATE TECHNOLOGY ADVANCEMENT"/>
    <x v="3"/>
    <s v="INDUSTRIAL ELECTRIC RESISTANCE HEAT/MELT_CURING"/>
    <s v="TEXAS"/>
    <x v="31"/>
    <x v="3"/>
    <s v="ELECTRICITY"/>
    <x v="14"/>
    <n v="0"/>
  </r>
  <r>
    <s v="REFERENCE ELECTRIFICATION - MODERATE TECHNOLOGY ADVANCEMENT"/>
    <x v="3"/>
    <s v="INDUSTRIAL ELECTRIC RESISTANCE HEAT/MELT_CURING"/>
    <s v="TEXAS"/>
    <x v="31"/>
    <x v="3"/>
    <s v="DIESEL FUEL"/>
    <x v="14"/>
    <n v="0"/>
  </r>
  <r>
    <s v="REFERENCE ELECTRIFICATION - MODERATE TECHNOLOGY ADVANCEMENT"/>
    <x v="3"/>
    <s v="INDUSTRIAL ELECTRIC RESISTANCE HEAT/MELT_CURING"/>
    <s v="TEXAS"/>
    <x v="31"/>
    <x v="3"/>
    <s v="PIPELINE GAS"/>
    <x v="14"/>
    <n v="0"/>
  </r>
  <r>
    <s v="REFERENCE ELECTRIFICATION - MODERATE TECHNOLOGY ADVANCEMENT"/>
    <x v="3"/>
    <s v="INDUSTRIAL ELECTRIC RESISTANCE HEAT/MELT_CURING"/>
    <s v="TEXAS"/>
    <x v="31"/>
    <x v="3"/>
    <s v="BIOMASS - WOOD"/>
    <x v="14"/>
    <n v="0"/>
  </r>
  <r>
    <s v="REFERENCE ELECTRIFICATION - MODERATE TECHNOLOGY ADVANCEMENT"/>
    <x v="3"/>
    <s v="INDUSTRIAL ELECTRIC RESISTANCE HEAT/MELT_CURING"/>
    <s v="TEXAS"/>
    <x v="31"/>
    <x v="3"/>
    <s v="RESIDUAL FUEL OIL"/>
    <x v="14"/>
    <n v="0"/>
  </r>
  <r>
    <s v="REFERENCE ELECTRIFICATION - MODERATE TECHNOLOGY ADVANCEMENT"/>
    <x v="3"/>
    <s v="INDUSTRIAL ELECTRIC RESISTANCE HEAT/MELT_CURING"/>
    <s v="TEXAS"/>
    <x v="31"/>
    <x v="3"/>
    <s v="COAL"/>
    <x v="14"/>
    <n v="0"/>
  </r>
  <r>
    <s v="REFERENCE ELECTRIFICATION - MODERATE TECHNOLOGY ADVANCEMENT"/>
    <x v="3"/>
    <s v="INDUSTRIAL ELECTRIC RESISTANCE HEAT/MELT_CURING"/>
    <s v="TEXAS"/>
    <x v="31"/>
    <x v="3"/>
    <s v="OTHER PETROLEUM"/>
    <x v="14"/>
    <n v="0"/>
  </r>
  <r>
    <s v="REFERENCE ELECTRIFICATION - MODERATE TECHNOLOGY ADVANCEMENT"/>
    <x v="3"/>
    <s v="INDUSTRIAL ELECTRIC RESISTANCE HEAT/MELT_CURING"/>
    <s v="TEXAS"/>
    <x v="31"/>
    <x v="4"/>
    <s v="ELECTRICITY"/>
    <x v="14"/>
    <n v="0"/>
  </r>
  <r>
    <s v="REFERENCE ELECTRIFICATION - MODERATE TECHNOLOGY ADVANCEMENT"/>
    <x v="3"/>
    <s v="INDUSTRIAL ELECTRIC RESISTANCE HEAT/MELT_CURING"/>
    <s v="TEXAS"/>
    <x v="31"/>
    <x v="4"/>
    <s v="DIESEL FUEL"/>
    <x v="14"/>
    <n v="0"/>
  </r>
  <r>
    <s v="REFERENCE ELECTRIFICATION - MODERATE TECHNOLOGY ADVANCEMENT"/>
    <x v="3"/>
    <s v="INDUSTRIAL ELECTRIC RESISTANCE HEAT/MELT_CURING"/>
    <s v="TEXAS"/>
    <x v="31"/>
    <x v="4"/>
    <s v="PIPELINE GAS"/>
    <x v="14"/>
    <n v="0"/>
  </r>
  <r>
    <s v="REFERENCE ELECTRIFICATION - MODERATE TECHNOLOGY ADVANCEMENT"/>
    <x v="3"/>
    <s v="INDUSTRIAL ELECTRIC RESISTANCE HEAT/MELT_CURING"/>
    <s v="TEXAS"/>
    <x v="31"/>
    <x v="4"/>
    <s v="BIOMASS - WOOD"/>
    <x v="14"/>
    <n v="0"/>
  </r>
  <r>
    <s v="REFERENCE ELECTRIFICATION - MODERATE TECHNOLOGY ADVANCEMENT"/>
    <x v="3"/>
    <s v="INDUSTRIAL ELECTRIC RESISTANCE HEAT/MELT_CURING"/>
    <s v="TEXAS"/>
    <x v="31"/>
    <x v="4"/>
    <s v="RESIDUAL FUEL OIL"/>
    <x v="14"/>
    <n v="0"/>
  </r>
  <r>
    <s v="REFERENCE ELECTRIFICATION - MODERATE TECHNOLOGY ADVANCEMENT"/>
    <x v="3"/>
    <s v="INDUSTRIAL ELECTRIC RESISTANCE HEAT/MELT_CURING"/>
    <s v="TEXAS"/>
    <x v="31"/>
    <x v="4"/>
    <s v="COAL"/>
    <x v="14"/>
    <n v="0"/>
  </r>
  <r>
    <s v="REFERENCE ELECTRIFICATION - MODERATE TECHNOLOGY ADVANCEMENT"/>
    <x v="3"/>
    <s v="INDUSTRIAL ELECTRIC RESISTANCE HEAT/MELT_CURING"/>
    <s v="TEXAS"/>
    <x v="31"/>
    <x v="4"/>
    <s v="OTHER PETROLEUM"/>
    <x v="14"/>
    <n v="0"/>
  </r>
  <r>
    <s v="REFERENCE ELECTRIFICATION - MODERATE TECHNOLOGY ADVANCEMENT"/>
    <x v="3"/>
    <s v="INDUSTRIAL ELECTRIC RESISTANCE HEAT/MELT_CURING"/>
    <s v="TEXAS"/>
    <x v="31"/>
    <x v="5"/>
    <s v="ELECTRICITY"/>
    <x v="14"/>
    <n v="0"/>
  </r>
  <r>
    <s v="REFERENCE ELECTRIFICATION - MODERATE TECHNOLOGY ADVANCEMENT"/>
    <x v="3"/>
    <s v="INDUSTRIAL ELECTRIC RESISTANCE HEAT/MELT_CURING"/>
    <s v="TEXAS"/>
    <x v="31"/>
    <x v="5"/>
    <s v="DIESEL FUEL"/>
    <x v="14"/>
    <n v="0"/>
  </r>
  <r>
    <s v="REFERENCE ELECTRIFICATION - MODERATE TECHNOLOGY ADVANCEMENT"/>
    <x v="3"/>
    <s v="INDUSTRIAL ELECTRIC RESISTANCE HEAT/MELT_CURING"/>
    <s v="TEXAS"/>
    <x v="31"/>
    <x v="5"/>
    <s v="PIPELINE GAS"/>
    <x v="14"/>
    <n v="0"/>
  </r>
  <r>
    <s v="REFERENCE ELECTRIFICATION - MODERATE TECHNOLOGY ADVANCEMENT"/>
    <x v="3"/>
    <s v="INDUSTRIAL ELECTRIC RESISTANCE HEAT/MELT_CURING"/>
    <s v="TEXAS"/>
    <x v="31"/>
    <x v="5"/>
    <s v="BIOMASS - WOOD"/>
    <x v="14"/>
    <n v="0"/>
  </r>
  <r>
    <s v="REFERENCE ELECTRIFICATION - MODERATE TECHNOLOGY ADVANCEMENT"/>
    <x v="3"/>
    <s v="INDUSTRIAL ELECTRIC RESISTANCE HEAT/MELT_CURING"/>
    <s v="TEXAS"/>
    <x v="31"/>
    <x v="5"/>
    <s v="RESIDUAL FUEL OIL"/>
    <x v="14"/>
    <n v="0"/>
  </r>
  <r>
    <s v="REFERENCE ELECTRIFICATION - MODERATE TECHNOLOGY ADVANCEMENT"/>
    <x v="3"/>
    <s v="INDUSTRIAL ELECTRIC RESISTANCE HEAT/MELT_CURING"/>
    <s v="TEXAS"/>
    <x v="31"/>
    <x v="5"/>
    <s v="COAL"/>
    <x v="14"/>
    <n v="0"/>
  </r>
  <r>
    <s v="REFERENCE ELECTRIFICATION - MODERATE TECHNOLOGY ADVANCEMENT"/>
    <x v="3"/>
    <s v="INDUSTRIAL ELECTRIC RESISTANCE HEAT/MELT_CURING"/>
    <s v="TEXAS"/>
    <x v="31"/>
    <x v="5"/>
    <s v="OTHER PETROLEUM"/>
    <x v="14"/>
    <n v="0"/>
  </r>
  <r>
    <s v="REFERENCE ELECTRIFICATION - MODERATE TECHNOLOGY ADVANCEMENT"/>
    <x v="3"/>
    <s v="INDUSTRIAL ELECTRIC RESISTANCE HEAT/MELT_CURING"/>
    <s v="TEXAS"/>
    <x v="31"/>
    <x v="6"/>
    <s v="ELECTRICITY"/>
    <x v="14"/>
    <n v="0"/>
  </r>
  <r>
    <s v="REFERENCE ELECTRIFICATION - MODERATE TECHNOLOGY ADVANCEMENT"/>
    <x v="3"/>
    <s v="INDUSTRIAL ELECTRIC RESISTANCE HEAT/MELT_CURING"/>
    <s v="TEXAS"/>
    <x v="31"/>
    <x v="6"/>
    <s v="DIESEL FUEL"/>
    <x v="14"/>
    <n v="0"/>
  </r>
  <r>
    <s v="REFERENCE ELECTRIFICATION - MODERATE TECHNOLOGY ADVANCEMENT"/>
    <x v="3"/>
    <s v="INDUSTRIAL ELECTRIC RESISTANCE HEAT/MELT_CURING"/>
    <s v="TEXAS"/>
    <x v="31"/>
    <x v="6"/>
    <s v="PIPELINE GAS"/>
    <x v="14"/>
    <n v="0"/>
  </r>
  <r>
    <s v="REFERENCE ELECTRIFICATION - MODERATE TECHNOLOGY ADVANCEMENT"/>
    <x v="3"/>
    <s v="INDUSTRIAL ELECTRIC RESISTANCE HEAT/MELT_CURING"/>
    <s v="TEXAS"/>
    <x v="31"/>
    <x v="6"/>
    <s v="BIOMASS - WOOD"/>
    <x v="14"/>
    <n v="0"/>
  </r>
  <r>
    <s v="REFERENCE ELECTRIFICATION - MODERATE TECHNOLOGY ADVANCEMENT"/>
    <x v="3"/>
    <s v="INDUSTRIAL ELECTRIC RESISTANCE HEAT/MELT_CURING"/>
    <s v="TEXAS"/>
    <x v="31"/>
    <x v="6"/>
    <s v="RESIDUAL FUEL OIL"/>
    <x v="14"/>
    <n v="0"/>
  </r>
  <r>
    <s v="REFERENCE ELECTRIFICATION - MODERATE TECHNOLOGY ADVANCEMENT"/>
    <x v="3"/>
    <s v="INDUSTRIAL ELECTRIC RESISTANCE HEAT/MELT_CURING"/>
    <s v="TEXAS"/>
    <x v="31"/>
    <x v="6"/>
    <s v="COAL"/>
    <x v="14"/>
    <n v="0"/>
  </r>
  <r>
    <s v="REFERENCE ELECTRIFICATION - MODERATE TECHNOLOGY ADVANCEMENT"/>
    <x v="3"/>
    <s v="INDUSTRIAL ELECTRIC RESISTANCE HEAT/MELT_CURING"/>
    <s v="TEXAS"/>
    <x v="31"/>
    <x v="6"/>
    <s v="OTHER PETROLEUM"/>
    <x v="14"/>
    <n v="0"/>
  </r>
  <r>
    <s v="REFERENCE ELECTRIFICATION - MODERATE TECHNOLOGY ADVANCEMENT"/>
    <x v="3"/>
    <s v="INDUSTRIAL ELECTRIC RESISTANCE HEAT/MELT_CURING"/>
    <s v="TEXAS"/>
    <x v="31"/>
    <x v="7"/>
    <s v="ELECTRICITY"/>
    <x v="14"/>
    <n v="0"/>
  </r>
  <r>
    <s v="REFERENCE ELECTRIFICATION - MODERATE TECHNOLOGY ADVANCEMENT"/>
    <x v="3"/>
    <s v="INDUSTRIAL ELECTRIC RESISTANCE HEAT/MELT_CURING"/>
    <s v="TEXAS"/>
    <x v="31"/>
    <x v="7"/>
    <s v="DIESEL FUEL"/>
    <x v="14"/>
    <n v="0"/>
  </r>
  <r>
    <s v="REFERENCE ELECTRIFICATION - MODERATE TECHNOLOGY ADVANCEMENT"/>
    <x v="3"/>
    <s v="INDUSTRIAL ELECTRIC RESISTANCE HEAT/MELT_CURING"/>
    <s v="TEXAS"/>
    <x v="31"/>
    <x v="7"/>
    <s v="PIPELINE GAS"/>
    <x v="14"/>
    <n v="0"/>
  </r>
  <r>
    <s v="REFERENCE ELECTRIFICATION - MODERATE TECHNOLOGY ADVANCEMENT"/>
    <x v="3"/>
    <s v="INDUSTRIAL ELECTRIC RESISTANCE HEAT/MELT_CURING"/>
    <s v="TEXAS"/>
    <x v="31"/>
    <x v="7"/>
    <s v="BIOMASS - WOOD"/>
    <x v="14"/>
    <n v="0"/>
  </r>
  <r>
    <s v="REFERENCE ELECTRIFICATION - MODERATE TECHNOLOGY ADVANCEMENT"/>
    <x v="3"/>
    <s v="INDUSTRIAL ELECTRIC RESISTANCE HEAT/MELT_CURING"/>
    <s v="TEXAS"/>
    <x v="31"/>
    <x v="7"/>
    <s v="RESIDUAL FUEL OIL"/>
    <x v="14"/>
    <n v="0"/>
  </r>
  <r>
    <s v="REFERENCE ELECTRIFICATION - MODERATE TECHNOLOGY ADVANCEMENT"/>
    <x v="3"/>
    <s v="INDUSTRIAL ELECTRIC RESISTANCE HEAT/MELT_CURING"/>
    <s v="TEXAS"/>
    <x v="31"/>
    <x v="7"/>
    <s v="COAL"/>
    <x v="14"/>
    <n v="0"/>
  </r>
  <r>
    <s v="REFERENCE ELECTRIFICATION - MODERATE TECHNOLOGY ADVANCEMENT"/>
    <x v="3"/>
    <s v="INDUSTRIAL ELECTRIC RESISTANCE HEAT/MELT_CURING"/>
    <s v="TEXAS"/>
    <x v="31"/>
    <x v="7"/>
    <s v="OTHER PETROLEUM"/>
    <x v="14"/>
    <n v="0"/>
  </r>
  <r>
    <s v="REFERENCE ELECTRIFICATION - MODERATE TECHNOLOGY ADVANCEMENT"/>
    <x v="3"/>
    <s v="INDUSTRIAL ELECTRIC RESISTANCE HEAT/MELT_CURING"/>
    <s v="TEXAS"/>
    <x v="31"/>
    <x v="8"/>
    <s v="ELECTRICITY"/>
    <x v="14"/>
    <n v="0"/>
  </r>
  <r>
    <s v="REFERENCE ELECTRIFICATION - MODERATE TECHNOLOGY ADVANCEMENT"/>
    <x v="3"/>
    <s v="INDUSTRIAL ELECTRIC RESISTANCE HEAT/MELT_CURING"/>
    <s v="TEXAS"/>
    <x v="31"/>
    <x v="8"/>
    <s v="DIESEL FUEL"/>
    <x v="14"/>
    <n v="0"/>
  </r>
  <r>
    <s v="REFERENCE ELECTRIFICATION - MODERATE TECHNOLOGY ADVANCEMENT"/>
    <x v="3"/>
    <s v="INDUSTRIAL ELECTRIC RESISTANCE HEAT/MELT_CURING"/>
    <s v="TEXAS"/>
    <x v="31"/>
    <x v="8"/>
    <s v="PIPELINE GAS"/>
    <x v="14"/>
    <n v="0"/>
  </r>
  <r>
    <s v="REFERENCE ELECTRIFICATION - MODERATE TECHNOLOGY ADVANCEMENT"/>
    <x v="3"/>
    <s v="INDUSTRIAL ELECTRIC RESISTANCE HEAT/MELT_CURING"/>
    <s v="TEXAS"/>
    <x v="31"/>
    <x v="8"/>
    <s v="BIOMASS - WOOD"/>
    <x v="14"/>
    <n v="0"/>
  </r>
  <r>
    <s v="REFERENCE ELECTRIFICATION - MODERATE TECHNOLOGY ADVANCEMENT"/>
    <x v="3"/>
    <s v="INDUSTRIAL ELECTRIC RESISTANCE HEAT/MELT_CURING"/>
    <s v="TEXAS"/>
    <x v="31"/>
    <x v="8"/>
    <s v="RESIDUAL FUEL OIL"/>
    <x v="14"/>
    <n v="0"/>
  </r>
  <r>
    <s v="REFERENCE ELECTRIFICATION - MODERATE TECHNOLOGY ADVANCEMENT"/>
    <x v="3"/>
    <s v="INDUSTRIAL ELECTRIC RESISTANCE HEAT/MELT_CURING"/>
    <s v="TEXAS"/>
    <x v="31"/>
    <x v="8"/>
    <s v="COAL"/>
    <x v="14"/>
    <n v="0"/>
  </r>
  <r>
    <s v="REFERENCE ELECTRIFICATION - MODERATE TECHNOLOGY ADVANCEMENT"/>
    <x v="3"/>
    <s v="INDUSTRIAL ELECTRIC RESISTANCE HEAT/MELT_CURING"/>
    <s v="TEXAS"/>
    <x v="31"/>
    <x v="8"/>
    <s v="OTHER PETROLEUM"/>
    <x v="14"/>
    <n v="0"/>
  </r>
  <r>
    <s v="REFERENCE ELECTRIFICATION - MODERATE TECHNOLOGY ADVANCEMENT"/>
    <x v="3"/>
    <s v="INDUSTRIAL ELECTRIC RESISTANCE HEAT/MELT_CURING"/>
    <s v="TEXAS"/>
    <x v="31"/>
    <x v="9"/>
    <s v="ELECTRICITY"/>
    <x v="14"/>
    <n v="0"/>
  </r>
  <r>
    <s v="REFERENCE ELECTRIFICATION - MODERATE TECHNOLOGY ADVANCEMENT"/>
    <x v="3"/>
    <s v="INDUSTRIAL ELECTRIC RESISTANCE HEAT/MELT_CURING"/>
    <s v="TEXAS"/>
    <x v="31"/>
    <x v="9"/>
    <s v="DIESEL FUEL"/>
    <x v="14"/>
    <n v="0"/>
  </r>
  <r>
    <s v="REFERENCE ELECTRIFICATION - MODERATE TECHNOLOGY ADVANCEMENT"/>
    <x v="3"/>
    <s v="INDUSTRIAL ELECTRIC RESISTANCE HEAT/MELT_CURING"/>
    <s v="TEXAS"/>
    <x v="31"/>
    <x v="9"/>
    <s v="PIPELINE GAS"/>
    <x v="14"/>
    <n v="0"/>
  </r>
  <r>
    <s v="REFERENCE ELECTRIFICATION - MODERATE TECHNOLOGY ADVANCEMENT"/>
    <x v="3"/>
    <s v="INDUSTRIAL ELECTRIC RESISTANCE HEAT/MELT_CURING"/>
    <s v="TEXAS"/>
    <x v="31"/>
    <x v="9"/>
    <s v="BIOMASS - WOOD"/>
    <x v="14"/>
    <n v="0"/>
  </r>
  <r>
    <s v="REFERENCE ELECTRIFICATION - MODERATE TECHNOLOGY ADVANCEMENT"/>
    <x v="3"/>
    <s v="INDUSTRIAL ELECTRIC RESISTANCE HEAT/MELT_CURING"/>
    <s v="TEXAS"/>
    <x v="31"/>
    <x v="9"/>
    <s v="RESIDUAL FUEL OIL"/>
    <x v="14"/>
    <n v="0"/>
  </r>
  <r>
    <s v="REFERENCE ELECTRIFICATION - MODERATE TECHNOLOGY ADVANCEMENT"/>
    <x v="3"/>
    <s v="INDUSTRIAL ELECTRIC RESISTANCE HEAT/MELT_CURING"/>
    <s v="TEXAS"/>
    <x v="31"/>
    <x v="9"/>
    <s v="COAL"/>
    <x v="14"/>
    <n v="0"/>
  </r>
  <r>
    <s v="REFERENCE ELECTRIFICATION - MODERATE TECHNOLOGY ADVANCEMENT"/>
    <x v="3"/>
    <s v="INDUSTRIAL ELECTRIC RESISTANCE HEAT/MELT_CURING"/>
    <s v="TEXAS"/>
    <x v="31"/>
    <x v="9"/>
    <s v="OTHER PETROLEUM"/>
    <x v="14"/>
    <n v="0"/>
  </r>
  <r>
    <s v="REFERENCE ELECTRIFICATION - MODERATE TECHNOLOGY ADVANCEMENT"/>
    <x v="3"/>
    <s v="INDUSTRIAL ELECTRIC RESISTANCE HEAT/MELT_CURING"/>
    <s v="TEXAS"/>
    <x v="31"/>
    <x v="10"/>
    <s v="ELECTRICITY"/>
    <x v="14"/>
    <n v="0"/>
  </r>
  <r>
    <s v="REFERENCE ELECTRIFICATION - MODERATE TECHNOLOGY ADVANCEMENT"/>
    <x v="3"/>
    <s v="INDUSTRIAL ELECTRIC RESISTANCE HEAT/MELT_CURING"/>
    <s v="TEXAS"/>
    <x v="31"/>
    <x v="10"/>
    <s v="DIESEL FUEL"/>
    <x v="14"/>
    <n v="0"/>
  </r>
  <r>
    <s v="REFERENCE ELECTRIFICATION - MODERATE TECHNOLOGY ADVANCEMENT"/>
    <x v="3"/>
    <s v="INDUSTRIAL ELECTRIC RESISTANCE HEAT/MELT_CURING"/>
    <s v="TEXAS"/>
    <x v="31"/>
    <x v="10"/>
    <s v="PIPELINE GAS"/>
    <x v="14"/>
    <n v="0"/>
  </r>
  <r>
    <s v="REFERENCE ELECTRIFICATION - MODERATE TECHNOLOGY ADVANCEMENT"/>
    <x v="3"/>
    <s v="INDUSTRIAL ELECTRIC RESISTANCE HEAT/MELT_CURING"/>
    <s v="TEXAS"/>
    <x v="31"/>
    <x v="10"/>
    <s v="BIOMASS - WOOD"/>
    <x v="14"/>
    <n v="0"/>
  </r>
  <r>
    <s v="REFERENCE ELECTRIFICATION - MODERATE TECHNOLOGY ADVANCEMENT"/>
    <x v="3"/>
    <s v="INDUSTRIAL ELECTRIC RESISTANCE HEAT/MELT_CURING"/>
    <s v="TEXAS"/>
    <x v="31"/>
    <x v="10"/>
    <s v="RESIDUAL FUEL OIL"/>
    <x v="14"/>
    <n v="0"/>
  </r>
  <r>
    <s v="REFERENCE ELECTRIFICATION - MODERATE TECHNOLOGY ADVANCEMENT"/>
    <x v="3"/>
    <s v="INDUSTRIAL ELECTRIC RESISTANCE HEAT/MELT_CURING"/>
    <s v="TEXAS"/>
    <x v="31"/>
    <x v="10"/>
    <s v="COAL"/>
    <x v="14"/>
    <n v="0"/>
  </r>
  <r>
    <s v="REFERENCE ELECTRIFICATION - MODERATE TECHNOLOGY ADVANCEMENT"/>
    <x v="3"/>
    <s v="INDUSTRIAL ELECTRIC RESISTANCE HEAT/MELT_CURING"/>
    <s v="TEXAS"/>
    <x v="31"/>
    <x v="10"/>
    <s v="OTHER PETROLEUM"/>
    <x v="14"/>
    <n v="0"/>
  </r>
  <r>
    <s v="REFERENCE ELECTRIFICATION - MODERATE TECHNOLOGY ADVANCEMENT"/>
    <x v="3"/>
    <s v="INDUSTRIAL ELECTRIC RESISTANCE HEAT/MELT_CURING"/>
    <s v="TEXAS"/>
    <x v="31"/>
    <x v="11"/>
    <s v="ELECTRICITY"/>
    <x v="14"/>
    <n v="0"/>
  </r>
  <r>
    <s v="REFERENCE ELECTRIFICATION - MODERATE TECHNOLOGY ADVANCEMENT"/>
    <x v="3"/>
    <s v="INDUSTRIAL ELECTRIC RESISTANCE HEAT/MELT_CURING"/>
    <s v="TEXAS"/>
    <x v="31"/>
    <x v="11"/>
    <s v="DIESEL FUEL"/>
    <x v="14"/>
    <n v="0"/>
  </r>
  <r>
    <s v="REFERENCE ELECTRIFICATION - MODERATE TECHNOLOGY ADVANCEMENT"/>
    <x v="3"/>
    <s v="INDUSTRIAL ELECTRIC RESISTANCE HEAT/MELT_CURING"/>
    <s v="TEXAS"/>
    <x v="31"/>
    <x v="11"/>
    <s v="PIPELINE GAS"/>
    <x v="14"/>
    <n v="0"/>
  </r>
  <r>
    <s v="REFERENCE ELECTRIFICATION - MODERATE TECHNOLOGY ADVANCEMENT"/>
    <x v="3"/>
    <s v="INDUSTRIAL ELECTRIC RESISTANCE HEAT/MELT_CURING"/>
    <s v="TEXAS"/>
    <x v="31"/>
    <x v="11"/>
    <s v="BIOMASS - WOOD"/>
    <x v="14"/>
    <n v="0"/>
  </r>
  <r>
    <s v="REFERENCE ELECTRIFICATION - MODERATE TECHNOLOGY ADVANCEMENT"/>
    <x v="3"/>
    <s v="INDUSTRIAL ELECTRIC RESISTANCE HEAT/MELT_CURING"/>
    <s v="TEXAS"/>
    <x v="31"/>
    <x v="11"/>
    <s v="RESIDUAL FUEL OIL"/>
    <x v="14"/>
    <n v="0"/>
  </r>
  <r>
    <s v="REFERENCE ELECTRIFICATION - MODERATE TECHNOLOGY ADVANCEMENT"/>
    <x v="3"/>
    <s v="INDUSTRIAL ELECTRIC RESISTANCE HEAT/MELT_CURING"/>
    <s v="TEXAS"/>
    <x v="31"/>
    <x v="11"/>
    <s v="COAL"/>
    <x v="14"/>
    <n v="0"/>
  </r>
  <r>
    <s v="REFERENCE ELECTRIFICATION - MODERATE TECHNOLOGY ADVANCEMENT"/>
    <x v="3"/>
    <s v="INDUSTRIAL ELECTRIC RESISTANCE HEAT/MELT_CURING"/>
    <s v="TEXAS"/>
    <x v="31"/>
    <x v="11"/>
    <s v="OTHER PETROLEUM"/>
    <x v="14"/>
    <n v="0"/>
  </r>
  <r>
    <s v="REFERENCE ELECTRIFICATION - MODERATE TECHNOLOGY ADVANCEMENT"/>
    <x v="3"/>
    <s v="INDUSTRIAL ELECTRIC RESISTANCE HEAT/MELT_CURING"/>
    <s v="TEXAS"/>
    <x v="31"/>
    <x v="12"/>
    <s v="ELECTRICITY"/>
    <x v="14"/>
    <n v="0"/>
  </r>
  <r>
    <s v="REFERENCE ELECTRIFICATION - MODERATE TECHNOLOGY ADVANCEMENT"/>
    <x v="3"/>
    <s v="INDUSTRIAL ELECTRIC RESISTANCE HEAT/MELT_CURING"/>
    <s v="TEXAS"/>
    <x v="31"/>
    <x v="12"/>
    <s v="DIESEL FUEL"/>
    <x v="14"/>
    <n v="0"/>
  </r>
  <r>
    <s v="REFERENCE ELECTRIFICATION - MODERATE TECHNOLOGY ADVANCEMENT"/>
    <x v="3"/>
    <s v="INDUSTRIAL ELECTRIC RESISTANCE HEAT/MELT_CURING"/>
    <s v="TEXAS"/>
    <x v="31"/>
    <x v="12"/>
    <s v="PIPELINE GAS"/>
    <x v="14"/>
    <n v="0"/>
  </r>
  <r>
    <s v="REFERENCE ELECTRIFICATION - MODERATE TECHNOLOGY ADVANCEMENT"/>
    <x v="3"/>
    <s v="INDUSTRIAL ELECTRIC RESISTANCE HEAT/MELT_CURING"/>
    <s v="TEXAS"/>
    <x v="31"/>
    <x v="12"/>
    <s v="BIOMASS - WOOD"/>
    <x v="14"/>
    <n v="0"/>
  </r>
  <r>
    <s v="REFERENCE ELECTRIFICATION - MODERATE TECHNOLOGY ADVANCEMENT"/>
    <x v="3"/>
    <s v="INDUSTRIAL ELECTRIC RESISTANCE HEAT/MELT_CURING"/>
    <s v="TEXAS"/>
    <x v="31"/>
    <x v="12"/>
    <s v="RESIDUAL FUEL OIL"/>
    <x v="14"/>
    <n v="0"/>
  </r>
  <r>
    <s v="REFERENCE ELECTRIFICATION - MODERATE TECHNOLOGY ADVANCEMENT"/>
    <x v="3"/>
    <s v="INDUSTRIAL ELECTRIC RESISTANCE HEAT/MELT_CURING"/>
    <s v="TEXAS"/>
    <x v="31"/>
    <x v="12"/>
    <s v="COAL"/>
    <x v="14"/>
    <n v="0"/>
  </r>
  <r>
    <s v="REFERENCE ELECTRIFICATION - MODERATE TECHNOLOGY ADVANCEMENT"/>
    <x v="3"/>
    <s v="INDUSTRIAL ELECTRIC RESISTANCE HEAT/MELT_CURING"/>
    <s v="TEXAS"/>
    <x v="31"/>
    <x v="12"/>
    <s v="OTHER PETROLEUM"/>
    <x v="14"/>
    <n v="0"/>
  </r>
  <r>
    <s v="REFERENCE ELECTRIFICATION - MODERATE TECHNOLOGY ADVANCEMENT"/>
    <x v="3"/>
    <s v="INDUSTRIAL ELECTRIC RESISTANCE HEAT/MELT_CURING"/>
    <s v="TEXAS"/>
    <x v="31"/>
    <x v="13"/>
    <s v="ELECTRICITY"/>
    <x v="14"/>
    <n v="0"/>
  </r>
  <r>
    <s v="REFERENCE ELECTRIFICATION - MODERATE TECHNOLOGY ADVANCEMENT"/>
    <x v="3"/>
    <s v="INDUSTRIAL ELECTRIC RESISTANCE HEAT/MELT_CURING"/>
    <s v="TEXAS"/>
    <x v="31"/>
    <x v="13"/>
    <s v="DIESEL FUEL"/>
    <x v="14"/>
    <n v="0"/>
  </r>
  <r>
    <s v="REFERENCE ELECTRIFICATION - MODERATE TECHNOLOGY ADVANCEMENT"/>
    <x v="3"/>
    <s v="INDUSTRIAL ELECTRIC RESISTANCE HEAT/MELT_CURING"/>
    <s v="TEXAS"/>
    <x v="31"/>
    <x v="13"/>
    <s v="PIPELINE GAS"/>
    <x v="14"/>
    <n v="0"/>
  </r>
  <r>
    <s v="REFERENCE ELECTRIFICATION - MODERATE TECHNOLOGY ADVANCEMENT"/>
    <x v="3"/>
    <s v="INDUSTRIAL ELECTRIC RESISTANCE HEAT/MELT_CURING"/>
    <s v="TEXAS"/>
    <x v="31"/>
    <x v="13"/>
    <s v="BIOMASS - WOOD"/>
    <x v="14"/>
    <n v="0"/>
  </r>
  <r>
    <s v="REFERENCE ELECTRIFICATION - MODERATE TECHNOLOGY ADVANCEMENT"/>
    <x v="3"/>
    <s v="INDUSTRIAL ELECTRIC RESISTANCE HEAT/MELT_CURING"/>
    <s v="TEXAS"/>
    <x v="31"/>
    <x v="13"/>
    <s v="RESIDUAL FUEL OIL"/>
    <x v="14"/>
    <n v="0"/>
  </r>
  <r>
    <s v="REFERENCE ELECTRIFICATION - MODERATE TECHNOLOGY ADVANCEMENT"/>
    <x v="3"/>
    <s v="INDUSTRIAL ELECTRIC RESISTANCE HEAT/MELT_CURING"/>
    <s v="TEXAS"/>
    <x v="31"/>
    <x v="13"/>
    <s v="COAL"/>
    <x v="14"/>
    <n v="0"/>
  </r>
  <r>
    <s v="REFERENCE ELECTRIFICATION - MODERATE TECHNOLOGY ADVANCEMENT"/>
    <x v="3"/>
    <s v="INDUSTRIAL ELECTRIC RESISTANCE HEAT/MELT_CURING"/>
    <s v="TEXAS"/>
    <x v="31"/>
    <x v="13"/>
    <s v="OTHER PETROLEUM"/>
    <x v="14"/>
    <n v="0"/>
  </r>
  <r>
    <s v="REFERENCE ELECTRIFICATION - MODERATE TECHNOLOGY ADVANCEMENT"/>
    <x v="3"/>
    <s v="INDUSTRIAL ELECTRIC RESISTANCE HEAT/MELT_CURING"/>
    <s v="TEXAS"/>
    <x v="31"/>
    <x v="14"/>
    <s v="ELECTRICITY"/>
    <x v="14"/>
    <n v="0"/>
  </r>
  <r>
    <s v="REFERENCE ELECTRIFICATION - MODERATE TECHNOLOGY ADVANCEMENT"/>
    <x v="3"/>
    <s v="INDUSTRIAL ELECTRIC RESISTANCE HEAT/MELT_CURING"/>
    <s v="TEXAS"/>
    <x v="31"/>
    <x v="14"/>
    <s v="DIESEL FUEL"/>
    <x v="14"/>
    <n v="0"/>
  </r>
  <r>
    <s v="REFERENCE ELECTRIFICATION - MODERATE TECHNOLOGY ADVANCEMENT"/>
    <x v="3"/>
    <s v="INDUSTRIAL ELECTRIC RESISTANCE HEAT/MELT_CURING"/>
    <s v="TEXAS"/>
    <x v="31"/>
    <x v="14"/>
    <s v="PIPELINE GAS"/>
    <x v="14"/>
    <n v="0"/>
  </r>
  <r>
    <s v="REFERENCE ELECTRIFICATION - MODERATE TECHNOLOGY ADVANCEMENT"/>
    <x v="3"/>
    <s v="INDUSTRIAL ELECTRIC RESISTANCE HEAT/MELT_CURING"/>
    <s v="TEXAS"/>
    <x v="31"/>
    <x v="14"/>
    <s v="BIOMASS - WOOD"/>
    <x v="14"/>
    <n v="0"/>
  </r>
  <r>
    <s v="REFERENCE ELECTRIFICATION - MODERATE TECHNOLOGY ADVANCEMENT"/>
    <x v="3"/>
    <s v="INDUSTRIAL ELECTRIC RESISTANCE HEAT/MELT_CURING"/>
    <s v="TEXAS"/>
    <x v="31"/>
    <x v="14"/>
    <s v="RESIDUAL FUEL OIL"/>
    <x v="14"/>
    <n v="0"/>
  </r>
  <r>
    <s v="REFERENCE ELECTRIFICATION - MODERATE TECHNOLOGY ADVANCEMENT"/>
    <x v="3"/>
    <s v="INDUSTRIAL ELECTRIC RESISTANCE HEAT/MELT_CURING"/>
    <s v="TEXAS"/>
    <x v="31"/>
    <x v="14"/>
    <s v="COAL"/>
    <x v="14"/>
    <n v="0"/>
  </r>
  <r>
    <s v="REFERENCE ELECTRIFICATION - MODERATE TECHNOLOGY ADVANCEMENT"/>
    <x v="3"/>
    <s v="INDUSTRIAL ELECTRIC RESISTANCE HEAT/MELT_CURING"/>
    <s v="TEXAS"/>
    <x v="31"/>
    <x v="14"/>
    <s v="OTHER PETROLEUM"/>
    <x v="14"/>
    <n v="0"/>
  </r>
  <r>
    <s v="REFERENCE ELECTRIFICATION - MODERATE TECHNOLOGY ADVANCEMENT"/>
    <x v="3"/>
    <s v="INDUSTRIAL ELECTRIC RESISTANCE HEAT/MELT_CURING"/>
    <s v="TEXAS"/>
    <x v="31"/>
    <x v="15"/>
    <s v="ELECTRICITY"/>
    <x v="14"/>
    <n v="0"/>
  </r>
  <r>
    <s v="REFERENCE ELECTRIFICATION - MODERATE TECHNOLOGY ADVANCEMENT"/>
    <x v="3"/>
    <s v="INDUSTRIAL ELECTRIC RESISTANCE HEAT/MELT_CURING"/>
    <s v="TEXAS"/>
    <x v="31"/>
    <x v="15"/>
    <s v="DIESEL FUEL"/>
    <x v="14"/>
    <n v="0"/>
  </r>
  <r>
    <s v="REFERENCE ELECTRIFICATION - MODERATE TECHNOLOGY ADVANCEMENT"/>
    <x v="3"/>
    <s v="INDUSTRIAL ELECTRIC RESISTANCE HEAT/MELT_CURING"/>
    <s v="TEXAS"/>
    <x v="31"/>
    <x v="15"/>
    <s v="PIPELINE GAS"/>
    <x v="14"/>
    <n v="0"/>
  </r>
  <r>
    <s v="REFERENCE ELECTRIFICATION - MODERATE TECHNOLOGY ADVANCEMENT"/>
    <x v="3"/>
    <s v="INDUSTRIAL ELECTRIC RESISTANCE HEAT/MELT_CURING"/>
    <s v="TEXAS"/>
    <x v="31"/>
    <x v="15"/>
    <s v="BIOMASS - WOOD"/>
    <x v="14"/>
    <n v="0"/>
  </r>
  <r>
    <s v="REFERENCE ELECTRIFICATION - MODERATE TECHNOLOGY ADVANCEMENT"/>
    <x v="3"/>
    <s v="INDUSTRIAL ELECTRIC RESISTANCE HEAT/MELT_CURING"/>
    <s v="TEXAS"/>
    <x v="31"/>
    <x v="15"/>
    <s v="RESIDUAL FUEL OIL"/>
    <x v="14"/>
    <n v="0"/>
  </r>
  <r>
    <s v="REFERENCE ELECTRIFICATION - MODERATE TECHNOLOGY ADVANCEMENT"/>
    <x v="3"/>
    <s v="INDUSTRIAL ELECTRIC RESISTANCE HEAT/MELT_CURING"/>
    <s v="TEXAS"/>
    <x v="31"/>
    <x v="15"/>
    <s v="COAL"/>
    <x v="14"/>
    <n v="0"/>
  </r>
  <r>
    <s v="REFERENCE ELECTRIFICATION - MODERATE TECHNOLOGY ADVANCEMENT"/>
    <x v="3"/>
    <s v="INDUSTRIAL ELECTRIC RESISTANCE HEAT/MELT_CURING"/>
    <s v="TEXAS"/>
    <x v="31"/>
    <x v="15"/>
    <s v="OTHER PETROLEUM"/>
    <x v="14"/>
    <n v="0"/>
  </r>
  <r>
    <s v="REFERENCE ELECTRIFICATION - MODERATE TECHNOLOGY ADVANCEMENT"/>
    <x v="3"/>
    <s v="INDUSTRIAL ELECTRIC RESISTANCE HEAT/MELT_CURING"/>
    <s v="TEXAS"/>
    <x v="31"/>
    <x v="16"/>
    <s v="ELECTRICITY"/>
    <x v="14"/>
    <n v="0"/>
  </r>
  <r>
    <s v="REFERENCE ELECTRIFICATION - MODERATE TECHNOLOGY ADVANCEMENT"/>
    <x v="3"/>
    <s v="INDUSTRIAL ELECTRIC RESISTANCE HEAT/MELT_CURING"/>
    <s v="TEXAS"/>
    <x v="31"/>
    <x v="16"/>
    <s v="DIESEL FUEL"/>
    <x v="14"/>
    <n v="0"/>
  </r>
  <r>
    <s v="REFERENCE ELECTRIFICATION - MODERATE TECHNOLOGY ADVANCEMENT"/>
    <x v="3"/>
    <s v="INDUSTRIAL ELECTRIC RESISTANCE HEAT/MELT_CURING"/>
    <s v="TEXAS"/>
    <x v="31"/>
    <x v="16"/>
    <s v="PIPELINE GAS"/>
    <x v="14"/>
    <n v="0"/>
  </r>
  <r>
    <s v="REFERENCE ELECTRIFICATION - MODERATE TECHNOLOGY ADVANCEMENT"/>
    <x v="3"/>
    <s v="INDUSTRIAL ELECTRIC RESISTANCE HEAT/MELT_CURING"/>
    <s v="TEXAS"/>
    <x v="31"/>
    <x v="16"/>
    <s v="BIOMASS - WOOD"/>
    <x v="14"/>
    <n v="0"/>
  </r>
  <r>
    <s v="REFERENCE ELECTRIFICATION - MODERATE TECHNOLOGY ADVANCEMENT"/>
    <x v="3"/>
    <s v="INDUSTRIAL ELECTRIC RESISTANCE HEAT/MELT_CURING"/>
    <s v="TEXAS"/>
    <x v="31"/>
    <x v="16"/>
    <s v="RESIDUAL FUEL OIL"/>
    <x v="14"/>
    <n v="0"/>
  </r>
  <r>
    <s v="REFERENCE ELECTRIFICATION - MODERATE TECHNOLOGY ADVANCEMENT"/>
    <x v="3"/>
    <s v="INDUSTRIAL ELECTRIC RESISTANCE HEAT/MELT_CURING"/>
    <s v="TEXAS"/>
    <x v="31"/>
    <x v="16"/>
    <s v="COAL"/>
    <x v="14"/>
    <n v="0"/>
  </r>
  <r>
    <s v="REFERENCE ELECTRIFICATION - MODERATE TECHNOLOGY ADVANCEMENT"/>
    <x v="3"/>
    <s v="INDUSTRIAL ELECTRIC RESISTANCE HEAT/MELT_CURING"/>
    <s v="TEXAS"/>
    <x v="31"/>
    <x v="16"/>
    <s v="OTHER PETROLEUM"/>
    <x v="14"/>
    <n v="0"/>
  </r>
  <r>
    <s v="REFERENCE ELECTRIFICATION - MODERATE TECHNOLOGY ADVANCEMENT"/>
    <x v="3"/>
    <s v="INDUSTRIAL ELECTRIC RESISTANCE HEAT/MELT_CURING"/>
    <s v="TEXAS"/>
    <x v="31"/>
    <x v="17"/>
    <s v="ELECTRICITY"/>
    <x v="14"/>
    <n v="0"/>
  </r>
  <r>
    <s v="REFERENCE ELECTRIFICATION - MODERATE TECHNOLOGY ADVANCEMENT"/>
    <x v="3"/>
    <s v="INDUSTRIAL ELECTRIC RESISTANCE HEAT/MELT_CURING"/>
    <s v="TEXAS"/>
    <x v="31"/>
    <x v="17"/>
    <s v="DIESEL FUEL"/>
    <x v="14"/>
    <n v="0"/>
  </r>
  <r>
    <s v="REFERENCE ELECTRIFICATION - MODERATE TECHNOLOGY ADVANCEMENT"/>
    <x v="3"/>
    <s v="INDUSTRIAL ELECTRIC RESISTANCE HEAT/MELT_CURING"/>
    <s v="TEXAS"/>
    <x v="31"/>
    <x v="17"/>
    <s v="PIPELINE GAS"/>
    <x v="14"/>
    <n v="0"/>
  </r>
  <r>
    <s v="REFERENCE ELECTRIFICATION - MODERATE TECHNOLOGY ADVANCEMENT"/>
    <x v="3"/>
    <s v="INDUSTRIAL ELECTRIC RESISTANCE HEAT/MELT_CURING"/>
    <s v="TEXAS"/>
    <x v="31"/>
    <x v="17"/>
    <s v="BIOMASS - WOOD"/>
    <x v="14"/>
    <n v="0"/>
  </r>
  <r>
    <s v="REFERENCE ELECTRIFICATION - MODERATE TECHNOLOGY ADVANCEMENT"/>
    <x v="3"/>
    <s v="INDUSTRIAL ELECTRIC RESISTANCE HEAT/MELT_CURING"/>
    <s v="TEXAS"/>
    <x v="31"/>
    <x v="17"/>
    <s v="RESIDUAL FUEL OIL"/>
    <x v="14"/>
    <n v="0"/>
  </r>
  <r>
    <s v="REFERENCE ELECTRIFICATION - MODERATE TECHNOLOGY ADVANCEMENT"/>
    <x v="3"/>
    <s v="INDUSTRIAL ELECTRIC RESISTANCE HEAT/MELT_CURING"/>
    <s v="TEXAS"/>
    <x v="31"/>
    <x v="17"/>
    <s v="COAL"/>
    <x v="14"/>
    <n v="0"/>
  </r>
  <r>
    <s v="REFERENCE ELECTRIFICATION - MODERATE TECHNOLOGY ADVANCEMENT"/>
    <x v="3"/>
    <s v="INDUSTRIAL ELECTRIC RESISTANCE HEAT/MELT_CURING"/>
    <s v="TEXAS"/>
    <x v="31"/>
    <x v="17"/>
    <s v="OTHER PETROLEUM"/>
    <x v="14"/>
    <n v="0"/>
  </r>
  <r>
    <s v="REFERENCE ELECTRIFICATION - MODERATE TECHNOLOGY ADVANCEMENT"/>
    <x v="3"/>
    <s v="INDUSTRIAL ELECTRIC RESISTANCE HEAT/MELT_CURING"/>
    <s v="TEXAS"/>
    <x v="31"/>
    <x v="18"/>
    <s v="ELECTRICITY"/>
    <x v="14"/>
    <n v="0"/>
  </r>
  <r>
    <s v="REFERENCE ELECTRIFICATION - MODERATE TECHNOLOGY ADVANCEMENT"/>
    <x v="3"/>
    <s v="INDUSTRIAL ELECTRIC RESISTANCE HEAT/MELT_CURING"/>
    <s v="TEXAS"/>
    <x v="31"/>
    <x v="18"/>
    <s v="DIESEL FUEL"/>
    <x v="14"/>
    <n v="0"/>
  </r>
  <r>
    <s v="REFERENCE ELECTRIFICATION - MODERATE TECHNOLOGY ADVANCEMENT"/>
    <x v="3"/>
    <s v="INDUSTRIAL ELECTRIC RESISTANCE HEAT/MELT_CURING"/>
    <s v="TEXAS"/>
    <x v="31"/>
    <x v="18"/>
    <s v="PIPELINE GAS"/>
    <x v="14"/>
    <n v="0"/>
  </r>
  <r>
    <s v="REFERENCE ELECTRIFICATION - MODERATE TECHNOLOGY ADVANCEMENT"/>
    <x v="3"/>
    <s v="INDUSTRIAL ELECTRIC RESISTANCE HEAT/MELT_CURING"/>
    <s v="TEXAS"/>
    <x v="31"/>
    <x v="18"/>
    <s v="BIOMASS - WOOD"/>
    <x v="14"/>
    <n v="0"/>
  </r>
  <r>
    <s v="REFERENCE ELECTRIFICATION - MODERATE TECHNOLOGY ADVANCEMENT"/>
    <x v="3"/>
    <s v="INDUSTRIAL ELECTRIC RESISTANCE HEAT/MELT_CURING"/>
    <s v="TEXAS"/>
    <x v="31"/>
    <x v="18"/>
    <s v="RESIDUAL FUEL OIL"/>
    <x v="14"/>
    <n v="0"/>
  </r>
  <r>
    <s v="REFERENCE ELECTRIFICATION - MODERATE TECHNOLOGY ADVANCEMENT"/>
    <x v="3"/>
    <s v="INDUSTRIAL ELECTRIC RESISTANCE HEAT/MELT_CURING"/>
    <s v="TEXAS"/>
    <x v="31"/>
    <x v="18"/>
    <s v="COAL"/>
    <x v="14"/>
    <n v="0"/>
  </r>
  <r>
    <s v="REFERENCE ELECTRIFICATION - MODERATE TECHNOLOGY ADVANCEMENT"/>
    <x v="3"/>
    <s v="INDUSTRIAL ELECTRIC RESISTANCE HEAT/MELT_CURING"/>
    <s v="TEXAS"/>
    <x v="31"/>
    <x v="18"/>
    <s v="OTHER PETROLEUM"/>
    <x v="14"/>
    <n v="0"/>
  </r>
  <r>
    <s v="REFERENCE ELECTRIFICATION - MODERATE TECHNOLOGY ADVANCEMENT"/>
    <x v="3"/>
    <s v="INDUSTRIAL ELECTRIC RESISTANCE HEAT/MELT_CURING"/>
    <s v="TEXAS"/>
    <x v="31"/>
    <x v="19"/>
    <s v="ELECTRICITY"/>
    <x v="14"/>
    <n v="0"/>
  </r>
  <r>
    <s v="REFERENCE ELECTRIFICATION - MODERATE TECHNOLOGY ADVANCEMENT"/>
    <x v="3"/>
    <s v="INDUSTRIAL ELECTRIC RESISTANCE HEAT/MELT_CURING"/>
    <s v="TEXAS"/>
    <x v="31"/>
    <x v="19"/>
    <s v="DIESEL FUEL"/>
    <x v="14"/>
    <n v="0"/>
  </r>
  <r>
    <s v="REFERENCE ELECTRIFICATION - MODERATE TECHNOLOGY ADVANCEMENT"/>
    <x v="3"/>
    <s v="INDUSTRIAL ELECTRIC RESISTANCE HEAT/MELT_CURING"/>
    <s v="TEXAS"/>
    <x v="31"/>
    <x v="19"/>
    <s v="PIPELINE GAS"/>
    <x v="14"/>
    <n v="0"/>
  </r>
  <r>
    <s v="REFERENCE ELECTRIFICATION - MODERATE TECHNOLOGY ADVANCEMENT"/>
    <x v="3"/>
    <s v="INDUSTRIAL ELECTRIC RESISTANCE HEAT/MELT_CURING"/>
    <s v="TEXAS"/>
    <x v="31"/>
    <x v="19"/>
    <s v="BIOMASS - WOOD"/>
    <x v="14"/>
    <n v="0"/>
  </r>
  <r>
    <s v="REFERENCE ELECTRIFICATION - MODERATE TECHNOLOGY ADVANCEMENT"/>
    <x v="3"/>
    <s v="INDUSTRIAL ELECTRIC RESISTANCE HEAT/MELT_CURING"/>
    <s v="TEXAS"/>
    <x v="31"/>
    <x v="19"/>
    <s v="RESIDUAL FUEL OIL"/>
    <x v="14"/>
    <n v="0"/>
  </r>
  <r>
    <s v="REFERENCE ELECTRIFICATION - MODERATE TECHNOLOGY ADVANCEMENT"/>
    <x v="3"/>
    <s v="INDUSTRIAL ELECTRIC RESISTANCE HEAT/MELT_CURING"/>
    <s v="TEXAS"/>
    <x v="31"/>
    <x v="19"/>
    <s v="COAL"/>
    <x v="14"/>
    <n v="0"/>
  </r>
  <r>
    <s v="REFERENCE ELECTRIFICATION - MODERATE TECHNOLOGY ADVANCEMENT"/>
    <x v="3"/>
    <s v="INDUSTRIAL ELECTRIC RESISTANCE HEAT/MELT_CURING"/>
    <s v="TEXAS"/>
    <x v="31"/>
    <x v="19"/>
    <s v="OTHER PETROLEUM"/>
    <x v="14"/>
    <n v="0"/>
  </r>
  <r>
    <s v="REFERENCE ELECTRIFICATION - MODERATE TECHNOLOGY ADVANCEMENT"/>
    <x v="3"/>
    <s v="INDUSTRIAL ELECTRIC RESISTANCE HEAT/MELT_CURING"/>
    <s v="TEXAS"/>
    <x v="31"/>
    <x v="20"/>
    <s v="ELECTRICITY"/>
    <x v="14"/>
    <n v="0"/>
  </r>
  <r>
    <s v="REFERENCE ELECTRIFICATION - MODERATE TECHNOLOGY ADVANCEMENT"/>
    <x v="3"/>
    <s v="INDUSTRIAL ELECTRIC RESISTANCE HEAT/MELT_CURING"/>
    <s v="TEXAS"/>
    <x v="31"/>
    <x v="20"/>
    <s v="DIESEL FUEL"/>
    <x v="14"/>
    <n v="0"/>
  </r>
  <r>
    <s v="REFERENCE ELECTRIFICATION - MODERATE TECHNOLOGY ADVANCEMENT"/>
    <x v="3"/>
    <s v="INDUSTRIAL ELECTRIC RESISTANCE HEAT/MELT_CURING"/>
    <s v="TEXAS"/>
    <x v="31"/>
    <x v="20"/>
    <s v="PIPELINE GAS"/>
    <x v="14"/>
    <n v="0"/>
  </r>
  <r>
    <s v="REFERENCE ELECTRIFICATION - MODERATE TECHNOLOGY ADVANCEMENT"/>
    <x v="3"/>
    <s v="INDUSTRIAL ELECTRIC RESISTANCE HEAT/MELT_CURING"/>
    <s v="TEXAS"/>
    <x v="31"/>
    <x v="20"/>
    <s v="BIOMASS - WOOD"/>
    <x v="14"/>
    <n v="0"/>
  </r>
  <r>
    <s v="REFERENCE ELECTRIFICATION - MODERATE TECHNOLOGY ADVANCEMENT"/>
    <x v="3"/>
    <s v="INDUSTRIAL ELECTRIC RESISTANCE HEAT/MELT_CURING"/>
    <s v="TEXAS"/>
    <x v="31"/>
    <x v="20"/>
    <s v="RESIDUAL FUEL OIL"/>
    <x v="14"/>
    <n v="0"/>
  </r>
  <r>
    <s v="REFERENCE ELECTRIFICATION - MODERATE TECHNOLOGY ADVANCEMENT"/>
    <x v="3"/>
    <s v="INDUSTRIAL ELECTRIC RESISTANCE HEAT/MELT_CURING"/>
    <s v="TEXAS"/>
    <x v="31"/>
    <x v="20"/>
    <s v="COAL"/>
    <x v="14"/>
    <n v="0"/>
  </r>
  <r>
    <s v="REFERENCE ELECTRIFICATION - MODERATE TECHNOLOGY ADVANCEMENT"/>
    <x v="3"/>
    <s v="INDUSTRIAL ELECTRIC RESISTANCE HEAT/MELT_CURING"/>
    <s v="TEXAS"/>
    <x v="31"/>
    <x v="20"/>
    <s v="OTHER PETROLEUM"/>
    <x v="14"/>
    <n v="0"/>
  </r>
  <r>
    <s v="REFERENCE ELECTRIFICATION - MODERATE TECHNOLOGY ADVANCEMENT"/>
    <x v="3"/>
    <s v="INDUSTRIAL ELECTRIC RESISTANCE HEAT/MELT_CURING"/>
    <s v="TEXAS"/>
    <x v="31"/>
    <x v="21"/>
    <s v="ELECTRICITY"/>
    <x v="14"/>
    <n v="0"/>
  </r>
  <r>
    <s v="REFERENCE ELECTRIFICATION - MODERATE TECHNOLOGY ADVANCEMENT"/>
    <x v="3"/>
    <s v="INDUSTRIAL ELECTRIC RESISTANCE HEAT/MELT_CURING"/>
    <s v="TEXAS"/>
    <x v="31"/>
    <x v="21"/>
    <s v="DIESEL FUEL"/>
    <x v="14"/>
    <n v="0"/>
  </r>
  <r>
    <s v="REFERENCE ELECTRIFICATION - MODERATE TECHNOLOGY ADVANCEMENT"/>
    <x v="3"/>
    <s v="INDUSTRIAL ELECTRIC RESISTANCE HEAT/MELT_CURING"/>
    <s v="TEXAS"/>
    <x v="31"/>
    <x v="21"/>
    <s v="PIPELINE GAS"/>
    <x v="14"/>
    <n v="0"/>
  </r>
  <r>
    <s v="REFERENCE ELECTRIFICATION - MODERATE TECHNOLOGY ADVANCEMENT"/>
    <x v="3"/>
    <s v="INDUSTRIAL ELECTRIC RESISTANCE HEAT/MELT_CURING"/>
    <s v="TEXAS"/>
    <x v="31"/>
    <x v="21"/>
    <s v="BIOMASS - WOOD"/>
    <x v="14"/>
    <n v="0"/>
  </r>
  <r>
    <s v="REFERENCE ELECTRIFICATION - MODERATE TECHNOLOGY ADVANCEMENT"/>
    <x v="3"/>
    <s v="INDUSTRIAL ELECTRIC RESISTANCE HEAT/MELT_CURING"/>
    <s v="TEXAS"/>
    <x v="31"/>
    <x v="21"/>
    <s v="RESIDUAL FUEL OIL"/>
    <x v="14"/>
    <n v="0"/>
  </r>
  <r>
    <s v="REFERENCE ELECTRIFICATION - MODERATE TECHNOLOGY ADVANCEMENT"/>
    <x v="3"/>
    <s v="INDUSTRIAL ELECTRIC RESISTANCE HEAT/MELT_CURING"/>
    <s v="TEXAS"/>
    <x v="31"/>
    <x v="21"/>
    <s v="COAL"/>
    <x v="14"/>
    <n v="0"/>
  </r>
  <r>
    <s v="REFERENCE ELECTRIFICATION - MODERATE TECHNOLOGY ADVANCEMENT"/>
    <x v="3"/>
    <s v="INDUSTRIAL ELECTRIC RESISTANCE HEAT/MELT_CURING"/>
    <s v="TEXAS"/>
    <x v="31"/>
    <x v="21"/>
    <s v="OTHER PETROLEUM"/>
    <x v="14"/>
    <n v="0"/>
  </r>
  <r>
    <s v="REFERENCE ELECTRIFICATION - MODERATE TECHNOLOGY ADVANCEMENT"/>
    <x v="3"/>
    <s v="INDUSTRIAL ELECTRIC RESISTANCE HEAT/MELT_CURING"/>
    <s v="TEXAS"/>
    <x v="31"/>
    <x v="22"/>
    <s v="ELECTRICITY"/>
    <x v="14"/>
    <n v="0"/>
  </r>
  <r>
    <s v="REFERENCE ELECTRIFICATION - MODERATE TECHNOLOGY ADVANCEMENT"/>
    <x v="3"/>
    <s v="INDUSTRIAL ELECTRIC RESISTANCE HEAT/MELT_CURING"/>
    <s v="TEXAS"/>
    <x v="31"/>
    <x v="22"/>
    <s v="DIESEL FUEL"/>
    <x v="14"/>
    <n v="0"/>
  </r>
  <r>
    <s v="REFERENCE ELECTRIFICATION - MODERATE TECHNOLOGY ADVANCEMENT"/>
    <x v="3"/>
    <s v="INDUSTRIAL ELECTRIC RESISTANCE HEAT/MELT_CURING"/>
    <s v="TEXAS"/>
    <x v="31"/>
    <x v="22"/>
    <s v="PIPELINE GAS"/>
    <x v="14"/>
    <n v="0"/>
  </r>
  <r>
    <s v="REFERENCE ELECTRIFICATION - MODERATE TECHNOLOGY ADVANCEMENT"/>
    <x v="3"/>
    <s v="INDUSTRIAL ELECTRIC RESISTANCE HEAT/MELT_CURING"/>
    <s v="TEXAS"/>
    <x v="31"/>
    <x v="22"/>
    <s v="BIOMASS - WOOD"/>
    <x v="14"/>
    <n v="0"/>
  </r>
  <r>
    <s v="REFERENCE ELECTRIFICATION - MODERATE TECHNOLOGY ADVANCEMENT"/>
    <x v="3"/>
    <s v="INDUSTRIAL ELECTRIC RESISTANCE HEAT/MELT_CURING"/>
    <s v="TEXAS"/>
    <x v="31"/>
    <x v="22"/>
    <s v="RESIDUAL FUEL OIL"/>
    <x v="14"/>
    <n v="0"/>
  </r>
  <r>
    <s v="REFERENCE ELECTRIFICATION - MODERATE TECHNOLOGY ADVANCEMENT"/>
    <x v="3"/>
    <s v="INDUSTRIAL ELECTRIC RESISTANCE HEAT/MELT_CURING"/>
    <s v="TEXAS"/>
    <x v="31"/>
    <x v="22"/>
    <s v="COAL"/>
    <x v="14"/>
    <n v="0"/>
  </r>
  <r>
    <s v="REFERENCE ELECTRIFICATION - MODERATE TECHNOLOGY ADVANCEMENT"/>
    <x v="3"/>
    <s v="INDUSTRIAL ELECTRIC RESISTANCE HEAT/MELT_CURING"/>
    <s v="TEXAS"/>
    <x v="31"/>
    <x v="22"/>
    <s v="OTHER PETROLEUM"/>
    <x v="14"/>
    <n v="0"/>
  </r>
  <r>
    <s v="REFERENCE ELECTRIFICATION - MODERATE TECHNOLOGY ADVANCEMENT"/>
    <x v="3"/>
    <s v="INDUSTRIAL ELECTRIC RESISTANCE HEAT/MELT_CURING"/>
    <s v="TEXAS"/>
    <x v="31"/>
    <x v="23"/>
    <s v="ELECTRICITY"/>
    <x v="14"/>
    <n v="0"/>
  </r>
  <r>
    <s v="REFERENCE ELECTRIFICATION - MODERATE TECHNOLOGY ADVANCEMENT"/>
    <x v="3"/>
    <s v="INDUSTRIAL ELECTRIC RESISTANCE HEAT/MELT_CURING"/>
    <s v="TEXAS"/>
    <x v="31"/>
    <x v="23"/>
    <s v="DIESEL FUEL"/>
    <x v="14"/>
    <n v="0"/>
  </r>
  <r>
    <s v="REFERENCE ELECTRIFICATION - MODERATE TECHNOLOGY ADVANCEMENT"/>
    <x v="3"/>
    <s v="INDUSTRIAL ELECTRIC RESISTANCE HEAT/MELT_CURING"/>
    <s v="TEXAS"/>
    <x v="31"/>
    <x v="23"/>
    <s v="PIPELINE GAS"/>
    <x v="14"/>
    <n v="0"/>
  </r>
  <r>
    <s v="REFERENCE ELECTRIFICATION - MODERATE TECHNOLOGY ADVANCEMENT"/>
    <x v="3"/>
    <s v="INDUSTRIAL ELECTRIC RESISTANCE HEAT/MELT_CURING"/>
    <s v="TEXAS"/>
    <x v="31"/>
    <x v="23"/>
    <s v="BIOMASS - WOOD"/>
    <x v="14"/>
    <n v="0"/>
  </r>
  <r>
    <s v="REFERENCE ELECTRIFICATION - MODERATE TECHNOLOGY ADVANCEMENT"/>
    <x v="3"/>
    <s v="INDUSTRIAL ELECTRIC RESISTANCE HEAT/MELT_CURING"/>
    <s v="TEXAS"/>
    <x v="31"/>
    <x v="23"/>
    <s v="RESIDUAL FUEL OIL"/>
    <x v="14"/>
    <n v="0"/>
  </r>
  <r>
    <s v="REFERENCE ELECTRIFICATION - MODERATE TECHNOLOGY ADVANCEMENT"/>
    <x v="3"/>
    <s v="INDUSTRIAL ELECTRIC RESISTANCE HEAT/MELT_CURING"/>
    <s v="TEXAS"/>
    <x v="31"/>
    <x v="23"/>
    <s v="COAL"/>
    <x v="14"/>
    <n v="0"/>
  </r>
  <r>
    <s v="REFERENCE ELECTRIFICATION - MODERATE TECHNOLOGY ADVANCEMENT"/>
    <x v="3"/>
    <s v="INDUSTRIAL ELECTRIC RESISTANCE HEAT/MELT_CURING"/>
    <s v="TEXAS"/>
    <x v="31"/>
    <x v="23"/>
    <s v="OTHER PETROLEUM"/>
    <x v="14"/>
    <n v="0"/>
  </r>
  <r>
    <s v="REFERENCE ELECTRIFICATION - MODERATE TECHNOLOGY ADVANCEMENT"/>
    <x v="3"/>
    <s v="INDUSTRIAL ELECTRIC RESISTANCE HEAT/MELT_CURING"/>
    <s v="TEXAS"/>
    <x v="31"/>
    <x v="24"/>
    <s v="ELECTRICITY"/>
    <x v="14"/>
    <n v="0"/>
  </r>
  <r>
    <s v="REFERENCE ELECTRIFICATION - MODERATE TECHNOLOGY ADVANCEMENT"/>
    <x v="3"/>
    <s v="INDUSTRIAL ELECTRIC RESISTANCE HEAT/MELT_CURING"/>
    <s v="TEXAS"/>
    <x v="31"/>
    <x v="24"/>
    <s v="DIESEL FUEL"/>
    <x v="14"/>
    <n v="0"/>
  </r>
  <r>
    <s v="REFERENCE ELECTRIFICATION - MODERATE TECHNOLOGY ADVANCEMENT"/>
    <x v="3"/>
    <s v="INDUSTRIAL ELECTRIC RESISTANCE HEAT/MELT_CURING"/>
    <s v="TEXAS"/>
    <x v="31"/>
    <x v="24"/>
    <s v="PIPELINE GAS"/>
    <x v="14"/>
    <n v="0"/>
  </r>
  <r>
    <s v="REFERENCE ELECTRIFICATION - MODERATE TECHNOLOGY ADVANCEMENT"/>
    <x v="3"/>
    <s v="INDUSTRIAL ELECTRIC RESISTANCE HEAT/MELT_CURING"/>
    <s v="TEXAS"/>
    <x v="31"/>
    <x v="24"/>
    <s v="BIOMASS - WOOD"/>
    <x v="14"/>
    <n v="0"/>
  </r>
  <r>
    <s v="REFERENCE ELECTRIFICATION - MODERATE TECHNOLOGY ADVANCEMENT"/>
    <x v="3"/>
    <s v="INDUSTRIAL ELECTRIC RESISTANCE HEAT/MELT_CURING"/>
    <s v="TEXAS"/>
    <x v="31"/>
    <x v="24"/>
    <s v="RESIDUAL FUEL OIL"/>
    <x v="14"/>
    <n v="0"/>
  </r>
  <r>
    <s v="REFERENCE ELECTRIFICATION - MODERATE TECHNOLOGY ADVANCEMENT"/>
    <x v="3"/>
    <s v="INDUSTRIAL ELECTRIC RESISTANCE HEAT/MELT_CURING"/>
    <s v="TEXAS"/>
    <x v="31"/>
    <x v="24"/>
    <s v="COAL"/>
    <x v="14"/>
    <n v="0"/>
  </r>
  <r>
    <s v="REFERENCE ELECTRIFICATION - MODERATE TECHNOLOGY ADVANCEMENT"/>
    <x v="3"/>
    <s v="INDUSTRIAL ELECTRIC RESISTANCE HEAT/MELT_CURING"/>
    <s v="TEXAS"/>
    <x v="31"/>
    <x v="24"/>
    <s v="OTHER PETROLEUM"/>
    <x v="14"/>
    <n v="0"/>
  </r>
  <r>
    <s v="REFERENCE ELECTRIFICATION - MODERATE TECHNOLOGY ADVANCEMENT"/>
    <x v="3"/>
    <s v="INDUSTRIAL ELECTRIC RESISTANCE HEAT/MELT_CURING"/>
    <s v="TEXAS"/>
    <x v="31"/>
    <x v="25"/>
    <s v="ELECTRICITY"/>
    <x v="14"/>
    <n v="0"/>
  </r>
  <r>
    <s v="REFERENCE ELECTRIFICATION - MODERATE TECHNOLOGY ADVANCEMENT"/>
    <x v="3"/>
    <s v="INDUSTRIAL ELECTRIC RESISTANCE HEAT/MELT_CURING"/>
    <s v="TEXAS"/>
    <x v="31"/>
    <x v="25"/>
    <s v="DIESEL FUEL"/>
    <x v="14"/>
    <n v="0"/>
  </r>
  <r>
    <s v="REFERENCE ELECTRIFICATION - MODERATE TECHNOLOGY ADVANCEMENT"/>
    <x v="3"/>
    <s v="INDUSTRIAL ELECTRIC RESISTANCE HEAT/MELT_CURING"/>
    <s v="TEXAS"/>
    <x v="31"/>
    <x v="25"/>
    <s v="PIPELINE GAS"/>
    <x v="14"/>
    <n v="0"/>
  </r>
  <r>
    <s v="REFERENCE ELECTRIFICATION - MODERATE TECHNOLOGY ADVANCEMENT"/>
    <x v="3"/>
    <s v="INDUSTRIAL ELECTRIC RESISTANCE HEAT/MELT_CURING"/>
    <s v="TEXAS"/>
    <x v="31"/>
    <x v="25"/>
    <s v="BIOMASS - WOOD"/>
    <x v="14"/>
    <n v="0"/>
  </r>
  <r>
    <s v="REFERENCE ELECTRIFICATION - MODERATE TECHNOLOGY ADVANCEMENT"/>
    <x v="3"/>
    <s v="INDUSTRIAL ELECTRIC RESISTANCE HEAT/MELT_CURING"/>
    <s v="TEXAS"/>
    <x v="31"/>
    <x v="25"/>
    <s v="RESIDUAL FUEL OIL"/>
    <x v="14"/>
    <n v="0"/>
  </r>
  <r>
    <s v="REFERENCE ELECTRIFICATION - MODERATE TECHNOLOGY ADVANCEMENT"/>
    <x v="3"/>
    <s v="INDUSTRIAL ELECTRIC RESISTANCE HEAT/MELT_CURING"/>
    <s v="TEXAS"/>
    <x v="31"/>
    <x v="25"/>
    <s v="COAL"/>
    <x v="14"/>
    <n v="0"/>
  </r>
  <r>
    <s v="REFERENCE ELECTRIFICATION - MODERATE TECHNOLOGY ADVANCEMENT"/>
    <x v="3"/>
    <s v="INDUSTRIAL ELECTRIC RESISTANCE HEAT/MELT_CURING"/>
    <s v="TEXAS"/>
    <x v="31"/>
    <x v="25"/>
    <s v="OTHER PETROLEUM"/>
    <x v="14"/>
    <n v="0"/>
  </r>
  <r>
    <s v="REFERENCE ELECTRIFICATION - MODERATE TECHNOLOGY ADVANCEMENT"/>
    <x v="3"/>
    <s v="INDUSTRIAL ELECTRIC RESISTANCE HEAT/MELT_CURING"/>
    <s v="TEXAS"/>
    <x v="31"/>
    <x v="26"/>
    <s v="ELECTRICITY"/>
    <x v="14"/>
    <n v="0"/>
  </r>
  <r>
    <s v="REFERENCE ELECTRIFICATION - MODERATE TECHNOLOGY ADVANCEMENT"/>
    <x v="3"/>
    <s v="INDUSTRIAL ELECTRIC RESISTANCE HEAT/MELT_CURING"/>
    <s v="TEXAS"/>
    <x v="31"/>
    <x v="26"/>
    <s v="DIESEL FUEL"/>
    <x v="14"/>
    <n v="0"/>
  </r>
  <r>
    <s v="REFERENCE ELECTRIFICATION - MODERATE TECHNOLOGY ADVANCEMENT"/>
    <x v="3"/>
    <s v="INDUSTRIAL ELECTRIC RESISTANCE HEAT/MELT_CURING"/>
    <s v="TEXAS"/>
    <x v="31"/>
    <x v="26"/>
    <s v="PIPELINE GAS"/>
    <x v="14"/>
    <n v="0"/>
  </r>
  <r>
    <s v="REFERENCE ELECTRIFICATION - MODERATE TECHNOLOGY ADVANCEMENT"/>
    <x v="3"/>
    <s v="INDUSTRIAL ELECTRIC RESISTANCE HEAT/MELT_CURING"/>
    <s v="TEXAS"/>
    <x v="31"/>
    <x v="26"/>
    <s v="BIOMASS - WOOD"/>
    <x v="14"/>
    <n v="0"/>
  </r>
  <r>
    <s v="REFERENCE ELECTRIFICATION - MODERATE TECHNOLOGY ADVANCEMENT"/>
    <x v="3"/>
    <s v="INDUSTRIAL ELECTRIC RESISTANCE HEAT/MELT_CURING"/>
    <s v="TEXAS"/>
    <x v="31"/>
    <x v="26"/>
    <s v="RESIDUAL FUEL OIL"/>
    <x v="14"/>
    <n v="0"/>
  </r>
  <r>
    <s v="REFERENCE ELECTRIFICATION - MODERATE TECHNOLOGY ADVANCEMENT"/>
    <x v="3"/>
    <s v="INDUSTRIAL ELECTRIC RESISTANCE HEAT/MELT_CURING"/>
    <s v="TEXAS"/>
    <x v="31"/>
    <x v="26"/>
    <s v="COAL"/>
    <x v="14"/>
    <n v="0"/>
  </r>
  <r>
    <s v="REFERENCE ELECTRIFICATION - MODERATE TECHNOLOGY ADVANCEMENT"/>
    <x v="3"/>
    <s v="INDUSTRIAL ELECTRIC RESISTANCE HEAT/MELT_CURING"/>
    <s v="TEXAS"/>
    <x v="31"/>
    <x v="26"/>
    <s v="OTHER PETROLEUM"/>
    <x v="14"/>
    <n v="0"/>
  </r>
  <r>
    <s v="REFERENCE ELECTRIFICATION - MODERATE TECHNOLOGY ADVANCEMENT"/>
    <x v="3"/>
    <s v="INDUSTRIAL ELECTRIC RESISTANCE HEAT/MELT_CURING"/>
    <s v="TEXAS"/>
    <x v="31"/>
    <x v="27"/>
    <s v="ELECTRICITY"/>
    <x v="14"/>
    <n v="0"/>
  </r>
  <r>
    <s v="REFERENCE ELECTRIFICATION - MODERATE TECHNOLOGY ADVANCEMENT"/>
    <x v="3"/>
    <s v="INDUSTRIAL ELECTRIC RESISTANCE HEAT/MELT_CURING"/>
    <s v="TEXAS"/>
    <x v="31"/>
    <x v="27"/>
    <s v="DIESEL FUEL"/>
    <x v="14"/>
    <n v="0"/>
  </r>
  <r>
    <s v="REFERENCE ELECTRIFICATION - MODERATE TECHNOLOGY ADVANCEMENT"/>
    <x v="3"/>
    <s v="INDUSTRIAL ELECTRIC RESISTANCE HEAT/MELT_CURING"/>
    <s v="TEXAS"/>
    <x v="31"/>
    <x v="27"/>
    <s v="PIPELINE GAS"/>
    <x v="14"/>
    <n v="0"/>
  </r>
  <r>
    <s v="REFERENCE ELECTRIFICATION - MODERATE TECHNOLOGY ADVANCEMENT"/>
    <x v="3"/>
    <s v="INDUSTRIAL ELECTRIC RESISTANCE HEAT/MELT_CURING"/>
    <s v="TEXAS"/>
    <x v="31"/>
    <x v="27"/>
    <s v="BIOMASS - WOOD"/>
    <x v="14"/>
    <n v="0"/>
  </r>
  <r>
    <s v="REFERENCE ELECTRIFICATION - MODERATE TECHNOLOGY ADVANCEMENT"/>
    <x v="3"/>
    <s v="INDUSTRIAL ELECTRIC RESISTANCE HEAT/MELT_CURING"/>
    <s v="TEXAS"/>
    <x v="31"/>
    <x v="27"/>
    <s v="RESIDUAL FUEL OIL"/>
    <x v="14"/>
    <n v="0"/>
  </r>
  <r>
    <s v="REFERENCE ELECTRIFICATION - MODERATE TECHNOLOGY ADVANCEMENT"/>
    <x v="3"/>
    <s v="INDUSTRIAL ELECTRIC RESISTANCE HEAT/MELT_CURING"/>
    <s v="TEXAS"/>
    <x v="31"/>
    <x v="27"/>
    <s v="COAL"/>
    <x v="14"/>
    <n v="0"/>
  </r>
  <r>
    <s v="REFERENCE ELECTRIFICATION - MODERATE TECHNOLOGY ADVANCEMENT"/>
    <x v="3"/>
    <s v="INDUSTRIAL ELECTRIC RESISTANCE HEAT/MELT_CURING"/>
    <s v="TEXAS"/>
    <x v="31"/>
    <x v="27"/>
    <s v="OTHER PETROLEUM"/>
    <x v="14"/>
    <n v="0"/>
  </r>
  <r>
    <s v="REFERENCE ELECTRIFICATION - MODERATE TECHNOLOGY ADVANCEMENT"/>
    <x v="3"/>
    <s v="INDUSTRIAL ELECTRIC RESISTANCE HEAT/MELT_CURING"/>
    <s v="TEXAS"/>
    <x v="31"/>
    <x v="28"/>
    <s v="ELECTRICITY"/>
    <x v="14"/>
    <n v="0"/>
  </r>
  <r>
    <s v="REFERENCE ELECTRIFICATION - MODERATE TECHNOLOGY ADVANCEMENT"/>
    <x v="3"/>
    <s v="INDUSTRIAL ELECTRIC RESISTANCE HEAT/MELT_CURING"/>
    <s v="TEXAS"/>
    <x v="31"/>
    <x v="28"/>
    <s v="DIESEL FUEL"/>
    <x v="14"/>
    <n v="0"/>
  </r>
  <r>
    <s v="REFERENCE ELECTRIFICATION - MODERATE TECHNOLOGY ADVANCEMENT"/>
    <x v="3"/>
    <s v="INDUSTRIAL ELECTRIC RESISTANCE HEAT/MELT_CURING"/>
    <s v="TEXAS"/>
    <x v="31"/>
    <x v="28"/>
    <s v="PIPELINE GAS"/>
    <x v="14"/>
    <n v="0"/>
  </r>
  <r>
    <s v="REFERENCE ELECTRIFICATION - MODERATE TECHNOLOGY ADVANCEMENT"/>
    <x v="3"/>
    <s v="INDUSTRIAL ELECTRIC RESISTANCE HEAT/MELT_CURING"/>
    <s v="TEXAS"/>
    <x v="31"/>
    <x v="28"/>
    <s v="BIOMASS - WOOD"/>
    <x v="14"/>
    <n v="0"/>
  </r>
  <r>
    <s v="REFERENCE ELECTRIFICATION - MODERATE TECHNOLOGY ADVANCEMENT"/>
    <x v="3"/>
    <s v="INDUSTRIAL ELECTRIC RESISTANCE HEAT/MELT_CURING"/>
    <s v="TEXAS"/>
    <x v="31"/>
    <x v="28"/>
    <s v="RESIDUAL FUEL OIL"/>
    <x v="14"/>
    <n v="0"/>
  </r>
  <r>
    <s v="REFERENCE ELECTRIFICATION - MODERATE TECHNOLOGY ADVANCEMENT"/>
    <x v="3"/>
    <s v="INDUSTRIAL ELECTRIC RESISTANCE HEAT/MELT_CURING"/>
    <s v="TEXAS"/>
    <x v="31"/>
    <x v="28"/>
    <s v="COAL"/>
    <x v="14"/>
    <n v="0"/>
  </r>
  <r>
    <s v="REFERENCE ELECTRIFICATION - MODERATE TECHNOLOGY ADVANCEMENT"/>
    <x v="3"/>
    <s v="INDUSTRIAL ELECTRIC RESISTANCE HEAT/MELT_CURING"/>
    <s v="TEXAS"/>
    <x v="31"/>
    <x v="28"/>
    <s v="OTHER PETROLEUM"/>
    <x v="14"/>
    <n v="0"/>
  </r>
  <r>
    <s v="REFERENCE ELECTRIFICATION - MODERATE TECHNOLOGY ADVANCEMENT"/>
    <x v="3"/>
    <s v="INDUSTRIAL ELECTRIC RESISTANCE HEAT/MELT_CURING"/>
    <s v="TEXAS"/>
    <x v="31"/>
    <x v="29"/>
    <s v="ELECTRICITY"/>
    <x v="14"/>
    <n v="0"/>
  </r>
  <r>
    <s v="REFERENCE ELECTRIFICATION - MODERATE TECHNOLOGY ADVANCEMENT"/>
    <x v="3"/>
    <s v="INDUSTRIAL ELECTRIC RESISTANCE HEAT/MELT_CURING"/>
    <s v="TEXAS"/>
    <x v="31"/>
    <x v="29"/>
    <s v="DIESEL FUEL"/>
    <x v="14"/>
    <n v="0"/>
  </r>
  <r>
    <s v="REFERENCE ELECTRIFICATION - MODERATE TECHNOLOGY ADVANCEMENT"/>
    <x v="3"/>
    <s v="INDUSTRIAL ELECTRIC RESISTANCE HEAT/MELT_CURING"/>
    <s v="TEXAS"/>
    <x v="31"/>
    <x v="29"/>
    <s v="PIPELINE GAS"/>
    <x v="14"/>
    <n v="0"/>
  </r>
  <r>
    <s v="REFERENCE ELECTRIFICATION - MODERATE TECHNOLOGY ADVANCEMENT"/>
    <x v="3"/>
    <s v="INDUSTRIAL ELECTRIC RESISTANCE HEAT/MELT_CURING"/>
    <s v="TEXAS"/>
    <x v="31"/>
    <x v="29"/>
    <s v="BIOMASS - WOOD"/>
    <x v="14"/>
    <n v="0"/>
  </r>
  <r>
    <s v="REFERENCE ELECTRIFICATION - MODERATE TECHNOLOGY ADVANCEMENT"/>
    <x v="3"/>
    <s v="INDUSTRIAL ELECTRIC RESISTANCE HEAT/MELT_CURING"/>
    <s v="TEXAS"/>
    <x v="31"/>
    <x v="29"/>
    <s v="RESIDUAL FUEL OIL"/>
    <x v="14"/>
    <n v="0"/>
  </r>
  <r>
    <s v="REFERENCE ELECTRIFICATION - MODERATE TECHNOLOGY ADVANCEMENT"/>
    <x v="3"/>
    <s v="INDUSTRIAL ELECTRIC RESISTANCE HEAT/MELT_CURING"/>
    <s v="TEXAS"/>
    <x v="31"/>
    <x v="29"/>
    <s v="COAL"/>
    <x v="14"/>
    <n v="0"/>
  </r>
  <r>
    <s v="REFERENCE ELECTRIFICATION - MODERATE TECHNOLOGY ADVANCEMENT"/>
    <x v="3"/>
    <s v="INDUSTRIAL ELECTRIC RESISTANCE HEAT/MELT_CURING"/>
    <s v="TEXAS"/>
    <x v="31"/>
    <x v="29"/>
    <s v="OTHER PETROLEUM"/>
    <x v="14"/>
    <n v="0"/>
  </r>
  <r>
    <s v="REFERENCE ELECTRIFICATION - MODERATE TECHNOLOGY ADVANCEMENT"/>
    <x v="3"/>
    <s v="INDUSTRIAL ELECTRIC RESISTANCE HEAT/MELT_CURING"/>
    <s v="TEXAS"/>
    <x v="31"/>
    <x v="30"/>
    <s v="ELECTRICITY"/>
    <x v="14"/>
    <n v="0"/>
  </r>
  <r>
    <s v="REFERENCE ELECTRIFICATION - MODERATE TECHNOLOGY ADVANCEMENT"/>
    <x v="3"/>
    <s v="INDUSTRIAL ELECTRIC RESISTANCE HEAT/MELT_CURING"/>
    <s v="TEXAS"/>
    <x v="31"/>
    <x v="30"/>
    <s v="DIESEL FUEL"/>
    <x v="14"/>
    <n v="0"/>
  </r>
  <r>
    <s v="REFERENCE ELECTRIFICATION - MODERATE TECHNOLOGY ADVANCEMENT"/>
    <x v="3"/>
    <s v="INDUSTRIAL ELECTRIC RESISTANCE HEAT/MELT_CURING"/>
    <s v="TEXAS"/>
    <x v="31"/>
    <x v="30"/>
    <s v="PIPELINE GAS"/>
    <x v="14"/>
    <n v="0"/>
  </r>
  <r>
    <s v="REFERENCE ELECTRIFICATION - MODERATE TECHNOLOGY ADVANCEMENT"/>
    <x v="3"/>
    <s v="INDUSTRIAL ELECTRIC RESISTANCE HEAT/MELT_CURING"/>
    <s v="TEXAS"/>
    <x v="31"/>
    <x v="30"/>
    <s v="BIOMASS - WOOD"/>
    <x v="14"/>
    <n v="0"/>
  </r>
  <r>
    <s v="REFERENCE ELECTRIFICATION - MODERATE TECHNOLOGY ADVANCEMENT"/>
    <x v="3"/>
    <s v="INDUSTRIAL ELECTRIC RESISTANCE HEAT/MELT_CURING"/>
    <s v="TEXAS"/>
    <x v="31"/>
    <x v="30"/>
    <s v="RESIDUAL FUEL OIL"/>
    <x v="14"/>
    <n v="0"/>
  </r>
  <r>
    <s v="REFERENCE ELECTRIFICATION - MODERATE TECHNOLOGY ADVANCEMENT"/>
    <x v="3"/>
    <s v="INDUSTRIAL ELECTRIC RESISTANCE HEAT/MELT_CURING"/>
    <s v="TEXAS"/>
    <x v="31"/>
    <x v="30"/>
    <s v="COAL"/>
    <x v="14"/>
    <n v="0"/>
  </r>
  <r>
    <s v="REFERENCE ELECTRIFICATION - MODERATE TECHNOLOGY ADVANCEMENT"/>
    <x v="3"/>
    <s v="INDUSTRIAL ELECTRIC RESISTANCE HEAT/MELT_CURING"/>
    <s v="TEXAS"/>
    <x v="31"/>
    <x v="30"/>
    <s v="OTHER PETROLEUM"/>
    <x v="14"/>
    <n v="0"/>
  </r>
  <r>
    <s v="REFERENCE ELECTRIFICATION - MODERATE TECHNOLOGY ADVANCEMENT"/>
    <x v="3"/>
    <s v="INDUSTRIAL ELECTRIC RESISTANCE HEAT/MELT_CURING"/>
    <s v="TEXAS"/>
    <x v="31"/>
    <x v="31"/>
    <s v="ELECTRICITY"/>
    <x v="14"/>
    <n v="0"/>
  </r>
  <r>
    <s v="REFERENCE ELECTRIFICATION - MODERATE TECHNOLOGY ADVANCEMENT"/>
    <x v="3"/>
    <s v="INDUSTRIAL ELECTRIC RESISTANCE HEAT/MELT_CURING"/>
    <s v="TEXAS"/>
    <x v="31"/>
    <x v="31"/>
    <s v="DIESEL FUEL"/>
    <x v="14"/>
    <n v="0"/>
  </r>
  <r>
    <s v="REFERENCE ELECTRIFICATION - MODERATE TECHNOLOGY ADVANCEMENT"/>
    <x v="3"/>
    <s v="INDUSTRIAL ELECTRIC RESISTANCE HEAT/MELT_CURING"/>
    <s v="TEXAS"/>
    <x v="31"/>
    <x v="31"/>
    <s v="PIPELINE GAS"/>
    <x v="14"/>
    <n v="0"/>
  </r>
  <r>
    <s v="REFERENCE ELECTRIFICATION - MODERATE TECHNOLOGY ADVANCEMENT"/>
    <x v="3"/>
    <s v="INDUSTRIAL ELECTRIC RESISTANCE HEAT/MELT_CURING"/>
    <s v="TEXAS"/>
    <x v="31"/>
    <x v="31"/>
    <s v="BIOMASS - WOOD"/>
    <x v="14"/>
    <n v="0"/>
  </r>
  <r>
    <s v="REFERENCE ELECTRIFICATION - MODERATE TECHNOLOGY ADVANCEMENT"/>
    <x v="3"/>
    <s v="INDUSTRIAL ELECTRIC RESISTANCE HEAT/MELT_CURING"/>
    <s v="TEXAS"/>
    <x v="31"/>
    <x v="31"/>
    <s v="RESIDUAL FUEL OIL"/>
    <x v="14"/>
    <n v="0"/>
  </r>
  <r>
    <s v="REFERENCE ELECTRIFICATION - MODERATE TECHNOLOGY ADVANCEMENT"/>
    <x v="3"/>
    <s v="INDUSTRIAL ELECTRIC RESISTANCE HEAT/MELT_CURING"/>
    <s v="TEXAS"/>
    <x v="31"/>
    <x v="31"/>
    <s v="COAL"/>
    <x v="14"/>
    <n v="0"/>
  </r>
  <r>
    <s v="REFERENCE ELECTRIFICATION - MODERATE TECHNOLOGY ADVANCEMENT"/>
    <x v="3"/>
    <s v="INDUSTRIAL ELECTRIC RESISTANCE HEAT/MELT_CURING"/>
    <s v="TEXAS"/>
    <x v="31"/>
    <x v="31"/>
    <s v="OTHER PETROLEUM"/>
    <x v="14"/>
    <n v="0"/>
  </r>
  <r>
    <s v="REFERENCE ELECTRIFICATION - MODERATE TECHNOLOGY ADVANCEMENT"/>
    <x v="3"/>
    <s v="INDUSTRIAL ELECTRIC RESISTANCE HEAT/MELT_CURING"/>
    <s v="TEXAS"/>
    <x v="31"/>
    <x v="32"/>
    <s v="ELECTRICITY"/>
    <x v="14"/>
    <n v="0"/>
  </r>
  <r>
    <s v="REFERENCE ELECTRIFICATION - MODERATE TECHNOLOGY ADVANCEMENT"/>
    <x v="3"/>
    <s v="INDUSTRIAL ELECTRIC RESISTANCE HEAT/MELT_CURING"/>
    <s v="TEXAS"/>
    <x v="31"/>
    <x v="32"/>
    <s v="DIESEL FUEL"/>
    <x v="14"/>
    <n v="0"/>
  </r>
  <r>
    <s v="REFERENCE ELECTRIFICATION - MODERATE TECHNOLOGY ADVANCEMENT"/>
    <x v="3"/>
    <s v="INDUSTRIAL ELECTRIC RESISTANCE HEAT/MELT_CURING"/>
    <s v="TEXAS"/>
    <x v="31"/>
    <x v="32"/>
    <s v="PIPELINE GAS"/>
    <x v="14"/>
    <n v="0"/>
  </r>
  <r>
    <s v="REFERENCE ELECTRIFICATION - MODERATE TECHNOLOGY ADVANCEMENT"/>
    <x v="3"/>
    <s v="INDUSTRIAL ELECTRIC RESISTANCE HEAT/MELT_CURING"/>
    <s v="TEXAS"/>
    <x v="31"/>
    <x v="32"/>
    <s v="BIOMASS - WOOD"/>
    <x v="14"/>
    <n v="0"/>
  </r>
  <r>
    <s v="REFERENCE ELECTRIFICATION - MODERATE TECHNOLOGY ADVANCEMENT"/>
    <x v="3"/>
    <s v="INDUSTRIAL ELECTRIC RESISTANCE HEAT/MELT_CURING"/>
    <s v="TEXAS"/>
    <x v="31"/>
    <x v="32"/>
    <s v="RESIDUAL FUEL OIL"/>
    <x v="14"/>
    <n v="0"/>
  </r>
  <r>
    <s v="REFERENCE ELECTRIFICATION - MODERATE TECHNOLOGY ADVANCEMENT"/>
    <x v="3"/>
    <s v="INDUSTRIAL ELECTRIC RESISTANCE HEAT/MELT_CURING"/>
    <s v="TEXAS"/>
    <x v="31"/>
    <x v="32"/>
    <s v="COAL"/>
    <x v="14"/>
    <n v="0"/>
  </r>
  <r>
    <s v="REFERENCE ELECTRIFICATION - MODERATE TECHNOLOGY ADVANCEMENT"/>
    <x v="3"/>
    <s v="INDUSTRIAL ELECTRIC RESISTANCE HEAT/MELT_CURING"/>
    <s v="TEXAS"/>
    <x v="31"/>
    <x v="32"/>
    <s v="OTHER PETROLEUM"/>
    <x v="14"/>
    <n v="0"/>
  </r>
  <r>
    <s v="REFERENCE ELECTRIFICATION - MODERATE TECHNOLOGY ADVANCEMENT"/>
    <x v="3"/>
    <s v="INDUSTRIAL ELECTRIC RESISTANCE HEAT/MELT_CURING"/>
    <s v="TEXAS"/>
    <x v="31"/>
    <x v="33"/>
    <s v="ELECTRICITY"/>
    <x v="14"/>
    <n v="0"/>
  </r>
  <r>
    <s v="REFERENCE ELECTRIFICATION - MODERATE TECHNOLOGY ADVANCEMENT"/>
    <x v="3"/>
    <s v="INDUSTRIAL ELECTRIC RESISTANCE HEAT/MELT_CURING"/>
    <s v="TEXAS"/>
    <x v="31"/>
    <x v="33"/>
    <s v="DIESEL FUEL"/>
    <x v="14"/>
    <n v="0"/>
  </r>
  <r>
    <s v="REFERENCE ELECTRIFICATION - MODERATE TECHNOLOGY ADVANCEMENT"/>
    <x v="3"/>
    <s v="INDUSTRIAL ELECTRIC RESISTANCE HEAT/MELT_CURING"/>
    <s v="TEXAS"/>
    <x v="31"/>
    <x v="33"/>
    <s v="PIPELINE GAS"/>
    <x v="14"/>
    <n v="0"/>
  </r>
  <r>
    <s v="REFERENCE ELECTRIFICATION - MODERATE TECHNOLOGY ADVANCEMENT"/>
    <x v="3"/>
    <s v="INDUSTRIAL ELECTRIC RESISTANCE HEAT/MELT_CURING"/>
    <s v="TEXAS"/>
    <x v="31"/>
    <x v="33"/>
    <s v="BIOMASS - WOOD"/>
    <x v="14"/>
    <n v="0"/>
  </r>
  <r>
    <s v="REFERENCE ELECTRIFICATION - MODERATE TECHNOLOGY ADVANCEMENT"/>
    <x v="3"/>
    <s v="INDUSTRIAL ELECTRIC RESISTANCE HEAT/MELT_CURING"/>
    <s v="TEXAS"/>
    <x v="31"/>
    <x v="33"/>
    <s v="RESIDUAL FUEL OIL"/>
    <x v="14"/>
    <n v="0"/>
  </r>
  <r>
    <s v="REFERENCE ELECTRIFICATION - MODERATE TECHNOLOGY ADVANCEMENT"/>
    <x v="3"/>
    <s v="INDUSTRIAL ELECTRIC RESISTANCE HEAT/MELT_CURING"/>
    <s v="TEXAS"/>
    <x v="31"/>
    <x v="33"/>
    <s v="COAL"/>
    <x v="14"/>
    <n v="0"/>
  </r>
  <r>
    <s v="REFERENCE ELECTRIFICATION - MODERATE TECHNOLOGY ADVANCEMENT"/>
    <x v="3"/>
    <s v="INDUSTRIAL ELECTRIC RESISTANCE HEAT/MELT_CURING"/>
    <s v="TEXAS"/>
    <x v="31"/>
    <x v="33"/>
    <s v="OTHER PETROLEUM"/>
    <x v="14"/>
    <n v="0"/>
  </r>
  <r>
    <s v="REFERENCE ELECTRIFICATION - MODERATE TECHNOLOGY ADVANCEMENT"/>
    <x v="3"/>
    <s v="INDUSTRIAL COAL OVEN/FURNACE_CURING"/>
    <s v="TEXAS"/>
    <x v="31"/>
    <x v="0"/>
    <s v="ELECTRICITY"/>
    <x v="14"/>
    <n v="0"/>
  </r>
  <r>
    <s v="REFERENCE ELECTRIFICATION - MODERATE TECHNOLOGY ADVANCEMENT"/>
    <x v="3"/>
    <s v="INDUSTRIAL COAL OVEN/FURNACE_CURING"/>
    <s v="TEXAS"/>
    <x v="31"/>
    <x v="0"/>
    <s v="DIESEL FUEL"/>
    <x v="14"/>
    <n v="0"/>
  </r>
  <r>
    <s v="REFERENCE ELECTRIFICATION - MODERATE TECHNOLOGY ADVANCEMENT"/>
    <x v="3"/>
    <s v="INDUSTRIAL COAL OVEN/FURNACE_CURING"/>
    <s v="TEXAS"/>
    <x v="31"/>
    <x v="0"/>
    <s v="PIPELINE GAS"/>
    <x v="14"/>
    <n v="0"/>
  </r>
  <r>
    <s v="REFERENCE ELECTRIFICATION - MODERATE TECHNOLOGY ADVANCEMENT"/>
    <x v="3"/>
    <s v="INDUSTRIAL COAL OVEN/FURNACE_CURING"/>
    <s v="TEXAS"/>
    <x v="31"/>
    <x v="0"/>
    <s v="BIOMASS - WOOD"/>
    <x v="14"/>
    <n v="0"/>
  </r>
  <r>
    <s v="REFERENCE ELECTRIFICATION - MODERATE TECHNOLOGY ADVANCEMENT"/>
    <x v="3"/>
    <s v="INDUSTRIAL COAL OVEN/FURNACE_CURING"/>
    <s v="TEXAS"/>
    <x v="31"/>
    <x v="0"/>
    <s v="RESIDUAL FUEL OIL"/>
    <x v="14"/>
    <n v="0"/>
  </r>
  <r>
    <s v="REFERENCE ELECTRIFICATION - MODERATE TECHNOLOGY ADVANCEMENT"/>
    <x v="3"/>
    <s v="INDUSTRIAL COAL OVEN/FURNACE_CURING"/>
    <s v="TEXAS"/>
    <x v="31"/>
    <x v="0"/>
    <s v="COAL"/>
    <x v="14"/>
    <n v="237806781.74777299"/>
  </r>
  <r>
    <s v="REFERENCE ELECTRIFICATION - MODERATE TECHNOLOGY ADVANCEMENT"/>
    <x v="3"/>
    <s v="INDUSTRIAL COAL OVEN/FURNACE_CURING"/>
    <s v="TEXAS"/>
    <x v="31"/>
    <x v="0"/>
    <s v="OTHER PETROLEUM"/>
    <x v="14"/>
    <n v="0"/>
  </r>
  <r>
    <s v="REFERENCE ELECTRIFICATION - MODERATE TECHNOLOGY ADVANCEMENT"/>
    <x v="3"/>
    <s v="INDUSTRIAL COAL OVEN/FURNACE_CURING"/>
    <s v="TEXAS"/>
    <x v="31"/>
    <x v="1"/>
    <s v="ELECTRICITY"/>
    <x v="14"/>
    <n v="0"/>
  </r>
  <r>
    <s v="REFERENCE ELECTRIFICATION - MODERATE TECHNOLOGY ADVANCEMENT"/>
    <x v="3"/>
    <s v="INDUSTRIAL COAL OVEN/FURNACE_CURING"/>
    <s v="TEXAS"/>
    <x v="31"/>
    <x v="1"/>
    <s v="DIESEL FUEL"/>
    <x v="14"/>
    <n v="0"/>
  </r>
  <r>
    <s v="REFERENCE ELECTRIFICATION - MODERATE TECHNOLOGY ADVANCEMENT"/>
    <x v="3"/>
    <s v="INDUSTRIAL COAL OVEN/FURNACE_CURING"/>
    <s v="TEXAS"/>
    <x v="31"/>
    <x v="1"/>
    <s v="PIPELINE GAS"/>
    <x v="14"/>
    <n v="0"/>
  </r>
  <r>
    <s v="REFERENCE ELECTRIFICATION - MODERATE TECHNOLOGY ADVANCEMENT"/>
    <x v="3"/>
    <s v="INDUSTRIAL COAL OVEN/FURNACE_CURING"/>
    <s v="TEXAS"/>
    <x v="31"/>
    <x v="1"/>
    <s v="BIOMASS - WOOD"/>
    <x v="14"/>
    <n v="0"/>
  </r>
  <r>
    <s v="REFERENCE ELECTRIFICATION - MODERATE TECHNOLOGY ADVANCEMENT"/>
    <x v="3"/>
    <s v="INDUSTRIAL COAL OVEN/FURNACE_CURING"/>
    <s v="TEXAS"/>
    <x v="31"/>
    <x v="1"/>
    <s v="RESIDUAL FUEL OIL"/>
    <x v="14"/>
    <n v="0"/>
  </r>
  <r>
    <s v="REFERENCE ELECTRIFICATION - MODERATE TECHNOLOGY ADVANCEMENT"/>
    <x v="3"/>
    <s v="INDUSTRIAL COAL OVEN/FURNACE_CURING"/>
    <s v="TEXAS"/>
    <x v="31"/>
    <x v="1"/>
    <s v="COAL"/>
    <x v="14"/>
    <n v="239913630.52006701"/>
  </r>
  <r>
    <s v="REFERENCE ELECTRIFICATION - MODERATE TECHNOLOGY ADVANCEMENT"/>
    <x v="3"/>
    <s v="INDUSTRIAL COAL OVEN/FURNACE_CURING"/>
    <s v="TEXAS"/>
    <x v="31"/>
    <x v="1"/>
    <s v="OTHER PETROLEUM"/>
    <x v="14"/>
    <n v="0"/>
  </r>
  <r>
    <s v="REFERENCE ELECTRIFICATION - MODERATE TECHNOLOGY ADVANCEMENT"/>
    <x v="3"/>
    <s v="INDUSTRIAL COAL OVEN/FURNACE_CURING"/>
    <s v="TEXAS"/>
    <x v="31"/>
    <x v="2"/>
    <s v="ELECTRICITY"/>
    <x v="14"/>
    <n v="0"/>
  </r>
  <r>
    <s v="REFERENCE ELECTRIFICATION - MODERATE TECHNOLOGY ADVANCEMENT"/>
    <x v="3"/>
    <s v="INDUSTRIAL COAL OVEN/FURNACE_CURING"/>
    <s v="TEXAS"/>
    <x v="31"/>
    <x v="2"/>
    <s v="DIESEL FUEL"/>
    <x v="14"/>
    <n v="0"/>
  </r>
  <r>
    <s v="REFERENCE ELECTRIFICATION - MODERATE TECHNOLOGY ADVANCEMENT"/>
    <x v="3"/>
    <s v="INDUSTRIAL COAL OVEN/FURNACE_CURING"/>
    <s v="TEXAS"/>
    <x v="31"/>
    <x v="2"/>
    <s v="PIPELINE GAS"/>
    <x v="14"/>
    <n v="0"/>
  </r>
  <r>
    <s v="REFERENCE ELECTRIFICATION - MODERATE TECHNOLOGY ADVANCEMENT"/>
    <x v="3"/>
    <s v="INDUSTRIAL COAL OVEN/FURNACE_CURING"/>
    <s v="TEXAS"/>
    <x v="31"/>
    <x v="2"/>
    <s v="BIOMASS - WOOD"/>
    <x v="14"/>
    <n v="0"/>
  </r>
  <r>
    <s v="REFERENCE ELECTRIFICATION - MODERATE TECHNOLOGY ADVANCEMENT"/>
    <x v="3"/>
    <s v="INDUSTRIAL COAL OVEN/FURNACE_CURING"/>
    <s v="TEXAS"/>
    <x v="31"/>
    <x v="2"/>
    <s v="RESIDUAL FUEL OIL"/>
    <x v="14"/>
    <n v="0"/>
  </r>
  <r>
    <s v="REFERENCE ELECTRIFICATION - MODERATE TECHNOLOGY ADVANCEMENT"/>
    <x v="3"/>
    <s v="INDUSTRIAL COAL OVEN/FURNACE_CURING"/>
    <s v="TEXAS"/>
    <x v="31"/>
    <x v="2"/>
    <s v="COAL"/>
    <x v="14"/>
    <n v="241059233.62455001"/>
  </r>
  <r>
    <s v="REFERENCE ELECTRIFICATION - MODERATE TECHNOLOGY ADVANCEMENT"/>
    <x v="3"/>
    <s v="INDUSTRIAL COAL OVEN/FURNACE_CURING"/>
    <s v="TEXAS"/>
    <x v="31"/>
    <x v="2"/>
    <s v="OTHER PETROLEUM"/>
    <x v="14"/>
    <n v="0"/>
  </r>
  <r>
    <s v="REFERENCE ELECTRIFICATION - MODERATE TECHNOLOGY ADVANCEMENT"/>
    <x v="3"/>
    <s v="INDUSTRIAL COAL OVEN/FURNACE_CURING"/>
    <s v="TEXAS"/>
    <x v="31"/>
    <x v="3"/>
    <s v="ELECTRICITY"/>
    <x v="14"/>
    <n v="0"/>
  </r>
  <r>
    <s v="REFERENCE ELECTRIFICATION - MODERATE TECHNOLOGY ADVANCEMENT"/>
    <x v="3"/>
    <s v="INDUSTRIAL COAL OVEN/FURNACE_CURING"/>
    <s v="TEXAS"/>
    <x v="31"/>
    <x v="3"/>
    <s v="DIESEL FUEL"/>
    <x v="14"/>
    <n v="0"/>
  </r>
  <r>
    <s v="REFERENCE ELECTRIFICATION - MODERATE TECHNOLOGY ADVANCEMENT"/>
    <x v="3"/>
    <s v="INDUSTRIAL COAL OVEN/FURNACE_CURING"/>
    <s v="TEXAS"/>
    <x v="31"/>
    <x v="3"/>
    <s v="PIPELINE GAS"/>
    <x v="14"/>
    <n v="0"/>
  </r>
  <r>
    <s v="REFERENCE ELECTRIFICATION - MODERATE TECHNOLOGY ADVANCEMENT"/>
    <x v="3"/>
    <s v="INDUSTRIAL COAL OVEN/FURNACE_CURING"/>
    <s v="TEXAS"/>
    <x v="31"/>
    <x v="3"/>
    <s v="BIOMASS - WOOD"/>
    <x v="14"/>
    <n v="0"/>
  </r>
  <r>
    <s v="REFERENCE ELECTRIFICATION - MODERATE TECHNOLOGY ADVANCEMENT"/>
    <x v="3"/>
    <s v="INDUSTRIAL COAL OVEN/FURNACE_CURING"/>
    <s v="TEXAS"/>
    <x v="31"/>
    <x v="3"/>
    <s v="RESIDUAL FUEL OIL"/>
    <x v="14"/>
    <n v="0"/>
  </r>
  <r>
    <s v="REFERENCE ELECTRIFICATION - MODERATE TECHNOLOGY ADVANCEMENT"/>
    <x v="3"/>
    <s v="INDUSTRIAL COAL OVEN/FURNACE_CURING"/>
    <s v="TEXAS"/>
    <x v="31"/>
    <x v="3"/>
    <s v="COAL"/>
    <x v="14"/>
    <n v="242356534.848928"/>
  </r>
  <r>
    <s v="REFERENCE ELECTRIFICATION - MODERATE TECHNOLOGY ADVANCEMENT"/>
    <x v="3"/>
    <s v="INDUSTRIAL COAL OVEN/FURNACE_CURING"/>
    <s v="TEXAS"/>
    <x v="31"/>
    <x v="3"/>
    <s v="OTHER PETROLEUM"/>
    <x v="14"/>
    <n v="0"/>
  </r>
  <r>
    <s v="REFERENCE ELECTRIFICATION - MODERATE TECHNOLOGY ADVANCEMENT"/>
    <x v="3"/>
    <s v="INDUSTRIAL COAL OVEN/FURNACE_CURING"/>
    <s v="TEXAS"/>
    <x v="31"/>
    <x v="4"/>
    <s v="ELECTRICITY"/>
    <x v="14"/>
    <n v="0"/>
  </r>
  <r>
    <s v="REFERENCE ELECTRIFICATION - MODERATE TECHNOLOGY ADVANCEMENT"/>
    <x v="3"/>
    <s v="INDUSTRIAL COAL OVEN/FURNACE_CURING"/>
    <s v="TEXAS"/>
    <x v="31"/>
    <x v="4"/>
    <s v="DIESEL FUEL"/>
    <x v="14"/>
    <n v="0"/>
  </r>
  <r>
    <s v="REFERENCE ELECTRIFICATION - MODERATE TECHNOLOGY ADVANCEMENT"/>
    <x v="3"/>
    <s v="INDUSTRIAL COAL OVEN/FURNACE_CURING"/>
    <s v="TEXAS"/>
    <x v="31"/>
    <x v="4"/>
    <s v="PIPELINE GAS"/>
    <x v="14"/>
    <n v="0"/>
  </r>
  <r>
    <s v="REFERENCE ELECTRIFICATION - MODERATE TECHNOLOGY ADVANCEMENT"/>
    <x v="3"/>
    <s v="INDUSTRIAL COAL OVEN/FURNACE_CURING"/>
    <s v="TEXAS"/>
    <x v="31"/>
    <x v="4"/>
    <s v="BIOMASS - WOOD"/>
    <x v="14"/>
    <n v="0"/>
  </r>
  <r>
    <s v="REFERENCE ELECTRIFICATION - MODERATE TECHNOLOGY ADVANCEMENT"/>
    <x v="3"/>
    <s v="INDUSTRIAL COAL OVEN/FURNACE_CURING"/>
    <s v="TEXAS"/>
    <x v="31"/>
    <x v="4"/>
    <s v="RESIDUAL FUEL OIL"/>
    <x v="14"/>
    <n v="0"/>
  </r>
  <r>
    <s v="REFERENCE ELECTRIFICATION - MODERATE TECHNOLOGY ADVANCEMENT"/>
    <x v="3"/>
    <s v="INDUSTRIAL COAL OVEN/FURNACE_CURING"/>
    <s v="TEXAS"/>
    <x v="31"/>
    <x v="4"/>
    <s v="COAL"/>
    <x v="14"/>
    <n v="244429418.68350399"/>
  </r>
  <r>
    <s v="REFERENCE ELECTRIFICATION - MODERATE TECHNOLOGY ADVANCEMENT"/>
    <x v="3"/>
    <s v="INDUSTRIAL COAL OVEN/FURNACE_CURING"/>
    <s v="TEXAS"/>
    <x v="31"/>
    <x v="4"/>
    <s v="OTHER PETROLEUM"/>
    <x v="14"/>
    <n v="0"/>
  </r>
  <r>
    <s v="REFERENCE ELECTRIFICATION - MODERATE TECHNOLOGY ADVANCEMENT"/>
    <x v="3"/>
    <s v="INDUSTRIAL COAL OVEN/FURNACE_CURING"/>
    <s v="TEXAS"/>
    <x v="31"/>
    <x v="5"/>
    <s v="ELECTRICITY"/>
    <x v="14"/>
    <n v="0"/>
  </r>
  <r>
    <s v="REFERENCE ELECTRIFICATION - MODERATE TECHNOLOGY ADVANCEMENT"/>
    <x v="3"/>
    <s v="INDUSTRIAL COAL OVEN/FURNACE_CURING"/>
    <s v="TEXAS"/>
    <x v="31"/>
    <x v="5"/>
    <s v="DIESEL FUEL"/>
    <x v="14"/>
    <n v="0"/>
  </r>
  <r>
    <s v="REFERENCE ELECTRIFICATION - MODERATE TECHNOLOGY ADVANCEMENT"/>
    <x v="3"/>
    <s v="INDUSTRIAL COAL OVEN/FURNACE_CURING"/>
    <s v="TEXAS"/>
    <x v="31"/>
    <x v="5"/>
    <s v="PIPELINE GAS"/>
    <x v="14"/>
    <n v="0"/>
  </r>
  <r>
    <s v="REFERENCE ELECTRIFICATION - MODERATE TECHNOLOGY ADVANCEMENT"/>
    <x v="3"/>
    <s v="INDUSTRIAL COAL OVEN/FURNACE_CURING"/>
    <s v="TEXAS"/>
    <x v="31"/>
    <x v="5"/>
    <s v="BIOMASS - WOOD"/>
    <x v="14"/>
    <n v="0"/>
  </r>
  <r>
    <s v="REFERENCE ELECTRIFICATION - MODERATE TECHNOLOGY ADVANCEMENT"/>
    <x v="3"/>
    <s v="INDUSTRIAL COAL OVEN/FURNACE_CURING"/>
    <s v="TEXAS"/>
    <x v="31"/>
    <x v="5"/>
    <s v="RESIDUAL FUEL OIL"/>
    <x v="14"/>
    <n v="0"/>
  </r>
  <r>
    <s v="REFERENCE ELECTRIFICATION - MODERATE TECHNOLOGY ADVANCEMENT"/>
    <x v="3"/>
    <s v="INDUSTRIAL COAL OVEN/FURNACE_CURING"/>
    <s v="TEXAS"/>
    <x v="31"/>
    <x v="5"/>
    <s v="COAL"/>
    <x v="14"/>
    <n v="246840344.51372299"/>
  </r>
  <r>
    <s v="REFERENCE ELECTRIFICATION - MODERATE TECHNOLOGY ADVANCEMENT"/>
    <x v="3"/>
    <s v="INDUSTRIAL COAL OVEN/FURNACE_CURING"/>
    <s v="TEXAS"/>
    <x v="31"/>
    <x v="5"/>
    <s v="OTHER PETROLEUM"/>
    <x v="14"/>
    <n v="0"/>
  </r>
  <r>
    <s v="REFERENCE ELECTRIFICATION - MODERATE TECHNOLOGY ADVANCEMENT"/>
    <x v="3"/>
    <s v="INDUSTRIAL COAL OVEN/FURNACE_CURING"/>
    <s v="TEXAS"/>
    <x v="31"/>
    <x v="6"/>
    <s v="ELECTRICITY"/>
    <x v="14"/>
    <n v="0"/>
  </r>
  <r>
    <s v="REFERENCE ELECTRIFICATION - MODERATE TECHNOLOGY ADVANCEMENT"/>
    <x v="3"/>
    <s v="INDUSTRIAL COAL OVEN/FURNACE_CURING"/>
    <s v="TEXAS"/>
    <x v="31"/>
    <x v="6"/>
    <s v="DIESEL FUEL"/>
    <x v="14"/>
    <n v="0"/>
  </r>
  <r>
    <s v="REFERENCE ELECTRIFICATION - MODERATE TECHNOLOGY ADVANCEMENT"/>
    <x v="3"/>
    <s v="INDUSTRIAL COAL OVEN/FURNACE_CURING"/>
    <s v="TEXAS"/>
    <x v="31"/>
    <x v="6"/>
    <s v="PIPELINE GAS"/>
    <x v="14"/>
    <n v="0"/>
  </r>
  <r>
    <s v="REFERENCE ELECTRIFICATION - MODERATE TECHNOLOGY ADVANCEMENT"/>
    <x v="3"/>
    <s v="INDUSTRIAL COAL OVEN/FURNACE_CURING"/>
    <s v="TEXAS"/>
    <x v="31"/>
    <x v="6"/>
    <s v="BIOMASS - WOOD"/>
    <x v="14"/>
    <n v="0"/>
  </r>
  <r>
    <s v="REFERENCE ELECTRIFICATION - MODERATE TECHNOLOGY ADVANCEMENT"/>
    <x v="3"/>
    <s v="INDUSTRIAL COAL OVEN/FURNACE_CURING"/>
    <s v="TEXAS"/>
    <x v="31"/>
    <x v="6"/>
    <s v="RESIDUAL FUEL OIL"/>
    <x v="14"/>
    <n v="0"/>
  </r>
  <r>
    <s v="REFERENCE ELECTRIFICATION - MODERATE TECHNOLOGY ADVANCEMENT"/>
    <x v="3"/>
    <s v="INDUSTRIAL COAL OVEN/FURNACE_CURING"/>
    <s v="TEXAS"/>
    <x v="31"/>
    <x v="6"/>
    <s v="COAL"/>
    <x v="14"/>
    <n v="249200253.65663299"/>
  </r>
  <r>
    <s v="REFERENCE ELECTRIFICATION - MODERATE TECHNOLOGY ADVANCEMENT"/>
    <x v="3"/>
    <s v="INDUSTRIAL COAL OVEN/FURNACE_CURING"/>
    <s v="TEXAS"/>
    <x v="31"/>
    <x v="6"/>
    <s v="OTHER PETROLEUM"/>
    <x v="14"/>
    <n v="0"/>
  </r>
  <r>
    <s v="REFERENCE ELECTRIFICATION - MODERATE TECHNOLOGY ADVANCEMENT"/>
    <x v="3"/>
    <s v="INDUSTRIAL COAL OVEN/FURNACE_CURING"/>
    <s v="TEXAS"/>
    <x v="31"/>
    <x v="7"/>
    <s v="ELECTRICITY"/>
    <x v="14"/>
    <n v="0"/>
  </r>
  <r>
    <s v="REFERENCE ELECTRIFICATION - MODERATE TECHNOLOGY ADVANCEMENT"/>
    <x v="3"/>
    <s v="INDUSTRIAL COAL OVEN/FURNACE_CURING"/>
    <s v="TEXAS"/>
    <x v="31"/>
    <x v="7"/>
    <s v="DIESEL FUEL"/>
    <x v="14"/>
    <n v="0"/>
  </r>
  <r>
    <s v="REFERENCE ELECTRIFICATION - MODERATE TECHNOLOGY ADVANCEMENT"/>
    <x v="3"/>
    <s v="INDUSTRIAL COAL OVEN/FURNACE_CURING"/>
    <s v="TEXAS"/>
    <x v="31"/>
    <x v="7"/>
    <s v="PIPELINE GAS"/>
    <x v="14"/>
    <n v="0"/>
  </r>
  <r>
    <s v="REFERENCE ELECTRIFICATION - MODERATE TECHNOLOGY ADVANCEMENT"/>
    <x v="3"/>
    <s v="INDUSTRIAL COAL OVEN/FURNACE_CURING"/>
    <s v="TEXAS"/>
    <x v="31"/>
    <x v="7"/>
    <s v="BIOMASS - WOOD"/>
    <x v="14"/>
    <n v="0"/>
  </r>
  <r>
    <s v="REFERENCE ELECTRIFICATION - MODERATE TECHNOLOGY ADVANCEMENT"/>
    <x v="3"/>
    <s v="INDUSTRIAL COAL OVEN/FURNACE_CURING"/>
    <s v="TEXAS"/>
    <x v="31"/>
    <x v="7"/>
    <s v="RESIDUAL FUEL OIL"/>
    <x v="14"/>
    <n v="0"/>
  </r>
  <r>
    <s v="REFERENCE ELECTRIFICATION - MODERATE TECHNOLOGY ADVANCEMENT"/>
    <x v="3"/>
    <s v="INDUSTRIAL COAL OVEN/FURNACE_CURING"/>
    <s v="TEXAS"/>
    <x v="31"/>
    <x v="7"/>
    <s v="COAL"/>
    <x v="14"/>
    <n v="251357362.53084701"/>
  </r>
  <r>
    <s v="REFERENCE ELECTRIFICATION - MODERATE TECHNOLOGY ADVANCEMENT"/>
    <x v="3"/>
    <s v="INDUSTRIAL COAL OVEN/FURNACE_CURING"/>
    <s v="TEXAS"/>
    <x v="31"/>
    <x v="7"/>
    <s v="OTHER PETROLEUM"/>
    <x v="14"/>
    <n v="0"/>
  </r>
  <r>
    <s v="REFERENCE ELECTRIFICATION - MODERATE TECHNOLOGY ADVANCEMENT"/>
    <x v="3"/>
    <s v="INDUSTRIAL COAL OVEN/FURNACE_CURING"/>
    <s v="TEXAS"/>
    <x v="31"/>
    <x v="8"/>
    <s v="ELECTRICITY"/>
    <x v="14"/>
    <n v="0"/>
  </r>
  <r>
    <s v="REFERENCE ELECTRIFICATION - MODERATE TECHNOLOGY ADVANCEMENT"/>
    <x v="3"/>
    <s v="INDUSTRIAL COAL OVEN/FURNACE_CURING"/>
    <s v="TEXAS"/>
    <x v="31"/>
    <x v="8"/>
    <s v="DIESEL FUEL"/>
    <x v="14"/>
    <n v="0"/>
  </r>
  <r>
    <s v="REFERENCE ELECTRIFICATION - MODERATE TECHNOLOGY ADVANCEMENT"/>
    <x v="3"/>
    <s v="INDUSTRIAL COAL OVEN/FURNACE_CURING"/>
    <s v="TEXAS"/>
    <x v="31"/>
    <x v="8"/>
    <s v="PIPELINE GAS"/>
    <x v="14"/>
    <n v="0"/>
  </r>
  <r>
    <s v="REFERENCE ELECTRIFICATION - MODERATE TECHNOLOGY ADVANCEMENT"/>
    <x v="3"/>
    <s v="INDUSTRIAL COAL OVEN/FURNACE_CURING"/>
    <s v="TEXAS"/>
    <x v="31"/>
    <x v="8"/>
    <s v="BIOMASS - WOOD"/>
    <x v="14"/>
    <n v="0"/>
  </r>
  <r>
    <s v="REFERENCE ELECTRIFICATION - MODERATE TECHNOLOGY ADVANCEMENT"/>
    <x v="3"/>
    <s v="INDUSTRIAL COAL OVEN/FURNACE_CURING"/>
    <s v="TEXAS"/>
    <x v="31"/>
    <x v="8"/>
    <s v="RESIDUAL FUEL OIL"/>
    <x v="14"/>
    <n v="0"/>
  </r>
  <r>
    <s v="REFERENCE ELECTRIFICATION - MODERATE TECHNOLOGY ADVANCEMENT"/>
    <x v="3"/>
    <s v="INDUSTRIAL COAL OVEN/FURNACE_CURING"/>
    <s v="TEXAS"/>
    <x v="31"/>
    <x v="8"/>
    <s v="COAL"/>
    <x v="14"/>
    <n v="252359827.35865799"/>
  </r>
  <r>
    <s v="REFERENCE ELECTRIFICATION - MODERATE TECHNOLOGY ADVANCEMENT"/>
    <x v="3"/>
    <s v="INDUSTRIAL COAL OVEN/FURNACE_CURING"/>
    <s v="TEXAS"/>
    <x v="31"/>
    <x v="8"/>
    <s v="OTHER PETROLEUM"/>
    <x v="14"/>
    <n v="0"/>
  </r>
  <r>
    <s v="REFERENCE ELECTRIFICATION - MODERATE TECHNOLOGY ADVANCEMENT"/>
    <x v="3"/>
    <s v="INDUSTRIAL COAL OVEN/FURNACE_CURING"/>
    <s v="TEXAS"/>
    <x v="31"/>
    <x v="9"/>
    <s v="ELECTRICITY"/>
    <x v="14"/>
    <n v="0"/>
  </r>
  <r>
    <s v="REFERENCE ELECTRIFICATION - MODERATE TECHNOLOGY ADVANCEMENT"/>
    <x v="3"/>
    <s v="INDUSTRIAL COAL OVEN/FURNACE_CURING"/>
    <s v="TEXAS"/>
    <x v="31"/>
    <x v="9"/>
    <s v="DIESEL FUEL"/>
    <x v="14"/>
    <n v="0"/>
  </r>
  <r>
    <s v="REFERENCE ELECTRIFICATION - MODERATE TECHNOLOGY ADVANCEMENT"/>
    <x v="3"/>
    <s v="INDUSTRIAL COAL OVEN/FURNACE_CURING"/>
    <s v="TEXAS"/>
    <x v="31"/>
    <x v="9"/>
    <s v="PIPELINE GAS"/>
    <x v="14"/>
    <n v="0"/>
  </r>
  <r>
    <s v="REFERENCE ELECTRIFICATION - MODERATE TECHNOLOGY ADVANCEMENT"/>
    <x v="3"/>
    <s v="INDUSTRIAL COAL OVEN/FURNACE_CURING"/>
    <s v="TEXAS"/>
    <x v="31"/>
    <x v="9"/>
    <s v="BIOMASS - WOOD"/>
    <x v="14"/>
    <n v="0"/>
  </r>
  <r>
    <s v="REFERENCE ELECTRIFICATION - MODERATE TECHNOLOGY ADVANCEMENT"/>
    <x v="3"/>
    <s v="INDUSTRIAL COAL OVEN/FURNACE_CURING"/>
    <s v="TEXAS"/>
    <x v="31"/>
    <x v="9"/>
    <s v="RESIDUAL FUEL OIL"/>
    <x v="14"/>
    <n v="0"/>
  </r>
  <r>
    <s v="REFERENCE ELECTRIFICATION - MODERATE TECHNOLOGY ADVANCEMENT"/>
    <x v="3"/>
    <s v="INDUSTRIAL COAL OVEN/FURNACE_CURING"/>
    <s v="TEXAS"/>
    <x v="31"/>
    <x v="9"/>
    <s v="COAL"/>
    <x v="14"/>
    <n v="252218774.28886101"/>
  </r>
  <r>
    <s v="REFERENCE ELECTRIFICATION - MODERATE TECHNOLOGY ADVANCEMENT"/>
    <x v="3"/>
    <s v="INDUSTRIAL COAL OVEN/FURNACE_CURING"/>
    <s v="TEXAS"/>
    <x v="31"/>
    <x v="9"/>
    <s v="OTHER PETROLEUM"/>
    <x v="14"/>
    <n v="0"/>
  </r>
  <r>
    <s v="REFERENCE ELECTRIFICATION - MODERATE TECHNOLOGY ADVANCEMENT"/>
    <x v="3"/>
    <s v="INDUSTRIAL COAL OVEN/FURNACE_CURING"/>
    <s v="TEXAS"/>
    <x v="31"/>
    <x v="10"/>
    <s v="ELECTRICITY"/>
    <x v="14"/>
    <n v="0"/>
  </r>
  <r>
    <s v="REFERENCE ELECTRIFICATION - MODERATE TECHNOLOGY ADVANCEMENT"/>
    <x v="3"/>
    <s v="INDUSTRIAL COAL OVEN/FURNACE_CURING"/>
    <s v="TEXAS"/>
    <x v="31"/>
    <x v="10"/>
    <s v="DIESEL FUEL"/>
    <x v="14"/>
    <n v="0"/>
  </r>
  <r>
    <s v="REFERENCE ELECTRIFICATION - MODERATE TECHNOLOGY ADVANCEMENT"/>
    <x v="3"/>
    <s v="INDUSTRIAL COAL OVEN/FURNACE_CURING"/>
    <s v="TEXAS"/>
    <x v="31"/>
    <x v="10"/>
    <s v="PIPELINE GAS"/>
    <x v="14"/>
    <n v="0"/>
  </r>
  <r>
    <s v="REFERENCE ELECTRIFICATION - MODERATE TECHNOLOGY ADVANCEMENT"/>
    <x v="3"/>
    <s v="INDUSTRIAL COAL OVEN/FURNACE_CURING"/>
    <s v="TEXAS"/>
    <x v="31"/>
    <x v="10"/>
    <s v="BIOMASS - WOOD"/>
    <x v="14"/>
    <n v="0"/>
  </r>
  <r>
    <s v="REFERENCE ELECTRIFICATION - MODERATE TECHNOLOGY ADVANCEMENT"/>
    <x v="3"/>
    <s v="INDUSTRIAL COAL OVEN/FURNACE_CURING"/>
    <s v="TEXAS"/>
    <x v="31"/>
    <x v="10"/>
    <s v="RESIDUAL FUEL OIL"/>
    <x v="14"/>
    <n v="0"/>
  </r>
  <r>
    <s v="REFERENCE ELECTRIFICATION - MODERATE TECHNOLOGY ADVANCEMENT"/>
    <x v="3"/>
    <s v="INDUSTRIAL COAL OVEN/FURNACE_CURING"/>
    <s v="TEXAS"/>
    <x v="31"/>
    <x v="10"/>
    <s v="COAL"/>
    <x v="14"/>
    <n v="252685462.266404"/>
  </r>
  <r>
    <s v="REFERENCE ELECTRIFICATION - MODERATE TECHNOLOGY ADVANCEMENT"/>
    <x v="3"/>
    <s v="INDUSTRIAL COAL OVEN/FURNACE_CURING"/>
    <s v="TEXAS"/>
    <x v="31"/>
    <x v="10"/>
    <s v="OTHER PETROLEUM"/>
    <x v="14"/>
    <n v="0"/>
  </r>
  <r>
    <s v="REFERENCE ELECTRIFICATION - MODERATE TECHNOLOGY ADVANCEMENT"/>
    <x v="3"/>
    <s v="INDUSTRIAL COAL OVEN/FURNACE_CURING"/>
    <s v="TEXAS"/>
    <x v="31"/>
    <x v="11"/>
    <s v="ELECTRICITY"/>
    <x v="14"/>
    <n v="0"/>
  </r>
  <r>
    <s v="REFERENCE ELECTRIFICATION - MODERATE TECHNOLOGY ADVANCEMENT"/>
    <x v="3"/>
    <s v="INDUSTRIAL COAL OVEN/FURNACE_CURING"/>
    <s v="TEXAS"/>
    <x v="31"/>
    <x v="11"/>
    <s v="DIESEL FUEL"/>
    <x v="14"/>
    <n v="0"/>
  </r>
  <r>
    <s v="REFERENCE ELECTRIFICATION - MODERATE TECHNOLOGY ADVANCEMENT"/>
    <x v="3"/>
    <s v="INDUSTRIAL COAL OVEN/FURNACE_CURING"/>
    <s v="TEXAS"/>
    <x v="31"/>
    <x v="11"/>
    <s v="PIPELINE GAS"/>
    <x v="14"/>
    <n v="0"/>
  </r>
  <r>
    <s v="REFERENCE ELECTRIFICATION - MODERATE TECHNOLOGY ADVANCEMENT"/>
    <x v="3"/>
    <s v="INDUSTRIAL COAL OVEN/FURNACE_CURING"/>
    <s v="TEXAS"/>
    <x v="31"/>
    <x v="11"/>
    <s v="BIOMASS - WOOD"/>
    <x v="14"/>
    <n v="0"/>
  </r>
  <r>
    <s v="REFERENCE ELECTRIFICATION - MODERATE TECHNOLOGY ADVANCEMENT"/>
    <x v="3"/>
    <s v="INDUSTRIAL COAL OVEN/FURNACE_CURING"/>
    <s v="TEXAS"/>
    <x v="31"/>
    <x v="11"/>
    <s v="RESIDUAL FUEL OIL"/>
    <x v="14"/>
    <n v="0"/>
  </r>
  <r>
    <s v="REFERENCE ELECTRIFICATION - MODERATE TECHNOLOGY ADVANCEMENT"/>
    <x v="3"/>
    <s v="INDUSTRIAL COAL OVEN/FURNACE_CURING"/>
    <s v="TEXAS"/>
    <x v="31"/>
    <x v="11"/>
    <s v="COAL"/>
    <x v="14"/>
    <n v="252502200.00209299"/>
  </r>
  <r>
    <s v="REFERENCE ELECTRIFICATION - MODERATE TECHNOLOGY ADVANCEMENT"/>
    <x v="3"/>
    <s v="INDUSTRIAL COAL OVEN/FURNACE_CURING"/>
    <s v="TEXAS"/>
    <x v="31"/>
    <x v="11"/>
    <s v="OTHER PETROLEUM"/>
    <x v="14"/>
    <n v="0"/>
  </r>
  <r>
    <s v="REFERENCE ELECTRIFICATION - MODERATE TECHNOLOGY ADVANCEMENT"/>
    <x v="3"/>
    <s v="INDUSTRIAL COAL OVEN/FURNACE_CURING"/>
    <s v="TEXAS"/>
    <x v="31"/>
    <x v="12"/>
    <s v="ELECTRICITY"/>
    <x v="14"/>
    <n v="0"/>
  </r>
  <r>
    <s v="REFERENCE ELECTRIFICATION - MODERATE TECHNOLOGY ADVANCEMENT"/>
    <x v="3"/>
    <s v="INDUSTRIAL COAL OVEN/FURNACE_CURING"/>
    <s v="TEXAS"/>
    <x v="31"/>
    <x v="12"/>
    <s v="DIESEL FUEL"/>
    <x v="14"/>
    <n v="0"/>
  </r>
  <r>
    <s v="REFERENCE ELECTRIFICATION - MODERATE TECHNOLOGY ADVANCEMENT"/>
    <x v="3"/>
    <s v="INDUSTRIAL COAL OVEN/FURNACE_CURING"/>
    <s v="TEXAS"/>
    <x v="31"/>
    <x v="12"/>
    <s v="PIPELINE GAS"/>
    <x v="14"/>
    <n v="0"/>
  </r>
  <r>
    <s v="REFERENCE ELECTRIFICATION - MODERATE TECHNOLOGY ADVANCEMENT"/>
    <x v="3"/>
    <s v="INDUSTRIAL COAL OVEN/FURNACE_CURING"/>
    <s v="TEXAS"/>
    <x v="31"/>
    <x v="12"/>
    <s v="BIOMASS - WOOD"/>
    <x v="14"/>
    <n v="0"/>
  </r>
  <r>
    <s v="REFERENCE ELECTRIFICATION - MODERATE TECHNOLOGY ADVANCEMENT"/>
    <x v="3"/>
    <s v="INDUSTRIAL COAL OVEN/FURNACE_CURING"/>
    <s v="TEXAS"/>
    <x v="31"/>
    <x v="12"/>
    <s v="RESIDUAL FUEL OIL"/>
    <x v="14"/>
    <n v="0"/>
  </r>
  <r>
    <s v="REFERENCE ELECTRIFICATION - MODERATE TECHNOLOGY ADVANCEMENT"/>
    <x v="3"/>
    <s v="INDUSTRIAL COAL OVEN/FURNACE_CURING"/>
    <s v="TEXAS"/>
    <x v="31"/>
    <x v="12"/>
    <s v="COAL"/>
    <x v="14"/>
    <n v="251980441.56729901"/>
  </r>
  <r>
    <s v="REFERENCE ELECTRIFICATION - MODERATE TECHNOLOGY ADVANCEMENT"/>
    <x v="3"/>
    <s v="INDUSTRIAL COAL OVEN/FURNACE_CURING"/>
    <s v="TEXAS"/>
    <x v="31"/>
    <x v="12"/>
    <s v="OTHER PETROLEUM"/>
    <x v="14"/>
    <n v="0"/>
  </r>
  <r>
    <s v="REFERENCE ELECTRIFICATION - MODERATE TECHNOLOGY ADVANCEMENT"/>
    <x v="3"/>
    <s v="INDUSTRIAL COAL OVEN/FURNACE_CURING"/>
    <s v="TEXAS"/>
    <x v="31"/>
    <x v="13"/>
    <s v="ELECTRICITY"/>
    <x v="14"/>
    <n v="0"/>
  </r>
  <r>
    <s v="REFERENCE ELECTRIFICATION - MODERATE TECHNOLOGY ADVANCEMENT"/>
    <x v="3"/>
    <s v="INDUSTRIAL COAL OVEN/FURNACE_CURING"/>
    <s v="TEXAS"/>
    <x v="31"/>
    <x v="13"/>
    <s v="DIESEL FUEL"/>
    <x v="14"/>
    <n v="0"/>
  </r>
  <r>
    <s v="REFERENCE ELECTRIFICATION - MODERATE TECHNOLOGY ADVANCEMENT"/>
    <x v="3"/>
    <s v="INDUSTRIAL COAL OVEN/FURNACE_CURING"/>
    <s v="TEXAS"/>
    <x v="31"/>
    <x v="13"/>
    <s v="PIPELINE GAS"/>
    <x v="14"/>
    <n v="0"/>
  </r>
  <r>
    <s v="REFERENCE ELECTRIFICATION - MODERATE TECHNOLOGY ADVANCEMENT"/>
    <x v="3"/>
    <s v="INDUSTRIAL COAL OVEN/FURNACE_CURING"/>
    <s v="TEXAS"/>
    <x v="31"/>
    <x v="13"/>
    <s v="BIOMASS - WOOD"/>
    <x v="14"/>
    <n v="0"/>
  </r>
  <r>
    <s v="REFERENCE ELECTRIFICATION - MODERATE TECHNOLOGY ADVANCEMENT"/>
    <x v="3"/>
    <s v="INDUSTRIAL COAL OVEN/FURNACE_CURING"/>
    <s v="TEXAS"/>
    <x v="31"/>
    <x v="13"/>
    <s v="RESIDUAL FUEL OIL"/>
    <x v="14"/>
    <n v="0"/>
  </r>
  <r>
    <s v="REFERENCE ELECTRIFICATION - MODERATE TECHNOLOGY ADVANCEMENT"/>
    <x v="3"/>
    <s v="INDUSTRIAL COAL OVEN/FURNACE_CURING"/>
    <s v="TEXAS"/>
    <x v="31"/>
    <x v="13"/>
    <s v="COAL"/>
    <x v="14"/>
    <n v="251507095.636962"/>
  </r>
  <r>
    <s v="REFERENCE ELECTRIFICATION - MODERATE TECHNOLOGY ADVANCEMENT"/>
    <x v="3"/>
    <s v="INDUSTRIAL COAL OVEN/FURNACE_CURING"/>
    <s v="TEXAS"/>
    <x v="31"/>
    <x v="13"/>
    <s v="OTHER PETROLEUM"/>
    <x v="14"/>
    <n v="0"/>
  </r>
  <r>
    <s v="REFERENCE ELECTRIFICATION - MODERATE TECHNOLOGY ADVANCEMENT"/>
    <x v="3"/>
    <s v="INDUSTRIAL COAL OVEN/FURNACE_CURING"/>
    <s v="TEXAS"/>
    <x v="31"/>
    <x v="14"/>
    <s v="ELECTRICITY"/>
    <x v="14"/>
    <n v="0"/>
  </r>
  <r>
    <s v="REFERENCE ELECTRIFICATION - MODERATE TECHNOLOGY ADVANCEMENT"/>
    <x v="3"/>
    <s v="INDUSTRIAL COAL OVEN/FURNACE_CURING"/>
    <s v="TEXAS"/>
    <x v="31"/>
    <x v="14"/>
    <s v="DIESEL FUEL"/>
    <x v="14"/>
    <n v="0"/>
  </r>
  <r>
    <s v="REFERENCE ELECTRIFICATION - MODERATE TECHNOLOGY ADVANCEMENT"/>
    <x v="3"/>
    <s v="INDUSTRIAL COAL OVEN/FURNACE_CURING"/>
    <s v="TEXAS"/>
    <x v="31"/>
    <x v="14"/>
    <s v="PIPELINE GAS"/>
    <x v="14"/>
    <n v="0"/>
  </r>
  <r>
    <s v="REFERENCE ELECTRIFICATION - MODERATE TECHNOLOGY ADVANCEMENT"/>
    <x v="3"/>
    <s v="INDUSTRIAL COAL OVEN/FURNACE_CURING"/>
    <s v="TEXAS"/>
    <x v="31"/>
    <x v="14"/>
    <s v="BIOMASS - WOOD"/>
    <x v="14"/>
    <n v="0"/>
  </r>
  <r>
    <s v="REFERENCE ELECTRIFICATION - MODERATE TECHNOLOGY ADVANCEMENT"/>
    <x v="3"/>
    <s v="INDUSTRIAL COAL OVEN/FURNACE_CURING"/>
    <s v="TEXAS"/>
    <x v="31"/>
    <x v="14"/>
    <s v="RESIDUAL FUEL OIL"/>
    <x v="14"/>
    <n v="0"/>
  </r>
  <r>
    <s v="REFERENCE ELECTRIFICATION - MODERATE TECHNOLOGY ADVANCEMENT"/>
    <x v="3"/>
    <s v="INDUSTRIAL COAL OVEN/FURNACE_CURING"/>
    <s v="TEXAS"/>
    <x v="31"/>
    <x v="14"/>
    <s v="COAL"/>
    <x v="14"/>
    <n v="250892654.96529201"/>
  </r>
  <r>
    <s v="REFERENCE ELECTRIFICATION - MODERATE TECHNOLOGY ADVANCEMENT"/>
    <x v="3"/>
    <s v="INDUSTRIAL COAL OVEN/FURNACE_CURING"/>
    <s v="TEXAS"/>
    <x v="31"/>
    <x v="14"/>
    <s v="OTHER PETROLEUM"/>
    <x v="14"/>
    <n v="0"/>
  </r>
  <r>
    <s v="REFERENCE ELECTRIFICATION - MODERATE TECHNOLOGY ADVANCEMENT"/>
    <x v="3"/>
    <s v="INDUSTRIAL COAL OVEN/FURNACE_CURING"/>
    <s v="TEXAS"/>
    <x v="31"/>
    <x v="15"/>
    <s v="ELECTRICITY"/>
    <x v="14"/>
    <n v="0"/>
  </r>
  <r>
    <s v="REFERENCE ELECTRIFICATION - MODERATE TECHNOLOGY ADVANCEMENT"/>
    <x v="3"/>
    <s v="INDUSTRIAL COAL OVEN/FURNACE_CURING"/>
    <s v="TEXAS"/>
    <x v="31"/>
    <x v="15"/>
    <s v="DIESEL FUEL"/>
    <x v="14"/>
    <n v="0"/>
  </r>
  <r>
    <s v="REFERENCE ELECTRIFICATION - MODERATE TECHNOLOGY ADVANCEMENT"/>
    <x v="3"/>
    <s v="INDUSTRIAL COAL OVEN/FURNACE_CURING"/>
    <s v="TEXAS"/>
    <x v="31"/>
    <x v="15"/>
    <s v="PIPELINE GAS"/>
    <x v="14"/>
    <n v="0"/>
  </r>
  <r>
    <s v="REFERENCE ELECTRIFICATION - MODERATE TECHNOLOGY ADVANCEMENT"/>
    <x v="3"/>
    <s v="INDUSTRIAL COAL OVEN/FURNACE_CURING"/>
    <s v="TEXAS"/>
    <x v="31"/>
    <x v="15"/>
    <s v="BIOMASS - WOOD"/>
    <x v="14"/>
    <n v="0"/>
  </r>
  <r>
    <s v="REFERENCE ELECTRIFICATION - MODERATE TECHNOLOGY ADVANCEMENT"/>
    <x v="3"/>
    <s v="INDUSTRIAL COAL OVEN/FURNACE_CURING"/>
    <s v="TEXAS"/>
    <x v="31"/>
    <x v="15"/>
    <s v="RESIDUAL FUEL OIL"/>
    <x v="14"/>
    <n v="0"/>
  </r>
  <r>
    <s v="REFERENCE ELECTRIFICATION - MODERATE TECHNOLOGY ADVANCEMENT"/>
    <x v="3"/>
    <s v="INDUSTRIAL COAL OVEN/FURNACE_CURING"/>
    <s v="TEXAS"/>
    <x v="31"/>
    <x v="15"/>
    <s v="COAL"/>
    <x v="14"/>
    <n v="250396503.441957"/>
  </r>
  <r>
    <s v="REFERENCE ELECTRIFICATION - MODERATE TECHNOLOGY ADVANCEMENT"/>
    <x v="3"/>
    <s v="INDUSTRIAL COAL OVEN/FURNACE_CURING"/>
    <s v="TEXAS"/>
    <x v="31"/>
    <x v="15"/>
    <s v="OTHER PETROLEUM"/>
    <x v="14"/>
    <n v="0"/>
  </r>
  <r>
    <s v="REFERENCE ELECTRIFICATION - MODERATE TECHNOLOGY ADVANCEMENT"/>
    <x v="3"/>
    <s v="INDUSTRIAL COAL OVEN/FURNACE_CURING"/>
    <s v="TEXAS"/>
    <x v="31"/>
    <x v="16"/>
    <s v="ELECTRICITY"/>
    <x v="14"/>
    <n v="0"/>
  </r>
  <r>
    <s v="REFERENCE ELECTRIFICATION - MODERATE TECHNOLOGY ADVANCEMENT"/>
    <x v="3"/>
    <s v="INDUSTRIAL COAL OVEN/FURNACE_CURING"/>
    <s v="TEXAS"/>
    <x v="31"/>
    <x v="16"/>
    <s v="DIESEL FUEL"/>
    <x v="14"/>
    <n v="0"/>
  </r>
  <r>
    <s v="REFERENCE ELECTRIFICATION - MODERATE TECHNOLOGY ADVANCEMENT"/>
    <x v="3"/>
    <s v="INDUSTRIAL COAL OVEN/FURNACE_CURING"/>
    <s v="TEXAS"/>
    <x v="31"/>
    <x v="16"/>
    <s v="PIPELINE GAS"/>
    <x v="14"/>
    <n v="0"/>
  </r>
  <r>
    <s v="REFERENCE ELECTRIFICATION - MODERATE TECHNOLOGY ADVANCEMENT"/>
    <x v="3"/>
    <s v="INDUSTRIAL COAL OVEN/FURNACE_CURING"/>
    <s v="TEXAS"/>
    <x v="31"/>
    <x v="16"/>
    <s v="BIOMASS - WOOD"/>
    <x v="14"/>
    <n v="0"/>
  </r>
  <r>
    <s v="REFERENCE ELECTRIFICATION - MODERATE TECHNOLOGY ADVANCEMENT"/>
    <x v="3"/>
    <s v="INDUSTRIAL COAL OVEN/FURNACE_CURING"/>
    <s v="TEXAS"/>
    <x v="31"/>
    <x v="16"/>
    <s v="RESIDUAL FUEL OIL"/>
    <x v="14"/>
    <n v="0"/>
  </r>
  <r>
    <s v="REFERENCE ELECTRIFICATION - MODERATE TECHNOLOGY ADVANCEMENT"/>
    <x v="3"/>
    <s v="INDUSTRIAL COAL OVEN/FURNACE_CURING"/>
    <s v="TEXAS"/>
    <x v="31"/>
    <x v="16"/>
    <s v="COAL"/>
    <x v="14"/>
    <n v="250532466.89972401"/>
  </r>
  <r>
    <s v="REFERENCE ELECTRIFICATION - MODERATE TECHNOLOGY ADVANCEMENT"/>
    <x v="3"/>
    <s v="INDUSTRIAL COAL OVEN/FURNACE_CURING"/>
    <s v="TEXAS"/>
    <x v="31"/>
    <x v="16"/>
    <s v="OTHER PETROLEUM"/>
    <x v="14"/>
    <n v="0"/>
  </r>
  <r>
    <s v="REFERENCE ELECTRIFICATION - MODERATE TECHNOLOGY ADVANCEMENT"/>
    <x v="3"/>
    <s v="INDUSTRIAL COAL OVEN/FURNACE_CURING"/>
    <s v="TEXAS"/>
    <x v="31"/>
    <x v="17"/>
    <s v="ELECTRICITY"/>
    <x v="14"/>
    <n v="0"/>
  </r>
  <r>
    <s v="REFERENCE ELECTRIFICATION - MODERATE TECHNOLOGY ADVANCEMENT"/>
    <x v="3"/>
    <s v="INDUSTRIAL COAL OVEN/FURNACE_CURING"/>
    <s v="TEXAS"/>
    <x v="31"/>
    <x v="17"/>
    <s v="DIESEL FUEL"/>
    <x v="14"/>
    <n v="0"/>
  </r>
  <r>
    <s v="REFERENCE ELECTRIFICATION - MODERATE TECHNOLOGY ADVANCEMENT"/>
    <x v="3"/>
    <s v="INDUSTRIAL COAL OVEN/FURNACE_CURING"/>
    <s v="TEXAS"/>
    <x v="31"/>
    <x v="17"/>
    <s v="PIPELINE GAS"/>
    <x v="14"/>
    <n v="0"/>
  </r>
  <r>
    <s v="REFERENCE ELECTRIFICATION - MODERATE TECHNOLOGY ADVANCEMENT"/>
    <x v="3"/>
    <s v="INDUSTRIAL COAL OVEN/FURNACE_CURING"/>
    <s v="TEXAS"/>
    <x v="31"/>
    <x v="17"/>
    <s v="BIOMASS - WOOD"/>
    <x v="14"/>
    <n v="0"/>
  </r>
  <r>
    <s v="REFERENCE ELECTRIFICATION - MODERATE TECHNOLOGY ADVANCEMENT"/>
    <x v="3"/>
    <s v="INDUSTRIAL COAL OVEN/FURNACE_CURING"/>
    <s v="TEXAS"/>
    <x v="31"/>
    <x v="17"/>
    <s v="RESIDUAL FUEL OIL"/>
    <x v="14"/>
    <n v="0"/>
  </r>
  <r>
    <s v="REFERENCE ELECTRIFICATION - MODERATE TECHNOLOGY ADVANCEMENT"/>
    <x v="3"/>
    <s v="INDUSTRIAL COAL OVEN/FURNACE_CURING"/>
    <s v="TEXAS"/>
    <x v="31"/>
    <x v="17"/>
    <s v="COAL"/>
    <x v="14"/>
    <n v="250917389.930419"/>
  </r>
  <r>
    <s v="REFERENCE ELECTRIFICATION - MODERATE TECHNOLOGY ADVANCEMENT"/>
    <x v="3"/>
    <s v="INDUSTRIAL COAL OVEN/FURNACE_CURING"/>
    <s v="TEXAS"/>
    <x v="31"/>
    <x v="17"/>
    <s v="OTHER PETROLEUM"/>
    <x v="14"/>
    <n v="0"/>
  </r>
  <r>
    <s v="REFERENCE ELECTRIFICATION - MODERATE TECHNOLOGY ADVANCEMENT"/>
    <x v="3"/>
    <s v="INDUSTRIAL COAL OVEN/FURNACE_CURING"/>
    <s v="TEXAS"/>
    <x v="31"/>
    <x v="18"/>
    <s v="ELECTRICITY"/>
    <x v="14"/>
    <n v="0"/>
  </r>
  <r>
    <s v="REFERENCE ELECTRIFICATION - MODERATE TECHNOLOGY ADVANCEMENT"/>
    <x v="3"/>
    <s v="INDUSTRIAL COAL OVEN/FURNACE_CURING"/>
    <s v="TEXAS"/>
    <x v="31"/>
    <x v="18"/>
    <s v="DIESEL FUEL"/>
    <x v="14"/>
    <n v="0"/>
  </r>
  <r>
    <s v="REFERENCE ELECTRIFICATION - MODERATE TECHNOLOGY ADVANCEMENT"/>
    <x v="3"/>
    <s v="INDUSTRIAL COAL OVEN/FURNACE_CURING"/>
    <s v="TEXAS"/>
    <x v="31"/>
    <x v="18"/>
    <s v="PIPELINE GAS"/>
    <x v="14"/>
    <n v="0"/>
  </r>
  <r>
    <s v="REFERENCE ELECTRIFICATION - MODERATE TECHNOLOGY ADVANCEMENT"/>
    <x v="3"/>
    <s v="INDUSTRIAL COAL OVEN/FURNACE_CURING"/>
    <s v="TEXAS"/>
    <x v="31"/>
    <x v="18"/>
    <s v="BIOMASS - WOOD"/>
    <x v="14"/>
    <n v="0"/>
  </r>
  <r>
    <s v="REFERENCE ELECTRIFICATION - MODERATE TECHNOLOGY ADVANCEMENT"/>
    <x v="3"/>
    <s v="INDUSTRIAL COAL OVEN/FURNACE_CURING"/>
    <s v="TEXAS"/>
    <x v="31"/>
    <x v="18"/>
    <s v="RESIDUAL FUEL OIL"/>
    <x v="14"/>
    <n v="0"/>
  </r>
  <r>
    <s v="REFERENCE ELECTRIFICATION - MODERATE TECHNOLOGY ADVANCEMENT"/>
    <x v="3"/>
    <s v="INDUSTRIAL COAL OVEN/FURNACE_CURING"/>
    <s v="TEXAS"/>
    <x v="31"/>
    <x v="18"/>
    <s v="COAL"/>
    <x v="14"/>
    <n v="251005635.375139"/>
  </r>
  <r>
    <s v="REFERENCE ELECTRIFICATION - MODERATE TECHNOLOGY ADVANCEMENT"/>
    <x v="3"/>
    <s v="INDUSTRIAL COAL OVEN/FURNACE_CURING"/>
    <s v="TEXAS"/>
    <x v="31"/>
    <x v="18"/>
    <s v="OTHER PETROLEUM"/>
    <x v="14"/>
    <n v="0"/>
  </r>
  <r>
    <s v="REFERENCE ELECTRIFICATION - MODERATE TECHNOLOGY ADVANCEMENT"/>
    <x v="3"/>
    <s v="INDUSTRIAL COAL OVEN/FURNACE_CURING"/>
    <s v="TEXAS"/>
    <x v="31"/>
    <x v="19"/>
    <s v="ELECTRICITY"/>
    <x v="14"/>
    <n v="0"/>
  </r>
  <r>
    <s v="REFERENCE ELECTRIFICATION - MODERATE TECHNOLOGY ADVANCEMENT"/>
    <x v="3"/>
    <s v="INDUSTRIAL COAL OVEN/FURNACE_CURING"/>
    <s v="TEXAS"/>
    <x v="31"/>
    <x v="19"/>
    <s v="DIESEL FUEL"/>
    <x v="14"/>
    <n v="0"/>
  </r>
  <r>
    <s v="REFERENCE ELECTRIFICATION - MODERATE TECHNOLOGY ADVANCEMENT"/>
    <x v="3"/>
    <s v="INDUSTRIAL COAL OVEN/FURNACE_CURING"/>
    <s v="TEXAS"/>
    <x v="31"/>
    <x v="19"/>
    <s v="PIPELINE GAS"/>
    <x v="14"/>
    <n v="0"/>
  </r>
  <r>
    <s v="REFERENCE ELECTRIFICATION - MODERATE TECHNOLOGY ADVANCEMENT"/>
    <x v="3"/>
    <s v="INDUSTRIAL COAL OVEN/FURNACE_CURING"/>
    <s v="TEXAS"/>
    <x v="31"/>
    <x v="19"/>
    <s v="BIOMASS - WOOD"/>
    <x v="14"/>
    <n v="0"/>
  </r>
  <r>
    <s v="REFERENCE ELECTRIFICATION - MODERATE TECHNOLOGY ADVANCEMENT"/>
    <x v="3"/>
    <s v="INDUSTRIAL COAL OVEN/FURNACE_CURING"/>
    <s v="TEXAS"/>
    <x v="31"/>
    <x v="19"/>
    <s v="RESIDUAL FUEL OIL"/>
    <x v="14"/>
    <n v="0"/>
  </r>
  <r>
    <s v="REFERENCE ELECTRIFICATION - MODERATE TECHNOLOGY ADVANCEMENT"/>
    <x v="3"/>
    <s v="INDUSTRIAL COAL OVEN/FURNACE_CURING"/>
    <s v="TEXAS"/>
    <x v="31"/>
    <x v="19"/>
    <s v="COAL"/>
    <x v="14"/>
    <n v="251168836.89686999"/>
  </r>
  <r>
    <s v="REFERENCE ELECTRIFICATION - MODERATE TECHNOLOGY ADVANCEMENT"/>
    <x v="3"/>
    <s v="INDUSTRIAL COAL OVEN/FURNACE_CURING"/>
    <s v="TEXAS"/>
    <x v="31"/>
    <x v="19"/>
    <s v="OTHER PETROLEUM"/>
    <x v="14"/>
    <n v="0"/>
  </r>
  <r>
    <s v="REFERENCE ELECTRIFICATION - MODERATE TECHNOLOGY ADVANCEMENT"/>
    <x v="3"/>
    <s v="INDUSTRIAL COAL OVEN/FURNACE_CURING"/>
    <s v="TEXAS"/>
    <x v="31"/>
    <x v="20"/>
    <s v="ELECTRICITY"/>
    <x v="14"/>
    <n v="0"/>
  </r>
  <r>
    <s v="REFERENCE ELECTRIFICATION - MODERATE TECHNOLOGY ADVANCEMENT"/>
    <x v="3"/>
    <s v="INDUSTRIAL COAL OVEN/FURNACE_CURING"/>
    <s v="TEXAS"/>
    <x v="31"/>
    <x v="20"/>
    <s v="DIESEL FUEL"/>
    <x v="14"/>
    <n v="0"/>
  </r>
  <r>
    <s v="REFERENCE ELECTRIFICATION - MODERATE TECHNOLOGY ADVANCEMENT"/>
    <x v="3"/>
    <s v="INDUSTRIAL COAL OVEN/FURNACE_CURING"/>
    <s v="TEXAS"/>
    <x v="31"/>
    <x v="20"/>
    <s v="PIPELINE GAS"/>
    <x v="14"/>
    <n v="0"/>
  </r>
  <r>
    <s v="REFERENCE ELECTRIFICATION - MODERATE TECHNOLOGY ADVANCEMENT"/>
    <x v="3"/>
    <s v="INDUSTRIAL COAL OVEN/FURNACE_CURING"/>
    <s v="TEXAS"/>
    <x v="31"/>
    <x v="20"/>
    <s v="BIOMASS - WOOD"/>
    <x v="14"/>
    <n v="0"/>
  </r>
  <r>
    <s v="REFERENCE ELECTRIFICATION - MODERATE TECHNOLOGY ADVANCEMENT"/>
    <x v="3"/>
    <s v="INDUSTRIAL COAL OVEN/FURNACE_CURING"/>
    <s v="TEXAS"/>
    <x v="31"/>
    <x v="20"/>
    <s v="RESIDUAL FUEL OIL"/>
    <x v="14"/>
    <n v="0"/>
  </r>
  <r>
    <s v="REFERENCE ELECTRIFICATION - MODERATE TECHNOLOGY ADVANCEMENT"/>
    <x v="3"/>
    <s v="INDUSTRIAL COAL OVEN/FURNACE_CURING"/>
    <s v="TEXAS"/>
    <x v="31"/>
    <x v="20"/>
    <s v="COAL"/>
    <x v="14"/>
    <n v="251934455.33140799"/>
  </r>
  <r>
    <s v="REFERENCE ELECTRIFICATION - MODERATE TECHNOLOGY ADVANCEMENT"/>
    <x v="3"/>
    <s v="INDUSTRIAL COAL OVEN/FURNACE_CURING"/>
    <s v="TEXAS"/>
    <x v="31"/>
    <x v="20"/>
    <s v="OTHER PETROLEUM"/>
    <x v="14"/>
    <n v="0"/>
  </r>
  <r>
    <s v="REFERENCE ELECTRIFICATION - MODERATE TECHNOLOGY ADVANCEMENT"/>
    <x v="3"/>
    <s v="INDUSTRIAL COAL OVEN/FURNACE_CURING"/>
    <s v="TEXAS"/>
    <x v="31"/>
    <x v="21"/>
    <s v="ELECTRICITY"/>
    <x v="14"/>
    <n v="0"/>
  </r>
  <r>
    <s v="REFERENCE ELECTRIFICATION - MODERATE TECHNOLOGY ADVANCEMENT"/>
    <x v="3"/>
    <s v="INDUSTRIAL COAL OVEN/FURNACE_CURING"/>
    <s v="TEXAS"/>
    <x v="31"/>
    <x v="21"/>
    <s v="DIESEL FUEL"/>
    <x v="14"/>
    <n v="0"/>
  </r>
  <r>
    <s v="REFERENCE ELECTRIFICATION - MODERATE TECHNOLOGY ADVANCEMENT"/>
    <x v="3"/>
    <s v="INDUSTRIAL COAL OVEN/FURNACE_CURING"/>
    <s v="TEXAS"/>
    <x v="31"/>
    <x v="21"/>
    <s v="PIPELINE GAS"/>
    <x v="14"/>
    <n v="0"/>
  </r>
  <r>
    <s v="REFERENCE ELECTRIFICATION - MODERATE TECHNOLOGY ADVANCEMENT"/>
    <x v="3"/>
    <s v="INDUSTRIAL COAL OVEN/FURNACE_CURING"/>
    <s v="TEXAS"/>
    <x v="31"/>
    <x v="21"/>
    <s v="BIOMASS - WOOD"/>
    <x v="14"/>
    <n v="0"/>
  </r>
  <r>
    <s v="REFERENCE ELECTRIFICATION - MODERATE TECHNOLOGY ADVANCEMENT"/>
    <x v="3"/>
    <s v="INDUSTRIAL COAL OVEN/FURNACE_CURING"/>
    <s v="TEXAS"/>
    <x v="31"/>
    <x v="21"/>
    <s v="RESIDUAL FUEL OIL"/>
    <x v="14"/>
    <n v="0"/>
  </r>
  <r>
    <s v="REFERENCE ELECTRIFICATION - MODERATE TECHNOLOGY ADVANCEMENT"/>
    <x v="3"/>
    <s v="INDUSTRIAL COAL OVEN/FURNACE_CURING"/>
    <s v="TEXAS"/>
    <x v="31"/>
    <x v="21"/>
    <s v="COAL"/>
    <x v="14"/>
    <n v="253281443.64271799"/>
  </r>
  <r>
    <s v="REFERENCE ELECTRIFICATION - MODERATE TECHNOLOGY ADVANCEMENT"/>
    <x v="3"/>
    <s v="INDUSTRIAL COAL OVEN/FURNACE_CURING"/>
    <s v="TEXAS"/>
    <x v="31"/>
    <x v="21"/>
    <s v="OTHER PETROLEUM"/>
    <x v="14"/>
    <n v="0"/>
  </r>
  <r>
    <s v="REFERENCE ELECTRIFICATION - MODERATE TECHNOLOGY ADVANCEMENT"/>
    <x v="3"/>
    <s v="INDUSTRIAL COAL OVEN/FURNACE_CURING"/>
    <s v="TEXAS"/>
    <x v="31"/>
    <x v="22"/>
    <s v="ELECTRICITY"/>
    <x v="14"/>
    <n v="0"/>
  </r>
  <r>
    <s v="REFERENCE ELECTRIFICATION - MODERATE TECHNOLOGY ADVANCEMENT"/>
    <x v="3"/>
    <s v="INDUSTRIAL COAL OVEN/FURNACE_CURING"/>
    <s v="TEXAS"/>
    <x v="31"/>
    <x v="22"/>
    <s v="DIESEL FUEL"/>
    <x v="14"/>
    <n v="0"/>
  </r>
  <r>
    <s v="REFERENCE ELECTRIFICATION - MODERATE TECHNOLOGY ADVANCEMENT"/>
    <x v="3"/>
    <s v="INDUSTRIAL COAL OVEN/FURNACE_CURING"/>
    <s v="TEXAS"/>
    <x v="31"/>
    <x v="22"/>
    <s v="PIPELINE GAS"/>
    <x v="14"/>
    <n v="0"/>
  </r>
  <r>
    <s v="REFERENCE ELECTRIFICATION - MODERATE TECHNOLOGY ADVANCEMENT"/>
    <x v="3"/>
    <s v="INDUSTRIAL COAL OVEN/FURNACE_CURING"/>
    <s v="TEXAS"/>
    <x v="31"/>
    <x v="22"/>
    <s v="BIOMASS - WOOD"/>
    <x v="14"/>
    <n v="0"/>
  </r>
  <r>
    <s v="REFERENCE ELECTRIFICATION - MODERATE TECHNOLOGY ADVANCEMENT"/>
    <x v="3"/>
    <s v="INDUSTRIAL COAL OVEN/FURNACE_CURING"/>
    <s v="TEXAS"/>
    <x v="31"/>
    <x v="22"/>
    <s v="RESIDUAL FUEL OIL"/>
    <x v="14"/>
    <n v="0"/>
  </r>
  <r>
    <s v="REFERENCE ELECTRIFICATION - MODERATE TECHNOLOGY ADVANCEMENT"/>
    <x v="3"/>
    <s v="INDUSTRIAL COAL OVEN/FURNACE_CURING"/>
    <s v="TEXAS"/>
    <x v="31"/>
    <x v="22"/>
    <s v="COAL"/>
    <x v="14"/>
    <n v="253626205.04668999"/>
  </r>
  <r>
    <s v="REFERENCE ELECTRIFICATION - MODERATE TECHNOLOGY ADVANCEMENT"/>
    <x v="3"/>
    <s v="INDUSTRIAL COAL OVEN/FURNACE_CURING"/>
    <s v="TEXAS"/>
    <x v="31"/>
    <x v="22"/>
    <s v="OTHER PETROLEUM"/>
    <x v="14"/>
    <n v="0"/>
  </r>
  <r>
    <s v="REFERENCE ELECTRIFICATION - MODERATE TECHNOLOGY ADVANCEMENT"/>
    <x v="3"/>
    <s v="INDUSTRIAL COAL OVEN/FURNACE_CURING"/>
    <s v="TEXAS"/>
    <x v="31"/>
    <x v="23"/>
    <s v="ELECTRICITY"/>
    <x v="14"/>
    <n v="0"/>
  </r>
  <r>
    <s v="REFERENCE ELECTRIFICATION - MODERATE TECHNOLOGY ADVANCEMENT"/>
    <x v="3"/>
    <s v="INDUSTRIAL COAL OVEN/FURNACE_CURING"/>
    <s v="TEXAS"/>
    <x v="31"/>
    <x v="23"/>
    <s v="DIESEL FUEL"/>
    <x v="14"/>
    <n v="0"/>
  </r>
  <r>
    <s v="REFERENCE ELECTRIFICATION - MODERATE TECHNOLOGY ADVANCEMENT"/>
    <x v="3"/>
    <s v="INDUSTRIAL COAL OVEN/FURNACE_CURING"/>
    <s v="TEXAS"/>
    <x v="31"/>
    <x v="23"/>
    <s v="PIPELINE GAS"/>
    <x v="14"/>
    <n v="0"/>
  </r>
  <r>
    <s v="REFERENCE ELECTRIFICATION - MODERATE TECHNOLOGY ADVANCEMENT"/>
    <x v="3"/>
    <s v="INDUSTRIAL COAL OVEN/FURNACE_CURING"/>
    <s v="TEXAS"/>
    <x v="31"/>
    <x v="23"/>
    <s v="BIOMASS - WOOD"/>
    <x v="14"/>
    <n v="0"/>
  </r>
  <r>
    <s v="REFERENCE ELECTRIFICATION - MODERATE TECHNOLOGY ADVANCEMENT"/>
    <x v="3"/>
    <s v="INDUSTRIAL COAL OVEN/FURNACE_CURING"/>
    <s v="TEXAS"/>
    <x v="31"/>
    <x v="23"/>
    <s v="RESIDUAL FUEL OIL"/>
    <x v="14"/>
    <n v="0"/>
  </r>
  <r>
    <s v="REFERENCE ELECTRIFICATION - MODERATE TECHNOLOGY ADVANCEMENT"/>
    <x v="3"/>
    <s v="INDUSTRIAL COAL OVEN/FURNACE_CURING"/>
    <s v="TEXAS"/>
    <x v="31"/>
    <x v="23"/>
    <s v="COAL"/>
    <x v="14"/>
    <n v="253965123.66913101"/>
  </r>
  <r>
    <s v="REFERENCE ELECTRIFICATION - MODERATE TECHNOLOGY ADVANCEMENT"/>
    <x v="3"/>
    <s v="INDUSTRIAL COAL OVEN/FURNACE_CURING"/>
    <s v="TEXAS"/>
    <x v="31"/>
    <x v="23"/>
    <s v="OTHER PETROLEUM"/>
    <x v="14"/>
    <n v="0"/>
  </r>
  <r>
    <s v="REFERENCE ELECTRIFICATION - MODERATE TECHNOLOGY ADVANCEMENT"/>
    <x v="3"/>
    <s v="INDUSTRIAL COAL OVEN/FURNACE_CURING"/>
    <s v="TEXAS"/>
    <x v="31"/>
    <x v="24"/>
    <s v="ELECTRICITY"/>
    <x v="14"/>
    <n v="0"/>
  </r>
  <r>
    <s v="REFERENCE ELECTRIFICATION - MODERATE TECHNOLOGY ADVANCEMENT"/>
    <x v="3"/>
    <s v="INDUSTRIAL COAL OVEN/FURNACE_CURING"/>
    <s v="TEXAS"/>
    <x v="31"/>
    <x v="24"/>
    <s v="DIESEL FUEL"/>
    <x v="14"/>
    <n v="0"/>
  </r>
  <r>
    <s v="REFERENCE ELECTRIFICATION - MODERATE TECHNOLOGY ADVANCEMENT"/>
    <x v="3"/>
    <s v="INDUSTRIAL COAL OVEN/FURNACE_CURING"/>
    <s v="TEXAS"/>
    <x v="31"/>
    <x v="24"/>
    <s v="PIPELINE GAS"/>
    <x v="14"/>
    <n v="0"/>
  </r>
  <r>
    <s v="REFERENCE ELECTRIFICATION - MODERATE TECHNOLOGY ADVANCEMENT"/>
    <x v="3"/>
    <s v="INDUSTRIAL COAL OVEN/FURNACE_CURING"/>
    <s v="TEXAS"/>
    <x v="31"/>
    <x v="24"/>
    <s v="BIOMASS - WOOD"/>
    <x v="14"/>
    <n v="0"/>
  </r>
  <r>
    <s v="REFERENCE ELECTRIFICATION - MODERATE TECHNOLOGY ADVANCEMENT"/>
    <x v="3"/>
    <s v="INDUSTRIAL COAL OVEN/FURNACE_CURING"/>
    <s v="TEXAS"/>
    <x v="31"/>
    <x v="24"/>
    <s v="RESIDUAL FUEL OIL"/>
    <x v="14"/>
    <n v="0"/>
  </r>
  <r>
    <s v="REFERENCE ELECTRIFICATION - MODERATE TECHNOLOGY ADVANCEMENT"/>
    <x v="3"/>
    <s v="INDUSTRIAL COAL OVEN/FURNACE_CURING"/>
    <s v="TEXAS"/>
    <x v="31"/>
    <x v="24"/>
    <s v="COAL"/>
    <x v="14"/>
    <n v="254820782.17635599"/>
  </r>
  <r>
    <s v="REFERENCE ELECTRIFICATION - MODERATE TECHNOLOGY ADVANCEMENT"/>
    <x v="3"/>
    <s v="INDUSTRIAL COAL OVEN/FURNACE_CURING"/>
    <s v="TEXAS"/>
    <x v="31"/>
    <x v="24"/>
    <s v="OTHER PETROLEUM"/>
    <x v="14"/>
    <n v="0"/>
  </r>
  <r>
    <s v="REFERENCE ELECTRIFICATION - MODERATE TECHNOLOGY ADVANCEMENT"/>
    <x v="3"/>
    <s v="INDUSTRIAL COAL OVEN/FURNACE_CURING"/>
    <s v="TEXAS"/>
    <x v="31"/>
    <x v="25"/>
    <s v="ELECTRICITY"/>
    <x v="14"/>
    <n v="0"/>
  </r>
  <r>
    <s v="REFERENCE ELECTRIFICATION - MODERATE TECHNOLOGY ADVANCEMENT"/>
    <x v="3"/>
    <s v="INDUSTRIAL COAL OVEN/FURNACE_CURING"/>
    <s v="TEXAS"/>
    <x v="31"/>
    <x v="25"/>
    <s v="DIESEL FUEL"/>
    <x v="14"/>
    <n v="0"/>
  </r>
  <r>
    <s v="REFERENCE ELECTRIFICATION - MODERATE TECHNOLOGY ADVANCEMENT"/>
    <x v="3"/>
    <s v="INDUSTRIAL COAL OVEN/FURNACE_CURING"/>
    <s v="TEXAS"/>
    <x v="31"/>
    <x v="25"/>
    <s v="PIPELINE GAS"/>
    <x v="14"/>
    <n v="0"/>
  </r>
  <r>
    <s v="REFERENCE ELECTRIFICATION - MODERATE TECHNOLOGY ADVANCEMENT"/>
    <x v="3"/>
    <s v="INDUSTRIAL COAL OVEN/FURNACE_CURING"/>
    <s v="TEXAS"/>
    <x v="31"/>
    <x v="25"/>
    <s v="BIOMASS - WOOD"/>
    <x v="14"/>
    <n v="0"/>
  </r>
  <r>
    <s v="REFERENCE ELECTRIFICATION - MODERATE TECHNOLOGY ADVANCEMENT"/>
    <x v="3"/>
    <s v="INDUSTRIAL COAL OVEN/FURNACE_CURING"/>
    <s v="TEXAS"/>
    <x v="31"/>
    <x v="25"/>
    <s v="RESIDUAL FUEL OIL"/>
    <x v="14"/>
    <n v="0"/>
  </r>
  <r>
    <s v="REFERENCE ELECTRIFICATION - MODERATE TECHNOLOGY ADVANCEMENT"/>
    <x v="3"/>
    <s v="INDUSTRIAL COAL OVEN/FURNACE_CURING"/>
    <s v="TEXAS"/>
    <x v="31"/>
    <x v="25"/>
    <s v="COAL"/>
    <x v="14"/>
    <n v="255843613.29437399"/>
  </r>
  <r>
    <s v="REFERENCE ELECTRIFICATION - MODERATE TECHNOLOGY ADVANCEMENT"/>
    <x v="3"/>
    <s v="INDUSTRIAL COAL OVEN/FURNACE_CURING"/>
    <s v="TEXAS"/>
    <x v="31"/>
    <x v="25"/>
    <s v="OTHER PETROLEUM"/>
    <x v="14"/>
    <n v="0"/>
  </r>
  <r>
    <s v="REFERENCE ELECTRIFICATION - MODERATE TECHNOLOGY ADVANCEMENT"/>
    <x v="3"/>
    <s v="INDUSTRIAL COAL OVEN/FURNACE_CURING"/>
    <s v="TEXAS"/>
    <x v="31"/>
    <x v="26"/>
    <s v="ELECTRICITY"/>
    <x v="14"/>
    <n v="0"/>
  </r>
  <r>
    <s v="REFERENCE ELECTRIFICATION - MODERATE TECHNOLOGY ADVANCEMENT"/>
    <x v="3"/>
    <s v="INDUSTRIAL COAL OVEN/FURNACE_CURING"/>
    <s v="TEXAS"/>
    <x v="31"/>
    <x v="26"/>
    <s v="DIESEL FUEL"/>
    <x v="14"/>
    <n v="0"/>
  </r>
  <r>
    <s v="REFERENCE ELECTRIFICATION - MODERATE TECHNOLOGY ADVANCEMENT"/>
    <x v="3"/>
    <s v="INDUSTRIAL COAL OVEN/FURNACE_CURING"/>
    <s v="TEXAS"/>
    <x v="31"/>
    <x v="26"/>
    <s v="PIPELINE GAS"/>
    <x v="14"/>
    <n v="0"/>
  </r>
  <r>
    <s v="REFERENCE ELECTRIFICATION - MODERATE TECHNOLOGY ADVANCEMENT"/>
    <x v="3"/>
    <s v="INDUSTRIAL COAL OVEN/FURNACE_CURING"/>
    <s v="TEXAS"/>
    <x v="31"/>
    <x v="26"/>
    <s v="BIOMASS - WOOD"/>
    <x v="14"/>
    <n v="0"/>
  </r>
  <r>
    <s v="REFERENCE ELECTRIFICATION - MODERATE TECHNOLOGY ADVANCEMENT"/>
    <x v="3"/>
    <s v="INDUSTRIAL COAL OVEN/FURNACE_CURING"/>
    <s v="TEXAS"/>
    <x v="31"/>
    <x v="26"/>
    <s v="RESIDUAL FUEL OIL"/>
    <x v="14"/>
    <n v="0"/>
  </r>
  <r>
    <s v="REFERENCE ELECTRIFICATION - MODERATE TECHNOLOGY ADVANCEMENT"/>
    <x v="3"/>
    <s v="INDUSTRIAL COAL OVEN/FURNACE_CURING"/>
    <s v="TEXAS"/>
    <x v="31"/>
    <x v="26"/>
    <s v="COAL"/>
    <x v="14"/>
    <n v="256859950.44087699"/>
  </r>
  <r>
    <s v="REFERENCE ELECTRIFICATION - MODERATE TECHNOLOGY ADVANCEMENT"/>
    <x v="3"/>
    <s v="INDUSTRIAL COAL OVEN/FURNACE_CURING"/>
    <s v="TEXAS"/>
    <x v="31"/>
    <x v="26"/>
    <s v="OTHER PETROLEUM"/>
    <x v="14"/>
    <n v="0"/>
  </r>
  <r>
    <s v="REFERENCE ELECTRIFICATION - MODERATE TECHNOLOGY ADVANCEMENT"/>
    <x v="3"/>
    <s v="INDUSTRIAL COAL OVEN/FURNACE_CURING"/>
    <s v="TEXAS"/>
    <x v="31"/>
    <x v="27"/>
    <s v="ELECTRICITY"/>
    <x v="14"/>
    <n v="0"/>
  </r>
  <r>
    <s v="REFERENCE ELECTRIFICATION - MODERATE TECHNOLOGY ADVANCEMENT"/>
    <x v="3"/>
    <s v="INDUSTRIAL COAL OVEN/FURNACE_CURING"/>
    <s v="TEXAS"/>
    <x v="31"/>
    <x v="27"/>
    <s v="DIESEL FUEL"/>
    <x v="14"/>
    <n v="0"/>
  </r>
  <r>
    <s v="REFERENCE ELECTRIFICATION - MODERATE TECHNOLOGY ADVANCEMENT"/>
    <x v="3"/>
    <s v="INDUSTRIAL COAL OVEN/FURNACE_CURING"/>
    <s v="TEXAS"/>
    <x v="31"/>
    <x v="27"/>
    <s v="PIPELINE GAS"/>
    <x v="14"/>
    <n v="0"/>
  </r>
  <r>
    <s v="REFERENCE ELECTRIFICATION - MODERATE TECHNOLOGY ADVANCEMENT"/>
    <x v="3"/>
    <s v="INDUSTRIAL COAL OVEN/FURNACE_CURING"/>
    <s v="TEXAS"/>
    <x v="31"/>
    <x v="27"/>
    <s v="BIOMASS - WOOD"/>
    <x v="14"/>
    <n v="0"/>
  </r>
  <r>
    <s v="REFERENCE ELECTRIFICATION - MODERATE TECHNOLOGY ADVANCEMENT"/>
    <x v="3"/>
    <s v="INDUSTRIAL COAL OVEN/FURNACE_CURING"/>
    <s v="TEXAS"/>
    <x v="31"/>
    <x v="27"/>
    <s v="RESIDUAL FUEL OIL"/>
    <x v="14"/>
    <n v="0"/>
  </r>
  <r>
    <s v="REFERENCE ELECTRIFICATION - MODERATE TECHNOLOGY ADVANCEMENT"/>
    <x v="3"/>
    <s v="INDUSTRIAL COAL OVEN/FURNACE_CURING"/>
    <s v="TEXAS"/>
    <x v="31"/>
    <x v="27"/>
    <s v="COAL"/>
    <x v="14"/>
    <n v="257709031.330731"/>
  </r>
  <r>
    <s v="REFERENCE ELECTRIFICATION - MODERATE TECHNOLOGY ADVANCEMENT"/>
    <x v="3"/>
    <s v="INDUSTRIAL COAL OVEN/FURNACE_CURING"/>
    <s v="TEXAS"/>
    <x v="31"/>
    <x v="27"/>
    <s v="OTHER PETROLEUM"/>
    <x v="14"/>
    <n v="0"/>
  </r>
  <r>
    <s v="REFERENCE ELECTRIFICATION - MODERATE TECHNOLOGY ADVANCEMENT"/>
    <x v="3"/>
    <s v="INDUSTRIAL COAL OVEN/FURNACE_CURING"/>
    <s v="TEXAS"/>
    <x v="31"/>
    <x v="28"/>
    <s v="ELECTRICITY"/>
    <x v="14"/>
    <n v="0"/>
  </r>
  <r>
    <s v="REFERENCE ELECTRIFICATION - MODERATE TECHNOLOGY ADVANCEMENT"/>
    <x v="3"/>
    <s v="INDUSTRIAL COAL OVEN/FURNACE_CURING"/>
    <s v="TEXAS"/>
    <x v="31"/>
    <x v="28"/>
    <s v="DIESEL FUEL"/>
    <x v="14"/>
    <n v="0"/>
  </r>
  <r>
    <s v="REFERENCE ELECTRIFICATION - MODERATE TECHNOLOGY ADVANCEMENT"/>
    <x v="3"/>
    <s v="INDUSTRIAL COAL OVEN/FURNACE_CURING"/>
    <s v="TEXAS"/>
    <x v="31"/>
    <x v="28"/>
    <s v="PIPELINE GAS"/>
    <x v="14"/>
    <n v="0"/>
  </r>
  <r>
    <s v="REFERENCE ELECTRIFICATION - MODERATE TECHNOLOGY ADVANCEMENT"/>
    <x v="3"/>
    <s v="INDUSTRIAL COAL OVEN/FURNACE_CURING"/>
    <s v="TEXAS"/>
    <x v="31"/>
    <x v="28"/>
    <s v="BIOMASS - WOOD"/>
    <x v="14"/>
    <n v="0"/>
  </r>
  <r>
    <s v="REFERENCE ELECTRIFICATION - MODERATE TECHNOLOGY ADVANCEMENT"/>
    <x v="3"/>
    <s v="INDUSTRIAL COAL OVEN/FURNACE_CURING"/>
    <s v="TEXAS"/>
    <x v="31"/>
    <x v="28"/>
    <s v="RESIDUAL FUEL OIL"/>
    <x v="14"/>
    <n v="0"/>
  </r>
  <r>
    <s v="REFERENCE ELECTRIFICATION - MODERATE TECHNOLOGY ADVANCEMENT"/>
    <x v="3"/>
    <s v="INDUSTRIAL COAL OVEN/FURNACE_CURING"/>
    <s v="TEXAS"/>
    <x v="31"/>
    <x v="28"/>
    <s v="COAL"/>
    <x v="14"/>
    <n v="258380146.26729101"/>
  </r>
  <r>
    <s v="REFERENCE ELECTRIFICATION - MODERATE TECHNOLOGY ADVANCEMENT"/>
    <x v="3"/>
    <s v="INDUSTRIAL COAL OVEN/FURNACE_CURING"/>
    <s v="TEXAS"/>
    <x v="31"/>
    <x v="28"/>
    <s v="OTHER PETROLEUM"/>
    <x v="14"/>
    <n v="0"/>
  </r>
  <r>
    <s v="REFERENCE ELECTRIFICATION - MODERATE TECHNOLOGY ADVANCEMENT"/>
    <x v="3"/>
    <s v="INDUSTRIAL COAL OVEN/FURNACE_CURING"/>
    <s v="TEXAS"/>
    <x v="31"/>
    <x v="29"/>
    <s v="ELECTRICITY"/>
    <x v="14"/>
    <n v="0"/>
  </r>
  <r>
    <s v="REFERENCE ELECTRIFICATION - MODERATE TECHNOLOGY ADVANCEMENT"/>
    <x v="3"/>
    <s v="INDUSTRIAL COAL OVEN/FURNACE_CURING"/>
    <s v="TEXAS"/>
    <x v="31"/>
    <x v="29"/>
    <s v="DIESEL FUEL"/>
    <x v="14"/>
    <n v="0"/>
  </r>
  <r>
    <s v="REFERENCE ELECTRIFICATION - MODERATE TECHNOLOGY ADVANCEMENT"/>
    <x v="3"/>
    <s v="INDUSTRIAL COAL OVEN/FURNACE_CURING"/>
    <s v="TEXAS"/>
    <x v="31"/>
    <x v="29"/>
    <s v="PIPELINE GAS"/>
    <x v="14"/>
    <n v="0"/>
  </r>
  <r>
    <s v="REFERENCE ELECTRIFICATION - MODERATE TECHNOLOGY ADVANCEMENT"/>
    <x v="3"/>
    <s v="INDUSTRIAL COAL OVEN/FURNACE_CURING"/>
    <s v="TEXAS"/>
    <x v="31"/>
    <x v="29"/>
    <s v="BIOMASS - WOOD"/>
    <x v="14"/>
    <n v="0"/>
  </r>
  <r>
    <s v="REFERENCE ELECTRIFICATION - MODERATE TECHNOLOGY ADVANCEMENT"/>
    <x v="3"/>
    <s v="INDUSTRIAL COAL OVEN/FURNACE_CURING"/>
    <s v="TEXAS"/>
    <x v="31"/>
    <x v="29"/>
    <s v="RESIDUAL FUEL OIL"/>
    <x v="14"/>
    <n v="0"/>
  </r>
  <r>
    <s v="REFERENCE ELECTRIFICATION - MODERATE TECHNOLOGY ADVANCEMENT"/>
    <x v="3"/>
    <s v="INDUSTRIAL COAL OVEN/FURNACE_CURING"/>
    <s v="TEXAS"/>
    <x v="31"/>
    <x v="29"/>
    <s v="COAL"/>
    <x v="14"/>
    <n v="259032104.851069"/>
  </r>
  <r>
    <s v="REFERENCE ELECTRIFICATION - MODERATE TECHNOLOGY ADVANCEMENT"/>
    <x v="3"/>
    <s v="INDUSTRIAL COAL OVEN/FURNACE_CURING"/>
    <s v="TEXAS"/>
    <x v="31"/>
    <x v="29"/>
    <s v="OTHER PETROLEUM"/>
    <x v="14"/>
    <n v="0"/>
  </r>
  <r>
    <s v="REFERENCE ELECTRIFICATION - MODERATE TECHNOLOGY ADVANCEMENT"/>
    <x v="3"/>
    <s v="INDUSTRIAL COAL OVEN/FURNACE_CURING"/>
    <s v="TEXAS"/>
    <x v="31"/>
    <x v="30"/>
    <s v="ELECTRICITY"/>
    <x v="14"/>
    <n v="0"/>
  </r>
  <r>
    <s v="REFERENCE ELECTRIFICATION - MODERATE TECHNOLOGY ADVANCEMENT"/>
    <x v="3"/>
    <s v="INDUSTRIAL COAL OVEN/FURNACE_CURING"/>
    <s v="TEXAS"/>
    <x v="31"/>
    <x v="30"/>
    <s v="DIESEL FUEL"/>
    <x v="14"/>
    <n v="0"/>
  </r>
  <r>
    <s v="REFERENCE ELECTRIFICATION - MODERATE TECHNOLOGY ADVANCEMENT"/>
    <x v="3"/>
    <s v="INDUSTRIAL COAL OVEN/FURNACE_CURING"/>
    <s v="TEXAS"/>
    <x v="31"/>
    <x v="30"/>
    <s v="PIPELINE GAS"/>
    <x v="14"/>
    <n v="0"/>
  </r>
  <r>
    <s v="REFERENCE ELECTRIFICATION - MODERATE TECHNOLOGY ADVANCEMENT"/>
    <x v="3"/>
    <s v="INDUSTRIAL COAL OVEN/FURNACE_CURING"/>
    <s v="TEXAS"/>
    <x v="31"/>
    <x v="30"/>
    <s v="BIOMASS - WOOD"/>
    <x v="14"/>
    <n v="0"/>
  </r>
  <r>
    <s v="REFERENCE ELECTRIFICATION - MODERATE TECHNOLOGY ADVANCEMENT"/>
    <x v="3"/>
    <s v="INDUSTRIAL COAL OVEN/FURNACE_CURING"/>
    <s v="TEXAS"/>
    <x v="31"/>
    <x v="30"/>
    <s v="RESIDUAL FUEL OIL"/>
    <x v="14"/>
    <n v="0"/>
  </r>
  <r>
    <s v="REFERENCE ELECTRIFICATION - MODERATE TECHNOLOGY ADVANCEMENT"/>
    <x v="3"/>
    <s v="INDUSTRIAL COAL OVEN/FURNACE_CURING"/>
    <s v="TEXAS"/>
    <x v="31"/>
    <x v="30"/>
    <s v="COAL"/>
    <x v="14"/>
    <n v="259943978.01329699"/>
  </r>
  <r>
    <s v="REFERENCE ELECTRIFICATION - MODERATE TECHNOLOGY ADVANCEMENT"/>
    <x v="3"/>
    <s v="INDUSTRIAL COAL OVEN/FURNACE_CURING"/>
    <s v="TEXAS"/>
    <x v="31"/>
    <x v="30"/>
    <s v="OTHER PETROLEUM"/>
    <x v="14"/>
    <n v="0"/>
  </r>
  <r>
    <s v="REFERENCE ELECTRIFICATION - MODERATE TECHNOLOGY ADVANCEMENT"/>
    <x v="3"/>
    <s v="INDUSTRIAL COAL OVEN/FURNACE_CURING"/>
    <s v="TEXAS"/>
    <x v="31"/>
    <x v="31"/>
    <s v="ELECTRICITY"/>
    <x v="14"/>
    <n v="0"/>
  </r>
  <r>
    <s v="REFERENCE ELECTRIFICATION - MODERATE TECHNOLOGY ADVANCEMENT"/>
    <x v="3"/>
    <s v="INDUSTRIAL COAL OVEN/FURNACE_CURING"/>
    <s v="TEXAS"/>
    <x v="31"/>
    <x v="31"/>
    <s v="DIESEL FUEL"/>
    <x v="14"/>
    <n v="0"/>
  </r>
  <r>
    <s v="REFERENCE ELECTRIFICATION - MODERATE TECHNOLOGY ADVANCEMENT"/>
    <x v="3"/>
    <s v="INDUSTRIAL COAL OVEN/FURNACE_CURING"/>
    <s v="TEXAS"/>
    <x v="31"/>
    <x v="31"/>
    <s v="PIPELINE GAS"/>
    <x v="14"/>
    <n v="0"/>
  </r>
  <r>
    <s v="REFERENCE ELECTRIFICATION - MODERATE TECHNOLOGY ADVANCEMENT"/>
    <x v="3"/>
    <s v="INDUSTRIAL COAL OVEN/FURNACE_CURING"/>
    <s v="TEXAS"/>
    <x v="31"/>
    <x v="31"/>
    <s v="BIOMASS - WOOD"/>
    <x v="14"/>
    <n v="0"/>
  </r>
  <r>
    <s v="REFERENCE ELECTRIFICATION - MODERATE TECHNOLOGY ADVANCEMENT"/>
    <x v="3"/>
    <s v="INDUSTRIAL COAL OVEN/FURNACE_CURING"/>
    <s v="TEXAS"/>
    <x v="31"/>
    <x v="31"/>
    <s v="RESIDUAL FUEL OIL"/>
    <x v="14"/>
    <n v="0"/>
  </r>
  <r>
    <s v="REFERENCE ELECTRIFICATION - MODERATE TECHNOLOGY ADVANCEMENT"/>
    <x v="3"/>
    <s v="INDUSTRIAL COAL OVEN/FURNACE_CURING"/>
    <s v="TEXAS"/>
    <x v="31"/>
    <x v="31"/>
    <s v="COAL"/>
    <x v="14"/>
    <n v="261348302.46284601"/>
  </r>
  <r>
    <s v="REFERENCE ELECTRIFICATION - MODERATE TECHNOLOGY ADVANCEMENT"/>
    <x v="3"/>
    <s v="INDUSTRIAL COAL OVEN/FURNACE_CURING"/>
    <s v="TEXAS"/>
    <x v="31"/>
    <x v="31"/>
    <s v="OTHER PETROLEUM"/>
    <x v="14"/>
    <n v="0"/>
  </r>
  <r>
    <s v="REFERENCE ELECTRIFICATION - MODERATE TECHNOLOGY ADVANCEMENT"/>
    <x v="3"/>
    <s v="INDUSTRIAL COAL OVEN/FURNACE_CURING"/>
    <s v="TEXAS"/>
    <x v="31"/>
    <x v="32"/>
    <s v="ELECTRICITY"/>
    <x v="14"/>
    <n v="0"/>
  </r>
  <r>
    <s v="REFERENCE ELECTRIFICATION - MODERATE TECHNOLOGY ADVANCEMENT"/>
    <x v="3"/>
    <s v="INDUSTRIAL COAL OVEN/FURNACE_CURING"/>
    <s v="TEXAS"/>
    <x v="31"/>
    <x v="32"/>
    <s v="DIESEL FUEL"/>
    <x v="14"/>
    <n v="0"/>
  </r>
  <r>
    <s v="REFERENCE ELECTRIFICATION - MODERATE TECHNOLOGY ADVANCEMENT"/>
    <x v="3"/>
    <s v="INDUSTRIAL COAL OVEN/FURNACE_CURING"/>
    <s v="TEXAS"/>
    <x v="31"/>
    <x v="32"/>
    <s v="PIPELINE GAS"/>
    <x v="14"/>
    <n v="0"/>
  </r>
  <r>
    <s v="REFERENCE ELECTRIFICATION - MODERATE TECHNOLOGY ADVANCEMENT"/>
    <x v="3"/>
    <s v="INDUSTRIAL COAL OVEN/FURNACE_CURING"/>
    <s v="TEXAS"/>
    <x v="31"/>
    <x v="32"/>
    <s v="BIOMASS - WOOD"/>
    <x v="14"/>
    <n v="0"/>
  </r>
  <r>
    <s v="REFERENCE ELECTRIFICATION - MODERATE TECHNOLOGY ADVANCEMENT"/>
    <x v="3"/>
    <s v="INDUSTRIAL COAL OVEN/FURNACE_CURING"/>
    <s v="TEXAS"/>
    <x v="31"/>
    <x v="32"/>
    <s v="RESIDUAL FUEL OIL"/>
    <x v="14"/>
    <n v="0"/>
  </r>
  <r>
    <s v="REFERENCE ELECTRIFICATION - MODERATE TECHNOLOGY ADVANCEMENT"/>
    <x v="3"/>
    <s v="INDUSTRIAL COAL OVEN/FURNACE_CURING"/>
    <s v="TEXAS"/>
    <x v="31"/>
    <x v="32"/>
    <s v="COAL"/>
    <x v="14"/>
    <n v="262967672.48464999"/>
  </r>
  <r>
    <s v="REFERENCE ELECTRIFICATION - MODERATE TECHNOLOGY ADVANCEMENT"/>
    <x v="3"/>
    <s v="INDUSTRIAL COAL OVEN/FURNACE_CURING"/>
    <s v="TEXAS"/>
    <x v="31"/>
    <x v="32"/>
    <s v="OTHER PETROLEUM"/>
    <x v="14"/>
    <n v="0"/>
  </r>
  <r>
    <s v="REFERENCE ELECTRIFICATION - MODERATE TECHNOLOGY ADVANCEMENT"/>
    <x v="3"/>
    <s v="INDUSTRIAL COAL OVEN/FURNACE_CURING"/>
    <s v="TEXAS"/>
    <x v="31"/>
    <x v="33"/>
    <s v="ELECTRICITY"/>
    <x v="14"/>
    <n v="0"/>
  </r>
  <r>
    <s v="REFERENCE ELECTRIFICATION - MODERATE TECHNOLOGY ADVANCEMENT"/>
    <x v="3"/>
    <s v="INDUSTRIAL COAL OVEN/FURNACE_CURING"/>
    <s v="TEXAS"/>
    <x v="31"/>
    <x v="33"/>
    <s v="DIESEL FUEL"/>
    <x v="14"/>
    <n v="0"/>
  </r>
  <r>
    <s v="REFERENCE ELECTRIFICATION - MODERATE TECHNOLOGY ADVANCEMENT"/>
    <x v="3"/>
    <s v="INDUSTRIAL COAL OVEN/FURNACE_CURING"/>
    <s v="TEXAS"/>
    <x v="31"/>
    <x v="33"/>
    <s v="PIPELINE GAS"/>
    <x v="14"/>
    <n v="0"/>
  </r>
  <r>
    <s v="REFERENCE ELECTRIFICATION - MODERATE TECHNOLOGY ADVANCEMENT"/>
    <x v="3"/>
    <s v="INDUSTRIAL COAL OVEN/FURNACE_CURING"/>
    <s v="TEXAS"/>
    <x v="31"/>
    <x v="33"/>
    <s v="BIOMASS - WOOD"/>
    <x v="14"/>
    <n v="0"/>
  </r>
  <r>
    <s v="REFERENCE ELECTRIFICATION - MODERATE TECHNOLOGY ADVANCEMENT"/>
    <x v="3"/>
    <s v="INDUSTRIAL COAL OVEN/FURNACE_CURING"/>
    <s v="TEXAS"/>
    <x v="31"/>
    <x v="33"/>
    <s v="RESIDUAL FUEL OIL"/>
    <x v="14"/>
    <n v="0"/>
  </r>
  <r>
    <s v="REFERENCE ELECTRIFICATION - MODERATE TECHNOLOGY ADVANCEMENT"/>
    <x v="3"/>
    <s v="INDUSTRIAL COAL OVEN/FURNACE_CURING"/>
    <s v="TEXAS"/>
    <x v="31"/>
    <x v="33"/>
    <s v="COAL"/>
    <x v="14"/>
    <n v="264659396.73186499"/>
  </r>
  <r>
    <s v="REFERENCE ELECTRIFICATION - MODERATE TECHNOLOGY ADVANCEMENT"/>
    <x v="3"/>
    <s v="INDUSTRIAL COAL OVEN/FURNACE_CURING"/>
    <s v="TEXAS"/>
    <x v="31"/>
    <x v="33"/>
    <s v="OTHER PETROLEUM"/>
    <x v="14"/>
    <n v="0"/>
  </r>
  <r>
    <s v="REFERENCE ELECTRIFICATION - MODERATE TECHNOLOGY ADVANCEMENT"/>
    <x v="3"/>
    <s v="INDUSTRIAL INDUCTION FURNACE_DRYING"/>
    <s v="TEXAS"/>
    <x v="30"/>
    <x v="0"/>
    <s v="ELECTRICITY"/>
    <x v="14"/>
    <n v="0"/>
  </r>
  <r>
    <s v="REFERENCE ELECTRIFICATION - MODERATE TECHNOLOGY ADVANCEMENT"/>
    <x v="3"/>
    <s v="INDUSTRIAL INDUCTION FURNACE_DRYING"/>
    <s v="TEXAS"/>
    <x v="30"/>
    <x v="0"/>
    <s v="DIESEL FUEL"/>
    <x v="14"/>
    <n v="0"/>
  </r>
  <r>
    <s v="REFERENCE ELECTRIFICATION - MODERATE TECHNOLOGY ADVANCEMENT"/>
    <x v="3"/>
    <s v="INDUSTRIAL INDUCTION FURNACE_DRYING"/>
    <s v="TEXAS"/>
    <x v="30"/>
    <x v="0"/>
    <s v="PIPELINE GAS"/>
    <x v="14"/>
    <n v="0"/>
  </r>
  <r>
    <s v="REFERENCE ELECTRIFICATION - MODERATE TECHNOLOGY ADVANCEMENT"/>
    <x v="3"/>
    <s v="INDUSTRIAL INDUCTION FURNACE_DRYING"/>
    <s v="TEXAS"/>
    <x v="30"/>
    <x v="0"/>
    <s v="BIOMASS - WOOD"/>
    <x v="14"/>
    <n v="0"/>
  </r>
  <r>
    <s v="REFERENCE ELECTRIFICATION - MODERATE TECHNOLOGY ADVANCEMENT"/>
    <x v="3"/>
    <s v="INDUSTRIAL INDUCTION FURNACE_DRYING"/>
    <s v="TEXAS"/>
    <x v="30"/>
    <x v="0"/>
    <s v="RESIDUAL FUEL OIL"/>
    <x v="14"/>
    <n v="0"/>
  </r>
  <r>
    <s v="REFERENCE ELECTRIFICATION - MODERATE TECHNOLOGY ADVANCEMENT"/>
    <x v="3"/>
    <s v="INDUSTRIAL INDUCTION FURNACE_DRYING"/>
    <s v="TEXAS"/>
    <x v="30"/>
    <x v="0"/>
    <s v="COAL"/>
    <x v="14"/>
    <n v="0"/>
  </r>
  <r>
    <s v="REFERENCE ELECTRIFICATION - MODERATE TECHNOLOGY ADVANCEMENT"/>
    <x v="3"/>
    <s v="INDUSTRIAL INDUCTION FURNACE_DRYING"/>
    <s v="TEXAS"/>
    <x v="30"/>
    <x v="0"/>
    <s v="OTHER PETROLEUM"/>
    <x v="14"/>
    <n v="0"/>
  </r>
  <r>
    <s v="REFERENCE ELECTRIFICATION - MODERATE TECHNOLOGY ADVANCEMENT"/>
    <x v="3"/>
    <s v="INDUSTRIAL INDUCTION FURNACE_DRYING"/>
    <s v="TEXAS"/>
    <x v="30"/>
    <x v="1"/>
    <s v="ELECTRICITY"/>
    <x v="14"/>
    <n v="0"/>
  </r>
  <r>
    <s v="REFERENCE ELECTRIFICATION - MODERATE TECHNOLOGY ADVANCEMENT"/>
    <x v="3"/>
    <s v="INDUSTRIAL INDUCTION FURNACE_DRYING"/>
    <s v="TEXAS"/>
    <x v="30"/>
    <x v="1"/>
    <s v="DIESEL FUEL"/>
    <x v="14"/>
    <n v="0"/>
  </r>
  <r>
    <s v="REFERENCE ELECTRIFICATION - MODERATE TECHNOLOGY ADVANCEMENT"/>
    <x v="3"/>
    <s v="INDUSTRIAL INDUCTION FURNACE_DRYING"/>
    <s v="TEXAS"/>
    <x v="30"/>
    <x v="1"/>
    <s v="PIPELINE GAS"/>
    <x v="14"/>
    <n v="0"/>
  </r>
  <r>
    <s v="REFERENCE ELECTRIFICATION - MODERATE TECHNOLOGY ADVANCEMENT"/>
    <x v="3"/>
    <s v="INDUSTRIAL INDUCTION FURNACE_DRYING"/>
    <s v="TEXAS"/>
    <x v="30"/>
    <x v="1"/>
    <s v="BIOMASS - WOOD"/>
    <x v="14"/>
    <n v="0"/>
  </r>
  <r>
    <s v="REFERENCE ELECTRIFICATION - MODERATE TECHNOLOGY ADVANCEMENT"/>
    <x v="3"/>
    <s v="INDUSTRIAL INDUCTION FURNACE_DRYING"/>
    <s v="TEXAS"/>
    <x v="30"/>
    <x v="1"/>
    <s v="RESIDUAL FUEL OIL"/>
    <x v="14"/>
    <n v="0"/>
  </r>
  <r>
    <s v="REFERENCE ELECTRIFICATION - MODERATE TECHNOLOGY ADVANCEMENT"/>
    <x v="3"/>
    <s v="INDUSTRIAL INDUCTION FURNACE_DRYING"/>
    <s v="TEXAS"/>
    <x v="30"/>
    <x v="1"/>
    <s v="COAL"/>
    <x v="14"/>
    <n v="0"/>
  </r>
  <r>
    <s v="REFERENCE ELECTRIFICATION - MODERATE TECHNOLOGY ADVANCEMENT"/>
    <x v="3"/>
    <s v="INDUSTRIAL INDUCTION FURNACE_DRYING"/>
    <s v="TEXAS"/>
    <x v="30"/>
    <x v="1"/>
    <s v="OTHER PETROLEUM"/>
    <x v="14"/>
    <n v="0"/>
  </r>
  <r>
    <s v="REFERENCE ELECTRIFICATION - MODERATE TECHNOLOGY ADVANCEMENT"/>
    <x v="3"/>
    <s v="INDUSTRIAL INDUCTION FURNACE_DRYING"/>
    <s v="TEXAS"/>
    <x v="30"/>
    <x v="2"/>
    <s v="ELECTRICITY"/>
    <x v="14"/>
    <n v="0"/>
  </r>
  <r>
    <s v="REFERENCE ELECTRIFICATION - MODERATE TECHNOLOGY ADVANCEMENT"/>
    <x v="3"/>
    <s v="INDUSTRIAL INDUCTION FURNACE_DRYING"/>
    <s v="TEXAS"/>
    <x v="30"/>
    <x v="2"/>
    <s v="DIESEL FUEL"/>
    <x v="14"/>
    <n v="0"/>
  </r>
  <r>
    <s v="REFERENCE ELECTRIFICATION - MODERATE TECHNOLOGY ADVANCEMENT"/>
    <x v="3"/>
    <s v="INDUSTRIAL INDUCTION FURNACE_DRYING"/>
    <s v="TEXAS"/>
    <x v="30"/>
    <x v="2"/>
    <s v="PIPELINE GAS"/>
    <x v="14"/>
    <n v="0"/>
  </r>
  <r>
    <s v="REFERENCE ELECTRIFICATION - MODERATE TECHNOLOGY ADVANCEMENT"/>
    <x v="3"/>
    <s v="INDUSTRIAL INDUCTION FURNACE_DRYING"/>
    <s v="TEXAS"/>
    <x v="30"/>
    <x v="2"/>
    <s v="BIOMASS - WOOD"/>
    <x v="14"/>
    <n v="0"/>
  </r>
  <r>
    <s v="REFERENCE ELECTRIFICATION - MODERATE TECHNOLOGY ADVANCEMENT"/>
    <x v="3"/>
    <s v="INDUSTRIAL INDUCTION FURNACE_DRYING"/>
    <s v="TEXAS"/>
    <x v="30"/>
    <x v="2"/>
    <s v="RESIDUAL FUEL OIL"/>
    <x v="14"/>
    <n v="0"/>
  </r>
  <r>
    <s v="REFERENCE ELECTRIFICATION - MODERATE TECHNOLOGY ADVANCEMENT"/>
    <x v="3"/>
    <s v="INDUSTRIAL INDUCTION FURNACE_DRYING"/>
    <s v="TEXAS"/>
    <x v="30"/>
    <x v="2"/>
    <s v="COAL"/>
    <x v="14"/>
    <n v="0"/>
  </r>
  <r>
    <s v="REFERENCE ELECTRIFICATION - MODERATE TECHNOLOGY ADVANCEMENT"/>
    <x v="3"/>
    <s v="INDUSTRIAL INDUCTION FURNACE_DRYING"/>
    <s v="TEXAS"/>
    <x v="30"/>
    <x v="2"/>
    <s v="OTHER PETROLEUM"/>
    <x v="14"/>
    <n v="0"/>
  </r>
  <r>
    <s v="REFERENCE ELECTRIFICATION - MODERATE TECHNOLOGY ADVANCEMENT"/>
    <x v="3"/>
    <s v="INDUSTRIAL INDUCTION FURNACE_DRYING"/>
    <s v="TEXAS"/>
    <x v="30"/>
    <x v="3"/>
    <s v="ELECTRICITY"/>
    <x v="14"/>
    <n v="0"/>
  </r>
  <r>
    <s v="REFERENCE ELECTRIFICATION - MODERATE TECHNOLOGY ADVANCEMENT"/>
    <x v="3"/>
    <s v="INDUSTRIAL INDUCTION FURNACE_DRYING"/>
    <s v="TEXAS"/>
    <x v="30"/>
    <x v="3"/>
    <s v="DIESEL FUEL"/>
    <x v="14"/>
    <n v="0"/>
  </r>
  <r>
    <s v="REFERENCE ELECTRIFICATION - MODERATE TECHNOLOGY ADVANCEMENT"/>
    <x v="3"/>
    <s v="INDUSTRIAL INDUCTION FURNACE_DRYING"/>
    <s v="TEXAS"/>
    <x v="30"/>
    <x v="3"/>
    <s v="PIPELINE GAS"/>
    <x v="14"/>
    <n v="0"/>
  </r>
  <r>
    <s v="REFERENCE ELECTRIFICATION - MODERATE TECHNOLOGY ADVANCEMENT"/>
    <x v="3"/>
    <s v="INDUSTRIAL INDUCTION FURNACE_DRYING"/>
    <s v="TEXAS"/>
    <x v="30"/>
    <x v="3"/>
    <s v="BIOMASS - WOOD"/>
    <x v="14"/>
    <n v="0"/>
  </r>
  <r>
    <s v="REFERENCE ELECTRIFICATION - MODERATE TECHNOLOGY ADVANCEMENT"/>
    <x v="3"/>
    <s v="INDUSTRIAL INDUCTION FURNACE_DRYING"/>
    <s v="TEXAS"/>
    <x v="30"/>
    <x v="3"/>
    <s v="RESIDUAL FUEL OIL"/>
    <x v="14"/>
    <n v="0"/>
  </r>
  <r>
    <s v="REFERENCE ELECTRIFICATION - MODERATE TECHNOLOGY ADVANCEMENT"/>
    <x v="3"/>
    <s v="INDUSTRIAL INDUCTION FURNACE_DRYING"/>
    <s v="TEXAS"/>
    <x v="30"/>
    <x v="3"/>
    <s v="COAL"/>
    <x v="14"/>
    <n v="0"/>
  </r>
  <r>
    <s v="REFERENCE ELECTRIFICATION - MODERATE TECHNOLOGY ADVANCEMENT"/>
    <x v="3"/>
    <s v="INDUSTRIAL INDUCTION FURNACE_DRYING"/>
    <s v="TEXAS"/>
    <x v="30"/>
    <x v="3"/>
    <s v="OTHER PETROLEUM"/>
    <x v="14"/>
    <n v="0"/>
  </r>
  <r>
    <s v="REFERENCE ELECTRIFICATION - MODERATE TECHNOLOGY ADVANCEMENT"/>
    <x v="3"/>
    <s v="INDUSTRIAL INDUCTION FURNACE_DRYING"/>
    <s v="TEXAS"/>
    <x v="30"/>
    <x v="4"/>
    <s v="ELECTRICITY"/>
    <x v="14"/>
    <n v="0"/>
  </r>
  <r>
    <s v="REFERENCE ELECTRIFICATION - MODERATE TECHNOLOGY ADVANCEMENT"/>
    <x v="3"/>
    <s v="INDUSTRIAL INDUCTION FURNACE_DRYING"/>
    <s v="TEXAS"/>
    <x v="30"/>
    <x v="4"/>
    <s v="DIESEL FUEL"/>
    <x v="14"/>
    <n v="0"/>
  </r>
  <r>
    <s v="REFERENCE ELECTRIFICATION - MODERATE TECHNOLOGY ADVANCEMENT"/>
    <x v="3"/>
    <s v="INDUSTRIAL INDUCTION FURNACE_DRYING"/>
    <s v="TEXAS"/>
    <x v="30"/>
    <x v="4"/>
    <s v="PIPELINE GAS"/>
    <x v="14"/>
    <n v="0"/>
  </r>
  <r>
    <s v="REFERENCE ELECTRIFICATION - MODERATE TECHNOLOGY ADVANCEMENT"/>
    <x v="3"/>
    <s v="INDUSTRIAL INDUCTION FURNACE_DRYING"/>
    <s v="TEXAS"/>
    <x v="30"/>
    <x v="4"/>
    <s v="BIOMASS - WOOD"/>
    <x v="14"/>
    <n v="0"/>
  </r>
  <r>
    <s v="REFERENCE ELECTRIFICATION - MODERATE TECHNOLOGY ADVANCEMENT"/>
    <x v="3"/>
    <s v="INDUSTRIAL INDUCTION FURNACE_DRYING"/>
    <s v="TEXAS"/>
    <x v="30"/>
    <x v="4"/>
    <s v="RESIDUAL FUEL OIL"/>
    <x v="14"/>
    <n v="0"/>
  </r>
  <r>
    <s v="REFERENCE ELECTRIFICATION - MODERATE TECHNOLOGY ADVANCEMENT"/>
    <x v="3"/>
    <s v="INDUSTRIAL INDUCTION FURNACE_DRYING"/>
    <s v="TEXAS"/>
    <x v="30"/>
    <x v="4"/>
    <s v="COAL"/>
    <x v="14"/>
    <n v="0"/>
  </r>
  <r>
    <s v="REFERENCE ELECTRIFICATION - MODERATE TECHNOLOGY ADVANCEMENT"/>
    <x v="3"/>
    <s v="INDUSTRIAL INDUCTION FURNACE_DRYING"/>
    <s v="TEXAS"/>
    <x v="30"/>
    <x v="4"/>
    <s v="OTHER PETROLEUM"/>
    <x v="14"/>
    <n v="0"/>
  </r>
  <r>
    <s v="REFERENCE ELECTRIFICATION - MODERATE TECHNOLOGY ADVANCEMENT"/>
    <x v="3"/>
    <s v="INDUSTRIAL INDUCTION FURNACE_DRYING"/>
    <s v="TEXAS"/>
    <x v="30"/>
    <x v="5"/>
    <s v="ELECTRICITY"/>
    <x v="14"/>
    <n v="0"/>
  </r>
  <r>
    <s v="REFERENCE ELECTRIFICATION - MODERATE TECHNOLOGY ADVANCEMENT"/>
    <x v="3"/>
    <s v="INDUSTRIAL INDUCTION FURNACE_DRYING"/>
    <s v="TEXAS"/>
    <x v="30"/>
    <x v="5"/>
    <s v="DIESEL FUEL"/>
    <x v="14"/>
    <n v="0"/>
  </r>
  <r>
    <s v="REFERENCE ELECTRIFICATION - MODERATE TECHNOLOGY ADVANCEMENT"/>
    <x v="3"/>
    <s v="INDUSTRIAL INDUCTION FURNACE_DRYING"/>
    <s v="TEXAS"/>
    <x v="30"/>
    <x v="5"/>
    <s v="PIPELINE GAS"/>
    <x v="14"/>
    <n v="0"/>
  </r>
  <r>
    <s v="REFERENCE ELECTRIFICATION - MODERATE TECHNOLOGY ADVANCEMENT"/>
    <x v="3"/>
    <s v="INDUSTRIAL INDUCTION FURNACE_DRYING"/>
    <s v="TEXAS"/>
    <x v="30"/>
    <x v="5"/>
    <s v="BIOMASS - WOOD"/>
    <x v="14"/>
    <n v="0"/>
  </r>
  <r>
    <s v="REFERENCE ELECTRIFICATION - MODERATE TECHNOLOGY ADVANCEMENT"/>
    <x v="3"/>
    <s v="INDUSTRIAL INDUCTION FURNACE_DRYING"/>
    <s v="TEXAS"/>
    <x v="30"/>
    <x v="5"/>
    <s v="RESIDUAL FUEL OIL"/>
    <x v="14"/>
    <n v="0"/>
  </r>
  <r>
    <s v="REFERENCE ELECTRIFICATION - MODERATE TECHNOLOGY ADVANCEMENT"/>
    <x v="3"/>
    <s v="INDUSTRIAL INDUCTION FURNACE_DRYING"/>
    <s v="TEXAS"/>
    <x v="30"/>
    <x v="5"/>
    <s v="COAL"/>
    <x v="14"/>
    <n v="0"/>
  </r>
  <r>
    <s v="REFERENCE ELECTRIFICATION - MODERATE TECHNOLOGY ADVANCEMENT"/>
    <x v="3"/>
    <s v="INDUSTRIAL INDUCTION FURNACE_DRYING"/>
    <s v="TEXAS"/>
    <x v="30"/>
    <x v="5"/>
    <s v="OTHER PETROLEUM"/>
    <x v="14"/>
    <n v="0"/>
  </r>
  <r>
    <s v="REFERENCE ELECTRIFICATION - MODERATE TECHNOLOGY ADVANCEMENT"/>
    <x v="3"/>
    <s v="INDUSTRIAL INDUCTION FURNACE_DRYING"/>
    <s v="TEXAS"/>
    <x v="30"/>
    <x v="6"/>
    <s v="ELECTRICITY"/>
    <x v="14"/>
    <n v="0"/>
  </r>
  <r>
    <s v="REFERENCE ELECTRIFICATION - MODERATE TECHNOLOGY ADVANCEMENT"/>
    <x v="3"/>
    <s v="INDUSTRIAL INDUCTION FURNACE_DRYING"/>
    <s v="TEXAS"/>
    <x v="30"/>
    <x v="6"/>
    <s v="DIESEL FUEL"/>
    <x v="14"/>
    <n v="0"/>
  </r>
  <r>
    <s v="REFERENCE ELECTRIFICATION - MODERATE TECHNOLOGY ADVANCEMENT"/>
    <x v="3"/>
    <s v="INDUSTRIAL INDUCTION FURNACE_DRYING"/>
    <s v="TEXAS"/>
    <x v="30"/>
    <x v="6"/>
    <s v="PIPELINE GAS"/>
    <x v="14"/>
    <n v="0"/>
  </r>
  <r>
    <s v="REFERENCE ELECTRIFICATION - MODERATE TECHNOLOGY ADVANCEMENT"/>
    <x v="3"/>
    <s v="INDUSTRIAL INDUCTION FURNACE_DRYING"/>
    <s v="TEXAS"/>
    <x v="30"/>
    <x v="6"/>
    <s v="BIOMASS - WOOD"/>
    <x v="14"/>
    <n v="0"/>
  </r>
  <r>
    <s v="REFERENCE ELECTRIFICATION - MODERATE TECHNOLOGY ADVANCEMENT"/>
    <x v="3"/>
    <s v="INDUSTRIAL INDUCTION FURNACE_DRYING"/>
    <s v="TEXAS"/>
    <x v="30"/>
    <x v="6"/>
    <s v="RESIDUAL FUEL OIL"/>
    <x v="14"/>
    <n v="0"/>
  </r>
  <r>
    <s v="REFERENCE ELECTRIFICATION - MODERATE TECHNOLOGY ADVANCEMENT"/>
    <x v="3"/>
    <s v="INDUSTRIAL INDUCTION FURNACE_DRYING"/>
    <s v="TEXAS"/>
    <x v="30"/>
    <x v="6"/>
    <s v="COAL"/>
    <x v="14"/>
    <n v="0"/>
  </r>
  <r>
    <s v="REFERENCE ELECTRIFICATION - MODERATE TECHNOLOGY ADVANCEMENT"/>
    <x v="3"/>
    <s v="INDUSTRIAL INDUCTION FURNACE_DRYING"/>
    <s v="TEXAS"/>
    <x v="30"/>
    <x v="6"/>
    <s v="OTHER PETROLEUM"/>
    <x v="14"/>
    <n v="0"/>
  </r>
  <r>
    <s v="REFERENCE ELECTRIFICATION - MODERATE TECHNOLOGY ADVANCEMENT"/>
    <x v="3"/>
    <s v="INDUSTRIAL INDUCTION FURNACE_DRYING"/>
    <s v="TEXAS"/>
    <x v="30"/>
    <x v="7"/>
    <s v="ELECTRICITY"/>
    <x v="14"/>
    <n v="0"/>
  </r>
  <r>
    <s v="REFERENCE ELECTRIFICATION - MODERATE TECHNOLOGY ADVANCEMENT"/>
    <x v="3"/>
    <s v="INDUSTRIAL INDUCTION FURNACE_DRYING"/>
    <s v="TEXAS"/>
    <x v="30"/>
    <x v="7"/>
    <s v="DIESEL FUEL"/>
    <x v="14"/>
    <n v="0"/>
  </r>
  <r>
    <s v="REFERENCE ELECTRIFICATION - MODERATE TECHNOLOGY ADVANCEMENT"/>
    <x v="3"/>
    <s v="INDUSTRIAL INDUCTION FURNACE_DRYING"/>
    <s v="TEXAS"/>
    <x v="30"/>
    <x v="7"/>
    <s v="PIPELINE GAS"/>
    <x v="14"/>
    <n v="0"/>
  </r>
  <r>
    <s v="REFERENCE ELECTRIFICATION - MODERATE TECHNOLOGY ADVANCEMENT"/>
    <x v="3"/>
    <s v="INDUSTRIAL INDUCTION FURNACE_DRYING"/>
    <s v="TEXAS"/>
    <x v="30"/>
    <x v="7"/>
    <s v="BIOMASS - WOOD"/>
    <x v="14"/>
    <n v="0"/>
  </r>
  <r>
    <s v="REFERENCE ELECTRIFICATION - MODERATE TECHNOLOGY ADVANCEMENT"/>
    <x v="3"/>
    <s v="INDUSTRIAL INDUCTION FURNACE_DRYING"/>
    <s v="TEXAS"/>
    <x v="30"/>
    <x v="7"/>
    <s v="RESIDUAL FUEL OIL"/>
    <x v="14"/>
    <n v="0"/>
  </r>
  <r>
    <s v="REFERENCE ELECTRIFICATION - MODERATE TECHNOLOGY ADVANCEMENT"/>
    <x v="3"/>
    <s v="INDUSTRIAL INDUCTION FURNACE_DRYING"/>
    <s v="TEXAS"/>
    <x v="30"/>
    <x v="7"/>
    <s v="COAL"/>
    <x v="14"/>
    <n v="0"/>
  </r>
  <r>
    <s v="REFERENCE ELECTRIFICATION - MODERATE TECHNOLOGY ADVANCEMENT"/>
    <x v="3"/>
    <s v="INDUSTRIAL INDUCTION FURNACE_DRYING"/>
    <s v="TEXAS"/>
    <x v="30"/>
    <x v="7"/>
    <s v="OTHER PETROLEUM"/>
    <x v="14"/>
    <n v="0"/>
  </r>
  <r>
    <s v="REFERENCE ELECTRIFICATION - MODERATE TECHNOLOGY ADVANCEMENT"/>
    <x v="3"/>
    <s v="INDUSTRIAL INDUCTION FURNACE_DRYING"/>
    <s v="TEXAS"/>
    <x v="30"/>
    <x v="8"/>
    <s v="ELECTRICITY"/>
    <x v="14"/>
    <n v="0"/>
  </r>
  <r>
    <s v="REFERENCE ELECTRIFICATION - MODERATE TECHNOLOGY ADVANCEMENT"/>
    <x v="3"/>
    <s v="INDUSTRIAL INDUCTION FURNACE_DRYING"/>
    <s v="TEXAS"/>
    <x v="30"/>
    <x v="8"/>
    <s v="DIESEL FUEL"/>
    <x v="14"/>
    <n v="0"/>
  </r>
  <r>
    <s v="REFERENCE ELECTRIFICATION - MODERATE TECHNOLOGY ADVANCEMENT"/>
    <x v="3"/>
    <s v="INDUSTRIAL INDUCTION FURNACE_DRYING"/>
    <s v="TEXAS"/>
    <x v="30"/>
    <x v="8"/>
    <s v="PIPELINE GAS"/>
    <x v="14"/>
    <n v="0"/>
  </r>
  <r>
    <s v="REFERENCE ELECTRIFICATION - MODERATE TECHNOLOGY ADVANCEMENT"/>
    <x v="3"/>
    <s v="INDUSTRIAL INDUCTION FURNACE_DRYING"/>
    <s v="TEXAS"/>
    <x v="30"/>
    <x v="8"/>
    <s v="BIOMASS - WOOD"/>
    <x v="14"/>
    <n v="0"/>
  </r>
  <r>
    <s v="REFERENCE ELECTRIFICATION - MODERATE TECHNOLOGY ADVANCEMENT"/>
    <x v="3"/>
    <s v="INDUSTRIAL INDUCTION FURNACE_DRYING"/>
    <s v="TEXAS"/>
    <x v="30"/>
    <x v="8"/>
    <s v="RESIDUAL FUEL OIL"/>
    <x v="14"/>
    <n v="0"/>
  </r>
  <r>
    <s v="REFERENCE ELECTRIFICATION - MODERATE TECHNOLOGY ADVANCEMENT"/>
    <x v="3"/>
    <s v="INDUSTRIAL INDUCTION FURNACE_DRYING"/>
    <s v="TEXAS"/>
    <x v="30"/>
    <x v="8"/>
    <s v="COAL"/>
    <x v="14"/>
    <n v="0"/>
  </r>
  <r>
    <s v="REFERENCE ELECTRIFICATION - MODERATE TECHNOLOGY ADVANCEMENT"/>
    <x v="3"/>
    <s v="INDUSTRIAL INDUCTION FURNACE_DRYING"/>
    <s v="TEXAS"/>
    <x v="30"/>
    <x v="8"/>
    <s v="OTHER PETROLEUM"/>
    <x v="14"/>
    <n v="0"/>
  </r>
  <r>
    <s v="REFERENCE ELECTRIFICATION - MODERATE TECHNOLOGY ADVANCEMENT"/>
    <x v="3"/>
    <s v="INDUSTRIAL INDUCTION FURNACE_DRYING"/>
    <s v="TEXAS"/>
    <x v="30"/>
    <x v="9"/>
    <s v="ELECTRICITY"/>
    <x v="14"/>
    <n v="0"/>
  </r>
  <r>
    <s v="REFERENCE ELECTRIFICATION - MODERATE TECHNOLOGY ADVANCEMENT"/>
    <x v="3"/>
    <s v="INDUSTRIAL INDUCTION FURNACE_DRYING"/>
    <s v="TEXAS"/>
    <x v="30"/>
    <x v="9"/>
    <s v="DIESEL FUEL"/>
    <x v="14"/>
    <n v="0"/>
  </r>
  <r>
    <s v="REFERENCE ELECTRIFICATION - MODERATE TECHNOLOGY ADVANCEMENT"/>
    <x v="3"/>
    <s v="INDUSTRIAL INDUCTION FURNACE_DRYING"/>
    <s v="TEXAS"/>
    <x v="30"/>
    <x v="9"/>
    <s v="PIPELINE GAS"/>
    <x v="14"/>
    <n v="0"/>
  </r>
  <r>
    <s v="REFERENCE ELECTRIFICATION - MODERATE TECHNOLOGY ADVANCEMENT"/>
    <x v="3"/>
    <s v="INDUSTRIAL INDUCTION FURNACE_DRYING"/>
    <s v="TEXAS"/>
    <x v="30"/>
    <x v="9"/>
    <s v="BIOMASS - WOOD"/>
    <x v="14"/>
    <n v="0"/>
  </r>
  <r>
    <s v="REFERENCE ELECTRIFICATION - MODERATE TECHNOLOGY ADVANCEMENT"/>
    <x v="3"/>
    <s v="INDUSTRIAL INDUCTION FURNACE_DRYING"/>
    <s v="TEXAS"/>
    <x v="30"/>
    <x v="9"/>
    <s v="RESIDUAL FUEL OIL"/>
    <x v="14"/>
    <n v="0"/>
  </r>
  <r>
    <s v="REFERENCE ELECTRIFICATION - MODERATE TECHNOLOGY ADVANCEMENT"/>
    <x v="3"/>
    <s v="INDUSTRIAL INDUCTION FURNACE_DRYING"/>
    <s v="TEXAS"/>
    <x v="30"/>
    <x v="9"/>
    <s v="COAL"/>
    <x v="14"/>
    <n v="0"/>
  </r>
  <r>
    <s v="REFERENCE ELECTRIFICATION - MODERATE TECHNOLOGY ADVANCEMENT"/>
    <x v="3"/>
    <s v="INDUSTRIAL INDUCTION FURNACE_DRYING"/>
    <s v="TEXAS"/>
    <x v="30"/>
    <x v="9"/>
    <s v="OTHER PETROLEUM"/>
    <x v="14"/>
    <n v="0"/>
  </r>
  <r>
    <s v="REFERENCE ELECTRIFICATION - MODERATE TECHNOLOGY ADVANCEMENT"/>
    <x v="3"/>
    <s v="INDUSTRIAL INDUCTION FURNACE_DRYING"/>
    <s v="TEXAS"/>
    <x v="30"/>
    <x v="10"/>
    <s v="ELECTRICITY"/>
    <x v="14"/>
    <n v="0"/>
  </r>
  <r>
    <s v="REFERENCE ELECTRIFICATION - MODERATE TECHNOLOGY ADVANCEMENT"/>
    <x v="3"/>
    <s v="INDUSTRIAL INDUCTION FURNACE_DRYING"/>
    <s v="TEXAS"/>
    <x v="30"/>
    <x v="10"/>
    <s v="DIESEL FUEL"/>
    <x v="14"/>
    <n v="0"/>
  </r>
  <r>
    <s v="REFERENCE ELECTRIFICATION - MODERATE TECHNOLOGY ADVANCEMENT"/>
    <x v="3"/>
    <s v="INDUSTRIAL INDUCTION FURNACE_DRYING"/>
    <s v="TEXAS"/>
    <x v="30"/>
    <x v="10"/>
    <s v="PIPELINE GAS"/>
    <x v="14"/>
    <n v="0"/>
  </r>
  <r>
    <s v="REFERENCE ELECTRIFICATION - MODERATE TECHNOLOGY ADVANCEMENT"/>
    <x v="3"/>
    <s v="INDUSTRIAL INDUCTION FURNACE_DRYING"/>
    <s v="TEXAS"/>
    <x v="30"/>
    <x v="10"/>
    <s v="BIOMASS - WOOD"/>
    <x v="14"/>
    <n v="0"/>
  </r>
  <r>
    <s v="REFERENCE ELECTRIFICATION - MODERATE TECHNOLOGY ADVANCEMENT"/>
    <x v="3"/>
    <s v="INDUSTRIAL INDUCTION FURNACE_DRYING"/>
    <s v="TEXAS"/>
    <x v="30"/>
    <x v="10"/>
    <s v="RESIDUAL FUEL OIL"/>
    <x v="14"/>
    <n v="0"/>
  </r>
  <r>
    <s v="REFERENCE ELECTRIFICATION - MODERATE TECHNOLOGY ADVANCEMENT"/>
    <x v="3"/>
    <s v="INDUSTRIAL INDUCTION FURNACE_DRYING"/>
    <s v="TEXAS"/>
    <x v="30"/>
    <x v="10"/>
    <s v="COAL"/>
    <x v="14"/>
    <n v="0"/>
  </r>
  <r>
    <s v="REFERENCE ELECTRIFICATION - MODERATE TECHNOLOGY ADVANCEMENT"/>
    <x v="3"/>
    <s v="INDUSTRIAL INDUCTION FURNACE_DRYING"/>
    <s v="TEXAS"/>
    <x v="30"/>
    <x v="10"/>
    <s v="OTHER PETROLEUM"/>
    <x v="14"/>
    <n v="0"/>
  </r>
  <r>
    <s v="REFERENCE ELECTRIFICATION - MODERATE TECHNOLOGY ADVANCEMENT"/>
    <x v="3"/>
    <s v="INDUSTRIAL INDUCTION FURNACE_DRYING"/>
    <s v="TEXAS"/>
    <x v="30"/>
    <x v="11"/>
    <s v="ELECTRICITY"/>
    <x v="14"/>
    <n v="0"/>
  </r>
  <r>
    <s v="REFERENCE ELECTRIFICATION - MODERATE TECHNOLOGY ADVANCEMENT"/>
    <x v="3"/>
    <s v="INDUSTRIAL INDUCTION FURNACE_DRYING"/>
    <s v="TEXAS"/>
    <x v="30"/>
    <x v="11"/>
    <s v="DIESEL FUEL"/>
    <x v="14"/>
    <n v="0"/>
  </r>
  <r>
    <s v="REFERENCE ELECTRIFICATION - MODERATE TECHNOLOGY ADVANCEMENT"/>
    <x v="3"/>
    <s v="INDUSTRIAL INDUCTION FURNACE_DRYING"/>
    <s v="TEXAS"/>
    <x v="30"/>
    <x v="11"/>
    <s v="PIPELINE GAS"/>
    <x v="14"/>
    <n v="0"/>
  </r>
  <r>
    <s v="REFERENCE ELECTRIFICATION - MODERATE TECHNOLOGY ADVANCEMENT"/>
    <x v="3"/>
    <s v="INDUSTRIAL INDUCTION FURNACE_DRYING"/>
    <s v="TEXAS"/>
    <x v="30"/>
    <x v="11"/>
    <s v="BIOMASS - WOOD"/>
    <x v="14"/>
    <n v="0"/>
  </r>
  <r>
    <s v="REFERENCE ELECTRIFICATION - MODERATE TECHNOLOGY ADVANCEMENT"/>
    <x v="3"/>
    <s v="INDUSTRIAL INDUCTION FURNACE_DRYING"/>
    <s v="TEXAS"/>
    <x v="30"/>
    <x v="11"/>
    <s v="RESIDUAL FUEL OIL"/>
    <x v="14"/>
    <n v="0"/>
  </r>
  <r>
    <s v="REFERENCE ELECTRIFICATION - MODERATE TECHNOLOGY ADVANCEMENT"/>
    <x v="3"/>
    <s v="INDUSTRIAL INDUCTION FURNACE_DRYING"/>
    <s v="TEXAS"/>
    <x v="30"/>
    <x v="11"/>
    <s v="COAL"/>
    <x v="14"/>
    <n v="0"/>
  </r>
  <r>
    <s v="REFERENCE ELECTRIFICATION - MODERATE TECHNOLOGY ADVANCEMENT"/>
    <x v="3"/>
    <s v="INDUSTRIAL INDUCTION FURNACE_DRYING"/>
    <s v="TEXAS"/>
    <x v="30"/>
    <x v="11"/>
    <s v="OTHER PETROLEUM"/>
    <x v="14"/>
    <n v="0"/>
  </r>
  <r>
    <s v="REFERENCE ELECTRIFICATION - MODERATE TECHNOLOGY ADVANCEMENT"/>
    <x v="3"/>
    <s v="INDUSTRIAL INDUCTION FURNACE_DRYING"/>
    <s v="TEXAS"/>
    <x v="30"/>
    <x v="12"/>
    <s v="ELECTRICITY"/>
    <x v="14"/>
    <n v="0"/>
  </r>
  <r>
    <s v="REFERENCE ELECTRIFICATION - MODERATE TECHNOLOGY ADVANCEMENT"/>
    <x v="3"/>
    <s v="INDUSTRIAL INDUCTION FURNACE_DRYING"/>
    <s v="TEXAS"/>
    <x v="30"/>
    <x v="12"/>
    <s v="DIESEL FUEL"/>
    <x v="14"/>
    <n v="0"/>
  </r>
  <r>
    <s v="REFERENCE ELECTRIFICATION - MODERATE TECHNOLOGY ADVANCEMENT"/>
    <x v="3"/>
    <s v="INDUSTRIAL INDUCTION FURNACE_DRYING"/>
    <s v="TEXAS"/>
    <x v="30"/>
    <x v="12"/>
    <s v="PIPELINE GAS"/>
    <x v="14"/>
    <n v="0"/>
  </r>
  <r>
    <s v="REFERENCE ELECTRIFICATION - MODERATE TECHNOLOGY ADVANCEMENT"/>
    <x v="3"/>
    <s v="INDUSTRIAL INDUCTION FURNACE_DRYING"/>
    <s v="TEXAS"/>
    <x v="30"/>
    <x v="12"/>
    <s v="BIOMASS - WOOD"/>
    <x v="14"/>
    <n v="0"/>
  </r>
  <r>
    <s v="REFERENCE ELECTRIFICATION - MODERATE TECHNOLOGY ADVANCEMENT"/>
    <x v="3"/>
    <s v="INDUSTRIAL INDUCTION FURNACE_DRYING"/>
    <s v="TEXAS"/>
    <x v="30"/>
    <x v="12"/>
    <s v="RESIDUAL FUEL OIL"/>
    <x v="14"/>
    <n v="0"/>
  </r>
  <r>
    <s v="REFERENCE ELECTRIFICATION - MODERATE TECHNOLOGY ADVANCEMENT"/>
    <x v="3"/>
    <s v="INDUSTRIAL INDUCTION FURNACE_DRYING"/>
    <s v="TEXAS"/>
    <x v="30"/>
    <x v="12"/>
    <s v="COAL"/>
    <x v="14"/>
    <n v="0"/>
  </r>
  <r>
    <s v="REFERENCE ELECTRIFICATION - MODERATE TECHNOLOGY ADVANCEMENT"/>
    <x v="3"/>
    <s v="INDUSTRIAL INDUCTION FURNACE_DRYING"/>
    <s v="TEXAS"/>
    <x v="30"/>
    <x v="12"/>
    <s v="OTHER PETROLEUM"/>
    <x v="14"/>
    <n v="0"/>
  </r>
  <r>
    <s v="REFERENCE ELECTRIFICATION - MODERATE TECHNOLOGY ADVANCEMENT"/>
    <x v="3"/>
    <s v="INDUSTRIAL INDUCTION FURNACE_DRYING"/>
    <s v="TEXAS"/>
    <x v="30"/>
    <x v="13"/>
    <s v="ELECTRICITY"/>
    <x v="14"/>
    <n v="0"/>
  </r>
  <r>
    <s v="REFERENCE ELECTRIFICATION - MODERATE TECHNOLOGY ADVANCEMENT"/>
    <x v="3"/>
    <s v="INDUSTRIAL INDUCTION FURNACE_DRYING"/>
    <s v="TEXAS"/>
    <x v="30"/>
    <x v="13"/>
    <s v="DIESEL FUEL"/>
    <x v="14"/>
    <n v="0"/>
  </r>
  <r>
    <s v="REFERENCE ELECTRIFICATION - MODERATE TECHNOLOGY ADVANCEMENT"/>
    <x v="3"/>
    <s v="INDUSTRIAL INDUCTION FURNACE_DRYING"/>
    <s v="TEXAS"/>
    <x v="30"/>
    <x v="13"/>
    <s v="PIPELINE GAS"/>
    <x v="14"/>
    <n v="0"/>
  </r>
  <r>
    <s v="REFERENCE ELECTRIFICATION - MODERATE TECHNOLOGY ADVANCEMENT"/>
    <x v="3"/>
    <s v="INDUSTRIAL INDUCTION FURNACE_DRYING"/>
    <s v="TEXAS"/>
    <x v="30"/>
    <x v="13"/>
    <s v="BIOMASS - WOOD"/>
    <x v="14"/>
    <n v="0"/>
  </r>
  <r>
    <s v="REFERENCE ELECTRIFICATION - MODERATE TECHNOLOGY ADVANCEMENT"/>
    <x v="3"/>
    <s v="INDUSTRIAL INDUCTION FURNACE_DRYING"/>
    <s v="TEXAS"/>
    <x v="30"/>
    <x v="13"/>
    <s v="RESIDUAL FUEL OIL"/>
    <x v="14"/>
    <n v="0"/>
  </r>
  <r>
    <s v="REFERENCE ELECTRIFICATION - MODERATE TECHNOLOGY ADVANCEMENT"/>
    <x v="3"/>
    <s v="INDUSTRIAL INDUCTION FURNACE_DRYING"/>
    <s v="TEXAS"/>
    <x v="30"/>
    <x v="13"/>
    <s v="COAL"/>
    <x v="14"/>
    <n v="0"/>
  </r>
  <r>
    <s v="REFERENCE ELECTRIFICATION - MODERATE TECHNOLOGY ADVANCEMENT"/>
    <x v="3"/>
    <s v="INDUSTRIAL INDUCTION FURNACE_DRYING"/>
    <s v="TEXAS"/>
    <x v="30"/>
    <x v="13"/>
    <s v="OTHER PETROLEUM"/>
    <x v="14"/>
    <n v="0"/>
  </r>
  <r>
    <s v="REFERENCE ELECTRIFICATION - MODERATE TECHNOLOGY ADVANCEMENT"/>
    <x v="3"/>
    <s v="INDUSTRIAL INDUCTION FURNACE_DRYING"/>
    <s v="TEXAS"/>
    <x v="30"/>
    <x v="14"/>
    <s v="ELECTRICITY"/>
    <x v="14"/>
    <n v="0"/>
  </r>
  <r>
    <s v="REFERENCE ELECTRIFICATION - MODERATE TECHNOLOGY ADVANCEMENT"/>
    <x v="3"/>
    <s v="INDUSTRIAL INDUCTION FURNACE_DRYING"/>
    <s v="TEXAS"/>
    <x v="30"/>
    <x v="14"/>
    <s v="DIESEL FUEL"/>
    <x v="14"/>
    <n v="0"/>
  </r>
  <r>
    <s v="REFERENCE ELECTRIFICATION - MODERATE TECHNOLOGY ADVANCEMENT"/>
    <x v="3"/>
    <s v="INDUSTRIAL INDUCTION FURNACE_DRYING"/>
    <s v="TEXAS"/>
    <x v="30"/>
    <x v="14"/>
    <s v="PIPELINE GAS"/>
    <x v="14"/>
    <n v="0"/>
  </r>
  <r>
    <s v="REFERENCE ELECTRIFICATION - MODERATE TECHNOLOGY ADVANCEMENT"/>
    <x v="3"/>
    <s v="INDUSTRIAL INDUCTION FURNACE_DRYING"/>
    <s v="TEXAS"/>
    <x v="30"/>
    <x v="14"/>
    <s v="BIOMASS - WOOD"/>
    <x v="14"/>
    <n v="0"/>
  </r>
  <r>
    <s v="REFERENCE ELECTRIFICATION - MODERATE TECHNOLOGY ADVANCEMENT"/>
    <x v="3"/>
    <s v="INDUSTRIAL INDUCTION FURNACE_DRYING"/>
    <s v="TEXAS"/>
    <x v="30"/>
    <x v="14"/>
    <s v="RESIDUAL FUEL OIL"/>
    <x v="14"/>
    <n v="0"/>
  </r>
  <r>
    <s v="REFERENCE ELECTRIFICATION - MODERATE TECHNOLOGY ADVANCEMENT"/>
    <x v="3"/>
    <s v="INDUSTRIAL INDUCTION FURNACE_DRYING"/>
    <s v="TEXAS"/>
    <x v="30"/>
    <x v="14"/>
    <s v="COAL"/>
    <x v="14"/>
    <n v="0"/>
  </r>
  <r>
    <s v="REFERENCE ELECTRIFICATION - MODERATE TECHNOLOGY ADVANCEMENT"/>
    <x v="3"/>
    <s v="INDUSTRIAL INDUCTION FURNACE_DRYING"/>
    <s v="TEXAS"/>
    <x v="30"/>
    <x v="14"/>
    <s v="OTHER PETROLEUM"/>
    <x v="14"/>
    <n v="0"/>
  </r>
  <r>
    <s v="REFERENCE ELECTRIFICATION - MODERATE TECHNOLOGY ADVANCEMENT"/>
    <x v="3"/>
    <s v="INDUSTRIAL INDUCTION FURNACE_DRYING"/>
    <s v="TEXAS"/>
    <x v="30"/>
    <x v="15"/>
    <s v="ELECTRICITY"/>
    <x v="14"/>
    <n v="0"/>
  </r>
  <r>
    <s v="REFERENCE ELECTRIFICATION - MODERATE TECHNOLOGY ADVANCEMENT"/>
    <x v="3"/>
    <s v="INDUSTRIAL INDUCTION FURNACE_DRYING"/>
    <s v="TEXAS"/>
    <x v="30"/>
    <x v="15"/>
    <s v="DIESEL FUEL"/>
    <x v="14"/>
    <n v="0"/>
  </r>
  <r>
    <s v="REFERENCE ELECTRIFICATION - MODERATE TECHNOLOGY ADVANCEMENT"/>
    <x v="3"/>
    <s v="INDUSTRIAL INDUCTION FURNACE_DRYING"/>
    <s v="TEXAS"/>
    <x v="30"/>
    <x v="15"/>
    <s v="PIPELINE GAS"/>
    <x v="14"/>
    <n v="0"/>
  </r>
  <r>
    <s v="REFERENCE ELECTRIFICATION - MODERATE TECHNOLOGY ADVANCEMENT"/>
    <x v="3"/>
    <s v="INDUSTRIAL INDUCTION FURNACE_DRYING"/>
    <s v="TEXAS"/>
    <x v="30"/>
    <x v="15"/>
    <s v="BIOMASS - WOOD"/>
    <x v="14"/>
    <n v="0"/>
  </r>
  <r>
    <s v="REFERENCE ELECTRIFICATION - MODERATE TECHNOLOGY ADVANCEMENT"/>
    <x v="3"/>
    <s v="INDUSTRIAL INDUCTION FURNACE_DRYING"/>
    <s v="TEXAS"/>
    <x v="30"/>
    <x v="15"/>
    <s v="RESIDUAL FUEL OIL"/>
    <x v="14"/>
    <n v="0"/>
  </r>
  <r>
    <s v="REFERENCE ELECTRIFICATION - MODERATE TECHNOLOGY ADVANCEMENT"/>
    <x v="3"/>
    <s v="INDUSTRIAL INDUCTION FURNACE_DRYING"/>
    <s v="TEXAS"/>
    <x v="30"/>
    <x v="15"/>
    <s v="COAL"/>
    <x v="14"/>
    <n v="0"/>
  </r>
  <r>
    <s v="REFERENCE ELECTRIFICATION - MODERATE TECHNOLOGY ADVANCEMENT"/>
    <x v="3"/>
    <s v="INDUSTRIAL INDUCTION FURNACE_DRYING"/>
    <s v="TEXAS"/>
    <x v="30"/>
    <x v="15"/>
    <s v="OTHER PETROLEUM"/>
    <x v="14"/>
    <n v="0"/>
  </r>
  <r>
    <s v="REFERENCE ELECTRIFICATION - MODERATE TECHNOLOGY ADVANCEMENT"/>
    <x v="3"/>
    <s v="INDUSTRIAL INDUCTION FURNACE_DRYING"/>
    <s v="TEXAS"/>
    <x v="30"/>
    <x v="16"/>
    <s v="ELECTRICITY"/>
    <x v="14"/>
    <n v="0"/>
  </r>
  <r>
    <s v="REFERENCE ELECTRIFICATION - MODERATE TECHNOLOGY ADVANCEMENT"/>
    <x v="3"/>
    <s v="INDUSTRIAL INDUCTION FURNACE_DRYING"/>
    <s v="TEXAS"/>
    <x v="30"/>
    <x v="16"/>
    <s v="DIESEL FUEL"/>
    <x v="14"/>
    <n v="0"/>
  </r>
  <r>
    <s v="REFERENCE ELECTRIFICATION - MODERATE TECHNOLOGY ADVANCEMENT"/>
    <x v="3"/>
    <s v="INDUSTRIAL INDUCTION FURNACE_DRYING"/>
    <s v="TEXAS"/>
    <x v="30"/>
    <x v="16"/>
    <s v="PIPELINE GAS"/>
    <x v="14"/>
    <n v="0"/>
  </r>
  <r>
    <s v="REFERENCE ELECTRIFICATION - MODERATE TECHNOLOGY ADVANCEMENT"/>
    <x v="3"/>
    <s v="INDUSTRIAL INDUCTION FURNACE_DRYING"/>
    <s v="TEXAS"/>
    <x v="30"/>
    <x v="16"/>
    <s v="BIOMASS - WOOD"/>
    <x v="14"/>
    <n v="0"/>
  </r>
  <r>
    <s v="REFERENCE ELECTRIFICATION - MODERATE TECHNOLOGY ADVANCEMENT"/>
    <x v="3"/>
    <s v="INDUSTRIAL INDUCTION FURNACE_DRYING"/>
    <s v="TEXAS"/>
    <x v="30"/>
    <x v="16"/>
    <s v="RESIDUAL FUEL OIL"/>
    <x v="14"/>
    <n v="0"/>
  </r>
  <r>
    <s v="REFERENCE ELECTRIFICATION - MODERATE TECHNOLOGY ADVANCEMENT"/>
    <x v="3"/>
    <s v="INDUSTRIAL INDUCTION FURNACE_DRYING"/>
    <s v="TEXAS"/>
    <x v="30"/>
    <x v="16"/>
    <s v="COAL"/>
    <x v="14"/>
    <n v="0"/>
  </r>
  <r>
    <s v="REFERENCE ELECTRIFICATION - MODERATE TECHNOLOGY ADVANCEMENT"/>
    <x v="3"/>
    <s v="INDUSTRIAL INDUCTION FURNACE_DRYING"/>
    <s v="TEXAS"/>
    <x v="30"/>
    <x v="16"/>
    <s v="OTHER PETROLEUM"/>
    <x v="14"/>
    <n v="0"/>
  </r>
  <r>
    <s v="REFERENCE ELECTRIFICATION - MODERATE TECHNOLOGY ADVANCEMENT"/>
    <x v="3"/>
    <s v="INDUSTRIAL INDUCTION FURNACE_DRYING"/>
    <s v="TEXAS"/>
    <x v="30"/>
    <x v="17"/>
    <s v="ELECTRICITY"/>
    <x v="14"/>
    <n v="0"/>
  </r>
  <r>
    <s v="REFERENCE ELECTRIFICATION - MODERATE TECHNOLOGY ADVANCEMENT"/>
    <x v="3"/>
    <s v="INDUSTRIAL INDUCTION FURNACE_DRYING"/>
    <s v="TEXAS"/>
    <x v="30"/>
    <x v="17"/>
    <s v="DIESEL FUEL"/>
    <x v="14"/>
    <n v="0"/>
  </r>
  <r>
    <s v="REFERENCE ELECTRIFICATION - MODERATE TECHNOLOGY ADVANCEMENT"/>
    <x v="3"/>
    <s v="INDUSTRIAL INDUCTION FURNACE_DRYING"/>
    <s v="TEXAS"/>
    <x v="30"/>
    <x v="17"/>
    <s v="PIPELINE GAS"/>
    <x v="14"/>
    <n v="0"/>
  </r>
  <r>
    <s v="REFERENCE ELECTRIFICATION - MODERATE TECHNOLOGY ADVANCEMENT"/>
    <x v="3"/>
    <s v="INDUSTRIAL INDUCTION FURNACE_DRYING"/>
    <s v="TEXAS"/>
    <x v="30"/>
    <x v="17"/>
    <s v="BIOMASS - WOOD"/>
    <x v="14"/>
    <n v="0"/>
  </r>
  <r>
    <s v="REFERENCE ELECTRIFICATION - MODERATE TECHNOLOGY ADVANCEMENT"/>
    <x v="3"/>
    <s v="INDUSTRIAL INDUCTION FURNACE_DRYING"/>
    <s v="TEXAS"/>
    <x v="30"/>
    <x v="17"/>
    <s v="RESIDUAL FUEL OIL"/>
    <x v="14"/>
    <n v="0"/>
  </r>
  <r>
    <s v="REFERENCE ELECTRIFICATION - MODERATE TECHNOLOGY ADVANCEMENT"/>
    <x v="3"/>
    <s v="INDUSTRIAL INDUCTION FURNACE_DRYING"/>
    <s v="TEXAS"/>
    <x v="30"/>
    <x v="17"/>
    <s v="COAL"/>
    <x v="14"/>
    <n v="0"/>
  </r>
  <r>
    <s v="REFERENCE ELECTRIFICATION - MODERATE TECHNOLOGY ADVANCEMENT"/>
    <x v="3"/>
    <s v="INDUSTRIAL INDUCTION FURNACE_DRYING"/>
    <s v="TEXAS"/>
    <x v="30"/>
    <x v="17"/>
    <s v="OTHER PETROLEUM"/>
    <x v="14"/>
    <n v="0"/>
  </r>
  <r>
    <s v="REFERENCE ELECTRIFICATION - MODERATE TECHNOLOGY ADVANCEMENT"/>
    <x v="3"/>
    <s v="INDUSTRIAL INDUCTION FURNACE_DRYING"/>
    <s v="TEXAS"/>
    <x v="30"/>
    <x v="18"/>
    <s v="ELECTRICITY"/>
    <x v="14"/>
    <n v="0"/>
  </r>
  <r>
    <s v="REFERENCE ELECTRIFICATION - MODERATE TECHNOLOGY ADVANCEMENT"/>
    <x v="3"/>
    <s v="INDUSTRIAL INDUCTION FURNACE_DRYING"/>
    <s v="TEXAS"/>
    <x v="30"/>
    <x v="18"/>
    <s v="DIESEL FUEL"/>
    <x v="14"/>
    <n v="0"/>
  </r>
  <r>
    <s v="REFERENCE ELECTRIFICATION - MODERATE TECHNOLOGY ADVANCEMENT"/>
    <x v="3"/>
    <s v="INDUSTRIAL INDUCTION FURNACE_DRYING"/>
    <s v="TEXAS"/>
    <x v="30"/>
    <x v="18"/>
    <s v="PIPELINE GAS"/>
    <x v="14"/>
    <n v="0"/>
  </r>
  <r>
    <s v="REFERENCE ELECTRIFICATION - MODERATE TECHNOLOGY ADVANCEMENT"/>
    <x v="3"/>
    <s v="INDUSTRIAL INDUCTION FURNACE_DRYING"/>
    <s v="TEXAS"/>
    <x v="30"/>
    <x v="18"/>
    <s v="BIOMASS - WOOD"/>
    <x v="14"/>
    <n v="0"/>
  </r>
  <r>
    <s v="REFERENCE ELECTRIFICATION - MODERATE TECHNOLOGY ADVANCEMENT"/>
    <x v="3"/>
    <s v="INDUSTRIAL INDUCTION FURNACE_DRYING"/>
    <s v="TEXAS"/>
    <x v="30"/>
    <x v="18"/>
    <s v="RESIDUAL FUEL OIL"/>
    <x v="14"/>
    <n v="0"/>
  </r>
  <r>
    <s v="REFERENCE ELECTRIFICATION - MODERATE TECHNOLOGY ADVANCEMENT"/>
    <x v="3"/>
    <s v="INDUSTRIAL INDUCTION FURNACE_DRYING"/>
    <s v="TEXAS"/>
    <x v="30"/>
    <x v="18"/>
    <s v="COAL"/>
    <x v="14"/>
    <n v="0"/>
  </r>
  <r>
    <s v="REFERENCE ELECTRIFICATION - MODERATE TECHNOLOGY ADVANCEMENT"/>
    <x v="3"/>
    <s v="INDUSTRIAL INDUCTION FURNACE_DRYING"/>
    <s v="TEXAS"/>
    <x v="30"/>
    <x v="18"/>
    <s v="OTHER PETROLEUM"/>
    <x v="14"/>
    <n v="0"/>
  </r>
  <r>
    <s v="REFERENCE ELECTRIFICATION - MODERATE TECHNOLOGY ADVANCEMENT"/>
    <x v="3"/>
    <s v="INDUSTRIAL INDUCTION FURNACE_DRYING"/>
    <s v="TEXAS"/>
    <x v="30"/>
    <x v="19"/>
    <s v="ELECTRICITY"/>
    <x v="14"/>
    <n v="0"/>
  </r>
  <r>
    <s v="REFERENCE ELECTRIFICATION - MODERATE TECHNOLOGY ADVANCEMENT"/>
    <x v="3"/>
    <s v="INDUSTRIAL INDUCTION FURNACE_DRYING"/>
    <s v="TEXAS"/>
    <x v="30"/>
    <x v="19"/>
    <s v="DIESEL FUEL"/>
    <x v="14"/>
    <n v="0"/>
  </r>
  <r>
    <s v="REFERENCE ELECTRIFICATION - MODERATE TECHNOLOGY ADVANCEMENT"/>
    <x v="3"/>
    <s v="INDUSTRIAL INDUCTION FURNACE_DRYING"/>
    <s v="TEXAS"/>
    <x v="30"/>
    <x v="19"/>
    <s v="PIPELINE GAS"/>
    <x v="14"/>
    <n v="0"/>
  </r>
  <r>
    <s v="REFERENCE ELECTRIFICATION - MODERATE TECHNOLOGY ADVANCEMENT"/>
    <x v="3"/>
    <s v="INDUSTRIAL INDUCTION FURNACE_DRYING"/>
    <s v="TEXAS"/>
    <x v="30"/>
    <x v="19"/>
    <s v="BIOMASS - WOOD"/>
    <x v="14"/>
    <n v="0"/>
  </r>
  <r>
    <s v="REFERENCE ELECTRIFICATION - MODERATE TECHNOLOGY ADVANCEMENT"/>
    <x v="3"/>
    <s v="INDUSTRIAL INDUCTION FURNACE_DRYING"/>
    <s v="TEXAS"/>
    <x v="30"/>
    <x v="19"/>
    <s v="RESIDUAL FUEL OIL"/>
    <x v="14"/>
    <n v="0"/>
  </r>
  <r>
    <s v="REFERENCE ELECTRIFICATION - MODERATE TECHNOLOGY ADVANCEMENT"/>
    <x v="3"/>
    <s v="INDUSTRIAL INDUCTION FURNACE_DRYING"/>
    <s v="TEXAS"/>
    <x v="30"/>
    <x v="19"/>
    <s v="COAL"/>
    <x v="14"/>
    <n v="0"/>
  </r>
  <r>
    <s v="REFERENCE ELECTRIFICATION - MODERATE TECHNOLOGY ADVANCEMENT"/>
    <x v="3"/>
    <s v="INDUSTRIAL INDUCTION FURNACE_DRYING"/>
    <s v="TEXAS"/>
    <x v="30"/>
    <x v="19"/>
    <s v="OTHER PETROLEUM"/>
    <x v="14"/>
    <n v="0"/>
  </r>
  <r>
    <s v="REFERENCE ELECTRIFICATION - MODERATE TECHNOLOGY ADVANCEMENT"/>
    <x v="3"/>
    <s v="INDUSTRIAL INDUCTION FURNACE_DRYING"/>
    <s v="TEXAS"/>
    <x v="30"/>
    <x v="20"/>
    <s v="ELECTRICITY"/>
    <x v="14"/>
    <n v="0"/>
  </r>
  <r>
    <s v="REFERENCE ELECTRIFICATION - MODERATE TECHNOLOGY ADVANCEMENT"/>
    <x v="3"/>
    <s v="INDUSTRIAL INDUCTION FURNACE_DRYING"/>
    <s v="TEXAS"/>
    <x v="30"/>
    <x v="20"/>
    <s v="DIESEL FUEL"/>
    <x v="14"/>
    <n v="0"/>
  </r>
  <r>
    <s v="REFERENCE ELECTRIFICATION - MODERATE TECHNOLOGY ADVANCEMENT"/>
    <x v="3"/>
    <s v="INDUSTRIAL INDUCTION FURNACE_DRYING"/>
    <s v="TEXAS"/>
    <x v="30"/>
    <x v="20"/>
    <s v="PIPELINE GAS"/>
    <x v="14"/>
    <n v="0"/>
  </r>
  <r>
    <s v="REFERENCE ELECTRIFICATION - MODERATE TECHNOLOGY ADVANCEMENT"/>
    <x v="3"/>
    <s v="INDUSTRIAL INDUCTION FURNACE_DRYING"/>
    <s v="TEXAS"/>
    <x v="30"/>
    <x v="20"/>
    <s v="BIOMASS - WOOD"/>
    <x v="14"/>
    <n v="0"/>
  </r>
  <r>
    <s v="REFERENCE ELECTRIFICATION - MODERATE TECHNOLOGY ADVANCEMENT"/>
    <x v="3"/>
    <s v="INDUSTRIAL INDUCTION FURNACE_DRYING"/>
    <s v="TEXAS"/>
    <x v="30"/>
    <x v="20"/>
    <s v="RESIDUAL FUEL OIL"/>
    <x v="14"/>
    <n v="0"/>
  </r>
  <r>
    <s v="REFERENCE ELECTRIFICATION - MODERATE TECHNOLOGY ADVANCEMENT"/>
    <x v="3"/>
    <s v="INDUSTRIAL INDUCTION FURNACE_DRYING"/>
    <s v="TEXAS"/>
    <x v="30"/>
    <x v="20"/>
    <s v="COAL"/>
    <x v="14"/>
    <n v="0"/>
  </r>
  <r>
    <s v="REFERENCE ELECTRIFICATION - MODERATE TECHNOLOGY ADVANCEMENT"/>
    <x v="3"/>
    <s v="INDUSTRIAL INDUCTION FURNACE_DRYING"/>
    <s v="TEXAS"/>
    <x v="30"/>
    <x v="20"/>
    <s v="OTHER PETROLEUM"/>
    <x v="14"/>
    <n v="0"/>
  </r>
  <r>
    <s v="REFERENCE ELECTRIFICATION - MODERATE TECHNOLOGY ADVANCEMENT"/>
    <x v="3"/>
    <s v="INDUSTRIAL INDUCTION FURNACE_DRYING"/>
    <s v="TEXAS"/>
    <x v="30"/>
    <x v="21"/>
    <s v="ELECTRICITY"/>
    <x v="14"/>
    <n v="0"/>
  </r>
  <r>
    <s v="REFERENCE ELECTRIFICATION - MODERATE TECHNOLOGY ADVANCEMENT"/>
    <x v="3"/>
    <s v="INDUSTRIAL INDUCTION FURNACE_DRYING"/>
    <s v="TEXAS"/>
    <x v="30"/>
    <x v="21"/>
    <s v="DIESEL FUEL"/>
    <x v="14"/>
    <n v="0"/>
  </r>
  <r>
    <s v="REFERENCE ELECTRIFICATION - MODERATE TECHNOLOGY ADVANCEMENT"/>
    <x v="3"/>
    <s v="INDUSTRIAL INDUCTION FURNACE_DRYING"/>
    <s v="TEXAS"/>
    <x v="30"/>
    <x v="21"/>
    <s v="PIPELINE GAS"/>
    <x v="14"/>
    <n v="0"/>
  </r>
  <r>
    <s v="REFERENCE ELECTRIFICATION - MODERATE TECHNOLOGY ADVANCEMENT"/>
    <x v="3"/>
    <s v="INDUSTRIAL INDUCTION FURNACE_DRYING"/>
    <s v="TEXAS"/>
    <x v="30"/>
    <x v="21"/>
    <s v="BIOMASS - WOOD"/>
    <x v="14"/>
    <n v="0"/>
  </r>
  <r>
    <s v="REFERENCE ELECTRIFICATION - MODERATE TECHNOLOGY ADVANCEMENT"/>
    <x v="3"/>
    <s v="INDUSTRIAL INDUCTION FURNACE_DRYING"/>
    <s v="TEXAS"/>
    <x v="30"/>
    <x v="21"/>
    <s v="RESIDUAL FUEL OIL"/>
    <x v="14"/>
    <n v="0"/>
  </r>
  <r>
    <s v="REFERENCE ELECTRIFICATION - MODERATE TECHNOLOGY ADVANCEMENT"/>
    <x v="3"/>
    <s v="INDUSTRIAL INDUCTION FURNACE_DRYING"/>
    <s v="TEXAS"/>
    <x v="30"/>
    <x v="21"/>
    <s v="COAL"/>
    <x v="14"/>
    <n v="0"/>
  </r>
  <r>
    <s v="REFERENCE ELECTRIFICATION - MODERATE TECHNOLOGY ADVANCEMENT"/>
    <x v="3"/>
    <s v="INDUSTRIAL INDUCTION FURNACE_DRYING"/>
    <s v="TEXAS"/>
    <x v="30"/>
    <x v="21"/>
    <s v="OTHER PETROLEUM"/>
    <x v="14"/>
    <n v="0"/>
  </r>
  <r>
    <s v="REFERENCE ELECTRIFICATION - MODERATE TECHNOLOGY ADVANCEMENT"/>
    <x v="3"/>
    <s v="INDUSTRIAL INDUCTION FURNACE_DRYING"/>
    <s v="TEXAS"/>
    <x v="30"/>
    <x v="22"/>
    <s v="ELECTRICITY"/>
    <x v="14"/>
    <n v="0"/>
  </r>
  <r>
    <s v="REFERENCE ELECTRIFICATION - MODERATE TECHNOLOGY ADVANCEMENT"/>
    <x v="3"/>
    <s v="INDUSTRIAL INDUCTION FURNACE_DRYING"/>
    <s v="TEXAS"/>
    <x v="30"/>
    <x v="22"/>
    <s v="DIESEL FUEL"/>
    <x v="14"/>
    <n v="0"/>
  </r>
  <r>
    <s v="REFERENCE ELECTRIFICATION - MODERATE TECHNOLOGY ADVANCEMENT"/>
    <x v="3"/>
    <s v="INDUSTRIAL INDUCTION FURNACE_DRYING"/>
    <s v="TEXAS"/>
    <x v="30"/>
    <x v="22"/>
    <s v="PIPELINE GAS"/>
    <x v="14"/>
    <n v="0"/>
  </r>
  <r>
    <s v="REFERENCE ELECTRIFICATION - MODERATE TECHNOLOGY ADVANCEMENT"/>
    <x v="3"/>
    <s v="INDUSTRIAL INDUCTION FURNACE_DRYING"/>
    <s v="TEXAS"/>
    <x v="30"/>
    <x v="22"/>
    <s v="BIOMASS - WOOD"/>
    <x v="14"/>
    <n v="0"/>
  </r>
  <r>
    <s v="REFERENCE ELECTRIFICATION - MODERATE TECHNOLOGY ADVANCEMENT"/>
    <x v="3"/>
    <s v="INDUSTRIAL INDUCTION FURNACE_DRYING"/>
    <s v="TEXAS"/>
    <x v="30"/>
    <x v="22"/>
    <s v="RESIDUAL FUEL OIL"/>
    <x v="14"/>
    <n v="0"/>
  </r>
  <r>
    <s v="REFERENCE ELECTRIFICATION - MODERATE TECHNOLOGY ADVANCEMENT"/>
    <x v="3"/>
    <s v="INDUSTRIAL INDUCTION FURNACE_DRYING"/>
    <s v="TEXAS"/>
    <x v="30"/>
    <x v="22"/>
    <s v="COAL"/>
    <x v="14"/>
    <n v="0"/>
  </r>
  <r>
    <s v="REFERENCE ELECTRIFICATION - MODERATE TECHNOLOGY ADVANCEMENT"/>
    <x v="3"/>
    <s v="INDUSTRIAL INDUCTION FURNACE_DRYING"/>
    <s v="TEXAS"/>
    <x v="30"/>
    <x v="22"/>
    <s v="OTHER PETROLEUM"/>
    <x v="14"/>
    <n v="0"/>
  </r>
  <r>
    <s v="REFERENCE ELECTRIFICATION - MODERATE TECHNOLOGY ADVANCEMENT"/>
    <x v="3"/>
    <s v="INDUSTRIAL INDUCTION FURNACE_DRYING"/>
    <s v="TEXAS"/>
    <x v="30"/>
    <x v="23"/>
    <s v="ELECTRICITY"/>
    <x v="14"/>
    <n v="0"/>
  </r>
  <r>
    <s v="REFERENCE ELECTRIFICATION - MODERATE TECHNOLOGY ADVANCEMENT"/>
    <x v="3"/>
    <s v="INDUSTRIAL INDUCTION FURNACE_DRYING"/>
    <s v="TEXAS"/>
    <x v="30"/>
    <x v="23"/>
    <s v="DIESEL FUEL"/>
    <x v="14"/>
    <n v="0"/>
  </r>
  <r>
    <s v="REFERENCE ELECTRIFICATION - MODERATE TECHNOLOGY ADVANCEMENT"/>
    <x v="3"/>
    <s v="INDUSTRIAL INDUCTION FURNACE_DRYING"/>
    <s v="TEXAS"/>
    <x v="30"/>
    <x v="23"/>
    <s v="PIPELINE GAS"/>
    <x v="14"/>
    <n v="0"/>
  </r>
  <r>
    <s v="REFERENCE ELECTRIFICATION - MODERATE TECHNOLOGY ADVANCEMENT"/>
    <x v="3"/>
    <s v="INDUSTRIAL INDUCTION FURNACE_DRYING"/>
    <s v="TEXAS"/>
    <x v="30"/>
    <x v="23"/>
    <s v="BIOMASS - WOOD"/>
    <x v="14"/>
    <n v="0"/>
  </r>
  <r>
    <s v="REFERENCE ELECTRIFICATION - MODERATE TECHNOLOGY ADVANCEMENT"/>
    <x v="3"/>
    <s v="INDUSTRIAL INDUCTION FURNACE_DRYING"/>
    <s v="TEXAS"/>
    <x v="30"/>
    <x v="23"/>
    <s v="RESIDUAL FUEL OIL"/>
    <x v="14"/>
    <n v="0"/>
  </r>
  <r>
    <s v="REFERENCE ELECTRIFICATION - MODERATE TECHNOLOGY ADVANCEMENT"/>
    <x v="3"/>
    <s v="INDUSTRIAL INDUCTION FURNACE_DRYING"/>
    <s v="TEXAS"/>
    <x v="30"/>
    <x v="23"/>
    <s v="COAL"/>
    <x v="14"/>
    <n v="0"/>
  </r>
  <r>
    <s v="REFERENCE ELECTRIFICATION - MODERATE TECHNOLOGY ADVANCEMENT"/>
    <x v="3"/>
    <s v="INDUSTRIAL INDUCTION FURNACE_DRYING"/>
    <s v="TEXAS"/>
    <x v="30"/>
    <x v="23"/>
    <s v="OTHER PETROLEUM"/>
    <x v="14"/>
    <n v="0"/>
  </r>
  <r>
    <s v="REFERENCE ELECTRIFICATION - MODERATE TECHNOLOGY ADVANCEMENT"/>
    <x v="3"/>
    <s v="INDUSTRIAL INDUCTION FURNACE_DRYING"/>
    <s v="TEXAS"/>
    <x v="30"/>
    <x v="24"/>
    <s v="ELECTRICITY"/>
    <x v="14"/>
    <n v="0"/>
  </r>
  <r>
    <s v="REFERENCE ELECTRIFICATION - MODERATE TECHNOLOGY ADVANCEMENT"/>
    <x v="3"/>
    <s v="INDUSTRIAL INDUCTION FURNACE_DRYING"/>
    <s v="TEXAS"/>
    <x v="30"/>
    <x v="24"/>
    <s v="DIESEL FUEL"/>
    <x v="14"/>
    <n v="0"/>
  </r>
  <r>
    <s v="REFERENCE ELECTRIFICATION - MODERATE TECHNOLOGY ADVANCEMENT"/>
    <x v="3"/>
    <s v="INDUSTRIAL INDUCTION FURNACE_DRYING"/>
    <s v="TEXAS"/>
    <x v="30"/>
    <x v="24"/>
    <s v="PIPELINE GAS"/>
    <x v="14"/>
    <n v="0"/>
  </r>
  <r>
    <s v="REFERENCE ELECTRIFICATION - MODERATE TECHNOLOGY ADVANCEMENT"/>
    <x v="3"/>
    <s v="INDUSTRIAL INDUCTION FURNACE_DRYING"/>
    <s v="TEXAS"/>
    <x v="30"/>
    <x v="24"/>
    <s v="BIOMASS - WOOD"/>
    <x v="14"/>
    <n v="0"/>
  </r>
  <r>
    <s v="REFERENCE ELECTRIFICATION - MODERATE TECHNOLOGY ADVANCEMENT"/>
    <x v="3"/>
    <s v="INDUSTRIAL INDUCTION FURNACE_DRYING"/>
    <s v="TEXAS"/>
    <x v="30"/>
    <x v="24"/>
    <s v="RESIDUAL FUEL OIL"/>
    <x v="14"/>
    <n v="0"/>
  </r>
  <r>
    <s v="REFERENCE ELECTRIFICATION - MODERATE TECHNOLOGY ADVANCEMENT"/>
    <x v="3"/>
    <s v="INDUSTRIAL INDUCTION FURNACE_DRYING"/>
    <s v="TEXAS"/>
    <x v="30"/>
    <x v="24"/>
    <s v="COAL"/>
    <x v="14"/>
    <n v="0"/>
  </r>
  <r>
    <s v="REFERENCE ELECTRIFICATION - MODERATE TECHNOLOGY ADVANCEMENT"/>
    <x v="3"/>
    <s v="INDUSTRIAL INDUCTION FURNACE_DRYING"/>
    <s v="TEXAS"/>
    <x v="30"/>
    <x v="24"/>
    <s v="OTHER PETROLEUM"/>
    <x v="14"/>
    <n v="0"/>
  </r>
  <r>
    <s v="REFERENCE ELECTRIFICATION - MODERATE TECHNOLOGY ADVANCEMENT"/>
    <x v="3"/>
    <s v="INDUSTRIAL INDUCTION FURNACE_DRYING"/>
    <s v="TEXAS"/>
    <x v="30"/>
    <x v="25"/>
    <s v="ELECTRICITY"/>
    <x v="14"/>
    <n v="0"/>
  </r>
  <r>
    <s v="REFERENCE ELECTRIFICATION - MODERATE TECHNOLOGY ADVANCEMENT"/>
    <x v="3"/>
    <s v="INDUSTRIAL INDUCTION FURNACE_DRYING"/>
    <s v="TEXAS"/>
    <x v="30"/>
    <x v="25"/>
    <s v="DIESEL FUEL"/>
    <x v="14"/>
    <n v="0"/>
  </r>
  <r>
    <s v="REFERENCE ELECTRIFICATION - MODERATE TECHNOLOGY ADVANCEMENT"/>
    <x v="3"/>
    <s v="INDUSTRIAL INDUCTION FURNACE_DRYING"/>
    <s v="TEXAS"/>
    <x v="30"/>
    <x v="25"/>
    <s v="PIPELINE GAS"/>
    <x v="14"/>
    <n v="0"/>
  </r>
  <r>
    <s v="REFERENCE ELECTRIFICATION - MODERATE TECHNOLOGY ADVANCEMENT"/>
    <x v="3"/>
    <s v="INDUSTRIAL INDUCTION FURNACE_DRYING"/>
    <s v="TEXAS"/>
    <x v="30"/>
    <x v="25"/>
    <s v="BIOMASS - WOOD"/>
    <x v="14"/>
    <n v="0"/>
  </r>
  <r>
    <s v="REFERENCE ELECTRIFICATION - MODERATE TECHNOLOGY ADVANCEMENT"/>
    <x v="3"/>
    <s v="INDUSTRIAL INDUCTION FURNACE_DRYING"/>
    <s v="TEXAS"/>
    <x v="30"/>
    <x v="25"/>
    <s v="RESIDUAL FUEL OIL"/>
    <x v="14"/>
    <n v="0"/>
  </r>
  <r>
    <s v="REFERENCE ELECTRIFICATION - MODERATE TECHNOLOGY ADVANCEMENT"/>
    <x v="3"/>
    <s v="INDUSTRIAL INDUCTION FURNACE_DRYING"/>
    <s v="TEXAS"/>
    <x v="30"/>
    <x v="25"/>
    <s v="COAL"/>
    <x v="14"/>
    <n v="0"/>
  </r>
  <r>
    <s v="REFERENCE ELECTRIFICATION - MODERATE TECHNOLOGY ADVANCEMENT"/>
    <x v="3"/>
    <s v="INDUSTRIAL INDUCTION FURNACE_DRYING"/>
    <s v="TEXAS"/>
    <x v="30"/>
    <x v="25"/>
    <s v="OTHER PETROLEUM"/>
    <x v="14"/>
    <n v="0"/>
  </r>
  <r>
    <s v="REFERENCE ELECTRIFICATION - MODERATE TECHNOLOGY ADVANCEMENT"/>
    <x v="3"/>
    <s v="INDUSTRIAL INDUCTION FURNACE_DRYING"/>
    <s v="TEXAS"/>
    <x v="30"/>
    <x v="26"/>
    <s v="ELECTRICITY"/>
    <x v="14"/>
    <n v="0"/>
  </r>
  <r>
    <s v="REFERENCE ELECTRIFICATION - MODERATE TECHNOLOGY ADVANCEMENT"/>
    <x v="3"/>
    <s v="INDUSTRIAL INDUCTION FURNACE_DRYING"/>
    <s v="TEXAS"/>
    <x v="30"/>
    <x v="26"/>
    <s v="DIESEL FUEL"/>
    <x v="14"/>
    <n v="0"/>
  </r>
  <r>
    <s v="REFERENCE ELECTRIFICATION - MODERATE TECHNOLOGY ADVANCEMENT"/>
    <x v="3"/>
    <s v="INDUSTRIAL INDUCTION FURNACE_DRYING"/>
    <s v="TEXAS"/>
    <x v="30"/>
    <x v="26"/>
    <s v="PIPELINE GAS"/>
    <x v="14"/>
    <n v="0"/>
  </r>
  <r>
    <s v="REFERENCE ELECTRIFICATION - MODERATE TECHNOLOGY ADVANCEMENT"/>
    <x v="3"/>
    <s v="INDUSTRIAL INDUCTION FURNACE_DRYING"/>
    <s v="TEXAS"/>
    <x v="30"/>
    <x v="26"/>
    <s v="BIOMASS - WOOD"/>
    <x v="14"/>
    <n v="0"/>
  </r>
  <r>
    <s v="REFERENCE ELECTRIFICATION - MODERATE TECHNOLOGY ADVANCEMENT"/>
    <x v="3"/>
    <s v="INDUSTRIAL INDUCTION FURNACE_DRYING"/>
    <s v="TEXAS"/>
    <x v="30"/>
    <x v="26"/>
    <s v="RESIDUAL FUEL OIL"/>
    <x v="14"/>
    <n v="0"/>
  </r>
  <r>
    <s v="REFERENCE ELECTRIFICATION - MODERATE TECHNOLOGY ADVANCEMENT"/>
    <x v="3"/>
    <s v="INDUSTRIAL INDUCTION FURNACE_DRYING"/>
    <s v="TEXAS"/>
    <x v="30"/>
    <x v="26"/>
    <s v="COAL"/>
    <x v="14"/>
    <n v="0"/>
  </r>
  <r>
    <s v="REFERENCE ELECTRIFICATION - MODERATE TECHNOLOGY ADVANCEMENT"/>
    <x v="3"/>
    <s v="INDUSTRIAL INDUCTION FURNACE_DRYING"/>
    <s v="TEXAS"/>
    <x v="30"/>
    <x v="26"/>
    <s v="OTHER PETROLEUM"/>
    <x v="14"/>
    <n v="0"/>
  </r>
  <r>
    <s v="REFERENCE ELECTRIFICATION - MODERATE TECHNOLOGY ADVANCEMENT"/>
    <x v="3"/>
    <s v="INDUSTRIAL INDUCTION FURNACE_DRYING"/>
    <s v="TEXAS"/>
    <x v="30"/>
    <x v="27"/>
    <s v="ELECTRICITY"/>
    <x v="14"/>
    <n v="0"/>
  </r>
  <r>
    <s v="REFERENCE ELECTRIFICATION - MODERATE TECHNOLOGY ADVANCEMENT"/>
    <x v="3"/>
    <s v="INDUSTRIAL INDUCTION FURNACE_DRYING"/>
    <s v="TEXAS"/>
    <x v="30"/>
    <x v="27"/>
    <s v="DIESEL FUEL"/>
    <x v="14"/>
    <n v="0"/>
  </r>
  <r>
    <s v="REFERENCE ELECTRIFICATION - MODERATE TECHNOLOGY ADVANCEMENT"/>
    <x v="3"/>
    <s v="INDUSTRIAL INDUCTION FURNACE_DRYING"/>
    <s v="TEXAS"/>
    <x v="30"/>
    <x v="27"/>
    <s v="PIPELINE GAS"/>
    <x v="14"/>
    <n v="0"/>
  </r>
  <r>
    <s v="REFERENCE ELECTRIFICATION - MODERATE TECHNOLOGY ADVANCEMENT"/>
    <x v="3"/>
    <s v="INDUSTRIAL INDUCTION FURNACE_DRYING"/>
    <s v="TEXAS"/>
    <x v="30"/>
    <x v="27"/>
    <s v="BIOMASS - WOOD"/>
    <x v="14"/>
    <n v="0"/>
  </r>
  <r>
    <s v="REFERENCE ELECTRIFICATION - MODERATE TECHNOLOGY ADVANCEMENT"/>
    <x v="3"/>
    <s v="INDUSTRIAL INDUCTION FURNACE_DRYING"/>
    <s v="TEXAS"/>
    <x v="30"/>
    <x v="27"/>
    <s v="RESIDUAL FUEL OIL"/>
    <x v="14"/>
    <n v="0"/>
  </r>
  <r>
    <s v="REFERENCE ELECTRIFICATION - MODERATE TECHNOLOGY ADVANCEMENT"/>
    <x v="3"/>
    <s v="INDUSTRIAL INDUCTION FURNACE_DRYING"/>
    <s v="TEXAS"/>
    <x v="30"/>
    <x v="27"/>
    <s v="COAL"/>
    <x v="14"/>
    <n v="0"/>
  </r>
  <r>
    <s v="REFERENCE ELECTRIFICATION - MODERATE TECHNOLOGY ADVANCEMENT"/>
    <x v="3"/>
    <s v="INDUSTRIAL INDUCTION FURNACE_DRYING"/>
    <s v="TEXAS"/>
    <x v="30"/>
    <x v="27"/>
    <s v="OTHER PETROLEUM"/>
    <x v="14"/>
    <n v="0"/>
  </r>
  <r>
    <s v="REFERENCE ELECTRIFICATION - MODERATE TECHNOLOGY ADVANCEMENT"/>
    <x v="3"/>
    <s v="INDUSTRIAL INDUCTION FURNACE_DRYING"/>
    <s v="TEXAS"/>
    <x v="30"/>
    <x v="28"/>
    <s v="ELECTRICITY"/>
    <x v="14"/>
    <n v="0"/>
  </r>
  <r>
    <s v="REFERENCE ELECTRIFICATION - MODERATE TECHNOLOGY ADVANCEMENT"/>
    <x v="3"/>
    <s v="INDUSTRIAL INDUCTION FURNACE_DRYING"/>
    <s v="TEXAS"/>
    <x v="30"/>
    <x v="28"/>
    <s v="DIESEL FUEL"/>
    <x v="14"/>
    <n v="0"/>
  </r>
  <r>
    <s v="REFERENCE ELECTRIFICATION - MODERATE TECHNOLOGY ADVANCEMENT"/>
    <x v="3"/>
    <s v="INDUSTRIAL INDUCTION FURNACE_DRYING"/>
    <s v="TEXAS"/>
    <x v="30"/>
    <x v="28"/>
    <s v="PIPELINE GAS"/>
    <x v="14"/>
    <n v="0"/>
  </r>
  <r>
    <s v="REFERENCE ELECTRIFICATION - MODERATE TECHNOLOGY ADVANCEMENT"/>
    <x v="3"/>
    <s v="INDUSTRIAL INDUCTION FURNACE_DRYING"/>
    <s v="TEXAS"/>
    <x v="30"/>
    <x v="28"/>
    <s v="BIOMASS - WOOD"/>
    <x v="14"/>
    <n v="0"/>
  </r>
  <r>
    <s v="REFERENCE ELECTRIFICATION - MODERATE TECHNOLOGY ADVANCEMENT"/>
    <x v="3"/>
    <s v="INDUSTRIAL INDUCTION FURNACE_DRYING"/>
    <s v="TEXAS"/>
    <x v="30"/>
    <x v="28"/>
    <s v="RESIDUAL FUEL OIL"/>
    <x v="14"/>
    <n v="0"/>
  </r>
  <r>
    <s v="REFERENCE ELECTRIFICATION - MODERATE TECHNOLOGY ADVANCEMENT"/>
    <x v="3"/>
    <s v="INDUSTRIAL INDUCTION FURNACE_DRYING"/>
    <s v="TEXAS"/>
    <x v="30"/>
    <x v="28"/>
    <s v="COAL"/>
    <x v="14"/>
    <n v="0"/>
  </r>
  <r>
    <s v="REFERENCE ELECTRIFICATION - MODERATE TECHNOLOGY ADVANCEMENT"/>
    <x v="3"/>
    <s v="INDUSTRIAL INDUCTION FURNACE_DRYING"/>
    <s v="TEXAS"/>
    <x v="30"/>
    <x v="28"/>
    <s v="OTHER PETROLEUM"/>
    <x v="14"/>
    <n v="0"/>
  </r>
  <r>
    <s v="REFERENCE ELECTRIFICATION - MODERATE TECHNOLOGY ADVANCEMENT"/>
    <x v="3"/>
    <s v="INDUSTRIAL INDUCTION FURNACE_DRYING"/>
    <s v="TEXAS"/>
    <x v="30"/>
    <x v="29"/>
    <s v="ELECTRICITY"/>
    <x v="14"/>
    <n v="0"/>
  </r>
  <r>
    <s v="REFERENCE ELECTRIFICATION - MODERATE TECHNOLOGY ADVANCEMENT"/>
    <x v="3"/>
    <s v="INDUSTRIAL INDUCTION FURNACE_DRYING"/>
    <s v="TEXAS"/>
    <x v="30"/>
    <x v="29"/>
    <s v="DIESEL FUEL"/>
    <x v="14"/>
    <n v="0"/>
  </r>
  <r>
    <s v="REFERENCE ELECTRIFICATION - MODERATE TECHNOLOGY ADVANCEMENT"/>
    <x v="3"/>
    <s v="INDUSTRIAL INDUCTION FURNACE_DRYING"/>
    <s v="TEXAS"/>
    <x v="30"/>
    <x v="29"/>
    <s v="PIPELINE GAS"/>
    <x v="14"/>
    <n v="0"/>
  </r>
  <r>
    <s v="REFERENCE ELECTRIFICATION - MODERATE TECHNOLOGY ADVANCEMENT"/>
    <x v="3"/>
    <s v="INDUSTRIAL INDUCTION FURNACE_DRYING"/>
    <s v="TEXAS"/>
    <x v="30"/>
    <x v="29"/>
    <s v="BIOMASS - WOOD"/>
    <x v="14"/>
    <n v="0"/>
  </r>
  <r>
    <s v="REFERENCE ELECTRIFICATION - MODERATE TECHNOLOGY ADVANCEMENT"/>
    <x v="3"/>
    <s v="INDUSTRIAL INDUCTION FURNACE_DRYING"/>
    <s v="TEXAS"/>
    <x v="30"/>
    <x v="29"/>
    <s v="RESIDUAL FUEL OIL"/>
    <x v="14"/>
    <n v="0"/>
  </r>
  <r>
    <s v="REFERENCE ELECTRIFICATION - MODERATE TECHNOLOGY ADVANCEMENT"/>
    <x v="3"/>
    <s v="INDUSTRIAL INDUCTION FURNACE_DRYING"/>
    <s v="TEXAS"/>
    <x v="30"/>
    <x v="29"/>
    <s v="COAL"/>
    <x v="14"/>
    <n v="0"/>
  </r>
  <r>
    <s v="REFERENCE ELECTRIFICATION - MODERATE TECHNOLOGY ADVANCEMENT"/>
    <x v="3"/>
    <s v="INDUSTRIAL INDUCTION FURNACE_DRYING"/>
    <s v="TEXAS"/>
    <x v="30"/>
    <x v="29"/>
    <s v="OTHER PETROLEUM"/>
    <x v="14"/>
    <n v="0"/>
  </r>
  <r>
    <s v="REFERENCE ELECTRIFICATION - MODERATE TECHNOLOGY ADVANCEMENT"/>
    <x v="3"/>
    <s v="INDUSTRIAL INDUCTION FURNACE_DRYING"/>
    <s v="TEXAS"/>
    <x v="30"/>
    <x v="30"/>
    <s v="ELECTRICITY"/>
    <x v="14"/>
    <n v="0"/>
  </r>
  <r>
    <s v="REFERENCE ELECTRIFICATION - MODERATE TECHNOLOGY ADVANCEMENT"/>
    <x v="3"/>
    <s v="INDUSTRIAL INDUCTION FURNACE_DRYING"/>
    <s v="TEXAS"/>
    <x v="30"/>
    <x v="30"/>
    <s v="DIESEL FUEL"/>
    <x v="14"/>
    <n v="0"/>
  </r>
  <r>
    <s v="REFERENCE ELECTRIFICATION - MODERATE TECHNOLOGY ADVANCEMENT"/>
    <x v="3"/>
    <s v="INDUSTRIAL INDUCTION FURNACE_DRYING"/>
    <s v="TEXAS"/>
    <x v="30"/>
    <x v="30"/>
    <s v="PIPELINE GAS"/>
    <x v="14"/>
    <n v="0"/>
  </r>
  <r>
    <s v="REFERENCE ELECTRIFICATION - MODERATE TECHNOLOGY ADVANCEMENT"/>
    <x v="3"/>
    <s v="INDUSTRIAL INDUCTION FURNACE_DRYING"/>
    <s v="TEXAS"/>
    <x v="30"/>
    <x v="30"/>
    <s v="BIOMASS - WOOD"/>
    <x v="14"/>
    <n v="0"/>
  </r>
  <r>
    <s v="REFERENCE ELECTRIFICATION - MODERATE TECHNOLOGY ADVANCEMENT"/>
    <x v="3"/>
    <s v="INDUSTRIAL INDUCTION FURNACE_DRYING"/>
    <s v="TEXAS"/>
    <x v="30"/>
    <x v="30"/>
    <s v="RESIDUAL FUEL OIL"/>
    <x v="14"/>
    <n v="0"/>
  </r>
  <r>
    <s v="REFERENCE ELECTRIFICATION - MODERATE TECHNOLOGY ADVANCEMENT"/>
    <x v="3"/>
    <s v="INDUSTRIAL INDUCTION FURNACE_DRYING"/>
    <s v="TEXAS"/>
    <x v="30"/>
    <x v="30"/>
    <s v="COAL"/>
    <x v="14"/>
    <n v="0"/>
  </r>
  <r>
    <s v="REFERENCE ELECTRIFICATION - MODERATE TECHNOLOGY ADVANCEMENT"/>
    <x v="3"/>
    <s v="INDUSTRIAL INDUCTION FURNACE_DRYING"/>
    <s v="TEXAS"/>
    <x v="30"/>
    <x v="30"/>
    <s v="OTHER PETROLEUM"/>
    <x v="14"/>
    <n v="0"/>
  </r>
  <r>
    <s v="REFERENCE ELECTRIFICATION - MODERATE TECHNOLOGY ADVANCEMENT"/>
    <x v="3"/>
    <s v="INDUSTRIAL INDUCTION FURNACE_DRYING"/>
    <s v="TEXAS"/>
    <x v="30"/>
    <x v="31"/>
    <s v="ELECTRICITY"/>
    <x v="14"/>
    <n v="0"/>
  </r>
  <r>
    <s v="REFERENCE ELECTRIFICATION - MODERATE TECHNOLOGY ADVANCEMENT"/>
    <x v="3"/>
    <s v="INDUSTRIAL INDUCTION FURNACE_DRYING"/>
    <s v="TEXAS"/>
    <x v="30"/>
    <x v="31"/>
    <s v="DIESEL FUEL"/>
    <x v="14"/>
    <n v="0"/>
  </r>
  <r>
    <s v="REFERENCE ELECTRIFICATION - MODERATE TECHNOLOGY ADVANCEMENT"/>
    <x v="3"/>
    <s v="INDUSTRIAL INDUCTION FURNACE_DRYING"/>
    <s v="TEXAS"/>
    <x v="30"/>
    <x v="31"/>
    <s v="PIPELINE GAS"/>
    <x v="14"/>
    <n v="0"/>
  </r>
  <r>
    <s v="REFERENCE ELECTRIFICATION - MODERATE TECHNOLOGY ADVANCEMENT"/>
    <x v="3"/>
    <s v="INDUSTRIAL INDUCTION FURNACE_DRYING"/>
    <s v="TEXAS"/>
    <x v="30"/>
    <x v="31"/>
    <s v="BIOMASS - WOOD"/>
    <x v="14"/>
    <n v="0"/>
  </r>
  <r>
    <s v="REFERENCE ELECTRIFICATION - MODERATE TECHNOLOGY ADVANCEMENT"/>
    <x v="3"/>
    <s v="INDUSTRIAL INDUCTION FURNACE_DRYING"/>
    <s v="TEXAS"/>
    <x v="30"/>
    <x v="31"/>
    <s v="RESIDUAL FUEL OIL"/>
    <x v="14"/>
    <n v="0"/>
  </r>
  <r>
    <s v="REFERENCE ELECTRIFICATION - MODERATE TECHNOLOGY ADVANCEMENT"/>
    <x v="3"/>
    <s v="INDUSTRIAL INDUCTION FURNACE_DRYING"/>
    <s v="TEXAS"/>
    <x v="30"/>
    <x v="31"/>
    <s v="COAL"/>
    <x v="14"/>
    <n v="0"/>
  </r>
  <r>
    <s v="REFERENCE ELECTRIFICATION - MODERATE TECHNOLOGY ADVANCEMENT"/>
    <x v="3"/>
    <s v="INDUSTRIAL INDUCTION FURNACE_DRYING"/>
    <s v="TEXAS"/>
    <x v="30"/>
    <x v="31"/>
    <s v="OTHER PETROLEUM"/>
    <x v="14"/>
    <n v="0"/>
  </r>
  <r>
    <s v="REFERENCE ELECTRIFICATION - MODERATE TECHNOLOGY ADVANCEMENT"/>
    <x v="3"/>
    <s v="INDUSTRIAL INDUCTION FURNACE_DRYING"/>
    <s v="TEXAS"/>
    <x v="30"/>
    <x v="32"/>
    <s v="ELECTRICITY"/>
    <x v="14"/>
    <n v="0"/>
  </r>
  <r>
    <s v="REFERENCE ELECTRIFICATION - MODERATE TECHNOLOGY ADVANCEMENT"/>
    <x v="3"/>
    <s v="INDUSTRIAL INDUCTION FURNACE_DRYING"/>
    <s v="TEXAS"/>
    <x v="30"/>
    <x v="32"/>
    <s v="DIESEL FUEL"/>
    <x v="14"/>
    <n v="0"/>
  </r>
  <r>
    <s v="REFERENCE ELECTRIFICATION - MODERATE TECHNOLOGY ADVANCEMENT"/>
    <x v="3"/>
    <s v="INDUSTRIAL INDUCTION FURNACE_DRYING"/>
    <s v="TEXAS"/>
    <x v="30"/>
    <x v="32"/>
    <s v="PIPELINE GAS"/>
    <x v="14"/>
    <n v="0"/>
  </r>
  <r>
    <s v="REFERENCE ELECTRIFICATION - MODERATE TECHNOLOGY ADVANCEMENT"/>
    <x v="3"/>
    <s v="INDUSTRIAL INDUCTION FURNACE_DRYING"/>
    <s v="TEXAS"/>
    <x v="30"/>
    <x v="32"/>
    <s v="BIOMASS - WOOD"/>
    <x v="14"/>
    <n v="0"/>
  </r>
  <r>
    <s v="REFERENCE ELECTRIFICATION - MODERATE TECHNOLOGY ADVANCEMENT"/>
    <x v="3"/>
    <s v="INDUSTRIAL INDUCTION FURNACE_DRYING"/>
    <s v="TEXAS"/>
    <x v="30"/>
    <x v="32"/>
    <s v="RESIDUAL FUEL OIL"/>
    <x v="14"/>
    <n v="0"/>
  </r>
  <r>
    <s v="REFERENCE ELECTRIFICATION - MODERATE TECHNOLOGY ADVANCEMENT"/>
    <x v="3"/>
    <s v="INDUSTRIAL INDUCTION FURNACE_DRYING"/>
    <s v="TEXAS"/>
    <x v="30"/>
    <x v="32"/>
    <s v="COAL"/>
    <x v="14"/>
    <n v="0"/>
  </r>
  <r>
    <s v="REFERENCE ELECTRIFICATION - MODERATE TECHNOLOGY ADVANCEMENT"/>
    <x v="3"/>
    <s v="INDUSTRIAL INDUCTION FURNACE_DRYING"/>
    <s v="TEXAS"/>
    <x v="30"/>
    <x v="32"/>
    <s v="OTHER PETROLEUM"/>
    <x v="14"/>
    <n v="0"/>
  </r>
  <r>
    <s v="REFERENCE ELECTRIFICATION - MODERATE TECHNOLOGY ADVANCEMENT"/>
    <x v="3"/>
    <s v="INDUSTRIAL INDUCTION FURNACE_DRYING"/>
    <s v="TEXAS"/>
    <x v="30"/>
    <x v="33"/>
    <s v="ELECTRICITY"/>
    <x v="14"/>
    <n v="0"/>
  </r>
  <r>
    <s v="REFERENCE ELECTRIFICATION - MODERATE TECHNOLOGY ADVANCEMENT"/>
    <x v="3"/>
    <s v="INDUSTRIAL INDUCTION FURNACE_DRYING"/>
    <s v="TEXAS"/>
    <x v="30"/>
    <x v="33"/>
    <s v="DIESEL FUEL"/>
    <x v="14"/>
    <n v="0"/>
  </r>
  <r>
    <s v="REFERENCE ELECTRIFICATION - MODERATE TECHNOLOGY ADVANCEMENT"/>
    <x v="3"/>
    <s v="INDUSTRIAL INDUCTION FURNACE_DRYING"/>
    <s v="TEXAS"/>
    <x v="30"/>
    <x v="33"/>
    <s v="PIPELINE GAS"/>
    <x v="14"/>
    <n v="0"/>
  </r>
  <r>
    <s v="REFERENCE ELECTRIFICATION - MODERATE TECHNOLOGY ADVANCEMENT"/>
    <x v="3"/>
    <s v="INDUSTRIAL INDUCTION FURNACE_DRYING"/>
    <s v="TEXAS"/>
    <x v="30"/>
    <x v="33"/>
    <s v="BIOMASS - WOOD"/>
    <x v="14"/>
    <n v="0"/>
  </r>
  <r>
    <s v="REFERENCE ELECTRIFICATION - MODERATE TECHNOLOGY ADVANCEMENT"/>
    <x v="3"/>
    <s v="INDUSTRIAL INDUCTION FURNACE_DRYING"/>
    <s v="TEXAS"/>
    <x v="30"/>
    <x v="33"/>
    <s v="RESIDUAL FUEL OIL"/>
    <x v="14"/>
    <n v="0"/>
  </r>
  <r>
    <s v="REFERENCE ELECTRIFICATION - MODERATE TECHNOLOGY ADVANCEMENT"/>
    <x v="3"/>
    <s v="INDUSTRIAL INDUCTION FURNACE_DRYING"/>
    <s v="TEXAS"/>
    <x v="30"/>
    <x v="33"/>
    <s v="COAL"/>
    <x v="14"/>
    <n v="0"/>
  </r>
  <r>
    <s v="REFERENCE ELECTRIFICATION - MODERATE TECHNOLOGY ADVANCEMENT"/>
    <x v="3"/>
    <s v="INDUSTRIAL INDUCTION FURNACE_DRYING"/>
    <s v="TEXAS"/>
    <x v="30"/>
    <x v="33"/>
    <s v="OTHER PETROLEUM"/>
    <x v="14"/>
    <n v="0"/>
  </r>
  <r>
    <s v="REFERENCE ELECTRIFICATION - MODERATE TECHNOLOGY ADVANCEMENT"/>
    <x v="3"/>
    <s v="INDUSTRIAL PROCESS HEAT  - HEAT PUMP_DRYING"/>
    <s v="TEXAS"/>
    <x v="30"/>
    <x v="0"/>
    <s v="ELECTRICITY"/>
    <x v="14"/>
    <n v="0"/>
  </r>
  <r>
    <s v="REFERENCE ELECTRIFICATION - MODERATE TECHNOLOGY ADVANCEMENT"/>
    <x v="3"/>
    <s v="INDUSTRIAL PROCESS HEAT  - HEAT PUMP_DRYING"/>
    <s v="TEXAS"/>
    <x v="30"/>
    <x v="0"/>
    <s v="DIESEL FUEL"/>
    <x v="14"/>
    <n v="0"/>
  </r>
  <r>
    <s v="REFERENCE ELECTRIFICATION - MODERATE TECHNOLOGY ADVANCEMENT"/>
    <x v="3"/>
    <s v="INDUSTRIAL PROCESS HEAT  - HEAT PUMP_DRYING"/>
    <s v="TEXAS"/>
    <x v="30"/>
    <x v="0"/>
    <s v="PIPELINE GAS"/>
    <x v="14"/>
    <n v="0"/>
  </r>
  <r>
    <s v="REFERENCE ELECTRIFICATION - MODERATE TECHNOLOGY ADVANCEMENT"/>
    <x v="3"/>
    <s v="INDUSTRIAL PROCESS HEAT  - HEAT PUMP_DRYING"/>
    <s v="TEXAS"/>
    <x v="30"/>
    <x v="0"/>
    <s v="BIOMASS - WOOD"/>
    <x v="14"/>
    <n v="0"/>
  </r>
  <r>
    <s v="REFERENCE ELECTRIFICATION - MODERATE TECHNOLOGY ADVANCEMENT"/>
    <x v="3"/>
    <s v="INDUSTRIAL PROCESS HEAT  - HEAT PUMP_DRYING"/>
    <s v="TEXAS"/>
    <x v="30"/>
    <x v="0"/>
    <s v="RESIDUAL FUEL OIL"/>
    <x v="14"/>
    <n v="0"/>
  </r>
  <r>
    <s v="REFERENCE ELECTRIFICATION - MODERATE TECHNOLOGY ADVANCEMENT"/>
    <x v="3"/>
    <s v="INDUSTRIAL PROCESS HEAT  - HEAT PUMP_DRYING"/>
    <s v="TEXAS"/>
    <x v="30"/>
    <x v="0"/>
    <s v="COAL"/>
    <x v="14"/>
    <n v="0"/>
  </r>
  <r>
    <s v="REFERENCE ELECTRIFICATION - MODERATE TECHNOLOGY ADVANCEMENT"/>
    <x v="3"/>
    <s v="INDUSTRIAL PROCESS HEAT  - HEAT PUMP_DRYING"/>
    <s v="TEXAS"/>
    <x v="30"/>
    <x v="0"/>
    <s v="OTHER PETROLEUM"/>
    <x v="14"/>
    <n v="0"/>
  </r>
  <r>
    <s v="REFERENCE ELECTRIFICATION - MODERATE TECHNOLOGY ADVANCEMENT"/>
    <x v="3"/>
    <s v="INDUSTRIAL PROCESS HEAT  - HEAT PUMP_DRYING"/>
    <s v="TEXAS"/>
    <x v="30"/>
    <x v="1"/>
    <s v="ELECTRICITY"/>
    <x v="14"/>
    <n v="0"/>
  </r>
  <r>
    <s v="REFERENCE ELECTRIFICATION - MODERATE TECHNOLOGY ADVANCEMENT"/>
    <x v="3"/>
    <s v="INDUSTRIAL PROCESS HEAT  - HEAT PUMP_DRYING"/>
    <s v="TEXAS"/>
    <x v="30"/>
    <x v="1"/>
    <s v="DIESEL FUEL"/>
    <x v="14"/>
    <n v="0"/>
  </r>
  <r>
    <s v="REFERENCE ELECTRIFICATION - MODERATE TECHNOLOGY ADVANCEMENT"/>
    <x v="3"/>
    <s v="INDUSTRIAL PROCESS HEAT  - HEAT PUMP_DRYING"/>
    <s v="TEXAS"/>
    <x v="30"/>
    <x v="1"/>
    <s v="PIPELINE GAS"/>
    <x v="14"/>
    <n v="0"/>
  </r>
  <r>
    <s v="REFERENCE ELECTRIFICATION - MODERATE TECHNOLOGY ADVANCEMENT"/>
    <x v="3"/>
    <s v="INDUSTRIAL PROCESS HEAT  - HEAT PUMP_DRYING"/>
    <s v="TEXAS"/>
    <x v="30"/>
    <x v="1"/>
    <s v="BIOMASS - WOOD"/>
    <x v="14"/>
    <n v="0"/>
  </r>
  <r>
    <s v="REFERENCE ELECTRIFICATION - MODERATE TECHNOLOGY ADVANCEMENT"/>
    <x v="3"/>
    <s v="INDUSTRIAL PROCESS HEAT  - HEAT PUMP_DRYING"/>
    <s v="TEXAS"/>
    <x v="30"/>
    <x v="1"/>
    <s v="RESIDUAL FUEL OIL"/>
    <x v="14"/>
    <n v="0"/>
  </r>
  <r>
    <s v="REFERENCE ELECTRIFICATION - MODERATE TECHNOLOGY ADVANCEMENT"/>
    <x v="3"/>
    <s v="INDUSTRIAL PROCESS HEAT  - HEAT PUMP_DRYING"/>
    <s v="TEXAS"/>
    <x v="30"/>
    <x v="1"/>
    <s v="COAL"/>
    <x v="14"/>
    <n v="0"/>
  </r>
  <r>
    <s v="REFERENCE ELECTRIFICATION - MODERATE TECHNOLOGY ADVANCEMENT"/>
    <x v="3"/>
    <s v="INDUSTRIAL PROCESS HEAT  - HEAT PUMP_DRYING"/>
    <s v="TEXAS"/>
    <x v="30"/>
    <x v="1"/>
    <s v="OTHER PETROLEUM"/>
    <x v="14"/>
    <n v="0"/>
  </r>
  <r>
    <s v="REFERENCE ELECTRIFICATION - MODERATE TECHNOLOGY ADVANCEMENT"/>
    <x v="3"/>
    <s v="INDUSTRIAL PROCESS HEAT  - HEAT PUMP_DRYING"/>
    <s v="TEXAS"/>
    <x v="30"/>
    <x v="2"/>
    <s v="ELECTRICITY"/>
    <x v="14"/>
    <n v="0"/>
  </r>
  <r>
    <s v="REFERENCE ELECTRIFICATION - MODERATE TECHNOLOGY ADVANCEMENT"/>
    <x v="3"/>
    <s v="INDUSTRIAL PROCESS HEAT  - HEAT PUMP_DRYING"/>
    <s v="TEXAS"/>
    <x v="30"/>
    <x v="2"/>
    <s v="DIESEL FUEL"/>
    <x v="14"/>
    <n v="0"/>
  </r>
  <r>
    <s v="REFERENCE ELECTRIFICATION - MODERATE TECHNOLOGY ADVANCEMENT"/>
    <x v="3"/>
    <s v="INDUSTRIAL PROCESS HEAT  - HEAT PUMP_DRYING"/>
    <s v="TEXAS"/>
    <x v="30"/>
    <x v="2"/>
    <s v="PIPELINE GAS"/>
    <x v="14"/>
    <n v="0"/>
  </r>
  <r>
    <s v="REFERENCE ELECTRIFICATION - MODERATE TECHNOLOGY ADVANCEMENT"/>
    <x v="3"/>
    <s v="INDUSTRIAL PROCESS HEAT  - HEAT PUMP_DRYING"/>
    <s v="TEXAS"/>
    <x v="30"/>
    <x v="2"/>
    <s v="BIOMASS - WOOD"/>
    <x v="14"/>
    <n v="0"/>
  </r>
  <r>
    <s v="REFERENCE ELECTRIFICATION - MODERATE TECHNOLOGY ADVANCEMENT"/>
    <x v="3"/>
    <s v="INDUSTRIAL PROCESS HEAT  - HEAT PUMP_DRYING"/>
    <s v="TEXAS"/>
    <x v="30"/>
    <x v="2"/>
    <s v="RESIDUAL FUEL OIL"/>
    <x v="14"/>
    <n v="0"/>
  </r>
  <r>
    <s v="REFERENCE ELECTRIFICATION - MODERATE TECHNOLOGY ADVANCEMENT"/>
    <x v="3"/>
    <s v="INDUSTRIAL PROCESS HEAT  - HEAT PUMP_DRYING"/>
    <s v="TEXAS"/>
    <x v="30"/>
    <x v="2"/>
    <s v="COAL"/>
    <x v="14"/>
    <n v="0"/>
  </r>
  <r>
    <s v="REFERENCE ELECTRIFICATION - MODERATE TECHNOLOGY ADVANCEMENT"/>
    <x v="3"/>
    <s v="INDUSTRIAL PROCESS HEAT  - HEAT PUMP_DRYING"/>
    <s v="TEXAS"/>
    <x v="30"/>
    <x v="2"/>
    <s v="OTHER PETROLEUM"/>
    <x v="14"/>
    <n v="0"/>
  </r>
  <r>
    <s v="REFERENCE ELECTRIFICATION - MODERATE TECHNOLOGY ADVANCEMENT"/>
    <x v="3"/>
    <s v="INDUSTRIAL PROCESS HEAT  - HEAT PUMP_DRYING"/>
    <s v="TEXAS"/>
    <x v="30"/>
    <x v="3"/>
    <s v="ELECTRICITY"/>
    <x v="14"/>
    <n v="0"/>
  </r>
  <r>
    <s v="REFERENCE ELECTRIFICATION - MODERATE TECHNOLOGY ADVANCEMENT"/>
    <x v="3"/>
    <s v="INDUSTRIAL PROCESS HEAT  - HEAT PUMP_DRYING"/>
    <s v="TEXAS"/>
    <x v="30"/>
    <x v="3"/>
    <s v="DIESEL FUEL"/>
    <x v="14"/>
    <n v="0"/>
  </r>
  <r>
    <s v="REFERENCE ELECTRIFICATION - MODERATE TECHNOLOGY ADVANCEMENT"/>
    <x v="3"/>
    <s v="INDUSTRIAL PROCESS HEAT  - HEAT PUMP_DRYING"/>
    <s v="TEXAS"/>
    <x v="30"/>
    <x v="3"/>
    <s v="PIPELINE GAS"/>
    <x v="14"/>
    <n v="0"/>
  </r>
  <r>
    <s v="REFERENCE ELECTRIFICATION - MODERATE TECHNOLOGY ADVANCEMENT"/>
    <x v="3"/>
    <s v="INDUSTRIAL PROCESS HEAT  - HEAT PUMP_DRYING"/>
    <s v="TEXAS"/>
    <x v="30"/>
    <x v="3"/>
    <s v="BIOMASS - WOOD"/>
    <x v="14"/>
    <n v="0"/>
  </r>
  <r>
    <s v="REFERENCE ELECTRIFICATION - MODERATE TECHNOLOGY ADVANCEMENT"/>
    <x v="3"/>
    <s v="INDUSTRIAL PROCESS HEAT  - HEAT PUMP_DRYING"/>
    <s v="TEXAS"/>
    <x v="30"/>
    <x v="3"/>
    <s v="RESIDUAL FUEL OIL"/>
    <x v="14"/>
    <n v="0"/>
  </r>
  <r>
    <s v="REFERENCE ELECTRIFICATION - MODERATE TECHNOLOGY ADVANCEMENT"/>
    <x v="3"/>
    <s v="INDUSTRIAL PROCESS HEAT  - HEAT PUMP_DRYING"/>
    <s v="TEXAS"/>
    <x v="30"/>
    <x v="3"/>
    <s v="COAL"/>
    <x v="14"/>
    <n v="0"/>
  </r>
  <r>
    <s v="REFERENCE ELECTRIFICATION - MODERATE TECHNOLOGY ADVANCEMENT"/>
    <x v="3"/>
    <s v="INDUSTRIAL PROCESS HEAT  - HEAT PUMP_DRYING"/>
    <s v="TEXAS"/>
    <x v="30"/>
    <x v="3"/>
    <s v="OTHER PETROLEUM"/>
    <x v="14"/>
    <n v="0"/>
  </r>
  <r>
    <s v="REFERENCE ELECTRIFICATION - MODERATE TECHNOLOGY ADVANCEMENT"/>
    <x v="3"/>
    <s v="INDUSTRIAL PROCESS HEAT  - HEAT PUMP_DRYING"/>
    <s v="TEXAS"/>
    <x v="30"/>
    <x v="4"/>
    <s v="ELECTRICITY"/>
    <x v="14"/>
    <n v="0"/>
  </r>
  <r>
    <s v="REFERENCE ELECTRIFICATION - MODERATE TECHNOLOGY ADVANCEMENT"/>
    <x v="3"/>
    <s v="INDUSTRIAL PROCESS HEAT  - HEAT PUMP_DRYING"/>
    <s v="TEXAS"/>
    <x v="30"/>
    <x v="4"/>
    <s v="DIESEL FUEL"/>
    <x v="14"/>
    <n v="0"/>
  </r>
  <r>
    <s v="REFERENCE ELECTRIFICATION - MODERATE TECHNOLOGY ADVANCEMENT"/>
    <x v="3"/>
    <s v="INDUSTRIAL PROCESS HEAT  - HEAT PUMP_DRYING"/>
    <s v="TEXAS"/>
    <x v="30"/>
    <x v="4"/>
    <s v="PIPELINE GAS"/>
    <x v="14"/>
    <n v="0"/>
  </r>
  <r>
    <s v="REFERENCE ELECTRIFICATION - MODERATE TECHNOLOGY ADVANCEMENT"/>
    <x v="3"/>
    <s v="INDUSTRIAL PROCESS HEAT  - HEAT PUMP_DRYING"/>
    <s v="TEXAS"/>
    <x v="30"/>
    <x v="4"/>
    <s v="BIOMASS - WOOD"/>
    <x v="14"/>
    <n v="0"/>
  </r>
  <r>
    <s v="REFERENCE ELECTRIFICATION - MODERATE TECHNOLOGY ADVANCEMENT"/>
    <x v="3"/>
    <s v="INDUSTRIAL PROCESS HEAT  - HEAT PUMP_DRYING"/>
    <s v="TEXAS"/>
    <x v="30"/>
    <x v="4"/>
    <s v="RESIDUAL FUEL OIL"/>
    <x v="14"/>
    <n v="0"/>
  </r>
  <r>
    <s v="REFERENCE ELECTRIFICATION - MODERATE TECHNOLOGY ADVANCEMENT"/>
    <x v="3"/>
    <s v="INDUSTRIAL PROCESS HEAT  - HEAT PUMP_DRYING"/>
    <s v="TEXAS"/>
    <x v="30"/>
    <x v="4"/>
    <s v="COAL"/>
    <x v="14"/>
    <n v="0"/>
  </r>
  <r>
    <s v="REFERENCE ELECTRIFICATION - MODERATE TECHNOLOGY ADVANCEMENT"/>
    <x v="3"/>
    <s v="INDUSTRIAL PROCESS HEAT  - HEAT PUMP_DRYING"/>
    <s v="TEXAS"/>
    <x v="30"/>
    <x v="4"/>
    <s v="OTHER PETROLEUM"/>
    <x v="14"/>
    <n v="0"/>
  </r>
  <r>
    <s v="REFERENCE ELECTRIFICATION - MODERATE TECHNOLOGY ADVANCEMENT"/>
    <x v="3"/>
    <s v="INDUSTRIAL PROCESS HEAT  - HEAT PUMP_DRYING"/>
    <s v="TEXAS"/>
    <x v="30"/>
    <x v="5"/>
    <s v="ELECTRICITY"/>
    <x v="14"/>
    <n v="0"/>
  </r>
  <r>
    <s v="REFERENCE ELECTRIFICATION - MODERATE TECHNOLOGY ADVANCEMENT"/>
    <x v="3"/>
    <s v="INDUSTRIAL PROCESS HEAT  - HEAT PUMP_DRYING"/>
    <s v="TEXAS"/>
    <x v="30"/>
    <x v="5"/>
    <s v="DIESEL FUEL"/>
    <x v="14"/>
    <n v="0"/>
  </r>
  <r>
    <s v="REFERENCE ELECTRIFICATION - MODERATE TECHNOLOGY ADVANCEMENT"/>
    <x v="3"/>
    <s v="INDUSTRIAL PROCESS HEAT  - HEAT PUMP_DRYING"/>
    <s v="TEXAS"/>
    <x v="30"/>
    <x v="5"/>
    <s v="PIPELINE GAS"/>
    <x v="14"/>
    <n v="0"/>
  </r>
  <r>
    <s v="REFERENCE ELECTRIFICATION - MODERATE TECHNOLOGY ADVANCEMENT"/>
    <x v="3"/>
    <s v="INDUSTRIAL PROCESS HEAT  - HEAT PUMP_DRYING"/>
    <s v="TEXAS"/>
    <x v="30"/>
    <x v="5"/>
    <s v="BIOMASS - WOOD"/>
    <x v="14"/>
    <n v="0"/>
  </r>
  <r>
    <s v="REFERENCE ELECTRIFICATION - MODERATE TECHNOLOGY ADVANCEMENT"/>
    <x v="3"/>
    <s v="INDUSTRIAL PROCESS HEAT  - HEAT PUMP_DRYING"/>
    <s v="TEXAS"/>
    <x v="30"/>
    <x v="5"/>
    <s v="RESIDUAL FUEL OIL"/>
    <x v="14"/>
    <n v="0"/>
  </r>
  <r>
    <s v="REFERENCE ELECTRIFICATION - MODERATE TECHNOLOGY ADVANCEMENT"/>
    <x v="3"/>
    <s v="INDUSTRIAL PROCESS HEAT  - HEAT PUMP_DRYING"/>
    <s v="TEXAS"/>
    <x v="30"/>
    <x v="5"/>
    <s v="COAL"/>
    <x v="14"/>
    <n v="0"/>
  </r>
  <r>
    <s v="REFERENCE ELECTRIFICATION - MODERATE TECHNOLOGY ADVANCEMENT"/>
    <x v="3"/>
    <s v="INDUSTRIAL PROCESS HEAT  - HEAT PUMP_DRYING"/>
    <s v="TEXAS"/>
    <x v="30"/>
    <x v="5"/>
    <s v="OTHER PETROLEUM"/>
    <x v="14"/>
    <n v="0"/>
  </r>
  <r>
    <s v="REFERENCE ELECTRIFICATION - MODERATE TECHNOLOGY ADVANCEMENT"/>
    <x v="3"/>
    <s v="INDUSTRIAL PROCESS HEAT  - HEAT PUMP_DRYING"/>
    <s v="TEXAS"/>
    <x v="30"/>
    <x v="6"/>
    <s v="ELECTRICITY"/>
    <x v="14"/>
    <n v="0"/>
  </r>
  <r>
    <s v="REFERENCE ELECTRIFICATION - MODERATE TECHNOLOGY ADVANCEMENT"/>
    <x v="3"/>
    <s v="INDUSTRIAL PROCESS HEAT  - HEAT PUMP_DRYING"/>
    <s v="TEXAS"/>
    <x v="30"/>
    <x v="6"/>
    <s v="DIESEL FUEL"/>
    <x v="14"/>
    <n v="0"/>
  </r>
  <r>
    <s v="REFERENCE ELECTRIFICATION - MODERATE TECHNOLOGY ADVANCEMENT"/>
    <x v="3"/>
    <s v="INDUSTRIAL PROCESS HEAT  - HEAT PUMP_DRYING"/>
    <s v="TEXAS"/>
    <x v="30"/>
    <x v="6"/>
    <s v="PIPELINE GAS"/>
    <x v="14"/>
    <n v="0"/>
  </r>
  <r>
    <s v="REFERENCE ELECTRIFICATION - MODERATE TECHNOLOGY ADVANCEMENT"/>
    <x v="3"/>
    <s v="INDUSTRIAL PROCESS HEAT  - HEAT PUMP_DRYING"/>
    <s v="TEXAS"/>
    <x v="30"/>
    <x v="6"/>
    <s v="BIOMASS - WOOD"/>
    <x v="14"/>
    <n v="0"/>
  </r>
  <r>
    <s v="REFERENCE ELECTRIFICATION - MODERATE TECHNOLOGY ADVANCEMENT"/>
    <x v="3"/>
    <s v="INDUSTRIAL PROCESS HEAT  - HEAT PUMP_DRYING"/>
    <s v="TEXAS"/>
    <x v="30"/>
    <x v="6"/>
    <s v="RESIDUAL FUEL OIL"/>
    <x v="14"/>
    <n v="0"/>
  </r>
  <r>
    <s v="REFERENCE ELECTRIFICATION - MODERATE TECHNOLOGY ADVANCEMENT"/>
    <x v="3"/>
    <s v="INDUSTRIAL PROCESS HEAT  - HEAT PUMP_DRYING"/>
    <s v="TEXAS"/>
    <x v="30"/>
    <x v="6"/>
    <s v="COAL"/>
    <x v="14"/>
    <n v="0"/>
  </r>
  <r>
    <s v="REFERENCE ELECTRIFICATION - MODERATE TECHNOLOGY ADVANCEMENT"/>
    <x v="3"/>
    <s v="INDUSTRIAL PROCESS HEAT  - HEAT PUMP_DRYING"/>
    <s v="TEXAS"/>
    <x v="30"/>
    <x v="6"/>
    <s v="OTHER PETROLEUM"/>
    <x v="14"/>
    <n v="0"/>
  </r>
  <r>
    <s v="REFERENCE ELECTRIFICATION - MODERATE TECHNOLOGY ADVANCEMENT"/>
    <x v="3"/>
    <s v="INDUSTRIAL PROCESS HEAT  - HEAT PUMP_DRYING"/>
    <s v="TEXAS"/>
    <x v="30"/>
    <x v="7"/>
    <s v="ELECTRICITY"/>
    <x v="14"/>
    <n v="0"/>
  </r>
  <r>
    <s v="REFERENCE ELECTRIFICATION - MODERATE TECHNOLOGY ADVANCEMENT"/>
    <x v="3"/>
    <s v="INDUSTRIAL PROCESS HEAT  - HEAT PUMP_DRYING"/>
    <s v="TEXAS"/>
    <x v="30"/>
    <x v="7"/>
    <s v="DIESEL FUEL"/>
    <x v="14"/>
    <n v="0"/>
  </r>
  <r>
    <s v="REFERENCE ELECTRIFICATION - MODERATE TECHNOLOGY ADVANCEMENT"/>
    <x v="3"/>
    <s v="INDUSTRIAL PROCESS HEAT  - HEAT PUMP_DRYING"/>
    <s v="TEXAS"/>
    <x v="30"/>
    <x v="7"/>
    <s v="PIPELINE GAS"/>
    <x v="14"/>
    <n v="0"/>
  </r>
  <r>
    <s v="REFERENCE ELECTRIFICATION - MODERATE TECHNOLOGY ADVANCEMENT"/>
    <x v="3"/>
    <s v="INDUSTRIAL PROCESS HEAT  - HEAT PUMP_DRYING"/>
    <s v="TEXAS"/>
    <x v="30"/>
    <x v="7"/>
    <s v="BIOMASS - WOOD"/>
    <x v="14"/>
    <n v="0"/>
  </r>
  <r>
    <s v="REFERENCE ELECTRIFICATION - MODERATE TECHNOLOGY ADVANCEMENT"/>
    <x v="3"/>
    <s v="INDUSTRIAL PROCESS HEAT  - HEAT PUMP_DRYING"/>
    <s v="TEXAS"/>
    <x v="30"/>
    <x v="7"/>
    <s v="RESIDUAL FUEL OIL"/>
    <x v="14"/>
    <n v="0"/>
  </r>
  <r>
    <s v="REFERENCE ELECTRIFICATION - MODERATE TECHNOLOGY ADVANCEMENT"/>
    <x v="3"/>
    <s v="INDUSTRIAL PROCESS HEAT  - HEAT PUMP_DRYING"/>
    <s v="TEXAS"/>
    <x v="30"/>
    <x v="7"/>
    <s v="COAL"/>
    <x v="14"/>
    <n v="0"/>
  </r>
  <r>
    <s v="REFERENCE ELECTRIFICATION - MODERATE TECHNOLOGY ADVANCEMENT"/>
    <x v="3"/>
    <s v="INDUSTRIAL PROCESS HEAT  - HEAT PUMP_DRYING"/>
    <s v="TEXAS"/>
    <x v="30"/>
    <x v="7"/>
    <s v="OTHER PETROLEUM"/>
    <x v="14"/>
    <n v="0"/>
  </r>
  <r>
    <s v="REFERENCE ELECTRIFICATION - MODERATE TECHNOLOGY ADVANCEMENT"/>
    <x v="3"/>
    <s v="INDUSTRIAL PROCESS HEAT  - HEAT PUMP_DRYING"/>
    <s v="TEXAS"/>
    <x v="30"/>
    <x v="8"/>
    <s v="ELECTRICITY"/>
    <x v="14"/>
    <n v="0"/>
  </r>
  <r>
    <s v="REFERENCE ELECTRIFICATION - MODERATE TECHNOLOGY ADVANCEMENT"/>
    <x v="3"/>
    <s v="INDUSTRIAL PROCESS HEAT  - HEAT PUMP_DRYING"/>
    <s v="TEXAS"/>
    <x v="30"/>
    <x v="8"/>
    <s v="DIESEL FUEL"/>
    <x v="14"/>
    <n v="0"/>
  </r>
  <r>
    <s v="REFERENCE ELECTRIFICATION - MODERATE TECHNOLOGY ADVANCEMENT"/>
    <x v="3"/>
    <s v="INDUSTRIAL PROCESS HEAT  - HEAT PUMP_DRYING"/>
    <s v="TEXAS"/>
    <x v="30"/>
    <x v="8"/>
    <s v="PIPELINE GAS"/>
    <x v="14"/>
    <n v="0"/>
  </r>
  <r>
    <s v="REFERENCE ELECTRIFICATION - MODERATE TECHNOLOGY ADVANCEMENT"/>
    <x v="3"/>
    <s v="INDUSTRIAL PROCESS HEAT  - HEAT PUMP_DRYING"/>
    <s v="TEXAS"/>
    <x v="30"/>
    <x v="8"/>
    <s v="BIOMASS - WOOD"/>
    <x v="14"/>
    <n v="0"/>
  </r>
  <r>
    <s v="REFERENCE ELECTRIFICATION - MODERATE TECHNOLOGY ADVANCEMENT"/>
    <x v="3"/>
    <s v="INDUSTRIAL PROCESS HEAT  - HEAT PUMP_DRYING"/>
    <s v="TEXAS"/>
    <x v="30"/>
    <x v="8"/>
    <s v="RESIDUAL FUEL OIL"/>
    <x v="14"/>
    <n v="0"/>
  </r>
  <r>
    <s v="REFERENCE ELECTRIFICATION - MODERATE TECHNOLOGY ADVANCEMENT"/>
    <x v="3"/>
    <s v="INDUSTRIAL PROCESS HEAT  - HEAT PUMP_DRYING"/>
    <s v="TEXAS"/>
    <x v="30"/>
    <x v="8"/>
    <s v="COAL"/>
    <x v="14"/>
    <n v="0"/>
  </r>
  <r>
    <s v="REFERENCE ELECTRIFICATION - MODERATE TECHNOLOGY ADVANCEMENT"/>
    <x v="3"/>
    <s v="INDUSTRIAL PROCESS HEAT  - HEAT PUMP_DRYING"/>
    <s v="TEXAS"/>
    <x v="30"/>
    <x v="8"/>
    <s v="OTHER PETROLEUM"/>
    <x v="14"/>
    <n v="0"/>
  </r>
  <r>
    <s v="REFERENCE ELECTRIFICATION - MODERATE TECHNOLOGY ADVANCEMENT"/>
    <x v="3"/>
    <s v="INDUSTRIAL PROCESS HEAT  - HEAT PUMP_DRYING"/>
    <s v="TEXAS"/>
    <x v="30"/>
    <x v="9"/>
    <s v="ELECTRICITY"/>
    <x v="14"/>
    <n v="0"/>
  </r>
  <r>
    <s v="REFERENCE ELECTRIFICATION - MODERATE TECHNOLOGY ADVANCEMENT"/>
    <x v="3"/>
    <s v="INDUSTRIAL PROCESS HEAT  - HEAT PUMP_DRYING"/>
    <s v="TEXAS"/>
    <x v="30"/>
    <x v="9"/>
    <s v="DIESEL FUEL"/>
    <x v="14"/>
    <n v="0"/>
  </r>
  <r>
    <s v="REFERENCE ELECTRIFICATION - MODERATE TECHNOLOGY ADVANCEMENT"/>
    <x v="3"/>
    <s v="INDUSTRIAL PROCESS HEAT  - HEAT PUMP_DRYING"/>
    <s v="TEXAS"/>
    <x v="30"/>
    <x v="9"/>
    <s v="PIPELINE GAS"/>
    <x v="14"/>
    <n v="0"/>
  </r>
  <r>
    <s v="REFERENCE ELECTRIFICATION - MODERATE TECHNOLOGY ADVANCEMENT"/>
    <x v="3"/>
    <s v="INDUSTRIAL PROCESS HEAT  - HEAT PUMP_DRYING"/>
    <s v="TEXAS"/>
    <x v="30"/>
    <x v="9"/>
    <s v="BIOMASS - WOOD"/>
    <x v="14"/>
    <n v="0"/>
  </r>
  <r>
    <s v="REFERENCE ELECTRIFICATION - MODERATE TECHNOLOGY ADVANCEMENT"/>
    <x v="3"/>
    <s v="INDUSTRIAL PROCESS HEAT  - HEAT PUMP_DRYING"/>
    <s v="TEXAS"/>
    <x v="30"/>
    <x v="9"/>
    <s v="RESIDUAL FUEL OIL"/>
    <x v="14"/>
    <n v="0"/>
  </r>
  <r>
    <s v="REFERENCE ELECTRIFICATION - MODERATE TECHNOLOGY ADVANCEMENT"/>
    <x v="3"/>
    <s v="INDUSTRIAL PROCESS HEAT  - HEAT PUMP_DRYING"/>
    <s v="TEXAS"/>
    <x v="30"/>
    <x v="9"/>
    <s v="COAL"/>
    <x v="14"/>
    <n v="0"/>
  </r>
  <r>
    <s v="REFERENCE ELECTRIFICATION - MODERATE TECHNOLOGY ADVANCEMENT"/>
    <x v="3"/>
    <s v="INDUSTRIAL PROCESS HEAT  - HEAT PUMP_DRYING"/>
    <s v="TEXAS"/>
    <x v="30"/>
    <x v="9"/>
    <s v="OTHER PETROLEUM"/>
    <x v="14"/>
    <n v="0"/>
  </r>
  <r>
    <s v="REFERENCE ELECTRIFICATION - MODERATE TECHNOLOGY ADVANCEMENT"/>
    <x v="3"/>
    <s v="INDUSTRIAL PROCESS HEAT  - HEAT PUMP_DRYING"/>
    <s v="TEXAS"/>
    <x v="30"/>
    <x v="10"/>
    <s v="ELECTRICITY"/>
    <x v="14"/>
    <n v="0"/>
  </r>
  <r>
    <s v="REFERENCE ELECTRIFICATION - MODERATE TECHNOLOGY ADVANCEMENT"/>
    <x v="3"/>
    <s v="INDUSTRIAL PROCESS HEAT  - HEAT PUMP_DRYING"/>
    <s v="TEXAS"/>
    <x v="30"/>
    <x v="10"/>
    <s v="DIESEL FUEL"/>
    <x v="14"/>
    <n v="0"/>
  </r>
  <r>
    <s v="REFERENCE ELECTRIFICATION - MODERATE TECHNOLOGY ADVANCEMENT"/>
    <x v="3"/>
    <s v="INDUSTRIAL PROCESS HEAT  - HEAT PUMP_DRYING"/>
    <s v="TEXAS"/>
    <x v="30"/>
    <x v="10"/>
    <s v="PIPELINE GAS"/>
    <x v="14"/>
    <n v="0"/>
  </r>
  <r>
    <s v="REFERENCE ELECTRIFICATION - MODERATE TECHNOLOGY ADVANCEMENT"/>
    <x v="3"/>
    <s v="INDUSTRIAL PROCESS HEAT  - HEAT PUMP_DRYING"/>
    <s v="TEXAS"/>
    <x v="30"/>
    <x v="10"/>
    <s v="BIOMASS - WOOD"/>
    <x v="14"/>
    <n v="0"/>
  </r>
  <r>
    <s v="REFERENCE ELECTRIFICATION - MODERATE TECHNOLOGY ADVANCEMENT"/>
    <x v="3"/>
    <s v="INDUSTRIAL PROCESS HEAT  - HEAT PUMP_DRYING"/>
    <s v="TEXAS"/>
    <x v="30"/>
    <x v="10"/>
    <s v="RESIDUAL FUEL OIL"/>
    <x v="14"/>
    <n v="0"/>
  </r>
  <r>
    <s v="REFERENCE ELECTRIFICATION - MODERATE TECHNOLOGY ADVANCEMENT"/>
    <x v="3"/>
    <s v="INDUSTRIAL PROCESS HEAT  - HEAT PUMP_DRYING"/>
    <s v="TEXAS"/>
    <x v="30"/>
    <x v="10"/>
    <s v="COAL"/>
    <x v="14"/>
    <n v="0"/>
  </r>
  <r>
    <s v="REFERENCE ELECTRIFICATION - MODERATE TECHNOLOGY ADVANCEMENT"/>
    <x v="3"/>
    <s v="INDUSTRIAL PROCESS HEAT  - HEAT PUMP_DRYING"/>
    <s v="TEXAS"/>
    <x v="30"/>
    <x v="10"/>
    <s v="OTHER PETROLEUM"/>
    <x v="14"/>
    <n v="0"/>
  </r>
  <r>
    <s v="REFERENCE ELECTRIFICATION - MODERATE TECHNOLOGY ADVANCEMENT"/>
    <x v="3"/>
    <s v="INDUSTRIAL PROCESS HEAT  - HEAT PUMP_DRYING"/>
    <s v="TEXAS"/>
    <x v="30"/>
    <x v="11"/>
    <s v="ELECTRICITY"/>
    <x v="14"/>
    <n v="0"/>
  </r>
  <r>
    <s v="REFERENCE ELECTRIFICATION - MODERATE TECHNOLOGY ADVANCEMENT"/>
    <x v="3"/>
    <s v="INDUSTRIAL PROCESS HEAT  - HEAT PUMP_DRYING"/>
    <s v="TEXAS"/>
    <x v="30"/>
    <x v="11"/>
    <s v="DIESEL FUEL"/>
    <x v="14"/>
    <n v="0"/>
  </r>
  <r>
    <s v="REFERENCE ELECTRIFICATION - MODERATE TECHNOLOGY ADVANCEMENT"/>
    <x v="3"/>
    <s v="INDUSTRIAL PROCESS HEAT  - HEAT PUMP_DRYING"/>
    <s v="TEXAS"/>
    <x v="30"/>
    <x v="11"/>
    <s v="PIPELINE GAS"/>
    <x v="14"/>
    <n v="0"/>
  </r>
  <r>
    <s v="REFERENCE ELECTRIFICATION - MODERATE TECHNOLOGY ADVANCEMENT"/>
    <x v="3"/>
    <s v="INDUSTRIAL PROCESS HEAT  - HEAT PUMP_DRYING"/>
    <s v="TEXAS"/>
    <x v="30"/>
    <x v="11"/>
    <s v="BIOMASS - WOOD"/>
    <x v="14"/>
    <n v="0"/>
  </r>
  <r>
    <s v="REFERENCE ELECTRIFICATION - MODERATE TECHNOLOGY ADVANCEMENT"/>
    <x v="3"/>
    <s v="INDUSTRIAL PROCESS HEAT  - HEAT PUMP_DRYING"/>
    <s v="TEXAS"/>
    <x v="30"/>
    <x v="11"/>
    <s v="RESIDUAL FUEL OIL"/>
    <x v="14"/>
    <n v="0"/>
  </r>
  <r>
    <s v="REFERENCE ELECTRIFICATION - MODERATE TECHNOLOGY ADVANCEMENT"/>
    <x v="3"/>
    <s v="INDUSTRIAL PROCESS HEAT  - HEAT PUMP_DRYING"/>
    <s v="TEXAS"/>
    <x v="30"/>
    <x v="11"/>
    <s v="COAL"/>
    <x v="14"/>
    <n v="0"/>
  </r>
  <r>
    <s v="REFERENCE ELECTRIFICATION - MODERATE TECHNOLOGY ADVANCEMENT"/>
    <x v="3"/>
    <s v="INDUSTRIAL PROCESS HEAT  - HEAT PUMP_DRYING"/>
    <s v="TEXAS"/>
    <x v="30"/>
    <x v="11"/>
    <s v="OTHER PETROLEUM"/>
    <x v="14"/>
    <n v="0"/>
  </r>
  <r>
    <s v="REFERENCE ELECTRIFICATION - MODERATE TECHNOLOGY ADVANCEMENT"/>
    <x v="3"/>
    <s v="INDUSTRIAL PROCESS HEAT  - HEAT PUMP_DRYING"/>
    <s v="TEXAS"/>
    <x v="30"/>
    <x v="12"/>
    <s v="ELECTRICITY"/>
    <x v="14"/>
    <n v="0"/>
  </r>
  <r>
    <s v="REFERENCE ELECTRIFICATION - MODERATE TECHNOLOGY ADVANCEMENT"/>
    <x v="3"/>
    <s v="INDUSTRIAL PROCESS HEAT  - HEAT PUMP_DRYING"/>
    <s v="TEXAS"/>
    <x v="30"/>
    <x v="12"/>
    <s v="DIESEL FUEL"/>
    <x v="14"/>
    <n v="0"/>
  </r>
  <r>
    <s v="REFERENCE ELECTRIFICATION - MODERATE TECHNOLOGY ADVANCEMENT"/>
    <x v="3"/>
    <s v="INDUSTRIAL PROCESS HEAT  - HEAT PUMP_DRYING"/>
    <s v="TEXAS"/>
    <x v="30"/>
    <x v="12"/>
    <s v="PIPELINE GAS"/>
    <x v="14"/>
    <n v="0"/>
  </r>
  <r>
    <s v="REFERENCE ELECTRIFICATION - MODERATE TECHNOLOGY ADVANCEMENT"/>
    <x v="3"/>
    <s v="INDUSTRIAL PROCESS HEAT  - HEAT PUMP_DRYING"/>
    <s v="TEXAS"/>
    <x v="30"/>
    <x v="12"/>
    <s v="BIOMASS - WOOD"/>
    <x v="14"/>
    <n v="0"/>
  </r>
  <r>
    <s v="REFERENCE ELECTRIFICATION - MODERATE TECHNOLOGY ADVANCEMENT"/>
    <x v="3"/>
    <s v="INDUSTRIAL PROCESS HEAT  - HEAT PUMP_DRYING"/>
    <s v="TEXAS"/>
    <x v="30"/>
    <x v="12"/>
    <s v="RESIDUAL FUEL OIL"/>
    <x v="14"/>
    <n v="0"/>
  </r>
  <r>
    <s v="REFERENCE ELECTRIFICATION - MODERATE TECHNOLOGY ADVANCEMENT"/>
    <x v="3"/>
    <s v="INDUSTRIAL PROCESS HEAT  - HEAT PUMP_DRYING"/>
    <s v="TEXAS"/>
    <x v="30"/>
    <x v="12"/>
    <s v="COAL"/>
    <x v="14"/>
    <n v="0"/>
  </r>
  <r>
    <s v="REFERENCE ELECTRIFICATION - MODERATE TECHNOLOGY ADVANCEMENT"/>
    <x v="3"/>
    <s v="INDUSTRIAL PROCESS HEAT  - HEAT PUMP_DRYING"/>
    <s v="TEXAS"/>
    <x v="30"/>
    <x v="12"/>
    <s v="OTHER PETROLEUM"/>
    <x v="14"/>
    <n v="0"/>
  </r>
  <r>
    <s v="REFERENCE ELECTRIFICATION - MODERATE TECHNOLOGY ADVANCEMENT"/>
    <x v="3"/>
    <s v="INDUSTRIAL PROCESS HEAT  - HEAT PUMP_DRYING"/>
    <s v="TEXAS"/>
    <x v="30"/>
    <x v="13"/>
    <s v="ELECTRICITY"/>
    <x v="14"/>
    <n v="0"/>
  </r>
  <r>
    <s v="REFERENCE ELECTRIFICATION - MODERATE TECHNOLOGY ADVANCEMENT"/>
    <x v="3"/>
    <s v="INDUSTRIAL PROCESS HEAT  - HEAT PUMP_DRYING"/>
    <s v="TEXAS"/>
    <x v="30"/>
    <x v="13"/>
    <s v="DIESEL FUEL"/>
    <x v="14"/>
    <n v="0"/>
  </r>
  <r>
    <s v="REFERENCE ELECTRIFICATION - MODERATE TECHNOLOGY ADVANCEMENT"/>
    <x v="3"/>
    <s v="INDUSTRIAL PROCESS HEAT  - HEAT PUMP_DRYING"/>
    <s v="TEXAS"/>
    <x v="30"/>
    <x v="13"/>
    <s v="PIPELINE GAS"/>
    <x v="14"/>
    <n v="0"/>
  </r>
  <r>
    <s v="REFERENCE ELECTRIFICATION - MODERATE TECHNOLOGY ADVANCEMENT"/>
    <x v="3"/>
    <s v="INDUSTRIAL PROCESS HEAT  - HEAT PUMP_DRYING"/>
    <s v="TEXAS"/>
    <x v="30"/>
    <x v="13"/>
    <s v="BIOMASS - WOOD"/>
    <x v="14"/>
    <n v="0"/>
  </r>
  <r>
    <s v="REFERENCE ELECTRIFICATION - MODERATE TECHNOLOGY ADVANCEMENT"/>
    <x v="3"/>
    <s v="INDUSTRIAL PROCESS HEAT  - HEAT PUMP_DRYING"/>
    <s v="TEXAS"/>
    <x v="30"/>
    <x v="13"/>
    <s v="RESIDUAL FUEL OIL"/>
    <x v="14"/>
    <n v="0"/>
  </r>
  <r>
    <s v="REFERENCE ELECTRIFICATION - MODERATE TECHNOLOGY ADVANCEMENT"/>
    <x v="3"/>
    <s v="INDUSTRIAL PROCESS HEAT  - HEAT PUMP_DRYING"/>
    <s v="TEXAS"/>
    <x v="30"/>
    <x v="13"/>
    <s v="COAL"/>
    <x v="14"/>
    <n v="0"/>
  </r>
  <r>
    <s v="REFERENCE ELECTRIFICATION - MODERATE TECHNOLOGY ADVANCEMENT"/>
    <x v="3"/>
    <s v="INDUSTRIAL PROCESS HEAT  - HEAT PUMP_DRYING"/>
    <s v="TEXAS"/>
    <x v="30"/>
    <x v="13"/>
    <s v="OTHER PETROLEUM"/>
    <x v="14"/>
    <n v="0"/>
  </r>
  <r>
    <s v="REFERENCE ELECTRIFICATION - MODERATE TECHNOLOGY ADVANCEMENT"/>
    <x v="3"/>
    <s v="INDUSTRIAL PROCESS HEAT  - HEAT PUMP_DRYING"/>
    <s v="TEXAS"/>
    <x v="30"/>
    <x v="14"/>
    <s v="ELECTRICITY"/>
    <x v="14"/>
    <n v="0"/>
  </r>
  <r>
    <s v="REFERENCE ELECTRIFICATION - MODERATE TECHNOLOGY ADVANCEMENT"/>
    <x v="3"/>
    <s v="INDUSTRIAL PROCESS HEAT  - HEAT PUMP_DRYING"/>
    <s v="TEXAS"/>
    <x v="30"/>
    <x v="14"/>
    <s v="DIESEL FUEL"/>
    <x v="14"/>
    <n v="0"/>
  </r>
  <r>
    <s v="REFERENCE ELECTRIFICATION - MODERATE TECHNOLOGY ADVANCEMENT"/>
    <x v="3"/>
    <s v="INDUSTRIAL PROCESS HEAT  - HEAT PUMP_DRYING"/>
    <s v="TEXAS"/>
    <x v="30"/>
    <x v="14"/>
    <s v="PIPELINE GAS"/>
    <x v="14"/>
    <n v="0"/>
  </r>
  <r>
    <s v="REFERENCE ELECTRIFICATION - MODERATE TECHNOLOGY ADVANCEMENT"/>
    <x v="3"/>
    <s v="INDUSTRIAL PROCESS HEAT  - HEAT PUMP_DRYING"/>
    <s v="TEXAS"/>
    <x v="30"/>
    <x v="14"/>
    <s v="BIOMASS - WOOD"/>
    <x v="14"/>
    <n v="0"/>
  </r>
  <r>
    <s v="REFERENCE ELECTRIFICATION - MODERATE TECHNOLOGY ADVANCEMENT"/>
    <x v="3"/>
    <s v="INDUSTRIAL PROCESS HEAT  - HEAT PUMP_DRYING"/>
    <s v="TEXAS"/>
    <x v="30"/>
    <x v="14"/>
    <s v="RESIDUAL FUEL OIL"/>
    <x v="14"/>
    <n v="0"/>
  </r>
  <r>
    <s v="REFERENCE ELECTRIFICATION - MODERATE TECHNOLOGY ADVANCEMENT"/>
    <x v="3"/>
    <s v="INDUSTRIAL PROCESS HEAT  - HEAT PUMP_DRYING"/>
    <s v="TEXAS"/>
    <x v="30"/>
    <x v="14"/>
    <s v="COAL"/>
    <x v="14"/>
    <n v="0"/>
  </r>
  <r>
    <s v="REFERENCE ELECTRIFICATION - MODERATE TECHNOLOGY ADVANCEMENT"/>
    <x v="3"/>
    <s v="INDUSTRIAL PROCESS HEAT  - HEAT PUMP_DRYING"/>
    <s v="TEXAS"/>
    <x v="30"/>
    <x v="14"/>
    <s v="OTHER PETROLEUM"/>
    <x v="14"/>
    <n v="0"/>
  </r>
  <r>
    <s v="REFERENCE ELECTRIFICATION - MODERATE TECHNOLOGY ADVANCEMENT"/>
    <x v="3"/>
    <s v="INDUSTRIAL PROCESS HEAT  - HEAT PUMP_DRYING"/>
    <s v="TEXAS"/>
    <x v="30"/>
    <x v="15"/>
    <s v="ELECTRICITY"/>
    <x v="14"/>
    <n v="0"/>
  </r>
  <r>
    <s v="REFERENCE ELECTRIFICATION - MODERATE TECHNOLOGY ADVANCEMENT"/>
    <x v="3"/>
    <s v="INDUSTRIAL PROCESS HEAT  - HEAT PUMP_DRYING"/>
    <s v="TEXAS"/>
    <x v="30"/>
    <x v="15"/>
    <s v="DIESEL FUEL"/>
    <x v="14"/>
    <n v="0"/>
  </r>
  <r>
    <s v="REFERENCE ELECTRIFICATION - MODERATE TECHNOLOGY ADVANCEMENT"/>
    <x v="3"/>
    <s v="INDUSTRIAL PROCESS HEAT  - HEAT PUMP_DRYING"/>
    <s v="TEXAS"/>
    <x v="30"/>
    <x v="15"/>
    <s v="PIPELINE GAS"/>
    <x v="14"/>
    <n v="0"/>
  </r>
  <r>
    <s v="REFERENCE ELECTRIFICATION - MODERATE TECHNOLOGY ADVANCEMENT"/>
    <x v="3"/>
    <s v="INDUSTRIAL PROCESS HEAT  - HEAT PUMP_DRYING"/>
    <s v="TEXAS"/>
    <x v="30"/>
    <x v="15"/>
    <s v="BIOMASS - WOOD"/>
    <x v="14"/>
    <n v="0"/>
  </r>
  <r>
    <s v="REFERENCE ELECTRIFICATION - MODERATE TECHNOLOGY ADVANCEMENT"/>
    <x v="3"/>
    <s v="INDUSTRIAL PROCESS HEAT  - HEAT PUMP_DRYING"/>
    <s v="TEXAS"/>
    <x v="30"/>
    <x v="15"/>
    <s v="RESIDUAL FUEL OIL"/>
    <x v="14"/>
    <n v="0"/>
  </r>
  <r>
    <s v="REFERENCE ELECTRIFICATION - MODERATE TECHNOLOGY ADVANCEMENT"/>
    <x v="3"/>
    <s v="INDUSTRIAL PROCESS HEAT  - HEAT PUMP_DRYING"/>
    <s v="TEXAS"/>
    <x v="30"/>
    <x v="15"/>
    <s v="COAL"/>
    <x v="14"/>
    <n v="0"/>
  </r>
  <r>
    <s v="REFERENCE ELECTRIFICATION - MODERATE TECHNOLOGY ADVANCEMENT"/>
    <x v="3"/>
    <s v="INDUSTRIAL PROCESS HEAT  - HEAT PUMP_DRYING"/>
    <s v="TEXAS"/>
    <x v="30"/>
    <x v="15"/>
    <s v="OTHER PETROLEUM"/>
    <x v="14"/>
    <n v="0"/>
  </r>
  <r>
    <s v="REFERENCE ELECTRIFICATION - MODERATE TECHNOLOGY ADVANCEMENT"/>
    <x v="3"/>
    <s v="INDUSTRIAL PROCESS HEAT  - HEAT PUMP_DRYING"/>
    <s v="TEXAS"/>
    <x v="30"/>
    <x v="16"/>
    <s v="ELECTRICITY"/>
    <x v="14"/>
    <n v="0"/>
  </r>
  <r>
    <s v="REFERENCE ELECTRIFICATION - MODERATE TECHNOLOGY ADVANCEMENT"/>
    <x v="3"/>
    <s v="INDUSTRIAL PROCESS HEAT  - HEAT PUMP_DRYING"/>
    <s v="TEXAS"/>
    <x v="30"/>
    <x v="16"/>
    <s v="DIESEL FUEL"/>
    <x v="14"/>
    <n v="0"/>
  </r>
  <r>
    <s v="REFERENCE ELECTRIFICATION - MODERATE TECHNOLOGY ADVANCEMENT"/>
    <x v="3"/>
    <s v="INDUSTRIAL PROCESS HEAT  - HEAT PUMP_DRYING"/>
    <s v="TEXAS"/>
    <x v="30"/>
    <x v="16"/>
    <s v="PIPELINE GAS"/>
    <x v="14"/>
    <n v="0"/>
  </r>
  <r>
    <s v="REFERENCE ELECTRIFICATION - MODERATE TECHNOLOGY ADVANCEMENT"/>
    <x v="3"/>
    <s v="INDUSTRIAL PROCESS HEAT  - HEAT PUMP_DRYING"/>
    <s v="TEXAS"/>
    <x v="30"/>
    <x v="16"/>
    <s v="BIOMASS - WOOD"/>
    <x v="14"/>
    <n v="0"/>
  </r>
  <r>
    <s v="REFERENCE ELECTRIFICATION - MODERATE TECHNOLOGY ADVANCEMENT"/>
    <x v="3"/>
    <s v="INDUSTRIAL PROCESS HEAT  - HEAT PUMP_DRYING"/>
    <s v="TEXAS"/>
    <x v="30"/>
    <x v="16"/>
    <s v="RESIDUAL FUEL OIL"/>
    <x v="14"/>
    <n v="0"/>
  </r>
  <r>
    <s v="REFERENCE ELECTRIFICATION - MODERATE TECHNOLOGY ADVANCEMENT"/>
    <x v="3"/>
    <s v="INDUSTRIAL PROCESS HEAT  - HEAT PUMP_DRYING"/>
    <s v="TEXAS"/>
    <x v="30"/>
    <x v="16"/>
    <s v="COAL"/>
    <x v="14"/>
    <n v="0"/>
  </r>
  <r>
    <s v="REFERENCE ELECTRIFICATION - MODERATE TECHNOLOGY ADVANCEMENT"/>
    <x v="3"/>
    <s v="INDUSTRIAL PROCESS HEAT  - HEAT PUMP_DRYING"/>
    <s v="TEXAS"/>
    <x v="30"/>
    <x v="16"/>
    <s v="OTHER PETROLEUM"/>
    <x v="14"/>
    <n v="0"/>
  </r>
  <r>
    <s v="REFERENCE ELECTRIFICATION - MODERATE TECHNOLOGY ADVANCEMENT"/>
    <x v="3"/>
    <s v="INDUSTRIAL PROCESS HEAT  - HEAT PUMP_DRYING"/>
    <s v="TEXAS"/>
    <x v="30"/>
    <x v="17"/>
    <s v="ELECTRICITY"/>
    <x v="14"/>
    <n v="0"/>
  </r>
  <r>
    <s v="REFERENCE ELECTRIFICATION - MODERATE TECHNOLOGY ADVANCEMENT"/>
    <x v="3"/>
    <s v="INDUSTRIAL PROCESS HEAT  - HEAT PUMP_DRYING"/>
    <s v="TEXAS"/>
    <x v="30"/>
    <x v="17"/>
    <s v="DIESEL FUEL"/>
    <x v="14"/>
    <n v="0"/>
  </r>
  <r>
    <s v="REFERENCE ELECTRIFICATION - MODERATE TECHNOLOGY ADVANCEMENT"/>
    <x v="3"/>
    <s v="INDUSTRIAL PROCESS HEAT  - HEAT PUMP_DRYING"/>
    <s v="TEXAS"/>
    <x v="30"/>
    <x v="17"/>
    <s v="PIPELINE GAS"/>
    <x v="14"/>
    <n v="0"/>
  </r>
  <r>
    <s v="REFERENCE ELECTRIFICATION - MODERATE TECHNOLOGY ADVANCEMENT"/>
    <x v="3"/>
    <s v="INDUSTRIAL PROCESS HEAT  - HEAT PUMP_DRYING"/>
    <s v="TEXAS"/>
    <x v="30"/>
    <x v="17"/>
    <s v="BIOMASS - WOOD"/>
    <x v="14"/>
    <n v="0"/>
  </r>
  <r>
    <s v="REFERENCE ELECTRIFICATION - MODERATE TECHNOLOGY ADVANCEMENT"/>
    <x v="3"/>
    <s v="INDUSTRIAL PROCESS HEAT  - HEAT PUMP_DRYING"/>
    <s v="TEXAS"/>
    <x v="30"/>
    <x v="17"/>
    <s v="RESIDUAL FUEL OIL"/>
    <x v="14"/>
    <n v="0"/>
  </r>
  <r>
    <s v="REFERENCE ELECTRIFICATION - MODERATE TECHNOLOGY ADVANCEMENT"/>
    <x v="3"/>
    <s v="INDUSTRIAL PROCESS HEAT  - HEAT PUMP_DRYING"/>
    <s v="TEXAS"/>
    <x v="30"/>
    <x v="17"/>
    <s v="COAL"/>
    <x v="14"/>
    <n v="0"/>
  </r>
  <r>
    <s v="REFERENCE ELECTRIFICATION - MODERATE TECHNOLOGY ADVANCEMENT"/>
    <x v="3"/>
    <s v="INDUSTRIAL PROCESS HEAT  - HEAT PUMP_DRYING"/>
    <s v="TEXAS"/>
    <x v="30"/>
    <x v="17"/>
    <s v="OTHER PETROLEUM"/>
    <x v="14"/>
    <n v="0"/>
  </r>
  <r>
    <s v="REFERENCE ELECTRIFICATION - MODERATE TECHNOLOGY ADVANCEMENT"/>
    <x v="3"/>
    <s v="INDUSTRIAL PROCESS HEAT  - HEAT PUMP_DRYING"/>
    <s v="TEXAS"/>
    <x v="30"/>
    <x v="18"/>
    <s v="ELECTRICITY"/>
    <x v="14"/>
    <n v="0"/>
  </r>
  <r>
    <s v="REFERENCE ELECTRIFICATION - MODERATE TECHNOLOGY ADVANCEMENT"/>
    <x v="3"/>
    <s v="INDUSTRIAL PROCESS HEAT  - HEAT PUMP_DRYING"/>
    <s v="TEXAS"/>
    <x v="30"/>
    <x v="18"/>
    <s v="DIESEL FUEL"/>
    <x v="14"/>
    <n v="0"/>
  </r>
  <r>
    <s v="REFERENCE ELECTRIFICATION - MODERATE TECHNOLOGY ADVANCEMENT"/>
    <x v="3"/>
    <s v="INDUSTRIAL PROCESS HEAT  - HEAT PUMP_DRYING"/>
    <s v="TEXAS"/>
    <x v="30"/>
    <x v="18"/>
    <s v="PIPELINE GAS"/>
    <x v="14"/>
    <n v="0"/>
  </r>
  <r>
    <s v="REFERENCE ELECTRIFICATION - MODERATE TECHNOLOGY ADVANCEMENT"/>
    <x v="3"/>
    <s v="INDUSTRIAL PROCESS HEAT  - HEAT PUMP_DRYING"/>
    <s v="TEXAS"/>
    <x v="30"/>
    <x v="18"/>
    <s v="BIOMASS - WOOD"/>
    <x v="14"/>
    <n v="0"/>
  </r>
  <r>
    <s v="REFERENCE ELECTRIFICATION - MODERATE TECHNOLOGY ADVANCEMENT"/>
    <x v="3"/>
    <s v="INDUSTRIAL PROCESS HEAT  - HEAT PUMP_DRYING"/>
    <s v="TEXAS"/>
    <x v="30"/>
    <x v="18"/>
    <s v="RESIDUAL FUEL OIL"/>
    <x v="14"/>
    <n v="0"/>
  </r>
  <r>
    <s v="REFERENCE ELECTRIFICATION - MODERATE TECHNOLOGY ADVANCEMENT"/>
    <x v="3"/>
    <s v="INDUSTRIAL PROCESS HEAT  - HEAT PUMP_DRYING"/>
    <s v="TEXAS"/>
    <x v="30"/>
    <x v="18"/>
    <s v="COAL"/>
    <x v="14"/>
    <n v="0"/>
  </r>
  <r>
    <s v="REFERENCE ELECTRIFICATION - MODERATE TECHNOLOGY ADVANCEMENT"/>
    <x v="3"/>
    <s v="INDUSTRIAL PROCESS HEAT  - HEAT PUMP_DRYING"/>
    <s v="TEXAS"/>
    <x v="30"/>
    <x v="18"/>
    <s v="OTHER PETROLEUM"/>
    <x v="14"/>
    <n v="0"/>
  </r>
  <r>
    <s v="REFERENCE ELECTRIFICATION - MODERATE TECHNOLOGY ADVANCEMENT"/>
    <x v="3"/>
    <s v="INDUSTRIAL PROCESS HEAT  - HEAT PUMP_DRYING"/>
    <s v="TEXAS"/>
    <x v="30"/>
    <x v="19"/>
    <s v="ELECTRICITY"/>
    <x v="14"/>
    <n v="0"/>
  </r>
  <r>
    <s v="REFERENCE ELECTRIFICATION - MODERATE TECHNOLOGY ADVANCEMENT"/>
    <x v="3"/>
    <s v="INDUSTRIAL PROCESS HEAT  - HEAT PUMP_DRYING"/>
    <s v="TEXAS"/>
    <x v="30"/>
    <x v="19"/>
    <s v="DIESEL FUEL"/>
    <x v="14"/>
    <n v="0"/>
  </r>
  <r>
    <s v="REFERENCE ELECTRIFICATION - MODERATE TECHNOLOGY ADVANCEMENT"/>
    <x v="3"/>
    <s v="INDUSTRIAL PROCESS HEAT  - HEAT PUMP_DRYING"/>
    <s v="TEXAS"/>
    <x v="30"/>
    <x v="19"/>
    <s v="PIPELINE GAS"/>
    <x v="14"/>
    <n v="0"/>
  </r>
  <r>
    <s v="REFERENCE ELECTRIFICATION - MODERATE TECHNOLOGY ADVANCEMENT"/>
    <x v="3"/>
    <s v="INDUSTRIAL PROCESS HEAT  - HEAT PUMP_DRYING"/>
    <s v="TEXAS"/>
    <x v="30"/>
    <x v="19"/>
    <s v="BIOMASS - WOOD"/>
    <x v="14"/>
    <n v="0"/>
  </r>
  <r>
    <s v="REFERENCE ELECTRIFICATION - MODERATE TECHNOLOGY ADVANCEMENT"/>
    <x v="3"/>
    <s v="INDUSTRIAL PROCESS HEAT  - HEAT PUMP_DRYING"/>
    <s v="TEXAS"/>
    <x v="30"/>
    <x v="19"/>
    <s v="RESIDUAL FUEL OIL"/>
    <x v="14"/>
    <n v="0"/>
  </r>
  <r>
    <s v="REFERENCE ELECTRIFICATION - MODERATE TECHNOLOGY ADVANCEMENT"/>
    <x v="3"/>
    <s v="INDUSTRIAL PROCESS HEAT  - HEAT PUMP_DRYING"/>
    <s v="TEXAS"/>
    <x v="30"/>
    <x v="19"/>
    <s v="COAL"/>
    <x v="14"/>
    <n v="0"/>
  </r>
  <r>
    <s v="REFERENCE ELECTRIFICATION - MODERATE TECHNOLOGY ADVANCEMENT"/>
    <x v="3"/>
    <s v="INDUSTRIAL PROCESS HEAT  - HEAT PUMP_DRYING"/>
    <s v="TEXAS"/>
    <x v="30"/>
    <x v="19"/>
    <s v="OTHER PETROLEUM"/>
    <x v="14"/>
    <n v="0"/>
  </r>
  <r>
    <s v="REFERENCE ELECTRIFICATION - MODERATE TECHNOLOGY ADVANCEMENT"/>
    <x v="3"/>
    <s v="INDUSTRIAL PROCESS HEAT  - HEAT PUMP_DRYING"/>
    <s v="TEXAS"/>
    <x v="30"/>
    <x v="20"/>
    <s v="ELECTRICITY"/>
    <x v="14"/>
    <n v="0"/>
  </r>
  <r>
    <s v="REFERENCE ELECTRIFICATION - MODERATE TECHNOLOGY ADVANCEMENT"/>
    <x v="3"/>
    <s v="INDUSTRIAL PROCESS HEAT  - HEAT PUMP_DRYING"/>
    <s v="TEXAS"/>
    <x v="30"/>
    <x v="20"/>
    <s v="DIESEL FUEL"/>
    <x v="14"/>
    <n v="0"/>
  </r>
  <r>
    <s v="REFERENCE ELECTRIFICATION - MODERATE TECHNOLOGY ADVANCEMENT"/>
    <x v="3"/>
    <s v="INDUSTRIAL PROCESS HEAT  - HEAT PUMP_DRYING"/>
    <s v="TEXAS"/>
    <x v="30"/>
    <x v="20"/>
    <s v="PIPELINE GAS"/>
    <x v="14"/>
    <n v="0"/>
  </r>
  <r>
    <s v="REFERENCE ELECTRIFICATION - MODERATE TECHNOLOGY ADVANCEMENT"/>
    <x v="3"/>
    <s v="INDUSTRIAL PROCESS HEAT  - HEAT PUMP_DRYING"/>
    <s v="TEXAS"/>
    <x v="30"/>
    <x v="20"/>
    <s v="BIOMASS - WOOD"/>
    <x v="14"/>
    <n v="0"/>
  </r>
  <r>
    <s v="REFERENCE ELECTRIFICATION - MODERATE TECHNOLOGY ADVANCEMENT"/>
    <x v="3"/>
    <s v="INDUSTRIAL PROCESS HEAT  - HEAT PUMP_DRYING"/>
    <s v="TEXAS"/>
    <x v="30"/>
    <x v="20"/>
    <s v="RESIDUAL FUEL OIL"/>
    <x v="14"/>
    <n v="0"/>
  </r>
  <r>
    <s v="REFERENCE ELECTRIFICATION - MODERATE TECHNOLOGY ADVANCEMENT"/>
    <x v="3"/>
    <s v="INDUSTRIAL PROCESS HEAT  - HEAT PUMP_DRYING"/>
    <s v="TEXAS"/>
    <x v="30"/>
    <x v="20"/>
    <s v="COAL"/>
    <x v="14"/>
    <n v="0"/>
  </r>
  <r>
    <s v="REFERENCE ELECTRIFICATION - MODERATE TECHNOLOGY ADVANCEMENT"/>
    <x v="3"/>
    <s v="INDUSTRIAL PROCESS HEAT  - HEAT PUMP_DRYING"/>
    <s v="TEXAS"/>
    <x v="30"/>
    <x v="20"/>
    <s v="OTHER PETROLEUM"/>
    <x v="14"/>
    <n v="0"/>
  </r>
  <r>
    <s v="REFERENCE ELECTRIFICATION - MODERATE TECHNOLOGY ADVANCEMENT"/>
    <x v="3"/>
    <s v="INDUSTRIAL PROCESS HEAT  - HEAT PUMP_DRYING"/>
    <s v="TEXAS"/>
    <x v="30"/>
    <x v="21"/>
    <s v="ELECTRICITY"/>
    <x v="14"/>
    <n v="0"/>
  </r>
  <r>
    <s v="REFERENCE ELECTRIFICATION - MODERATE TECHNOLOGY ADVANCEMENT"/>
    <x v="3"/>
    <s v="INDUSTRIAL PROCESS HEAT  - HEAT PUMP_DRYING"/>
    <s v="TEXAS"/>
    <x v="30"/>
    <x v="21"/>
    <s v="DIESEL FUEL"/>
    <x v="14"/>
    <n v="0"/>
  </r>
  <r>
    <s v="REFERENCE ELECTRIFICATION - MODERATE TECHNOLOGY ADVANCEMENT"/>
    <x v="3"/>
    <s v="INDUSTRIAL PROCESS HEAT  - HEAT PUMP_DRYING"/>
    <s v="TEXAS"/>
    <x v="30"/>
    <x v="21"/>
    <s v="PIPELINE GAS"/>
    <x v="14"/>
    <n v="0"/>
  </r>
  <r>
    <s v="REFERENCE ELECTRIFICATION - MODERATE TECHNOLOGY ADVANCEMENT"/>
    <x v="3"/>
    <s v="INDUSTRIAL PROCESS HEAT  - HEAT PUMP_DRYING"/>
    <s v="TEXAS"/>
    <x v="30"/>
    <x v="21"/>
    <s v="BIOMASS - WOOD"/>
    <x v="14"/>
    <n v="0"/>
  </r>
  <r>
    <s v="REFERENCE ELECTRIFICATION - MODERATE TECHNOLOGY ADVANCEMENT"/>
    <x v="3"/>
    <s v="INDUSTRIAL PROCESS HEAT  - HEAT PUMP_DRYING"/>
    <s v="TEXAS"/>
    <x v="30"/>
    <x v="21"/>
    <s v="RESIDUAL FUEL OIL"/>
    <x v="14"/>
    <n v="0"/>
  </r>
  <r>
    <s v="REFERENCE ELECTRIFICATION - MODERATE TECHNOLOGY ADVANCEMENT"/>
    <x v="3"/>
    <s v="INDUSTRIAL PROCESS HEAT  - HEAT PUMP_DRYING"/>
    <s v="TEXAS"/>
    <x v="30"/>
    <x v="21"/>
    <s v="COAL"/>
    <x v="14"/>
    <n v="0"/>
  </r>
  <r>
    <s v="REFERENCE ELECTRIFICATION - MODERATE TECHNOLOGY ADVANCEMENT"/>
    <x v="3"/>
    <s v="INDUSTRIAL PROCESS HEAT  - HEAT PUMP_DRYING"/>
    <s v="TEXAS"/>
    <x v="30"/>
    <x v="21"/>
    <s v="OTHER PETROLEUM"/>
    <x v="14"/>
    <n v="0"/>
  </r>
  <r>
    <s v="REFERENCE ELECTRIFICATION - MODERATE TECHNOLOGY ADVANCEMENT"/>
    <x v="3"/>
    <s v="INDUSTRIAL PROCESS HEAT  - HEAT PUMP_DRYING"/>
    <s v="TEXAS"/>
    <x v="30"/>
    <x v="22"/>
    <s v="ELECTRICITY"/>
    <x v="14"/>
    <n v="0"/>
  </r>
  <r>
    <s v="REFERENCE ELECTRIFICATION - MODERATE TECHNOLOGY ADVANCEMENT"/>
    <x v="3"/>
    <s v="INDUSTRIAL PROCESS HEAT  - HEAT PUMP_DRYING"/>
    <s v="TEXAS"/>
    <x v="30"/>
    <x v="22"/>
    <s v="DIESEL FUEL"/>
    <x v="14"/>
    <n v="0"/>
  </r>
  <r>
    <s v="REFERENCE ELECTRIFICATION - MODERATE TECHNOLOGY ADVANCEMENT"/>
    <x v="3"/>
    <s v="INDUSTRIAL PROCESS HEAT  - HEAT PUMP_DRYING"/>
    <s v="TEXAS"/>
    <x v="30"/>
    <x v="22"/>
    <s v="PIPELINE GAS"/>
    <x v="14"/>
    <n v="0"/>
  </r>
  <r>
    <s v="REFERENCE ELECTRIFICATION - MODERATE TECHNOLOGY ADVANCEMENT"/>
    <x v="3"/>
    <s v="INDUSTRIAL PROCESS HEAT  - HEAT PUMP_DRYING"/>
    <s v="TEXAS"/>
    <x v="30"/>
    <x v="22"/>
    <s v="BIOMASS - WOOD"/>
    <x v="14"/>
    <n v="0"/>
  </r>
  <r>
    <s v="REFERENCE ELECTRIFICATION - MODERATE TECHNOLOGY ADVANCEMENT"/>
    <x v="3"/>
    <s v="INDUSTRIAL PROCESS HEAT  - HEAT PUMP_DRYING"/>
    <s v="TEXAS"/>
    <x v="30"/>
    <x v="22"/>
    <s v="RESIDUAL FUEL OIL"/>
    <x v="14"/>
    <n v="0"/>
  </r>
  <r>
    <s v="REFERENCE ELECTRIFICATION - MODERATE TECHNOLOGY ADVANCEMENT"/>
    <x v="3"/>
    <s v="INDUSTRIAL PROCESS HEAT  - HEAT PUMP_DRYING"/>
    <s v="TEXAS"/>
    <x v="30"/>
    <x v="22"/>
    <s v="COAL"/>
    <x v="14"/>
    <n v="0"/>
  </r>
  <r>
    <s v="REFERENCE ELECTRIFICATION - MODERATE TECHNOLOGY ADVANCEMENT"/>
    <x v="3"/>
    <s v="INDUSTRIAL PROCESS HEAT  - HEAT PUMP_DRYING"/>
    <s v="TEXAS"/>
    <x v="30"/>
    <x v="22"/>
    <s v="OTHER PETROLEUM"/>
    <x v="14"/>
    <n v="0"/>
  </r>
  <r>
    <s v="REFERENCE ELECTRIFICATION - MODERATE TECHNOLOGY ADVANCEMENT"/>
    <x v="3"/>
    <s v="INDUSTRIAL PROCESS HEAT  - HEAT PUMP_DRYING"/>
    <s v="TEXAS"/>
    <x v="30"/>
    <x v="23"/>
    <s v="ELECTRICITY"/>
    <x v="14"/>
    <n v="0"/>
  </r>
  <r>
    <s v="REFERENCE ELECTRIFICATION - MODERATE TECHNOLOGY ADVANCEMENT"/>
    <x v="3"/>
    <s v="INDUSTRIAL PROCESS HEAT  - HEAT PUMP_DRYING"/>
    <s v="TEXAS"/>
    <x v="30"/>
    <x v="23"/>
    <s v="DIESEL FUEL"/>
    <x v="14"/>
    <n v="0"/>
  </r>
  <r>
    <s v="REFERENCE ELECTRIFICATION - MODERATE TECHNOLOGY ADVANCEMENT"/>
    <x v="3"/>
    <s v="INDUSTRIAL PROCESS HEAT  - HEAT PUMP_DRYING"/>
    <s v="TEXAS"/>
    <x v="30"/>
    <x v="23"/>
    <s v="PIPELINE GAS"/>
    <x v="14"/>
    <n v="0"/>
  </r>
  <r>
    <s v="REFERENCE ELECTRIFICATION - MODERATE TECHNOLOGY ADVANCEMENT"/>
    <x v="3"/>
    <s v="INDUSTRIAL PROCESS HEAT  - HEAT PUMP_DRYING"/>
    <s v="TEXAS"/>
    <x v="30"/>
    <x v="23"/>
    <s v="BIOMASS - WOOD"/>
    <x v="14"/>
    <n v="0"/>
  </r>
  <r>
    <s v="REFERENCE ELECTRIFICATION - MODERATE TECHNOLOGY ADVANCEMENT"/>
    <x v="3"/>
    <s v="INDUSTRIAL PROCESS HEAT  - HEAT PUMP_DRYING"/>
    <s v="TEXAS"/>
    <x v="30"/>
    <x v="23"/>
    <s v="RESIDUAL FUEL OIL"/>
    <x v="14"/>
    <n v="0"/>
  </r>
  <r>
    <s v="REFERENCE ELECTRIFICATION - MODERATE TECHNOLOGY ADVANCEMENT"/>
    <x v="3"/>
    <s v="INDUSTRIAL PROCESS HEAT  - HEAT PUMP_DRYING"/>
    <s v="TEXAS"/>
    <x v="30"/>
    <x v="23"/>
    <s v="COAL"/>
    <x v="14"/>
    <n v="0"/>
  </r>
  <r>
    <s v="REFERENCE ELECTRIFICATION - MODERATE TECHNOLOGY ADVANCEMENT"/>
    <x v="3"/>
    <s v="INDUSTRIAL PROCESS HEAT  - HEAT PUMP_DRYING"/>
    <s v="TEXAS"/>
    <x v="30"/>
    <x v="23"/>
    <s v="OTHER PETROLEUM"/>
    <x v="14"/>
    <n v="0"/>
  </r>
  <r>
    <s v="REFERENCE ELECTRIFICATION - MODERATE TECHNOLOGY ADVANCEMENT"/>
    <x v="3"/>
    <s v="INDUSTRIAL PROCESS HEAT  - HEAT PUMP_DRYING"/>
    <s v="TEXAS"/>
    <x v="30"/>
    <x v="24"/>
    <s v="ELECTRICITY"/>
    <x v="14"/>
    <n v="0"/>
  </r>
  <r>
    <s v="REFERENCE ELECTRIFICATION - MODERATE TECHNOLOGY ADVANCEMENT"/>
    <x v="3"/>
    <s v="INDUSTRIAL PROCESS HEAT  - HEAT PUMP_DRYING"/>
    <s v="TEXAS"/>
    <x v="30"/>
    <x v="24"/>
    <s v="DIESEL FUEL"/>
    <x v="14"/>
    <n v="0"/>
  </r>
  <r>
    <s v="REFERENCE ELECTRIFICATION - MODERATE TECHNOLOGY ADVANCEMENT"/>
    <x v="3"/>
    <s v="INDUSTRIAL PROCESS HEAT  - HEAT PUMP_DRYING"/>
    <s v="TEXAS"/>
    <x v="30"/>
    <x v="24"/>
    <s v="PIPELINE GAS"/>
    <x v="14"/>
    <n v="0"/>
  </r>
  <r>
    <s v="REFERENCE ELECTRIFICATION - MODERATE TECHNOLOGY ADVANCEMENT"/>
    <x v="3"/>
    <s v="INDUSTRIAL PROCESS HEAT  - HEAT PUMP_DRYING"/>
    <s v="TEXAS"/>
    <x v="30"/>
    <x v="24"/>
    <s v="BIOMASS - WOOD"/>
    <x v="14"/>
    <n v="0"/>
  </r>
  <r>
    <s v="REFERENCE ELECTRIFICATION - MODERATE TECHNOLOGY ADVANCEMENT"/>
    <x v="3"/>
    <s v="INDUSTRIAL PROCESS HEAT  - HEAT PUMP_DRYING"/>
    <s v="TEXAS"/>
    <x v="30"/>
    <x v="24"/>
    <s v="RESIDUAL FUEL OIL"/>
    <x v="14"/>
    <n v="0"/>
  </r>
  <r>
    <s v="REFERENCE ELECTRIFICATION - MODERATE TECHNOLOGY ADVANCEMENT"/>
    <x v="3"/>
    <s v="INDUSTRIAL PROCESS HEAT  - HEAT PUMP_DRYING"/>
    <s v="TEXAS"/>
    <x v="30"/>
    <x v="24"/>
    <s v="COAL"/>
    <x v="14"/>
    <n v="0"/>
  </r>
  <r>
    <s v="REFERENCE ELECTRIFICATION - MODERATE TECHNOLOGY ADVANCEMENT"/>
    <x v="3"/>
    <s v="INDUSTRIAL PROCESS HEAT  - HEAT PUMP_DRYING"/>
    <s v="TEXAS"/>
    <x v="30"/>
    <x v="24"/>
    <s v="OTHER PETROLEUM"/>
    <x v="14"/>
    <n v="0"/>
  </r>
  <r>
    <s v="REFERENCE ELECTRIFICATION - MODERATE TECHNOLOGY ADVANCEMENT"/>
    <x v="3"/>
    <s v="INDUSTRIAL PROCESS HEAT  - HEAT PUMP_DRYING"/>
    <s v="TEXAS"/>
    <x v="30"/>
    <x v="25"/>
    <s v="ELECTRICITY"/>
    <x v="14"/>
    <n v="0"/>
  </r>
  <r>
    <s v="REFERENCE ELECTRIFICATION - MODERATE TECHNOLOGY ADVANCEMENT"/>
    <x v="3"/>
    <s v="INDUSTRIAL PROCESS HEAT  - HEAT PUMP_DRYING"/>
    <s v="TEXAS"/>
    <x v="30"/>
    <x v="25"/>
    <s v="DIESEL FUEL"/>
    <x v="14"/>
    <n v="0"/>
  </r>
  <r>
    <s v="REFERENCE ELECTRIFICATION - MODERATE TECHNOLOGY ADVANCEMENT"/>
    <x v="3"/>
    <s v="INDUSTRIAL PROCESS HEAT  - HEAT PUMP_DRYING"/>
    <s v="TEXAS"/>
    <x v="30"/>
    <x v="25"/>
    <s v="PIPELINE GAS"/>
    <x v="14"/>
    <n v="0"/>
  </r>
  <r>
    <s v="REFERENCE ELECTRIFICATION - MODERATE TECHNOLOGY ADVANCEMENT"/>
    <x v="3"/>
    <s v="INDUSTRIAL PROCESS HEAT  - HEAT PUMP_DRYING"/>
    <s v="TEXAS"/>
    <x v="30"/>
    <x v="25"/>
    <s v="BIOMASS - WOOD"/>
    <x v="14"/>
    <n v="0"/>
  </r>
  <r>
    <s v="REFERENCE ELECTRIFICATION - MODERATE TECHNOLOGY ADVANCEMENT"/>
    <x v="3"/>
    <s v="INDUSTRIAL PROCESS HEAT  - HEAT PUMP_DRYING"/>
    <s v="TEXAS"/>
    <x v="30"/>
    <x v="25"/>
    <s v="RESIDUAL FUEL OIL"/>
    <x v="14"/>
    <n v="0"/>
  </r>
  <r>
    <s v="REFERENCE ELECTRIFICATION - MODERATE TECHNOLOGY ADVANCEMENT"/>
    <x v="3"/>
    <s v="INDUSTRIAL PROCESS HEAT  - HEAT PUMP_DRYING"/>
    <s v="TEXAS"/>
    <x v="30"/>
    <x v="25"/>
    <s v="COAL"/>
    <x v="14"/>
    <n v="0"/>
  </r>
  <r>
    <s v="REFERENCE ELECTRIFICATION - MODERATE TECHNOLOGY ADVANCEMENT"/>
    <x v="3"/>
    <s v="INDUSTRIAL PROCESS HEAT  - HEAT PUMP_DRYING"/>
    <s v="TEXAS"/>
    <x v="30"/>
    <x v="25"/>
    <s v="OTHER PETROLEUM"/>
    <x v="14"/>
    <n v="0"/>
  </r>
  <r>
    <s v="REFERENCE ELECTRIFICATION - MODERATE TECHNOLOGY ADVANCEMENT"/>
    <x v="3"/>
    <s v="INDUSTRIAL PROCESS HEAT  - HEAT PUMP_DRYING"/>
    <s v="TEXAS"/>
    <x v="30"/>
    <x v="26"/>
    <s v="ELECTRICITY"/>
    <x v="14"/>
    <n v="0"/>
  </r>
  <r>
    <s v="REFERENCE ELECTRIFICATION - MODERATE TECHNOLOGY ADVANCEMENT"/>
    <x v="3"/>
    <s v="INDUSTRIAL PROCESS HEAT  - HEAT PUMP_DRYING"/>
    <s v="TEXAS"/>
    <x v="30"/>
    <x v="26"/>
    <s v="DIESEL FUEL"/>
    <x v="14"/>
    <n v="0"/>
  </r>
  <r>
    <s v="REFERENCE ELECTRIFICATION - MODERATE TECHNOLOGY ADVANCEMENT"/>
    <x v="3"/>
    <s v="INDUSTRIAL PROCESS HEAT  - HEAT PUMP_DRYING"/>
    <s v="TEXAS"/>
    <x v="30"/>
    <x v="26"/>
    <s v="PIPELINE GAS"/>
    <x v="14"/>
    <n v="0"/>
  </r>
  <r>
    <s v="REFERENCE ELECTRIFICATION - MODERATE TECHNOLOGY ADVANCEMENT"/>
    <x v="3"/>
    <s v="INDUSTRIAL PROCESS HEAT  - HEAT PUMP_DRYING"/>
    <s v="TEXAS"/>
    <x v="30"/>
    <x v="26"/>
    <s v="BIOMASS - WOOD"/>
    <x v="14"/>
    <n v="0"/>
  </r>
  <r>
    <s v="REFERENCE ELECTRIFICATION - MODERATE TECHNOLOGY ADVANCEMENT"/>
    <x v="3"/>
    <s v="INDUSTRIAL PROCESS HEAT  - HEAT PUMP_DRYING"/>
    <s v="TEXAS"/>
    <x v="30"/>
    <x v="26"/>
    <s v="RESIDUAL FUEL OIL"/>
    <x v="14"/>
    <n v="0"/>
  </r>
  <r>
    <s v="REFERENCE ELECTRIFICATION - MODERATE TECHNOLOGY ADVANCEMENT"/>
    <x v="3"/>
    <s v="INDUSTRIAL PROCESS HEAT  - HEAT PUMP_DRYING"/>
    <s v="TEXAS"/>
    <x v="30"/>
    <x v="26"/>
    <s v="COAL"/>
    <x v="14"/>
    <n v="0"/>
  </r>
  <r>
    <s v="REFERENCE ELECTRIFICATION - MODERATE TECHNOLOGY ADVANCEMENT"/>
    <x v="3"/>
    <s v="INDUSTRIAL PROCESS HEAT  - HEAT PUMP_DRYING"/>
    <s v="TEXAS"/>
    <x v="30"/>
    <x v="26"/>
    <s v="OTHER PETROLEUM"/>
    <x v="14"/>
    <n v="0"/>
  </r>
  <r>
    <s v="REFERENCE ELECTRIFICATION - MODERATE TECHNOLOGY ADVANCEMENT"/>
    <x v="3"/>
    <s v="INDUSTRIAL PROCESS HEAT  - HEAT PUMP_DRYING"/>
    <s v="TEXAS"/>
    <x v="30"/>
    <x v="27"/>
    <s v="ELECTRICITY"/>
    <x v="14"/>
    <n v="0"/>
  </r>
  <r>
    <s v="REFERENCE ELECTRIFICATION - MODERATE TECHNOLOGY ADVANCEMENT"/>
    <x v="3"/>
    <s v="INDUSTRIAL PROCESS HEAT  - HEAT PUMP_DRYING"/>
    <s v="TEXAS"/>
    <x v="30"/>
    <x v="27"/>
    <s v="DIESEL FUEL"/>
    <x v="14"/>
    <n v="0"/>
  </r>
  <r>
    <s v="REFERENCE ELECTRIFICATION - MODERATE TECHNOLOGY ADVANCEMENT"/>
    <x v="3"/>
    <s v="INDUSTRIAL PROCESS HEAT  - HEAT PUMP_DRYING"/>
    <s v="TEXAS"/>
    <x v="30"/>
    <x v="27"/>
    <s v="PIPELINE GAS"/>
    <x v="14"/>
    <n v="0"/>
  </r>
  <r>
    <s v="REFERENCE ELECTRIFICATION - MODERATE TECHNOLOGY ADVANCEMENT"/>
    <x v="3"/>
    <s v="INDUSTRIAL PROCESS HEAT  - HEAT PUMP_DRYING"/>
    <s v="TEXAS"/>
    <x v="30"/>
    <x v="27"/>
    <s v="BIOMASS - WOOD"/>
    <x v="14"/>
    <n v="0"/>
  </r>
  <r>
    <s v="REFERENCE ELECTRIFICATION - MODERATE TECHNOLOGY ADVANCEMENT"/>
    <x v="3"/>
    <s v="INDUSTRIAL PROCESS HEAT  - HEAT PUMP_DRYING"/>
    <s v="TEXAS"/>
    <x v="30"/>
    <x v="27"/>
    <s v="RESIDUAL FUEL OIL"/>
    <x v="14"/>
    <n v="0"/>
  </r>
  <r>
    <s v="REFERENCE ELECTRIFICATION - MODERATE TECHNOLOGY ADVANCEMENT"/>
    <x v="3"/>
    <s v="INDUSTRIAL PROCESS HEAT  - HEAT PUMP_DRYING"/>
    <s v="TEXAS"/>
    <x v="30"/>
    <x v="27"/>
    <s v="COAL"/>
    <x v="14"/>
    <n v="0"/>
  </r>
  <r>
    <s v="REFERENCE ELECTRIFICATION - MODERATE TECHNOLOGY ADVANCEMENT"/>
    <x v="3"/>
    <s v="INDUSTRIAL PROCESS HEAT  - HEAT PUMP_DRYING"/>
    <s v="TEXAS"/>
    <x v="30"/>
    <x v="27"/>
    <s v="OTHER PETROLEUM"/>
    <x v="14"/>
    <n v="0"/>
  </r>
  <r>
    <s v="REFERENCE ELECTRIFICATION - MODERATE TECHNOLOGY ADVANCEMENT"/>
    <x v="3"/>
    <s v="INDUSTRIAL PROCESS HEAT  - HEAT PUMP_DRYING"/>
    <s v="TEXAS"/>
    <x v="30"/>
    <x v="28"/>
    <s v="ELECTRICITY"/>
    <x v="14"/>
    <n v="0"/>
  </r>
  <r>
    <s v="REFERENCE ELECTRIFICATION - MODERATE TECHNOLOGY ADVANCEMENT"/>
    <x v="3"/>
    <s v="INDUSTRIAL PROCESS HEAT  - HEAT PUMP_DRYING"/>
    <s v="TEXAS"/>
    <x v="30"/>
    <x v="28"/>
    <s v="DIESEL FUEL"/>
    <x v="14"/>
    <n v="0"/>
  </r>
  <r>
    <s v="REFERENCE ELECTRIFICATION - MODERATE TECHNOLOGY ADVANCEMENT"/>
    <x v="3"/>
    <s v="INDUSTRIAL PROCESS HEAT  - HEAT PUMP_DRYING"/>
    <s v="TEXAS"/>
    <x v="30"/>
    <x v="28"/>
    <s v="PIPELINE GAS"/>
    <x v="14"/>
    <n v="0"/>
  </r>
  <r>
    <s v="REFERENCE ELECTRIFICATION - MODERATE TECHNOLOGY ADVANCEMENT"/>
    <x v="3"/>
    <s v="INDUSTRIAL PROCESS HEAT  - HEAT PUMP_DRYING"/>
    <s v="TEXAS"/>
    <x v="30"/>
    <x v="28"/>
    <s v="BIOMASS - WOOD"/>
    <x v="14"/>
    <n v="0"/>
  </r>
  <r>
    <s v="REFERENCE ELECTRIFICATION - MODERATE TECHNOLOGY ADVANCEMENT"/>
    <x v="3"/>
    <s v="INDUSTRIAL PROCESS HEAT  - HEAT PUMP_DRYING"/>
    <s v="TEXAS"/>
    <x v="30"/>
    <x v="28"/>
    <s v="RESIDUAL FUEL OIL"/>
    <x v="14"/>
    <n v="0"/>
  </r>
  <r>
    <s v="REFERENCE ELECTRIFICATION - MODERATE TECHNOLOGY ADVANCEMENT"/>
    <x v="3"/>
    <s v="INDUSTRIAL PROCESS HEAT  - HEAT PUMP_DRYING"/>
    <s v="TEXAS"/>
    <x v="30"/>
    <x v="28"/>
    <s v="COAL"/>
    <x v="14"/>
    <n v="0"/>
  </r>
  <r>
    <s v="REFERENCE ELECTRIFICATION - MODERATE TECHNOLOGY ADVANCEMENT"/>
    <x v="3"/>
    <s v="INDUSTRIAL PROCESS HEAT  - HEAT PUMP_DRYING"/>
    <s v="TEXAS"/>
    <x v="30"/>
    <x v="28"/>
    <s v="OTHER PETROLEUM"/>
    <x v="14"/>
    <n v="0"/>
  </r>
  <r>
    <s v="REFERENCE ELECTRIFICATION - MODERATE TECHNOLOGY ADVANCEMENT"/>
    <x v="3"/>
    <s v="INDUSTRIAL PROCESS HEAT  - HEAT PUMP_DRYING"/>
    <s v="TEXAS"/>
    <x v="30"/>
    <x v="29"/>
    <s v="ELECTRICITY"/>
    <x v="14"/>
    <n v="0"/>
  </r>
  <r>
    <s v="REFERENCE ELECTRIFICATION - MODERATE TECHNOLOGY ADVANCEMENT"/>
    <x v="3"/>
    <s v="INDUSTRIAL PROCESS HEAT  - HEAT PUMP_DRYING"/>
    <s v="TEXAS"/>
    <x v="30"/>
    <x v="29"/>
    <s v="DIESEL FUEL"/>
    <x v="14"/>
    <n v="0"/>
  </r>
  <r>
    <s v="REFERENCE ELECTRIFICATION - MODERATE TECHNOLOGY ADVANCEMENT"/>
    <x v="3"/>
    <s v="INDUSTRIAL PROCESS HEAT  - HEAT PUMP_DRYING"/>
    <s v="TEXAS"/>
    <x v="30"/>
    <x v="29"/>
    <s v="PIPELINE GAS"/>
    <x v="14"/>
    <n v="0"/>
  </r>
  <r>
    <s v="REFERENCE ELECTRIFICATION - MODERATE TECHNOLOGY ADVANCEMENT"/>
    <x v="3"/>
    <s v="INDUSTRIAL PROCESS HEAT  - HEAT PUMP_DRYING"/>
    <s v="TEXAS"/>
    <x v="30"/>
    <x v="29"/>
    <s v="BIOMASS - WOOD"/>
    <x v="14"/>
    <n v="0"/>
  </r>
  <r>
    <s v="REFERENCE ELECTRIFICATION - MODERATE TECHNOLOGY ADVANCEMENT"/>
    <x v="3"/>
    <s v="INDUSTRIAL PROCESS HEAT  - HEAT PUMP_DRYING"/>
    <s v="TEXAS"/>
    <x v="30"/>
    <x v="29"/>
    <s v="RESIDUAL FUEL OIL"/>
    <x v="14"/>
    <n v="0"/>
  </r>
  <r>
    <s v="REFERENCE ELECTRIFICATION - MODERATE TECHNOLOGY ADVANCEMENT"/>
    <x v="3"/>
    <s v="INDUSTRIAL PROCESS HEAT  - HEAT PUMP_DRYING"/>
    <s v="TEXAS"/>
    <x v="30"/>
    <x v="29"/>
    <s v="COAL"/>
    <x v="14"/>
    <n v="0"/>
  </r>
  <r>
    <s v="REFERENCE ELECTRIFICATION - MODERATE TECHNOLOGY ADVANCEMENT"/>
    <x v="3"/>
    <s v="INDUSTRIAL PROCESS HEAT  - HEAT PUMP_DRYING"/>
    <s v="TEXAS"/>
    <x v="30"/>
    <x v="29"/>
    <s v="OTHER PETROLEUM"/>
    <x v="14"/>
    <n v="0"/>
  </r>
  <r>
    <s v="REFERENCE ELECTRIFICATION - MODERATE TECHNOLOGY ADVANCEMENT"/>
    <x v="3"/>
    <s v="INDUSTRIAL PROCESS HEAT  - HEAT PUMP_DRYING"/>
    <s v="TEXAS"/>
    <x v="30"/>
    <x v="30"/>
    <s v="ELECTRICITY"/>
    <x v="14"/>
    <n v="0"/>
  </r>
  <r>
    <s v="REFERENCE ELECTRIFICATION - MODERATE TECHNOLOGY ADVANCEMENT"/>
    <x v="3"/>
    <s v="INDUSTRIAL PROCESS HEAT  - HEAT PUMP_DRYING"/>
    <s v="TEXAS"/>
    <x v="30"/>
    <x v="30"/>
    <s v="DIESEL FUEL"/>
    <x v="14"/>
    <n v="0"/>
  </r>
  <r>
    <s v="REFERENCE ELECTRIFICATION - MODERATE TECHNOLOGY ADVANCEMENT"/>
    <x v="3"/>
    <s v="INDUSTRIAL PROCESS HEAT  - HEAT PUMP_DRYING"/>
    <s v="TEXAS"/>
    <x v="30"/>
    <x v="30"/>
    <s v="PIPELINE GAS"/>
    <x v="14"/>
    <n v="0"/>
  </r>
  <r>
    <s v="REFERENCE ELECTRIFICATION - MODERATE TECHNOLOGY ADVANCEMENT"/>
    <x v="3"/>
    <s v="INDUSTRIAL PROCESS HEAT  - HEAT PUMP_DRYING"/>
    <s v="TEXAS"/>
    <x v="30"/>
    <x v="30"/>
    <s v="BIOMASS - WOOD"/>
    <x v="14"/>
    <n v="0"/>
  </r>
  <r>
    <s v="REFERENCE ELECTRIFICATION - MODERATE TECHNOLOGY ADVANCEMENT"/>
    <x v="3"/>
    <s v="INDUSTRIAL PROCESS HEAT  - HEAT PUMP_DRYING"/>
    <s v="TEXAS"/>
    <x v="30"/>
    <x v="30"/>
    <s v="RESIDUAL FUEL OIL"/>
    <x v="14"/>
    <n v="0"/>
  </r>
  <r>
    <s v="REFERENCE ELECTRIFICATION - MODERATE TECHNOLOGY ADVANCEMENT"/>
    <x v="3"/>
    <s v="INDUSTRIAL PROCESS HEAT  - HEAT PUMP_DRYING"/>
    <s v="TEXAS"/>
    <x v="30"/>
    <x v="30"/>
    <s v="COAL"/>
    <x v="14"/>
    <n v="0"/>
  </r>
  <r>
    <s v="REFERENCE ELECTRIFICATION - MODERATE TECHNOLOGY ADVANCEMENT"/>
    <x v="3"/>
    <s v="INDUSTRIAL PROCESS HEAT  - HEAT PUMP_DRYING"/>
    <s v="TEXAS"/>
    <x v="30"/>
    <x v="30"/>
    <s v="OTHER PETROLEUM"/>
    <x v="14"/>
    <n v="0"/>
  </r>
  <r>
    <s v="REFERENCE ELECTRIFICATION - MODERATE TECHNOLOGY ADVANCEMENT"/>
    <x v="3"/>
    <s v="INDUSTRIAL PROCESS HEAT  - HEAT PUMP_DRYING"/>
    <s v="TEXAS"/>
    <x v="30"/>
    <x v="31"/>
    <s v="ELECTRICITY"/>
    <x v="14"/>
    <n v="0"/>
  </r>
  <r>
    <s v="REFERENCE ELECTRIFICATION - MODERATE TECHNOLOGY ADVANCEMENT"/>
    <x v="3"/>
    <s v="INDUSTRIAL PROCESS HEAT  - HEAT PUMP_DRYING"/>
    <s v="TEXAS"/>
    <x v="30"/>
    <x v="31"/>
    <s v="DIESEL FUEL"/>
    <x v="14"/>
    <n v="0"/>
  </r>
  <r>
    <s v="REFERENCE ELECTRIFICATION - MODERATE TECHNOLOGY ADVANCEMENT"/>
    <x v="3"/>
    <s v="INDUSTRIAL PROCESS HEAT  - HEAT PUMP_DRYING"/>
    <s v="TEXAS"/>
    <x v="30"/>
    <x v="31"/>
    <s v="PIPELINE GAS"/>
    <x v="14"/>
    <n v="0"/>
  </r>
  <r>
    <s v="REFERENCE ELECTRIFICATION - MODERATE TECHNOLOGY ADVANCEMENT"/>
    <x v="3"/>
    <s v="INDUSTRIAL PROCESS HEAT  - HEAT PUMP_DRYING"/>
    <s v="TEXAS"/>
    <x v="30"/>
    <x v="31"/>
    <s v="BIOMASS - WOOD"/>
    <x v="14"/>
    <n v="0"/>
  </r>
  <r>
    <s v="REFERENCE ELECTRIFICATION - MODERATE TECHNOLOGY ADVANCEMENT"/>
    <x v="3"/>
    <s v="INDUSTRIAL PROCESS HEAT  - HEAT PUMP_DRYING"/>
    <s v="TEXAS"/>
    <x v="30"/>
    <x v="31"/>
    <s v="RESIDUAL FUEL OIL"/>
    <x v="14"/>
    <n v="0"/>
  </r>
  <r>
    <s v="REFERENCE ELECTRIFICATION - MODERATE TECHNOLOGY ADVANCEMENT"/>
    <x v="3"/>
    <s v="INDUSTRIAL PROCESS HEAT  - HEAT PUMP_DRYING"/>
    <s v="TEXAS"/>
    <x v="30"/>
    <x v="31"/>
    <s v="COAL"/>
    <x v="14"/>
    <n v="0"/>
  </r>
  <r>
    <s v="REFERENCE ELECTRIFICATION - MODERATE TECHNOLOGY ADVANCEMENT"/>
    <x v="3"/>
    <s v="INDUSTRIAL PROCESS HEAT  - HEAT PUMP_DRYING"/>
    <s v="TEXAS"/>
    <x v="30"/>
    <x v="31"/>
    <s v="OTHER PETROLEUM"/>
    <x v="14"/>
    <n v="0"/>
  </r>
  <r>
    <s v="REFERENCE ELECTRIFICATION - MODERATE TECHNOLOGY ADVANCEMENT"/>
    <x v="3"/>
    <s v="INDUSTRIAL PROCESS HEAT  - HEAT PUMP_DRYING"/>
    <s v="TEXAS"/>
    <x v="30"/>
    <x v="32"/>
    <s v="ELECTRICITY"/>
    <x v="14"/>
    <n v="0"/>
  </r>
  <r>
    <s v="REFERENCE ELECTRIFICATION - MODERATE TECHNOLOGY ADVANCEMENT"/>
    <x v="3"/>
    <s v="INDUSTRIAL PROCESS HEAT  - HEAT PUMP_DRYING"/>
    <s v="TEXAS"/>
    <x v="30"/>
    <x v="32"/>
    <s v="DIESEL FUEL"/>
    <x v="14"/>
    <n v="0"/>
  </r>
  <r>
    <s v="REFERENCE ELECTRIFICATION - MODERATE TECHNOLOGY ADVANCEMENT"/>
    <x v="3"/>
    <s v="INDUSTRIAL PROCESS HEAT  - HEAT PUMP_DRYING"/>
    <s v="TEXAS"/>
    <x v="30"/>
    <x v="32"/>
    <s v="PIPELINE GAS"/>
    <x v="14"/>
    <n v="0"/>
  </r>
  <r>
    <s v="REFERENCE ELECTRIFICATION - MODERATE TECHNOLOGY ADVANCEMENT"/>
    <x v="3"/>
    <s v="INDUSTRIAL PROCESS HEAT  - HEAT PUMP_DRYING"/>
    <s v="TEXAS"/>
    <x v="30"/>
    <x v="32"/>
    <s v="BIOMASS - WOOD"/>
    <x v="14"/>
    <n v="0"/>
  </r>
  <r>
    <s v="REFERENCE ELECTRIFICATION - MODERATE TECHNOLOGY ADVANCEMENT"/>
    <x v="3"/>
    <s v="INDUSTRIAL PROCESS HEAT  - HEAT PUMP_DRYING"/>
    <s v="TEXAS"/>
    <x v="30"/>
    <x v="32"/>
    <s v="RESIDUAL FUEL OIL"/>
    <x v="14"/>
    <n v="0"/>
  </r>
  <r>
    <s v="REFERENCE ELECTRIFICATION - MODERATE TECHNOLOGY ADVANCEMENT"/>
    <x v="3"/>
    <s v="INDUSTRIAL PROCESS HEAT  - HEAT PUMP_DRYING"/>
    <s v="TEXAS"/>
    <x v="30"/>
    <x v="32"/>
    <s v="COAL"/>
    <x v="14"/>
    <n v="0"/>
  </r>
  <r>
    <s v="REFERENCE ELECTRIFICATION - MODERATE TECHNOLOGY ADVANCEMENT"/>
    <x v="3"/>
    <s v="INDUSTRIAL PROCESS HEAT  - HEAT PUMP_DRYING"/>
    <s v="TEXAS"/>
    <x v="30"/>
    <x v="32"/>
    <s v="OTHER PETROLEUM"/>
    <x v="14"/>
    <n v="0"/>
  </r>
  <r>
    <s v="REFERENCE ELECTRIFICATION - MODERATE TECHNOLOGY ADVANCEMENT"/>
    <x v="3"/>
    <s v="INDUSTRIAL PROCESS HEAT  - HEAT PUMP_DRYING"/>
    <s v="TEXAS"/>
    <x v="30"/>
    <x v="33"/>
    <s v="ELECTRICITY"/>
    <x v="14"/>
    <n v="0"/>
  </r>
  <r>
    <s v="REFERENCE ELECTRIFICATION - MODERATE TECHNOLOGY ADVANCEMENT"/>
    <x v="3"/>
    <s v="INDUSTRIAL PROCESS HEAT  - HEAT PUMP_DRYING"/>
    <s v="TEXAS"/>
    <x v="30"/>
    <x v="33"/>
    <s v="DIESEL FUEL"/>
    <x v="14"/>
    <n v="0"/>
  </r>
  <r>
    <s v="REFERENCE ELECTRIFICATION - MODERATE TECHNOLOGY ADVANCEMENT"/>
    <x v="3"/>
    <s v="INDUSTRIAL PROCESS HEAT  - HEAT PUMP_DRYING"/>
    <s v="TEXAS"/>
    <x v="30"/>
    <x v="33"/>
    <s v="PIPELINE GAS"/>
    <x v="14"/>
    <n v="0"/>
  </r>
  <r>
    <s v="REFERENCE ELECTRIFICATION - MODERATE TECHNOLOGY ADVANCEMENT"/>
    <x v="3"/>
    <s v="INDUSTRIAL PROCESS HEAT  - HEAT PUMP_DRYING"/>
    <s v="TEXAS"/>
    <x v="30"/>
    <x v="33"/>
    <s v="BIOMASS - WOOD"/>
    <x v="14"/>
    <n v="0"/>
  </r>
  <r>
    <s v="REFERENCE ELECTRIFICATION - MODERATE TECHNOLOGY ADVANCEMENT"/>
    <x v="3"/>
    <s v="INDUSTRIAL PROCESS HEAT  - HEAT PUMP_DRYING"/>
    <s v="TEXAS"/>
    <x v="30"/>
    <x v="33"/>
    <s v="RESIDUAL FUEL OIL"/>
    <x v="14"/>
    <n v="0"/>
  </r>
  <r>
    <s v="REFERENCE ELECTRIFICATION - MODERATE TECHNOLOGY ADVANCEMENT"/>
    <x v="3"/>
    <s v="INDUSTRIAL PROCESS HEAT  - HEAT PUMP_DRYING"/>
    <s v="TEXAS"/>
    <x v="30"/>
    <x v="33"/>
    <s v="COAL"/>
    <x v="14"/>
    <n v="0"/>
  </r>
  <r>
    <s v="REFERENCE ELECTRIFICATION - MODERATE TECHNOLOGY ADVANCEMENT"/>
    <x v="3"/>
    <s v="INDUSTRIAL PROCESS HEAT  - HEAT PUMP_DRYING"/>
    <s v="TEXAS"/>
    <x v="30"/>
    <x v="33"/>
    <s v="OTHER PETROLEUM"/>
    <x v="14"/>
    <n v="0"/>
  </r>
  <r>
    <s v="REFERENCE ELECTRIFICATION - MODERATE TECHNOLOGY ADVANCEMENT"/>
    <x v="3"/>
    <s v="INDUSTRIAL DISTILLATE OVEN/FURNACE_DRYING"/>
    <s v="TEXAS"/>
    <x v="30"/>
    <x v="0"/>
    <s v="ELECTRICITY"/>
    <x v="14"/>
    <n v="0"/>
  </r>
  <r>
    <s v="REFERENCE ELECTRIFICATION - MODERATE TECHNOLOGY ADVANCEMENT"/>
    <x v="3"/>
    <s v="INDUSTRIAL DISTILLATE OVEN/FURNACE_DRYING"/>
    <s v="TEXAS"/>
    <x v="30"/>
    <x v="0"/>
    <s v="DIESEL FUEL"/>
    <x v="14"/>
    <n v="0"/>
  </r>
  <r>
    <s v="REFERENCE ELECTRIFICATION - MODERATE TECHNOLOGY ADVANCEMENT"/>
    <x v="3"/>
    <s v="INDUSTRIAL DISTILLATE OVEN/FURNACE_DRYING"/>
    <s v="TEXAS"/>
    <x v="30"/>
    <x v="0"/>
    <s v="PIPELINE GAS"/>
    <x v="14"/>
    <n v="0"/>
  </r>
  <r>
    <s v="REFERENCE ELECTRIFICATION - MODERATE TECHNOLOGY ADVANCEMENT"/>
    <x v="3"/>
    <s v="INDUSTRIAL DISTILLATE OVEN/FURNACE_DRYING"/>
    <s v="TEXAS"/>
    <x v="30"/>
    <x v="0"/>
    <s v="BIOMASS - WOOD"/>
    <x v="14"/>
    <n v="0"/>
  </r>
  <r>
    <s v="REFERENCE ELECTRIFICATION - MODERATE TECHNOLOGY ADVANCEMENT"/>
    <x v="3"/>
    <s v="INDUSTRIAL DISTILLATE OVEN/FURNACE_DRYING"/>
    <s v="TEXAS"/>
    <x v="30"/>
    <x v="0"/>
    <s v="RESIDUAL FUEL OIL"/>
    <x v="14"/>
    <n v="0"/>
  </r>
  <r>
    <s v="REFERENCE ELECTRIFICATION - MODERATE TECHNOLOGY ADVANCEMENT"/>
    <x v="3"/>
    <s v="INDUSTRIAL DISTILLATE OVEN/FURNACE_DRYING"/>
    <s v="TEXAS"/>
    <x v="30"/>
    <x v="0"/>
    <s v="COAL"/>
    <x v="14"/>
    <n v="0"/>
  </r>
  <r>
    <s v="REFERENCE ELECTRIFICATION - MODERATE TECHNOLOGY ADVANCEMENT"/>
    <x v="3"/>
    <s v="INDUSTRIAL DISTILLATE OVEN/FURNACE_DRYING"/>
    <s v="TEXAS"/>
    <x v="30"/>
    <x v="0"/>
    <s v="OTHER PETROLEUM"/>
    <x v="14"/>
    <n v="0"/>
  </r>
  <r>
    <s v="REFERENCE ELECTRIFICATION - MODERATE TECHNOLOGY ADVANCEMENT"/>
    <x v="3"/>
    <s v="INDUSTRIAL DISTILLATE OVEN/FURNACE_DRYING"/>
    <s v="TEXAS"/>
    <x v="30"/>
    <x v="1"/>
    <s v="ELECTRICITY"/>
    <x v="14"/>
    <n v="0"/>
  </r>
  <r>
    <s v="REFERENCE ELECTRIFICATION - MODERATE TECHNOLOGY ADVANCEMENT"/>
    <x v="3"/>
    <s v="INDUSTRIAL DISTILLATE OVEN/FURNACE_DRYING"/>
    <s v="TEXAS"/>
    <x v="30"/>
    <x v="1"/>
    <s v="DIESEL FUEL"/>
    <x v="14"/>
    <n v="0"/>
  </r>
  <r>
    <s v="REFERENCE ELECTRIFICATION - MODERATE TECHNOLOGY ADVANCEMENT"/>
    <x v="3"/>
    <s v="INDUSTRIAL DISTILLATE OVEN/FURNACE_DRYING"/>
    <s v="TEXAS"/>
    <x v="30"/>
    <x v="1"/>
    <s v="PIPELINE GAS"/>
    <x v="14"/>
    <n v="0"/>
  </r>
  <r>
    <s v="REFERENCE ELECTRIFICATION - MODERATE TECHNOLOGY ADVANCEMENT"/>
    <x v="3"/>
    <s v="INDUSTRIAL DISTILLATE OVEN/FURNACE_DRYING"/>
    <s v="TEXAS"/>
    <x v="30"/>
    <x v="1"/>
    <s v="BIOMASS - WOOD"/>
    <x v="14"/>
    <n v="0"/>
  </r>
  <r>
    <s v="REFERENCE ELECTRIFICATION - MODERATE TECHNOLOGY ADVANCEMENT"/>
    <x v="3"/>
    <s v="INDUSTRIAL DISTILLATE OVEN/FURNACE_DRYING"/>
    <s v="TEXAS"/>
    <x v="30"/>
    <x v="1"/>
    <s v="RESIDUAL FUEL OIL"/>
    <x v="14"/>
    <n v="0"/>
  </r>
  <r>
    <s v="REFERENCE ELECTRIFICATION - MODERATE TECHNOLOGY ADVANCEMENT"/>
    <x v="3"/>
    <s v="INDUSTRIAL DISTILLATE OVEN/FURNACE_DRYING"/>
    <s v="TEXAS"/>
    <x v="30"/>
    <x v="1"/>
    <s v="COAL"/>
    <x v="14"/>
    <n v="0"/>
  </r>
  <r>
    <s v="REFERENCE ELECTRIFICATION - MODERATE TECHNOLOGY ADVANCEMENT"/>
    <x v="3"/>
    <s v="INDUSTRIAL DISTILLATE OVEN/FURNACE_DRYING"/>
    <s v="TEXAS"/>
    <x v="30"/>
    <x v="1"/>
    <s v="OTHER PETROLEUM"/>
    <x v="14"/>
    <n v="0"/>
  </r>
  <r>
    <s v="REFERENCE ELECTRIFICATION - MODERATE TECHNOLOGY ADVANCEMENT"/>
    <x v="3"/>
    <s v="INDUSTRIAL DISTILLATE OVEN/FURNACE_DRYING"/>
    <s v="TEXAS"/>
    <x v="30"/>
    <x v="2"/>
    <s v="ELECTRICITY"/>
    <x v="14"/>
    <n v="0"/>
  </r>
  <r>
    <s v="REFERENCE ELECTRIFICATION - MODERATE TECHNOLOGY ADVANCEMENT"/>
    <x v="3"/>
    <s v="INDUSTRIAL DISTILLATE OVEN/FURNACE_DRYING"/>
    <s v="TEXAS"/>
    <x v="30"/>
    <x v="2"/>
    <s v="DIESEL FUEL"/>
    <x v="14"/>
    <n v="0"/>
  </r>
  <r>
    <s v="REFERENCE ELECTRIFICATION - MODERATE TECHNOLOGY ADVANCEMENT"/>
    <x v="3"/>
    <s v="INDUSTRIAL DISTILLATE OVEN/FURNACE_DRYING"/>
    <s v="TEXAS"/>
    <x v="30"/>
    <x v="2"/>
    <s v="PIPELINE GAS"/>
    <x v="14"/>
    <n v="0"/>
  </r>
  <r>
    <s v="REFERENCE ELECTRIFICATION - MODERATE TECHNOLOGY ADVANCEMENT"/>
    <x v="3"/>
    <s v="INDUSTRIAL DISTILLATE OVEN/FURNACE_DRYING"/>
    <s v="TEXAS"/>
    <x v="30"/>
    <x v="2"/>
    <s v="BIOMASS - WOOD"/>
    <x v="14"/>
    <n v="0"/>
  </r>
  <r>
    <s v="REFERENCE ELECTRIFICATION - MODERATE TECHNOLOGY ADVANCEMENT"/>
    <x v="3"/>
    <s v="INDUSTRIAL DISTILLATE OVEN/FURNACE_DRYING"/>
    <s v="TEXAS"/>
    <x v="30"/>
    <x v="2"/>
    <s v="RESIDUAL FUEL OIL"/>
    <x v="14"/>
    <n v="0"/>
  </r>
  <r>
    <s v="REFERENCE ELECTRIFICATION - MODERATE TECHNOLOGY ADVANCEMENT"/>
    <x v="3"/>
    <s v="INDUSTRIAL DISTILLATE OVEN/FURNACE_DRYING"/>
    <s v="TEXAS"/>
    <x v="30"/>
    <x v="2"/>
    <s v="COAL"/>
    <x v="14"/>
    <n v="0"/>
  </r>
  <r>
    <s v="REFERENCE ELECTRIFICATION - MODERATE TECHNOLOGY ADVANCEMENT"/>
    <x v="3"/>
    <s v="INDUSTRIAL DISTILLATE OVEN/FURNACE_DRYING"/>
    <s v="TEXAS"/>
    <x v="30"/>
    <x v="2"/>
    <s v="OTHER PETROLEUM"/>
    <x v="14"/>
    <n v="0"/>
  </r>
  <r>
    <s v="REFERENCE ELECTRIFICATION - MODERATE TECHNOLOGY ADVANCEMENT"/>
    <x v="3"/>
    <s v="INDUSTRIAL DISTILLATE OVEN/FURNACE_DRYING"/>
    <s v="TEXAS"/>
    <x v="30"/>
    <x v="3"/>
    <s v="ELECTRICITY"/>
    <x v="14"/>
    <n v="0"/>
  </r>
  <r>
    <s v="REFERENCE ELECTRIFICATION - MODERATE TECHNOLOGY ADVANCEMENT"/>
    <x v="3"/>
    <s v="INDUSTRIAL DISTILLATE OVEN/FURNACE_DRYING"/>
    <s v="TEXAS"/>
    <x v="30"/>
    <x v="3"/>
    <s v="DIESEL FUEL"/>
    <x v="14"/>
    <n v="0"/>
  </r>
  <r>
    <s v="REFERENCE ELECTRIFICATION - MODERATE TECHNOLOGY ADVANCEMENT"/>
    <x v="3"/>
    <s v="INDUSTRIAL DISTILLATE OVEN/FURNACE_DRYING"/>
    <s v="TEXAS"/>
    <x v="30"/>
    <x v="3"/>
    <s v="PIPELINE GAS"/>
    <x v="14"/>
    <n v="0"/>
  </r>
  <r>
    <s v="REFERENCE ELECTRIFICATION - MODERATE TECHNOLOGY ADVANCEMENT"/>
    <x v="3"/>
    <s v="INDUSTRIAL DISTILLATE OVEN/FURNACE_DRYING"/>
    <s v="TEXAS"/>
    <x v="30"/>
    <x v="3"/>
    <s v="BIOMASS - WOOD"/>
    <x v="14"/>
    <n v="0"/>
  </r>
  <r>
    <s v="REFERENCE ELECTRIFICATION - MODERATE TECHNOLOGY ADVANCEMENT"/>
    <x v="3"/>
    <s v="INDUSTRIAL DISTILLATE OVEN/FURNACE_DRYING"/>
    <s v="TEXAS"/>
    <x v="30"/>
    <x v="3"/>
    <s v="RESIDUAL FUEL OIL"/>
    <x v="14"/>
    <n v="0"/>
  </r>
  <r>
    <s v="REFERENCE ELECTRIFICATION - MODERATE TECHNOLOGY ADVANCEMENT"/>
    <x v="3"/>
    <s v="INDUSTRIAL DISTILLATE OVEN/FURNACE_DRYING"/>
    <s v="TEXAS"/>
    <x v="30"/>
    <x v="3"/>
    <s v="COAL"/>
    <x v="14"/>
    <n v="0"/>
  </r>
  <r>
    <s v="REFERENCE ELECTRIFICATION - MODERATE TECHNOLOGY ADVANCEMENT"/>
    <x v="3"/>
    <s v="INDUSTRIAL DISTILLATE OVEN/FURNACE_DRYING"/>
    <s v="TEXAS"/>
    <x v="30"/>
    <x v="3"/>
    <s v="OTHER PETROLEUM"/>
    <x v="14"/>
    <n v="0"/>
  </r>
  <r>
    <s v="REFERENCE ELECTRIFICATION - MODERATE TECHNOLOGY ADVANCEMENT"/>
    <x v="3"/>
    <s v="INDUSTRIAL DISTILLATE OVEN/FURNACE_DRYING"/>
    <s v="TEXAS"/>
    <x v="30"/>
    <x v="4"/>
    <s v="ELECTRICITY"/>
    <x v="14"/>
    <n v="0"/>
  </r>
  <r>
    <s v="REFERENCE ELECTRIFICATION - MODERATE TECHNOLOGY ADVANCEMENT"/>
    <x v="3"/>
    <s v="INDUSTRIAL DISTILLATE OVEN/FURNACE_DRYING"/>
    <s v="TEXAS"/>
    <x v="30"/>
    <x v="4"/>
    <s v="DIESEL FUEL"/>
    <x v="14"/>
    <n v="0"/>
  </r>
  <r>
    <s v="REFERENCE ELECTRIFICATION - MODERATE TECHNOLOGY ADVANCEMENT"/>
    <x v="3"/>
    <s v="INDUSTRIAL DISTILLATE OVEN/FURNACE_DRYING"/>
    <s v="TEXAS"/>
    <x v="30"/>
    <x v="4"/>
    <s v="PIPELINE GAS"/>
    <x v="14"/>
    <n v="0"/>
  </r>
  <r>
    <s v="REFERENCE ELECTRIFICATION - MODERATE TECHNOLOGY ADVANCEMENT"/>
    <x v="3"/>
    <s v="INDUSTRIAL DISTILLATE OVEN/FURNACE_DRYING"/>
    <s v="TEXAS"/>
    <x v="30"/>
    <x v="4"/>
    <s v="BIOMASS - WOOD"/>
    <x v="14"/>
    <n v="0"/>
  </r>
  <r>
    <s v="REFERENCE ELECTRIFICATION - MODERATE TECHNOLOGY ADVANCEMENT"/>
    <x v="3"/>
    <s v="INDUSTRIAL DISTILLATE OVEN/FURNACE_DRYING"/>
    <s v="TEXAS"/>
    <x v="30"/>
    <x v="4"/>
    <s v="RESIDUAL FUEL OIL"/>
    <x v="14"/>
    <n v="0"/>
  </r>
  <r>
    <s v="REFERENCE ELECTRIFICATION - MODERATE TECHNOLOGY ADVANCEMENT"/>
    <x v="3"/>
    <s v="INDUSTRIAL DISTILLATE OVEN/FURNACE_DRYING"/>
    <s v="TEXAS"/>
    <x v="30"/>
    <x v="4"/>
    <s v="COAL"/>
    <x v="14"/>
    <n v="0"/>
  </r>
  <r>
    <s v="REFERENCE ELECTRIFICATION - MODERATE TECHNOLOGY ADVANCEMENT"/>
    <x v="3"/>
    <s v="INDUSTRIAL DISTILLATE OVEN/FURNACE_DRYING"/>
    <s v="TEXAS"/>
    <x v="30"/>
    <x v="4"/>
    <s v="OTHER PETROLEUM"/>
    <x v="14"/>
    <n v="0"/>
  </r>
  <r>
    <s v="REFERENCE ELECTRIFICATION - MODERATE TECHNOLOGY ADVANCEMENT"/>
    <x v="3"/>
    <s v="INDUSTRIAL DISTILLATE OVEN/FURNACE_DRYING"/>
    <s v="TEXAS"/>
    <x v="30"/>
    <x v="5"/>
    <s v="ELECTRICITY"/>
    <x v="14"/>
    <n v="0"/>
  </r>
  <r>
    <s v="REFERENCE ELECTRIFICATION - MODERATE TECHNOLOGY ADVANCEMENT"/>
    <x v="3"/>
    <s v="INDUSTRIAL DISTILLATE OVEN/FURNACE_DRYING"/>
    <s v="TEXAS"/>
    <x v="30"/>
    <x v="5"/>
    <s v="DIESEL FUEL"/>
    <x v="14"/>
    <n v="0"/>
  </r>
  <r>
    <s v="REFERENCE ELECTRIFICATION - MODERATE TECHNOLOGY ADVANCEMENT"/>
    <x v="3"/>
    <s v="INDUSTRIAL DISTILLATE OVEN/FURNACE_DRYING"/>
    <s v="TEXAS"/>
    <x v="30"/>
    <x v="5"/>
    <s v="PIPELINE GAS"/>
    <x v="14"/>
    <n v="0"/>
  </r>
  <r>
    <s v="REFERENCE ELECTRIFICATION - MODERATE TECHNOLOGY ADVANCEMENT"/>
    <x v="3"/>
    <s v="INDUSTRIAL DISTILLATE OVEN/FURNACE_DRYING"/>
    <s v="TEXAS"/>
    <x v="30"/>
    <x v="5"/>
    <s v="BIOMASS - WOOD"/>
    <x v="14"/>
    <n v="0"/>
  </r>
  <r>
    <s v="REFERENCE ELECTRIFICATION - MODERATE TECHNOLOGY ADVANCEMENT"/>
    <x v="3"/>
    <s v="INDUSTRIAL DISTILLATE OVEN/FURNACE_DRYING"/>
    <s v="TEXAS"/>
    <x v="30"/>
    <x v="5"/>
    <s v="RESIDUAL FUEL OIL"/>
    <x v="14"/>
    <n v="0"/>
  </r>
  <r>
    <s v="REFERENCE ELECTRIFICATION - MODERATE TECHNOLOGY ADVANCEMENT"/>
    <x v="3"/>
    <s v="INDUSTRIAL DISTILLATE OVEN/FURNACE_DRYING"/>
    <s v="TEXAS"/>
    <x v="30"/>
    <x v="5"/>
    <s v="COAL"/>
    <x v="14"/>
    <n v="0"/>
  </r>
  <r>
    <s v="REFERENCE ELECTRIFICATION - MODERATE TECHNOLOGY ADVANCEMENT"/>
    <x v="3"/>
    <s v="INDUSTRIAL DISTILLATE OVEN/FURNACE_DRYING"/>
    <s v="TEXAS"/>
    <x v="30"/>
    <x v="5"/>
    <s v="OTHER PETROLEUM"/>
    <x v="14"/>
    <n v="0"/>
  </r>
  <r>
    <s v="REFERENCE ELECTRIFICATION - MODERATE TECHNOLOGY ADVANCEMENT"/>
    <x v="3"/>
    <s v="INDUSTRIAL DISTILLATE OVEN/FURNACE_DRYING"/>
    <s v="TEXAS"/>
    <x v="30"/>
    <x v="6"/>
    <s v="ELECTRICITY"/>
    <x v="14"/>
    <n v="0"/>
  </r>
  <r>
    <s v="REFERENCE ELECTRIFICATION - MODERATE TECHNOLOGY ADVANCEMENT"/>
    <x v="3"/>
    <s v="INDUSTRIAL DISTILLATE OVEN/FURNACE_DRYING"/>
    <s v="TEXAS"/>
    <x v="30"/>
    <x v="6"/>
    <s v="DIESEL FUEL"/>
    <x v="14"/>
    <n v="0"/>
  </r>
  <r>
    <s v="REFERENCE ELECTRIFICATION - MODERATE TECHNOLOGY ADVANCEMENT"/>
    <x v="3"/>
    <s v="INDUSTRIAL DISTILLATE OVEN/FURNACE_DRYING"/>
    <s v="TEXAS"/>
    <x v="30"/>
    <x v="6"/>
    <s v="PIPELINE GAS"/>
    <x v="14"/>
    <n v="0"/>
  </r>
  <r>
    <s v="REFERENCE ELECTRIFICATION - MODERATE TECHNOLOGY ADVANCEMENT"/>
    <x v="3"/>
    <s v="INDUSTRIAL DISTILLATE OVEN/FURNACE_DRYING"/>
    <s v="TEXAS"/>
    <x v="30"/>
    <x v="6"/>
    <s v="BIOMASS - WOOD"/>
    <x v="14"/>
    <n v="0"/>
  </r>
  <r>
    <s v="REFERENCE ELECTRIFICATION - MODERATE TECHNOLOGY ADVANCEMENT"/>
    <x v="3"/>
    <s v="INDUSTRIAL DISTILLATE OVEN/FURNACE_DRYING"/>
    <s v="TEXAS"/>
    <x v="30"/>
    <x v="6"/>
    <s v="RESIDUAL FUEL OIL"/>
    <x v="14"/>
    <n v="0"/>
  </r>
  <r>
    <s v="REFERENCE ELECTRIFICATION - MODERATE TECHNOLOGY ADVANCEMENT"/>
    <x v="3"/>
    <s v="INDUSTRIAL DISTILLATE OVEN/FURNACE_DRYING"/>
    <s v="TEXAS"/>
    <x v="30"/>
    <x v="6"/>
    <s v="COAL"/>
    <x v="14"/>
    <n v="0"/>
  </r>
  <r>
    <s v="REFERENCE ELECTRIFICATION - MODERATE TECHNOLOGY ADVANCEMENT"/>
    <x v="3"/>
    <s v="INDUSTRIAL DISTILLATE OVEN/FURNACE_DRYING"/>
    <s v="TEXAS"/>
    <x v="30"/>
    <x v="6"/>
    <s v="OTHER PETROLEUM"/>
    <x v="14"/>
    <n v="0"/>
  </r>
  <r>
    <s v="REFERENCE ELECTRIFICATION - MODERATE TECHNOLOGY ADVANCEMENT"/>
    <x v="3"/>
    <s v="INDUSTRIAL DISTILLATE OVEN/FURNACE_DRYING"/>
    <s v="TEXAS"/>
    <x v="30"/>
    <x v="7"/>
    <s v="ELECTRICITY"/>
    <x v="14"/>
    <n v="0"/>
  </r>
  <r>
    <s v="REFERENCE ELECTRIFICATION - MODERATE TECHNOLOGY ADVANCEMENT"/>
    <x v="3"/>
    <s v="INDUSTRIAL DISTILLATE OVEN/FURNACE_DRYING"/>
    <s v="TEXAS"/>
    <x v="30"/>
    <x v="7"/>
    <s v="DIESEL FUEL"/>
    <x v="14"/>
    <n v="0"/>
  </r>
  <r>
    <s v="REFERENCE ELECTRIFICATION - MODERATE TECHNOLOGY ADVANCEMENT"/>
    <x v="3"/>
    <s v="INDUSTRIAL DISTILLATE OVEN/FURNACE_DRYING"/>
    <s v="TEXAS"/>
    <x v="30"/>
    <x v="7"/>
    <s v="PIPELINE GAS"/>
    <x v="14"/>
    <n v="0"/>
  </r>
  <r>
    <s v="REFERENCE ELECTRIFICATION - MODERATE TECHNOLOGY ADVANCEMENT"/>
    <x v="3"/>
    <s v="INDUSTRIAL DISTILLATE OVEN/FURNACE_DRYING"/>
    <s v="TEXAS"/>
    <x v="30"/>
    <x v="7"/>
    <s v="BIOMASS - WOOD"/>
    <x v="14"/>
    <n v="0"/>
  </r>
  <r>
    <s v="REFERENCE ELECTRIFICATION - MODERATE TECHNOLOGY ADVANCEMENT"/>
    <x v="3"/>
    <s v="INDUSTRIAL DISTILLATE OVEN/FURNACE_DRYING"/>
    <s v="TEXAS"/>
    <x v="30"/>
    <x v="7"/>
    <s v="RESIDUAL FUEL OIL"/>
    <x v="14"/>
    <n v="0"/>
  </r>
  <r>
    <s v="REFERENCE ELECTRIFICATION - MODERATE TECHNOLOGY ADVANCEMENT"/>
    <x v="3"/>
    <s v="INDUSTRIAL DISTILLATE OVEN/FURNACE_DRYING"/>
    <s v="TEXAS"/>
    <x v="30"/>
    <x v="7"/>
    <s v="COAL"/>
    <x v="14"/>
    <n v="0"/>
  </r>
  <r>
    <s v="REFERENCE ELECTRIFICATION - MODERATE TECHNOLOGY ADVANCEMENT"/>
    <x v="3"/>
    <s v="INDUSTRIAL DISTILLATE OVEN/FURNACE_DRYING"/>
    <s v="TEXAS"/>
    <x v="30"/>
    <x v="7"/>
    <s v="OTHER PETROLEUM"/>
    <x v="14"/>
    <n v="0"/>
  </r>
  <r>
    <s v="REFERENCE ELECTRIFICATION - MODERATE TECHNOLOGY ADVANCEMENT"/>
    <x v="3"/>
    <s v="INDUSTRIAL DISTILLATE OVEN/FURNACE_DRYING"/>
    <s v="TEXAS"/>
    <x v="30"/>
    <x v="8"/>
    <s v="ELECTRICITY"/>
    <x v="14"/>
    <n v="0"/>
  </r>
  <r>
    <s v="REFERENCE ELECTRIFICATION - MODERATE TECHNOLOGY ADVANCEMENT"/>
    <x v="3"/>
    <s v="INDUSTRIAL DISTILLATE OVEN/FURNACE_DRYING"/>
    <s v="TEXAS"/>
    <x v="30"/>
    <x v="8"/>
    <s v="DIESEL FUEL"/>
    <x v="14"/>
    <n v="0"/>
  </r>
  <r>
    <s v="REFERENCE ELECTRIFICATION - MODERATE TECHNOLOGY ADVANCEMENT"/>
    <x v="3"/>
    <s v="INDUSTRIAL DISTILLATE OVEN/FURNACE_DRYING"/>
    <s v="TEXAS"/>
    <x v="30"/>
    <x v="8"/>
    <s v="PIPELINE GAS"/>
    <x v="14"/>
    <n v="0"/>
  </r>
  <r>
    <s v="REFERENCE ELECTRIFICATION - MODERATE TECHNOLOGY ADVANCEMENT"/>
    <x v="3"/>
    <s v="INDUSTRIAL DISTILLATE OVEN/FURNACE_DRYING"/>
    <s v="TEXAS"/>
    <x v="30"/>
    <x v="8"/>
    <s v="BIOMASS - WOOD"/>
    <x v="14"/>
    <n v="0"/>
  </r>
  <r>
    <s v="REFERENCE ELECTRIFICATION - MODERATE TECHNOLOGY ADVANCEMENT"/>
    <x v="3"/>
    <s v="INDUSTRIAL DISTILLATE OVEN/FURNACE_DRYING"/>
    <s v="TEXAS"/>
    <x v="30"/>
    <x v="8"/>
    <s v="RESIDUAL FUEL OIL"/>
    <x v="14"/>
    <n v="0"/>
  </r>
  <r>
    <s v="REFERENCE ELECTRIFICATION - MODERATE TECHNOLOGY ADVANCEMENT"/>
    <x v="3"/>
    <s v="INDUSTRIAL DISTILLATE OVEN/FURNACE_DRYING"/>
    <s v="TEXAS"/>
    <x v="30"/>
    <x v="8"/>
    <s v="COAL"/>
    <x v="14"/>
    <n v="0"/>
  </r>
  <r>
    <s v="REFERENCE ELECTRIFICATION - MODERATE TECHNOLOGY ADVANCEMENT"/>
    <x v="3"/>
    <s v="INDUSTRIAL DISTILLATE OVEN/FURNACE_DRYING"/>
    <s v="TEXAS"/>
    <x v="30"/>
    <x v="8"/>
    <s v="OTHER PETROLEUM"/>
    <x v="14"/>
    <n v="0"/>
  </r>
  <r>
    <s v="REFERENCE ELECTRIFICATION - MODERATE TECHNOLOGY ADVANCEMENT"/>
    <x v="3"/>
    <s v="INDUSTRIAL DISTILLATE OVEN/FURNACE_DRYING"/>
    <s v="TEXAS"/>
    <x v="30"/>
    <x v="9"/>
    <s v="ELECTRICITY"/>
    <x v="14"/>
    <n v="0"/>
  </r>
  <r>
    <s v="REFERENCE ELECTRIFICATION - MODERATE TECHNOLOGY ADVANCEMENT"/>
    <x v="3"/>
    <s v="INDUSTRIAL DISTILLATE OVEN/FURNACE_DRYING"/>
    <s v="TEXAS"/>
    <x v="30"/>
    <x v="9"/>
    <s v="DIESEL FUEL"/>
    <x v="14"/>
    <n v="0"/>
  </r>
  <r>
    <s v="REFERENCE ELECTRIFICATION - MODERATE TECHNOLOGY ADVANCEMENT"/>
    <x v="3"/>
    <s v="INDUSTRIAL DISTILLATE OVEN/FURNACE_DRYING"/>
    <s v="TEXAS"/>
    <x v="30"/>
    <x v="9"/>
    <s v="PIPELINE GAS"/>
    <x v="14"/>
    <n v="0"/>
  </r>
  <r>
    <s v="REFERENCE ELECTRIFICATION - MODERATE TECHNOLOGY ADVANCEMENT"/>
    <x v="3"/>
    <s v="INDUSTRIAL DISTILLATE OVEN/FURNACE_DRYING"/>
    <s v="TEXAS"/>
    <x v="30"/>
    <x v="9"/>
    <s v="BIOMASS - WOOD"/>
    <x v="14"/>
    <n v="0"/>
  </r>
  <r>
    <s v="REFERENCE ELECTRIFICATION - MODERATE TECHNOLOGY ADVANCEMENT"/>
    <x v="3"/>
    <s v="INDUSTRIAL DISTILLATE OVEN/FURNACE_DRYING"/>
    <s v="TEXAS"/>
    <x v="30"/>
    <x v="9"/>
    <s v="RESIDUAL FUEL OIL"/>
    <x v="14"/>
    <n v="0"/>
  </r>
  <r>
    <s v="REFERENCE ELECTRIFICATION - MODERATE TECHNOLOGY ADVANCEMENT"/>
    <x v="3"/>
    <s v="INDUSTRIAL DISTILLATE OVEN/FURNACE_DRYING"/>
    <s v="TEXAS"/>
    <x v="30"/>
    <x v="9"/>
    <s v="COAL"/>
    <x v="14"/>
    <n v="0"/>
  </r>
  <r>
    <s v="REFERENCE ELECTRIFICATION - MODERATE TECHNOLOGY ADVANCEMENT"/>
    <x v="3"/>
    <s v="INDUSTRIAL DISTILLATE OVEN/FURNACE_DRYING"/>
    <s v="TEXAS"/>
    <x v="30"/>
    <x v="9"/>
    <s v="OTHER PETROLEUM"/>
    <x v="14"/>
    <n v="0"/>
  </r>
  <r>
    <s v="REFERENCE ELECTRIFICATION - MODERATE TECHNOLOGY ADVANCEMENT"/>
    <x v="3"/>
    <s v="INDUSTRIAL DISTILLATE OVEN/FURNACE_DRYING"/>
    <s v="TEXAS"/>
    <x v="30"/>
    <x v="10"/>
    <s v="ELECTRICITY"/>
    <x v="14"/>
    <n v="0"/>
  </r>
  <r>
    <s v="REFERENCE ELECTRIFICATION - MODERATE TECHNOLOGY ADVANCEMENT"/>
    <x v="3"/>
    <s v="INDUSTRIAL DISTILLATE OVEN/FURNACE_DRYING"/>
    <s v="TEXAS"/>
    <x v="30"/>
    <x v="10"/>
    <s v="DIESEL FUEL"/>
    <x v="14"/>
    <n v="0"/>
  </r>
  <r>
    <s v="REFERENCE ELECTRIFICATION - MODERATE TECHNOLOGY ADVANCEMENT"/>
    <x v="3"/>
    <s v="INDUSTRIAL DISTILLATE OVEN/FURNACE_DRYING"/>
    <s v="TEXAS"/>
    <x v="30"/>
    <x v="10"/>
    <s v="PIPELINE GAS"/>
    <x v="14"/>
    <n v="0"/>
  </r>
  <r>
    <s v="REFERENCE ELECTRIFICATION - MODERATE TECHNOLOGY ADVANCEMENT"/>
    <x v="3"/>
    <s v="INDUSTRIAL DISTILLATE OVEN/FURNACE_DRYING"/>
    <s v="TEXAS"/>
    <x v="30"/>
    <x v="10"/>
    <s v="BIOMASS - WOOD"/>
    <x v="14"/>
    <n v="0"/>
  </r>
  <r>
    <s v="REFERENCE ELECTRIFICATION - MODERATE TECHNOLOGY ADVANCEMENT"/>
    <x v="3"/>
    <s v="INDUSTRIAL DISTILLATE OVEN/FURNACE_DRYING"/>
    <s v="TEXAS"/>
    <x v="30"/>
    <x v="10"/>
    <s v="RESIDUAL FUEL OIL"/>
    <x v="14"/>
    <n v="0"/>
  </r>
  <r>
    <s v="REFERENCE ELECTRIFICATION - MODERATE TECHNOLOGY ADVANCEMENT"/>
    <x v="3"/>
    <s v="INDUSTRIAL DISTILLATE OVEN/FURNACE_DRYING"/>
    <s v="TEXAS"/>
    <x v="30"/>
    <x v="10"/>
    <s v="COAL"/>
    <x v="14"/>
    <n v="0"/>
  </r>
  <r>
    <s v="REFERENCE ELECTRIFICATION - MODERATE TECHNOLOGY ADVANCEMENT"/>
    <x v="3"/>
    <s v="INDUSTRIAL DISTILLATE OVEN/FURNACE_DRYING"/>
    <s v="TEXAS"/>
    <x v="30"/>
    <x v="10"/>
    <s v="OTHER PETROLEUM"/>
    <x v="14"/>
    <n v="0"/>
  </r>
  <r>
    <s v="REFERENCE ELECTRIFICATION - MODERATE TECHNOLOGY ADVANCEMENT"/>
    <x v="3"/>
    <s v="INDUSTRIAL DISTILLATE OVEN/FURNACE_DRYING"/>
    <s v="TEXAS"/>
    <x v="30"/>
    <x v="11"/>
    <s v="ELECTRICITY"/>
    <x v="14"/>
    <n v="0"/>
  </r>
  <r>
    <s v="REFERENCE ELECTRIFICATION - MODERATE TECHNOLOGY ADVANCEMENT"/>
    <x v="3"/>
    <s v="INDUSTRIAL DISTILLATE OVEN/FURNACE_DRYING"/>
    <s v="TEXAS"/>
    <x v="30"/>
    <x v="11"/>
    <s v="DIESEL FUEL"/>
    <x v="14"/>
    <n v="0"/>
  </r>
  <r>
    <s v="REFERENCE ELECTRIFICATION - MODERATE TECHNOLOGY ADVANCEMENT"/>
    <x v="3"/>
    <s v="INDUSTRIAL DISTILLATE OVEN/FURNACE_DRYING"/>
    <s v="TEXAS"/>
    <x v="30"/>
    <x v="11"/>
    <s v="PIPELINE GAS"/>
    <x v="14"/>
    <n v="0"/>
  </r>
  <r>
    <s v="REFERENCE ELECTRIFICATION - MODERATE TECHNOLOGY ADVANCEMENT"/>
    <x v="3"/>
    <s v="INDUSTRIAL DISTILLATE OVEN/FURNACE_DRYING"/>
    <s v="TEXAS"/>
    <x v="30"/>
    <x v="11"/>
    <s v="BIOMASS - WOOD"/>
    <x v="14"/>
    <n v="0"/>
  </r>
  <r>
    <s v="REFERENCE ELECTRIFICATION - MODERATE TECHNOLOGY ADVANCEMENT"/>
    <x v="3"/>
    <s v="INDUSTRIAL DISTILLATE OVEN/FURNACE_DRYING"/>
    <s v="TEXAS"/>
    <x v="30"/>
    <x v="11"/>
    <s v="RESIDUAL FUEL OIL"/>
    <x v="14"/>
    <n v="0"/>
  </r>
  <r>
    <s v="REFERENCE ELECTRIFICATION - MODERATE TECHNOLOGY ADVANCEMENT"/>
    <x v="3"/>
    <s v="INDUSTRIAL DISTILLATE OVEN/FURNACE_DRYING"/>
    <s v="TEXAS"/>
    <x v="30"/>
    <x v="11"/>
    <s v="COAL"/>
    <x v="14"/>
    <n v="0"/>
  </r>
  <r>
    <s v="REFERENCE ELECTRIFICATION - MODERATE TECHNOLOGY ADVANCEMENT"/>
    <x v="3"/>
    <s v="INDUSTRIAL DISTILLATE OVEN/FURNACE_DRYING"/>
    <s v="TEXAS"/>
    <x v="30"/>
    <x v="11"/>
    <s v="OTHER PETROLEUM"/>
    <x v="14"/>
    <n v="0"/>
  </r>
  <r>
    <s v="REFERENCE ELECTRIFICATION - MODERATE TECHNOLOGY ADVANCEMENT"/>
    <x v="3"/>
    <s v="INDUSTRIAL DISTILLATE OVEN/FURNACE_DRYING"/>
    <s v="TEXAS"/>
    <x v="30"/>
    <x v="12"/>
    <s v="ELECTRICITY"/>
    <x v="14"/>
    <n v="0"/>
  </r>
  <r>
    <s v="REFERENCE ELECTRIFICATION - MODERATE TECHNOLOGY ADVANCEMENT"/>
    <x v="3"/>
    <s v="INDUSTRIAL DISTILLATE OVEN/FURNACE_DRYING"/>
    <s v="TEXAS"/>
    <x v="30"/>
    <x v="12"/>
    <s v="DIESEL FUEL"/>
    <x v="14"/>
    <n v="0"/>
  </r>
  <r>
    <s v="REFERENCE ELECTRIFICATION - MODERATE TECHNOLOGY ADVANCEMENT"/>
    <x v="3"/>
    <s v="INDUSTRIAL DISTILLATE OVEN/FURNACE_DRYING"/>
    <s v="TEXAS"/>
    <x v="30"/>
    <x v="12"/>
    <s v="PIPELINE GAS"/>
    <x v="14"/>
    <n v="0"/>
  </r>
  <r>
    <s v="REFERENCE ELECTRIFICATION - MODERATE TECHNOLOGY ADVANCEMENT"/>
    <x v="3"/>
    <s v="INDUSTRIAL DISTILLATE OVEN/FURNACE_DRYING"/>
    <s v="TEXAS"/>
    <x v="30"/>
    <x v="12"/>
    <s v="BIOMASS - WOOD"/>
    <x v="14"/>
    <n v="0"/>
  </r>
  <r>
    <s v="REFERENCE ELECTRIFICATION - MODERATE TECHNOLOGY ADVANCEMENT"/>
    <x v="3"/>
    <s v="INDUSTRIAL DISTILLATE OVEN/FURNACE_DRYING"/>
    <s v="TEXAS"/>
    <x v="30"/>
    <x v="12"/>
    <s v="RESIDUAL FUEL OIL"/>
    <x v="14"/>
    <n v="0"/>
  </r>
  <r>
    <s v="REFERENCE ELECTRIFICATION - MODERATE TECHNOLOGY ADVANCEMENT"/>
    <x v="3"/>
    <s v="INDUSTRIAL DISTILLATE OVEN/FURNACE_DRYING"/>
    <s v="TEXAS"/>
    <x v="30"/>
    <x v="12"/>
    <s v="COAL"/>
    <x v="14"/>
    <n v="0"/>
  </r>
  <r>
    <s v="REFERENCE ELECTRIFICATION - MODERATE TECHNOLOGY ADVANCEMENT"/>
    <x v="3"/>
    <s v="INDUSTRIAL DISTILLATE OVEN/FURNACE_DRYING"/>
    <s v="TEXAS"/>
    <x v="30"/>
    <x v="12"/>
    <s v="OTHER PETROLEUM"/>
    <x v="14"/>
    <n v="0"/>
  </r>
  <r>
    <s v="REFERENCE ELECTRIFICATION - MODERATE TECHNOLOGY ADVANCEMENT"/>
    <x v="3"/>
    <s v="INDUSTRIAL DISTILLATE OVEN/FURNACE_DRYING"/>
    <s v="TEXAS"/>
    <x v="30"/>
    <x v="13"/>
    <s v="ELECTRICITY"/>
    <x v="14"/>
    <n v="0"/>
  </r>
  <r>
    <s v="REFERENCE ELECTRIFICATION - MODERATE TECHNOLOGY ADVANCEMENT"/>
    <x v="3"/>
    <s v="INDUSTRIAL DISTILLATE OVEN/FURNACE_DRYING"/>
    <s v="TEXAS"/>
    <x v="30"/>
    <x v="13"/>
    <s v="DIESEL FUEL"/>
    <x v="14"/>
    <n v="0"/>
  </r>
  <r>
    <s v="REFERENCE ELECTRIFICATION - MODERATE TECHNOLOGY ADVANCEMENT"/>
    <x v="3"/>
    <s v="INDUSTRIAL DISTILLATE OVEN/FURNACE_DRYING"/>
    <s v="TEXAS"/>
    <x v="30"/>
    <x v="13"/>
    <s v="PIPELINE GAS"/>
    <x v="14"/>
    <n v="0"/>
  </r>
  <r>
    <s v="REFERENCE ELECTRIFICATION - MODERATE TECHNOLOGY ADVANCEMENT"/>
    <x v="3"/>
    <s v="INDUSTRIAL DISTILLATE OVEN/FURNACE_DRYING"/>
    <s v="TEXAS"/>
    <x v="30"/>
    <x v="13"/>
    <s v="BIOMASS - WOOD"/>
    <x v="14"/>
    <n v="0"/>
  </r>
  <r>
    <s v="REFERENCE ELECTRIFICATION - MODERATE TECHNOLOGY ADVANCEMENT"/>
    <x v="3"/>
    <s v="INDUSTRIAL DISTILLATE OVEN/FURNACE_DRYING"/>
    <s v="TEXAS"/>
    <x v="30"/>
    <x v="13"/>
    <s v="RESIDUAL FUEL OIL"/>
    <x v="14"/>
    <n v="0"/>
  </r>
  <r>
    <s v="REFERENCE ELECTRIFICATION - MODERATE TECHNOLOGY ADVANCEMENT"/>
    <x v="3"/>
    <s v="INDUSTRIAL DISTILLATE OVEN/FURNACE_DRYING"/>
    <s v="TEXAS"/>
    <x v="30"/>
    <x v="13"/>
    <s v="COAL"/>
    <x v="14"/>
    <n v="0"/>
  </r>
  <r>
    <s v="REFERENCE ELECTRIFICATION - MODERATE TECHNOLOGY ADVANCEMENT"/>
    <x v="3"/>
    <s v="INDUSTRIAL DISTILLATE OVEN/FURNACE_DRYING"/>
    <s v="TEXAS"/>
    <x v="30"/>
    <x v="13"/>
    <s v="OTHER PETROLEUM"/>
    <x v="14"/>
    <n v="0"/>
  </r>
  <r>
    <s v="REFERENCE ELECTRIFICATION - MODERATE TECHNOLOGY ADVANCEMENT"/>
    <x v="3"/>
    <s v="INDUSTRIAL DISTILLATE OVEN/FURNACE_DRYING"/>
    <s v="TEXAS"/>
    <x v="30"/>
    <x v="14"/>
    <s v="ELECTRICITY"/>
    <x v="14"/>
    <n v="0"/>
  </r>
  <r>
    <s v="REFERENCE ELECTRIFICATION - MODERATE TECHNOLOGY ADVANCEMENT"/>
    <x v="3"/>
    <s v="INDUSTRIAL DISTILLATE OVEN/FURNACE_DRYING"/>
    <s v="TEXAS"/>
    <x v="30"/>
    <x v="14"/>
    <s v="DIESEL FUEL"/>
    <x v="14"/>
    <n v="0"/>
  </r>
  <r>
    <s v="REFERENCE ELECTRIFICATION - MODERATE TECHNOLOGY ADVANCEMENT"/>
    <x v="3"/>
    <s v="INDUSTRIAL DISTILLATE OVEN/FURNACE_DRYING"/>
    <s v="TEXAS"/>
    <x v="30"/>
    <x v="14"/>
    <s v="PIPELINE GAS"/>
    <x v="14"/>
    <n v="0"/>
  </r>
  <r>
    <s v="REFERENCE ELECTRIFICATION - MODERATE TECHNOLOGY ADVANCEMENT"/>
    <x v="3"/>
    <s v="INDUSTRIAL DISTILLATE OVEN/FURNACE_DRYING"/>
    <s v="TEXAS"/>
    <x v="30"/>
    <x v="14"/>
    <s v="BIOMASS - WOOD"/>
    <x v="14"/>
    <n v="0"/>
  </r>
  <r>
    <s v="REFERENCE ELECTRIFICATION - MODERATE TECHNOLOGY ADVANCEMENT"/>
    <x v="3"/>
    <s v="INDUSTRIAL DISTILLATE OVEN/FURNACE_DRYING"/>
    <s v="TEXAS"/>
    <x v="30"/>
    <x v="14"/>
    <s v="RESIDUAL FUEL OIL"/>
    <x v="14"/>
    <n v="0"/>
  </r>
  <r>
    <s v="REFERENCE ELECTRIFICATION - MODERATE TECHNOLOGY ADVANCEMENT"/>
    <x v="3"/>
    <s v="INDUSTRIAL DISTILLATE OVEN/FURNACE_DRYING"/>
    <s v="TEXAS"/>
    <x v="30"/>
    <x v="14"/>
    <s v="COAL"/>
    <x v="14"/>
    <n v="0"/>
  </r>
  <r>
    <s v="REFERENCE ELECTRIFICATION - MODERATE TECHNOLOGY ADVANCEMENT"/>
    <x v="3"/>
    <s v="INDUSTRIAL DISTILLATE OVEN/FURNACE_DRYING"/>
    <s v="TEXAS"/>
    <x v="30"/>
    <x v="14"/>
    <s v="OTHER PETROLEUM"/>
    <x v="14"/>
    <n v="0"/>
  </r>
  <r>
    <s v="REFERENCE ELECTRIFICATION - MODERATE TECHNOLOGY ADVANCEMENT"/>
    <x v="3"/>
    <s v="INDUSTRIAL DISTILLATE OVEN/FURNACE_DRYING"/>
    <s v="TEXAS"/>
    <x v="30"/>
    <x v="15"/>
    <s v="ELECTRICITY"/>
    <x v="14"/>
    <n v="0"/>
  </r>
  <r>
    <s v="REFERENCE ELECTRIFICATION - MODERATE TECHNOLOGY ADVANCEMENT"/>
    <x v="3"/>
    <s v="INDUSTRIAL DISTILLATE OVEN/FURNACE_DRYING"/>
    <s v="TEXAS"/>
    <x v="30"/>
    <x v="15"/>
    <s v="DIESEL FUEL"/>
    <x v="14"/>
    <n v="0"/>
  </r>
  <r>
    <s v="REFERENCE ELECTRIFICATION - MODERATE TECHNOLOGY ADVANCEMENT"/>
    <x v="3"/>
    <s v="INDUSTRIAL DISTILLATE OVEN/FURNACE_DRYING"/>
    <s v="TEXAS"/>
    <x v="30"/>
    <x v="15"/>
    <s v="PIPELINE GAS"/>
    <x v="14"/>
    <n v="0"/>
  </r>
  <r>
    <s v="REFERENCE ELECTRIFICATION - MODERATE TECHNOLOGY ADVANCEMENT"/>
    <x v="3"/>
    <s v="INDUSTRIAL DISTILLATE OVEN/FURNACE_DRYING"/>
    <s v="TEXAS"/>
    <x v="30"/>
    <x v="15"/>
    <s v="BIOMASS - WOOD"/>
    <x v="14"/>
    <n v="0"/>
  </r>
  <r>
    <s v="REFERENCE ELECTRIFICATION - MODERATE TECHNOLOGY ADVANCEMENT"/>
    <x v="3"/>
    <s v="INDUSTRIAL DISTILLATE OVEN/FURNACE_DRYING"/>
    <s v="TEXAS"/>
    <x v="30"/>
    <x v="15"/>
    <s v="RESIDUAL FUEL OIL"/>
    <x v="14"/>
    <n v="0"/>
  </r>
  <r>
    <s v="REFERENCE ELECTRIFICATION - MODERATE TECHNOLOGY ADVANCEMENT"/>
    <x v="3"/>
    <s v="INDUSTRIAL DISTILLATE OVEN/FURNACE_DRYING"/>
    <s v="TEXAS"/>
    <x v="30"/>
    <x v="15"/>
    <s v="COAL"/>
    <x v="14"/>
    <n v="0"/>
  </r>
  <r>
    <s v="REFERENCE ELECTRIFICATION - MODERATE TECHNOLOGY ADVANCEMENT"/>
    <x v="3"/>
    <s v="INDUSTRIAL DISTILLATE OVEN/FURNACE_DRYING"/>
    <s v="TEXAS"/>
    <x v="30"/>
    <x v="15"/>
    <s v="OTHER PETROLEUM"/>
    <x v="14"/>
    <n v="0"/>
  </r>
  <r>
    <s v="REFERENCE ELECTRIFICATION - MODERATE TECHNOLOGY ADVANCEMENT"/>
    <x v="3"/>
    <s v="INDUSTRIAL DISTILLATE OVEN/FURNACE_DRYING"/>
    <s v="TEXAS"/>
    <x v="30"/>
    <x v="16"/>
    <s v="ELECTRICITY"/>
    <x v="14"/>
    <n v="0"/>
  </r>
  <r>
    <s v="REFERENCE ELECTRIFICATION - MODERATE TECHNOLOGY ADVANCEMENT"/>
    <x v="3"/>
    <s v="INDUSTRIAL DISTILLATE OVEN/FURNACE_DRYING"/>
    <s v="TEXAS"/>
    <x v="30"/>
    <x v="16"/>
    <s v="DIESEL FUEL"/>
    <x v="14"/>
    <n v="0"/>
  </r>
  <r>
    <s v="REFERENCE ELECTRIFICATION - MODERATE TECHNOLOGY ADVANCEMENT"/>
    <x v="3"/>
    <s v="INDUSTRIAL DISTILLATE OVEN/FURNACE_DRYING"/>
    <s v="TEXAS"/>
    <x v="30"/>
    <x v="16"/>
    <s v="PIPELINE GAS"/>
    <x v="14"/>
    <n v="0"/>
  </r>
  <r>
    <s v="REFERENCE ELECTRIFICATION - MODERATE TECHNOLOGY ADVANCEMENT"/>
    <x v="3"/>
    <s v="INDUSTRIAL DISTILLATE OVEN/FURNACE_DRYING"/>
    <s v="TEXAS"/>
    <x v="30"/>
    <x v="16"/>
    <s v="BIOMASS - WOOD"/>
    <x v="14"/>
    <n v="0"/>
  </r>
  <r>
    <s v="REFERENCE ELECTRIFICATION - MODERATE TECHNOLOGY ADVANCEMENT"/>
    <x v="3"/>
    <s v="INDUSTRIAL DISTILLATE OVEN/FURNACE_DRYING"/>
    <s v="TEXAS"/>
    <x v="30"/>
    <x v="16"/>
    <s v="RESIDUAL FUEL OIL"/>
    <x v="14"/>
    <n v="0"/>
  </r>
  <r>
    <s v="REFERENCE ELECTRIFICATION - MODERATE TECHNOLOGY ADVANCEMENT"/>
    <x v="3"/>
    <s v="INDUSTRIAL DISTILLATE OVEN/FURNACE_DRYING"/>
    <s v="TEXAS"/>
    <x v="30"/>
    <x v="16"/>
    <s v="COAL"/>
    <x v="14"/>
    <n v="0"/>
  </r>
  <r>
    <s v="REFERENCE ELECTRIFICATION - MODERATE TECHNOLOGY ADVANCEMENT"/>
    <x v="3"/>
    <s v="INDUSTRIAL DISTILLATE OVEN/FURNACE_DRYING"/>
    <s v="TEXAS"/>
    <x v="30"/>
    <x v="16"/>
    <s v="OTHER PETROLEUM"/>
    <x v="14"/>
    <n v="0"/>
  </r>
  <r>
    <s v="REFERENCE ELECTRIFICATION - MODERATE TECHNOLOGY ADVANCEMENT"/>
    <x v="3"/>
    <s v="INDUSTRIAL DISTILLATE OVEN/FURNACE_DRYING"/>
    <s v="TEXAS"/>
    <x v="30"/>
    <x v="17"/>
    <s v="ELECTRICITY"/>
    <x v="14"/>
    <n v="0"/>
  </r>
  <r>
    <s v="REFERENCE ELECTRIFICATION - MODERATE TECHNOLOGY ADVANCEMENT"/>
    <x v="3"/>
    <s v="INDUSTRIAL DISTILLATE OVEN/FURNACE_DRYING"/>
    <s v="TEXAS"/>
    <x v="30"/>
    <x v="17"/>
    <s v="DIESEL FUEL"/>
    <x v="14"/>
    <n v="0"/>
  </r>
  <r>
    <s v="REFERENCE ELECTRIFICATION - MODERATE TECHNOLOGY ADVANCEMENT"/>
    <x v="3"/>
    <s v="INDUSTRIAL DISTILLATE OVEN/FURNACE_DRYING"/>
    <s v="TEXAS"/>
    <x v="30"/>
    <x v="17"/>
    <s v="PIPELINE GAS"/>
    <x v="14"/>
    <n v="0"/>
  </r>
  <r>
    <s v="REFERENCE ELECTRIFICATION - MODERATE TECHNOLOGY ADVANCEMENT"/>
    <x v="3"/>
    <s v="INDUSTRIAL DISTILLATE OVEN/FURNACE_DRYING"/>
    <s v="TEXAS"/>
    <x v="30"/>
    <x v="17"/>
    <s v="BIOMASS - WOOD"/>
    <x v="14"/>
    <n v="0"/>
  </r>
  <r>
    <s v="REFERENCE ELECTRIFICATION - MODERATE TECHNOLOGY ADVANCEMENT"/>
    <x v="3"/>
    <s v="INDUSTRIAL DISTILLATE OVEN/FURNACE_DRYING"/>
    <s v="TEXAS"/>
    <x v="30"/>
    <x v="17"/>
    <s v="RESIDUAL FUEL OIL"/>
    <x v="14"/>
    <n v="0"/>
  </r>
  <r>
    <s v="REFERENCE ELECTRIFICATION - MODERATE TECHNOLOGY ADVANCEMENT"/>
    <x v="3"/>
    <s v="INDUSTRIAL DISTILLATE OVEN/FURNACE_DRYING"/>
    <s v="TEXAS"/>
    <x v="30"/>
    <x v="17"/>
    <s v="COAL"/>
    <x v="14"/>
    <n v="0"/>
  </r>
  <r>
    <s v="REFERENCE ELECTRIFICATION - MODERATE TECHNOLOGY ADVANCEMENT"/>
    <x v="3"/>
    <s v="INDUSTRIAL DISTILLATE OVEN/FURNACE_DRYING"/>
    <s v="TEXAS"/>
    <x v="30"/>
    <x v="17"/>
    <s v="OTHER PETROLEUM"/>
    <x v="14"/>
    <n v="0"/>
  </r>
  <r>
    <s v="REFERENCE ELECTRIFICATION - MODERATE TECHNOLOGY ADVANCEMENT"/>
    <x v="3"/>
    <s v="INDUSTRIAL DISTILLATE OVEN/FURNACE_DRYING"/>
    <s v="TEXAS"/>
    <x v="30"/>
    <x v="18"/>
    <s v="ELECTRICITY"/>
    <x v="14"/>
    <n v="0"/>
  </r>
  <r>
    <s v="REFERENCE ELECTRIFICATION - MODERATE TECHNOLOGY ADVANCEMENT"/>
    <x v="3"/>
    <s v="INDUSTRIAL DISTILLATE OVEN/FURNACE_DRYING"/>
    <s v="TEXAS"/>
    <x v="30"/>
    <x v="18"/>
    <s v="DIESEL FUEL"/>
    <x v="14"/>
    <n v="0"/>
  </r>
  <r>
    <s v="REFERENCE ELECTRIFICATION - MODERATE TECHNOLOGY ADVANCEMENT"/>
    <x v="3"/>
    <s v="INDUSTRIAL DISTILLATE OVEN/FURNACE_DRYING"/>
    <s v="TEXAS"/>
    <x v="30"/>
    <x v="18"/>
    <s v="PIPELINE GAS"/>
    <x v="14"/>
    <n v="0"/>
  </r>
  <r>
    <s v="REFERENCE ELECTRIFICATION - MODERATE TECHNOLOGY ADVANCEMENT"/>
    <x v="3"/>
    <s v="INDUSTRIAL DISTILLATE OVEN/FURNACE_DRYING"/>
    <s v="TEXAS"/>
    <x v="30"/>
    <x v="18"/>
    <s v="BIOMASS - WOOD"/>
    <x v="14"/>
    <n v="0"/>
  </r>
  <r>
    <s v="REFERENCE ELECTRIFICATION - MODERATE TECHNOLOGY ADVANCEMENT"/>
    <x v="3"/>
    <s v="INDUSTRIAL DISTILLATE OVEN/FURNACE_DRYING"/>
    <s v="TEXAS"/>
    <x v="30"/>
    <x v="18"/>
    <s v="RESIDUAL FUEL OIL"/>
    <x v="14"/>
    <n v="0"/>
  </r>
  <r>
    <s v="REFERENCE ELECTRIFICATION - MODERATE TECHNOLOGY ADVANCEMENT"/>
    <x v="3"/>
    <s v="INDUSTRIAL DISTILLATE OVEN/FURNACE_DRYING"/>
    <s v="TEXAS"/>
    <x v="30"/>
    <x v="18"/>
    <s v="COAL"/>
    <x v="14"/>
    <n v="0"/>
  </r>
  <r>
    <s v="REFERENCE ELECTRIFICATION - MODERATE TECHNOLOGY ADVANCEMENT"/>
    <x v="3"/>
    <s v="INDUSTRIAL DISTILLATE OVEN/FURNACE_DRYING"/>
    <s v="TEXAS"/>
    <x v="30"/>
    <x v="18"/>
    <s v="OTHER PETROLEUM"/>
    <x v="14"/>
    <n v="0"/>
  </r>
  <r>
    <s v="REFERENCE ELECTRIFICATION - MODERATE TECHNOLOGY ADVANCEMENT"/>
    <x v="3"/>
    <s v="INDUSTRIAL DISTILLATE OVEN/FURNACE_DRYING"/>
    <s v="TEXAS"/>
    <x v="30"/>
    <x v="19"/>
    <s v="ELECTRICITY"/>
    <x v="14"/>
    <n v="0"/>
  </r>
  <r>
    <s v="REFERENCE ELECTRIFICATION - MODERATE TECHNOLOGY ADVANCEMENT"/>
    <x v="3"/>
    <s v="INDUSTRIAL DISTILLATE OVEN/FURNACE_DRYING"/>
    <s v="TEXAS"/>
    <x v="30"/>
    <x v="19"/>
    <s v="DIESEL FUEL"/>
    <x v="14"/>
    <n v="0"/>
  </r>
  <r>
    <s v="REFERENCE ELECTRIFICATION - MODERATE TECHNOLOGY ADVANCEMENT"/>
    <x v="3"/>
    <s v="INDUSTRIAL DISTILLATE OVEN/FURNACE_DRYING"/>
    <s v="TEXAS"/>
    <x v="30"/>
    <x v="19"/>
    <s v="PIPELINE GAS"/>
    <x v="14"/>
    <n v="0"/>
  </r>
  <r>
    <s v="REFERENCE ELECTRIFICATION - MODERATE TECHNOLOGY ADVANCEMENT"/>
    <x v="3"/>
    <s v="INDUSTRIAL DISTILLATE OVEN/FURNACE_DRYING"/>
    <s v="TEXAS"/>
    <x v="30"/>
    <x v="19"/>
    <s v="BIOMASS - WOOD"/>
    <x v="14"/>
    <n v="0"/>
  </r>
  <r>
    <s v="REFERENCE ELECTRIFICATION - MODERATE TECHNOLOGY ADVANCEMENT"/>
    <x v="3"/>
    <s v="INDUSTRIAL DISTILLATE OVEN/FURNACE_DRYING"/>
    <s v="TEXAS"/>
    <x v="30"/>
    <x v="19"/>
    <s v="RESIDUAL FUEL OIL"/>
    <x v="14"/>
    <n v="0"/>
  </r>
  <r>
    <s v="REFERENCE ELECTRIFICATION - MODERATE TECHNOLOGY ADVANCEMENT"/>
    <x v="3"/>
    <s v="INDUSTRIAL DISTILLATE OVEN/FURNACE_DRYING"/>
    <s v="TEXAS"/>
    <x v="30"/>
    <x v="19"/>
    <s v="COAL"/>
    <x v="14"/>
    <n v="0"/>
  </r>
  <r>
    <s v="REFERENCE ELECTRIFICATION - MODERATE TECHNOLOGY ADVANCEMENT"/>
    <x v="3"/>
    <s v="INDUSTRIAL DISTILLATE OVEN/FURNACE_DRYING"/>
    <s v="TEXAS"/>
    <x v="30"/>
    <x v="19"/>
    <s v="OTHER PETROLEUM"/>
    <x v="14"/>
    <n v="0"/>
  </r>
  <r>
    <s v="REFERENCE ELECTRIFICATION - MODERATE TECHNOLOGY ADVANCEMENT"/>
    <x v="3"/>
    <s v="INDUSTRIAL DISTILLATE OVEN/FURNACE_DRYING"/>
    <s v="TEXAS"/>
    <x v="30"/>
    <x v="20"/>
    <s v="ELECTRICITY"/>
    <x v="14"/>
    <n v="0"/>
  </r>
  <r>
    <s v="REFERENCE ELECTRIFICATION - MODERATE TECHNOLOGY ADVANCEMENT"/>
    <x v="3"/>
    <s v="INDUSTRIAL DISTILLATE OVEN/FURNACE_DRYING"/>
    <s v="TEXAS"/>
    <x v="30"/>
    <x v="20"/>
    <s v="DIESEL FUEL"/>
    <x v="14"/>
    <n v="0"/>
  </r>
  <r>
    <s v="REFERENCE ELECTRIFICATION - MODERATE TECHNOLOGY ADVANCEMENT"/>
    <x v="3"/>
    <s v="INDUSTRIAL DISTILLATE OVEN/FURNACE_DRYING"/>
    <s v="TEXAS"/>
    <x v="30"/>
    <x v="20"/>
    <s v="PIPELINE GAS"/>
    <x v="14"/>
    <n v="0"/>
  </r>
  <r>
    <s v="REFERENCE ELECTRIFICATION - MODERATE TECHNOLOGY ADVANCEMENT"/>
    <x v="3"/>
    <s v="INDUSTRIAL DISTILLATE OVEN/FURNACE_DRYING"/>
    <s v="TEXAS"/>
    <x v="30"/>
    <x v="20"/>
    <s v="BIOMASS - WOOD"/>
    <x v="14"/>
    <n v="0"/>
  </r>
  <r>
    <s v="REFERENCE ELECTRIFICATION - MODERATE TECHNOLOGY ADVANCEMENT"/>
    <x v="3"/>
    <s v="INDUSTRIAL DISTILLATE OVEN/FURNACE_DRYING"/>
    <s v="TEXAS"/>
    <x v="30"/>
    <x v="20"/>
    <s v="RESIDUAL FUEL OIL"/>
    <x v="14"/>
    <n v="0"/>
  </r>
  <r>
    <s v="REFERENCE ELECTRIFICATION - MODERATE TECHNOLOGY ADVANCEMENT"/>
    <x v="3"/>
    <s v="INDUSTRIAL DISTILLATE OVEN/FURNACE_DRYING"/>
    <s v="TEXAS"/>
    <x v="30"/>
    <x v="20"/>
    <s v="COAL"/>
    <x v="14"/>
    <n v="0"/>
  </r>
  <r>
    <s v="REFERENCE ELECTRIFICATION - MODERATE TECHNOLOGY ADVANCEMENT"/>
    <x v="3"/>
    <s v="INDUSTRIAL DISTILLATE OVEN/FURNACE_DRYING"/>
    <s v="TEXAS"/>
    <x v="30"/>
    <x v="20"/>
    <s v="OTHER PETROLEUM"/>
    <x v="14"/>
    <n v="0"/>
  </r>
  <r>
    <s v="REFERENCE ELECTRIFICATION - MODERATE TECHNOLOGY ADVANCEMENT"/>
    <x v="3"/>
    <s v="INDUSTRIAL DISTILLATE OVEN/FURNACE_DRYING"/>
    <s v="TEXAS"/>
    <x v="30"/>
    <x v="21"/>
    <s v="ELECTRICITY"/>
    <x v="14"/>
    <n v="0"/>
  </r>
  <r>
    <s v="REFERENCE ELECTRIFICATION - MODERATE TECHNOLOGY ADVANCEMENT"/>
    <x v="3"/>
    <s v="INDUSTRIAL DISTILLATE OVEN/FURNACE_DRYING"/>
    <s v="TEXAS"/>
    <x v="30"/>
    <x v="21"/>
    <s v="DIESEL FUEL"/>
    <x v="14"/>
    <n v="0"/>
  </r>
  <r>
    <s v="REFERENCE ELECTRIFICATION - MODERATE TECHNOLOGY ADVANCEMENT"/>
    <x v="3"/>
    <s v="INDUSTRIAL DISTILLATE OVEN/FURNACE_DRYING"/>
    <s v="TEXAS"/>
    <x v="30"/>
    <x v="21"/>
    <s v="PIPELINE GAS"/>
    <x v="14"/>
    <n v="0"/>
  </r>
  <r>
    <s v="REFERENCE ELECTRIFICATION - MODERATE TECHNOLOGY ADVANCEMENT"/>
    <x v="3"/>
    <s v="INDUSTRIAL DISTILLATE OVEN/FURNACE_DRYING"/>
    <s v="TEXAS"/>
    <x v="30"/>
    <x v="21"/>
    <s v="BIOMASS - WOOD"/>
    <x v="14"/>
    <n v="0"/>
  </r>
  <r>
    <s v="REFERENCE ELECTRIFICATION - MODERATE TECHNOLOGY ADVANCEMENT"/>
    <x v="3"/>
    <s v="INDUSTRIAL DISTILLATE OVEN/FURNACE_DRYING"/>
    <s v="TEXAS"/>
    <x v="30"/>
    <x v="21"/>
    <s v="RESIDUAL FUEL OIL"/>
    <x v="14"/>
    <n v="0"/>
  </r>
  <r>
    <s v="REFERENCE ELECTRIFICATION - MODERATE TECHNOLOGY ADVANCEMENT"/>
    <x v="3"/>
    <s v="INDUSTRIAL DISTILLATE OVEN/FURNACE_DRYING"/>
    <s v="TEXAS"/>
    <x v="30"/>
    <x v="21"/>
    <s v="COAL"/>
    <x v="14"/>
    <n v="0"/>
  </r>
  <r>
    <s v="REFERENCE ELECTRIFICATION - MODERATE TECHNOLOGY ADVANCEMENT"/>
    <x v="3"/>
    <s v="INDUSTRIAL DISTILLATE OVEN/FURNACE_DRYING"/>
    <s v="TEXAS"/>
    <x v="30"/>
    <x v="21"/>
    <s v="OTHER PETROLEUM"/>
    <x v="14"/>
    <n v="0"/>
  </r>
  <r>
    <s v="REFERENCE ELECTRIFICATION - MODERATE TECHNOLOGY ADVANCEMENT"/>
    <x v="3"/>
    <s v="INDUSTRIAL DISTILLATE OVEN/FURNACE_DRYING"/>
    <s v="TEXAS"/>
    <x v="30"/>
    <x v="22"/>
    <s v="ELECTRICITY"/>
    <x v="14"/>
    <n v="0"/>
  </r>
  <r>
    <s v="REFERENCE ELECTRIFICATION - MODERATE TECHNOLOGY ADVANCEMENT"/>
    <x v="3"/>
    <s v="INDUSTRIAL DISTILLATE OVEN/FURNACE_DRYING"/>
    <s v="TEXAS"/>
    <x v="30"/>
    <x v="22"/>
    <s v="DIESEL FUEL"/>
    <x v="14"/>
    <n v="0"/>
  </r>
  <r>
    <s v="REFERENCE ELECTRIFICATION - MODERATE TECHNOLOGY ADVANCEMENT"/>
    <x v="3"/>
    <s v="INDUSTRIAL DISTILLATE OVEN/FURNACE_DRYING"/>
    <s v="TEXAS"/>
    <x v="30"/>
    <x v="22"/>
    <s v="PIPELINE GAS"/>
    <x v="14"/>
    <n v="0"/>
  </r>
  <r>
    <s v="REFERENCE ELECTRIFICATION - MODERATE TECHNOLOGY ADVANCEMENT"/>
    <x v="3"/>
    <s v="INDUSTRIAL DISTILLATE OVEN/FURNACE_DRYING"/>
    <s v="TEXAS"/>
    <x v="30"/>
    <x v="22"/>
    <s v="BIOMASS - WOOD"/>
    <x v="14"/>
    <n v="0"/>
  </r>
  <r>
    <s v="REFERENCE ELECTRIFICATION - MODERATE TECHNOLOGY ADVANCEMENT"/>
    <x v="3"/>
    <s v="INDUSTRIAL DISTILLATE OVEN/FURNACE_DRYING"/>
    <s v="TEXAS"/>
    <x v="30"/>
    <x v="22"/>
    <s v="RESIDUAL FUEL OIL"/>
    <x v="14"/>
    <n v="0"/>
  </r>
  <r>
    <s v="REFERENCE ELECTRIFICATION - MODERATE TECHNOLOGY ADVANCEMENT"/>
    <x v="3"/>
    <s v="INDUSTRIAL DISTILLATE OVEN/FURNACE_DRYING"/>
    <s v="TEXAS"/>
    <x v="30"/>
    <x v="22"/>
    <s v="COAL"/>
    <x v="14"/>
    <n v="0"/>
  </r>
  <r>
    <s v="REFERENCE ELECTRIFICATION - MODERATE TECHNOLOGY ADVANCEMENT"/>
    <x v="3"/>
    <s v="INDUSTRIAL DISTILLATE OVEN/FURNACE_DRYING"/>
    <s v="TEXAS"/>
    <x v="30"/>
    <x v="22"/>
    <s v="OTHER PETROLEUM"/>
    <x v="14"/>
    <n v="0"/>
  </r>
  <r>
    <s v="REFERENCE ELECTRIFICATION - MODERATE TECHNOLOGY ADVANCEMENT"/>
    <x v="3"/>
    <s v="INDUSTRIAL DISTILLATE OVEN/FURNACE_DRYING"/>
    <s v="TEXAS"/>
    <x v="30"/>
    <x v="23"/>
    <s v="ELECTRICITY"/>
    <x v="14"/>
    <n v="0"/>
  </r>
  <r>
    <s v="REFERENCE ELECTRIFICATION - MODERATE TECHNOLOGY ADVANCEMENT"/>
    <x v="3"/>
    <s v="INDUSTRIAL DISTILLATE OVEN/FURNACE_DRYING"/>
    <s v="TEXAS"/>
    <x v="30"/>
    <x v="23"/>
    <s v="DIESEL FUEL"/>
    <x v="14"/>
    <n v="0"/>
  </r>
  <r>
    <s v="REFERENCE ELECTRIFICATION - MODERATE TECHNOLOGY ADVANCEMENT"/>
    <x v="3"/>
    <s v="INDUSTRIAL DISTILLATE OVEN/FURNACE_DRYING"/>
    <s v="TEXAS"/>
    <x v="30"/>
    <x v="23"/>
    <s v="PIPELINE GAS"/>
    <x v="14"/>
    <n v="0"/>
  </r>
  <r>
    <s v="REFERENCE ELECTRIFICATION - MODERATE TECHNOLOGY ADVANCEMENT"/>
    <x v="3"/>
    <s v="INDUSTRIAL DISTILLATE OVEN/FURNACE_DRYING"/>
    <s v="TEXAS"/>
    <x v="30"/>
    <x v="23"/>
    <s v="BIOMASS - WOOD"/>
    <x v="14"/>
    <n v="0"/>
  </r>
  <r>
    <s v="REFERENCE ELECTRIFICATION - MODERATE TECHNOLOGY ADVANCEMENT"/>
    <x v="3"/>
    <s v="INDUSTRIAL DISTILLATE OVEN/FURNACE_DRYING"/>
    <s v="TEXAS"/>
    <x v="30"/>
    <x v="23"/>
    <s v="RESIDUAL FUEL OIL"/>
    <x v="14"/>
    <n v="0"/>
  </r>
  <r>
    <s v="REFERENCE ELECTRIFICATION - MODERATE TECHNOLOGY ADVANCEMENT"/>
    <x v="3"/>
    <s v="INDUSTRIAL DISTILLATE OVEN/FURNACE_DRYING"/>
    <s v="TEXAS"/>
    <x v="30"/>
    <x v="23"/>
    <s v="COAL"/>
    <x v="14"/>
    <n v="0"/>
  </r>
  <r>
    <s v="REFERENCE ELECTRIFICATION - MODERATE TECHNOLOGY ADVANCEMENT"/>
    <x v="3"/>
    <s v="INDUSTRIAL DISTILLATE OVEN/FURNACE_DRYING"/>
    <s v="TEXAS"/>
    <x v="30"/>
    <x v="23"/>
    <s v="OTHER PETROLEUM"/>
    <x v="14"/>
    <n v="0"/>
  </r>
  <r>
    <s v="REFERENCE ELECTRIFICATION - MODERATE TECHNOLOGY ADVANCEMENT"/>
    <x v="3"/>
    <s v="INDUSTRIAL DISTILLATE OVEN/FURNACE_DRYING"/>
    <s v="TEXAS"/>
    <x v="30"/>
    <x v="24"/>
    <s v="ELECTRICITY"/>
    <x v="14"/>
    <n v="0"/>
  </r>
  <r>
    <s v="REFERENCE ELECTRIFICATION - MODERATE TECHNOLOGY ADVANCEMENT"/>
    <x v="3"/>
    <s v="INDUSTRIAL DISTILLATE OVEN/FURNACE_DRYING"/>
    <s v="TEXAS"/>
    <x v="30"/>
    <x v="24"/>
    <s v="DIESEL FUEL"/>
    <x v="14"/>
    <n v="0"/>
  </r>
  <r>
    <s v="REFERENCE ELECTRIFICATION - MODERATE TECHNOLOGY ADVANCEMENT"/>
    <x v="3"/>
    <s v="INDUSTRIAL DISTILLATE OVEN/FURNACE_DRYING"/>
    <s v="TEXAS"/>
    <x v="30"/>
    <x v="24"/>
    <s v="PIPELINE GAS"/>
    <x v="14"/>
    <n v="0"/>
  </r>
  <r>
    <s v="REFERENCE ELECTRIFICATION - MODERATE TECHNOLOGY ADVANCEMENT"/>
    <x v="3"/>
    <s v="INDUSTRIAL DISTILLATE OVEN/FURNACE_DRYING"/>
    <s v="TEXAS"/>
    <x v="30"/>
    <x v="24"/>
    <s v="BIOMASS - WOOD"/>
    <x v="14"/>
    <n v="0"/>
  </r>
  <r>
    <s v="REFERENCE ELECTRIFICATION - MODERATE TECHNOLOGY ADVANCEMENT"/>
    <x v="3"/>
    <s v="INDUSTRIAL DISTILLATE OVEN/FURNACE_DRYING"/>
    <s v="TEXAS"/>
    <x v="30"/>
    <x v="24"/>
    <s v="RESIDUAL FUEL OIL"/>
    <x v="14"/>
    <n v="0"/>
  </r>
  <r>
    <s v="REFERENCE ELECTRIFICATION - MODERATE TECHNOLOGY ADVANCEMENT"/>
    <x v="3"/>
    <s v="INDUSTRIAL DISTILLATE OVEN/FURNACE_DRYING"/>
    <s v="TEXAS"/>
    <x v="30"/>
    <x v="24"/>
    <s v="COAL"/>
    <x v="14"/>
    <n v="0"/>
  </r>
  <r>
    <s v="REFERENCE ELECTRIFICATION - MODERATE TECHNOLOGY ADVANCEMENT"/>
    <x v="3"/>
    <s v="INDUSTRIAL DISTILLATE OVEN/FURNACE_DRYING"/>
    <s v="TEXAS"/>
    <x v="30"/>
    <x v="24"/>
    <s v="OTHER PETROLEUM"/>
    <x v="14"/>
    <n v="0"/>
  </r>
  <r>
    <s v="REFERENCE ELECTRIFICATION - MODERATE TECHNOLOGY ADVANCEMENT"/>
    <x v="3"/>
    <s v="INDUSTRIAL DISTILLATE OVEN/FURNACE_DRYING"/>
    <s v="TEXAS"/>
    <x v="30"/>
    <x v="25"/>
    <s v="ELECTRICITY"/>
    <x v="14"/>
    <n v="0"/>
  </r>
  <r>
    <s v="REFERENCE ELECTRIFICATION - MODERATE TECHNOLOGY ADVANCEMENT"/>
    <x v="3"/>
    <s v="INDUSTRIAL DISTILLATE OVEN/FURNACE_DRYING"/>
    <s v="TEXAS"/>
    <x v="30"/>
    <x v="25"/>
    <s v="DIESEL FUEL"/>
    <x v="14"/>
    <n v="0"/>
  </r>
  <r>
    <s v="REFERENCE ELECTRIFICATION - MODERATE TECHNOLOGY ADVANCEMENT"/>
    <x v="3"/>
    <s v="INDUSTRIAL DISTILLATE OVEN/FURNACE_DRYING"/>
    <s v="TEXAS"/>
    <x v="30"/>
    <x v="25"/>
    <s v="PIPELINE GAS"/>
    <x v="14"/>
    <n v="0"/>
  </r>
  <r>
    <s v="REFERENCE ELECTRIFICATION - MODERATE TECHNOLOGY ADVANCEMENT"/>
    <x v="3"/>
    <s v="INDUSTRIAL DISTILLATE OVEN/FURNACE_DRYING"/>
    <s v="TEXAS"/>
    <x v="30"/>
    <x v="25"/>
    <s v="BIOMASS - WOOD"/>
    <x v="14"/>
    <n v="0"/>
  </r>
  <r>
    <s v="REFERENCE ELECTRIFICATION - MODERATE TECHNOLOGY ADVANCEMENT"/>
    <x v="3"/>
    <s v="INDUSTRIAL DISTILLATE OVEN/FURNACE_DRYING"/>
    <s v="TEXAS"/>
    <x v="30"/>
    <x v="25"/>
    <s v="RESIDUAL FUEL OIL"/>
    <x v="14"/>
    <n v="0"/>
  </r>
  <r>
    <s v="REFERENCE ELECTRIFICATION - MODERATE TECHNOLOGY ADVANCEMENT"/>
    <x v="3"/>
    <s v="INDUSTRIAL DISTILLATE OVEN/FURNACE_DRYING"/>
    <s v="TEXAS"/>
    <x v="30"/>
    <x v="25"/>
    <s v="COAL"/>
    <x v="14"/>
    <n v="0"/>
  </r>
  <r>
    <s v="REFERENCE ELECTRIFICATION - MODERATE TECHNOLOGY ADVANCEMENT"/>
    <x v="3"/>
    <s v="INDUSTRIAL DISTILLATE OVEN/FURNACE_DRYING"/>
    <s v="TEXAS"/>
    <x v="30"/>
    <x v="25"/>
    <s v="OTHER PETROLEUM"/>
    <x v="14"/>
    <n v="0"/>
  </r>
  <r>
    <s v="REFERENCE ELECTRIFICATION - MODERATE TECHNOLOGY ADVANCEMENT"/>
    <x v="3"/>
    <s v="INDUSTRIAL DISTILLATE OVEN/FURNACE_DRYING"/>
    <s v="TEXAS"/>
    <x v="30"/>
    <x v="26"/>
    <s v="ELECTRICITY"/>
    <x v="14"/>
    <n v="0"/>
  </r>
  <r>
    <s v="REFERENCE ELECTRIFICATION - MODERATE TECHNOLOGY ADVANCEMENT"/>
    <x v="3"/>
    <s v="INDUSTRIAL DISTILLATE OVEN/FURNACE_DRYING"/>
    <s v="TEXAS"/>
    <x v="30"/>
    <x v="26"/>
    <s v="DIESEL FUEL"/>
    <x v="14"/>
    <n v="0"/>
  </r>
  <r>
    <s v="REFERENCE ELECTRIFICATION - MODERATE TECHNOLOGY ADVANCEMENT"/>
    <x v="3"/>
    <s v="INDUSTRIAL DISTILLATE OVEN/FURNACE_DRYING"/>
    <s v="TEXAS"/>
    <x v="30"/>
    <x v="26"/>
    <s v="PIPELINE GAS"/>
    <x v="14"/>
    <n v="0"/>
  </r>
  <r>
    <s v="REFERENCE ELECTRIFICATION - MODERATE TECHNOLOGY ADVANCEMENT"/>
    <x v="3"/>
    <s v="INDUSTRIAL DISTILLATE OVEN/FURNACE_DRYING"/>
    <s v="TEXAS"/>
    <x v="30"/>
    <x v="26"/>
    <s v="BIOMASS - WOOD"/>
    <x v="14"/>
    <n v="0"/>
  </r>
  <r>
    <s v="REFERENCE ELECTRIFICATION - MODERATE TECHNOLOGY ADVANCEMENT"/>
    <x v="3"/>
    <s v="INDUSTRIAL DISTILLATE OVEN/FURNACE_DRYING"/>
    <s v="TEXAS"/>
    <x v="30"/>
    <x v="26"/>
    <s v="RESIDUAL FUEL OIL"/>
    <x v="14"/>
    <n v="0"/>
  </r>
  <r>
    <s v="REFERENCE ELECTRIFICATION - MODERATE TECHNOLOGY ADVANCEMENT"/>
    <x v="3"/>
    <s v="INDUSTRIAL DISTILLATE OVEN/FURNACE_DRYING"/>
    <s v="TEXAS"/>
    <x v="30"/>
    <x v="26"/>
    <s v="COAL"/>
    <x v="14"/>
    <n v="0"/>
  </r>
  <r>
    <s v="REFERENCE ELECTRIFICATION - MODERATE TECHNOLOGY ADVANCEMENT"/>
    <x v="3"/>
    <s v="INDUSTRIAL DISTILLATE OVEN/FURNACE_DRYING"/>
    <s v="TEXAS"/>
    <x v="30"/>
    <x v="26"/>
    <s v="OTHER PETROLEUM"/>
    <x v="14"/>
    <n v="0"/>
  </r>
  <r>
    <s v="REFERENCE ELECTRIFICATION - MODERATE TECHNOLOGY ADVANCEMENT"/>
    <x v="3"/>
    <s v="INDUSTRIAL DISTILLATE OVEN/FURNACE_DRYING"/>
    <s v="TEXAS"/>
    <x v="30"/>
    <x v="27"/>
    <s v="ELECTRICITY"/>
    <x v="14"/>
    <n v="0"/>
  </r>
  <r>
    <s v="REFERENCE ELECTRIFICATION - MODERATE TECHNOLOGY ADVANCEMENT"/>
    <x v="3"/>
    <s v="INDUSTRIAL DISTILLATE OVEN/FURNACE_DRYING"/>
    <s v="TEXAS"/>
    <x v="30"/>
    <x v="27"/>
    <s v="DIESEL FUEL"/>
    <x v="14"/>
    <n v="0"/>
  </r>
  <r>
    <s v="REFERENCE ELECTRIFICATION - MODERATE TECHNOLOGY ADVANCEMENT"/>
    <x v="3"/>
    <s v="INDUSTRIAL DISTILLATE OVEN/FURNACE_DRYING"/>
    <s v="TEXAS"/>
    <x v="30"/>
    <x v="27"/>
    <s v="PIPELINE GAS"/>
    <x v="14"/>
    <n v="0"/>
  </r>
  <r>
    <s v="REFERENCE ELECTRIFICATION - MODERATE TECHNOLOGY ADVANCEMENT"/>
    <x v="3"/>
    <s v="INDUSTRIAL DISTILLATE OVEN/FURNACE_DRYING"/>
    <s v="TEXAS"/>
    <x v="30"/>
    <x v="27"/>
    <s v="BIOMASS - WOOD"/>
    <x v="14"/>
    <n v="0"/>
  </r>
  <r>
    <s v="REFERENCE ELECTRIFICATION - MODERATE TECHNOLOGY ADVANCEMENT"/>
    <x v="3"/>
    <s v="INDUSTRIAL DISTILLATE OVEN/FURNACE_DRYING"/>
    <s v="TEXAS"/>
    <x v="30"/>
    <x v="27"/>
    <s v="RESIDUAL FUEL OIL"/>
    <x v="14"/>
    <n v="0"/>
  </r>
  <r>
    <s v="REFERENCE ELECTRIFICATION - MODERATE TECHNOLOGY ADVANCEMENT"/>
    <x v="3"/>
    <s v="INDUSTRIAL DISTILLATE OVEN/FURNACE_DRYING"/>
    <s v="TEXAS"/>
    <x v="30"/>
    <x v="27"/>
    <s v="COAL"/>
    <x v="14"/>
    <n v="0"/>
  </r>
  <r>
    <s v="REFERENCE ELECTRIFICATION - MODERATE TECHNOLOGY ADVANCEMENT"/>
    <x v="3"/>
    <s v="INDUSTRIAL DISTILLATE OVEN/FURNACE_DRYING"/>
    <s v="TEXAS"/>
    <x v="30"/>
    <x v="27"/>
    <s v="OTHER PETROLEUM"/>
    <x v="14"/>
    <n v="0"/>
  </r>
  <r>
    <s v="REFERENCE ELECTRIFICATION - MODERATE TECHNOLOGY ADVANCEMENT"/>
    <x v="3"/>
    <s v="INDUSTRIAL DISTILLATE OVEN/FURNACE_DRYING"/>
    <s v="TEXAS"/>
    <x v="30"/>
    <x v="28"/>
    <s v="ELECTRICITY"/>
    <x v="14"/>
    <n v="0"/>
  </r>
  <r>
    <s v="REFERENCE ELECTRIFICATION - MODERATE TECHNOLOGY ADVANCEMENT"/>
    <x v="3"/>
    <s v="INDUSTRIAL DISTILLATE OVEN/FURNACE_DRYING"/>
    <s v="TEXAS"/>
    <x v="30"/>
    <x v="28"/>
    <s v="DIESEL FUEL"/>
    <x v="14"/>
    <n v="0"/>
  </r>
  <r>
    <s v="REFERENCE ELECTRIFICATION - MODERATE TECHNOLOGY ADVANCEMENT"/>
    <x v="3"/>
    <s v="INDUSTRIAL DISTILLATE OVEN/FURNACE_DRYING"/>
    <s v="TEXAS"/>
    <x v="30"/>
    <x v="28"/>
    <s v="PIPELINE GAS"/>
    <x v="14"/>
    <n v="0"/>
  </r>
  <r>
    <s v="REFERENCE ELECTRIFICATION - MODERATE TECHNOLOGY ADVANCEMENT"/>
    <x v="3"/>
    <s v="INDUSTRIAL DISTILLATE OVEN/FURNACE_DRYING"/>
    <s v="TEXAS"/>
    <x v="30"/>
    <x v="28"/>
    <s v="BIOMASS - WOOD"/>
    <x v="14"/>
    <n v="0"/>
  </r>
  <r>
    <s v="REFERENCE ELECTRIFICATION - MODERATE TECHNOLOGY ADVANCEMENT"/>
    <x v="3"/>
    <s v="INDUSTRIAL DISTILLATE OVEN/FURNACE_DRYING"/>
    <s v="TEXAS"/>
    <x v="30"/>
    <x v="28"/>
    <s v="RESIDUAL FUEL OIL"/>
    <x v="14"/>
    <n v="0"/>
  </r>
  <r>
    <s v="REFERENCE ELECTRIFICATION - MODERATE TECHNOLOGY ADVANCEMENT"/>
    <x v="3"/>
    <s v="INDUSTRIAL DISTILLATE OVEN/FURNACE_DRYING"/>
    <s v="TEXAS"/>
    <x v="30"/>
    <x v="28"/>
    <s v="COAL"/>
    <x v="14"/>
    <n v="0"/>
  </r>
  <r>
    <s v="REFERENCE ELECTRIFICATION - MODERATE TECHNOLOGY ADVANCEMENT"/>
    <x v="3"/>
    <s v="INDUSTRIAL DISTILLATE OVEN/FURNACE_DRYING"/>
    <s v="TEXAS"/>
    <x v="30"/>
    <x v="28"/>
    <s v="OTHER PETROLEUM"/>
    <x v="14"/>
    <n v="0"/>
  </r>
  <r>
    <s v="REFERENCE ELECTRIFICATION - MODERATE TECHNOLOGY ADVANCEMENT"/>
    <x v="3"/>
    <s v="INDUSTRIAL DISTILLATE OVEN/FURNACE_DRYING"/>
    <s v="TEXAS"/>
    <x v="30"/>
    <x v="29"/>
    <s v="ELECTRICITY"/>
    <x v="14"/>
    <n v="0"/>
  </r>
  <r>
    <s v="REFERENCE ELECTRIFICATION - MODERATE TECHNOLOGY ADVANCEMENT"/>
    <x v="3"/>
    <s v="INDUSTRIAL DISTILLATE OVEN/FURNACE_DRYING"/>
    <s v="TEXAS"/>
    <x v="30"/>
    <x v="29"/>
    <s v="DIESEL FUEL"/>
    <x v="14"/>
    <n v="0"/>
  </r>
  <r>
    <s v="REFERENCE ELECTRIFICATION - MODERATE TECHNOLOGY ADVANCEMENT"/>
    <x v="3"/>
    <s v="INDUSTRIAL DISTILLATE OVEN/FURNACE_DRYING"/>
    <s v="TEXAS"/>
    <x v="30"/>
    <x v="29"/>
    <s v="PIPELINE GAS"/>
    <x v="14"/>
    <n v="0"/>
  </r>
  <r>
    <s v="REFERENCE ELECTRIFICATION - MODERATE TECHNOLOGY ADVANCEMENT"/>
    <x v="3"/>
    <s v="INDUSTRIAL DISTILLATE OVEN/FURNACE_DRYING"/>
    <s v="TEXAS"/>
    <x v="30"/>
    <x v="29"/>
    <s v="BIOMASS - WOOD"/>
    <x v="14"/>
    <n v="0"/>
  </r>
  <r>
    <s v="REFERENCE ELECTRIFICATION - MODERATE TECHNOLOGY ADVANCEMENT"/>
    <x v="3"/>
    <s v="INDUSTRIAL DISTILLATE OVEN/FURNACE_DRYING"/>
    <s v="TEXAS"/>
    <x v="30"/>
    <x v="29"/>
    <s v="RESIDUAL FUEL OIL"/>
    <x v="14"/>
    <n v="0"/>
  </r>
  <r>
    <s v="REFERENCE ELECTRIFICATION - MODERATE TECHNOLOGY ADVANCEMENT"/>
    <x v="3"/>
    <s v="INDUSTRIAL DISTILLATE OVEN/FURNACE_DRYING"/>
    <s v="TEXAS"/>
    <x v="30"/>
    <x v="29"/>
    <s v="COAL"/>
    <x v="14"/>
    <n v="0"/>
  </r>
  <r>
    <s v="REFERENCE ELECTRIFICATION - MODERATE TECHNOLOGY ADVANCEMENT"/>
    <x v="3"/>
    <s v="INDUSTRIAL DISTILLATE OVEN/FURNACE_DRYING"/>
    <s v="TEXAS"/>
    <x v="30"/>
    <x v="29"/>
    <s v="OTHER PETROLEUM"/>
    <x v="14"/>
    <n v="0"/>
  </r>
  <r>
    <s v="REFERENCE ELECTRIFICATION - MODERATE TECHNOLOGY ADVANCEMENT"/>
    <x v="3"/>
    <s v="INDUSTRIAL DISTILLATE OVEN/FURNACE_DRYING"/>
    <s v="TEXAS"/>
    <x v="30"/>
    <x v="30"/>
    <s v="ELECTRICITY"/>
    <x v="14"/>
    <n v="0"/>
  </r>
  <r>
    <s v="REFERENCE ELECTRIFICATION - MODERATE TECHNOLOGY ADVANCEMENT"/>
    <x v="3"/>
    <s v="INDUSTRIAL DISTILLATE OVEN/FURNACE_DRYING"/>
    <s v="TEXAS"/>
    <x v="30"/>
    <x v="30"/>
    <s v="DIESEL FUEL"/>
    <x v="14"/>
    <n v="0"/>
  </r>
  <r>
    <s v="REFERENCE ELECTRIFICATION - MODERATE TECHNOLOGY ADVANCEMENT"/>
    <x v="3"/>
    <s v="INDUSTRIAL DISTILLATE OVEN/FURNACE_DRYING"/>
    <s v="TEXAS"/>
    <x v="30"/>
    <x v="30"/>
    <s v="PIPELINE GAS"/>
    <x v="14"/>
    <n v="0"/>
  </r>
  <r>
    <s v="REFERENCE ELECTRIFICATION - MODERATE TECHNOLOGY ADVANCEMENT"/>
    <x v="3"/>
    <s v="INDUSTRIAL DISTILLATE OVEN/FURNACE_DRYING"/>
    <s v="TEXAS"/>
    <x v="30"/>
    <x v="30"/>
    <s v="BIOMASS - WOOD"/>
    <x v="14"/>
    <n v="0"/>
  </r>
  <r>
    <s v="REFERENCE ELECTRIFICATION - MODERATE TECHNOLOGY ADVANCEMENT"/>
    <x v="3"/>
    <s v="INDUSTRIAL DISTILLATE OVEN/FURNACE_DRYING"/>
    <s v="TEXAS"/>
    <x v="30"/>
    <x v="30"/>
    <s v="RESIDUAL FUEL OIL"/>
    <x v="14"/>
    <n v="0"/>
  </r>
  <r>
    <s v="REFERENCE ELECTRIFICATION - MODERATE TECHNOLOGY ADVANCEMENT"/>
    <x v="3"/>
    <s v="INDUSTRIAL DISTILLATE OVEN/FURNACE_DRYING"/>
    <s v="TEXAS"/>
    <x v="30"/>
    <x v="30"/>
    <s v="COAL"/>
    <x v="14"/>
    <n v="0"/>
  </r>
  <r>
    <s v="REFERENCE ELECTRIFICATION - MODERATE TECHNOLOGY ADVANCEMENT"/>
    <x v="3"/>
    <s v="INDUSTRIAL DISTILLATE OVEN/FURNACE_DRYING"/>
    <s v="TEXAS"/>
    <x v="30"/>
    <x v="30"/>
    <s v="OTHER PETROLEUM"/>
    <x v="14"/>
    <n v="0"/>
  </r>
  <r>
    <s v="REFERENCE ELECTRIFICATION - MODERATE TECHNOLOGY ADVANCEMENT"/>
    <x v="3"/>
    <s v="INDUSTRIAL DISTILLATE OVEN/FURNACE_DRYING"/>
    <s v="TEXAS"/>
    <x v="30"/>
    <x v="31"/>
    <s v="ELECTRICITY"/>
    <x v="14"/>
    <n v="0"/>
  </r>
  <r>
    <s v="REFERENCE ELECTRIFICATION - MODERATE TECHNOLOGY ADVANCEMENT"/>
    <x v="3"/>
    <s v="INDUSTRIAL DISTILLATE OVEN/FURNACE_DRYING"/>
    <s v="TEXAS"/>
    <x v="30"/>
    <x v="31"/>
    <s v="DIESEL FUEL"/>
    <x v="14"/>
    <n v="0"/>
  </r>
  <r>
    <s v="REFERENCE ELECTRIFICATION - MODERATE TECHNOLOGY ADVANCEMENT"/>
    <x v="3"/>
    <s v="INDUSTRIAL DISTILLATE OVEN/FURNACE_DRYING"/>
    <s v="TEXAS"/>
    <x v="30"/>
    <x v="31"/>
    <s v="PIPELINE GAS"/>
    <x v="14"/>
    <n v="0"/>
  </r>
  <r>
    <s v="REFERENCE ELECTRIFICATION - MODERATE TECHNOLOGY ADVANCEMENT"/>
    <x v="3"/>
    <s v="INDUSTRIAL DISTILLATE OVEN/FURNACE_DRYING"/>
    <s v="TEXAS"/>
    <x v="30"/>
    <x v="31"/>
    <s v="BIOMASS - WOOD"/>
    <x v="14"/>
    <n v="0"/>
  </r>
  <r>
    <s v="REFERENCE ELECTRIFICATION - MODERATE TECHNOLOGY ADVANCEMENT"/>
    <x v="3"/>
    <s v="INDUSTRIAL DISTILLATE OVEN/FURNACE_DRYING"/>
    <s v="TEXAS"/>
    <x v="30"/>
    <x v="31"/>
    <s v="RESIDUAL FUEL OIL"/>
    <x v="14"/>
    <n v="0"/>
  </r>
  <r>
    <s v="REFERENCE ELECTRIFICATION - MODERATE TECHNOLOGY ADVANCEMENT"/>
    <x v="3"/>
    <s v="INDUSTRIAL DISTILLATE OVEN/FURNACE_DRYING"/>
    <s v="TEXAS"/>
    <x v="30"/>
    <x v="31"/>
    <s v="COAL"/>
    <x v="14"/>
    <n v="0"/>
  </r>
  <r>
    <s v="REFERENCE ELECTRIFICATION - MODERATE TECHNOLOGY ADVANCEMENT"/>
    <x v="3"/>
    <s v="INDUSTRIAL DISTILLATE OVEN/FURNACE_DRYING"/>
    <s v="TEXAS"/>
    <x v="30"/>
    <x v="31"/>
    <s v="OTHER PETROLEUM"/>
    <x v="14"/>
    <n v="0"/>
  </r>
  <r>
    <s v="REFERENCE ELECTRIFICATION - MODERATE TECHNOLOGY ADVANCEMENT"/>
    <x v="3"/>
    <s v="INDUSTRIAL DISTILLATE OVEN/FURNACE_DRYING"/>
    <s v="TEXAS"/>
    <x v="30"/>
    <x v="32"/>
    <s v="ELECTRICITY"/>
    <x v="14"/>
    <n v="0"/>
  </r>
  <r>
    <s v="REFERENCE ELECTRIFICATION - MODERATE TECHNOLOGY ADVANCEMENT"/>
    <x v="3"/>
    <s v="INDUSTRIAL DISTILLATE OVEN/FURNACE_DRYING"/>
    <s v="TEXAS"/>
    <x v="30"/>
    <x v="32"/>
    <s v="DIESEL FUEL"/>
    <x v="14"/>
    <n v="0"/>
  </r>
  <r>
    <s v="REFERENCE ELECTRIFICATION - MODERATE TECHNOLOGY ADVANCEMENT"/>
    <x v="3"/>
    <s v="INDUSTRIAL DISTILLATE OVEN/FURNACE_DRYING"/>
    <s v="TEXAS"/>
    <x v="30"/>
    <x v="32"/>
    <s v="PIPELINE GAS"/>
    <x v="14"/>
    <n v="0"/>
  </r>
  <r>
    <s v="REFERENCE ELECTRIFICATION - MODERATE TECHNOLOGY ADVANCEMENT"/>
    <x v="3"/>
    <s v="INDUSTRIAL DISTILLATE OVEN/FURNACE_DRYING"/>
    <s v="TEXAS"/>
    <x v="30"/>
    <x v="32"/>
    <s v="BIOMASS - WOOD"/>
    <x v="14"/>
    <n v="0"/>
  </r>
  <r>
    <s v="REFERENCE ELECTRIFICATION - MODERATE TECHNOLOGY ADVANCEMENT"/>
    <x v="3"/>
    <s v="INDUSTRIAL DISTILLATE OVEN/FURNACE_DRYING"/>
    <s v="TEXAS"/>
    <x v="30"/>
    <x v="32"/>
    <s v="RESIDUAL FUEL OIL"/>
    <x v="14"/>
    <n v="0"/>
  </r>
  <r>
    <s v="REFERENCE ELECTRIFICATION - MODERATE TECHNOLOGY ADVANCEMENT"/>
    <x v="3"/>
    <s v="INDUSTRIAL DISTILLATE OVEN/FURNACE_DRYING"/>
    <s v="TEXAS"/>
    <x v="30"/>
    <x v="32"/>
    <s v="COAL"/>
    <x v="14"/>
    <n v="0"/>
  </r>
  <r>
    <s v="REFERENCE ELECTRIFICATION - MODERATE TECHNOLOGY ADVANCEMENT"/>
    <x v="3"/>
    <s v="INDUSTRIAL DISTILLATE OVEN/FURNACE_DRYING"/>
    <s v="TEXAS"/>
    <x v="30"/>
    <x v="32"/>
    <s v="OTHER PETROLEUM"/>
    <x v="14"/>
    <n v="0"/>
  </r>
  <r>
    <s v="REFERENCE ELECTRIFICATION - MODERATE TECHNOLOGY ADVANCEMENT"/>
    <x v="3"/>
    <s v="INDUSTRIAL DISTILLATE OVEN/FURNACE_DRYING"/>
    <s v="TEXAS"/>
    <x v="30"/>
    <x v="33"/>
    <s v="ELECTRICITY"/>
    <x v="14"/>
    <n v="0"/>
  </r>
  <r>
    <s v="REFERENCE ELECTRIFICATION - MODERATE TECHNOLOGY ADVANCEMENT"/>
    <x v="3"/>
    <s v="INDUSTRIAL DISTILLATE OVEN/FURNACE_DRYING"/>
    <s v="TEXAS"/>
    <x v="30"/>
    <x v="33"/>
    <s v="DIESEL FUEL"/>
    <x v="14"/>
    <n v="0"/>
  </r>
  <r>
    <s v="REFERENCE ELECTRIFICATION - MODERATE TECHNOLOGY ADVANCEMENT"/>
    <x v="3"/>
    <s v="INDUSTRIAL DISTILLATE OVEN/FURNACE_DRYING"/>
    <s v="TEXAS"/>
    <x v="30"/>
    <x v="33"/>
    <s v="PIPELINE GAS"/>
    <x v="14"/>
    <n v="0"/>
  </r>
  <r>
    <s v="REFERENCE ELECTRIFICATION - MODERATE TECHNOLOGY ADVANCEMENT"/>
    <x v="3"/>
    <s v="INDUSTRIAL DISTILLATE OVEN/FURNACE_DRYING"/>
    <s v="TEXAS"/>
    <x v="30"/>
    <x v="33"/>
    <s v="BIOMASS - WOOD"/>
    <x v="14"/>
    <n v="0"/>
  </r>
  <r>
    <s v="REFERENCE ELECTRIFICATION - MODERATE TECHNOLOGY ADVANCEMENT"/>
    <x v="3"/>
    <s v="INDUSTRIAL DISTILLATE OVEN/FURNACE_DRYING"/>
    <s v="TEXAS"/>
    <x v="30"/>
    <x v="33"/>
    <s v="RESIDUAL FUEL OIL"/>
    <x v="14"/>
    <n v="0"/>
  </r>
  <r>
    <s v="REFERENCE ELECTRIFICATION - MODERATE TECHNOLOGY ADVANCEMENT"/>
    <x v="3"/>
    <s v="INDUSTRIAL DISTILLATE OVEN/FURNACE_DRYING"/>
    <s v="TEXAS"/>
    <x v="30"/>
    <x v="33"/>
    <s v="COAL"/>
    <x v="14"/>
    <n v="0"/>
  </r>
  <r>
    <s v="REFERENCE ELECTRIFICATION - MODERATE TECHNOLOGY ADVANCEMENT"/>
    <x v="3"/>
    <s v="INDUSTRIAL DISTILLATE OVEN/FURNACE_DRYING"/>
    <s v="TEXAS"/>
    <x v="30"/>
    <x v="33"/>
    <s v="OTHER PETROLEUM"/>
    <x v="14"/>
    <n v="0"/>
  </r>
  <r>
    <s v="REFERENCE ELECTRIFICATION - MODERATE TECHNOLOGY ADVANCEMENT"/>
    <x v="3"/>
    <s v="INDUSTRIAL LPG OVEN/FURNACE_DRYING"/>
    <s v="TEXAS"/>
    <x v="30"/>
    <x v="0"/>
    <s v="ELECTRICITY"/>
    <x v="14"/>
    <n v="0"/>
  </r>
  <r>
    <s v="REFERENCE ELECTRIFICATION - MODERATE TECHNOLOGY ADVANCEMENT"/>
    <x v="3"/>
    <s v="INDUSTRIAL LPG OVEN/FURNACE_DRYING"/>
    <s v="TEXAS"/>
    <x v="30"/>
    <x v="0"/>
    <s v="DIESEL FUEL"/>
    <x v="14"/>
    <n v="0"/>
  </r>
  <r>
    <s v="REFERENCE ELECTRIFICATION - MODERATE TECHNOLOGY ADVANCEMENT"/>
    <x v="3"/>
    <s v="INDUSTRIAL LPG OVEN/FURNACE_DRYING"/>
    <s v="TEXAS"/>
    <x v="30"/>
    <x v="0"/>
    <s v="PIPELINE GAS"/>
    <x v="14"/>
    <n v="0"/>
  </r>
  <r>
    <s v="REFERENCE ELECTRIFICATION - MODERATE TECHNOLOGY ADVANCEMENT"/>
    <x v="3"/>
    <s v="INDUSTRIAL LPG OVEN/FURNACE_DRYING"/>
    <s v="TEXAS"/>
    <x v="30"/>
    <x v="0"/>
    <s v="BIOMASS - WOOD"/>
    <x v="14"/>
    <n v="2220105.7188465898"/>
  </r>
  <r>
    <s v="REFERENCE ELECTRIFICATION - MODERATE TECHNOLOGY ADVANCEMENT"/>
    <x v="3"/>
    <s v="INDUSTRIAL LPG OVEN/FURNACE_DRYING"/>
    <s v="TEXAS"/>
    <x v="30"/>
    <x v="0"/>
    <s v="RESIDUAL FUEL OIL"/>
    <x v="14"/>
    <n v="0"/>
  </r>
  <r>
    <s v="REFERENCE ELECTRIFICATION - MODERATE TECHNOLOGY ADVANCEMENT"/>
    <x v="3"/>
    <s v="INDUSTRIAL LPG OVEN/FURNACE_DRYING"/>
    <s v="TEXAS"/>
    <x v="30"/>
    <x v="0"/>
    <s v="COAL"/>
    <x v="14"/>
    <n v="0"/>
  </r>
  <r>
    <s v="REFERENCE ELECTRIFICATION - MODERATE TECHNOLOGY ADVANCEMENT"/>
    <x v="3"/>
    <s v="INDUSTRIAL LPG OVEN/FURNACE_DRYING"/>
    <s v="TEXAS"/>
    <x v="30"/>
    <x v="0"/>
    <s v="OTHER PETROLEUM"/>
    <x v="14"/>
    <n v="0"/>
  </r>
  <r>
    <s v="REFERENCE ELECTRIFICATION - MODERATE TECHNOLOGY ADVANCEMENT"/>
    <x v="3"/>
    <s v="INDUSTRIAL LPG OVEN/FURNACE_DRYING"/>
    <s v="TEXAS"/>
    <x v="30"/>
    <x v="1"/>
    <s v="ELECTRICITY"/>
    <x v="14"/>
    <n v="0"/>
  </r>
  <r>
    <s v="REFERENCE ELECTRIFICATION - MODERATE TECHNOLOGY ADVANCEMENT"/>
    <x v="3"/>
    <s v="INDUSTRIAL LPG OVEN/FURNACE_DRYING"/>
    <s v="TEXAS"/>
    <x v="30"/>
    <x v="1"/>
    <s v="DIESEL FUEL"/>
    <x v="14"/>
    <n v="0"/>
  </r>
  <r>
    <s v="REFERENCE ELECTRIFICATION - MODERATE TECHNOLOGY ADVANCEMENT"/>
    <x v="3"/>
    <s v="INDUSTRIAL LPG OVEN/FURNACE_DRYING"/>
    <s v="TEXAS"/>
    <x v="30"/>
    <x v="1"/>
    <s v="PIPELINE GAS"/>
    <x v="14"/>
    <n v="0"/>
  </r>
  <r>
    <s v="REFERENCE ELECTRIFICATION - MODERATE TECHNOLOGY ADVANCEMENT"/>
    <x v="3"/>
    <s v="INDUSTRIAL LPG OVEN/FURNACE_DRYING"/>
    <s v="TEXAS"/>
    <x v="30"/>
    <x v="1"/>
    <s v="BIOMASS - WOOD"/>
    <x v="14"/>
    <n v="2263850.2311659302"/>
  </r>
  <r>
    <s v="REFERENCE ELECTRIFICATION - MODERATE TECHNOLOGY ADVANCEMENT"/>
    <x v="3"/>
    <s v="INDUSTRIAL LPG OVEN/FURNACE_DRYING"/>
    <s v="TEXAS"/>
    <x v="30"/>
    <x v="1"/>
    <s v="RESIDUAL FUEL OIL"/>
    <x v="14"/>
    <n v="0"/>
  </r>
  <r>
    <s v="REFERENCE ELECTRIFICATION - MODERATE TECHNOLOGY ADVANCEMENT"/>
    <x v="3"/>
    <s v="INDUSTRIAL LPG OVEN/FURNACE_DRYING"/>
    <s v="TEXAS"/>
    <x v="30"/>
    <x v="1"/>
    <s v="COAL"/>
    <x v="14"/>
    <n v="0"/>
  </r>
  <r>
    <s v="REFERENCE ELECTRIFICATION - MODERATE TECHNOLOGY ADVANCEMENT"/>
    <x v="3"/>
    <s v="INDUSTRIAL LPG OVEN/FURNACE_DRYING"/>
    <s v="TEXAS"/>
    <x v="30"/>
    <x v="1"/>
    <s v="OTHER PETROLEUM"/>
    <x v="14"/>
    <n v="0"/>
  </r>
  <r>
    <s v="REFERENCE ELECTRIFICATION - MODERATE TECHNOLOGY ADVANCEMENT"/>
    <x v="3"/>
    <s v="INDUSTRIAL LPG OVEN/FURNACE_DRYING"/>
    <s v="TEXAS"/>
    <x v="30"/>
    <x v="2"/>
    <s v="ELECTRICITY"/>
    <x v="14"/>
    <n v="0"/>
  </r>
  <r>
    <s v="REFERENCE ELECTRIFICATION - MODERATE TECHNOLOGY ADVANCEMENT"/>
    <x v="3"/>
    <s v="INDUSTRIAL LPG OVEN/FURNACE_DRYING"/>
    <s v="TEXAS"/>
    <x v="30"/>
    <x v="2"/>
    <s v="DIESEL FUEL"/>
    <x v="14"/>
    <n v="0"/>
  </r>
  <r>
    <s v="REFERENCE ELECTRIFICATION - MODERATE TECHNOLOGY ADVANCEMENT"/>
    <x v="3"/>
    <s v="INDUSTRIAL LPG OVEN/FURNACE_DRYING"/>
    <s v="TEXAS"/>
    <x v="30"/>
    <x v="2"/>
    <s v="PIPELINE GAS"/>
    <x v="14"/>
    <n v="0"/>
  </r>
  <r>
    <s v="REFERENCE ELECTRIFICATION - MODERATE TECHNOLOGY ADVANCEMENT"/>
    <x v="3"/>
    <s v="INDUSTRIAL LPG OVEN/FURNACE_DRYING"/>
    <s v="TEXAS"/>
    <x v="30"/>
    <x v="2"/>
    <s v="BIOMASS - WOOD"/>
    <x v="14"/>
    <n v="2306095.9620272601"/>
  </r>
  <r>
    <s v="REFERENCE ELECTRIFICATION - MODERATE TECHNOLOGY ADVANCEMENT"/>
    <x v="3"/>
    <s v="INDUSTRIAL LPG OVEN/FURNACE_DRYING"/>
    <s v="TEXAS"/>
    <x v="30"/>
    <x v="2"/>
    <s v="RESIDUAL FUEL OIL"/>
    <x v="14"/>
    <n v="0"/>
  </r>
  <r>
    <s v="REFERENCE ELECTRIFICATION - MODERATE TECHNOLOGY ADVANCEMENT"/>
    <x v="3"/>
    <s v="INDUSTRIAL LPG OVEN/FURNACE_DRYING"/>
    <s v="TEXAS"/>
    <x v="30"/>
    <x v="2"/>
    <s v="COAL"/>
    <x v="14"/>
    <n v="0"/>
  </r>
  <r>
    <s v="REFERENCE ELECTRIFICATION - MODERATE TECHNOLOGY ADVANCEMENT"/>
    <x v="3"/>
    <s v="INDUSTRIAL LPG OVEN/FURNACE_DRYING"/>
    <s v="TEXAS"/>
    <x v="30"/>
    <x v="2"/>
    <s v="OTHER PETROLEUM"/>
    <x v="14"/>
    <n v="0"/>
  </r>
  <r>
    <s v="REFERENCE ELECTRIFICATION - MODERATE TECHNOLOGY ADVANCEMENT"/>
    <x v="3"/>
    <s v="INDUSTRIAL LPG OVEN/FURNACE_DRYING"/>
    <s v="TEXAS"/>
    <x v="30"/>
    <x v="3"/>
    <s v="ELECTRICITY"/>
    <x v="14"/>
    <n v="0"/>
  </r>
  <r>
    <s v="REFERENCE ELECTRIFICATION - MODERATE TECHNOLOGY ADVANCEMENT"/>
    <x v="3"/>
    <s v="INDUSTRIAL LPG OVEN/FURNACE_DRYING"/>
    <s v="TEXAS"/>
    <x v="30"/>
    <x v="3"/>
    <s v="DIESEL FUEL"/>
    <x v="14"/>
    <n v="0"/>
  </r>
  <r>
    <s v="REFERENCE ELECTRIFICATION - MODERATE TECHNOLOGY ADVANCEMENT"/>
    <x v="3"/>
    <s v="INDUSTRIAL LPG OVEN/FURNACE_DRYING"/>
    <s v="TEXAS"/>
    <x v="30"/>
    <x v="3"/>
    <s v="PIPELINE GAS"/>
    <x v="14"/>
    <n v="0"/>
  </r>
  <r>
    <s v="REFERENCE ELECTRIFICATION - MODERATE TECHNOLOGY ADVANCEMENT"/>
    <x v="3"/>
    <s v="INDUSTRIAL LPG OVEN/FURNACE_DRYING"/>
    <s v="TEXAS"/>
    <x v="30"/>
    <x v="3"/>
    <s v="BIOMASS - WOOD"/>
    <x v="14"/>
    <n v="2336446.5100377798"/>
  </r>
  <r>
    <s v="REFERENCE ELECTRIFICATION - MODERATE TECHNOLOGY ADVANCEMENT"/>
    <x v="3"/>
    <s v="INDUSTRIAL LPG OVEN/FURNACE_DRYING"/>
    <s v="TEXAS"/>
    <x v="30"/>
    <x v="3"/>
    <s v="RESIDUAL FUEL OIL"/>
    <x v="14"/>
    <n v="0"/>
  </r>
  <r>
    <s v="REFERENCE ELECTRIFICATION - MODERATE TECHNOLOGY ADVANCEMENT"/>
    <x v="3"/>
    <s v="INDUSTRIAL LPG OVEN/FURNACE_DRYING"/>
    <s v="TEXAS"/>
    <x v="30"/>
    <x v="3"/>
    <s v="COAL"/>
    <x v="14"/>
    <n v="0"/>
  </r>
  <r>
    <s v="REFERENCE ELECTRIFICATION - MODERATE TECHNOLOGY ADVANCEMENT"/>
    <x v="3"/>
    <s v="INDUSTRIAL LPG OVEN/FURNACE_DRYING"/>
    <s v="TEXAS"/>
    <x v="30"/>
    <x v="3"/>
    <s v="OTHER PETROLEUM"/>
    <x v="14"/>
    <n v="0"/>
  </r>
  <r>
    <s v="REFERENCE ELECTRIFICATION - MODERATE TECHNOLOGY ADVANCEMENT"/>
    <x v="3"/>
    <s v="INDUSTRIAL LPG OVEN/FURNACE_DRYING"/>
    <s v="TEXAS"/>
    <x v="30"/>
    <x v="4"/>
    <s v="ELECTRICITY"/>
    <x v="14"/>
    <n v="0"/>
  </r>
  <r>
    <s v="REFERENCE ELECTRIFICATION - MODERATE TECHNOLOGY ADVANCEMENT"/>
    <x v="3"/>
    <s v="INDUSTRIAL LPG OVEN/FURNACE_DRYING"/>
    <s v="TEXAS"/>
    <x v="30"/>
    <x v="4"/>
    <s v="DIESEL FUEL"/>
    <x v="14"/>
    <n v="0"/>
  </r>
  <r>
    <s v="REFERENCE ELECTRIFICATION - MODERATE TECHNOLOGY ADVANCEMENT"/>
    <x v="3"/>
    <s v="INDUSTRIAL LPG OVEN/FURNACE_DRYING"/>
    <s v="TEXAS"/>
    <x v="30"/>
    <x v="4"/>
    <s v="PIPELINE GAS"/>
    <x v="14"/>
    <n v="0"/>
  </r>
  <r>
    <s v="REFERENCE ELECTRIFICATION - MODERATE TECHNOLOGY ADVANCEMENT"/>
    <x v="3"/>
    <s v="INDUSTRIAL LPG OVEN/FURNACE_DRYING"/>
    <s v="TEXAS"/>
    <x v="30"/>
    <x v="4"/>
    <s v="BIOMASS - WOOD"/>
    <x v="14"/>
    <n v="2381555.7012258698"/>
  </r>
  <r>
    <s v="REFERENCE ELECTRIFICATION - MODERATE TECHNOLOGY ADVANCEMENT"/>
    <x v="3"/>
    <s v="INDUSTRIAL LPG OVEN/FURNACE_DRYING"/>
    <s v="TEXAS"/>
    <x v="30"/>
    <x v="4"/>
    <s v="RESIDUAL FUEL OIL"/>
    <x v="14"/>
    <n v="0"/>
  </r>
  <r>
    <s v="REFERENCE ELECTRIFICATION - MODERATE TECHNOLOGY ADVANCEMENT"/>
    <x v="3"/>
    <s v="INDUSTRIAL LPG OVEN/FURNACE_DRYING"/>
    <s v="TEXAS"/>
    <x v="30"/>
    <x v="4"/>
    <s v="COAL"/>
    <x v="14"/>
    <n v="0"/>
  </r>
  <r>
    <s v="REFERENCE ELECTRIFICATION - MODERATE TECHNOLOGY ADVANCEMENT"/>
    <x v="3"/>
    <s v="INDUSTRIAL LPG OVEN/FURNACE_DRYING"/>
    <s v="TEXAS"/>
    <x v="30"/>
    <x v="4"/>
    <s v="OTHER PETROLEUM"/>
    <x v="14"/>
    <n v="0"/>
  </r>
  <r>
    <s v="REFERENCE ELECTRIFICATION - MODERATE TECHNOLOGY ADVANCEMENT"/>
    <x v="3"/>
    <s v="INDUSTRIAL LPG OVEN/FURNACE_DRYING"/>
    <s v="TEXAS"/>
    <x v="30"/>
    <x v="5"/>
    <s v="ELECTRICITY"/>
    <x v="14"/>
    <n v="0"/>
  </r>
  <r>
    <s v="REFERENCE ELECTRIFICATION - MODERATE TECHNOLOGY ADVANCEMENT"/>
    <x v="3"/>
    <s v="INDUSTRIAL LPG OVEN/FURNACE_DRYING"/>
    <s v="TEXAS"/>
    <x v="30"/>
    <x v="5"/>
    <s v="DIESEL FUEL"/>
    <x v="14"/>
    <n v="0"/>
  </r>
  <r>
    <s v="REFERENCE ELECTRIFICATION - MODERATE TECHNOLOGY ADVANCEMENT"/>
    <x v="3"/>
    <s v="INDUSTRIAL LPG OVEN/FURNACE_DRYING"/>
    <s v="TEXAS"/>
    <x v="30"/>
    <x v="5"/>
    <s v="PIPELINE GAS"/>
    <x v="14"/>
    <n v="0"/>
  </r>
  <r>
    <s v="REFERENCE ELECTRIFICATION - MODERATE TECHNOLOGY ADVANCEMENT"/>
    <x v="3"/>
    <s v="INDUSTRIAL LPG OVEN/FURNACE_DRYING"/>
    <s v="TEXAS"/>
    <x v="30"/>
    <x v="5"/>
    <s v="BIOMASS - WOOD"/>
    <x v="14"/>
    <n v="2426996.7212026902"/>
  </r>
  <r>
    <s v="REFERENCE ELECTRIFICATION - MODERATE TECHNOLOGY ADVANCEMENT"/>
    <x v="3"/>
    <s v="INDUSTRIAL LPG OVEN/FURNACE_DRYING"/>
    <s v="TEXAS"/>
    <x v="30"/>
    <x v="5"/>
    <s v="RESIDUAL FUEL OIL"/>
    <x v="14"/>
    <n v="0"/>
  </r>
  <r>
    <s v="REFERENCE ELECTRIFICATION - MODERATE TECHNOLOGY ADVANCEMENT"/>
    <x v="3"/>
    <s v="INDUSTRIAL LPG OVEN/FURNACE_DRYING"/>
    <s v="TEXAS"/>
    <x v="30"/>
    <x v="5"/>
    <s v="COAL"/>
    <x v="14"/>
    <n v="0"/>
  </r>
  <r>
    <s v="REFERENCE ELECTRIFICATION - MODERATE TECHNOLOGY ADVANCEMENT"/>
    <x v="3"/>
    <s v="INDUSTRIAL LPG OVEN/FURNACE_DRYING"/>
    <s v="TEXAS"/>
    <x v="30"/>
    <x v="5"/>
    <s v="OTHER PETROLEUM"/>
    <x v="14"/>
    <n v="0"/>
  </r>
  <r>
    <s v="REFERENCE ELECTRIFICATION - MODERATE TECHNOLOGY ADVANCEMENT"/>
    <x v="3"/>
    <s v="INDUSTRIAL LPG OVEN/FURNACE_DRYING"/>
    <s v="TEXAS"/>
    <x v="30"/>
    <x v="6"/>
    <s v="ELECTRICITY"/>
    <x v="14"/>
    <n v="0"/>
  </r>
  <r>
    <s v="REFERENCE ELECTRIFICATION - MODERATE TECHNOLOGY ADVANCEMENT"/>
    <x v="3"/>
    <s v="INDUSTRIAL LPG OVEN/FURNACE_DRYING"/>
    <s v="TEXAS"/>
    <x v="30"/>
    <x v="6"/>
    <s v="DIESEL FUEL"/>
    <x v="14"/>
    <n v="0"/>
  </r>
  <r>
    <s v="REFERENCE ELECTRIFICATION - MODERATE TECHNOLOGY ADVANCEMENT"/>
    <x v="3"/>
    <s v="INDUSTRIAL LPG OVEN/FURNACE_DRYING"/>
    <s v="TEXAS"/>
    <x v="30"/>
    <x v="6"/>
    <s v="PIPELINE GAS"/>
    <x v="14"/>
    <n v="0"/>
  </r>
  <r>
    <s v="REFERENCE ELECTRIFICATION - MODERATE TECHNOLOGY ADVANCEMENT"/>
    <x v="3"/>
    <s v="INDUSTRIAL LPG OVEN/FURNACE_DRYING"/>
    <s v="TEXAS"/>
    <x v="30"/>
    <x v="6"/>
    <s v="BIOMASS - WOOD"/>
    <x v="14"/>
    <n v="2472414.7062562299"/>
  </r>
  <r>
    <s v="REFERENCE ELECTRIFICATION - MODERATE TECHNOLOGY ADVANCEMENT"/>
    <x v="3"/>
    <s v="INDUSTRIAL LPG OVEN/FURNACE_DRYING"/>
    <s v="TEXAS"/>
    <x v="30"/>
    <x v="6"/>
    <s v="RESIDUAL FUEL OIL"/>
    <x v="14"/>
    <n v="0"/>
  </r>
  <r>
    <s v="REFERENCE ELECTRIFICATION - MODERATE TECHNOLOGY ADVANCEMENT"/>
    <x v="3"/>
    <s v="INDUSTRIAL LPG OVEN/FURNACE_DRYING"/>
    <s v="TEXAS"/>
    <x v="30"/>
    <x v="6"/>
    <s v="COAL"/>
    <x v="14"/>
    <n v="0"/>
  </r>
  <r>
    <s v="REFERENCE ELECTRIFICATION - MODERATE TECHNOLOGY ADVANCEMENT"/>
    <x v="3"/>
    <s v="INDUSTRIAL LPG OVEN/FURNACE_DRYING"/>
    <s v="TEXAS"/>
    <x v="30"/>
    <x v="6"/>
    <s v="OTHER PETROLEUM"/>
    <x v="14"/>
    <n v="0"/>
  </r>
  <r>
    <s v="REFERENCE ELECTRIFICATION - MODERATE TECHNOLOGY ADVANCEMENT"/>
    <x v="3"/>
    <s v="INDUSTRIAL LPG OVEN/FURNACE_DRYING"/>
    <s v="TEXAS"/>
    <x v="30"/>
    <x v="7"/>
    <s v="ELECTRICITY"/>
    <x v="14"/>
    <n v="0"/>
  </r>
  <r>
    <s v="REFERENCE ELECTRIFICATION - MODERATE TECHNOLOGY ADVANCEMENT"/>
    <x v="3"/>
    <s v="INDUSTRIAL LPG OVEN/FURNACE_DRYING"/>
    <s v="TEXAS"/>
    <x v="30"/>
    <x v="7"/>
    <s v="DIESEL FUEL"/>
    <x v="14"/>
    <n v="0"/>
  </r>
  <r>
    <s v="REFERENCE ELECTRIFICATION - MODERATE TECHNOLOGY ADVANCEMENT"/>
    <x v="3"/>
    <s v="INDUSTRIAL LPG OVEN/FURNACE_DRYING"/>
    <s v="TEXAS"/>
    <x v="30"/>
    <x v="7"/>
    <s v="PIPELINE GAS"/>
    <x v="14"/>
    <n v="0"/>
  </r>
  <r>
    <s v="REFERENCE ELECTRIFICATION - MODERATE TECHNOLOGY ADVANCEMENT"/>
    <x v="3"/>
    <s v="INDUSTRIAL LPG OVEN/FURNACE_DRYING"/>
    <s v="TEXAS"/>
    <x v="30"/>
    <x v="7"/>
    <s v="BIOMASS - WOOD"/>
    <x v="14"/>
    <n v="2503993.3750417"/>
  </r>
  <r>
    <s v="REFERENCE ELECTRIFICATION - MODERATE TECHNOLOGY ADVANCEMENT"/>
    <x v="3"/>
    <s v="INDUSTRIAL LPG OVEN/FURNACE_DRYING"/>
    <s v="TEXAS"/>
    <x v="30"/>
    <x v="7"/>
    <s v="RESIDUAL FUEL OIL"/>
    <x v="14"/>
    <n v="0"/>
  </r>
  <r>
    <s v="REFERENCE ELECTRIFICATION - MODERATE TECHNOLOGY ADVANCEMENT"/>
    <x v="3"/>
    <s v="INDUSTRIAL LPG OVEN/FURNACE_DRYING"/>
    <s v="TEXAS"/>
    <x v="30"/>
    <x v="7"/>
    <s v="COAL"/>
    <x v="14"/>
    <n v="0"/>
  </r>
  <r>
    <s v="REFERENCE ELECTRIFICATION - MODERATE TECHNOLOGY ADVANCEMENT"/>
    <x v="3"/>
    <s v="INDUSTRIAL LPG OVEN/FURNACE_DRYING"/>
    <s v="TEXAS"/>
    <x v="30"/>
    <x v="7"/>
    <s v="OTHER PETROLEUM"/>
    <x v="14"/>
    <n v="0"/>
  </r>
  <r>
    <s v="REFERENCE ELECTRIFICATION - MODERATE TECHNOLOGY ADVANCEMENT"/>
    <x v="3"/>
    <s v="INDUSTRIAL LPG OVEN/FURNACE_DRYING"/>
    <s v="TEXAS"/>
    <x v="30"/>
    <x v="8"/>
    <s v="ELECTRICITY"/>
    <x v="14"/>
    <n v="0"/>
  </r>
  <r>
    <s v="REFERENCE ELECTRIFICATION - MODERATE TECHNOLOGY ADVANCEMENT"/>
    <x v="3"/>
    <s v="INDUSTRIAL LPG OVEN/FURNACE_DRYING"/>
    <s v="TEXAS"/>
    <x v="30"/>
    <x v="8"/>
    <s v="DIESEL FUEL"/>
    <x v="14"/>
    <n v="0"/>
  </r>
  <r>
    <s v="REFERENCE ELECTRIFICATION - MODERATE TECHNOLOGY ADVANCEMENT"/>
    <x v="3"/>
    <s v="INDUSTRIAL LPG OVEN/FURNACE_DRYING"/>
    <s v="TEXAS"/>
    <x v="30"/>
    <x v="8"/>
    <s v="PIPELINE GAS"/>
    <x v="14"/>
    <n v="0"/>
  </r>
  <r>
    <s v="REFERENCE ELECTRIFICATION - MODERATE TECHNOLOGY ADVANCEMENT"/>
    <x v="3"/>
    <s v="INDUSTRIAL LPG OVEN/FURNACE_DRYING"/>
    <s v="TEXAS"/>
    <x v="30"/>
    <x v="8"/>
    <s v="BIOMASS - WOOD"/>
    <x v="14"/>
    <n v="2531293.1568247699"/>
  </r>
  <r>
    <s v="REFERENCE ELECTRIFICATION - MODERATE TECHNOLOGY ADVANCEMENT"/>
    <x v="3"/>
    <s v="INDUSTRIAL LPG OVEN/FURNACE_DRYING"/>
    <s v="TEXAS"/>
    <x v="30"/>
    <x v="8"/>
    <s v="RESIDUAL FUEL OIL"/>
    <x v="14"/>
    <n v="0"/>
  </r>
  <r>
    <s v="REFERENCE ELECTRIFICATION - MODERATE TECHNOLOGY ADVANCEMENT"/>
    <x v="3"/>
    <s v="INDUSTRIAL LPG OVEN/FURNACE_DRYING"/>
    <s v="TEXAS"/>
    <x v="30"/>
    <x v="8"/>
    <s v="COAL"/>
    <x v="14"/>
    <n v="0"/>
  </r>
  <r>
    <s v="REFERENCE ELECTRIFICATION - MODERATE TECHNOLOGY ADVANCEMENT"/>
    <x v="3"/>
    <s v="INDUSTRIAL LPG OVEN/FURNACE_DRYING"/>
    <s v="TEXAS"/>
    <x v="30"/>
    <x v="8"/>
    <s v="OTHER PETROLEUM"/>
    <x v="14"/>
    <n v="0"/>
  </r>
  <r>
    <s v="REFERENCE ELECTRIFICATION - MODERATE TECHNOLOGY ADVANCEMENT"/>
    <x v="3"/>
    <s v="INDUSTRIAL LPG OVEN/FURNACE_DRYING"/>
    <s v="TEXAS"/>
    <x v="30"/>
    <x v="9"/>
    <s v="ELECTRICITY"/>
    <x v="14"/>
    <n v="0"/>
  </r>
  <r>
    <s v="REFERENCE ELECTRIFICATION - MODERATE TECHNOLOGY ADVANCEMENT"/>
    <x v="3"/>
    <s v="INDUSTRIAL LPG OVEN/FURNACE_DRYING"/>
    <s v="TEXAS"/>
    <x v="30"/>
    <x v="9"/>
    <s v="DIESEL FUEL"/>
    <x v="14"/>
    <n v="0"/>
  </r>
  <r>
    <s v="REFERENCE ELECTRIFICATION - MODERATE TECHNOLOGY ADVANCEMENT"/>
    <x v="3"/>
    <s v="INDUSTRIAL LPG OVEN/FURNACE_DRYING"/>
    <s v="TEXAS"/>
    <x v="30"/>
    <x v="9"/>
    <s v="PIPELINE GAS"/>
    <x v="14"/>
    <n v="0"/>
  </r>
  <r>
    <s v="REFERENCE ELECTRIFICATION - MODERATE TECHNOLOGY ADVANCEMENT"/>
    <x v="3"/>
    <s v="INDUSTRIAL LPG OVEN/FURNACE_DRYING"/>
    <s v="TEXAS"/>
    <x v="30"/>
    <x v="9"/>
    <s v="BIOMASS - WOOD"/>
    <x v="14"/>
    <n v="2560939.0892461701"/>
  </r>
  <r>
    <s v="REFERENCE ELECTRIFICATION - MODERATE TECHNOLOGY ADVANCEMENT"/>
    <x v="3"/>
    <s v="INDUSTRIAL LPG OVEN/FURNACE_DRYING"/>
    <s v="TEXAS"/>
    <x v="30"/>
    <x v="9"/>
    <s v="RESIDUAL FUEL OIL"/>
    <x v="14"/>
    <n v="0"/>
  </r>
  <r>
    <s v="REFERENCE ELECTRIFICATION - MODERATE TECHNOLOGY ADVANCEMENT"/>
    <x v="3"/>
    <s v="INDUSTRIAL LPG OVEN/FURNACE_DRYING"/>
    <s v="TEXAS"/>
    <x v="30"/>
    <x v="9"/>
    <s v="COAL"/>
    <x v="14"/>
    <n v="0"/>
  </r>
  <r>
    <s v="REFERENCE ELECTRIFICATION - MODERATE TECHNOLOGY ADVANCEMENT"/>
    <x v="3"/>
    <s v="INDUSTRIAL LPG OVEN/FURNACE_DRYING"/>
    <s v="TEXAS"/>
    <x v="30"/>
    <x v="9"/>
    <s v="OTHER PETROLEUM"/>
    <x v="14"/>
    <n v="0"/>
  </r>
  <r>
    <s v="REFERENCE ELECTRIFICATION - MODERATE TECHNOLOGY ADVANCEMENT"/>
    <x v="3"/>
    <s v="INDUSTRIAL LPG OVEN/FURNACE_DRYING"/>
    <s v="TEXAS"/>
    <x v="30"/>
    <x v="10"/>
    <s v="ELECTRICITY"/>
    <x v="14"/>
    <n v="0"/>
  </r>
  <r>
    <s v="REFERENCE ELECTRIFICATION - MODERATE TECHNOLOGY ADVANCEMENT"/>
    <x v="3"/>
    <s v="INDUSTRIAL LPG OVEN/FURNACE_DRYING"/>
    <s v="TEXAS"/>
    <x v="30"/>
    <x v="10"/>
    <s v="DIESEL FUEL"/>
    <x v="14"/>
    <n v="0"/>
  </r>
  <r>
    <s v="REFERENCE ELECTRIFICATION - MODERATE TECHNOLOGY ADVANCEMENT"/>
    <x v="3"/>
    <s v="INDUSTRIAL LPG OVEN/FURNACE_DRYING"/>
    <s v="TEXAS"/>
    <x v="30"/>
    <x v="10"/>
    <s v="PIPELINE GAS"/>
    <x v="14"/>
    <n v="0"/>
  </r>
  <r>
    <s v="REFERENCE ELECTRIFICATION - MODERATE TECHNOLOGY ADVANCEMENT"/>
    <x v="3"/>
    <s v="INDUSTRIAL LPG OVEN/FURNACE_DRYING"/>
    <s v="TEXAS"/>
    <x v="30"/>
    <x v="10"/>
    <s v="BIOMASS - WOOD"/>
    <x v="14"/>
    <n v="2584320.70511284"/>
  </r>
  <r>
    <s v="REFERENCE ELECTRIFICATION - MODERATE TECHNOLOGY ADVANCEMENT"/>
    <x v="3"/>
    <s v="INDUSTRIAL LPG OVEN/FURNACE_DRYING"/>
    <s v="TEXAS"/>
    <x v="30"/>
    <x v="10"/>
    <s v="RESIDUAL FUEL OIL"/>
    <x v="14"/>
    <n v="0"/>
  </r>
  <r>
    <s v="REFERENCE ELECTRIFICATION - MODERATE TECHNOLOGY ADVANCEMENT"/>
    <x v="3"/>
    <s v="INDUSTRIAL LPG OVEN/FURNACE_DRYING"/>
    <s v="TEXAS"/>
    <x v="30"/>
    <x v="10"/>
    <s v="COAL"/>
    <x v="14"/>
    <n v="0"/>
  </r>
  <r>
    <s v="REFERENCE ELECTRIFICATION - MODERATE TECHNOLOGY ADVANCEMENT"/>
    <x v="3"/>
    <s v="INDUSTRIAL LPG OVEN/FURNACE_DRYING"/>
    <s v="TEXAS"/>
    <x v="30"/>
    <x v="10"/>
    <s v="OTHER PETROLEUM"/>
    <x v="14"/>
    <n v="0"/>
  </r>
  <r>
    <s v="REFERENCE ELECTRIFICATION - MODERATE TECHNOLOGY ADVANCEMENT"/>
    <x v="3"/>
    <s v="INDUSTRIAL LPG OVEN/FURNACE_DRYING"/>
    <s v="TEXAS"/>
    <x v="30"/>
    <x v="11"/>
    <s v="ELECTRICITY"/>
    <x v="14"/>
    <n v="0"/>
  </r>
  <r>
    <s v="REFERENCE ELECTRIFICATION - MODERATE TECHNOLOGY ADVANCEMENT"/>
    <x v="3"/>
    <s v="INDUSTRIAL LPG OVEN/FURNACE_DRYING"/>
    <s v="TEXAS"/>
    <x v="30"/>
    <x v="11"/>
    <s v="DIESEL FUEL"/>
    <x v="14"/>
    <n v="0"/>
  </r>
  <r>
    <s v="REFERENCE ELECTRIFICATION - MODERATE TECHNOLOGY ADVANCEMENT"/>
    <x v="3"/>
    <s v="INDUSTRIAL LPG OVEN/FURNACE_DRYING"/>
    <s v="TEXAS"/>
    <x v="30"/>
    <x v="11"/>
    <s v="PIPELINE GAS"/>
    <x v="14"/>
    <n v="0"/>
  </r>
  <r>
    <s v="REFERENCE ELECTRIFICATION - MODERATE TECHNOLOGY ADVANCEMENT"/>
    <x v="3"/>
    <s v="INDUSTRIAL LPG OVEN/FURNACE_DRYING"/>
    <s v="TEXAS"/>
    <x v="30"/>
    <x v="11"/>
    <s v="BIOMASS - WOOD"/>
    <x v="14"/>
    <n v="2602323.7548057898"/>
  </r>
  <r>
    <s v="REFERENCE ELECTRIFICATION - MODERATE TECHNOLOGY ADVANCEMENT"/>
    <x v="3"/>
    <s v="INDUSTRIAL LPG OVEN/FURNACE_DRYING"/>
    <s v="TEXAS"/>
    <x v="30"/>
    <x v="11"/>
    <s v="RESIDUAL FUEL OIL"/>
    <x v="14"/>
    <n v="0"/>
  </r>
  <r>
    <s v="REFERENCE ELECTRIFICATION - MODERATE TECHNOLOGY ADVANCEMENT"/>
    <x v="3"/>
    <s v="INDUSTRIAL LPG OVEN/FURNACE_DRYING"/>
    <s v="TEXAS"/>
    <x v="30"/>
    <x v="11"/>
    <s v="COAL"/>
    <x v="14"/>
    <n v="0"/>
  </r>
  <r>
    <s v="REFERENCE ELECTRIFICATION - MODERATE TECHNOLOGY ADVANCEMENT"/>
    <x v="3"/>
    <s v="INDUSTRIAL LPG OVEN/FURNACE_DRYING"/>
    <s v="TEXAS"/>
    <x v="30"/>
    <x v="11"/>
    <s v="OTHER PETROLEUM"/>
    <x v="14"/>
    <n v="0"/>
  </r>
  <r>
    <s v="REFERENCE ELECTRIFICATION - MODERATE TECHNOLOGY ADVANCEMENT"/>
    <x v="3"/>
    <s v="INDUSTRIAL LPG OVEN/FURNACE_DRYING"/>
    <s v="TEXAS"/>
    <x v="30"/>
    <x v="12"/>
    <s v="ELECTRICITY"/>
    <x v="14"/>
    <n v="0"/>
  </r>
  <r>
    <s v="REFERENCE ELECTRIFICATION - MODERATE TECHNOLOGY ADVANCEMENT"/>
    <x v="3"/>
    <s v="INDUSTRIAL LPG OVEN/FURNACE_DRYING"/>
    <s v="TEXAS"/>
    <x v="30"/>
    <x v="12"/>
    <s v="DIESEL FUEL"/>
    <x v="14"/>
    <n v="0"/>
  </r>
  <r>
    <s v="REFERENCE ELECTRIFICATION - MODERATE TECHNOLOGY ADVANCEMENT"/>
    <x v="3"/>
    <s v="INDUSTRIAL LPG OVEN/FURNACE_DRYING"/>
    <s v="TEXAS"/>
    <x v="30"/>
    <x v="12"/>
    <s v="PIPELINE GAS"/>
    <x v="14"/>
    <n v="0"/>
  </r>
  <r>
    <s v="REFERENCE ELECTRIFICATION - MODERATE TECHNOLOGY ADVANCEMENT"/>
    <x v="3"/>
    <s v="INDUSTRIAL LPG OVEN/FURNACE_DRYING"/>
    <s v="TEXAS"/>
    <x v="30"/>
    <x v="12"/>
    <s v="BIOMASS - WOOD"/>
    <x v="14"/>
    <n v="2626696.86359622"/>
  </r>
  <r>
    <s v="REFERENCE ELECTRIFICATION - MODERATE TECHNOLOGY ADVANCEMENT"/>
    <x v="3"/>
    <s v="INDUSTRIAL LPG OVEN/FURNACE_DRYING"/>
    <s v="TEXAS"/>
    <x v="30"/>
    <x v="12"/>
    <s v="RESIDUAL FUEL OIL"/>
    <x v="14"/>
    <n v="0"/>
  </r>
  <r>
    <s v="REFERENCE ELECTRIFICATION - MODERATE TECHNOLOGY ADVANCEMENT"/>
    <x v="3"/>
    <s v="INDUSTRIAL LPG OVEN/FURNACE_DRYING"/>
    <s v="TEXAS"/>
    <x v="30"/>
    <x v="12"/>
    <s v="COAL"/>
    <x v="14"/>
    <n v="0"/>
  </r>
  <r>
    <s v="REFERENCE ELECTRIFICATION - MODERATE TECHNOLOGY ADVANCEMENT"/>
    <x v="3"/>
    <s v="INDUSTRIAL LPG OVEN/FURNACE_DRYING"/>
    <s v="TEXAS"/>
    <x v="30"/>
    <x v="12"/>
    <s v="OTHER PETROLEUM"/>
    <x v="14"/>
    <n v="0"/>
  </r>
  <r>
    <s v="REFERENCE ELECTRIFICATION - MODERATE TECHNOLOGY ADVANCEMENT"/>
    <x v="3"/>
    <s v="INDUSTRIAL LPG OVEN/FURNACE_DRYING"/>
    <s v="TEXAS"/>
    <x v="30"/>
    <x v="13"/>
    <s v="ELECTRICITY"/>
    <x v="14"/>
    <n v="0"/>
  </r>
  <r>
    <s v="REFERENCE ELECTRIFICATION - MODERATE TECHNOLOGY ADVANCEMENT"/>
    <x v="3"/>
    <s v="INDUSTRIAL LPG OVEN/FURNACE_DRYING"/>
    <s v="TEXAS"/>
    <x v="30"/>
    <x v="13"/>
    <s v="DIESEL FUEL"/>
    <x v="14"/>
    <n v="0"/>
  </r>
  <r>
    <s v="REFERENCE ELECTRIFICATION - MODERATE TECHNOLOGY ADVANCEMENT"/>
    <x v="3"/>
    <s v="INDUSTRIAL LPG OVEN/FURNACE_DRYING"/>
    <s v="TEXAS"/>
    <x v="30"/>
    <x v="13"/>
    <s v="PIPELINE GAS"/>
    <x v="14"/>
    <n v="0"/>
  </r>
  <r>
    <s v="REFERENCE ELECTRIFICATION - MODERATE TECHNOLOGY ADVANCEMENT"/>
    <x v="3"/>
    <s v="INDUSTRIAL LPG OVEN/FURNACE_DRYING"/>
    <s v="TEXAS"/>
    <x v="30"/>
    <x v="13"/>
    <s v="BIOMASS - WOOD"/>
    <x v="14"/>
    <n v="2653280.9934810498"/>
  </r>
  <r>
    <s v="REFERENCE ELECTRIFICATION - MODERATE TECHNOLOGY ADVANCEMENT"/>
    <x v="3"/>
    <s v="INDUSTRIAL LPG OVEN/FURNACE_DRYING"/>
    <s v="TEXAS"/>
    <x v="30"/>
    <x v="13"/>
    <s v="RESIDUAL FUEL OIL"/>
    <x v="14"/>
    <n v="0"/>
  </r>
  <r>
    <s v="REFERENCE ELECTRIFICATION - MODERATE TECHNOLOGY ADVANCEMENT"/>
    <x v="3"/>
    <s v="INDUSTRIAL LPG OVEN/FURNACE_DRYING"/>
    <s v="TEXAS"/>
    <x v="30"/>
    <x v="13"/>
    <s v="COAL"/>
    <x v="14"/>
    <n v="0"/>
  </r>
  <r>
    <s v="REFERENCE ELECTRIFICATION - MODERATE TECHNOLOGY ADVANCEMENT"/>
    <x v="3"/>
    <s v="INDUSTRIAL LPG OVEN/FURNACE_DRYING"/>
    <s v="TEXAS"/>
    <x v="30"/>
    <x v="13"/>
    <s v="OTHER PETROLEUM"/>
    <x v="14"/>
    <n v="0"/>
  </r>
  <r>
    <s v="REFERENCE ELECTRIFICATION - MODERATE TECHNOLOGY ADVANCEMENT"/>
    <x v="3"/>
    <s v="INDUSTRIAL LPG OVEN/FURNACE_DRYING"/>
    <s v="TEXAS"/>
    <x v="30"/>
    <x v="14"/>
    <s v="ELECTRICITY"/>
    <x v="14"/>
    <n v="0"/>
  </r>
  <r>
    <s v="REFERENCE ELECTRIFICATION - MODERATE TECHNOLOGY ADVANCEMENT"/>
    <x v="3"/>
    <s v="INDUSTRIAL LPG OVEN/FURNACE_DRYING"/>
    <s v="TEXAS"/>
    <x v="30"/>
    <x v="14"/>
    <s v="DIESEL FUEL"/>
    <x v="14"/>
    <n v="0"/>
  </r>
  <r>
    <s v="REFERENCE ELECTRIFICATION - MODERATE TECHNOLOGY ADVANCEMENT"/>
    <x v="3"/>
    <s v="INDUSTRIAL LPG OVEN/FURNACE_DRYING"/>
    <s v="TEXAS"/>
    <x v="30"/>
    <x v="14"/>
    <s v="PIPELINE GAS"/>
    <x v="14"/>
    <n v="0"/>
  </r>
  <r>
    <s v="REFERENCE ELECTRIFICATION - MODERATE TECHNOLOGY ADVANCEMENT"/>
    <x v="3"/>
    <s v="INDUSTRIAL LPG OVEN/FURNACE_DRYING"/>
    <s v="TEXAS"/>
    <x v="30"/>
    <x v="14"/>
    <s v="BIOMASS - WOOD"/>
    <x v="14"/>
    <n v="2681045.9224425699"/>
  </r>
  <r>
    <s v="REFERENCE ELECTRIFICATION - MODERATE TECHNOLOGY ADVANCEMENT"/>
    <x v="3"/>
    <s v="INDUSTRIAL LPG OVEN/FURNACE_DRYING"/>
    <s v="TEXAS"/>
    <x v="30"/>
    <x v="14"/>
    <s v="RESIDUAL FUEL OIL"/>
    <x v="14"/>
    <n v="0"/>
  </r>
  <r>
    <s v="REFERENCE ELECTRIFICATION - MODERATE TECHNOLOGY ADVANCEMENT"/>
    <x v="3"/>
    <s v="INDUSTRIAL LPG OVEN/FURNACE_DRYING"/>
    <s v="TEXAS"/>
    <x v="30"/>
    <x v="14"/>
    <s v="COAL"/>
    <x v="14"/>
    <n v="0"/>
  </r>
  <r>
    <s v="REFERENCE ELECTRIFICATION - MODERATE TECHNOLOGY ADVANCEMENT"/>
    <x v="3"/>
    <s v="INDUSTRIAL LPG OVEN/FURNACE_DRYING"/>
    <s v="TEXAS"/>
    <x v="30"/>
    <x v="14"/>
    <s v="OTHER PETROLEUM"/>
    <x v="14"/>
    <n v="0"/>
  </r>
  <r>
    <s v="REFERENCE ELECTRIFICATION - MODERATE TECHNOLOGY ADVANCEMENT"/>
    <x v="3"/>
    <s v="INDUSTRIAL LPG OVEN/FURNACE_DRYING"/>
    <s v="TEXAS"/>
    <x v="30"/>
    <x v="15"/>
    <s v="ELECTRICITY"/>
    <x v="14"/>
    <n v="0"/>
  </r>
  <r>
    <s v="REFERENCE ELECTRIFICATION - MODERATE TECHNOLOGY ADVANCEMENT"/>
    <x v="3"/>
    <s v="INDUSTRIAL LPG OVEN/FURNACE_DRYING"/>
    <s v="TEXAS"/>
    <x v="30"/>
    <x v="15"/>
    <s v="DIESEL FUEL"/>
    <x v="14"/>
    <n v="0"/>
  </r>
  <r>
    <s v="REFERENCE ELECTRIFICATION - MODERATE TECHNOLOGY ADVANCEMENT"/>
    <x v="3"/>
    <s v="INDUSTRIAL LPG OVEN/FURNACE_DRYING"/>
    <s v="TEXAS"/>
    <x v="30"/>
    <x v="15"/>
    <s v="PIPELINE GAS"/>
    <x v="14"/>
    <n v="0"/>
  </r>
  <r>
    <s v="REFERENCE ELECTRIFICATION - MODERATE TECHNOLOGY ADVANCEMENT"/>
    <x v="3"/>
    <s v="INDUSTRIAL LPG OVEN/FURNACE_DRYING"/>
    <s v="TEXAS"/>
    <x v="30"/>
    <x v="15"/>
    <s v="BIOMASS - WOOD"/>
    <x v="14"/>
    <n v="2709455.0547711099"/>
  </r>
  <r>
    <s v="REFERENCE ELECTRIFICATION - MODERATE TECHNOLOGY ADVANCEMENT"/>
    <x v="3"/>
    <s v="INDUSTRIAL LPG OVEN/FURNACE_DRYING"/>
    <s v="TEXAS"/>
    <x v="30"/>
    <x v="15"/>
    <s v="RESIDUAL FUEL OIL"/>
    <x v="14"/>
    <n v="0"/>
  </r>
  <r>
    <s v="REFERENCE ELECTRIFICATION - MODERATE TECHNOLOGY ADVANCEMENT"/>
    <x v="3"/>
    <s v="INDUSTRIAL LPG OVEN/FURNACE_DRYING"/>
    <s v="TEXAS"/>
    <x v="30"/>
    <x v="15"/>
    <s v="COAL"/>
    <x v="14"/>
    <n v="0"/>
  </r>
  <r>
    <s v="REFERENCE ELECTRIFICATION - MODERATE TECHNOLOGY ADVANCEMENT"/>
    <x v="3"/>
    <s v="INDUSTRIAL LPG OVEN/FURNACE_DRYING"/>
    <s v="TEXAS"/>
    <x v="30"/>
    <x v="15"/>
    <s v="OTHER PETROLEUM"/>
    <x v="14"/>
    <n v="0"/>
  </r>
  <r>
    <s v="REFERENCE ELECTRIFICATION - MODERATE TECHNOLOGY ADVANCEMENT"/>
    <x v="3"/>
    <s v="INDUSTRIAL LPG OVEN/FURNACE_DRYING"/>
    <s v="TEXAS"/>
    <x v="30"/>
    <x v="16"/>
    <s v="ELECTRICITY"/>
    <x v="14"/>
    <n v="0"/>
  </r>
  <r>
    <s v="REFERENCE ELECTRIFICATION - MODERATE TECHNOLOGY ADVANCEMENT"/>
    <x v="3"/>
    <s v="INDUSTRIAL LPG OVEN/FURNACE_DRYING"/>
    <s v="TEXAS"/>
    <x v="30"/>
    <x v="16"/>
    <s v="DIESEL FUEL"/>
    <x v="14"/>
    <n v="0"/>
  </r>
  <r>
    <s v="REFERENCE ELECTRIFICATION - MODERATE TECHNOLOGY ADVANCEMENT"/>
    <x v="3"/>
    <s v="INDUSTRIAL LPG OVEN/FURNACE_DRYING"/>
    <s v="TEXAS"/>
    <x v="30"/>
    <x v="16"/>
    <s v="PIPELINE GAS"/>
    <x v="14"/>
    <n v="0"/>
  </r>
  <r>
    <s v="REFERENCE ELECTRIFICATION - MODERATE TECHNOLOGY ADVANCEMENT"/>
    <x v="3"/>
    <s v="INDUSTRIAL LPG OVEN/FURNACE_DRYING"/>
    <s v="TEXAS"/>
    <x v="30"/>
    <x v="16"/>
    <s v="BIOMASS - WOOD"/>
    <x v="14"/>
    <n v="2745716.53880559"/>
  </r>
  <r>
    <s v="REFERENCE ELECTRIFICATION - MODERATE TECHNOLOGY ADVANCEMENT"/>
    <x v="3"/>
    <s v="INDUSTRIAL LPG OVEN/FURNACE_DRYING"/>
    <s v="TEXAS"/>
    <x v="30"/>
    <x v="16"/>
    <s v="RESIDUAL FUEL OIL"/>
    <x v="14"/>
    <n v="0"/>
  </r>
  <r>
    <s v="REFERENCE ELECTRIFICATION - MODERATE TECHNOLOGY ADVANCEMENT"/>
    <x v="3"/>
    <s v="INDUSTRIAL LPG OVEN/FURNACE_DRYING"/>
    <s v="TEXAS"/>
    <x v="30"/>
    <x v="16"/>
    <s v="COAL"/>
    <x v="14"/>
    <n v="0"/>
  </r>
  <r>
    <s v="REFERENCE ELECTRIFICATION - MODERATE TECHNOLOGY ADVANCEMENT"/>
    <x v="3"/>
    <s v="INDUSTRIAL LPG OVEN/FURNACE_DRYING"/>
    <s v="TEXAS"/>
    <x v="30"/>
    <x v="16"/>
    <s v="OTHER PETROLEUM"/>
    <x v="14"/>
    <n v="0"/>
  </r>
  <r>
    <s v="REFERENCE ELECTRIFICATION - MODERATE TECHNOLOGY ADVANCEMENT"/>
    <x v="3"/>
    <s v="INDUSTRIAL LPG OVEN/FURNACE_DRYING"/>
    <s v="TEXAS"/>
    <x v="30"/>
    <x v="17"/>
    <s v="ELECTRICITY"/>
    <x v="14"/>
    <n v="0"/>
  </r>
  <r>
    <s v="REFERENCE ELECTRIFICATION - MODERATE TECHNOLOGY ADVANCEMENT"/>
    <x v="3"/>
    <s v="INDUSTRIAL LPG OVEN/FURNACE_DRYING"/>
    <s v="TEXAS"/>
    <x v="30"/>
    <x v="17"/>
    <s v="DIESEL FUEL"/>
    <x v="14"/>
    <n v="0"/>
  </r>
  <r>
    <s v="REFERENCE ELECTRIFICATION - MODERATE TECHNOLOGY ADVANCEMENT"/>
    <x v="3"/>
    <s v="INDUSTRIAL LPG OVEN/FURNACE_DRYING"/>
    <s v="TEXAS"/>
    <x v="30"/>
    <x v="17"/>
    <s v="PIPELINE GAS"/>
    <x v="14"/>
    <n v="0"/>
  </r>
  <r>
    <s v="REFERENCE ELECTRIFICATION - MODERATE TECHNOLOGY ADVANCEMENT"/>
    <x v="3"/>
    <s v="INDUSTRIAL LPG OVEN/FURNACE_DRYING"/>
    <s v="TEXAS"/>
    <x v="30"/>
    <x v="17"/>
    <s v="BIOMASS - WOOD"/>
    <x v="14"/>
    <n v="2790500.6948019401"/>
  </r>
  <r>
    <s v="REFERENCE ELECTRIFICATION - MODERATE TECHNOLOGY ADVANCEMENT"/>
    <x v="3"/>
    <s v="INDUSTRIAL LPG OVEN/FURNACE_DRYING"/>
    <s v="TEXAS"/>
    <x v="30"/>
    <x v="17"/>
    <s v="RESIDUAL FUEL OIL"/>
    <x v="14"/>
    <n v="0"/>
  </r>
  <r>
    <s v="REFERENCE ELECTRIFICATION - MODERATE TECHNOLOGY ADVANCEMENT"/>
    <x v="3"/>
    <s v="INDUSTRIAL LPG OVEN/FURNACE_DRYING"/>
    <s v="TEXAS"/>
    <x v="30"/>
    <x v="17"/>
    <s v="COAL"/>
    <x v="14"/>
    <n v="0"/>
  </r>
  <r>
    <s v="REFERENCE ELECTRIFICATION - MODERATE TECHNOLOGY ADVANCEMENT"/>
    <x v="3"/>
    <s v="INDUSTRIAL LPG OVEN/FURNACE_DRYING"/>
    <s v="TEXAS"/>
    <x v="30"/>
    <x v="17"/>
    <s v="OTHER PETROLEUM"/>
    <x v="14"/>
    <n v="0"/>
  </r>
  <r>
    <s v="REFERENCE ELECTRIFICATION - MODERATE TECHNOLOGY ADVANCEMENT"/>
    <x v="3"/>
    <s v="INDUSTRIAL LPG OVEN/FURNACE_DRYING"/>
    <s v="TEXAS"/>
    <x v="30"/>
    <x v="18"/>
    <s v="ELECTRICITY"/>
    <x v="14"/>
    <n v="0"/>
  </r>
  <r>
    <s v="REFERENCE ELECTRIFICATION - MODERATE TECHNOLOGY ADVANCEMENT"/>
    <x v="3"/>
    <s v="INDUSTRIAL LPG OVEN/FURNACE_DRYING"/>
    <s v="TEXAS"/>
    <x v="30"/>
    <x v="18"/>
    <s v="DIESEL FUEL"/>
    <x v="14"/>
    <n v="0"/>
  </r>
  <r>
    <s v="REFERENCE ELECTRIFICATION - MODERATE TECHNOLOGY ADVANCEMENT"/>
    <x v="3"/>
    <s v="INDUSTRIAL LPG OVEN/FURNACE_DRYING"/>
    <s v="TEXAS"/>
    <x v="30"/>
    <x v="18"/>
    <s v="PIPELINE GAS"/>
    <x v="14"/>
    <n v="0"/>
  </r>
  <r>
    <s v="REFERENCE ELECTRIFICATION - MODERATE TECHNOLOGY ADVANCEMENT"/>
    <x v="3"/>
    <s v="INDUSTRIAL LPG OVEN/FURNACE_DRYING"/>
    <s v="TEXAS"/>
    <x v="30"/>
    <x v="18"/>
    <s v="BIOMASS - WOOD"/>
    <x v="14"/>
    <n v="2837968.3113138401"/>
  </r>
  <r>
    <s v="REFERENCE ELECTRIFICATION - MODERATE TECHNOLOGY ADVANCEMENT"/>
    <x v="3"/>
    <s v="INDUSTRIAL LPG OVEN/FURNACE_DRYING"/>
    <s v="TEXAS"/>
    <x v="30"/>
    <x v="18"/>
    <s v="RESIDUAL FUEL OIL"/>
    <x v="14"/>
    <n v="0"/>
  </r>
  <r>
    <s v="REFERENCE ELECTRIFICATION - MODERATE TECHNOLOGY ADVANCEMENT"/>
    <x v="3"/>
    <s v="INDUSTRIAL LPG OVEN/FURNACE_DRYING"/>
    <s v="TEXAS"/>
    <x v="30"/>
    <x v="18"/>
    <s v="COAL"/>
    <x v="14"/>
    <n v="0"/>
  </r>
  <r>
    <s v="REFERENCE ELECTRIFICATION - MODERATE TECHNOLOGY ADVANCEMENT"/>
    <x v="3"/>
    <s v="INDUSTRIAL LPG OVEN/FURNACE_DRYING"/>
    <s v="TEXAS"/>
    <x v="30"/>
    <x v="18"/>
    <s v="OTHER PETROLEUM"/>
    <x v="14"/>
    <n v="0"/>
  </r>
  <r>
    <s v="REFERENCE ELECTRIFICATION - MODERATE TECHNOLOGY ADVANCEMENT"/>
    <x v="3"/>
    <s v="INDUSTRIAL LPG OVEN/FURNACE_DRYING"/>
    <s v="TEXAS"/>
    <x v="30"/>
    <x v="19"/>
    <s v="ELECTRICITY"/>
    <x v="14"/>
    <n v="0"/>
  </r>
  <r>
    <s v="REFERENCE ELECTRIFICATION - MODERATE TECHNOLOGY ADVANCEMENT"/>
    <x v="3"/>
    <s v="INDUSTRIAL LPG OVEN/FURNACE_DRYING"/>
    <s v="TEXAS"/>
    <x v="30"/>
    <x v="19"/>
    <s v="DIESEL FUEL"/>
    <x v="14"/>
    <n v="0"/>
  </r>
  <r>
    <s v="REFERENCE ELECTRIFICATION - MODERATE TECHNOLOGY ADVANCEMENT"/>
    <x v="3"/>
    <s v="INDUSTRIAL LPG OVEN/FURNACE_DRYING"/>
    <s v="TEXAS"/>
    <x v="30"/>
    <x v="19"/>
    <s v="PIPELINE GAS"/>
    <x v="14"/>
    <n v="0"/>
  </r>
  <r>
    <s v="REFERENCE ELECTRIFICATION - MODERATE TECHNOLOGY ADVANCEMENT"/>
    <x v="3"/>
    <s v="INDUSTRIAL LPG OVEN/FURNACE_DRYING"/>
    <s v="TEXAS"/>
    <x v="30"/>
    <x v="19"/>
    <s v="BIOMASS - WOOD"/>
    <x v="14"/>
    <n v="2889791.9553372599"/>
  </r>
  <r>
    <s v="REFERENCE ELECTRIFICATION - MODERATE TECHNOLOGY ADVANCEMENT"/>
    <x v="3"/>
    <s v="INDUSTRIAL LPG OVEN/FURNACE_DRYING"/>
    <s v="TEXAS"/>
    <x v="30"/>
    <x v="19"/>
    <s v="RESIDUAL FUEL OIL"/>
    <x v="14"/>
    <n v="0"/>
  </r>
  <r>
    <s v="REFERENCE ELECTRIFICATION - MODERATE TECHNOLOGY ADVANCEMENT"/>
    <x v="3"/>
    <s v="INDUSTRIAL LPG OVEN/FURNACE_DRYING"/>
    <s v="TEXAS"/>
    <x v="30"/>
    <x v="19"/>
    <s v="COAL"/>
    <x v="14"/>
    <n v="0"/>
  </r>
  <r>
    <s v="REFERENCE ELECTRIFICATION - MODERATE TECHNOLOGY ADVANCEMENT"/>
    <x v="3"/>
    <s v="INDUSTRIAL LPG OVEN/FURNACE_DRYING"/>
    <s v="TEXAS"/>
    <x v="30"/>
    <x v="19"/>
    <s v="OTHER PETROLEUM"/>
    <x v="14"/>
    <n v="0"/>
  </r>
  <r>
    <s v="REFERENCE ELECTRIFICATION - MODERATE TECHNOLOGY ADVANCEMENT"/>
    <x v="3"/>
    <s v="INDUSTRIAL LPG OVEN/FURNACE_DRYING"/>
    <s v="TEXAS"/>
    <x v="30"/>
    <x v="20"/>
    <s v="ELECTRICITY"/>
    <x v="14"/>
    <n v="0"/>
  </r>
  <r>
    <s v="REFERENCE ELECTRIFICATION - MODERATE TECHNOLOGY ADVANCEMENT"/>
    <x v="3"/>
    <s v="INDUSTRIAL LPG OVEN/FURNACE_DRYING"/>
    <s v="TEXAS"/>
    <x v="30"/>
    <x v="20"/>
    <s v="DIESEL FUEL"/>
    <x v="14"/>
    <n v="0"/>
  </r>
  <r>
    <s v="REFERENCE ELECTRIFICATION - MODERATE TECHNOLOGY ADVANCEMENT"/>
    <x v="3"/>
    <s v="INDUSTRIAL LPG OVEN/FURNACE_DRYING"/>
    <s v="TEXAS"/>
    <x v="30"/>
    <x v="20"/>
    <s v="PIPELINE GAS"/>
    <x v="14"/>
    <n v="0"/>
  </r>
  <r>
    <s v="REFERENCE ELECTRIFICATION - MODERATE TECHNOLOGY ADVANCEMENT"/>
    <x v="3"/>
    <s v="INDUSTRIAL LPG OVEN/FURNACE_DRYING"/>
    <s v="TEXAS"/>
    <x v="30"/>
    <x v="20"/>
    <s v="BIOMASS - WOOD"/>
    <x v="14"/>
    <n v="2940415.3601826401"/>
  </r>
  <r>
    <s v="REFERENCE ELECTRIFICATION - MODERATE TECHNOLOGY ADVANCEMENT"/>
    <x v="3"/>
    <s v="INDUSTRIAL LPG OVEN/FURNACE_DRYING"/>
    <s v="TEXAS"/>
    <x v="30"/>
    <x v="20"/>
    <s v="RESIDUAL FUEL OIL"/>
    <x v="14"/>
    <n v="0"/>
  </r>
  <r>
    <s v="REFERENCE ELECTRIFICATION - MODERATE TECHNOLOGY ADVANCEMENT"/>
    <x v="3"/>
    <s v="INDUSTRIAL LPG OVEN/FURNACE_DRYING"/>
    <s v="TEXAS"/>
    <x v="30"/>
    <x v="20"/>
    <s v="COAL"/>
    <x v="14"/>
    <n v="0"/>
  </r>
  <r>
    <s v="REFERENCE ELECTRIFICATION - MODERATE TECHNOLOGY ADVANCEMENT"/>
    <x v="3"/>
    <s v="INDUSTRIAL LPG OVEN/FURNACE_DRYING"/>
    <s v="TEXAS"/>
    <x v="30"/>
    <x v="20"/>
    <s v="OTHER PETROLEUM"/>
    <x v="14"/>
    <n v="0"/>
  </r>
  <r>
    <s v="REFERENCE ELECTRIFICATION - MODERATE TECHNOLOGY ADVANCEMENT"/>
    <x v="3"/>
    <s v="INDUSTRIAL LPG OVEN/FURNACE_DRYING"/>
    <s v="TEXAS"/>
    <x v="30"/>
    <x v="21"/>
    <s v="ELECTRICITY"/>
    <x v="14"/>
    <n v="0"/>
  </r>
  <r>
    <s v="REFERENCE ELECTRIFICATION - MODERATE TECHNOLOGY ADVANCEMENT"/>
    <x v="3"/>
    <s v="INDUSTRIAL LPG OVEN/FURNACE_DRYING"/>
    <s v="TEXAS"/>
    <x v="30"/>
    <x v="21"/>
    <s v="DIESEL FUEL"/>
    <x v="14"/>
    <n v="0"/>
  </r>
  <r>
    <s v="REFERENCE ELECTRIFICATION - MODERATE TECHNOLOGY ADVANCEMENT"/>
    <x v="3"/>
    <s v="INDUSTRIAL LPG OVEN/FURNACE_DRYING"/>
    <s v="TEXAS"/>
    <x v="30"/>
    <x v="21"/>
    <s v="PIPELINE GAS"/>
    <x v="14"/>
    <n v="0"/>
  </r>
  <r>
    <s v="REFERENCE ELECTRIFICATION - MODERATE TECHNOLOGY ADVANCEMENT"/>
    <x v="3"/>
    <s v="INDUSTRIAL LPG OVEN/FURNACE_DRYING"/>
    <s v="TEXAS"/>
    <x v="30"/>
    <x v="21"/>
    <s v="BIOMASS - WOOD"/>
    <x v="14"/>
    <n v="2994385.4813716901"/>
  </r>
  <r>
    <s v="REFERENCE ELECTRIFICATION - MODERATE TECHNOLOGY ADVANCEMENT"/>
    <x v="3"/>
    <s v="INDUSTRIAL LPG OVEN/FURNACE_DRYING"/>
    <s v="TEXAS"/>
    <x v="30"/>
    <x v="21"/>
    <s v="RESIDUAL FUEL OIL"/>
    <x v="14"/>
    <n v="0"/>
  </r>
  <r>
    <s v="REFERENCE ELECTRIFICATION - MODERATE TECHNOLOGY ADVANCEMENT"/>
    <x v="3"/>
    <s v="INDUSTRIAL LPG OVEN/FURNACE_DRYING"/>
    <s v="TEXAS"/>
    <x v="30"/>
    <x v="21"/>
    <s v="COAL"/>
    <x v="14"/>
    <n v="0"/>
  </r>
  <r>
    <s v="REFERENCE ELECTRIFICATION - MODERATE TECHNOLOGY ADVANCEMENT"/>
    <x v="3"/>
    <s v="INDUSTRIAL LPG OVEN/FURNACE_DRYING"/>
    <s v="TEXAS"/>
    <x v="30"/>
    <x v="21"/>
    <s v="OTHER PETROLEUM"/>
    <x v="14"/>
    <n v="0"/>
  </r>
  <r>
    <s v="REFERENCE ELECTRIFICATION - MODERATE TECHNOLOGY ADVANCEMENT"/>
    <x v="3"/>
    <s v="INDUSTRIAL LPG OVEN/FURNACE_DRYING"/>
    <s v="TEXAS"/>
    <x v="30"/>
    <x v="22"/>
    <s v="ELECTRICITY"/>
    <x v="14"/>
    <n v="0"/>
  </r>
  <r>
    <s v="REFERENCE ELECTRIFICATION - MODERATE TECHNOLOGY ADVANCEMENT"/>
    <x v="3"/>
    <s v="INDUSTRIAL LPG OVEN/FURNACE_DRYING"/>
    <s v="TEXAS"/>
    <x v="30"/>
    <x v="22"/>
    <s v="DIESEL FUEL"/>
    <x v="14"/>
    <n v="0"/>
  </r>
  <r>
    <s v="REFERENCE ELECTRIFICATION - MODERATE TECHNOLOGY ADVANCEMENT"/>
    <x v="3"/>
    <s v="INDUSTRIAL LPG OVEN/FURNACE_DRYING"/>
    <s v="TEXAS"/>
    <x v="30"/>
    <x v="22"/>
    <s v="PIPELINE GAS"/>
    <x v="14"/>
    <n v="0"/>
  </r>
  <r>
    <s v="REFERENCE ELECTRIFICATION - MODERATE TECHNOLOGY ADVANCEMENT"/>
    <x v="3"/>
    <s v="INDUSTRIAL LPG OVEN/FURNACE_DRYING"/>
    <s v="TEXAS"/>
    <x v="30"/>
    <x v="22"/>
    <s v="BIOMASS - WOOD"/>
    <x v="14"/>
    <n v="3057206.6791308401"/>
  </r>
  <r>
    <s v="REFERENCE ELECTRIFICATION - MODERATE TECHNOLOGY ADVANCEMENT"/>
    <x v="3"/>
    <s v="INDUSTRIAL LPG OVEN/FURNACE_DRYING"/>
    <s v="TEXAS"/>
    <x v="30"/>
    <x v="22"/>
    <s v="RESIDUAL FUEL OIL"/>
    <x v="14"/>
    <n v="0"/>
  </r>
  <r>
    <s v="REFERENCE ELECTRIFICATION - MODERATE TECHNOLOGY ADVANCEMENT"/>
    <x v="3"/>
    <s v="INDUSTRIAL LPG OVEN/FURNACE_DRYING"/>
    <s v="TEXAS"/>
    <x v="30"/>
    <x v="22"/>
    <s v="COAL"/>
    <x v="14"/>
    <n v="0"/>
  </r>
  <r>
    <s v="REFERENCE ELECTRIFICATION - MODERATE TECHNOLOGY ADVANCEMENT"/>
    <x v="3"/>
    <s v="INDUSTRIAL LPG OVEN/FURNACE_DRYING"/>
    <s v="TEXAS"/>
    <x v="30"/>
    <x v="22"/>
    <s v="OTHER PETROLEUM"/>
    <x v="14"/>
    <n v="0"/>
  </r>
  <r>
    <s v="REFERENCE ELECTRIFICATION - MODERATE TECHNOLOGY ADVANCEMENT"/>
    <x v="3"/>
    <s v="INDUSTRIAL LPG OVEN/FURNACE_DRYING"/>
    <s v="TEXAS"/>
    <x v="30"/>
    <x v="23"/>
    <s v="ELECTRICITY"/>
    <x v="14"/>
    <n v="0"/>
  </r>
  <r>
    <s v="REFERENCE ELECTRIFICATION - MODERATE TECHNOLOGY ADVANCEMENT"/>
    <x v="3"/>
    <s v="INDUSTRIAL LPG OVEN/FURNACE_DRYING"/>
    <s v="TEXAS"/>
    <x v="30"/>
    <x v="23"/>
    <s v="DIESEL FUEL"/>
    <x v="14"/>
    <n v="0"/>
  </r>
  <r>
    <s v="REFERENCE ELECTRIFICATION - MODERATE TECHNOLOGY ADVANCEMENT"/>
    <x v="3"/>
    <s v="INDUSTRIAL LPG OVEN/FURNACE_DRYING"/>
    <s v="TEXAS"/>
    <x v="30"/>
    <x v="23"/>
    <s v="PIPELINE GAS"/>
    <x v="14"/>
    <n v="0"/>
  </r>
  <r>
    <s v="REFERENCE ELECTRIFICATION - MODERATE TECHNOLOGY ADVANCEMENT"/>
    <x v="3"/>
    <s v="INDUSTRIAL LPG OVEN/FURNACE_DRYING"/>
    <s v="TEXAS"/>
    <x v="30"/>
    <x v="23"/>
    <s v="BIOMASS - WOOD"/>
    <x v="14"/>
    <n v="3123440.9482968501"/>
  </r>
  <r>
    <s v="REFERENCE ELECTRIFICATION - MODERATE TECHNOLOGY ADVANCEMENT"/>
    <x v="3"/>
    <s v="INDUSTRIAL LPG OVEN/FURNACE_DRYING"/>
    <s v="TEXAS"/>
    <x v="30"/>
    <x v="23"/>
    <s v="RESIDUAL FUEL OIL"/>
    <x v="14"/>
    <n v="0"/>
  </r>
  <r>
    <s v="REFERENCE ELECTRIFICATION - MODERATE TECHNOLOGY ADVANCEMENT"/>
    <x v="3"/>
    <s v="INDUSTRIAL LPG OVEN/FURNACE_DRYING"/>
    <s v="TEXAS"/>
    <x v="30"/>
    <x v="23"/>
    <s v="COAL"/>
    <x v="14"/>
    <n v="0"/>
  </r>
  <r>
    <s v="REFERENCE ELECTRIFICATION - MODERATE TECHNOLOGY ADVANCEMENT"/>
    <x v="3"/>
    <s v="INDUSTRIAL LPG OVEN/FURNACE_DRYING"/>
    <s v="TEXAS"/>
    <x v="30"/>
    <x v="23"/>
    <s v="OTHER PETROLEUM"/>
    <x v="14"/>
    <n v="0"/>
  </r>
  <r>
    <s v="REFERENCE ELECTRIFICATION - MODERATE TECHNOLOGY ADVANCEMENT"/>
    <x v="3"/>
    <s v="INDUSTRIAL LPG OVEN/FURNACE_DRYING"/>
    <s v="TEXAS"/>
    <x v="30"/>
    <x v="24"/>
    <s v="ELECTRICITY"/>
    <x v="14"/>
    <n v="0"/>
  </r>
  <r>
    <s v="REFERENCE ELECTRIFICATION - MODERATE TECHNOLOGY ADVANCEMENT"/>
    <x v="3"/>
    <s v="INDUSTRIAL LPG OVEN/FURNACE_DRYING"/>
    <s v="TEXAS"/>
    <x v="30"/>
    <x v="24"/>
    <s v="DIESEL FUEL"/>
    <x v="14"/>
    <n v="0"/>
  </r>
  <r>
    <s v="REFERENCE ELECTRIFICATION - MODERATE TECHNOLOGY ADVANCEMENT"/>
    <x v="3"/>
    <s v="INDUSTRIAL LPG OVEN/FURNACE_DRYING"/>
    <s v="TEXAS"/>
    <x v="30"/>
    <x v="24"/>
    <s v="PIPELINE GAS"/>
    <x v="14"/>
    <n v="0"/>
  </r>
  <r>
    <s v="REFERENCE ELECTRIFICATION - MODERATE TECHNOLOGY ADVANCEMENT"/>
    <x v="3"/>
    <s v="INDUSTRIAL LPG OVEN/FURNACE_DRYING"/>
    <s v="TEXAS"/>
    <x v="30"/>
    <x v="24"/>
    <s v="BIOMASS - WOOD"/>
    <x v="14"/>
    <n v="3187117.9740121402"/>
  </r>
  <r>
    <s v="REFERENCE ELECTRIFICATION - MODERATE TECHNOLOGY ADVANCEMENT"/>
    <x v="3"/>
    <s v="INDUSTRIAL LPG OVEN/FURNACE_DRYING"/>
    <s v="TEXAS"/>
    <x v="30"/>
    <x v="24"/>
    <s v="RESIDUAL FUEL OIL"/>
    <x v="14"/>
    <n v="0"/>
  </r>
  <r>
    <s v="REFERENCE ELECTRIFICATION - MODERATE TECHNOLOGY ADVANCEMENT"/>
    <x v="3"/>
    <s v="INDUSTRIAL LPG OVEN/FURNACE_DRYING"/>
    <s v="TEXAS"/>
    <x v="30"/>
    <x v="24"/>
    <s v="COAL"/>
    <x v="14"/>
    <n v="0"/>
  </r>
  <r>
    <s v="REFERENCE ELECTRIFICATION - MODERATE TECHNOLOGY ADVANCEMENT"/>
    <x v="3"/>
    <s v="INDUSTRIAL LPG OVEN/FURNACE_DRYING"/>
    <s v="TEXAS"/>
    <x v="30"/>
    <x v="24"/>
    <s v="OTHER PETROLEUM"/>
    <x v="14"/>
    <n v="0"/>
  </r>
  <r>
    <s v="REFERENCE ELECTRIFICATION - MODERATE TECHNOLOGY ADVANCEMENT"/>
    <x v="3"/>
    <s v="INDUSTRIAL LPG OVEN/FURNACE_DRYING"/>
    <s v="TEXAS"/>
    <x v="30"/>
    <x v="25"/>
    <s v="ELECTRICITY"/>
    <x v="14"/>
    <n v="0"/>
  </r>
  <r>
    <s v="REFERENCE ELECTRIFICATION - MODERATE TECHNOLOGY ADVANCEMENT"/>
    <x v="3"/>
    <s v="INDUSTRIAL LPG OVEN/FURNACE_DRYING"/>
    <s v="TEXAS"/>
    <x v="30"/>
    <x v="25"/>
    <s v="DIESEL FUEL"/>
    <x v="14"/>
    <n v="0"/>
  </r>
  <r>
    <s v="REFERENCE ELECTRIFICATION - MODERATE TECHNOLOGY ADVANCEMENT"/>
    <x v="3"/>
    <s v="INDUSTRIAL LPG OVEN/FURNACE_DRYING"/>
    <s v="TEXAS"/>
    <x v="30"/>
    <x v="25"/>
    <s v="PIPELINE GAS"/>
    <x v="14"/>
    <n v="0"/>
  </r>
  <r>
    <s v="REFERENCE ELECTRIFICATION - MODERATE TECHNOLOGY ADVANCEMENT"/>
    <x v="3"/>
    <s v="INDUSTRIAL LPG OVEN/FURNACE_DRYING"/>
    <s v="TEXAS"/>
    <x v="30"/>
    <x v="25"/>
    <s v="BIOMASS - WOOD"/>
    <x v="14"/>
    <n v="3255306.6995705399"/>
  </r>
  <r>
    <s v="REFERENCE ELECTRIFICATION - MODERATE TECHNOLOGY ADVANCEMENT"/>
    <x v="3"/>
    <s v="INDUSTRIAL LPG OVEN/FURNACE_DRYING"/>
    <s v="TEXAS"/>
    <x v="30"/>
    <x v="25"/>
    <s v="RESIDUAL FUEL OIL"/>
    <x v="14"/>
    <n v="0"/>
  </r>
  <r>
    <s v="REFERENCE ELECTRIFICATION - MODERATE TECHNOLOGY ADVANCEMENT"/>
    <x v="3"/>
    <s v="INDUSTRIAL LPG OVEN/FURNACE_DRYING"/>
    <s v="TEXAS"/>
    <x v="30"/>
    <x v="25"/>
    <s v="COAL"/>
    <x v="14"/>
    <n v="0"/>
  </r>
  <r>
    <s v="REFERENCE ELECTRIFICATION - MODERATE TECHNOLOGY ADVANCEMENT"/>
    <x v="3"/>
    <s v="INDUSTRIAL LPG OVEN/FURNACE_DRYING"/>
    <s v="TEXAS"/>
    <x v="30"/>
    <x v="25"/>
    <s v="OTHER PETROLEUM"/>
    <x v="14"/>
    <n v="0"/>
  </r>
  <r>
    <s v="REFERENCE ELECTRIFICATION - MODERATE TECHNOLOGY ADVANCEMENT"/>
    <x v="3"/>
    <s v="INDUSTRIAL LPG OVEN/FURNACE_DRYING"/>
    <s v="TEXAS"/>
    <x v="30"/>
    <x v="26"/>
    <s v="ELECTRICITY"/>
    <x v="14"/>
    <n v="0"/>
  </r>
  <r>
    <s v="REFERENCE ELECTRIFICATION - MODERATE TECHNOLOGY ADVANCEMENT"/>
    <x v="3"/>
    <s v="INDUSTRIAL LPG OVEN/FURNACE_DRYING"/>
    <s v="TEXAS"/>
    <x v="30"/>
    <x v="26"/>
    <s v="DIESEL FUEL"/>
    <x v="14"/>
    <n v="0"/>
  </r>
  <r>
    <s v="REFERENCE ELECTRIFICATION - MODERATE TECHNOLOGY ADVANCEMENT"/>
    <x v="3"/>
    <s v="INDUSTRIAL LPG OVEN/FURNACE_DRYING"/>
    <s v="TEXAS"/>
    <x v="30"/>
    <x v="26"/>
    <s v="PIPELINE GAS"/>
    <x v="14"/>
    <n v="0"/>
  </r>
  <r>
    <s v="REFERENCE ELECTRIFICATION - MODERATE TECHNOLOGY ADVANCEMENT"/>
    <x v="3"/>
    <s v="INDUSTRIAL LPG OVEN/FURNACE_DRYING"/>
    <s v="TEXAS"/>
    <x v="30"/>
    <x v="26"/>
    <s v="BIOMASS - WOOD"/>
    <x v="14"/>
    <n v="3330854.0150458701"/>
  </r>
  <r>
    <s v="REFERENCE ELECTRIFICATION - MODERATE TECHNOLOGY ADVANCEMENT"/>
    <x v="3"/>
    <s v="INDUSTRIAL LPG OVEN/FURNACE_DRYING"/>
    <s v="TEXAS"/>
    <x v="30"/>
    <x v="26"/>
    <s v="RESIDUAL FUEL OIL"/>
    <x v="14"/>
    <n v="0"/>
  </r>
  <r>
    <s v="REFERENCE ELECTRIFICATION - MODERATE TECHNOLOGY ADVANCEMENT"/>
    <x v="3"/>
    <s v="INDUSTRIAL LPG OVEN/FURNACE_DRYING"/>
    <s v="TEXAS"/>
    <x v="30"/>
    <x v="26"/>
    <s v="COAL"/>
    <x v="14"/>
    <n v="0"/>
  </r>
  <r>
    <s v="REFERENCE ELECTRIFICATION - MODERATE TECHNOLOGY ADVANCEMENT"/>
    <x v="3"/>
    <s v="INDUSTRIAL LPG OVEN/FURNACE_DRYING"/>
    <s v="TEXAS"/>
    <x v="30"/>
    <x v="26"/>
    <s v="OTHER PETROLEUM"/>
    <x v="14"/>
    <n v="0"/>
  </r>
  <r>
    <s v="REFERENCE ELECTRIFICATION - MODERATE TECHNOLOGY ADVANCEMENT"/>
    <x v="3"/>
    <s v="INDUSTRIAL LPG OVEN/FURNACE_DRYING"/>
    <s v="TEXAS"/>
    <x v="30"/>
    <x v="27"/>
    <s v="ELECTRICITY"/>
    <x v="14"/>
    <n v="0"/>
  </r>
  <r>
    <s v="REFERENCE ELECTRIFICATION - MODERATE TECHNOLOGY ADVANCEMENT"/>
    <x v="3"/>
    <s v="INDUSTRIAL LPG OVEN/FURNACE_DRYING"/>
    <s v="TEXAS"/>
    <x v="30"/>
    <x v="27"/>
    <s v="DIESEL FUEL"/>
    <x v="14"/>
    <n v="0"/>
  </r>
  <r>
    <s v="REFERENCE ELECTRIFICATION - MODERATE TECHNOLOGY ADVANCEMENT"/>
    <x v="3"/>
    <s v="INDUSTRIAL LPG OVEN/FURNACE_DRYING"/>
    <s v="TEXAS"/>
    <x v="30"/>
    <x v="27"/>
    <s v="PIPELINE GAS"/>
    <x v="14"/>
    <n v="0"/>
  </r>
  <r>
    <s v="REFERENCE ELECTRIFICATION - MODERATE TECHNOLOGY ADVANCEMENT"/>
    <x v="3"/>
    <s v="INDUSTRIAL LPG OVEN/FURNACE_DRYING"/>
    <s v="TEXAS"/>
    <x v="30"/>
    <x v="27"/>
    <s v="BIOMASS - WOOD"/>
    <x v="14"/>
    <n v="3406568.8392045"/>
  </r>
  <r>
    <s v="REFERENCE ELECTRIFICATION - MODERATE TECHNOLOGY ADVANCEMENT"/>
    <x v="3"/>
    <s v="INDUSTRIAL LPG OVEN/FURNACE_DRYING"/>
    <s v="TEXAS"/>
    <x v="30"/>
    <x v="27"/>
    <s v="RESIDUAL FUEL OIL"/>
    <x v="14"/>
    <n v="0"/>
  </r>
  <r>
    <s v="REFERENCE ELECTRIFICATION - MODERATE TECHNOLOGY ADVANCEMENT"/>
    <x v="3"/>
    <s v="INDUSTRIAL LPG OVEN/FURNACE_DRYING"/>
    <s v="TEXAS"/>
    <x v="30"/>
    <x v="27"/>
    <s v="COAL"/>
    <x v="14"/>
    <n v="0"/>
  </r>
  <r>
    <s v="REFERENCE ELECTRIFICATION - MODERATE TECHNOLOGY ADVANCEMENT"/>
    <x v="3"/>
    <s v="INDUSTRIAL LPG OVEN/FURNACE_DRYING"/>
    <s v="TEXAS"/>
    <x v="30"/>
    <x v="27"/>
    <s v="OTHER PETROLEUM"/>
    <x v="14"/>
    <n v="0"/>
  </r>
  <r>
    <s v="REFERENCE ELECTRIFICATION - MODERATE TECHNOLOGY ADVANCEMENT"/>
    <x v="3"/>
    <s v="INDUSTRIAL LPG OVEN/FURNACE_DRYING"/>
    <s v="TEXAS"/>
    <x v="30"/>
    <x v="28"/>
    <s v="ELECTRICITY"/>
    <x v="14"/>
    <n v="0"/>
  </r>
  <r>
    <s v="REFERENCE ELECTRIFICATION - MODERATE TECHNOLOGY ADVANCEMENT"/>
    <x v="3"/>
    <s v="INDUSTRIAL LPG OVEN/FURNACE_DRYING"/>
    <s v="TEXAS"/>
    <x v="30"/>
    <x v="28"/>
    <s v="DIESEL FUEL"/>
    <x v="14"/>
    <n v="0"/>
  </r>
  <r>
    <s v="REFERENCE ELECTRIFICATION - MODERATE TECHNOLOGY ADVANCEMENT"/>
    <x v="3"/>
    <s v="INDUSTRIAL LPG OVEN/FURNACE_DRYING"/>
    <s v="TEXAS"/>
    <x v="30"/>
    <x v="28"/>
    <s v="PIPELINE GAS"/>
    <x v="14"/>
    <n v="0"/>
  </r>
  <r>
    <s v="REFERENCE ELECTRIFICATION - MODERATE TECHNOLOGY ADVANCEMENT"/>
    <x v="3"/>
    <s v="INDUSTRIAL LPG OVEN/FURNACE_DRYING"/>
    <s v="TEXAS"/>
    <x v="30"/>
    <x v="28"/>
    <s v="BIOMASS - WOOD"/>
    <x v="14"/>
    <n v="3483015.2004632298"/>
  </r>
  <r>
    <s v="REFERENCE ELECTRIFICATION - MODERATE TECHNOLOGY ADVANCEMENT"/>
    <x v="3"/>
    <s v="INDUSTRIAL LPG OVEN/FURNACE_DRYING"/>
    <s v="TEXAS"/>
    <x v="30"/>
    <x v="28"/>
    <s v="RESIDUAL FUEL OIL"/>
    <x v="14"/>
    <n v="0"/>
  </r>
  <r>
    <s v="REFERENCE ELECTRIFICATION - MODERATE TECHNOLOGY ADVANCEMENT"/>
    <x v="3"/>
    <s v="INDUSTRIAL LPG OVEN/FURNACE_DRYING"/>
    <s v="TEXAS"/>
    <x v="30"/>
    <x v="28"/>
    <s v="COAL"/>
    <x v="14"/>
    <n v="0"/>
  </r>
  <r>
    <s v="REFERENCE ELECTRIFICATION - MODERATE TECHNOLOGY ADVANCEMENT"/>
    <x v="3"/>
    <s v="INDUSTRIAL LPG OVEN/FURNACE_DRYING"/>
    <s v="TEXAS"/>
    <x v="30"/>
    <x v="28"/>
    <s v="OTHER PETROLEUM"/>
    <x v="14"/>
    <n v="0"/>
  </r>
  <r>
    <s v="REFERENCE ELECTRIFICATION - MODERATE TECHNOLOGY ADVANCEMENT"/>
    <x v="3"/>
    <s v="INDUSTRIAL LPG OVEN/FURNACE_DRYING"/>
    <s v="TEXAS"/>
    <x v="30"/>
    <x v="29"/>
    <s v="ELECTRICITY"/>
    <x v="14"/>
    <n v="0"/>
  </r>
  <r>
    <s v="REFERENCE ELECTRIFICATION - MODERATE TECHNOLOGY ADVANCEMENT"/>
    <x v="3"/>
    <s v="INDUSTRIAL LPG OVEN/FURNACE_DRYING"/>
    <s v="TEXAS"/>
    <x v="30"/>
    <x v="29"/>
    <s v="DIESEL FUEL"/>
    <x v="14"/>
    <n v="0"/>
  </r>
  <r>
    <s v="REFERENCE ELECTRIFICATION - MODERATE TECHNOLOGY ADVANCEMENT"/>
    <x v="3"/>
    <s v="INDUSTRIAL LPG OVEN/FURNACE_DRYING"/>
    <s v="TEXAS"/>
    <x v="30"/>
    <x v="29"/>
    <s v="PIPELINE GAS"/>
    <x v="14"/>
    <n v="0"/>
  </r>
  <r>
    <s v="REFERENCE ELECTRIFICATION - MODERATE TECHNOLOGY ADVANCEMENT"/>
    <x v="3"/>
    <s v="INDUSTRIAL LPG OVEN/FURNACE_DRYING"/>
    <s v="TEXAS"/>
    <x v="30"/>
    <x v="29"/>
    <s v="BIOMASS - WOOD"/>
    <x v="14"/>
    <n v="3562097.7011998701"/>
  </r>
  <r>
    <s v="REFERENCE ELECTRIFICATION - MODERATE TECHNOLOGY ADVANCEMENT"/>
    <x v="3"/>
    <s v="INDUSTRIAL LPG OVEN/FURNACE_DRYING"/>
    <s v="TEXAS"/>
    <x v="30"/>
    <x v="29"/>
    <s v="RESIDUAL FUEL OIL"/>
    <x v="14"/>
    <n v="0"/>
  </r>
  <r>
    <s v="REFERENCE ELECTRIFICATION - MODERATE TECHNOLOGY ADVANCEMENT"/>
    <x v="3"/>
    <s v="INDUSTRIAL LPG OVEN/FURNACE_DRYING"/>
    <s v="TEXAS"/>
    <x v="30"/>
    <x v="29"/>
    <s v="COAL"/>
    <x v="14"/>
    <n v="0"/>
  </r>
  <r>
    <s v="REFERENCE ELECTRIFICATION - MODERATE TECHNOLOGY ADVANCEMENT"/>
    <x v="3"/>
    <s v="INDUSTRIAL LPG OVEN/FURNACE_DRYING"/>
    <s v="TEXAS"/>
    <x v="30"/>
    <x v="29"/>
    <s v="OTHER PETROLEUM"/>
    <x v="14"/>
    <n v="0"/>
  </r>
  <r>
    <s v="REFERENCE ELECTRIFICATION - MODERATE TECHNOLOGY ADVANCEMENT"/>
    <x v="3"/>
    <s v="INDUSTRIAL LPG OVEN/FURNACE_DRYING"/>
    <s v="TEXAS"/>
    <x v="30"/>
    <x v="30"/>
    <s v="ELECTRICITY"/>
    <x v="14"/>
    <n v="0"/>
  </r>
  <r>
    <s v="REFERENCE ELECTRIFICATION - MODERATE TECHNOLOGY ADVANCEMENT"/>
    <x v="3"/>
    <s v="INDUSTRIAL LPG OVEN/FURNACE_DRYING"/>
    <s v="TEXAS"/>
    <x v="30"/>
    <x v="30"/>
    <s v="DIESEL FUEL"/>
    <x v="14"/>
    <n v="0"/>
  </r>
  <r>
    <s v="REFERENCE ELECTRIFICATION - MODERATE TECHNOLOGY ADVANCEMENT"/>
    <x v="3"/>
    <s v="INDUSTRIAL LPG OVEN/FURNACE_DRYING"/>
    <s v="TEXAS"/>
    <x v="30"/>
    <x v="30"/>
    <s v="PIPELINE GAS"/>
    <x v="14"/>
    <n v="0"/>
  </r>
  <r>
    <s v="REFERENCE ELECTRIFICATION - MODERATE TECHNOLOGY ADVANCEMENT"/>
    <x v="3"/>
    <s v="INDUSTRIAL LPG OVEN/FURNACE_DRYING"/>
    <s v="TEXAS"/>
    <x v="30"/>
    <x v="30"/>
    <s v="BIOMASS - WOOD"/>
    <x v="14"/>
    <n v="3644568.3577753599"/>
  </r>
  <r>
    <s v="REFERENCE ELECTRIFICATION - MODERATE TECHNOLOGY ADVANCEMENT"/>
    <x v="3"/>
    <s v="INDUSTRIAL LPG OVEN/FURNACE_DRYING"/>
    <s v="TEXAS"/>
    <x v="30"/>
    <x v="30"/>
    <s v="RESIDUAL FUEL OIL"/>
    <x v="14"/>
    <n v="0"/>
  </r>
  <r>
    <s v="REFERENCE ELECTRIFICATION - MODERATE TECHNOLOGY ADVANCEMENT"/>
    <x v="3"/>
    <s v="INDUSTRIAL LPG OVEN/FURNACE_DRYING"/>
    <s v="TEXAS"/>
    <x v="30"/>
    <x v="30"/>
    <s v="COAL"/>
    <x v="14"/>
    <n v="0"/>
  </r>
  <r>
    <s v="REFERENCE ELECTRIFICATION - MODERATE TECHNOLOGY ADVANCEMENT"/>
    <x v="3"/>
    <s v="INDUSTRIAL LPG OVEN/FURNACE_DRYING"/>
    <s v="TEXAS"/>
    <x v="30"/>
    <x v="30"/>
    <s v="OTHER PETROLEUM"/>
    <x v="14"/>
    <n v="0"/>
  </r>
  <r>
    <s v="REFERENCE ELECTRIFICATION - MODERATE TECHNOLOGY ADVANCEMENT"/>
    <x v="3"/>
    <s v="INDUSTRIAL LPG OVEN/FURNACE_DRYING"/>
    <s v="TEXAS"/>
    <x v="30"/>
    <x v="31"/>
    <s v="ELECTRICITY"/>
    <x v="14"/>
    <n v="0"/>
  </r>
  <r>
    <s v="REFERENCE ELECTRIFICATION - MODERATE TECHNOLOGY ADVANCEMENT"/>
    <x v="3"/>
    <s v="INDUSTRIAL LPG OVEN/FURNACE_DRYING"/>
    <s v="TEXAS"/>
    <x v="30"/>
    <x v="31"/>
    <s v="DIESEL FUEL"/>
    <x v="14"/>
    <n v="0"/>
  </r>
  <r>
    <s v="REFERENCE ELECTRIFICATION - MODERATE TECHNOLOGY ADVANCEMENT"/>
    <x v="3"/>
    <s v="INDUSTRIAL LPG OVEN/FURNACE_DRYING"/>
    <s v="TEXAS"/>
    <x v="30"/>
    <x v="31"/>
    <s v="PIPELINE GAS"/>
    <x v="14"/>
    <n v="0"/>
  </r>
  <r>
    <s v="REFERENCE ELECTRIFICATION - MODERATE TECHNOLOGY ADVANCEMENT"/>
    <x v="3"/>
    <s v="INDUSTRIAL LPG OVEN/FURNACE_DRYING"/>
    <s v="TEXAS"/>
    <x v="30"/>
    <x v="31"/>
    <s v="BIOMASS - WOOD"/>
    <x v="14"/>
    <n v="3735886.8563095201"/>
  </r>
  <r>
    <s v="REFERENCE ELECTRIFICATION - MODERATE TECHNOLOGY ADVANCEMENT"/>
    <x v="3"/>
    <s v="INDUSTRIAL LPG OVEN/FURNACE_DRYING"/>
    <s v="TEXAS"/>
    <x v="30"/>
    <x v="31"/>
    <s v="RESIDUAL FUEL OIL"/>
    <x v="14"/>
    <n v="0"/>
  </r>
  <r>
    <s v="REFERENCE ELECTRIFICATION - MODERATE TECHNOLOGY ADVANCEMENT"/>
    <x v="3"/>
    <s v="INDUSTRIAL LPG OVEN/FURNACE_DRYING"/>
    <s v="TEXAS"/>
    <x v="30"/>
    <x v="31"/>
    <s v="COAL"/>
    <x v="14"/>
    <n v="0"/>
  </r>
  <r>
    <s v="REFERENCE ELECTRIFICATION - MODERATE TECHNOLOGY ADVANCEMENT"/>
    <x v="3"/>
    <s v="INDUSTRIAL LPG OVEN/FURNACE_DRYING"/>
    <s v="TEXAS"/>
    <x v="30"/>
    <x v="31"/>
    <s v="OTHER PETROLEUM"/>
    <x v="14"/>
    <n v="0"/>
  </r>
  <r>
    <s v="REFERENCE ELECTRIFICATION - MODERATE TECHNOLOGY ADVANCEMENT"/>
    <x v="3"/>
    <s v="INDUSTRIAL LPG OVEN/FURNACE_DRYING"/>
    <s v="TEXAS"/>
    <x v="30"/>
    <x v="32"/>
    <s v="ELECTRICITY"/>
    <x v="14"/>
    <n v="0"/>
  </r>
  <r>
    <s v="REFERENCE ELECTRIFICATION - MODERATE TECHNOLOGY ADVANCEMENT"/>
    <x v="3"/>
    <s v="INDUSTRIAL LPG OVEN/FURNACE_DRYING"/>
    <s v="TEXAS"/>
    <x v="30"/>
    <x v="32"/>
    <s v="DIESEL FUEL"/>
    <x v="14"/>
    <n v="0"/>
  </r>
  <r>
    <s v="REFERENCE ELECTRIFICATION - MODERATE TECHNOLOGY ADVANCEMENT"/>
    <x v="3"/>
    <s v="INDUSTRIAL LPG OVEN/FURNACE_DRYING"/>
    <s v="TEXAS"/>
    <x v="30"/>
    <x v="32"/>
    <s v="PIPELINE GAS"/>
    <x v="14"/>
    <n v="0"/>
  </r>
  <r>
    <s v="REFERENCE ELECTRIFICATION - MODERATE TECHNOLOGY ADVANCEMENT"/>
    <x v="3"/>
    <s v="INDUSTRIAL LPG OVEN/FURNACE_DRYING"/>
    <s v="TEXAS"/>
    <x v="30"/>
    <x v="32"/>
    <s v="BIOMASS - WOOD"/>
    <x v="14"/>
    <n v="3833204.0366244698"/>
  </r>
  <r>
    <s v="REFERENCE ELECTRIFICATION - MODERATE TECHNOLOGY ADVANCEMENT"/>
    <x v="3"/>
    <s v="INDUSTRIAL LPG OVEN/FURNACE_DRYING"/>
    <s v="TEXAS"/>
    <x v="30"/>
    <x v="32"/>
    <s v="RESIDUAL FUEL OIL"/>
    <x v="14"/>
    <n v="0"/>
  </r>
  <r>
    <s v="REFERENCE ELECTRIFICATION - MODERATE TECHNOLOGY ADVANCEMENT"/>
    <x v="3"/>
    <s v="INDUSTRIAL LPG OVEN/FURNACE_DRYING"/>
    <s v="TEXAS"/>
    <x v="30"/>
    <x v="32"/>
    <s v="COAL"/>
    <x v="14"/>
    <n v="0"/>
  </r>
  <r>
    <s v="REFERENCE ELECTRIFICATION - MODERATE TECHNOLOGY ADVANCEMENT"/>
    <x v="3"/>
    <s v="INDUSTRIAL LPG OVEN/FURNACE_DRYING"/>
    <s v="TEXAS"/>
    <x v="30"/>
    <x v="32"/>
    <s v="OTHER PETROLEUM"/>
    <x v="14"/>
    <n v="0"/>
  </r>
  <r>
    <s v="REFERENCE ELECTRIFICATION - MODERATE TECHNOLOGY ADVANCEMENT"/>
    <x v="3"/>
    <s v="INDUSTRIAL LPG OVEN/FURNACE_DRYING"/>
    <s v="TEXAS"/>
    <x v="30"/>
    <x v="33"/>
    <s v="ELECTRICITY"/>
    <x v="14"/>
    <n v="0"/>
  </r>
  <r>
    <s v="REFERENCE ELECTRIFICATION - MODERATE TECHNOLOGY ADVANCEMENT"/>
    <x v="3"/>
    <s v="INDUSTRIAL LPG OVEN/FURNACE_DRYING"/>
    <s v="TEXAS"/>
    <x v="30"/>
    <x v="33"/>
    <s v="DIESEL FUEL"/>
    <x v="14"/>
    <n v="0"/>
  </r>
  <r>
    <s v="REFERENCE ELECTRIFICATION - MODERATE TECHNOLOGY ADVANCEMENT"/>
    <x v="3"/>
    <s v="INDUSTRIAL LPG OVEN/FURNACE_DRYING"/>
    <s v="TEXAS"/>
    <x v="30"/>
    <x v="33"/>
    <s v="PIPELINE GAS"/>
    <x v="14"/>
    <n v="0"/>
  </r>
  <r>
    <s v="REFERENCE ELECTRIFICATION - MODERATE TECHNOLOGY ADVANCEMENT"/>
    <x v="3"/>
    <s v="INDUSTRIAL LPG OVEN/FURNACE_DRYING"/>
    <s v="TEXAS"/>
    <x v="30"/>
    <x v="33"/>
    <s v="BIOMASS - WOOD"/>
    <x v="14"/>
    <n v="3937398.7465747199"/>
  </r>
  <r>
    <s v="REFERENCE ELECTRIFICATION - MODERATE TECHNOLOGY ADVANCEMENT"/>
    <x v="3"/>
    <s v="INDUSTRIAL LPG OVEN/FURNACE_DRYING"/>
    <s v="TEXAS"/>
    <x v="30"/>
    <x v="33"/>
    <s v="RESIDUAL FUEL OIL"/>
    <x v="14"/>
    <n v="0"/>
  </r>
  <r>
    <s v="REFERENCE ELECTRIFICATION - MODERATE TECHNOLOGY ADVANCEMENT"/>
    <x v="3"/>
    <s v="INDUSTRIAL LPG OVEN/FURNACE_DRYING"/>
    <s v="TEXAS"/>
    <x v="30"/>
    <x v="33"/>
    <s v="COAL"/>
    <x v="14"/>
    <n v="0"/>
  </r>
  <r>
    <s v="REFERENCE ELECTRIFICATION - MODERATE TECHNOLOGY ADVANCEMENT"/>
    <x v="3"/>
    <s v="INDUSTRIAL LPG OVEN/FURNACE_DRYING"/>
    <s v="TEXAS"/>
    <x v="30"/>
    <x v="33"/>
    <s v="OTHER PETROLEUM"/>
    <x v="14"/>
    <n v="0"/>
  </r>
  <r>
    <s v="REFERENCE ELECTRIFICATION - MODERATE TECHNOLOGY ADVANCEMENT"/>
    <x v="3"/>
    <s v="INDUSTRIAL GAS OVEN/FURNACE_DRYING"/>
    <s v="TEXAS"/>
    <x v="30"/>
    <x v="0"/>
    <s v="ELECTRICITY"/>
    <x v="14"/>
    <n v="0"/>
  </r>
  <r>
    <s v="REFERENCE ELECTRIFICATION - MODERATE TECHNOLOGY ADVANCEMENT"/>
    <x v="3"/>
    <s v="INDUSTRIAL GAS OVEN/FURNACE_DRYING"/>
    <s v="TEXAS"/>
    <x v="30"/>
    <x v="0"/>
    <s v="DIESEL FUEL"/>
    <x v="14"/>
    <n v="0"/>
  </r>
  <r>
    <s v="REFERENCE ELECTRIFICATION - MODERATE TECHNOLOGY ADVANCEMENT"/>
    <x v="3"/>
    <s v="INDUSTRIAL GAS OVEN/FURNACE_DRYING"/>
    <s v="TEXAS"/>
    <x v="30"/>
    <x v="0"/>
    <s v="PIPELINE GAS"/>
    <x v="14"/>
    <n v="164010929.67679"/>
  </r>
  <r>
    <s v="REFERENCE ELECTRIFICATION - MODERATE TECHNOLOGY ADVANCEMENT"/>
    <x v="3"/>
    <s v="INDUSTRIAL GAS OVEN/FURNACE_DRYING"/>
    <s v="TEXAS"/>
    <x v="30"/>
    <x v="0"/>
    <s v="BIOMASS - WOOD"/>
    <x v="14"/>
    <n v="0"/>
  </r>
  <r>
    <s v="REFERENCE ELECTRIFICATION - MODERATE TECHNOLOGY ADVANCEMENT"/>
    <x v="3"/>
    <s v="INDUSTRIAL GAS OVEN/FURNACE_DRYING"/>
    <s v="TEXAS"/>
    <x v="30"/>
    <x v="0"/>
    <s v="RESIDUAL FUEL OIL"/>
    <x v="14"/>
    <n v="0"/>
  </r>
  <r>
    <s v="REFERENCE ELECTRIFICATION - MODERATE TECHNOLOGY ADVANCEMENT"/>
    <x v="3"/>
    <s v="INDUSTRIAL GAS OVEN/FURNACE_DRYING"/>
    <s v="TEXAS"/>
    <x v="30"/>
    <x v="0"/>
    <s v="COAL"/>
    <x v="14"/>
    <n v="0"/>
  </r>
  <r>
    <s v="REFERENCE ELECTRIFICATION - MODERATE TECHNOLOGY ADVANCEMENT"/>
    <x v="3"/>
    <s v="INDUSTRIAL GAS OVEN/FURNACE_DRYING"/>
    <s v="TEXAS"/>
    <x v="30"/>
    <x v="0"/>
    <s v="OTHER PETROLEUM"/>
    <x v="14"/>
    <n v="0"/>
  </r>
  <r>
    <s v="REFERENCE ELECTRIFICATION - MODERATE TECHNOLOGY ADVANCEMENT"/>
    <x v="3"/>
    <s v="INDUSTRIAL GAS OVEN/FURNACE_DRYING"/>
    <s v="TEXAS"/>
    <x v="30"/>
    <x v="1"/>
    <s v="ELECTRICITY"/>
    <x v="14"/>
    <n v="0"/>
  </r>
  <r>
    <s v="REFERENCE ELECTRIFICATION - MODERATE TECHNOLOGY ADVANCEMENT"/>
    <x v="3"/>
    <s v="INDUSTRIAL GAS OVEN/FURNACE_DRYING"/>
    <s v="TEXAS"/>
    <x v="30"/>
    <x v="1"/>
    <s v="DIESEL FUEL"/>
    <x v="14"/>
    <n v="0"/>
  </r>
  <r>
    <s v="REFERENCE ELECTRIFICATION - MODERATE TECHNOLOGY ADVANCEMENT"/>
    <x v="3"/>
    <s v="INDUSTRIAL GAS OVEN/FURNACE_DRYING"/>
    <s v="TEXAS"/>
    <x v="30"/>
    <x v="1"/>
    <s v="PIPELINE GAS"/>
    <x v="14"/>
    <n v="167577138.00333399"/>
  </r>
  <r>
    <s v="REFERENCE ELECTRIFICATION - MODERATE TECHNOLOGY ADVANCEMENT"/>
    <x v="3"/>
    <s v="INDUSTRIAL GAS OVEN/FURNACE_DRYING"/>
    <s v="TEXAS"/>
    <x v="30"/>
    <x v="1"/>
    <s v="BIOMASS - WOOD"/>
    <x v="14"/>
    <n v="0"/>
  </r>
  <r>
    <s v="REFERENCE ELECTRIFICATION - MODERATE TECHNOLOGY ADVANCEMENT"/>
    <x v="3"/>
    <s v="INDUSTRIAL GAS OVEN/FURNACE_DRYING"/>
    <s v="TEXAS"/>
    <x v="30"/>
    <x v="1"/>
    <s v="RESIDUAL FUEL OIL"/>
    <x v="14"/>
    <n v="0"/>
  </r>
  <r>
    <s v="REFERENCE ELECTRIFICATION - MODERATE TECHNOLOGY ADVANCEMENT"/>
    <x v="3"/>
    <s v="INDUSTRIAL GAS OVEN/FURNACE_DRYING"/>
    <s v="TEXAS"/>
    <x v="30"/>
    <x v="1"/>
    <s v="COAL"/>
    <x v="14"/>
    <n v="0"/>
  </r>
  <r>
    <s v="REFERENCE ELECTRIFICATION - MODERATE TECHNOLOGY ADVANCEMENT"/>
    <x v="3"/>
    <s v="INDUSTRIAL GAS OVEN/FURNACE_DRYING"/>
    <s v="TEXAS"/>
    <x v="30"/>
    <x v="1"/>
    <s v="OTHER PETROLEUM"/>
    <x v="14"/>
    <n v="0"/>
  </r>
  <r>
    <s v="REFERENCE ELECTRIFICATION - MODERATE TECHNOLOGY ADVANCEMENT"/>
    <x v="3"/>
    <s v="INDUSTRIAL GAS OVEN/FURNACE_DRYING"/>
    <s v="TEXAS"/>
    <x v="30"/>
    <x v="2"/>
    <s v="ELECTRICITY"/>
    <x v="14"/>
    <n v="0"/>
  </r>
  <r>
    <s v="REFERENCE ELECTRIFICATION - MODERATE TECHNOLOGY ADVANCEMENT"/>
    <x v="3"/>
    <s v="INDUSTRIAL GAS OVEN/FURNACE_DRYING"/>
    <s v="TEXAS"/>
    <x v="30"/>
    <x v="2"/>
    <s v="DIESEL FUEL"/>
    <x v="14"/>
    <n v="0"/>
  </r>
  <r>
    <s v="REFERENCE ELECTRIFICATION - MODERATE TECHNOLOGY ADVANCEMENT"/>
    <x v="3"/>
    <s v="INDUSTRIAL GAS OVEN/FURNACE_DRYING"/>
    <s v="TEXAS"/>
    <x v="30"/>
    <x v="2"/>
    <s v="PIPELINE GAS"/>
    <x v="14"/>
    <n v="171035452.60106701"/>
  </r>
  <r>
    <s v="REFERENCE ELECTRIFICATION - MODERATE TECHNOLOGY ADVANCEMENT"/>
    <x v="3"/>
    <s v="INDUSTRIAL GAS OVEN/FURNACE_DRYING"/>
    <s v="TEXAS"/>
    <x v="30"/>
    <x v="2"/>
    <s v="BIOMASS - WOOD"/>
    <x v="14"/>
    <n v="0"/>
  </r>
  <r>
    <s v="REFERENCE ELECTRIFICATION - MODERATE TECHNOLOGY ADVANCEMENT"/>
    <x v="3"/>
    <s v="INDUSTRIAL GAS OVEN/FURNACE_DRYING"/>
    <s v="TEXAS"/>
    <x v="30"/>
    <x v="2"/>
    <s v="RESIDUAL FUEL OIL"/>
    <x v="14"/>
    <n v="0"/>
  </r>
  <r>
    <s v="REFERENCE ELECTRIFICATION - MODERATE TECHNOLOGY ADVANCEMENT"/>
    <x v="3"/>
    <s v="INDUSTRIAL GAS OVEN/FURNACE_DRYING"/>
    <s v="TEXAS"/>
    <x v="30"/>
    <x v="2"/>
    <s v="COAL"/>
    <x v="14"/>
    <n v="0"/>
  </r>
  <r>
    <s v="REFERENCE ELECTRIFICATION - MODERATE TECHNOLOGY ADVANCEMENT"/>
    <x v="3"/>
    <s v="INDUSTRIAL GAS OVEN/FURNACE_DRYING"/>
    <s v="TEXAS"/>
    <x v="30"/>
    <x v="2"/>
    <s v="OTHER PETROLEUM"/>
    <x v="14"/>
    <n v="0"/>
  </r>
  <r>
    <s v="REFERENCE ELECTRIFICATION - MODERATE TECHNOLOGY ADVANCEMENT"/>
    <x v="3"/>
    <s v="INDUSTRIAL GAS OVEN/FURNACE_DRYING"/>
    <s v="TEXAS"/>
    <x v="30"/>
    <x v="3"/>
    <s v="ELECTRICITY"/>
    <x v="14"/>
    <n v="0"/>
  </r>
  <r>
    <s v="REFERENCE ELECTRIFICATION - MODERATE TECHNOLOGY ADVANCEMENT"/>
    <x v="3"/>
    <s v="INDUSTRIAL GAS OVEN/FURNACE_DRYING"/>
    <s v="TEXAS"/>
    <x v="30"/>
    <x v="3"/>
    <s v="DIESEL FUEL"/>
    <x v="14"/>
    <n v="0"/>
  </r>
  <r>
    <s v="REFERENCE ELECTRIFICATION - MODERATE TECHNOLOGY ADVANCEMENT"/>
    <x v="3"/>
    <s v="INDUSTRIAL GAS OVEN/FURNACE_DRYING"/>
    <s v="TEXAS"/>
    <x v="30"/>
    <x v="3"/>
    <s v="PIPELINE GAS"/>
    <x v="14"/>
    <n v="173612290.21445799"/>
  </r>
  <r>
    <s v="REFERENCE ELECTRIFICATION - MODERATE TECHNOLOGY ADVANCEMENT"/>
    <x v="3"/>
    <s v="INDUSTRIAL GAS OVEN/FURNACE_DRYING"/>
    <s v="TEXAS"/>
    <x v="30"/>
    <x v="3"/>
    <s v="BIOMASS - WOOD"/>
    <x v="14"/>
    <n v="0"/>
  </r>
  <r>
    <s v="REFERENCE ELECTRIFICATION - MODERATE TECHNOLOGY ADVANCEMENT"/>
    <x v="3"/>
    <s v="INDUSTRIAL GAS OVEN/FURNACE_DRYING"/>
    <s v="TEXAS"/>
    <x v="30"/>
    <x v="3"/>
    <s v="RESIDUAL FUEL OIL"/>
    <x v="14"/>
    <n v="0"/>
  </r>
  <r>
    <s v="REFERENCE ELECTRIFICATION - MODERATE TECHNOLOGY ADVANCEMENT"/>
    <x v="3"/>
    <s v="INDUSTRIAL GAS OVEN/FURNACE_DRYING"/>
    <s v="TEXAS"/>
    <x v="30"/>
    <x v="3"/>
    <s v="COAL"/>
    <x v="14"/>
    <n v="0"/>
  </r>
  <r>
    <s v="REFERENCE ELECTRIFICATION - MODERATE TECHNOLOGY ADVANCEMENT"/>
    <x v="3"/>
    <s v="INDUSTRIAL GAS OVEN/FURNACE_DRYING"/>
    <s v="TEXAS"/>
    <x v="30"/>
    <x v="3"/>
    <s v="OTHER PETROLEUM"/>
    <x v="14"/>
    <n v="0"/>
  </r>
  <r>
    <s v="REFERENCE ELECTRIFICATION - MODERATE TECHNOLOGY ADVANCEMENT"/>
    <x v="3"/>
    <s v="INDUSTRIAL GAS OVEN/FURNACE_DRYING"/>
    <s v="TEXAS"/>
    <x v="30"/>
    <x v="4"/>
    <s v="ELECTRICITY"/>
    <x v="14"/>
    <n v="0"/>
  </r>
  <r>
    <s v="REFERENCE ELECTRIFICATION - MODERATE TECHNOLOGY ADVANCEMENT"/>
    <x v="3"/>
    <s v="INDUSTRIAL GAS OVEN/FURNACE_DRYING"/>
    <s v="TEXAS"/>
    <x v="30"/>
    <x v="4"/>
    <s v="DIESEL FUEL"/>
    <x v="14"/>
    <n v="0"/>
  </r>
  <r>
    <s v="REFERENCE ELECTRIFICATION - MODERATE TECHNOLOGY ADVANCEMENT"/>
    <x v="3"/>
    <s v="INDUSTRIAL GAS OVEN/FURNACE_DRYING"/>
    <s v="TEXAS"/>
    <x v="30"/>
    <x v="4"/>
    <s v="PIPELINE GAS"/>
    <x v="14"/>
    <n v="177286526.37240201"/>
  </r>
  <r>
    <s v="REFERENCE ELECTRIFICATION - MODERATE TECHNOLOGY ADVANCEMENT"/>
    <x v="3"/>
    <s v="INDUSTRIAL GAS OVEN/FURNACE_DRYING"/>
    <s v="TEXAS"/>
    <x v="30"/>
    <x v="4"/>
    <s v="BIOMASS - WOOD"/>
    <x v="14"/>
    <n v="0"/>
  </r>
  <r>
    <s v="REFERENCE ELECTRIFICATION - MODERATE TECHNOLOGY ADVANCEMENT"/>
    <x v="3"/>
    <s v="INDUSTRIAL GAS OVEN/FURNACE_DRYING"/>
    <s v="TEXAS"/>
    <x v="30"/>
    <x v="4"/>
    <s v="RESIDUAL FUEL OIL"/>
    <x v="14"/>
    <n v="0"/>
  </r>
  <r>
    <s v="REFERENCE ELECTRIFICATION - MODERATE TECHNOLOGY ADVANCEMENT"/>
    <x v="3"/>
    <s v="INDUSTRIAL GAS OVEN/FURNACE_DRYING"/>
    <s v="TEXAS"/>
    <x v="30"/>
    <x v="4"/>
    <s v="COAL"/>
    <x v="14"/>
    <n v="0"/>
  </r>
  <r>
    <s v="REFERENCE ELECTRIFICATION - MODERATE TECHNOLOGY ADVANCEMENT"/>
    <x v="3"/>
    <s v="INDUSTRIAL GAS OVEN/FURNACE_DRYING"/>
    <s v="TEXAS"/>
    <x v="30"/>
    <x v="4"/>
    <s v="OTHER PETROLEUM"/>
    <x v="14"/>
    <n v="0"/>
  </r>
  <r>
    <s v="REFERENCE ELECTRIFICATION - MODERATE TECHNOLOGY ADVANCEMENT"/>
    <x v="3"/>
    <s v="INDUSTRIAL GAS OVEN/FURNACE_DRYING"/>
    <s v="TEXAS"/>
    <x v="30"/>
    <x v="5"/>
    <s v="ELECTRICITY"/>
    <x v="14"/>
    <n v="0"/>
  </r>
  <r>
    <s v="REFERENCE ELECTRIFICATION - MODERATE TECHNOLOGY ADVANCEMENT"/>
    <x v="3"/>
    <s v="INDUSTRIAL GAS OVEN/FURNACE_DRYING"/>
    <s v="TEXAS"/>
    <x v="30"/>
    <x v="5"/>
    <s v="DIESEL FUEL"/>
    <x v="14"/>
    <n v="0"/>
  </r>
  <r>
    <s v="REFERENCE ELECTRIFICATION - MODERATE TECHNOLOGY ADVANCEMENT"/>
    <x v="3"/>
    <s v="INDUSTRIAL GAS OVEN/FURNACE_DRYING"/>
    <s v="TEXAS"/>
    <x v="30"/>
    <x v="5"/>
    <s v="PIPELINE GAS"/>
    <x v="14"/>
    <n v="180987778.829124"/>
  </r>
  <r>
    <s v="REFERENCE ELECTRIFICATION - MODERATE TECHNOLOGY ADVANCEMENT"/>
    <x v="3"/>
    <s v="INDUSTRIAL GAS OVEN/FURNACE_DRYING"/>
    <s v="TEXAS"/>
    <x v="30"/>
    <x v="5"/>
    <s v="BIOMASS - WOOD"/>
    <x v="14"/>
    <n v="0"/>
  </r>
  <r>
    <s v="REFERENCE ELECTRIFICATION - MODERATE TECHNOLOGY ADVANCEMENT"/>
    <x v="3"/>
    <s v="INDUSTRIAL GAS OVEN/FURNACE_DRYING"/>
    <s v="TEXAS"/>
    <x v="30"/>
    <x v="5"/>
    <s v="RESIDUAL FUEL OIL"/>
    <x v="14"/>
    <n v="0"/>
  </r>
  <r>
    <s v="REFERENCE ELECTRIFICATION - MODERATE TECHNOLOGY ADVANCEMENT"/>
    <x v="3"/>
    <s v="INDUSTRIAL GAS OVEN/FURNACE_DRYING"/>
    <s v="TEXAS"/>
    <x v="30"/>
    <x v="5"/>
    <s v="COAL"/>
    <x v="14"/>
    <n v="0"/>
  </r>
  <r>
    <s v="REFERENCE ELECTRIFICATION - MODERATE TECHNOLOGY ADVANCEMENT"/>
    <x v="3"/>
    <s v="INDUSTRIAL GAS OVEN/FURNACE_DRYING"/>
    <s v="TEXAS"/>
    <x v="30"/>
    <x v="5"/>
    <s v="OTHER PETROLEUM"/>
    <x v="14"/>
    <n v="0"/>
  </r>
  <r>
    <s v="REFERENCE ELECTRIFICATION - MODERATE TECHNOLOGY ADVANCEMENT"/>
    <x v="3"/>
    <s v="INDUSTRIAL GAS OVEN/FURNACE_DRYING"/>
    <s v="TEXAS"/>
    <x v="30"/>
    <x v="6"/>
    <s v="ELECTRICITY"/>
    <x v="14"/>
    <n v="0"/>
  </r>
  <r>
    <s v="REFERENCE ELECTRIFICATION - MODERATE TECHNOLOGY ADVANCEMENT"/>
    <x v="3"/>
    <s v="INDUSTRIAL GAS OVEN/FURNACE_DRYING"/>
    <s v="TEXAS"/>
    <x v="30"/>
    <x v="6"/>
    <s v="DIESEL FUEL"/>
    <x v="14"/>
    <n v="0"/>
  </r>
  <r>
    <s v="REFERENCE ELECTRIFICATION - MODERATE TECHNOLOGY ADVANCEMENT"/>
    <x v="3"/>
    <s v="INDUSTRIAL GAS OVEN/FURNACE_DRYING"/>
    <s v="TEXAS"/>
    <x v="30"/>
    <x v="6"/>
    <s v="PIPELINE GAS"/>
    <x v="14"/>
    <n v="184689054.32076901"/>
  </r>
  <r>
    <s v="REFERENCE ELECTRIFICATION - MODERATE TECHNOLOGY ADVANCEMENT"/>
    <x v="3"/>
    <s v="INDUSTRIAL GAS OVEN/FURNACE_DRYING"/>
    <s v="TEXAS"/>
    <x v="30"/>
    <x v="6"/>
    <s v="BIOMASS - WOOD"/>
    <x v="14"/>
    <n v="0"/>
  </r>
  <r>
    <s v="REFERENCE ELECTRIFICATION - MODERATE TECHNOLOGY ADVANCEMENT"/>
    <x v="3"/>
    <s v="INDUSTRIAL GAS OVEN/FURNACE_DRYING"/>
    <s v="TEXAS"/>
    <x v="30"/>
    <x v="6"/>
    <s v="RESIDUAL FUEL OIL"/>
    <x v="14"/>
    <n v="0"/>
  </r>
  <r>
    <s v="REFERENCE ELECTRIFICATION - MODERATE TECHNOLOGY ADVANCEMENT"/>
    <x v="3"/>
    <s v="INDUSTRIAL GAS OVEN/FURNACE_DRYING"/>
    <s v="TEXAS"/>
    <x v="30"/>
    <x v="6"/>
    <s v="COAL"/>
    <x v="14"/>
    <n v="0"/>
  </r>
  <r>
    <s v="REFERENCE ELECTRIFICATION - MODERATE TECHNOLOGY ADVANCEMENT"/>
    <x v="3"/>
    <s v="INDUSTRIAL GAS OVEN/FURNACE_DRYING"/>
    <s v="TEXAS"/>
    <x v="30"/>
    <x v="6"/>
    <s v="OTHER PETROLEUM"/>
    <x v="14"/>
    <n v="0"/>
  </r>
  <r>
    <s v="REFERENCE ELECTRIFICATION - MODERATE TECHNOLOGY ADVANCEMENT"/>
    <x v="3"/>
    <s v="INDUSTRIAL GAS OVEN/FURNACE_DRYING"/>
    <s v="TEXAS"/>
    <x v="30"/>
    <x v="7"/>
    <s v="ELECTRICITY"/>
    <x v="14"/>
    <n v="0"/>
  </r>
  <r>
    <s v="REFERENCE ELECTRIFICATION - MODERATE TECHNOLOGY ADVANCEMENT"/>
    <x v="3"/>
    <s v="INDUSTRIAL GAS OVEN/FURNACE_DRYING"/>
    <s v="TEXAS"/>
    <x v="30"/>
    <x v="7"/>
    <s v="DIESEL FUEL"/>
    <x v="14"/>
    <n v="0"/>
  </r>
  <r>
    <s v="REFERENCE ELECTRIFICATION - MODERATE TECHNOLOGY ADVANCEMENT"/>
    <x v="3"/>
    <s v="INDUSTRIAL GAS OVEN/FURNACE_DRYING"/>
    <s v="TEXAS"/>
    <x v="30"/>
    <x v="7"/>
    <s v="PIPELINE GAS"/>
    <x v="14"/>
    <n v="187355824.23860899"/>
  </r>
  <r>
    <s v="REFERENCE ELECTRIFICATION - MODERATE TECHNOLOGY ADVANCEMENT"/>
    <x v="3"/>
    <s v="INDUSTRIAL GAS OVEN/FURNACE_DRYING"/>
    <s v="TEXAS"/>
    <x v="30"/>
    <x v="7"/>
    <s v="BIOMASS - WOOD"/>
    <x v="14"/>
    <n v="0"/>
  </r>
  <r>
    <s v="REFERENCE ELECTRIFICATION - MODERATE TECHNOLOGY ADVANCEMENT"/>
    <x v="3"/>
    <s v="INDUSTRIAL GAS OVEN/FURNACE_DRYING"/>
    <s v="TEXAS"/>
    <x v="30"/>
    <x v="7"/>
    <s v="RESIDUAL FUEL OIL"/>
    <x v="14"/>
    <n v="0"/>
  </r>
  <r>
    <s v="REFERENCE ELECTRIFICATION - MODERATE TECHNOLOGY ADVANCEMENT"/>
    <x v="3"/>
    <s v="INDUSTRIAL GAS OVEN/FURNACE_DRYING"/>
    <s v="TEXAS"/>
    <x v="30"/>
    <x v="7"/>
    <s v="COAL"/>
    <x v="14"/>
    <n v="0"/>
  </r>
  <r>
    <s v="REFERENCE ELECTRIFICATION - MODERATE TECHNOLOGY ADVANCEMENT"/>
    <x v="3"/>
    <s v="INDUSTRIAL GAS OVEN/FURNACE_DRYING"/>
    <s v="TEXAS"/>
    <x v="30"/>
    <x v="7"/>
    <s v="OTHER PETROLEUM"/>
    <x v="14"/>
    <n v="0"/>
  </r>
  <r>
    <s v="REFERENCE ELECTRIFICATION - MODERATE TECHNOLOGY ADVANCEMENT"/>
    <x v="3"/>
    <s v="INDUSTRIAL GAS OVEN/FURNACE_DRYING"/>
    <s v="TEXAS"/>
    <x v="30"/>
    <x v="8"/>
    <s v="ELECTRICITY"/>
    <x v="14"/>
    <n v="0"/>
  </r>
  <r>
    <s v="REFERENCE ELECTRIFICATION - MODERATE TECHNOLOGY ADVANCEMENT"/>
    <x v="3"/>
    <s v="INDUSTRIAL GAS OVEN/FURNACE_DRYING"/>
    <s v="TEXAS"/>
    <x v="30"/>
    <x v="8"/>
    <s v="DIESEL FUEL"/>
    <x v="14"/>
    <n v="0"/>
  </r>
  <r>
    <s v="REFERENCE ELECTRIFICATION - MODERATE TECHNOLOGY ADVANCEMENT"/>
    <x v="3"/>
    <s v="INDUSTRIAL GAS OVEN/FURNACE_DRYING"/>
    <s v="TEXAS"/>
    <x v="30"/>
    <x v="8"/>
    <s v="PIPELINE GAS"/>
    <x v="14"/>
    <n v="189698695.51264501"/>
  </r>
  <r>
    <s v="REFERENCE ELECTRIFICATION - MODERATE TECHNOLOGY ADVANCEMENT"/>
    <x v="3"/>
    <s v="INDUSTRIAL GAS OVEN/FURNACE_DRYING"/>
    <s v="TEXAS"/>
    <x v="30"/>
    <x v="8"/>
    <s v="BIOMASS - WOOD"/>
    <x v="14"/>
    <n v="0"/>
  </r>
  <r>
    <s v="REFERENCE ELECTRIFICATION - MODERATE TECHNOLOGY ADVANCEMENT"/>
    <x v="3"/>
    <s v="INDUSTRIAL GAS OVEN/FURNACE_DRYING"/>
    <s v="TEXAS"/>
    <x v="30"/>
    <x v="8"/>
    <s v="RESIDUAL FUEL OIL"/>
    <x v="14"/>
    <n v="0"/>
  </r>
  <r>
    <s v="REFERENCE ELECTRIFICATION - MODERATE TECHNOLOGY ADVANCEMENT"/>
    <x v="3"/>
    <s v="INDUSTRIAL GAS OVEN/FURNACE_DRYING"/>
    <s v="TEXAS"/>
    <x v="30"/>
    <x v="8"/>
    <s v="COAL"/>
    <x v="14"/>
    <n v="0"/>
  </r>
  <r>
    <s v="REFERENCE ELECTRIFICATION - MODERATE TECHNOLOGY ADVANCEMENT"/>
    <x v="3"/>
    <s v="INDUSTRIAL GAS OVEN/FURNACE_DRYING"/>
    <s v="TEXAS"/>
    <x v="30"/>
    <x v="8"/>
    <s v="OTHER PETROLEUM"/>
    <x v="14"/>
    <n v="0"/>
  </r>
  <r>
    <s v="REFERENCE ELECTRIFICATION - MODERATE TECHNOLOGY ADVANCEMENT"/>
    <x v="3"/>
    <s v="INDUSTRIAL GAS OVEN/FURNACE_DRYING"/>
    <s v="TEXAS"/>
    <x v="30"/>
    <x v="9"/>
    <s v="ELECTRICITY"/>
    <x v="14"/>
    <n v="0"/>
  </r>
  <r>
    <s v="REFERENCE ELECTRIFICATION - MODERATE TECHNOLOGY ADVANCEMENT"/>
    <x v="3"/>
    <s v="INDUSTRIAL GAS OVEN/FURNACE_DRYING"/>
    <s v="TEXAS"/>
    <x v="30"/>
    <x v="9"/>
    <s v="DIESEL FUEL"/>
    <x v="14"/>
    <n v="0"/>
  </r>
  <r>
    <s v="REFERENCE ELECTRIFICATION - MODERATE TECHNOLOGY ADVANCEMENT"/>
    <x v="3"/>
    <s v="INDUSTRIAL GAS OVEN/FURNACE_DRYING"/>
    <s v="TEXAS"/>
    <x v="30"/>
    <x v="9"/>
    <s v="PIPELINE GAS"/>
    <x v="14"/>
    <n v="192212425.443968"/>
  </r>
  <r>
    <s v="REFERENCE ELECTRIFICATION - MODERATE TECHNOLOGY ADVANCEMENT"/>
    <x v="3"/>
    <s v="INDUSTRIAL GAS OVEN/FURNACE_DRYING"/>
    <s v="TEXAS"/>
    <x v="30"/>
    <x v="9"/>
    <s v="BIOMASS - WOOD"/>
    <x v="14"/>
    <n v="0"/>
  </r>
  <r>
    <s v="REFERENCE ELECTRIFICATION - MODERATE TECHNOLOGY ADVANCEMENT"/>
    <x v="3"/>
    <s v="INDUSTRIAL GAS OVEN/FURNACE_DRYING"/>
    <s v="TEXAS"/>
    <x v="30"/>
    <x v="9"/>
    <s v="RESIDUAL FUEL OIL"/>
    <x v="14"/>
    <n v="0"/>
  </r>
  <r>
    <s v="REFERENCE ELECTRIFICATION - MODERATE TECHNOLOGY ADVANCEMENT"/>
    <x v="3"/>
    <s v="INDUSTRIAL GAS OVEN/FURNACE_DRYING"/>
    <s v="TEXAS"/>
    <x v="30"/>
    <x v="9"/>
    <s v="COAL"/>
    <x v="14"/>
    <n v="0"/>
  </r>
  <r>
    <s v="REFERENCE ELECTRIFICATION - MODERATE TECHNOLOGY ADVANCEMENT"/>
    <x v="3"/>
    <s v="INDUSTRIAL GAS OVEN/FURNACE_DRYING"/>
    <s v="TEXAS"/>
    <x v="30"/>
    <x v="9"/>
    <s v="OTHER PETROLEUM"/>
    <x v="14"/>
    <n v="0"/>
  </r>
  <r>
    <s v="REFERENCE ELECTRIFICATION - MODERATE TECHNOLOGY ADVANCEMENT"/>
    <x v="3"/>
    <s v="INDUSTRIAL GAS OVEN/FURNACE_DRYING"/>
    <s v="TEXAS"/>
    <x v="30"/>
    <x v="10"/>
    <s v="ELECTRICITY"/>
    <x v="14"/>
    <n v="0"/>
  </r>
  <r>
    <s v="REFERENCE ELECTRIFICATION - MODERATE TECHNOLOGY ADVANCEMENT"/>
    <x v="3"/>
    <s v="INDUSTRIAL GAS OVEN/FURNACE_DRYING"/>
    <s v="TEXAS"/>
    <x v="30"/>
    <x v="10"/>
    <s v="DIESEL FUEL"/>
    <x v="14"/>
    <n v="0"/>
  </r>
  <r>
    <s v="REFERENCE ELECTRIFICATION - MODERATE TECHNOLOGY ADVANCEMENT"/>
    <x v="3"/>
    <s v="INDUSTRIAL GAS OVEN/FURNACE_DRYING"/>
    <s v="TEXAS"/>
    <x v="30"/>
    <x v="10"/>
    <s v="PIPELINE GAS"/>
    <x v="14"/>
    <n v="194249269.43816"/>
  </r>
  <r>
    <s v="REFERENCE ELECTRIFICATION - MODERATE TECHNOLOGY ADVANCEMENT"/>
    <x v="3"/>
    <s v="INDUSTRIAL GAS OVEN/FURNACE_DRYING"/>
    <s v="TEXAS"/>
    <x v="30"/>
    <x v="10"/>
    <s v="BIOMASS - WOOD"/>
    <x v="14"/>
    <n v="0"/>
  </r>
  <r>
    <s v="REFERENCE ELECTRIFICATION - MODERATE TECHNOLOGY ADVANCEMENT"/>
    <x v="3"/>
    <s v="INDUSTRIAL GAS OVEN/FURNACE_DRYING"/>
    <s v="TEXAS"/>
    <x v="30"/>
    <x v="10"/>
    <s v="RESIDUAL FUEL OIL"/>
    <x v="14"/>
    <n v="0"/>
  </r>
  <r>
    <s v="REFERENCE ELECTRIFICATION - MODERATE TECHNOLOGY ADVANCEMENT"/>
    <x v="3"/>
    <s v="INDUSTRIAL GAS OVEN/FURNACE_DRYING"/>
    <s v="TEXAS"/>
    <x v="30"/>
    <x v="10"/>
    <s v="COAL"/>
    <x v="14"/>
    <n v="0"/>
  </r>
  <r>
    <s v="REFERENCE ELECTRIFICATION - MODERATE TECHNOLOGY ADVANCEMENT"/>
    <x v="3"/>
    <s v="INDUSTRIAL GAS OVEN/FURNACE_DRYING"/>
    <s v="TEXAS"/>
    <x v="30"/>
    <x v="10"/>
    <s v="OTHER PETROLEUM"/>
    <x v="14"/>
    <n v="0"/>
  </r>
  <r>
    <s v="REFERENCE ELECTRIFICATION - MODERATE TECHNOLOGY ADVANCEMENT"/>
    <x v="3"/>
    <s v="INDUSTRIAL GAS OVEN/FURNACE_DRYING"/>
    <s v="TEXAS"/>
    <x v="30"/>
    <x v="11"/>
    <s v="ELECTRICITY"/>
    <x v="14"/>
    <n v="0"/>
  </r>
  <r>
    <s v="REFERENCE ELECTRIFICATION - MODERATE TECHNOLOGY ADVANCEMENT"/>
    <x v="3"/>
    <s v="INDUSTRIAL GAS OVEN/FURNACE_DRYING"/>
    <s v="TEXAS"/>
    <x v="30"/>
    <x v="11"/>
    <s v="DIESEL FUEL"/>
    <x v="14"/>
    <n v="0"/>
  </r>
  <r>
    <s v="REFERENCE ELECTRIFICATION - MODERATE TECHNOLOGY ADVANCEMENT"/>
    <x v="3"/>
    <s v="INDUSTRIAL GAS OVEN/FURNACE_DRYING"/>
    <s v="TEXAS"/>
    <x v="30"/>
    <x v="11"/>
    <s v="PIPELINE GAS"/>
    <x v="14"/>
    <n v="195872154.042496"/>
  </r>
  <r>
    <s v="REFERENCE ELECTRIFICATION - MODERATE TECHNOLOGY ADVANCEMENT"/>
    <x v="3"/>
    <s v="INDUSTRIAL GAS OVEN/FURNACE_DRYING"/>
    <s v="TEXAS"/>
    <x v="30"/>
    <x v="11"/>
    <s v="BIOMASS - WOOD"/>
    <x v="14"/>
    <n v="0"/>
  </r>
  <r>
    <s v="REFERENCE ELECTRIFICATION - MODERATE TECHNOLOGY ADVANCEMENT"/>
    <x v="3"/>
    <s v="INDUSTRIAL GAS OVEN/FURNACE_DRYING"/>
    <s v="TEXAS"/>
    <x v="30"/>
    <x v="11"/>
    <s v="RESIDUAL FUEL OIL"/>
    <x v="14"/>
    <n v="0"/>
  </r>
  <r>
    <s v="REFERENCE ELECTRIFICATION - MODERATE TECHNOLOGY ADVANCEMENT"/>
    <x v="3"/>
    <s v="INDUSTRIAL GAS OVEN/FURNACE_DRYING"/>
    <s v="TEXAS"/>
    <x v="30"/>
    <x v="11"/>
    <s v="COAL"/>
    <x v="14"/>
    <n v="0"/>
  </r>
  <r>
    <s v="REFERENCE ELECTRIFICATION - MODERATE TECHNOLOGY ADVANCEMENT"/>
    <x v="3"/>
    <s v="INDUSTRIAL GAS OVEN/FURNACE_DRYING"/>
    <s v="TEXAS"/>
    <x v="30"/>
    <x v="11"/>
    <s v="OTHER PETROLEUM"/>
    <x v="14"/>
    <n v="0"/>
  </r>
  <r>
    <s v="REFERENCE ELECTRIFICATION - MODERATE TECHNOLOGY ADVANCEMENT"/>
    <x v="3"/>
    <s v="INDUSTRIAL GAS OVEN/FURNACE_DRYING"/>
    <s v="TEXAS"/>
    <x v="30"/>
    <x v="12"/>
    <s v="ELECTRICITY"/>
    <x v="14"/>
    <n v="0"/>
  </r>
  <r>
    <s v="REFERENCE ELECTRIFICATION - MODERATE TECHNOLOGY ADVANCEMENT"/>
    <x v="3"/>
    <s v="INDUSTRIAL GAS OVEN/FURNACE_DRYING"/>
    <s v="TEXAS"/>
    <x v="30"/>
    <x v="12"/>
    <s v="DIESEL FUEL"/>
    <x v="14"/>
    <n v="0"/>
  </r>
  <r>
    <s v="REFERENCE ELECTRIFICATION - MODERATE TECHNOLOGY ADVANCEMENT"/>
    <x v="3"/>
    <s v="INDUSTRIAL GAS OVEN/FURNACE_DRYING"/>
    <s v="TEXAS"/>
    <x v="30"/>
    <x v="12"/>
    <s v="PIPELINE GAS"/>
    <x v="14"/>
    <n v="197962702.79889801"/>
  </r>
  <r>
    <s v="REFERENCE ELECTRIFICATION - MODERATE TECHNOLOGY ADVANCEMENT"/>
    <x v="3"/>
    <s v="INDUSTRIAL GAS OVEN/FURNACE_DRYING"/>
    <s v="TEXAS"/>
    <x v="30"/>
    <x v="12"/>
    <s v="BIOMASS - WOOD"/>
    <x v="14"/>
    <n v="0"/>
  </r>
  <r>
    <s v="REFERENCE ELECTRIFICATION - MODERATE TECHNOLOGY ADVANCEMENT"/>
    <x v="3"/>
    <s v="INDUSTRIAL GAS OVEN/FURNACE_DRYING"/>
    <s v="TEXAS"/>
    <x v="30"/>
    <x v="12"/>
    <s v="RESIDUAL FUEL OIL"/>
    <x v="14"/>
    <n v="0"/>
  </r>
  <r>
    <s v="REFERENCE ELECTRIFICATION - MODERATE TECHNOLOGY ADVANCEMENT"/>
    <x v="3"/>
    <s v="INDUSTRIAL GAS OVEN/FURNACE_DRYING"/>
    <s v="TEXAS"/>
    <x v="30"/>
    <x v="12"/>
    <s v="COAL"/>
    <x v="14"/>
    <n v="0"/>
  </r>
  <r>
    <s v="REFERENCE ELECTRIFICATION - MODERATE TECHNOLOGY ADVANCEMENT"/>
    <x v="3"/>
    <s v="INDUSTRIAL GAS OVEN/FURNACE_DRYING"/>
    <s v="TEXAS"/>
    <x v="30"/>
    <x v="12"/>
    <s v="OTHER PETROLEUM"/>
    <x v="14"/>
    <n v="0"/>
  </r>
  <r>
    <s v="REFERENCE ELECTRIFICATION - MODERATE TECHNOLOGY ADVANCEMENT"/>
    <x v="3"/>
    <s v="INDUSTRIAL GAS OVEN/FURNACE_DRYING"/>
    <s v="TEXAS"/>
    <x v="30"/>
    <x v="13"/>
    <s v="ELECTRICITY"/>
    <x v="14"/>
    <n v="0"/>
  </r>
  <r>
    <s v="REFERENCE ELECTRIFICATION - MODERATE TECHNOLOGY ADVANCEMENT"/>
    <x v="3"/>
    <s v="INDUSTRIAL GAS OVEN/FURNACE_DRYING"/>
    <s v="TEXAS"/>
    <x v="30"/>
    <x v="13"/>
    <s v="DIESEL FUEL"/>
    <x v="14"/>
    <n v="0"/>
  </r>
  <r>
    <s v="REFERENCE ELECTRIFICATION - MODERATE TECHNOLOGY ADVANCEMENT"/>
    <x v="3"/>
    <s v="INDUSTRIAL GAS OVEN/FURNACE_DRYING"/>
    <s v="TEXAS"/>
    <x v="30"/>
    <x v="13"/>
    <s v="PIPELINE GAS"/>
    <x v="14"/>
    <n v="200206013.25708699"/>
  </r>
  <r>
    <s v="REFERENCE ELECTRIFICATION - MODERATE TECHNOLOGY ADVANCEMENT"/>
    <x v="3"/>
    <s v="INDUSTRIAL GAS OVEN/FURNACE_DRYING"/>
    <s v="TEXAS"/>
    <x v="30"/>
    <x v="13"/>
    <s v="BIOMASS - WOOD"/>
    <x v="14"/>
    <n v="0"/>
  </r>
  <r>
    <s v="REFERENCE ELECTRIFICATION - MODERATE TECHNOLOGY ADVANCEMENT"/>
    <x v="3"/>
    <s v="INDUSTRIAL GAS OVEN/FURNACE_DRYING"/>
    <s v="TEXAS"/>
    <x v="30"/>
    <x v="13"/>
    <s v="RESIDUAL FUEL OIL"/>
    <x v="14"/>
    <n v="0"/>
  </r>
  <r>
    <s v="REFERENCE ELECTRIFICATION - MODERATE TECHNOLOGY ADVANCEMENT"/>
    <x v="3"/>
    <s v="INDUSTRIAL GAS OVEN/FURNACE_DRYING"/>
    <s v="TEXAS"/>
    <x v="30"/>
    <x v="13"/>
    <s v="COAL"/>
    <x v="14"/>
    <n v="0"/>
  </r>
  <r>
    <s v="REFERENCE ELECTRIFICATION - MODERATE TECHNOLOGY ADVANCEMENT"/>
    <x v="3"/>
    <s v="INDUSTRIAL GAS OVEN/FURNACE_DRYING"/>
    <s v="TEXAS"/>
    <x v="30"/>
    <x v="13"/>
    <s v="OTHER PETROLEUM"/>
    <x v="14"/>
    <n v="0"/>
  </r>
  <r>
    <s v="REFERENCE ELECTRIFICATION - MODERATE TECHNOLOGY ADVANCEMENT"/>
    <x v="3"/>
    <s v="INDUSTRIAL GAS OVEN/FURNACE_DRYING"/>
    <s v="TEXAS"/>
    <x v="30"/>
    <x v="14"/>
    <s v="ELECTRICITY"/>
    <x v="14"/>
    <n v="0"/>
  </r>
  <r>
    <s v="REFERENCE ELECTRIFICATION - MODERATE TECHNOLOGY ADVANCEMENT"/>
    <x v="3"/>
    <s v="INDUSTRIAL GAS OVEN/FURNACE_DRYING"/>
    <s v="TEXAS"/>
    <x v="30"/>
    <x v="14"/>
    <s v="DIESEL FUEL"/>
    <x v="14"/>
    <n v="0"/>
  </r>
  <r>
    <s v="REFERENCE ELECTRIFICATION - MODERATE TECHNOLOGY ADVANCEMENT"/>
    <x v="3"/>
    <s v="INDUSTRIAL GAS OVEN/FURNACE_DRYING"/>
    <s v="TEXAS"/>
    <x v="30"/>
    <x v="14"/>
    <s v="PIPELINE GAS"/>
    <x v="14"/>
    <n v="202521071.25637701"/>
  </r>
  <r>
    <s v="REFERENCE ELECTRIFICATION - MODERATE TECHNOLOGY ADVANCEMENT"/>
    <x v="3"/>
    <s v="INDUSTRIAL GAS OVEN/FURNACE_DRYING"/>
    <s v="TEXAS"/>
    <x v="30"/>
    <x v="14"/>
    <s v="BIOMASS - WOOD"/>
    <x v="14"/>
    <n v="0"/>
  </r>
  <r>
    <s v="REFERENCE ELECTRIFICATION - MODERATE TECHNOLOGY ADVANCEMENT"/>
    <x v="3"/>
    <s v="INDUSTRIAL GAS OVEN/FURNACE_DRYING"/>
    <s v="TEXAS"/>
    <x v="30"/>
    <x v="14"/>
    <s v="RESIDUAL FUEL OIL"/>
    <x v="14"/>
    <n v="0"/>
  </r>
  <r>
    <s v="REFERENCE ELECTRIFICATION - MODERATE TECHNOLOGY ADVANCEMENT"/>
    <x v="3"/>
    <s v="INDUSTRIAL GAS OVEN/FURNACE_DRYING"/>
    <s v="TEXAS"/>
    <x v="30"/>
    <x v="14"/>
    <s v="COAL"/>
    <x v="14"/>
    <n v="0"/>
  </r>
  <r>
    <s v="REFERENCE ELECTRIFICATION - MODERATE TECHNOLOGY ADVANCEMENT"/>
    <x v="3"/>
    <s v="INDUSTRIAL GAS OVEN/FURNACE_DRYING"/>
    <s v="TEXAS"/>
    <x v="30"/>
    <x v="14"/>
    <s v="OTHER PETROLEUM"/>
    <x v="14"/>
    <n v="0"/>
  </r>
  <r>
    <s v="REFERENCE ELECTRIFICATION - MODERATE TECHNOLOGY ADVANCEMENT"/>
    <x v="3"/>
    <s v="INDUSTRIAL GAS OVEN/FURNACE_DRYING"/>
    <s v="TEXAS"/>
    <x v="30"/>
    <x v="15"/>
    <s v="ELECTRICITY"/>
    <x v="14"/>
    <n v="0"/>
  </r>
  <r>
    <s v="REFERENCE ELECTRIFICATION - MODERATE TECHNOLOGY ADVANCEMENT"/>
    <x v="3"/>
    <s v="INDUSTRIAL GAS OVEN/FURNACE_DRYING"/>
    <s v="TEXAS"/>
    <x v="30"/>
    <x v="15"/>
    <s v="DIESEL FUEL"/>
    <x v="14"/>
    <n v="0"/>
  </r>
  <r>
    <s v="REFERENCE ELECTRIFICATION - MODERATE TECHNOLOGY ADVANCEMENT"/>
    <x v="3"/>
    <s v="INDUSTRIAL GAS OVEN/FURNACE_DRYING"/>
    <s v="TEXAS"/>
    <x v="30"/>
    <x v="15"/>
    <s v="PIPELINE GAS"/>
    <x v="14"/>
    <n v="204862833.17986801"/>
  </r>
  <r>
    <s v="REFERENCE ELECTRIFICATION - MODERATE TECHNOLOGY ADVANCEMENT"/>
    <x v="3"/>
    <s v="INDUSTRIAL GAS OVEN/FURNACE_DRYING"/>
    <s v="TEXAS"/>
    <x v="30"/>
    <x v="15"/>
    <s v="BIOMASS - WOOD"/>
    <x v="14"/>
    <n v="0"/>
  </r>
  <r>
    <s v="REFERENCE ELECTRIFICATION - MODERATE TECHNOLOGY ADVANCEMENT"/>
    <x v="3"/>
    <s v="INDUSTRIAL GAS OVEN/FURNACE_DRYING"/>
    <s v="TEXAS"/>
    <x v="30"/>
    <x v="15"/>
    <s v="RESIDUAL FUEL OIL"/>
    <x v="14"/>
    <n v="0"/>
  </r>
  <r>
    <s v="REFERENCE ELECTRIFICATION - MODERATE TECHNOLOGY ADVANCEMENT"/>
    <x v="3"/>
    <s v="INDUSTRIAL GAS OVEN/FURNACE_DRYING"/>
    <s v="TEXAS"/>
    <x v="30"/>
    <x v="15"/>
    <s v="COAL"/>
    <x v="14"/>
    <n v="0"/>
  </r>
  <r>
    <s v="REFERENCE ELECTRIFICATION - MODERATE TECHNOLOGY ADVANCEMENT"/>
    <x v="3"/>
    <s v="INDUSTRIAL GAS OVEN/FURNACE_DRYING"/>
    <s v="TEXAS"/>
    <x v="30"/>
    <x v="15"/>
    <s v="OTHER PETROLEUM"/>
    <x v="14"/>
    <n v="0"/>
  </r>
  <r>
    <s v="REFERENCE ELECTRIFICATION - MODERATE TECHNOLOGY ADVANCEMENT"/>
    <x v="3"/>
    <s v="INDUSTRIAL GAS OVEN/FURNACE_DRYING"/>
    <s v="TEXAS"/>
    <x v="30"/>
    <x v="16"/>
    <s v="ELECTRICITY"/>
    <x v="14"/>
    <n v="0"/>
  </r>
  <r>
    <s v="REFERENCE ELECTRIFICATION - MODERATE TECHNOLOGY ADVANCEMENT"/>
    <x v="3"/>
    <s v="INDUSTRIAL GAS OVEN/FURNACE_DRYING"/>
    <s v="TEXAS"/>
    <x v="30"/>
    <x v="16"/>
    <s v="DIESEL FUEL"/>
    <x v="14"/>
    <n v="0"/>
  </r>
  <r>
    <s v="REFERENCE ELECTRIFICATION - MODERATE TECHNOLOGY ADVANCEMENT"/>
    <x v="3"/>
    <s v="INDUSTRIAL GAS OVEN/FURNACE_DRYING"/>
    <s v="TEXAS"/>
    <x v="30"/>
    <x v="16"/>
    <s v="PIPELINE GAS"/>
    <x v="14"/>
    <n v="207771053.430563"/>
  </r>
  <r>
    <s v="REFERENCE ELECTRIFICATION - MODERATE TECHNOLOGY ADVANCEMENT"/>
    <x v="3"/>
    <s v="INDUSTRIAL GAS OVEN/FURNACE_DRYING"/>
    <s v="TEXAS"/>
    <x v="30"/>
    <x v="16"/>
    <s v="BIOMASS - WOOD"/>
    <x v="14"/>
    <n v="0"/>
  </r>
  <r>
    <s v="REFERENCE ELECTRIFICATION - MODERATE TECHNOLOGY ADVANCEMENT"/>
    <x v="3"/>
    <s v="INDUSTRIAL GAS OVEN/FURNACE_DRYING"/>
    <s v="TEXAS"/>
    <x v="30"/>
    <x v="16"/>
    <s v="RESIDUAL FUEL OIL"/>
    <x v="14"/>
    <n v="0"/>
  </r>
  <r>
    <s v="REFERENCE ELECTRIFICATION - MODERATE TECHNOLOGY ADVANCEMENT"/>
    <x v="3"/>
    <s v="INDUSTRIAL GAS OVEN/FURNACE_DRYING"/>
    <s v="TEXAS"/>
    <x v="30"/>
    <x v="16"/>
    <s v="COAL"/>
    <x v="14"/>
    <n v="0"/>
  </r>
  <r>
    <s v="REFERENCE ELECTRIFICATION - MODERATE TECHNOLOGY ADVANCEMENT"/>
    <x v="3"/>
    <s v="INDUSTRIAL GAS OVEN/FURNACE_DRYING"/>
    <s v="TEXAS"/>
    <x v="30"/>
    <x v="16"/>
    <s v="OTHER PETROLEUM"/>
    <x v="14"/>
    <n v="0"/>
  </r>
  <r>
    <s v="REFERENCE ELECTRIFICATION - MODERATE TECHNOLOGY ADVANCEMENT"/>
    <x v="3"/>
    <s v="INDUSTRIAL GAS OVEN/FURNACE_DRYING"/>
    <s v="TEXAS"/>
    <x v="30"/>
    <x v="17"/>
    <s v="ELECTRICITY"/>
    <x v="14"/>
    <n v="0"/>
  </r>
  <r>
    <s v="REFERENCE ELECTRIFICATION - MODERATE TECHNOLOGY ADVANCEMENT"/>
    <x v="3"/>
    <s v="INDUSTRIAL GAS OVEN/FURNACE_DRYING"/>
    <s v="TEXAS"/>
    <x v="30"/>
    <x v="17"/>
    <s v="DIESEL FUEL"/>
    <x v="14"/>
    <n v="0"/>
  </r>
  <r>
    <s v="REFERENCE ELECTRIFICATION - MODERATE TECHNOLOGY ADVANCEMENT"/>
    <x v="3"/>
    <s v="INDUSTRIAL GAS OVEN/FURNACE_DRYING"/>
    <s v="TEXAS"/>
    <x v="30"/>
    <x v="17"/>
    <s v="PIPELINE GAS"/>
    <x v="14"/>
    <n v="211290641.90081799"/>
  </r>
  <r>
    <s v="REFERENCE ELECTRIFICATION - MODERATE TECHNOLOGY ADVANCEMENT"/>
    <x v="3"/>
    <s v="INDUSTRIAL GAS OVEN/FURNACE_DRYING"/>
    <s v="TEXAS"/>
    <x v="30"/>
    <x v="17"/>
    <s v="BIOMASS - WOOD"/>
    <x v="14"/>
    <n v="0"/>
  </r>
  <r>
    <s v="REFERENCE ELECTRIFICATION - MODERATE TECHNOLOGY ADVANCEMENT"/>
    <x v="3"/>
    <s v="INDUSTRIAL GAS OVEN/FURNACE_DRYING"/>
    <s v="TEXAS"/>
    <x v="30"/>
    <x v="17"/>
    <s v="RESIDUAL FUEL OIL"/>
    <x v="14"/>
    <n v="0"/>
  </r>
  <r>
    <s v="REFERENCE ELECTRIFICATION - MODERATE TECHNOLOGY ADVANCEMENT"/>
    <x v="3"/>
    <s v="INDUSTRIAL GAS OVEN/FURNACE_DRYING"/>
    <s v="TEXAS"/>
    <x v="30"/>
    <x v="17"/>
    <s v="COAL"/>
    <x v="14"/>
    <n v="0"/>
  </r>
  <r>
    <s v="REFERENCE ELECTRIFICATION - MODERATE TECHNOLOGY ADVANCEMENT"/>
    <x v="3"/>
    <s v="INDUSTRIAL GAS OVEN/FURNACE_DRYING"/>
    <s v="TEXAS"/>
    <x v="30"/>
    <x v="17"/>
    <s v="OTHER PETROLEUM"/>
    <x v="14"/>
    <n v="0"/>
  </r>
  <r>
    <s v="REFERENCE ELECTRIFICATION - MODERATE TECHNOLOGY ADVANCEMENT"/>
    <x v="3"/>
    <s v="INDUSTRIAL GAS OVEN/FURNACE_DRYING"/>
    <s v="TEXAS"/>
    <x v="30"/>
    <x v="18"/>
    <s v="ELECTRICITY"/>
    <x v="14"/>
    <n v="0"/>
  </r>
  <r>
    <s v="REFERENCE ELECTRIFICATION - MODERATE TECHNOLOGY ADVANCEMENT"/>
    <x v="3"/>
    <s v="INDUSTRIAL GAS OVEN/FURNACE_DRYING"/>
    <s v="TEXAS"/>
    <x v="30"/>
    <x v="18"/>
    <s v="DIESEL FUEL"/>
    <x v="14"/>
    <n v="0"/>
  </r>
  <r>
    <s v="REFERENCE ELECTRIFICATION - MODERATE TECHNOLOGY ADVANCEMENT"/>
    <x v="3"/>
    <s v="INDUSTRIAL GAS OVEN/FURNACE_DRYING"/>
    <s v="TEXAS"/>
    <x v="30"/>
    <x v="18"/>
    <s v="PIPELINE GAS"/>
    <x v="14"/>
    <n v="214971635.67596"/>
  </r>
  <r>
    <s v="REFERENCE ELECTRIFICATION - MODERATE TECHNOLOGY ADVANCEMENT"/>
    <x v="3"/>
    <s v="INDUSTRIAL GAS OVEN/FURNACE_DRYING"/>
    <s v="TEXAS"/>
    <x v="30"/>
    <x v="18"/>
    <s v="BIOMASS - WOOD"/>
    <x v="14"/>
    <n v="0"/>
  </r>
  <r>
    <s v="REFERENCE ELECTRIFICATION - MODERATE TECHNOLOGY ADVANCEMENT"/>
    <x v="3"/>
    <s v="INDUSTRIAL GAS OVEN/FURNACE_DRYING"/>
    <s v="TEXAS"/>
    <x v="30"/>
    <x v="18"/>
    <s v="RESIDUAL FUEL OIL"/>
    <x v="14"/>
    <n v="0"/>
  </r>
  <r>
    <s v="REFERENCE ELECTRIFICATION - MODERATE TECHNOLOGY ADVANCEMENT"/>
    <x v="3"/>
    <s v="INDUSTRIAL GAS OVEN/FURNACE_DRYING"/>
    <s v="TEXAS"/>
    <x v="30"/>
    <x v="18"/>
    <s v="COAL"/>
    <x v="14"/>
    <n v="0"/>
  </r>
  <r>
    <s v="REFERENCE ELECTRIFICATION - MODERATE TECHNOLOGY ADVANCEMENT"/>
    <x v="3"/>
    <s v="INDUSTRIAL GAS OVEN/FURNACE_DRYING"/>
    <s v="TEXAS"/>
    <x v="30"/>
    <x v="18"/>
    <s v="OTHER PETROLEUM"/>
    <x v="14"/>
    <n v="0"/>
  </r>
  <r>
    <s v="REFERENCE ELECTRIFICATION - MODERATE TECHNOLOGY ADVANCEMENT"/>
    <x v="3"/>
    <s v="INDUSTRIAL GAS OVEN/FURNACE_DRYING"/>
    <s v="TEXAS"/>
    <x v="30"/>
    <x v="19"/>
    <s v="ELECTRICITY"/>
    <x v="14"/>
    <n v="0"/>
  </r>
  <r>
    <s v="REFERENCE ELECTRIFICATION - MODERATE TECHNOLOGY ADVANCEMENT"/>
    <x v="3"/>
    <s v="INDUSTRIAL GAS OVEN/FURNACE_DRYING"/>
    <s v="TEXAS"/>
    <x v="30"/>
    <x v="19"/>
    <s v="DIESEL FUEL"/>
    <x v="14"/>
    <n v="0"/>
  </r>
  <r>
    <s v="REFERENCE ELECTRIFICATION - MODERATE TECHNOLOGY ADVANCEMENT"/>
    <x v="3"/>
    <s v="INDUSTRIAL GAS OVEN/FURNACE_DRYING"/>
    <s v="TEXAS"/>
    <x v="30"/>
    <x v="19"/>
    <s v="PIPELINE GAS"/>
    <x v="14"/>
    <n v="218930870.74178499"/>
  </r>
  <r>
    <s v="REFERENCE ELECTRIFICATION - MODERATE TECHNOLOGY ADVANCEMENT"/>
    <x v="3"/>
    <s v="INDUSTRIAL GAS OVEN/FURNACE_DRYING"/>
    <s v="TEXAS"/>
    <x v="30"/>
    <x v="19"/>
    <s v="BIOMASS - WOOD"/>
    <x v="14"/>
    <n v="0"/>
  </r>
  <r>
    <s v="REFERENCE ELECTRIFICATION - MODERATE TECHNOLOGY ADVANCEMENT"/>
    <x v="3"/>
    <s v="INDUSTRIAL GAS OVEN/FURNACE_DRYING"/>
    <s v="TEXAS"/>
    <x v="30"/>
    <x v="19"/>
    <s v="RESIDUAL FUEL OIL"/>
    <x v="14"/>
    <n v="0"/>
  </r>
  <r>
    <s v="REFERENCE ELECTRIFICATION - MODERATE TECHNOLOGY ADVANCEMENT"/>
    <x v="3"/>
    <s v="INDUSTRIAL GAS OVEN/FURNACE_DRYING"/>
    <s v="TEXAS"/>
    <x v="30"/>
    <x v="19"/>
    <s v="COAL"/>
    <x v="14"/>
    <n v="0"/>
  </r>
  <r>
    <s v="REFERENCE ELECTRIFICATION - MODERATE TECHNOLOGY ADVANCEMENT"/>
    <x v="3"/>
    <s v="INDUSTRIAL GAS OVEN/FURNACE_DRYING"/>
    <s v="TEXAS"/>
    <x v="30"/>
    <x v="19"/>
    <s v="OTHER PETROLEUM"/>
    <x v="14"/>
    <n v="0"/>
  </r>
  <r>
    <s v="REFERENCE ELECTRIFICATION - MODERATE TECHNOLOGY ADVANCEMENT"/>
    <x v="3"/>
    <s v="INDUSTRIAL GAS OVEN/FURNACE_DRYING"/>
    <s v="TEXAS"/>
    <x v="30"/>
    <x v="20"/>
    <s v="ELECTRICITY"/>
    <x v="14"/>
    <n v="0"/>
  </r>
  <r>
    <s v="REFERENCE ELECTRIFICATION - MODERATE TECHNOLOGY ADVANCEMENT"/>
    <x v="3"/>
    <s v="INDUSTRIAL GAS OVEN/FURNACE_DRYING"/>
    <s v="TEXAS"/>
    <x v="30"/>
    <x v="20"/>
    <s v="DIESEL FUEL"/>
    <x v="14"/>
    <n v="0"/>
  </r>
  <r>
    <s v="REFERENCE ELECTRIFICATION - MODERATE TECHNOLOGY ADVANCEMENT"/>
    <x v="3"/>
    <s v="INDUSTRIAL GAS OVEN/FURNACE_DRYING"/>
    <s v="TEXAS"/>
    <x v="30"/>
    <x v="20"/>
    <s v="PIPELINE GAS"/>
    <x v="14"/>
    <n v="222736333.32390699"/>
  </r>
  <r>
    <s v="REFERENCE ELECTRIFICATION - MODERATE TECHNOLOGY ADVANCEMENT"/>
    <x v="3"/>
    <s v="INDUSTRIAL GAS OVEN/FURNACE_DRYING"/>
    <s v="TEXAS"/>
    <x v="30"/>
    <x v="20"/>
    <s v="BIOMASS - WOOD"/>
    <x v="14"/>
    <n v="0"/>
  </r>
  <r>
    <s v="REFERENCE ELECTRIFICATION - MODERATE TECHNOLOGY ADVANCEMENT"/>
    <x v="3"/>
    <s v="INDUSTRIAL GAS OVEN/FURNACE_DRYING"/>
    <s v="TEXAS"/>
    <x v="30"/>
    <x v="20"/>
    <s v="RESIDUAL FUEL OIL"/>
    <x v="14"/>
    <n v="0"/>
  </r>
  <r>
    <s v="REFERENCE ELECTRIFICATION - MODERATE TECHNOLOGY ADVANCEMENT"/>
    <x v="3"/>
    <s v="INDUSTRIAL GAS OVEN/FURNACE_DRYING"/>
    <s v="TEXAS"/>
    <x v="30"/>
    <x v="20"/>
    <s v="COAL"/>
    <x v="14"/>
    <n v="0"/>
  </r>
  <r>
    <s v="REFERENCE ELECTRIFICATION - MODERATE TECHNOLOGY ADVANCEMENT"/>
    <x v="3"/>
    <s v="INDUSTRIAL GAS OVEN/FURNACE_DRYING"/>
    <s v="TEXAS"/>
    <x v="30"/>
    <x v="20"/>
    <s v="OTHER PETROLEUM"/>
    <x v="14"/>
    <n v="0"/>
  </r>
  <r>
    <s v="REFERENCE ELECTRIFICATION - MODERATE TECHNOLOGY ADVANCEMENT"/>
    <x v="3"/>
    <s v="INDUSTRIAL GAS OVEN/FURNACE_DRYING"/>
    <s v="TEXAS"/>
    <x v="30"/>
    <x v="21"/>
    <s v="ELECTRICITY"/>
    <x v="14"/>
    <n v="0"/>
  </r>
  <r>
    <s v="REFERENCE ELECTRIFICATION - MODERATE TECHNOLOGY ADVANCEMENT"/>
    <x v="3"/>
    <s v="INDUSTRIAL GAS OVEN/FURNACE_DRYING"/>
    <s v="TEXAS"/>
    <x v="30"/>
    <x v="21"/>
    <s v="DIESEL FUEL"/>
    <x v="14"/>
    <n v="0"/>
  </r>
  <r>
    <s v="REFERENCE ELECTRIFICATION - MODERATE TECHNOLOGY ADVANCEMENT"/>
    <x v="3"/>
    <s v="INDUSTRIAL GAS OVEN/FURNACE_DRYING"/>
    <s v="TEXAS"/>
    <x v="30"/>
    <x v="21"/>
    <s v="PIPELINE GAS"/>
    <x v="14"/>
    <n v="226720770.040133"/>
  </r>
  <r>
    <s v="REFERENCE ELECTRIFICATION - MODERATE TECHNOLOGY ADVANCEMENT"/>
    <x v="3"/>
    <s v="INDUSTRIAL GAS OVEN/FURNACE_DRYING"/>
    <s v="TEXAS"/>
    <x v="30"/>
    <x v="21"/>
    <s v="BIOMASS - WOOD"/>
    <x v="14"/>
    <n v="0"/>
  </r>
  <r>
    <s v="REFERENCE ELECTRIFICATION - MODERATE TECHNOLOGY ADVANCEMENT"/>
    <x v="3"/>
    <s v="INDUSTRIAL GAS OVEN/FURNACE_DRYING"/>
    <s v="TEXAS"/>
    <x v="30"/>
    <x v="21"/>
    <s v="RESIDUAL FUEL OIL"/>
    <x v="14"/>
    <n v="0"/>
  </r>
  <r>
    <s v="REFERENCE ELECTRIFICATION - MODERATE TECHNOLOGY ADVANCEMENT"/>
    <x v="3"/>
    <s v="INDUSTRIAL GAS OVEN/FURNACE_DRYING"/>
    <s v="TEXAS"/>
    <x v="30"/>
    <x v="21"/>
    <s v="COAL"/>
    <x v="14"/>
    <n v="0"/>
  </r>
  <r>
    <s v="REFERENCE ELECTRIFICATION - MODERATE TECHNOLOGY ADVANCEMENT"/>
    <x v="3"/>
    <s v="INDUSTRIAL GAS OVEN/FURNACE_DRYING"/>
    <s v="TEXAS"/>
    <x v="30"/>
    <x v="21"/>
    <s v="OTHER PETROLEUM"/>
    <x v="14"/>
    <n v="0"/>
  </r>
  <r>
    <s v="REFERENCE ELECTRIFICATION - MODERATE TECHNOLOGY ADVANCEMENT"/>
    <x v="3"/>
    <s v="INDUSTRIAL GAS OVEN/FURNACE_DRYING"/>
    <s v="TEXAS"/>
    <x v="30"/>
    <x v="22"/>
    <s v="ELECTRICITY"/>
    <x v="14"/>
    <n v="0"/>
  </r>
  <r>
    <s v="REFERENCE ELECTRIFICATION - MODERATE TECHNOLOGY ADVANCEMENT"/>
    <x v="3"/>
    <s v="INDUSTRIAL GAS OVEN/FURNACE_DRYING"/>
    <s v="TEXAS"/>
    <x v="30"/>
    <x v="22"/>
    <s v="DIESEL FUEL"/>
    <x v="14"/>
    <n v="0"/>
  </r>
  <r>
    <s v="REFERENCE ELECTRIFICATION - MODERATE TECHNOLOGY ADVANCEMENT"/>
    <x v="3"/>
    <s v="INDUSTRIAL GAS OVEN/FURNACE_DRYING"/>
    <s v="TEXAS"/>
    <x v="30"/>
    <x v="22"/>
    <s v="PIPELINE GAS"/>
    <x v="14"/>
    <n v="231288898.443744"/>
  </r>
  <r>
    <s v="REFERENCE ELECTRIFICATION - MODERATE TECHNOLOGY ADVANCEMENT"/>
    <x v="3"/>
    <s v="INDUSTRIAL GAS OVEN/FURNACE_DRYING"/>
    <s v="TEXAS"/>
    <x v="30"/>
    <x v="22"/>
    <s v="BIOMASS - WOOD"/>
    <x v="14"/>
    <n v="0"/>
  </r>
  <r>
    <s v="REFERENCE ELECTRIFICATION - MODERATE TECHNOLOGY ADVANCEMENT"/>
    <x v="3"/>
    <s v="INDUSTRIAL GAS OVEN/FURNACE_DRYING"/>
    <s v="TEXAS"/>
    <x v="30"/>
    <x v="22"/>
    <s v="RESIDUAL FUEL OIL"/>
    <x v="14"/>
    <n v="0"/>
  </r>
  <r>
    <s v="REFERENCE ELECTRIFICATION - MODERATE TECHNOLOGY ADVANCEMENT"/>
    <x v="3"/>
    <s v="INDUSTRIAL GAS OVEN/FURNACE_DRYING"/>
    <s v="TEXAS"/>
    <x v="30"/>
    <x v="22"/>
    <s v="COAL"/>
    <x v="14"/>
    <n v="0"/>
  </r>
  <r>
    <s v="REFERENCE ELECTRIFICATION - MODERATE TECHNOLOGY ADVANCEMENT"/>
    <x v="3"/>
    <s v="INDUSTRIAL GAS OVEN/FURNACE_DRYING"/>
    <s v="TEXAS"/>
    <x v="30"/>
    <x v="22"/>
    <s v="OTHER PETROLEUM"/>
    <x v="14"/>
    <n v="0"/>
  </r>
  <r>
    <s v="REFERENCE ELECTRIFICATION - MODERATE TECHNOLOGY ADVANCEMENT"/>
    <x v="3"/>
    <s v="INDUSTRIAL GAS OVEN/FURNACE_DRYING"/>
    <s v="TEXAS"/>
    <x v="30"/>
    <x v="23"/>
    <s v="ELECTRICITY"/>
    <x v="14"/>
    <n v="0"/>
  </r>
  <r>
    <s v="REFERENCE ELECTRIFICATION - MODERATE TECHNOLOGY ADVANCEMENT"/>
    <x v="3"/>
    <s v="INDUSTRIAL GAS OVEN/FURNACE_DRYING"/>
    <s v="TEXAS"/>
    <x v="30"/>
    <x v="23"/>
    <s v="DIESEL FUEL"/>
    <x v="14"/>
    <n v="0"/>
  </r>
  <r>
    <s v="REFERENCE ELECTRIFICATION - MODERATE TECHNOLOGY ADVANCEMENT"/>
    <x v="3"/>
    <s v="INDUSTRIAL GAS OVEN/FURNACE_DRYING"/>
    <s v="TEXAS"/>
    <x v="30"/>
    <x v="23"/>
    <s v="PIPELINE GAS"/>
    <x v="14"/>
    <n v="236017702.54135099"/>
  </r>
  <r>
    <s v="REFERENCE ELECTRIFICATION - MODERATE TECHNOLOGY ADVANCEMENT"/>
    <x v="3"/>
    <s v="INDUSTRIAL GAS OVEN/FURNACE_DRYING"/>
    <s v="TEXAS"/>
    <x v="30"/>
    <x v="23"/>
    <s v="BIOMASS - WOOD"/>
    <x v="14"/>
    <n v="0"/>
  </r>
  <r>
    <s v="REFERENCE ELECTRIFICATION - MODERATE TECHNOLOGY ADVANCEMENT"/>
    <x v="3"/>
    <s v="INDUSTRIAL GAS OVEN/FURNACE_DRYING"/>
    <s v="TEXAS"/>
    <x v="30"/>
    <x v="23"/>
    <s v="RESIDUAL FUEL OIL"/>
    <x v="14"/>
    <n v="0"/>
  </r>
  <r>
    <s v="REFERENCE ELECTRIFICATION - MODERATE TECHNOLOGY ADVANCEMENT"/>
    <x v="3"/>
    <s v="INDUSTRIAL GAS OVEN/FURNACE_DRYING"/>
    <s v="TEXAS"/>
    <x v="30"/>
    <x v="23"/>
    <s v="COAL"/>
    <x v="14"/>
    <n v="0"/>
  </r>
  <r>
    <s v="REFERENCE ELECTRIFICATION - MODERATE TECHNOLOGY ADVANCEMENT"/>
    <x v="3"/>
    <s v="INDUSTRIAL GAS OVEN/FURNACE_DRYING"/>
    <s v="TEXAS"/>
    <x v="30"/>
    <x v="23"/>
    <s v="OTHER PETROLEUM"/>
    <x v="14"/>
    <n v="0"/>
  </r>
  <r>
    <s v="REFERENCE ELECTRIFICATION - MODERATE TECHNOLOGY ADVANCEMENT"/>
    <x v="3"/>
    <s v="INDUSTRIAL GAS OVEN/FURNACE_DRYING"/>
    <s v="TEXAS"/>
    <x v="30"/>
    <x v="24"/>
    <s v="ELECTRICITY"/>
    <x v="14"/>
    <n v="0"/>
  </r>
  <r>
    <s v="REFERENCE ELECTRIFICATION - MODERATE TECHNOLOGY ADVANCEMENT"/>
    <x v="3"/>
    <s v="INDUSTRIAL GAS OVEN/FURNACE_DRYING"/>
    <s v="TEXAS"/>
    <x v="30"/>
    <x v="24"/>
    <s v="DIESEL FUEL"/>
    <x v="14"/>
    <n v="0"/>
  </r>
  <r>
    <s v="REFERENCE ELECTRIFICATION - MODERATE TECHNOLOGY ADVANCEMENT"/>
    <x v="3"/>
    <s v="INDUSTRIAL GAS OVEN/FURNACE_DRYING"/>
    <s v="TEXAS"/>
    <x v="30"/>
    <x v="24"/>
    <s v="PIPELINE GAS"/>
    <x v="14"/>
    <n v="240448234.47916999"/>
  </r>
  <r>
    <s v="REFERENCE ELECTRIFICATION - MODERATE TECHNOLOGY ADVANCEMENT"/>
    <x v="3"/>
    <s v="INDUSTRIAL GAS OVEN/FURNACE_DRYING"/>
    <s v="TEXAS"/>
    <x v="30"/>
    <x v="24"/>
    <s v="BIOMASS - WOOD"/>
    <x v="14"/>
    <n v="0"/>
  </r>
  <r>
    <s v="REFERENCE ELECTRIFICATION - MODERATE TECHNOLOGY ADVANCEMENT"/>
    <x v="3"/>
    <s v="INDUSTRIAL GAS OVEN/FURNACE_DRYING"/>
    <s v="TEXAS"/>
    <x v="30"/>
    <x v="24"/>
    <s v="RESIDUAL FUEL OIL"/>
    <x v="14"/>
    <n v="0"/>
  </r>
  <r>
    <s v="REFERENCE ELECTRIFICATION - MODERATE TECHNOLOGY ADVANCEMENT"/>
    <x v="3"/>
    <s v="INDUSTRIAL GAS OVEN/FURNACE_DRYING"/>
    <s v="TEXAS"/>
    <x v="30"/>
    <x v="24"/>
    <s v="COAL"/>
    <x v="14"/>
    <n v="0"/>
  </r>
  <r>
    <s v="REFERENCE ELECTRIFICATION - MODERATE TECHNOLOGY ADVANCEMENT"/>
    <x v="3"/>
    <s v="INDUSTRIAL GAS OVEN/FURNACE_DRYING"/>
    <s v="TEXAS"/>
    <x v="30"/>
    <x v="24"/>
    <s v="OTHER PETROLEUM"/>
    <x v="14"/>
    <n v="0"/>
  </r>
  <r>
    <s v="REFERENCE ELECTRIFICATION - MODERATE TECHNOLOGY ADVANCEMENT"/>
    <x v="3"/>
    <s v="INDUSTRIAL GAS OVEN/FURNACE_DRYING"/>
    <s v="TEXAS"/>
    <x v="30"/>
    <x v="25"/>
    <s v="ELECTRICITY"/>
    <x v="14"/>
    <n v="0"/>
  </r>
  <r>
    <s v="REFERENCE ELECTRIFICATION - MODERATE TECHNOLOGY ADVANCEMENT"/>
    <x v="3"/>
    <s v="INDUSTRIAL GAS OVEN/FURNACE_DRYING"/>
    <s v="TEXAS"/>
    <x v="30"/>
    <x v="25"/>
    <s v="DIESEL FUEL"/>
    <x v="14"/>
    <n v="0"/>
  </r>
  <r>
    <s v="REFERENCE ELECTRIFICATION - MODERATE TECHNOLOGY ADVANCEMENT"/>
    <x v="3"/>
    <s v="INDUSTRIAL GAS OVEN/FURNACE_DRYING"/>
    <s v="TEXAS"/>
    <x v="30"/>
    <x v="25"/>
    <s v="PIPELINE GAS"/>
    <x v="14"/>
    <n v="245111271.82272801"/>
  </r>
  <r>
    <s v="REFERENCE ELECTRIFICATION - MODERATE TECHNOLOGY ADVANCEMENT"/>
    <x v="3"/>
    <s v="INDUSTRIAL GAS OVEN/FURNACE_DRYING"/>
    <s v="TEXAS"/>
    <x v="30"/>
    <x v="25"/>
    <s v="BIOMASS - WOOD"/>
    <x v="14"/>
    <n v="0"/>
  </r>
  <r>
    <s v="REFERENCE ELECTRIFICATION - MODERATE TECHNOLOGY ADVANCEMENT"/>
    <x v="3"/>
    <s v="INDUSTRIAL GAS OVEN/FURNACE_DRYING"/>
    <s v="TEXAS"/>
    <x v="30"/>
    <x v="25"/>
    <s v="RESIDUAL FUEL OIL"/>
    <x v="14"/>
    <n v="0"/>
  </r>
  <r>
    <s v="REFERENCE ELECTRIFICATION - MODERATE TECHNOLOGY ADVANCEMENT"/>
    <x v="3"/>
    <s v="INDUSTRIAL GAS OVEN/FURNACE_DRYING"/>
    <s v="TEXAS"/>
    <x v="30"/>
    <x v="25"/>
    <s v="COAL"/>
    <x v="14"/>
    <n v="0"/>
  </r>
  <r>
    <s v="REFERENCE ELECTRIFICATION - MODERATE TECHNOLOGY ADVANCEMENT"/>
    <x v="3"/>
    <s v="INDUSTRIAL GAS OVEN/FURNACE_DRYING"/>
    <s v="TEXAS"/>
    <x v="30"/>
    <x v="25"/>
    <s v="OTHER PETROLEUM"/>
    <x v="14"/>
    <n v="0"/>
  </r>
  <r>
    <s v="REFERENCE ELECTRIFICATION - MODERATE TECHNOLOGY ADVANCEMENT"/>
    <x v="3"/>
    <s v="INDUSTRIAL GAS OVEN/FURNACE_DRYING"/>
    <s v="TEXAS"/>
    <x v="30"/>
    <x v="26"/>
    <s v="ELECTRICITY"/>
    <x v="14"/>
    <n v="0"/>
  </r>
  <r>
    <s v="REFERENCE ELECTRIFICATION - MODERATE TECHNOLOGY ADVANCEMENT"/>
    <x v="3"/>
    <s v="INDUSTRIAL GAS OVEN/FURNACE_DRYING"/>
    <s v="TEXAS"/>
    <x v="30"/>
    <x v="26"/>
    <s v="DIESEL FUEL"/>
    <x v="14"/>
    <n v="0"/>
  </r>
  <r>
    <s v="REFERENCE ELECTRIFICATION - MODERATE TECHNOLOGY ADVANCEMENT"/>
    <x v="3"/>
    <s v="INDUSTRIAL GAS OVEN/FURNACE_DRYING"/>
    <s v="TEXAS"/>
    <x v="30"/>
    <x v="26"/>
    <s v="PIPELINE GAS"/>
    <x v="14"/>
    <n v="250222752.70248801"/>
  </r>
  <r>
    <s v="REFERENCE ELECTRIFICATION - MODERATE TECHNOLOGY ADVANCEMENT"/>
    <x v="3"/>
    <s v="INDUSTRIAL GAS OVEN/FURNACE_DRYING"/>
    <s v="TEXAS"/>
    <x v="30"/>
    <x v="26"/>
    <s v="BIOMASS - WOOD"/>
    <x v="14"/>
    <n v="0"/>
  </r>
  <r>
    <s v="REFERENCE ELECTRIFICATION - MODERATE TECHNOLOGY ADVANCEMENT"/>
    <x v="3"/>
    <s v="INDUSTRIAL GAS OVEN/FURNACE_DRYING"/>
    <s v="TEXAS"/>
    <x v="30"/>
    <x v="26"/>
    <s v="RESIDUAL FUEL OIL"/>
    <x v="14"/>
    <n v="0"/>
  </r>
  <r>
    <s v="REFERENCE ELECTRIFICATION - MODERATE TECHNOLOGY ADVANCEMENT"/>
    <x v="3"/>
    <s v="INDUSTRIAL GAS OVEN/FURNACE_DRYING"/>
    <s v="TEXAS"/>
    <x v="30"/>
    <x v="26"/>
    <s v="COAL"/>
    <x v="14"/>
    <n v="0"/>
  </r>
  <r>
    <s v="REFERENCE ELECTRIFICATION - MODERATE TECHNOLOGY ADVANCEMENT"/>
    <x v="3"/>
    <s v="INDUSTRIAL GAS OVEN/FURNACE_DRYING"/>
    <s v="TEXAS"/>
    <x v="30"/>
    <x v="26"/>
    <s v="OTHER PETROLEUM"/>
    <x v="14"/>
    <n v="0"/>
  </r>
  <r>
    <s v="REFERENCE ELECTRIFICATION - MODERATE TECHNOLOGY ADVANCEMENT"/>
    <x v="3"/>
    <s v="INDUSTRIAL GAS OVEN/FURNACE_DRYING"/>
    <s v="TEXAS"/>
    <x v="30"/>
    <x v="27"/>
    <s v="ELECTRICITY"/>
    <x v="14"/>
    <n v="0"/>
  </r>
  <r>
    <s v="REFERENCE ELECTRIFICATION - MODERATE TECHNOLOGY ADVANCEMENT"/>
    <x v="3"/>
    <s v="INDUSTRIAL GAS OVEN/FURNACE_DRYING"/>
    <s v="TEXAS"/>
    <x v="30"/>
    <x v="27"/>
    <s v="DIESEL FUEL"/>
    <x v="14"/>
    <n v="0"/>
  </r>
  <r>
    <s v="REFERENCE ELECTRIFICATION - MODERATE TECHNOLOGY ADVANCEMENT"/>
    <x v="3"/>
    <s v="INDUSTRIAL GAS OVEN/FURNACE_DRYING"/>
    <s v="TEXAS"/>
    <x v="30"/>
    <x v="27"/>
    <s v="PIPELINE GAS"/>
    <x v="14"/>
    <n v="255252021.690864"/>
  </r>
  <r>
    <s v="REFERENCE ELECTRIFICATION - MODERATE TECHNOLOGY ADVANCEMENT"/>
    <x v="3"/>
    <s v="INDUSTRIAL GAS OVEN/FURNACE_DRYING"/>
    <s v="TEXAS"/>
    <x v="30"/>
    <x v="27"/>
    <s v="BIOMASS - WOOD"/>
    <x v="14"/>
    <n v="0"/>
  </r>
  <r>
    <s v="REFERENCE ELECTRIFICATION - MODERATE TECHNOLOGY ADVANCEMENT"/>
    <x v="3"/>
    <s v="INDUSTRIAL GAS OVEN/FURNACE_DRYING"/>
    <s v="TEXAS"/>
    <x v="30"/>
    <x v="27"/>
    <s v="RESIDUAL FUEL OIL"/>
    <x v="14"/>
    <n v="0"/>
  </r>
  <r>
    <s v="REFERENCE ELECTRIFICATION - MODERATE TECHNOLOGY ADVANCEMENT"/>
    <x v="3"/>
    <s v="INDUSTRIAL GAS OVEN/FURNACE_DRYING"/>
    <s v="TEXAS"/>
    <x v="30"/>
    <x v="27"/>
    <s v="COAL"/>
    <x v="14"/>
    <n v="0"/>
  </r>
  <r>
    <s v="REFERENCE ELECTRIFICATION - MODERATE TECHNOLOGY ADVANCEMENT"/>
    <x v="3"/>
    <s v="INDUSTRIAL GAS OVEN/FURNACE_DRYING"/>
    <s v="TEXAS"/>
    <x v="30"/>
    <x v="27"/>
    <s v="OTHER PETROLEUM"/>
    <x v="14"/>
    <n v="0"/>
  </r>
  <r>
    <s v="REFERENCE ELECTRIFICATION - MODERATE TECHNOLOGY ADVANCEMENT"/>
    <x v="3"/>
    <s v="INDUSTRIAL GAS OVEN/FURNACE_DRYING"/>
    <s v="TEXAS"/>
    <x v="30"/>
    <x v="28"/>
    <s v="ELECTRICITY"/>
    <x v="14"/>
    <n v="0"/>
  </r>
  <r>
    <s v="REFERENCE ELECTRIFICATION - MODERATE TECHNOLOGY ADVANCEMENT"/>
    <x v="3"/>
    <s v="INDUSTRIAL GAS OVEN/FURNACE_DRYING"/>
    <s v="TEXAS"/>
    <x v="30"/>
    <x v="28"/>
    <s v="DIESEL FUEL"/>
    <x v="14"/>
    <n v="0"/>
  </r>
  <r>
    <s v="REFERENCE ELECTRIFICATION - MODERATE TECHNOLOGY ADVANCEMENT"/>
    <x v="3"/>
    <s v="INDUSTRIAL GAS OVEN/FURNACE_DRYING"/>
    <s v="TEXAS"/>
    <x v="30"/>
    <x v="28"/>
    <s v="PIPELINE GAS"/>
    <x v="14"/>
    <n v="260262327.05709401"/>
  </r>
  <r>
    <s v="REFERENCE ELECTRIFICATION - MODERATE TECHNOLOGY ADVANCEMENT"/>
    <x v="3"/>
    <s v="INDUSTRIAL GAS OVEN/FURNACE_DRYING"/>
    <s v="TEXAS"/>
    <x v="30"/>
    <x v="28"/>
    <s v="BIOMASS - WOOD"/>
    <x v="14"/>
    <n v="0"/>
  </r>
  <r>
    <s v="REFERENCE ELECTRIFICATION - MODERATE TECHNOLOGY ADVANCEMENT"/>
    <x v="3"/>
    <s v="INDUSTRIAL GAS OVEN/FURNACE_DRYING"/>
    <s v="TEXAS"/>
    <x v="30"/>
    <x v="28"/>
    <s v="RESIDUAL FUEL OIL"/>
    <x v="14"/>
    <n v="0"/>
  </r>
  <r>
    <s v="REFERENCE ELECTRIFICATION - MODERATE TECHNOLOGY ADVANCEMENT"/>
    <x v="3"/>
    <s v="INDUSTRIAL GAS OVEN/FURNACE_DRYING"/>
    <s v="TEXAS"/>
    <x v="30"/>
    <x v="28"/>
    <s v="COAL"/>
    <x v="14"/>
    <n v="0"/>
  </r>
  <r>
    <s v="REFERENCE ELECTRIFICATION - MODERATE TECHNOLOGY ADVANCEMENT"/>
    <x v="3"/>
    <s v="INDUSTRIAL GAS OVEN/FURNACE_DRYING"/>
    <s v="TEXAS"/>
    <x v="30"/>
    <x v="28"/>
    <s v="OTHER PETROLEUM"/>
    <x v="14"/>
    <n v="0"/>
  </r>
  <r>
    <s v="REFERENCE ELECTRIFICATION - MODERATE TECHNOLOGY ADVANCEMENT"/>
    <x v="3"/>
    <s v="INDUSTRIAL GAS OVEN/FURNACE_DRYING"/>
    <s v="TEXAS"/>
    <x v="30"/>
    <x v="29"/>
    <s v="ELECTRICITY"/>
    <x v="14"/>
    <n v="0"/>
  </r>
  <r>
    <s v="REFERENCE ELECTRIFICATION - MODERATE TECHNOLOGY ADVANCEMENT"/>
    <x v="3"/>
    <s v="INDUSTRIAL GAS OVEN/FURNACE_DRYING"/>
    <s v="TEXAS"/>
    <x v="30"/>
    <x v="29"/>
    <s v="DIESEL FUEL"/>
    <x v="14"/>
    <n v="0"/>
  </r>
  <r>
    <s v="REFERENCE ELECTRIFICATION - MODERATE TECHNOLOGY ADVANCEMENT"/>
    <x v="3"/>
    <s v="INDUSTRIAL GAS OVEN/FURNACE_DRYING"/>
    <s v="TEXAS"/>
    <x v="30"/>
    <x v="29"/>
    <s v="PIPELINE GAS"/>
    <x v="14"/>
    <n v="265424969.00672701"/>
  </r>
  <r>
    <s v="REFERENCE ELECTRIFICATION - MODERATE TECHNOLOGY ADVANCEMENT"/>
    <x v="3"/>
    <s v="INDUSTRIAL GAS OVEN/FURNACE_DRYING"/>
    <s v="TEXAS"/>
    <x v="30"/>
    <x v="29"/>
    <s v="BIOMASS - WOOD"/>
    <x v="14"/>
    <n v="0"/>
  </r>
  <r>
    <s v="REFERENCE ELECTRIFICATION - MODERATE TECHNOLOGY ADVANCEMENT"/>
    <x v="3"/>
    <s v="INDUSTRIAL GAS OVEN/FURNACE_DRYING"/>
    <s v="TEXAS"/>
    <x v="30"/>
    <x v="29"/>
    <s v="RESIDUAL FUEL OIL"/>
    <x v="14"/>
    <n v="0"/>
  </r>
  <r>
    <s v="REFERENCE ELECTRIFICATION - MODERATE TECHNOLOGY ADVANCEMENT"/>
    <x v="3"/>
    <s v="INDUSTRIAL GAS OVEN/FURNACE_DRYING"/>
    <s v="TEXAS"/>
    <x v="30"/>
    <x v="29"/>
    <s v="COAL"/>
    <x v="14"/>
    <n v="0"/>
  </r>
  <r>
    <s v="REFERENCE ELECTRIFICATION - MODERATE TECHNOLOGY ADVANCEMENT"/>
    <x v="3"/>
    <s v="INDUSTRIAL GAS OVEN/FURNACE_DRYING"/>
    <s v="TEXAS"/>
    <x v="30"/>
    <x v="29"/>
    <s v="OTHER PETROLEUM"/>
    <x v="14"/>
    <n v="0"/>
  </r>
  <r>
    <s v="REFERENCE ELECTRIFICATION - MODERATE TECHNOLOGY ADVANCEMENT"/>
    <x v="3"/>
    <s v="INDUSTRIAL GAS OVEN/FURNACE_DRYING"/>
    <s v="TEXAS"/>
    <x v="30"/>
    <x v="30"/>
    <s v="ELECTRICITY"/>
    <x v="14"/>
    <n v="0"/>
  </r>
  <r>
    <s v="REFERENCE ELECTRIFICATION - MODERATE TECHNOLOGY ADVANCEMENT"/>
    <x v="3"/>
    <s v="INDUSTRIAL GAS OVEN/FURNACE_DRYING"/>
    <s v="TEXAS"/>
    <x v="30"/>
    <x v="30"/>
    <s v="DIESEL FUEL"/>
    <x v="14"/>
    <n v="0"/>
  </r>
  <r>
    <s v="REFERENCE ELECTRIFICATION - MODERATE TECHNOLOGY ADVANCEMENT"/>
    <x v="3"/>
    <s v="INDUSTRIAL GAS OVEN/FURNACE_DRYING"/>
    <s v="TEXAS"/>
    <x v="30"/>
    <x v="30"/>
    <s v="PIPELINE GAS"/>
    <x v="14"/>
    <n v="270830355.94862503"/>
  </r>
  <r>
    <s v="REFERENCE ELECTRIFICATION - MODERATE TECHNOLOGY ADVANCEMENT"/>
    <x v="3"/>
    <s v="INDUSTRIAL GAS OVEN/FURNACE_DRYING"/>
    <s v="TEXAS"/>
    <x v="30"/>
    <x v="30"/>
    <s v="BIOMASS - WOOD"/>
    <x v="14"/>
    <n v="0"/>
  </r>
  <r>
    <s v="REFERENCE ELECTRIFICATION - MODERATE TECHNOLOGY ADVANCEMENT"/>
    <x v="3"/>
    <s v="INDUSTRIAL GAS OVEN/FURNACE_DRYING"/>
    <s v="TEXAS"/>
    <x v="30"/>
    <x v="30"/>
    <s v="RESIDUAL FUEL OIL"/>
    <x v="14"/>
    <n v="0"/>
  </r>
  <r>
    <s v="REFERENCE ELECTRIFICATION - MODERATE TECHNOLOGY ADVANCEMENT"/>
    <x v="3"/>
    <s v="INDUSTRIAL GAS OVEN/FURNACE_DRYING"/>
    <s v="TEXAS"/>
    <x v="30"/>
    <x v="30"/>
    <s v="COAL"/>
    <x v="14"/>
    <n v="0"/>
  </r>
  <r>
    <s v="REFERENCE ELECTRIFICATION - MODERATE TECHNOLOGY ADVANCEMENT"/>
    <x v="3"/>
    <s v="INDUSTRIAL GAS OVEN/FURNACE_DRYING"/>
    <s v="TEXAS"/>
    <x v="30"/>
    <x v="30"/>
    <s v="OTHER PETROLEUM"/>
    <x v="14"/>
    <n v="0"/>
  </r>
  <r>
    <s v="REFERENCE ELECTRIFICATION - MODERATE TECHNOLOGY ADVANCEMENT"/>
    <x v="3"/>
    <s v="INDUSTRIAL GAS OVEN/FURNACE_DRYING"/>
    <s v="TEXAS"/>
    <x v="30"/>
    <x v="31"/>
    <s v="ELECTRICITY"/>
    <x v="14"/>
    <n v="0"/>
  </r>
  <r>
    <s v="REFERENCE ELECTRIFICATION - MODERATE TECHNOLOGY ADVANCEMENT"/>
    <x v="3"/>
    <s v="INDUSTRIAL GAS OVEN/FURNACE_DRYING"/>
    <s v="TEXAS"/>
    <x v="30"/>
    <x v="31"/>
    <s v="DIESEL FUEL"/>
    <x v="14"/>
    <n v="0"/>
  </r>
  <r>
    <s v="REFERENCE ELECTRIFICATION - MODERATE TECHNOLOGY ADVANCEMENT"/>
    <x v="3"/>
    <s v="INDUSTRIAL GAS OVEN/FURNACE_DRYING"/>
    <s v="TEXAS"/>
    <x v="30"/>
    <x v="31"/>
    <s v="PIPELINE GAS"/>
    <x v="14"/>
    <n v="276919714.28026599"/>
  </r>
  <r>
    <s v="REFERENCE ELECTRIFICATION - MODERATE TECHNOLOGY ADVANCEMENT"/>
    <x v="3"/>
    <s v="INDUSTRIAL GAS OVEN/FURNACE_DRYING"/>
    <s v="TEXAS"/>
    <x v="30"/>
    <x v="31"/>
    <s v="BIOMASS - WOOD"/>
    <x v="14"/>
    <n v="0"/>
  </r>
  <r>
    <s v="REFERENCE ELECTRIFICATION - MODERATE TECHNOLOGY ADVANCEMENT"/>
    <x v="3"/>
    <s v="INDUSTRIAL GAS OVEN/FURNACE_DRYING"/>
    <s v="TEXAS"/>
    <x v="30"/>
    <x v="31"/>
    <s v="RESIDUAL FUEL OIL"/>
    <x v="14"/>
    <n v="0"/>
  </r>
  <r>
    <s v="REFERENCE ELECTRIFICATION - MODERATE TECHNOLOGY ADVANCEMENT"/>
    <x v="3"/>
    <s v="INDUSTRIAL GAS OVEN/FURNACE_DRYING"/>
    <s v="TEXAS"/>
    <x v="30"/>
    <x v="31"/>
    <s v="COAL"/>
    <x v="14"/>
    <n v="0"/>
  </r>
  <r>
    <s v="REFERENCE ELECTRIFICATION - MODERATE TECHNOLOGY ADVANCEMENT"/>
    <x v="3"/>
    <s v="INDUSTRIAL GAS OVEN/FURNACE_DRYING"/>
    <s v="TEXAS"/>
    <x v="30"/>
    <x v="31"/>
    <s v="OTHER PETROLEUM"/>
    <x v="14"/>
    <n v="0"/>
  </r>
  <r>
    <s v="REFERENCE ELECTRIFICATION - MODERATE TECHNOLOGY ADVANCEMENT"/>
    <x v="3"/>
    <s v="INDUSTRIAL GAS OVEN/FURNACE_DRYING"/>
    <s v="TEXAS"/>
    <x v="30"/>
    <x v="32"/>
    <s v="ELECTRICITY"/>
    <x v="14"/>
    <n v="0"/>
  </r>
  <r>
    <s v="REFERENCE ELECTRIFICATION - MODERATE TECHNOLOGY ADVANCEMENT"/>
    <x v="3"/>
    <s v="INDUSTRIAL GAS OVEN/FURNACE_DRYING"/>
    <s v="TEXAS"/>
    <x v="30"/>
    <x v="32"/>
    <s v="DIESEL FUEL"/>
    <x v="14"/>
    <n v="0"/>
  </r>
  <r>
    <s v="REFERENCE ELECTRIFICATION - MODERATE TECHNOLOGY ADVANCEMENT"/>
    <x v="3"/>
    <s v="INDUSTRIAL GAS OVEN/FURNACE_DRYING"/>
    <s v="TEXAS"/>
    <x v="30"/>
    <x v="32"/>
    <s v="PIPELINE GAS"/>
    <x v="14"/>
    <n v="283513572.31138003"/>
  </r>
  <r>
    <s v="REFERENCE ELECTRIFICATION - MODERATE TECHNOLOGY ADVANCEMENT"/>
    <x v="3"/>
    <s v="INDUSTRIAL GAS OVEN/FURNACE_DRYING"/>
    <s v="TEXAS"/>
    <x v="30"/>
    <x v="32"/>
    <s v="BIOMASS - WOOD"/>
    <x v="14"/>
    <n v="0"/>
  </r>
  <r>
    <s v="REFERENCE ELECTRIFICATION - MODERATE TECHNOLOGY ADVANCEMENT"/>
    <x v="3"/>
    <s v="INDUSTRIAL GAS OVEN/FURNACE_DRYING"/>
    <s v="TEXAS"/>
    <x v="30"/>
    <x v="32"/>
    <s v="RESIDUAL FUEL OIL"/>
    <x v="14"/>
    <n v="0"/>
  </r>
  <r>
    <s v="REFERENCE ELECTRIFICATION - MODERATE TECHNOLOGY ADVANCEMENT"/>
    <x v="3"/>
    <s v="INDUSTRIAL GAS OVEN/FURNACE_DRYING"/>
    <s v="TEXAS"/>
    <x v="30"/>
    <x v="32"/>
    <s v="COAL"/>
    <x v="14"/>
    <n v="0"/>
  </r>
  <r>
    <s v="REFERENCE ELECTRIFICATION - MODERATE TECHNOLOGY ADVANCEMENT"/>
    <x v="3"/>
    <s v="INDUSTRIAL GAS OVEN/FURNACE_DRYING"/>
    <s v="TEXAS"/>
    <x v="30"/>
    <x v="32"/>
    <s v="OTHER PETROLEUM"/>
    <x v="14"/>
    <n v="0"/>
  </r>
  <r>
    <s v="REFERENCE ELECTRIFICATION - MODERATE TECHNOLOGY ADVANCEMENT"/>
    <x v="3"/>
    <s v="INDUSTRIAL GAS OVEN/FURNACE_DRYING"/>
    <s v="TEXAS"/>
    <x v="30"/>
    <x v="33"/>
    <s v="ELECTRICITY"/>
    <x v="14"/>
    <n v="0"/>
  </r>
  <r>
    <s v="REFERENCE ELECTRIFICATION - MODERATE TECHNOLOGY ADVANCEMENT"/>
    <x v="3"/>
    <s v="INDUSTRIAL GAS OVEN/FURNACE_DRYING"/>
    <s v="TEXAS"/>
    <x v="30"/>
    <x v="33"/>
    <s v="DIESEL FUEL"/>
    <x v="14"/>
    <n v="0"/>
  </r>
  <r>
    <s v="REFERENCE ELECTRIFICATION - MODERATE TECHNOLOGY ADVANCEMENT"/>
    <x v="3"/>
    <s v="INDUSTRIAL GAS OVEN/FURNACE_DRYING"/>
    <s v="TEXAS"/>
    <x v="30"/>
    <x v="33"/>
    <s v="PIPELINE GAS"/>
    <x v="14"/>
    <n v="290702211.619335"/>
  </r>
  <r>
    <s v="REFERENCE ELECTRIFICATION - MODERATE TECHNOLOGY ADVANCEMENT"/>
    <x v="3"/>
    <s v="INDUSTRIAL GAS OVEN/FURNACE_DRYING"/>
    <s v="TEXAS"/>
    <x v="30"/>
    <x v="33"/>
    <s v="BIOMASS - WOOD"/>
    <x v="14"/>
    <n v="0"/>
  </r>
  <r>
    <s v="REFERENCE ELECTRIFICATION - MODERATE TECHNOLOGY ADVANCEMENT"/>
    <x v="3"/>
    <s v="INDUSTRIAL GAS OVEN/FURNACE_DRYING"/>
    <s v="TEXAS"/>
    <x v="30"/>
    <x v="33"/>
    <s v="RESIDUAL FUEL OIL"/>
    <x v="14"/>
    <n v="0"/>
  </r>
  <r>
    <s v="REFERENCE ELECTRIFICATION - MODERATE TECHNOLOGY ADVANCEMENT"/>
    <x v="3"/>
    <s v="INDUSTRIAL GAS OVEN/FURNACE_DRYING"/>
    <s v="TEXAS"/>
    <x v="30"/>
    <x v="33"/>
    <s v="COAL"/>
    <x v="14"/>
    <n v="0"/>
  </r>
  <r>
    <s v="REFERENCE ELECTRIFICATION - MODERATE TECHNOLOGY ADVANCEMENT"/>
    <x v="3"/>
    <s v="INDUSTRIAL GAS OVEN/FURNACE_DRYING"/>
    <s v="TEXAS"/>
    <x v="30"/>
    <x v="33"/>
    <s v="OTHER PETROLEUM"/>
    <x v="14"/>
    <n v="0"/>
  </r>
  <r>
    <s v="REFERENCE ELECTRIFICATION - MODERATE TECHNOLOGY ADVANCEMENT"/>
    <x v="3"/>
    <s v="INDUSTRIAL OTHER PETROLEUM OVEN/FURNACE_DRYING"/>
    <s v="TEXAS"/>
    <x v="30"/>
    <x v="0"/>
    <s v="ELECTRICITY"/>
    <x v="14"/>
    <n v="0"/>
  </r>
  <r>
    <s v="REFERENCE ELECTRIFICATION - MODERATE TECHNOLOGY ADVANCEMENT"/>
    <x v="3"/>
    <s v="INDUSTRIAL OTHER PETROLEUM OVEN/FURNACE_DRYING"/>
    <s v="TEXAS"/>
    <x v="30"/>
    <x v="0"/>
    <s v="DIESEL FUEL"/>
    <x v="14"/>
    <n v="0"/>
  </r>
  <r>
    <s v="REFERENCE ELECTRIFICATION - MODERATE TECHNOLOGY ADVANCEMENT"/>
    <x v="3"/>
    <s v="INDUSTRIAL OTHER PETROLEUM OVEN/FURNACE_DRYING"/>
    <s v="TEXAS"/>
    <x v="30"/>
    <x v="0"/>
    <s v="PIPELINE GAS"/>
    <x v="14"/>
    <n v="0"/>
  </r>
  <r>
    <s v="REFERENCE ELECTRIFICATION - MODERATE TECHNOLOGY ADVANCEMENT"/>
    <x v="3"/>
    <s v="INDUSTRIAL OTHER PETROLEUM OVEN/FURNACE_DRYING"/>
    <s v="TEXAS"/>
    <x v="30"/>
    <x v="0"/>
    <s v="BIOMASS - WOOD"/>
    <x v="14"/>
    <n v="0"/>
  </r>
  <r>
    <s v="REFERENCE ELECTRIFICATION - MODERATE TECHNOLOGY ADVANCEMENT"/>
    <x v="3"/>
    <s v="INDUSTRIAL OTHER PETROLEUM OVEN/FURNACE_DRYING"/>
    <s v="TEXAS"/>
    <x v="30"/>
    <x v="0"/>
    <s v="RESIDUAL FUEL OIL"/>
    <x v="14"/>
    <n v="0"/>
  </r>
  <r>
    <s v="REFERENCE ELECTRIFICATION - MODERATE TECHNOLOGY ADVANCEMENT"/>
    <x v="3"/>
    <s v="INDUSTRIAL OTHER PETROLEUM OVEN/FURNACE_DRYING"/>
    <s v="TEXAS"/>
    <x v="30"/>
    <x v="0"/>
    <s v="COAL"/>
    <x v="14"/>
    <n v="0"/>
  </r>
  <r>
    <s v="REFERENCE ELECTRIFICATION - MODERATE TECHNOLOGY ADVANCEMENT"/>
    <x v="3"/>
    <s v="INDUSTRIAL OTHER PETROLEUM OVEN/FURNACE_DRYING"/>
    <s v="TEXAS"/>
    <x v="30"/>
    <x v="0"/>
    <s v="OTHER PETROLEUM"/>
    <x v="14"/>
    <n v="0"/>
  </r>
  <r>
    <s v="REFERENCE ELECTRIFICATION - MODERATE TECHNOLOGY ADVANCEMENT"/>
    <x v="3"/>
    <s v="INDUSTRIAL OTHER PETROLEUM OVEN/FURNACE_DRYING"/>
    <s v="TEXAS"/>
    <x v="30"/>
    <x v="1"/>
    <s v="ELECTRICITY"/>
    <x v="14"/>
    <n v="0"/>
  </r>
  <r>
    <s v="REFERENCE ELECTRIFICATION - MODERATE TECHNOLOGY ADVANCEMENT"/>
    <x v="3"/>
    <s v="INDUSTRIAL OTHER PETROLEUM OVEN/FURNACE_DRYING"/>
    <s v="TEXAS"/>
    <x v="30"/>
    <x v="1"/>
    <s v="DIESEL FUEL"/>
    <x v="14"/>
    <n v="0"/>
  </r>
  <r>
    <s v="REFERENCE ELECTRIFICATION - MODERATE TECHNOLOGY ADVANCEMENT"/>
    <x v="3"/>
    <s v="INDUSTRIAL OTHER PETROLEUM OVEN/FURNACE_DRYING"/>
    <s v="TEXAS"/>
    <x v="30"/>
    <x v="1"/>
    <s v="PIPELINE GAS"/>
    <x v="14"/>
    <n v="0"/>
  </r>
  <r>
    <s v="REFERENCE ELECTRIFICATION - MODERATE TECHNOLOGY ADVANCEMENT"/>
    <x v="3"/>
    <s v="INDUSTRIAL OTHER PETROLEUM OVEN/FURNACE_DRYING"/>
    <s v="TEXAS"/>
    <x v="30"/>
    <x v="1"/>
    <s v="BIOMASS - WOOD"/>
    <x v="14"/>
    <n v="0"/>
  </r>
  <r>
    <s v="REFERENCE ELECTRIFICATION - MODERATE TECHNOLOGY ADVANCEMENT"/>
    <x v="3"/>
    <s v="INDUSTRIAL OTHER PETROLEUM OVEN/FURNACE_DRYING"/>
    <s v="TEXAS"/>
    <x v="30"/>
    <x v="1"/>
    <s v="RESIDUAL FUEL OIL"/>
    <x v="14"/>
    <n v="0"/>
  </r>
  <r>
    <s v="REFERENCE ELECTRIFICATION - MODERATE TECHNOLOGY ADVANCEMENT"/>
    <x v="3"/>
    <s v="INDUSTRIAL OTHER PETROLEUM OVEN/FURNACE_DRYING"/>
    <s v="TEXAS"/>
    <x v="30"/>
    <x v="1"/>
    <s v="COAL"/>
    <x v="14"/>
    <n v="0"/>
  </r>
  <r>
    <s v="REFERENCE ELECTRIFICATION - MODERATE TECHNOLOGY ADVANCEMENT"/>
    <x v="3"/>
    <s v="INDUSTRIAL OTHER PETROLEUM OVEN/FURNACE_DRYING"/>
    <s v="TEXAS"/>
    <x v="30"/>
    <x v="1"/>
    <s v="OTHER PETROLEUM"/>
    <x v="14"/>
    <n v="0"/>
  </r>
  <r>
    <s v="REFERENCE ELECTRIFICATION - MODERATE TECHNOLOGY ADVANCEMENT"/>
    <x v="3"/>
    <s v="INDUSTRIAL OTHER PETROLEUM OVEN/FURNACE_DRYING"/>
    <s v="TEXAS"/>
    <x v="30"/>
    <x v="2"/>
    <s v="ELECTRICITY"/>
    <x v="14"/>
    <n v="0"/>
  </r>
  <r>
    <s v="REFERENCE ELECTRIFICATION - MODERATE TECHNOLOGY ADVANCEMENT"/>
    <x v="3"/>
    <s v="INDUSTRIAL OTHER PETROLEUM OVEN/FURNACE_DRYING"/>
    <s v="TEXAS"/>
    <x v="30"/>
    <x v="2"/>
    <s v="DIESEL FUEL"/>
    <x v="14"/>
    <n v="0"/>
  </r>
  <r>
    <s v="REFERENCE ELECTRIFICATION - MODERATE TECHNOLOGY ADVANCEMENT"/>
    <x v="3"/>
    <s v="INDUSTRIAL OTHER PETROLEUM OVEN/FURNACE_DRYING"/>
    <s v="TEXAS"/>
    <x v="30"/>
    <x v="2"/>
    <s v="PIPELINE GAS"/>
    <x v="14"/>
    <n v="0"/>
  </r>
  <r>
    <s v="REFERENCE ELECTRIFICATION - MODERATE TECHNOLOGY ADVANCEMENT"/>
    <x v="3"/>
    <s v="INDUSTRIAL OTHER PETROLEUM OVEN/FURNACE_DRYING"/>
    <s v="TEXAS"/>
    <x v="30"/>
    <x v="2"/>
    <s v="BIOMASS - WOOD"/>
    <x v="14"/>
    <n v="0"/>
  </r>
  <r>
    <s v="REFERENCE ELECTRIFICATION - MODERATE TECHNOLOGY ADVANCEMENT"/>
    <x v="3"/>
    <s v="INDUSTRIAL OTHER PETROLEUM OVEN/FURNACE_DRYING"/>
    <s v="TEXAS"/>
    <x v="30"/>
    <x v="2"/>
    <s v="RESIDUAL FUEL OIL"/>
    <x v="14"/>
    <n v="0"/>
  </r>
  <r>
    <s v="REFERENCE ELECTRIFICATION - MODERATE TECHNOLOGY ADVANCEMENT"/>
    <x v="3"/>
    <s v="INDUSTRIAL OTHER PETROLEUM OVEN/FURNACE_DRYING"/>
    <s v="TEXAS"/>
    <x v="30"/>
    <x v="2"/>
    <s v="COAL"/>
    <x v="14"/>
    <n v="0"/>
  </r>
  <r>
    <s v="REFERENCE ELECTRIFICATION - MODERATE TECHNOLOGY ADVANCEMENT"/>
    <x v="3"/>
    <s v="INDUSTRIAL OTHER PETROLEUM OVEN/FURNACE_DRYING"/>
    <s v="TEXAS"/>
    <x v="30"/>
    <x v="2"/>
    <s v="OTHER PETROLEUM"/>
    <x v="14"/>
    <n v="0"/>
  </r>
  <r>
    <s v="REFERENCE ELECTRIFICATION - MODERATE TECHNOLOGY ADVANCEMENT"/>
    <x v="3"/>
    <s v="INDUSTRIAL OTHER PETROLEUM OVEN/FURNACE_DRYING"/>
    <s v="TEXAS"/>
    <x v="30"/>
    <x v="3"/>
    <s v="ELECTRICITY"/>
    <x v="14"/>
    <n v="0"/>
  </r>
  <r>
    <s v="REFERENCE ELECTRIFICATION - MODERATE TECHNOLOGY ADVANCEMENT"/>
    <x v="3"/>
    <s v="INDUSTRIAL OTHER PETROLEUM OVEN/FURNACE_DRYING"/>
    <s v="TEXAS"/>
    <x v="30"/>
    <x v="3"/>
    <s v="DIESEL FUEL"/>
    <x v="14"/>
    <n v="0"/>
  </r>
  <r>
    <s v="REFERENCE ELECTRIFICATION - MODERATE TECHNOLOGY ADVANCEMENT"/>
    <x v="3"/>
    <s v="INDUSTRIAL OTHER PETROLEUM OVEN/FURNACE_DRYING"/>
    <s v="TEXAS"/>
    <x v="30"/>
    <x v="3"/>
    <s v="PIPELINE GAS"/>
    <x v="14"/>
    <n v="0"/>
  </r>
  <r>
    <s v="REFERENCE ELECTRIFICATION - MODERATE TECHNOLOGY ADVANCEMENT"/>
    <x v="3"/>
    <s v="INDUSTRIAL OTHER PETROLEUM OVEN/FURNACE_DRYING"/>
    <s v="TEXAS"/>
    <x v="30"/>
    <x v="3"/>
    <s v="BIOMASS - WOOD"/>
    <x v="14"/>
    <n v="0"/>
  </r>
  <r>
    <s v="REFERENCE ELECTRIFICATION - MODERATE TECHNOLOGY ADVANCEMENT"/>
    <x v="3"/>
    <s v="INDUSTRIAL OTHER PETROLEUM OVEN/FURNACE_DRYING"/>
    <s v="TEXAS"/>
    <x v="30"/>
    <x v="3"/>
    <s v="RESIDUAL FUEL OIL"/>
    <x v="14"/>
    <n v="0"/>
  </r>
  <r>
    <s v="REFERENCE ELECTRIFICATION - MODERATE TECHNOLOGY ADVANCEMENT"/>
    <x v="3"/>
    <s v="INDUSTRIAL OTHER PETROLEUM OVEN/FURNACE_DRYING"/>
    <s v="TEXAS"/>
    <x v="30"/>
    <x v="3"/>
    <s v="COAL"/>
    <x v="14"/>
    <n v="0"/>
  </r>
  <r>
    <s v="REFERENCE ELECTRIFICATION - MODERATE TECHNOLOGY ADVANCEMENT"/>
    <x v="3"/>
    <s v="INDUSTRIAL OTHER PETROLEUM OVEN/FURNACE_DRYING"/>
    <s v="TEXAS"/>
    <x v="30"/>
    <x v="3"/>
    <s v="OTHER PETROLEUM"/>
    <x v="14"/>
    <n v="0"/>
  </r>
  <r>
    <s v="REFERENCE ELECTRIFICATION - MODERATE TECHNOLOGY ADVANCEMENT"/>
    <x v="3"/>
    <s v="INDUSTRIAL OTHER PETROLEUM OVEN/FURNACE_DRYING"/>
    <s v="TEXAS"/>
    <x v="30"/>
    <x v="4"/>
    <s v="ELECTRICITY"/>
    <x v="14"/>
    <n v="0"/>
  </r>
  <r>
    <s v="REFERENCE ELECTRIFICATION - MODERATE TECHNOLOGY ADVANCEMENT"/>
    <x v="3"/>
    <s v="INDUSTRIAL OTHER PETROLEUM OVEN/FURNACE_DRYING"/>
    <s v="TEXAS"/>
    <x v="30"/>
    <x v="4"/>
    <s v="DIESEL FUEL"/>
    <x v="14"/>
    <n v="0"/>
  </r>
  <r>
    <s v="REFERENCE ELECTRIFICATION - MODERATE TECHNOLOGY ADVANCEMENT"/>
    <x v="3"/>
    <s v="INDUSTRIAL OTHER PETROLEUM OVEN/FURNACE_DRYING"/>
    <s v="TEXAS"/>
    <x v="30"/>
    <x v="4"/>
    <s v="PIPELINE GAS"/>
    <x v="14"/>
    <n v="0"/>
  </r>
  <r>
    <s v="REFERENCE ELECTRIFICATION - MODERATE TECHNOLOGY ADVANCEMENT"/>
    <x v="3"/>
    <s v="INDUSTRIAL OTHER PETROLEUM OVEN/FURNACE_DRYING"/>
    <s v="TEXAS"/>
    <x v="30"/>
    <x v="4"/>
    <s v="BIOMASS - WOOD"/>
    <x v="14"/>
    <n v="0"/>
  </r>
  <r>
    <s v="REFERENCE ELECTRIFICATION - MODERATE TECHNOLOGY ADVANCEMENT"/>
    <x v="3"/>
    <s v="INDUSTRIAL OTHER PETROLEUM OVEN/FURNACE_DRYING"/>
    <s v="TEXAS"/>
    <x v="30"/>
    <x v="4"/>
    <s v="RESIDUAL FUEL OIL"/>
    <x v="14"/>
    <n v="0"/>
  </r>
  <r>
    <s v="REFERENCE ELECTRIFICATION - MODERATE TECHNOLOGY ADVANCEMENT"/>
    <x v="3"/>
    <s v="INDUSTRIAL OTHER PETROLEUM OVEN/FURNACE_DRYING"/>
    <s v="TEXAS"/>
    <x v="30"/>
    <x v="4"/>
    <s v="COAL"/>
    <x v="14"/>
    <n v="0"/>
  </r>
  <r>
    <s v="REFERENCE ELECTRIFICATION - MODERATE TECHNOLOGY ADVANCEMENT"/>
    <x v="3"/>
    <s v="INDUSTRIAL OTHER PETROLEUM OVEN/FURNACE_DRYING"/>
    <s v="TEXAS"/>
    <x v="30"/>
    <x v="4"/>
    <s v="OTHER PETROLEUM"/>
    <x v="14"/>
    <n v="0"/>
  </r>
  <r>
    <s v="REFERENCE ELECTRIFICATION - MODERATE TECHNOLOGY ADVANCEMENT"/>
    <x v="3"/>
    <s v="INDUSTRIAL OTHER PETROLEUM OVEN/FURNACE_DRYING"/>
    <s v="TEXAS"/>
    <x v="30"/>
    <x v="5"/>
    <s v="ELECTRICITY"/>
    <x v="14"/>
    <n v="0"/>
  </r>
  <r>
    <s v="REFERENCE ELECTRIFICATION - MODERATE TECHNOLOGY ADVANCEMENT"/>
    <x v="3"/>
    <s v="INDUSTRIAL OTHER PETROLEUM OVEN/FURNACE_DRYING"/>
    <s v="TEXAS"/>
    <x v="30"/>
    <x v="5"/>
    <s v="DIESEL FUEL"/>
    <x v="14"/>
    <n v="0"/>
  </r>
  <r>
    <s v="REFERENCE ELECTRIFICATION - MODERATE TECHNOLOGY ADVANCEMENT"/>
    <x v="3"/>
    <s v="INDUSTRIAL OTHER PETROLEUM OVEN/FURNACE_DRYING"/>
    <s v="TEXAS"/>
    <x v="30"/>
    <x v="5"/>
    <s v="PIPELINE GAS"/>
    <x v="14"/>
    <n v="0"/>
  </r>
  <r>
    <s v="REFERENCE ELECTRIFICATION - MODERATE TECHNOLOGY ADVANCEMENT"/>
    <x v="3"/>
    <s v="INDUSTRIAL OTHER PETROLEUM OVEN/FURNACE_DRYING"/>
    <s v="TEXAS"/>
    <x v="30"/>
    <x v="5"/>
    <s v="BIOMASS - WOOD"/>
    <x v="14"/>
    <n v="0"/>
  </r>
  <r>
    <s v="REFERENCE ELECTRIFICATION - MODERATE TECHNOLOGY ADVANCEMENT"/>
    <x v="3"/>
    <s v="INDUSTRIAL OTHER PETROLEUM OVEN/FURNACE_DRYING"/>
    <s v="TEXAS"/>
    <x v="30"/>
    <x v="5"/>
    <s v="RESIDUAL FUEL OIL"/>
    <x v="14"/>
    <n v="0"/>
  </r>
  <r>
    <s v="REFERENCE ELECTRIFICATION - MODERATE TECHNOLOGY ADVANCEMENT"/>
    <x v="3"/>
    <s v="INDUSTRIAL OTHER PETROLEUM OVEN/FURNACE_DRYING"/>
    <s v="TEXAS"/>
    <x v="30"/>
    <x v="5"/>
    <s v="COAL"/>
    <x v="14"/>
    <n v="0"/>
  </r>
  <r>
    <s v="REFERENCE ELECTRIFICATION - MODERATE TECHNOLOGY ADVANCEMENT"/>
    <x v="3"/>
    <s v="INDUSTRIAL OTHER PETROLEUM OVEN/FURNACE_DRYING"/>
    <s v="TEXAS"/>
    <x v="30"/>
    <x v="5"/>
    <s v="OTHER PETROLEUM"/>
    <x v="14"/>
    <n v="0"/>
  </r>
  <r>
    <s v="REFERENCE ELECTRIFICATION - MODERATE TECHNOLOGY ADVANCEMENT"/>
    <x v="3"/>
    <s v="INDUSTRIAL OTHER PETROLEUM OVEN/FURNACE_DRYING"/>
    <s v="TEXAS"/>
    <x v="30"/>
    <x v="6"/>
    <s v="ELECTRICITY"/>
    <x v="14"/>
    <n v="0"/>
  </r>
  <r>
    <s v="REFERENCE ELECTRIFICATION - MODERATE TECHNOLOGY ADVANCEMENT"/>
    <x v="3"/>
    <s v="INDUSTRIAL OTHER PETROLEUM OVEN/FURNACE_DRYING"/>
    <s v="TEXAS"/>
    <x v="30"/>
    <x v="6"/>
    <s v="DIESEL FUEL"/>
    <x v="14"/>
    <n v="0"/>
  </r>
  <r>
    <s v="REFERENCE ELECTRIFICATION - MODERATE TECHNOLOGY ADVANCEMENT"/>
    <x v="3"/>
    <s v="INDUSTRIAL OTHER PETROLEUM OVEN/FURNACE_DRYING"/>
    <s v="TEXAS"/>
    <x v="30"/>
    <x v="6"/>
    <s v="PIPELINE GAS"/>
    <x v="14"/>
    <n v="0"/>
  </r>
  <r>
    <s v="REFERENCE ELECTRIFICATION - MODERATE TECHNOLOGY ADVANCEMENT"/>
    <x v="3"/>
    <s v="INDUSTRIAL OTHER PETROLEUM OVEN/FURNACE_DRYING"/>
    <s v="TEXAS"/>
    <x v="30"/>
    <x v="6"/>
    <s v="BIOMASS - WOOD"/>
    <x v="14"/>
    <n v="0"/>
  </r>
  <r>
    <s v="REFERENCE ELECTRIFICATION - MODERATE TECHNOLOGY ADVANCEMENT"/>
    <x v="3"/>
    <s v="INDUSTRIAL OTHER PETROLEUM OVEN/FURNACE_DRYING"/>
    <s v="TEXAS"/>
    <x v="30"/>
    <x v="6"/>
    <s v="RESIDUAL FUEL OIL"/>
    <x v="14"/>
    <n v="0"/>
  </r>
  <r>
    <s v="REFERENCE ELECTRIFICATION - MODERATE TECHNOLOGY ADVANCEMENT"/>
    <x v="3"/>
    <s v="INDUSTRIAL OTHER PETROLEUM OVEN/FURNACE_DRYING"/>
    <s v="TEXAS"/>
    <x v="30"/>
    <x v="6"/>
    <s v="COAL"/>
    <x v="14"/>
    <n v="0"/>
  </r>
  <r>
    <s v="REFERENCE ELECTRIFICATION - MODERATE TECHNOLOGY ADVANCEMENT"/>
    <x v="3"/>
    <s v="INDUSTRIAL OTHER PETROLEUM OVEN/FURNACE_DRYING"/>
    <s v="TEXAS"/>
    <x v="30"/>
    <x v="6"/>
    <s v="OTHER PETROLEUM"/>
    <x v="14"/>
    <n v="0"/>
  </r>
  <r>
    <s v="REFERENCE ELECTRIFICATION - MODERATE TECHNOLOGY ADVANCEMENT"/>
    <x v="3"/>
    <s v="INDUSTRIAL OTHER PETROLEUM OVEN/FURNACE_DRYING"/>
    <s v="TEXAS"/>
    <x v="30"/>
    <x v="7"/>
    <s v="ELECTRICITY"/>
    <x v="14"/>
    <n v="0"/>
  </r>
  <r>
    <s v="REFERENCE ELECTRIFICATION - MODERATE TECHNOLOGY ADVANCEMENT"/>
    <x v="3"/>
    <s v="INDUSTRIAL OTHER PETROLEUM OVEN/FURNACE_DRYING"/>
    <s v="TEXAS"/>
    <x v="30"/>
    <x v="7"/>
    <s v="DIESEL FUEL"/>
    <x v="14"/>
    <n v="0"/>
  </r>
  <r>
    <s v="REFERENCE ELECTRIFICATION - MODERATE TECHNOLOGY ADVANCEMENT"/>
    <x v="3"/>
    <s v="INDUSTRIAL OTHER PETROLEUM OVEN/FURNACE_DRYING"/>
    <s v="TEXAS"/>
    <x v="30"/>
    <x v="7"/>
    <s v="PIPELINE GAS"/>
    <x v="14"/>
    <n v="0"/>
  </r>
  <r>
    <s v="REFERENCE ELECTRIFICATION - MODERATE TECHNOLOGY ADVANCEMENT"/>
    <x v="3"/>
    <s v="INDUSTRIAL OTHER PETROLEUM OVEN/FURNACE_DRYING"/>
    <s v="TEXAS"/>
    <x v="30"/>
    <x v="7"/>
    <s v="BIOMASS - WOOD"/>
    <x v="14"/>
    <n v="0"/>
  </r>
  <r>
    <s v="REFERENCE ELECTRIFICATION - MODERATE TECHNOLOGY ADVANCEMENT"/>
    <x v="3"/>
    <s v="INDUSTRIAL OTHER PETROLEUM OVEN/FURNACE_DRYING"/>
    <s v="TEXAS"/>
    <x v="30"/>
    <x v="7"/>
    <s v="RESIDUAL FUEL OIL"/>
    <x v="14"/>
    <n v="0"/>
  </r>
  <r>
    <s v="REFERENCE ELECTRIFICATION - MODERATE TECHNOLOGY ADVANCEMENT"/>
    <x v="3"/>
    <s v="INDUSTRIAL OTHER PETROLEUM OVEN/FURNACE_DRYING"/>
    <s v="TEXAS"/>
    <x v="30"/>
    <x v="7"/>
    <s v="COAL"/>
    <x v="14"/>
    <n v="0"/>
  </r>
  <r>
    <s v="REFERENCE ELECTRIFICATION - MODERATE TECHNOLOGY ADVANCEMENT"/>
    <x v="3"/>
    <s v="INDUSTRIAL OTHER PETROLEUM OVEN/FURNACE_DRYING"/>
    <s v="TEXAS"/>
    <x v="30"/>
    <x v="7"/>
    <s v="OTHER PETROLEUM"/>
    <x v="14"/>
    <n v="0"/>
  </r>
  <r>
    <s v="REFERENCE ELECTRIFICATION - MODERATE TECHNOLOGY ADVANCEMENT"/>
    <x v="3"/>
    <s v="INDUSTRIAL OTHER PETROLEUM OVEN/FURNACE_DRYING"/>
    <s v="TEXAS"/>
    <x v="30"/>
    <x v="8"/>
    <s v="ELECTRICITY"/>
    <x v="14"/>
    <n v="0"/>
  </r>
  <r>
    <s v="REFERENCE ELECTRIFICATION - MODERATE TECHNOLOGY ADVANCEMENT"/>
    <x v="3"/>
    <s v="INDUSTRIAL OTHER PETROLEUM OVEN/FURNACE_DRYING"/>
    <s v="TEXAS"/>
    <x v="30"/>
    <x v="8"/>
    <s v="DIESEL FUEL"/>
    <x v="14"/>
    <n v="0"/>
  </r>
  <r>
    <s v="REFERENCE ELECTRIFICATION - MODERATE TECHNOLOGY ADVANCEMENT"/>
    <x v="3"/>
    <s v="INDUSTRIAL OTHER PETROLEUM OVEN/FURNACE_DRYING"/>
    <s v="TEXAS"/>
    <x v="30"/>
    <x v="8"/>
    <s v="PIPELINE GAS"/>
    <x v="14"/>
    <n v="0"/>
  </r>
  <r>
    <s v="REFERENCE ELECTRIFICATION - MODERATE TECHNOLOGY ADVANCEMENT"/>
    <x v="3"/>
    <s v="INDUSTRIAL OTHER PETROLEUM OVEN/FURNACE_DRYING"/>
    <s v="TEXAS"/>
    <x v="30"/>
    <x v="8"/>
    <s v="BIOMASS - WOOD"/>
    <x v="14"/>
    <n v="0"/>
  </r>
  <r>
    <s v="REFERENCE ELECTRIFICATION - MODERATE TECHNOLOGY ADVANCEMENT"/>
    <x v="3"/>
    <s v="INDUSTRIAL OTHER PETROLEUM OVEN/FURNACE_DRYING"/>
    <s v="TEXAS"/>
    <x v="30"/>
    <x v="8"/>
    <s v="RESIDUAL FUEL OIL"/>
    <x v="14"/>
    <n v="0"/>
  </r>
  <r>
    <s v="REFERENCE ELECTRIFICATION - MODERATE TECHNOLOGY ADVANCEMENT"/>
    <x v="3"/>
    <s v="INDUSTRIAL OTHER PETROLEUM OVEN/FURNACE_DRYING"/>
    <s v="TEXAS"/>
    <x v="30"/>
    <x v="8"/>
    <s v="COAL"/>
    <x v="14"/>
    <n v="0"/>
  </r>
  <r>
    <s v="REFERENCE ELECTRIFICATION - MODERATE TECHNOLOGY ADVANCEMENT"/>
    <x v="3"/>
    <s v="INDUSTRIAL OTHER PETROLEUM OVEN/FURNACE_DRYING"/>
    <s v="TEXAS"/>
    <x v="30"/>
    <x v="8"/>
    <s v="OTHER PETROLEUM"/>
    <x v="14"/>
    <n v="0"/>
  </r>
  <r>
    <s v="REFERENCE ELECTRIFICATION - MODERATE TECHNOLOGY ADVANCEMENT"/>
    <x v="3"/>
    <s v="INDUSTRIAL OTHER PETROLEUM OVEN/FURNACE_DRYING"/>
    <s v="TEXAS"/>
    <x v="30"/>
    <x v="9"/>
    <s v="ELECTRICITY"/>
    <x v="14"/>
    <n v="0"/>
  </r>
  <r>
    <s v="REFERENCE ELECTRIFICATION - MODERATE TECHNOLOGY ADVANCEMENT"/>
    <x v="3"/>
    <s v="INDUSTRIAL OTHER PETROLEUM OVEN/FURNACE_DRYING"/>
    <s v="TEXAS"/>
    <x v="30"/>
    <x v="9"/>
    <s v="DIESEL FUEL"/>
    <x v="14"/>
    <n v="0"/>
  </r>
  <r>
    <s v="REFERENCE ELECTRIFICATION - MODERATE TECHNOLOGY ADVANCEMENT"/>
    <x v="3"/>
    <s v="INDUSTRIAL OTHER PETROLEUM OVEN/FURNACE_DRYING"/>
    <s v="TEXAS"/>
    <x v="30"/>
    <x v="9"/>
    <s v="PIPELINE GAS"/>
    <x v="14"/>
    <n v="0"/>
  </r>
  <r>
    <s v="REFERENCE ELECTRIFICATION - MODERATE TECHNOLOGY ADVANCEMENT"/>
    <x v="3"/>
    <s v="INDUSTRIAL OTHER PETROLEUM OVEN/FURNACE_DRYING"/>
    <s v="TEXAS"/>
    <x v="30"/>
    <x v="9"/>
    <s v="BIOMASS - WOOD"/>
    <x v="14"/>
    <n v="0"/>
  </r>
  <r>
    <s v="REFERENCE ELECTRIFICATION - MODERATE TECHNOLOGY ADVANCEMENT"/>
    <x v="3"/>
    <s v="INDUSTRIAL OTHER PETROLEUM OVEN/FURNACE_DRYING"/>
    <s v="TEXAS"/>
    <x v="30"/>
    <x v="9"/>
    <s v="RESIDUAL FUEL OIL"/>
    <x v="14"/>
    <n v="0"/>
  </r>
  <r>
    <s v="REFERENCE ELECTRIFICATION - MODERATE TECHNOLOGY ADVANCEMENT"/>
    <x v="3"/>
    <s v="INDUSTRIAL OTHER PETROLEUM OVEN/FURNACE_DRYING"/>
    <s v="TEXAS"/>
    <x v="30"/>
    <x v="9"/>
    <s v="COAL"/>
    <x v="14"/>
    <n v="0"/>
  </r>
  <r>
    <s v="REFERENCE ELECTRIFICATION - MODERATE TECHNOLOGY ADVANCEMENT"/>
    <x v="3"/>
    <s v="INDUSTRIAL OTHER PETROLEUM OVEN/FURNACE_DRYING"/>
    <s v="TEXAS"/>
    <x v="30"/>
    <x v="9"/>
    <s v="OTHER PETROLEUM"/>
    <x v="14"/>
    <n v="0"/>
  </r>
  <r>
    <s v="REFERENCE ELECTRIFICATION - MODERATE TECHNOLOGY ADVANCEMENT"/>
    <x v="3"/>
    <s v="INDUSTRIAL OTHER PETROLEUM OVEN/FURNACE_DRYING"/>
    <s v="TEXAS"/>
    <x v="30"/>
    <x v="10"/>
    <s v="ELECTRICITY"/>
    <x v="14"/>
    <n v="0"/>
  </r>
  <r>
    <s v="REFERENCE ELECTRIFICATION - MODERATE TECHNOLOGY ADVANCEMENT"/>
    <x v="3"/>
    <s v="INDUSTRIAL OTHER PETROLEUM OVEN/FURNACE_DRYING"/>
    <s v="TEXAS"/>
    <x v="30"/>
    <x v="10"/>
    <s v="DIESEL FUEL"/>
    <x v="14"/>
    <n v="0"/>
  </r>
  <r>
    <s v="REFERENCE ELECTRIFICATION - MODERATE TECHNOLOGY ADVANCEMENT"/>
    <x v="3"/>
    <s v="INDUSTRIAL OTHER PETROLEUM OVEN/FURNACE_DRYING"/>
    <s v="TEXAS"/>
    <x v="30"/>
    <x v="10"/>
    <s v="PIPELINE GAS"/>
    <x v="14"/>
    <n v="0"/>
  </r>
  <r>
    <s v="REFERENCE ELECTRIFICATION - MODERATE TECHNOLOGY ADVANCEMENT"/>
    <x v="3"/>
    <s v="INDUSTRIAL OTHER PETROLEUM OVEN/FURNACE_DRYING"/>
    <s v="TEXAS"/>
    <x v="30"/>
    <x v="10"/>
    <s v="BIOMASS - WOOD"/>
    <x v="14"/>
    <n v="0"/>
  </r>
  <r>
    <s v="REFERENCE ELECTRIFICATION - MODERATE TECHNOLOGY ADVANCEMENT"/>
    <x v="3"/>
    <s v="INDUSTRIAL OTHER PETROLEUM OVEN/FURNACE_DRYING"/>
    <s v="TEXAS"/>
    <x v="30"/>
    <x v="10"/>
    <s v="RESIDUAL FUEL OIL"/>
    <x v="14"/>
    <n v="0"/>
  </r>
  <r>
    <s v="REFERENCE ELECTRIFICATION - MODERATE TECHNOLOGY ADVANCEMENT"/>
    <x v="3"/>
    <s v="INDUSTRIAL OTHER PETROLEUM OVEN/FURNACE_DRYING"/>
    <s v="TEXAS"/>
    <x v="30"/>
    <x v="10"/>
    <s v="COAL"/>
    <x v="14"/>
    <n v="0"/>
  </r>
  <r>
    <s v="REFERENCE ELECTRIFICATION - MODERATE TECHNOLOGY ADVANCEMENT"/>
    <x v="3"/>
    <s v="INDUSTRIAL OTHER PETROLEUM OVEN/FURNACE_DRYING"/>
    <s v="TEXAS"/>
    <x v="30"/>
    <x v="10"/>
    <s v="OTHER PETROLEUM"/>
    <x v="14"/>
    <n v="0"/>
  </r>
  <r>
    <s v="REFERENCE ELECTRIFICATION - MODERATE TECHNOLOGY ADVANCEMENT"/>
    <x v="3"/>
    <s v="INDUSTRIAL OTHER PETROLEUM OVEN/FURNACE_DRYING"/>
    <s v="TEXAS"/>
    <x v="30"/>
    <x v="11"/>
    <s v="ELECTRICITY"/>
    <x v="14"/>
    <n v="0"/>
  </r>
  <r>
    <s v="REFERENCE ELECTRIFICATION - MODERATE TECHNOLOGY ADVANCEMENT"/>
    <x v="3"/>
    <s v="INDUSTRIAL OTHER PETROLEUM OVEN/FURNACE_DRYING"/>
    <s v="TEXAS"/>
    <x v="30"/>
    <x v="11"/>
    <s v="DIESEL FUEL"/>
    <x v="14"/>
    <n v="0"/>
  </r>
  <r>
    <s v="REFERENCE ELECTRIFICATION - MODERATE TECHNOLOGY ADVANCEMENT"/>
    <x v="3"/>
    <s v="INDUSTRIAL OTHER PETROLEUM OVEN/FURNACE_DRYING"/>
    <s v="TEXAS"/>
    <x v="30"/>
    <x v="11"/>
    <s v="PIPELINE GAS"/>
    <x v="14"/>
    <n v="0"/>
  </r>
  <r>
    <s v="REFERENCE ELECTRIFICATION - MODERATE TECHNOLOGY ADVANCEMENT"/>
    <x v="3"/>
    <s v="INDUSTRIAL OTHER PETROLEUM OVEN/FURNACE_DRYING"/>
    <s v="TEXAS"/>
    <x v="30"/>
    <x v="11"/>
    <s v="BIOMASS - WOOD"/>
    <x v="14"/>
    <n v="0"/>
  </r>
  <r>
    <s v="REFERENCE ELECTRIFICATION - MODERATE TECHNOLOGY ADVANCEMENT"/>
    <x v="3"/>
    <s v="INDUSTRIAL OTHER PETROLEUM OVEN/FURNACE_DRYING"/>
    <s v="TEXAS"/>
    <x v="30"/>
    <x v="11"/>
    <s v="RESIDUAL FUEL OIL"/>
    <x v="14"/>
    <n v="0"/>
  </r>
  <r>
    <s v="REFERENCE ELECTRIFICATION - MODERATE TECHNOLOGY ADVANCEMENT"/>
    <x v="3"/>
    <s v="INDUSTRIAL OTHER PETROLEUM OVEN/FURNACE_DRYING"/>
    <s v="TEXAS"/>
    <x v="30"/>
    <x v="11"/>
    <s v="COAL"/>
    <x v="14"/>
    <n v="0"/>
  </r>
  <r>
    <s v="REFERENCE ELECTRIFICATION - MODERATE TECHNOLOGY ADVANCEMENT"/>
    <x v="3"/>
    <s v="INDUSTRIAL OTHER PETROLEUM OVEN/FURNACE_DRYING"/>
    <s v="TEXAS"/>
    <x v="30"/>
    <x v="11"/>
    <s v="OTHER PETROLEUM"/>
    <x v="14"/>
    <n v="0"/>
  </r>
  <r>
    <s v="REFERENCE ELECTRIFICATION - MODERATE TECHNOLOGY ADVANCEMENT"/>
    <x v="3"/>
    <s v="INDUSTRIAL OTHER PETROLEUM OVEN/FURNACE_DRYING"/>
    <s v="TEXAS"/>
    <x v="30"/>
    <x v="12"/>
    <s v="ELECTRICITY"/>
    <x v="14"/>
    <n v="0"/>
  </r>
  <r>
    <s v="REFERENCE ELECTRIFICATION - MODERATE TECHNOLOGY ADVANCEMENT"/>
    <x v="3"/>
    <s v="INDUSTRIAL OTHER PETROLEUM OVEN/FURNACE_DRYING"/>
    <s v="TEXAS"/>
    <x v="30"/>
    <x v="12"/>
    <s v="DIESEL FUEL"/>
    <x v="14"/>
    <n v="0"/>
  </r>
  <r>
    <s v="REFERENCE ELECTRIFICATION - MODERATE TECHNOLOGY ADVANCEMENT"/>
    <x v="3"/>
    <s v="INDUSTRIAL OTHER PETROLEUM OVEN/FURNACE_DRYING"/>
    <s v="TEXAS"/>
    <x v="30"/>
    <x v="12"/>
    <s v="PIPELINE GAS"/>
    <x v="14"/>
    <n v="0"/>
  </r>
  <r>
    <s v="REFERENCE ELECTRIFICATION - MODERATE TECHNOLOGY ADVANCEMENT"/>
    <x v="3"/>
    <s v="INDUSTRIAL OTHER PETROLEUM OVEN/FURNACE_DRYING"/>
    <s v="TEXAS"/>
    <x v="30"/>
    <x v="12"/>
    <s v="BIOMASS - WOOD"/>
    <x v="14"/>
    <n v="0"/>
  </r>
  <r>
    <s v="REFERENCE ELECTRIFICATION - MODERATE TECHNOLOGY ADVANCEMENT"/>
    <x v="3"/>
    <s v="INDUSTRIAL OTHER PETROLEUM OVEN/FURNACE_DRYING"/>
    <s v="TEXAS"/>
    <x v="30"/>
    <x v="12"/>
    <s v="RESIDUAL FUEL OIL"/>
    <x v="14"/>
    <n v="0"/>
  </r>
  <r>
    <s v="REFERENCE ELECTRIFICATION - MODERATE TECHNOLOGY ADVANCEMENT"/>
    <x v="3"/>
    <s v="INDUSTRIAL OTHER PETROLEUM OVEN/FURNACE_DRYING"/>
    <s v="TEXAS"/>
    <x v="30"/>
    <x v="12"/>
    <s v="COAL"/>
    <x v="14"/>
    <n v="0"/>
  </r>
  <r>
    <s v="REFERENCE ELECTRIFICATION - MODERATE TECHNOLOGY ADVANCEMENT"/>
    <x v="3"/>
    <s v="INDUSTRIAL OTHER PETROLEUM OVEN/FURNACE_DRYING"/>
    <s v="TEXAS"/>
    <x v="30"/>
    <x v="12"/>
    <s v="OTHER PETROLEUM"/>
    <x v="14"/>
    <n v="0"/>
  </r>
  <r>
    <s v="REFERENCE ELECTRIFICATION - MODERATE TECHNOLOGY ADVANCEMENT"/>
    <x v="3"/>
    <s v="INDUSTRIAL OTHER PETROLEUM OVEN/FURNACE_DRYING"/>
    <s v="TEXAS"/>
    <x v="30"/>
    <x v="13"/>
    <s v="ELECTRICITY"/>
    <x v="14"/>
    <n v="0"/>
  </r>
  <r>
    <s v="REFERENCE ELECTRIFICATION - MODERATE TECHNOLOGY ADVANCEMENT"/>
    <x v="3"/>
    <s v="INDUSTRIAL OTHER PETROLEUM OVEN/FURNACE_DRYING"/>
    <s v="TEXAS"/>
    <x v="30"/>
    <x v="13"/>
    <s v="DIESEL FUEL"/>
    <x v="14"/>
    <n v="0"/>
  </r>
  <r>
    <s v="REFERENCE ELECTRIFICATION - MODERATE TECHNOLOGY ADVANCEMENT"/>
    <x v="3"/>
    <s v="INDUSTRIAL OTHER PETROLEUM OVEN/FURNACE_DRYING"/>
    <s v="TEXAS"/>
    <x v="30"/>
    <x v="13"/>
    <s v="PIPELINE GAS"/>
    <x v="14"/>
    <n v="0"/>
  </r>
  <r>
    <s v="REFERENCE ELECTRIFICATION - MODERATE TECHNOLOGY ADVANCEMENT"/>
    <x v="3"/>
    <s v="INDUSTRIAL OTHER PETROLEUM OVEN/FURNACE_DRYING"/>
    <s v="TEXAS"/>
    <x v="30"/>
    <x v="13"/>
    <s v="BIOMASS - WOOD"/>
    <x v="14"/>
    <n v="0"/>
  </r>
  <r>
    <s v="REFERENCE ELECTRIFICATION - MODERATE TECHNOLOGY ADVANCEMENT"/>
    <x v="3"/>
    <s v="INDUSTRIAL OTHER PETROLEUM OVEN/FURNACE_DRYING"/>
    <s v="TEXAS"/>
    <x v="30"/>
    <x v="13"/>
    <s v="RESIDUAL FUEL OIL"/>
    <x v="14"/>
    <n v="0"/>
  </r>
  <r>
    <s v="REFERENCE ELECTRIFICATION - MODERATE TECHNOLOGY ADVANCEMENT"/>
    <x v="3"/>
    <s v="INDUSTRIAL OTHER PETROLEUM OVEN/FURNACE_DRYING"/>
    <s v="TEXAS"/>
    <x v="30"/>
    <x v="13"/>
    <s v="COAL"/>
    <x v="14"/>
    <n v="0"/>
  </r>
  <r>
    <s v="REFERENCE ELECTRIFICATION - MODERATE TECHNOLOGY ADVANCEMENT"/>
    <x v="3"/>
    <s v="INDUSTRIAL OTHER PETROLEUM OVEN/FURNACE_DRYING"/>
    <s v="TEXAS"/>
    <x v="30"/>
    <x v="13"/>
    <s v="OTHER PETROLEUM"/>
    <x v="14"/>
    <n v="0"/>
  </r>
  <r>
    <s v="REFERENCE ELECTRIFICATION - MODERATE TECHNOLOGY ADVANCEMENT"/>
    <x v="3"/>
    <s v="INDUSTRIAL OTHER PETROLEUM OVEN/FURNACE_DRYING"/>
    <s v="TEXAS"/>
    <x v="30"/>
    <x v="14"/>
    <s v="ELECTRICITY"/>
    <x v="14"/>
    <n v="0"/>
  </r>
  <r>
    <s v="REFERENCE ELECTRIFICATION - MODERATE TECHNOLOGY ADVANCEMENT"/>
    <x v="3"/>
    <s v="INDUSTRIAL OTHER PETROLEUM OVEN/FURNACE_DRYING"/>
    <s v="TEXAS"/>
    <x v="30"/>
    <x v="14"/>
    <s v="DIESEL FUEL"/>
    <x v="14"/>
    <n v="0"/>
  </r>
  <r>
    <s v="REFERENCE ELECTRIFICATION - MODERATE TECHNOLOGY ADVANCEMENT"/>
    <x v="3"/>
    <s v="INDUSTRIAL OTHER PETROLEUM OVEN/FURNACE_DRYING"/>
    <s v="TEXAS"/>
    <x v="30"/>
    <x v="14"/>
    <s v="PIPELINE GAS"/>
    <x v="14"/>
    <n v="0"/>
  </r>
  <r>
    <s v="REFERENCE ELECTRIFICATION - MODERATE TECHNOLOGY ADVANCEMENT"/>
    <x v="3"/>
    <s v="INDUSTRIAL OTHER PETROLEUM OVEN/FURNACE_DRYING"/>
    <s v="TEXAS"/>
    <x v="30"/>
    <x v="14"/>
    <s v="BIOMASS - WOOD"/>
    <x v="14"/>
    <n v="0"/>
  </r>
  <r>
    <s v="REFERENCE ELECTRIFICATION - MODERATE TECHNOLOGY ADVANCEMENT"/>
    <x v="3"/>
    <s v="INDUSTRIAL OTHER PETROLEUM OVEN/FURNACE_DRYING"/>
    <s v="TEXAS"/>
    <x v="30"/>
    <x v="14"/>
    <s v="RESIDUAL FUEL OIL"/>
    <x v="14"/>
    <n v="0"/>
  </r>
  <r>
    <s v="REFERENCE ELECTRIFICATION - MODERATE TECHNOLOGY ADVANCEMENT"/>
    <x v="3"/>
    <s v="INDUSTRIAL OTHER PETROLEUM OVEN/FURNACE_DRYING"/>
    <s v="TEXAS"/>
    <x v="30"/>
    <x v="14"/>
    <s v="COAL"/>
    <x v="14"/>
    <n v="0"/>
  </r>
  <r>
    <s v="REFERENCE ELECTRIFICATION - MODERATE TECHNOLOGY ADVANCEMENT"/>
    <x v="3"/>
    <s v="INDUSTRIAL OTHER PETROLEUM OVEN/FURNACE_DRYING"/>
    <s v="TEXAS"/>
    <x v="30"/>
    <x v="14"/>
    <s v="OTHER PETROLEUM"/>
    <x v="14"/>
    <n v="0"/>
  </r>
  <r>
    <s v="REFERENCE ELECTRIFICATION - MODERATE TECHNOLOGY ADVANCEMENT"/>
    <x v="3"/>
    <s v="INDUSTRIAL OTHER PETROLEUM OVEN/FURNACE_DRYING"/>
    <s v="TEXAS"/>
    <x v="30"/>
    <x v="15"/>
    <s v="ELECTRICITY"/>
    <x v="14"/>
    <n v="0"/>
  </r>
  <r>
    <s v="REFERENCE ELECTRIFICATION - MODERATE TECHNOLOGY ADVANCEMENT"/>
    <x v="3"/>
    <s v="INDUSTRIAL OTHER PETROLEUM OVEN/FURNACE_DRYING"/>
    <s v="TEXAS"/>
    <x v="30"/>
    <x v="15"/>
    <s v="DIESEL FUEL"/>
    <x v="14"/>
    <n v="0"/>
  </r>
  <r>
    <s v="REFERENCE ELECTRIFICATION - MODERATE TECHNOLOGY ADVANCEMENT"/>
    <x v="3"/>
    <s v="INDUSTRIAL OTHER PETROLEUM OVEN/FURNACE_DRYING"/>
    <s v="TEXAS"/>
    <x v="30"/>
    <x v="15"/>
    <s v="PIPELINE GAS"/>
    <x v="14"/>
    <n v="0"/>
  </r>
  <r>
    <s v="REFERENCE ELECTRIFICATION - MODERATE TECHNOLOGY ADVANCEMENT"/>
    <x v="3"/>
    <s v="INDUSTRIAL OTHER PETROLEUM OVEN/FURNACE_DRYING"/>
    <s v="TEXAS"/>
    <x v="30"/>
    <x v="15"/>
    <s v="BIOMASS - WOOD"/>
    <x v="14"/>
    <n v="0"/>
  </r>
  <r>
    <s v="REFERENCE ELECTRIFICATION - MODERATE TECHNOLOGY ADVANCEMENT"/>
    <x v="3"/>
    <s v="INDUSTRIAL OTHER PETROLEUM OVEN/FURNACE_DRYING"/>
    <s v="TEXAS"/>
    <x v="30"/>
    <x v="15"/>
    <s v="RESIDUAL FUEL OIL"/>
    <x v="14"/>
    <n v="0"/>
  </r>
  <r>
    <s v="REFERENCE ELECTRIFICATION - MODERATE TECHNOLOGY ADVANCEMENT"/>
    <x v="3"/>
    <s v="INDUSTRIAL OTHER PETROLEUM OVEN/FURNACE_DRYING"/>
    <s v="TEXAS"/>
    <x v="30"/>
    <x v="15"/>
    <s v="COAL"/>
    <x v="14"/>
    <n v="0"/>
  </r>
  <r>
    <s v="REFERENCE ELECTRIFICATION - MODERATE TECHNOLOGY ADVANCEMENT"/>
    <x v="3"/>
    <s v="INDUSTRIAL OTHER PETROLEUM OVEN/FURNACE_DRYING"/>
    <s v="TEXAS"/>
    <x v="30"/>
    <x v="15"/>
    <s v="OTHER PETROLEUM"/>
    <x v="14"/>
    <n v="0"/>
  </r>
  <r>
    <s v="REFERENCE ELECTRIFICATION - MODERATE TECHNOLOGY ADVANCEMENT"/>
    <x v="3"/>
    <s v="INDUSTRIAL OTHER PETROLEUM OVEN/FURNACE_DRYING"/>
    <s v="TEXAS"/>
    <x v="30"/>
    <x v="16"/>
    <s v="ELECTRICITY"/>
    <x v="14"/>
    <n v="0"/>
  </r>
  <r>
    <s v="REFERENCE ELECTRIFICATION - MODERATE TECHNOLOGY ADVANCEMENT"/>
    <x v="3"/>
    <s v="INDUSTRIAL OTHER PETROLEUM OVEN/FURNACE_DRYING"/>
    <s v="TEXAS"/>
    <x v="30"/>
    <x v="16"/>
    <s v="DIESEL FUEL"/>
    <x v="14"/>
    <n v="0"/>
  </r>
  <r>
    <s v="REFERENCE ELECTRIFICATION - MODERATE TECHNOLOGY ADVANCEMENT"/>
    <x v="3"/>
    <s v="INDUSTRIAL OTHER PETROLEUM OVEN/FURNACE_DRYING"/>
    <s v="TEXAS"/>
    <x v="30"/>
    <x v="16"/>
    <s v="PIPELINE GAS"/>
    <x v="14"/>
    <n v="0"/>
  </r>
  <r>
    <s v="REFERENCE ELECTRIFICATION - MODERATE TECHNOLOGY ADVANCEMENT"/>
    <x v="3"/>
    <s v="INDUSTRIAL OTHER PETROLEUM OVEN/FURNACE_DRYING"/>
    <s v="TEXAS"/>
    <x v="30"/>
    <x v="16"/>
    <s v="BIOMASS - WOOD"/>
    <x v="14"/>
    <n v="0"/>
  </r>
  <r>
    <s v="REFERENCE ELECTRIFICATION - MODERATE TECHNOLOGY ADVANCEMENT"/>
    <x v="3"/>
    <s v="INDUSTRIAL OTHER PETROLEUM OVEN/FURNACE_DRYING"/>
    <s v="TEXAS"/>
    <x v="30"/>
    <x v="16"/>
    <s v="RESIDUAL FUEL OIL"/>
    <x v="14"/>
    <n v="0"/>
  </r>
  <r>
    <s v="REFERENCE ELECTRIFICATION - MODERATE TECHNOLOGY ADVANCEMENT"/>
    <x v="3"/>
    <s v="INDUSTRIAL OTHER PETROLEUM OVEN/FURNACE_DRYING"/>
    <s v="TEXAS"/>
    <x v="30"/>
    <x v="16"/>
    <s v="COAL"/>
    <x v="14"/>
    <n v="0"/>
  </r>
  <r>
    <s v="REFERENCE ELECTRIFICATION - MODERATE TECHNOLOGY ADVANCEMENT"/>
    <x v="3"/>
    <s v="INDUSTRIAL OTHER PETROLEUM OVEN/FURNACE_DRYING"/>
    <s v="TEXAS"/>
    <x v="30"/>
    <x v="16"/>
    <s v="OTHER PETROLEUM"/>
    <x v="14"/>
    <n v="0"/>
  </r>
  <r>
    <s v="REFERENCE ELECTRIFICATION - MODERATE TECHNOLOGY ADVANCEMENT"/>
    <x v="3"/>
    <s v="INDUSTRIAL OTHER PETROLEUM OVEN/FURNACE_DRYING"/>
    <s v="TEXAS"/>
    <x v="30"/>
    <x v="17"/>
    <s v="ELECTRICITY"/>
    <x v="14"/>
    <n v="0"/>
  </r>
  <r>
    <s v="REFERENCE ELECTRIFICATION - MODERATE TECHNOLOGY ADVANCEMENT"/>
    <x v="3"/>
    <s v="INDUSTRIAL OTHER PETROLEUM OVEN/FURNACE_DRYING"/>
    <s v="TEXAS"/>
    <x v="30"/>
    <x v="17"/>
    <s v="DIESEL FUEL"/>
    <x v="14"/>
    <n v="0"/>
  </r>
  <r>
    <s v="REFERENCE ELECTRIFICATION - MODERATE TECHNOLOGY ADVANCEMENT"/>
    <x v="3"/>
    <s v="INDUSTRIAL OTHER PETROLEUM OVEN/FURNACE_DRYING"/>
    <s v="TEXAS"/>
    <x v="30"/>
    <x v="17"/>
    <s v="PIPELINE GAS"/>
    <x v="14"/>
    <n v="0"/>
  </r>
  <r>
    <s v="REFERENCE ELECTRIFICATION - MODERATE TECHNOLOGY ADVANCEMENT"/>
    <x v="3"/>
    <s v="INDUSTRIAL OTHER PETROLEUM OVEN/FURNACE_DRYING"/>
    <s v="TEXAS"/>
    <x v="30"/>
    <x v="17"/>
    <s v="BIOMASS - WOOD"/>
    <x v="14"/>
    <n v="0"/>
  </r>
  <r>
    <s v="REFERENCE ELECTRIFICATION - MODERATE TECHNOLOGY ADVANCEMENT"/>
    <x v="3"/>
    <s v="INDUSTRIAL OTHER PETROLEUM OVEN/FURNACE_DRYING"/>
    <s v="TEXAS"/>
    <x v="30"/>
    <x v="17"/>
    <s v="RESIDUAL FUEL OIL"/>
    <x v="14"/>
    <n v="0"/>
  </r>
  <r>
    <s v="REFERENCE ELECTRIFICATION - MODERATE TECHNOLOGY ADVANCEMENT"/>
    <x v="3"/>
    <s v="INDUSTRIAL OTHER PETROLEUM OVEN/FURNACE_DRYING"/>
    <s v="TEXAS"/>
    <x v="30"/>
    <x v="17"/>
    <s v="COAL"/>
    <x v="14"/>
    <n v="0"/>
  </r>
  <r>
    <s v="REFERENCE ELECTRIFICATION - MODERATE TECHNOLOGY ADVANCEMENT"/>
    <x v="3"/>
    <s v="INDUSTRIAL OTHER PETROLEUM OVEN/FURNACE_DRYING"/>
    <s v="TEXAS"/>
    <x v="30"/>
    <x v="17"/>
    <s v="OTHER PETROLEUM"/>
    <x v="14"/>
    <n v="0"/>
  </r>
  <r>
    <s v="REFERENCE ELECTRIFICATION - MODERATE TECHNOLOGY ADVANCEMENT"/>
    <x v="3"/>
    <s v="INDUSTRIAL OTHER PETROLEUM OVEN/FURNACE_DRYING"/>
    <s v="TEXAS"/>
    <x v="30"/>
    <x v="18"/>
    <s v="ELECTRICITY"/>
    <x v="14"/>
    <n v="0"/>
  </r>
  <r>
    <s v="REFERENCE ELECTRIFICATION - MODERATE TECHNOLOGY ADVANCEMENT"/>
    <x v="3"/>
    <s v="INDUSTRIAL OTHER PETROLEUM OVEN/FURNACE_DRYING"/>
    <s v="TEXAS"/>
    <x v="30"/>
    <x v="18"/>
    <s v="DIESEL FUEL"/>
    <x v="14"/>
    <n v="0"/>
  </r>
  <r>
    <s v="REFERENCE ELECTRIFICATION - MODERATE TECHNOLOGY ADVANCEMENT"/>
    <x v="3"/>
    <s v="INDUSTRIAL OTHER PETROLEUM OVEN/FURNACE_DRYING"/>
    <s v="TEXAS"/>
    <x v="30"/>
    <x v="18"/>
    <s v="PIPELINE GAS"/>
    <x v="14"/>
    <n v="0"/>
  </r>
  <r>
    <s v="REFERENCE ELECTRIFICATION - MODERATE TECHNOLOGY ADVANCEMENT"/>
    <x v="3"/>
    <s v="INDUSTRIAL OTHER PETROLEUM OVEN/FURNACE_DRYING"/>
    <s v="TEXAS"/>
    <x v="30"/>
    <x v="18"/>
    <s v="BIOMASS - WOOD"/>
    <x v="14"/>
    <n v="0"/>
  </r>
  <r>
    <s v="REFERENCE ELECTRIFICATION - MODERATE TECHNOLOGY ADVANCEMENT"/>
    <x v="3"/>
    <s v="INDUSTRIAL OTHER PETROLEUM OVEN/FURNACE_DRYING"/>
    <s v="TEXAS"/>
    <x v="30"/>
    <x v="18"/>
    <s v="RESIDUAL FUEL OIL"/>
    <x v="14"/>
    <n v="0"/>
  </r>
  <r>
    <s v="REFERENCE ELECTRIFICATION - MODERATE TECHNOLOGY ADVANCEMENT"/>
    <x v="3"/>
    <s v="INDUSTRIAL OTHER PETROLEUM OVEN/FURNACE_DRYING"/>
    <s v="TEXAS"/>
    <x v="30"/>
    <x v="18"/>
    <s v="COAL"/>
    <x v="14"/>
    <n v="0"/>
  </r>
  <r>
    <s v="REFERENCE ELECTRIFICATION - MODERATE TECHNOLOGY ADVANCEMENT"/>
    <x v="3"/>
    <s v="INDUSTRIAL OTHER PETROLEUM OVEN/FURNACE_DRYING"/>
    <s v="TEXAS"/>
    <x v="30"/>
    <x v="18"/>
    <s v="OTHER PETROLEUM"/>
    <x v="14"/>
    <n v="0"/>
  </r>
  <r>
    <s v="REFERENCE ELECTRIFICATION - MODERATE TECHNOLOGY ADVANCEMENT"/>
    <x v="3"/>
    <s v="INDUSTRIAL OTHER PETROLEUM OVEN/FURNACE_DRYING"/>
    <s v="TEXAS"/>
    <x v="30"/>
    <x v="19"/>
    <s v="ELECTRICITY"/>
    <x v="14"/>
    <n v="0"/>
  </r>
  <r>
    <s v="REFERENCE ELECTRIFICATION - MODERATE TECHNOLOGY ADVANCEMENT"/>
    <x v="3"/>
    <s v="INDUSTRIAL OTHER PETROLEUM OVEN/FURNACE_DRYING"/>
    <s v="TEXAS"/>
    <x v="30"/>
    <x v="19"/>
    <s v="DIESEL FUEL"/>
    <x v="14"/>
    <n v="0"/>
  </r>
  <r>
    <s v="REFERENCE ELECTRIFICATION - MODERATE TECHNOLOGY ADVANCEMENT"/>
    <x v="3"/>
    <s v="INDUSTRIAL OTHER PETROLEUM OVEN/FURNACE_DRYING"/>
    <s v="TEXAS"/>
    <x v="30"/>
    <x v="19"/>
    <s v="PIPELINE GAS"/>
    <x v="14"/>
    <n v="0"/>
  </r>
  <r>
    <s v="REFERENCE ELECTRIFICATION - MODERATE TECHNOLOGY ADVANCEMENT"/>
    <x v="3"/>
    <s v="INDUSTRIAL OTHER PETROLEUM OVEN/FURNACE_DRYING"/>
    <s v="TEXAS"/>
    <x v="30"/>
    <x v="19"/>
    <s v="BIOMASS - WOOD"/>
    <x v="14"/>
    <n v="0"/>
  </r>
  <r>
    <s v="REFERENCE ELECTRIFICATION - MODERATE TECHNOLOGY ADVANCEMENT"/>
    <x v="3"/>
    <s v="INDUSTRIAL OTHER PETROLEUM OVEN/FURNACE_DRYING"/>
    <s v="TEXAS"/>
    <x v="30"/>
    <x v="19"/>
    <s v="RESIDUAL FUEL OIL"/>
    <x v="14"/>
    <n v="0"/>
  </r>
  <r>
    <s v="REFERENCE ELECTRIFICATION - MODERATE TECHNOLOGY ADVANCEMENT"/>
    <x v="3"/>
    <s v="INDUSTRIAL OTHER PETROLEUM OVEN/FURNACE_DRYING"/>
    <s v="TEXAS"/>
    <x v="30"/>
    <x v="19"/>
    <s v="COAL"/>
    <x v="14"/>
    <n v="0"/>
  </r>
  <r>
    <s v="REFERENCE ELECTRIFICATION - MODERATE TECHNOLOGY ADVANCEMENT"/>
    <x v="3"/>
    <s v="INDUSTRIAL OTHER PETROLEUM OVEN/FURNACE_DRYING"/>
    <s v="TEXAS"/>
    <x v="30"/>
    <x v="19"/>
    <s v="OTHER PETROLEUM"/>
    <x v="14"/>
    <n v="0"/>
  </r>
  <r>
    <s v="REFERENCE ELECTRIFICATION - MODERATE TECHNOLOGY ADVANCEMENT"/>
    <x v="3"/>
    <s v="INDUSTRIAL OTHER PETROLEUM OVEN/FURNACE_DRYING"/>
    <s v="TEXAS"/>
    <x v="30"/>
    <x v="20"/>
    <s v="ELECTRICITY"/>
    <x v="14"/>
    <n v="0"/>
  </r>
  <r>
    <s v="REFERENCE ELECTRIFICATION - MODERATE TECHNOLOGY ADVANCEMENT"/>
    <x v="3"/>
    <s v="INDUSTRIAL OTHER PETROLEUM OVEN/FURNACE_DRYING"/>
    <s v="TEXAS"/>
    <x v="30"/>
    <x v="20"/>
    <s v="DIESEL FUEL"/>
    <x v="14"/>
    <n v="0"/>
  </r>
  <r>
    <s v="REFERENCE ELECTRIFICATION - MODERATE TECHNOLOGY ADVANCEMENT"/>
    <x v="3"/>
    <s v="INDUSTRIAL OTHER PETROLEUM OVEN/FURNACE_DRYING"/>
    <s v="TEXAS"/>
    <x v="30"/>
    <x v="20"/>
    <s v="PIPELINE GAS"/>
    <x v="14"/>
    <n v="0"/>
  </r>
  <r>
    <s v="REFERENCE ELECTRIFICATION - MODERATE TECHNOLOGY ADVANCEMENT"/>
    <x v="3"/>
    <s v="INDUSTRIAL OTHER PETROLEUM OVEN/FURNACE_DRYING"/>
    <s v="TEXAS"/>
    <x v="30"/>
    <x v="20"/>
    <s v="BIOMASS - WOOD"/>
    <x v="14"/>
    <n v="0"/>
  </r>
  <r>
    <s v="REFERENCE ELECTRIFICATION - MODERATE TECHNOLOGY ADVANCEMENT"/>
    <x v="3"/>
    <s v="INDUSTRIAL OTHER PETROLEUM OVEN/FURNACE_DRYING"/>
    <s v="TEXAS"/>
    <x v="30"/>
    <x v="20"/>
    <s v="RESIDUAL FUEL OIL"/>
    <x v="14"/>
    <n v="0"/>
  </r>
  <r>
    <s v="REFERENCE ELECTRIFICATION - MODERATE TECHNOLOGY ADVANCEMENT"/>
    <x v="3"/>
    <s v="INDUSTRIAL OTHER PETROLEUM OVEN/FURNACE_DRYING"/>
    <s v="TEXAS"/>
    <x v="30"/>
    <x v="20"/>
    <s v="COAL"/>
    <x v="14"/>
    <n v="0"/>
  </r>
  <r>
    <s v="REFERENCE ELECTRIFICATION - MODERATE TECHNOLOGY ADVANCEMENT"/>
    <x v="3"/>
    <s v="INDUSTRIAL OTHER PETROLEUM OVEN/FURNACE_DRYING"/>
    <s v="TEXAS"/>
    <x v="30"/>
    <x v="20"/>
    <s v="OTHER PETROLEUM"/>
    <x v="14"/>
    <n v="0"/>
  </r>
  <r>
    <s v="REFERENCE ELECTRIFICATION - MODERATE TECHNOLOGY ADVANCEMENT"/>
    <x v="3"/>
    <s v="INDUSTRIAL OTHER PETROLEUM OVEN/FURNACE_DRYING"/>
    <s v="TEXAS"/>
    <x v="30"/>
    <x v="21"/>
    <s v="ELECTRICITY"/>
    <x v="14"/>
    <n v="0"/>
  </r>
  <r>
    <s v="REFERENCE ELECTRIFICATION - MODERATE TECHNOLOGY ADVANCEMENT"/>
    <x v="3"/>
    <s v="INDUSTRIAL OTHER PETROLEUM OVEN/FURNACE_DRYING"/>
    <s v="TEXAS"/>
    <x v="30"/>
    <x v="21"/>
    <s v="DIESEL FUEL"/>
    <x v="14"/>
    <n v="0"/>
  </r>
  <r>
    <s v="REFERENCE ELECTRIFICATION - MODERATE TECHNOLOGY ADVANCEMENT"/>
    <x v="3"/>
    <s v="INDUSTRIAL OTHER PETROLEUM OVEN/FURNACE_DRYING"/>
    <s v="TEXAS"/>
    <x v="30"/>
    <x v="21"/>
    <s v="PIPELINE GAS"/>
    <x v="14"/>
    <n v="0"/>
  </r>
  <r>
    <s v="REFERENCE ELECTRIFICATION - MODERATE TECHNOLOGY ADVANCEMENT"/>
    <x v="3"/>
    <s v="INDUSTRIAL OTHER PETROLEUM OVEN/FURNACE_DRYING"/>
    <s v="TEXAS"/>
    <x v="30"/>
    <x v="21"/>
    <s v="BIOMASS - WOOD"/>
    <x v="14"/>
    <n v="0"/>
  </r>
  <r>
    <s v="REFERENCE ELECTRIFICATION - MODERATE TECHNOLOGY ADVANCEMENT"/>
    <x v="3"/>
    <s v="INDUSTRIAL OTHER PETROLEUM OVEN/FURNACE_DRYING"/>
    <s v="TEXAS"/>
    <x v="30"/>
    <x v="21"/>
    <s v="RESIDUAL FUEL OIL"/>
    <x v="14"/>
    <n v="0"/>
  </r>
  <r>
    <s v="REFERENCE ELECTRIFICATION - MODERATE TECHNOLOGY ADVANCEMENT"/>
    <x v="3"/>
    <s v="INDUSTRIAL OTHER PETROLEUM OVEN/FURNACE_DRYING"/>
    <s v="TEXAS"/>
    <x v="30"/>
    <x v="21"/>
    <s v="COAL"/>
    <x v="14"/>
    <n v="0"/>
  </r>
  <r>
    <s v="REFERENCE ELECTRIFICATION - MODERATE TECHNOLOGY ADVANCEMENT"/>
    <x v="3"/>
    <s v="INDUSTRIAL OTHER PETROLEUM OVEN/FURNACE_DRYING"/>
    <s v="TEXAS"/>
    <x v="30"/>
    <x v="21"/>
    <s v="OTHER PETROLEUM"/>
    <x v="14"/>
    <n v="0"/>
  </r>
  <r>
    <s v="REFERENCE ELECTRIFICATION - MODERATE TECHNOLOGY ADVANCEMENT"/>
    <x v="3"/>
    <s v="INDUSTRIAL OTHER PETROLEUM OVEN/FURNACE_DRYING"/>
    <s v="TEXAS"/>
    <x v="30"/>
    <x v="22"/>
    <s v="ELECTRICITY"/>
    <x v="14"/>
    <n v="0"/>
  </r>
  <r>
    <s v="REFERENCE ELECTRIFICATION - MODERATE TECHNOLOGY ADVANCEMENT"/>
    <x v="3"/>
    <s v="INDUSTRIAL OTHER PETROLEUM OVEN/FURNACE_DRYING"/>
    <s v="TEXAS"/>
    <x v="30"/>
    <x v="22"/>
    <s v="DIESEL FUEL"/>
    <x v="14"/>
    <n v="0"/>
  </r>
  <r>
    <s v="REFERENCE ELECTRIFICATION - MODERATE TECHNOLOGY ADVANCEMENT"/>
    <x v="3"/>
    <s v="INDUSTRIAL OTHER PETROLEUM OVEN/FURNACE_DRYING"/>
    <s v="TEXAS"/>
    <x v="30"/>
    <x v="22"/>
    <s v="PIPELINE GAS"/>
    <x v="14"/>
    <n v="0"/>
  </r>
  <r>
    <s v="REFERENCE ELECTRIFICATION - MODERATE TECHNOLOGY ADVANCEMENT"/>
    <x v="3"/>
    <s v="INDUSTRIAL OTHER PETROLEUM OVEN/FURNACE_DRYING"/>
    <s v="TEXAS"/>
    <x v="30"/>
    <x v="22"/>
    <s v="BIOMASS - WOOD"/>
    <x v="14"/>
    <n v="0"/>
  </r>
  <r>
    <s v="REFERENCE ELECTRIFICATION - MODERATE TECHNOLOGY ADVANCEMENT"/>
    <x v="3"/>
    <s v="INDUSTRIAL OTHER PETROLEUM OVEN/FURNACE_DRYING"/>
    <s v="TEXAS"/>
    <x v="30"/>
    <x v="22"/>
    <s v="RESIDUAL FUEL OIL"/>
    <x v="14"/>
    <n v="0"/>
  </r>
  <r>
    <s v="REFERENCE ELECTRIFICATION - MODERATE TECHNOLOGY ADVANCEMENT"/>
    <x v="3"/>
    <s v="INDUSTRIAL OTHER PETROLEUM OVEN/FURNACE_DRYING"/>
    <s v="TEXAS"/>
    <x v="30"/>
    <x v="22"/>
    <s v="COAL"/>
    <x v="14"/>
    <n v="0"/>
  </r>
  <r>
    <s v="REFERENCE ELECTRIFICATION - MODERATE TECHNOLOGY ADVANCEMENT"/>
    <x v="3"/>
    <s v="INDUSTRIAL OTHER PETROLEUM OVEN/FURNACE_DRYING"/>
    <s v="TEXAS"/>
    <x v="30"/>
    <x v="22"/>
    <s v="OTHER PETROLEUM"/>
    <x v="14"/>
    <n v="0"/>
  </r>
  <r>
    <s v="REFERENCE ELECTRIFICATION - MODERATE TECHNOLOGY ADVANCEMENT"/>
    <x v="3"/>
    <s v="INDUSTRIAL OTHER PETROLEUM OVEN/FURNACE_DRYING"/>
    <s v="TEXAS"/>
    <x v="30"/>
    <x v="23"/>
    <s v="ELECTRICITY"/>
    <x v="14"/>
    <n v="0"/>
  </r>
  <r>
    <s v="REFERENCE ELECTRIFICATION - MODERATE TECHNOLOGY ADVANCEMENT"/>
    <x v="3"/>
    <s v="INDUSTRIAL OTHER PETROLEUM OVEN/FURNACE_DRYING"/>
    <s v="TEXAS"/>
    <x v="30"/>
    <x v="23"/>
    <s v="DIESEL FUEL"/>
    <x v="14"/>
    <n v="0"/>
  </r>
  <r>
    <s v="REFERENCE ELECTRIFICATION - MODERATE TECHNOLOGY ADVANCEMENT"/>
    <x v="3"/>
    <s v="INDUSTRIAL OTHER PETROLEUM OVEN/FURNACE_DRYING"/>
    <s v="TEXAS"/>
    <x v="30"/>
    <x v="23"/>
    <s v="PIPELINE GAS"/>
    <x v="14"/>
    <n v="0"/>
  </r>
  <r>
    <s v="REFERENCE ELECTRIFICATION - MODERATE TECHNOLOGY ADVANCEMENT"/>
    <x v="3"/>
    <s v="INDUSTRIAL OTHER PETROLEUM OVEN/FURNACE_DRYING"/>
    <s v="TEXAS"/>
    <x v="30"/>
    <x v="23"/>
    <s v="BIOMASS - WOOD"/>
    <x v="14"/>
    <n v="0"/>
  </r>
  <r>
    <s v="REFERENCE ELECTRIFICATION - MODERATE TECHNOLOGY ADVANCEMENT"/>
    <x v="3"/>
    <s v="INDUSTRIAL OTHER PETROLEUM OVEN/FURNACE_DRYING"/>
    <s v="TEXAS"/>
    <x v="30"/>
    <x v="23"/>
    <s v="RESIDUAL FUEL OIL"/>
    <x v="14"/>
    <n v="0"/>
  </r>
  <r>
    <s v="REFERENCE ELECTRIFICATION - MODERATE TECHNOLOGY ADVANCEMENT"/>
    <x v="3"/>
    <s v="INDUSTRIAL OTHER PETROLEUM OVEN/FURNACE_DRYING"/>
    <s v="TEXAS"/>
    <x v="30"/>
    <x v="23"/>
    <s v="COAL"/>
    <x v="14"/>
    <n v="0"/>
  </r>
  <r>
    <s v="REFERENCE ELECTRIFICATION - MODERATE TECHNOLOGY ADVANCEMENT"/>
    <x v="3"/>
    <s v="INDUSTRIAL OTHER PETROLEUM OVEN/FURNACE_DRYING"/>
    <s v="TEXAS"/>
    <x v="30"/>
    <x v="23"/>
    <s v="OTHER PETROLEUM"/>
    <x v="14"/>
    <n v="0"/>
  </r>
  <r>
    <s v="REFERENCE ELECTRIFICATION - MODERATE TECHNOLOGY ADVANCEMENT"/>
    <x v="3"/>
    <s v="INDUSTRIAL OTHER PETROLEUM OVEN/FURNACE_DRYING"/>
    <s v="TEXAS"/>
    <x v="30"/>
    <x v="24"/>
    <s v="ELECTRICITY"/>
    <x v="14"/>
    <n v="0"/>
  </r>
  <r>
    <s v="REFERENCE ELECTRIFICATION - MODERATE TECHNOLOGY ADVANCEMENT"/>
    <x v="3"/>
    <s v="INDUSTRIAL OTHER PETROLEUM OVEN/FURNACE_DRYING"/>
    <s v="TEXAS"/>
    <x v="30"/>
    <x v="24"/>
    <s v="DIESEL FUEL"/>
    <x v="14"/>
    <n v="0"/>
  </r>
  <r>
    <s v="REFERENCE ELECTRIFICATION - MODERATE TECHNOLOGY ADVANCEMENT"/>
    <x v="3"/>
    <s v="INDUSTRIAL OTHER PETROLEUM OVEN/FURNACE_DRYING"/>
    <s v="TEXAS"/>
    <x v="30"/>
    <x v="24"/>
    <s v="PIPELINE GAS"/>
    <x v="14"/>
    <n v="0"/>
  </r>
  <r>
    <s v="REFERENCE ELECTRIFICATION - MODERATE TECHNOLOGY ADVANCEMENT"/>
    <x v="3"/>
    <s v="INDUSTRIAL OTHER PETROLEUM OVEN/FURNACE_DRYING"/>
    <s v="TEXAS"/>
    <x v="30"/>
    <x v="24"/>
    <s v="BIOMASS - WOOD"/>
    <x v="14"/>
    <n v="0"/>
  </r>
  <r>
    <s v="REFERENCE ELECTRIFICATION - MODERATE TECHNOLOGY ADVANCEMENT"/>
    <x v="3"/>
    <s v="INDUSTRIAL OTHER PETROLEUM OVEN/FURNACE_DRYING"/>
    <s v="TEXAS"/>
    <x v="30"/>
    <x v="24"/>
    <s v="RESIDUAL FUEL OIL"/>
    <x v="14"/>
    <n v="0"/>
  </r>
  <r>
    <s v="REFERENCE ELECTRIFICATION - MODERATE TECHNOLOGY ADVANCEMENT"/>
    <x v="3"/>
    <s v="INDUSTRIAL OTHER PETROLEUM OVEN/FURNACE_DRYING"/>
    <s v="TEXAS"/>
    <x v="30"/>
    <x v="24"/>
    <s v="COAL"/>
    <x v="14"/>
    <n v="0"/>
  </r>
  <r>
    <s v="REFERENCE ELECTRIFICATION - MODERATE TECHNOLOGY ADVANCEMENT"/>
    <x v="3"/>
    <s v="INDUSTRIAL OTHER PETROLEUM OVEN/FURNACE_DRYING"/>
    <s v="TEXAS"/>
    <x v="30"/>
    <x v="24"/>
    <s v="OTHER PETROLEUM"/>
    <x v="14"/>
    <n v="0"/>
  </r>
  <r>
    <s v="REFERENCE ELECTRIFICATION - MODERATE TECHNOLOGY ADVANCEMENT"/>
    <x v="3"/>
    <s v="INDUSTRIAL OTHER PETROLEUM OVEN/FURNACE_DRYING"/>
    <s v="TEXAS"/>
    <x v="30"/>
    <x v="25"/>
    <s v="ELECTRICITY"/>
    <x v="14"/>
    <n v="0"/>
  </r>
  <r>
    <s v="REFERENCE ELECTRIFICATION - MODERATE TECHNOLOGY ADVANCEMENT"/>
    <x v="3"/>
    <s v="INDUSTRIAL OTHER PETROLEUM OVEN/FURNACE_DRYING"/>
    <s v="TEXAS"/>
    <x v="30"/>
    <x v="25"/>
    <s v="DIESEL FUEL"/>
    <x v="14"/>
    <n v="0"/>
  </r>
  <r>
    <s v="REFERENCE ELECTRIFICATION - MODERATE TECHNOLOGY ADVANCEMENT"/>
    <x v="3"/>
    <s v="INDUSTRIAL OTHER PETROLEUM OVEN/FURNACE_DRYING"/>
    <s v="TEXAS"/>
    <x v="30"/>
    <x v="25"/>
    <s v="PIPELINE GAS"/>
    <x v="14"/>
    <n v="0"/>
  </r>
  <r>
    <s v="REFERENCE ELECTRIFICATION - MODERATE TECHNOLOGY ADVANCEMENT"/>
    <x v="3"/>
    <s v="INDUSTRIAL OTHER PETROLEUM OVEN/FURNACE_DRYING"/>
    <s v="TEXAS"/>
    <x v="30"/>
    <x v="25"/>
    <s v="BIOMASS - WOOD"/>
    <x v="14"/>
    <n v="0"/>
  </r>
  <r>
    <s v="REFERENCE ELECTRIFICATION - MODERATE TECHNOLOGY ADVANCEMENT"/>
    <x v="3"/>
    <s v="INDUSTRIAL OTHER PETROLEUM OVEN/FURNACE_DRYING"/>
    <s v="TEXAS"/>
    <x v="30"/>
    <x v="25"/>
    <s v="RESIDUAL FUEL OIL"/>
    <x v="14"/>
    <n v="0"/>
  </r>
  <r>
    <s v="REFERENCE ELECTRIFICATION - MODERATE TECHNOLOGY ADVANCEMENT"/>
    <x v="3"/>
    <s v="INDUSTRIAL OTHER PETROLEUM OVEN/FURNACE_DRYING"/>
    <s v="TEXAS"/>
    <x v="30"/>
    <x v="25"/>
    <s v="COAL"/>
    <x v="14"/>
    <n v="0"/>
  </r>
  <r>
    <s v="REFERENCE ELECTRIFICATION - MODERATE TECHNOLOGY ADVANCEMENT"/>
    <x v="3"/>
    <s v="INDUSTRIAL OTHER PETROLEUM OVEN/FURNACE_DRYING"/>
    <s v="TEXAS"/>
    <x v="30"/>
    <x v="25"/>
    <s v="OTHER PETROLEUM"/>
    <x v="14"/>
    <n v="0"/>
  </r>
  <r>
    <s v="REFERENCE ELECTRIFICATION - MODERATE TECHNOLOGY ADVANCEMENT"/>
    <x v="3"/>
    <s v="INDUSTRIAL OTHER PETROLEUM OVEN/FURNACE_DRYING"/>
    <s v="TEXAS"/>
    <x v="30"/>
    <x v="26"/>
    <s v="ELECTRICITY"/>
    <x v="14"/>
    <n v="0"/>
  </r>
  <r>
    <s v="REFERENCE ELECTRIFICATION - MODERATE TECHNOLOGY ADVANCEMENT"/>
    <x v="3"/>
    <s v="INDUSTRIAL OTHER PETROLEUM OVEN/FURNACE_DRYING"/>
    <s v="TEXAS"/>
    <x v="30"/>
    <x v="26"/>
    <s v="DIESEL FUEL"/>
    <x v="14"/>
    <n v="0"/>
  </r>
  <r>
    <s v="REFERENCE ELECTRIFICATION - MODERATE TECHNOLOGY ADVANCEMENT"/>
    <x v="3"/>
    <s v="INDUSTRIAL OTHER PETROLEUM OVEN/FURNACE_DRYING"/>
    <s v="TEXAS"/>
    <x v="30"/>
    <x v="26"/>
    <s v="PIPELINE GAS"/>
    <x v="14"/>
    <n v="0"/>
  </r>
  <r>
    <s v="REFERENCE ELECTRIFICATION - MODERATE TECHNOLOGY ADVANCEMENT"/>
    <x v="3"/>
    <s v="INDUSTRIAL OTHER PETROLEUM OVEN/FURNACE_DRYING"/>
    <s v="TEXAS"/>
    <x v="30"/>
    <x v="26"/>
    <s v="BIOMASS - WOOD"/>
    <x v="14"/>
    <n v="0"/>
  </r>
  <r>
    <s v="REFERENCE ELECTRIFICATION - MODERATE TECHNOLOGY ADVANCEMENT"/>
    <x v="3"/>
    <s v="INDUSTRIAL OTHER PETROLEUM OVEN/FURNACE_DRYING"/>
    <s v="TEXAS"/>
    <x v="30"/>
    <x v="26"/>
    <s v="RESIDUAL FUEL OIL"/>
    <x v="14"/>
    <n v="0"/>
  </r>
  <r>
    <s v="REFERENCE ELECTRIFICATION - MODERATE TECHNOLOGY ADVANCEMENT"/>
    <x v="3"/>
    <s v="INDUSTRIAL OTHER PETROLEUM OVEN/FURNACE_DRYING"/>
    <s v="TEXAS"/>
    <x v="30"/>
    <x v="26"/>
    <s v="COAL"/>
    <x v="14"/>
    <n v="0"/>
  </r>
  <r>
    <s v="REFERENCE ELECTRIFICATION - MODERATE TECHNOLOGY ADVANCEMENT"/>
    <x v="3"/>
    <s v="INDUSTRIAL OTHER PETROLEUM OVEN/FURNACE_DRYING"/>
    <s v="TEXAS"/>
    <x v="30"/>
    <x v="26"/>
    <s v="OTHER PETROLEUM"/>
    <x v="14"/>
    <n v="0"/>
  </r>
  <r>
    <s v="REFERENCE ELECTRIFICATION - MODERATE TECHNOLOGY ADVANCEMENT"/>
    <x v="3"/>
    <s v="INDUSTRIAL OTHER PETROLEUM OVEN/FURNACE_DRYING"/>
    <s v="TEXAS"/>
    <x v="30"/>
    <x v="27"/>
    <s v="ELECTRICITY"/>
    <x v="14"/>
    <n v="0"/>
  </r>
  <r>
    <s v="REFERENCE ELECTRIFICATION - MODERATE TECHNOLOGY ADVANCEMENT"/>
    <x v="3"/>
    <s v="INDUSTRIAL OTHER PETROLEUM OVEN/FURNACE_DRYING"/>
    <s v="TEXAS"/>
    <x v="30"/>
    <x v="27"/>
    <s v="DIESEL FUEL"/>
    <x v="14"/>
    <n v="0"/>
  </r>
  <r>
    <s v="REFERENCE ELECTRIFICATION - MODERATE TECHNOLOGY ADVANCEMENT"/>
    <x v="3"/>
    <s v="INDUSTRIAL OTHER PETROLEUM OVEN/FURNACE_DRYING"/>
    <s v="TEXAS"/>
    <x v="30"/>
    <x v="27"/>
    <s v="PIPELINE GAS"/>
    <x v="14"/>
    <n v="0"/>
  </r>
  <r>
    <s v="REFERENCE ELECTRIFICATION - MODERATE TECHNOLOGY ADVANCEMENT"/>
    <x v="3"/>
    <s v="INDUSTRIAL OTHER PETROLEUM OVEN/FURNACE_DRYING"/>
    <s v="TEXAS"/>
    <x v="30"/>
    <x v="27"/>
    <s v="BIOMASS - WOOD"/>
    <x v="14"/>
    <n v="0"/>
  </r>
  <r>
    <s v="REFERENCE ELECTRIFICATION - MODERATE TECHNOLOGY ADVANCEMENT"/>
    <x v="3"/>
    <s v="INDUSTRIAL OTHER PETROLEUM OVEN/FURNACE_DRYING"/>
    <s v="TEXAS"/>
    <x v="30"/>
    <x v="27"/>
    <s v="RESIDUAL FUEL OIL"/>
    <x v="14"/>
    <n v="0"/>
  </r>
  <r>
    <s v="REFERENCE ELECTRIFICATION - MODERATE TECHNOLOGY ADVANCEMENT"/>
    <x v="3"/>
    <s v="INDUSTRIAL OTHER PETROLEUM OVEN/FURNACE_DRYING"/>
    <s v="TEXAS"/>
    <x v="30"/>
    <x v="27"/>
    <s v="COAL"/>
    <x v="14"/>
    <n v="0"/>
  </r>
  <r>
    <s v="REFERENCE ELECTRIFICATION - MODERATE TECHNOLOGY ADVANCEMENT"/>
    <x v="3"/>
    <s v="INDUSTRIAL OTHER PETROLEUM OVEN/FURNACE_DRYING"/>
    <s v="TEXAS"/>
    <x v="30"/>
    <x v="27"/>
    <s v="OTHER PETROLEUM"/>
    <x v="14"/>
    <n v="0"/>
  </r>
  <r>
    <s v="REFERENCE ELECTRIFICATION - MODERATE TECHNOLOGY ADVANCEMENT"/>
    <x v="3"/>
    <s v="INDUSTRIAL OTHER PETROLEUM OVEN/FURNACE_DRYING"/>
    <s v="TEXAS"/>
    <x v="30"/>
    <x v="28"/>
    <s v="ELECTRICITY"/>
    <x v="14"/>
    <n v="0"/>
  </r>
  <r>
    <s v="REFERENCE ELECTRIFICATION - MODERATE TECHNOLOGY ADVANCEMENT"/>
    <x v="3"/>
    <s v="INDUSTRIAL OTHER PETROLEUM OVEN/FURNACE_DRYING"/>
    <s v="TEXAS"/>
    <x v="30"/>
    <x v="28"/>
    <s v="DIESEL FUEL"/>
    <x v="14"/>
    <n v="0"/>
  </r>
  <r>
    <s v="REFERENCE ELECTRIFICATION - MODERATE TECHNOLOGY ADVANCEMENT"/>
    <x v="3"/>
    <s v="INDUSTRIAL OTHER PETROLEUM OVEN/FURNACE_DRYING"/>
    <s v="TEXAS"/>
    <x v="30"/>
    <x v="28"/>
    <s v="PIPELINE GAS"/>
    <x v="14"/>
    <n v="0"/>
  </r>
  <r>
    <s v="REFERENCE ELECTRIFICATION - MODERATE TECHNOLOGY ADVANCEMENT"/>
    <x v="3"/>
    <s v="INDUSTRIAL OTHER PETROLEUM OVEN/FURNACE_DRYING"/>
    <s v="TEXAS"/>
    <x v="30"/>
    <x v="28"/>
    <s v="BIOMASS - WOOD"/>
    <x v="14"/>
    <n v="0"/>
  </r>
  <r>
    <s v="REFERENCE ELECTRIFICATION - MODERATE TECHNOLOGY ADVANCEMENT"/>
    <x v="3"/>
    <s v="INDUSTRIAL OTHER PETROLEUM OVEN/FURNACE_DRYING"/>
    <s v="TEXAS"/>
    <x v="30"/>
    <x v="28"/>
    <s v="RESIDUAL FUEL OIL"/>
    <x v="14"/>
    <n v="0"/>
  </r>
  <r>
    <s v="REFERENCE ELECTRIFICATION - MODERATE TECHNOLOGY ADVANCEMENT"/>
    <x v="3"/>
    <s v="INDUSTRIAL OTHER PETROLEUM OVEN/FURNACE_DRYING"/>
    <s v="TEXAS"/>
    <x v="30"/>
    <x v="28"/>
    <s v="COAL"/>
    <x v="14"/>
    <n v="0"/>
  </r>
  <r>
    <s v="REFERENCE ELECTRIFICATION - MODERATE TECHNOLOGY ADVANCEMENT"/>
    <x v="3"/>
    <s v="INDUSTRIAL OTHER PETROLEUM OVEN/FURNACE_DRYING"/>
    <s v="TEXAS"/>
    <x v="30"/>
    <x v="28"/>
    <s v="OTHER PETROLEUM"/>
    <x v="14"/>
    <n v="0"/>
  </r>
  <r>
    <s v="REFERENCE ELECTRIFICATION - MODERATE TECHNOLOGY ADVANCEMENT"/>
    <x v="3"/>
    <s v="INDUSTRIAL OTHER PETROLEUM OVEN/FURNACE_DRYING"/>
    <s v="TEXAS"/>
    <x v="30"/>
    <x v="29"/>
    <s v="ELECTRICITY"/>
    <x v="14"/>
    <n v="0"/>
  </r>
  <r>
    <s v="REFERENCE ELECTRIFICATION - MODERATE TECHNOLOGY ADVANCEMENT"/>
    <x v="3"/>
    <s v="INDUSTRIAL OTHER PETROLEUM OVEN/FURNACE_DRYING"/>
    <s v="TEXAS"/>
    <x v="30"/>
    <x v="29"/>
    <s v="DIESEL FUEL"/>
    <x v="14"/>
    <n v="0"/>
  </r>
  <r>
    <s v="REFERENCE ELECTRIFICATION - MODERATE TECHNOLOGY ADVANCEMENT"/>
    <x v="3"/>
    <s v="INDUSTRIAL OTHER PETROLEUM OVEN/FURNACE_DRYING"/>
    <s v="TEXAS"/>
    <x v="30"/>
    <x v="29"/>
    <s v="PIPELINE GAS"/>
    <x v="14"/>
    <n v="0"/>
  </r>
  <r>
    <s v="REFERENCE ELECTRIFICATION - MODERATE TECHNOLOGY ADVANCEMENT"/>
    <x v="3"/>
    <s v="INDUSTRIAL OTHER PETROLEUM OVEN/FURNACE_DRYING"/>
    <s v="TEXAS"/>
    <x v="30"/>
    <x v="29"/>
    <s v="BIOMASS - WOOD"/>
    <x v="14"/>
    <n v="0"/>
  </r>
  <r>
    <s v="REFERENCE ELECTRIFICATION - MODERATE TECHNOLOGY ADVANCEMENT"/>
    <x v="3"/>
    <s v="INDUSTRIAL OTHER PETROLEUM OVEN/FURNACE_DRYING"/>
    <s v="TEXAS"/>
    <x v="30"/>
    <x v="29"/>
    <s v="RESIDUAL FUEL OIL"/>
    <x v="14"/>
    <n v="0"/>
  </r>
  <r>
    <s v="REFERENCE ELECTRIFICATION - MODERATE TECHNOLOGY ADVANCEMENT"/>
    <x v="3"/>
    <s v="INDUSTRIAL OTHER PETROLEUM OVEN/FURNACE_DRYING"/>
    <s v="TEXAS"/>
    <x v="30"/>
    <x v="29"/>
    <s v="COAL"/>
    <x v="14"/>
    <n v="0"/>
  </r>
  <r>
    <s v="REFERENCE ELECTRIFICATION - MODERATE TECHNOLOGY ADVANCEMENT"/>
    <x v="3"/>
    <s v="INDUSTRIAL OTHER PETROLEUM OVEN/FURNACE_DRYING"/>
    <s v="TEXAS"/>
    <x v="30"/>
    <x v="29"/>
    <s v="OTHER PETROLEUM"/>
    <x v="14"/>
    <n v="0"/>
  </r>
  <r>
    <s v="REFERENCE ELECTRIFICATION - MODERATE TECHNOLOGY ADVANCEMENT"/>
    <x v="3"/>
    <s v="INDUSTRIAL OTHER PETROLEUM OVEN/FURNACE_DRYING"/>
    <s v="TEXAS"/>
    <x v="30"/>
    <x v="30"/>
    <s v="ELECTRICITY"/>
    <x v="14"/>
    <n v="0"/>
  </r>
  <r>
    <s v="REFERENCE ELECTRIFICATION - MODERATE TECHNOLOGY ADVANCEMENT"/>
    <x v="3"/>
    <s v="INDUSTRIAL OTHER PETROLEUM OVEN/FURNACE_DRYING"/>
    <s v="TEXAS"/>
    <x v="30"/>
    <x v="30"/>
    <s v="DIESEL FUEL"/>
    <x v="14"/>
    <n v="0"/>
  </r>
  <r>
    <s v="REFERENCE ELECTRIFICATION - MODERATE TECHNOLOGY ADVANCEMENT"/>
    <x v="3"/>
    <s v="INDUSTRIAL OTHER PETROLEUM OVEN/FURNACE_DRYING"/>
    <s v="TEXAS"/>
    <x v="30"/>
    <x v="30"/>
    <s v="PIPELINE GAS"/>
    <x v="14"/>
    <n v="0"/>
  </r>
  <r>
    <s v="REFERENCE ELECTRIFICATION - MODERATE TECHNOLOGY ADVANCEMENT"/>
    <x v="3"/>
    <s v="INDUSTRIAL OTHER PETROLEUM OVEN/FURNACE_DRYING"/>
    <s v="TEXAS"/>
    <x v="30"/>
    <x v="30"/>
    <s v="BIOMASS - WOOD"/>
    <x v="14"/>
    <n v="0"/>
  </r>
  <r>
    <s v="REFERENCE ELECTRIFICATION - MODERATE TECHNOLOGY ADVANCEMENT"/>
    <x v="3"/>
    <s v="INDUSTRIAL OTHER PETROLEUM OVEN/FURNACE_DRYING"/>
    <s v="TEXAS"/>
    <x v="30"/>
    <x v="30"/>
    <s v="RESIDUAL FUEL OIL"/>
    <x v="14"/>
    <n v="0"/>
  </r>
  <r>
    <s v="REFERENCE ELECTRIFICATION - MODERATE TECHNOLOGY ADVANCEMENT"/>
    <x v="3"/>
    <s v="INDUSTRIAL OTHER PETROLEUM OVEN/FURNACE_DRYING"/>
    <s v="TEXAS"/>
    <x v="30"/>
    <x v="30"/>
    <s v="COAL"/>
    <x v="14"/>
    <n v="0"/>
  </r>
  <r>
    <s v="REFERENCE ELECTRIFICATION - MODERATE TECHNOLOGY ADVANCEMENT"/>
    <x v="3"/>
    <s v="INDUSTRIAL OTHER PETROLEUM OVEN/FURNACE_DRYING"/>
    <s v="TEXAS"/>
    <x v="30"/>
    <x v="30"/>
    <s v="OTHER PETROLEUM"/>
    <x v="14"/>
    <n v="0"/>
  </r>
  <r>
    <s v="REFERENCE ELECTRIFICATION - MODERATE TECHNOLOGY ADVANCEMENT"/>
    <x v="3"/>
    <s v="INDUSTRIAL OTHER PETROLEUM OVEN/FURNACE_DRYING"/>
    <s v="TEXAS"/>
    <x v="30"/>
    <x v="31"/>
    <s v="ELECTRICITY"/>
    <x v="14"/>
    <n v="0"/>
  </r>
  <r>
    <s v="REFERENCE ELECTRIFICATION - MODERATE TECHNOLOGY ADVANCEMENT"/>
    <x v="3"/>
    <s v="INDUSTRIAL OTHER PETROLEUM OVEN/FURNACE_DRYING"/>
    <s v="TEXAS"/>
    <x v="30"/>
    <x v="31"/>
    <s v="DIESEL FUEL"/>
    <x v="14"/>
    <n v="0"/>
  </r>
  <r>
    <s v="REFERENCE ELECTRIFICATION - MODERATE TECHNOLOGY ADVANCEMENT"/>
    <x v="3"/>
    <s v="INDUSTRIAL OTHER PETROLEUM OVEN/FURNACE_DRYING"/>
    <s v="TEXAS"/>
    <x v="30"/>
    <x v="31"/>
    <s v="PIPELINE GAS"/>
    <x v="14"/>
    <n v="0"/>
  </r>
  <r>
    <s v="REFERENCE ELECTRIFICATION - MODERATE TECHNOLOGY ADVANCEMENT"/>
    <x v="3"/>
    <s v="INDUSTRIAL OTHER PETROLEUM OVEN/FURNACE_DRYING"/>
    <s v="TEXAS"/>
    <x v="30"/>
    <x v="31"/>
    <s v="BIOMASS - WOOD"/>
    <x v="14"/>
    <n v="0"/>
  </r>
  <r>
    <s v="REFERENCE ELECTRIFICATION - MODERATE TECHNOLOGY ADVANCEMENT"/>
    <x v="3"/>
    <s v="INDUSTRIAL OTHER PETROLEUM OVEN/FURNACE_DRYING"/>
    <s v="TEXAS"/>
    <x v="30"/>
    <x v="31"/>
    <s v="RESIDUAL FUEL OIL"/>
    <x v="14"/>
    <n v="0"/>
  </r>
  <r>
    <s v="REFERENCE ELECTRIFICATION - MODERATE TECHNOLOGY ADVANCEMENT"/>
    <x v="3"/>
    <s v="INDUSTRIAL OTHER PETROLEUM OVEN/FURNACE_DRYING"/>
    <s v="TEXAS"/>
    <x v="30"/>
    <x v="31"/>
    <s v="COAL"/>
    <x v="14"/>
    <n v="0"/>
  </r>
  <r>
    <s v="REFERENCE ELECTRIFICATION - MODERATE TECHNOLOGY ADVANCEMENT"/>
    <x v="3"/>
    <s v="INDUSTRIAL OTHER PETROLEUM OVEN/FURNACE_DRYING"/>
    <s v="TEXAS"/>
    <x v="30"/>
    <x v="31"/>
    <s v="OTHER PETROLEUM"/>
    <x v="14"/>
    <n v="0"/>
  </r>
  <r>
    <s v="REFERENCE ELECTRIFICATION - MODERATE TECHNOLOGY ADVANCEMENT"/>
    <x v="3"/>
    <s v="INDUSTRIAL OTHER PETROLEUM OVEN/FURNACE_DRYING"/>
    <s v="TEXAS"/>
    <x v="30"/>
    <x v="32"/>
    <s v="ELECTRICITY"/>
    <x v="14"/>
    <n v="0"/>
  </r>
  <r>
    <s v="REFERENCE ELECTRIFICATION - MODERATE TECHNOLOGY ADVANCEMENT"/>
    <x v="3"/>
    <s v="INDUSTRIAL OTHER PETROLEUM OVEN/FURNACE_DRYING"/>
    <s v="TEXAS"/>
    <x v="30"/>
    <x v="32"/>
    <s v="DIESEL FUEL"/>
    <x v="14"/>
    <n v="0"/>
  </r>
  <r>
    <s v="REFERENCE ELECTRIFICATION - MODERATE TECHNOLOGY ADVANCEMENT"/>
    <x v="3"/>
    <s v="INDUSTRIAL OTHER PETROLEUM OVEN/FURNACE_DRYING"/>
    <s v="TEXAS"/>
    <x v="30"/>
    <x v="32"/>
    <s v="PIPELINE GAS"/>
    <x v="14"/>
    <n v="0"/>
  </r>
  <r>
    <s v="REFERENCE ELECTRIFICATION - MODERATE TECHNOLOGY ADVANCEMENT"/>
    <x v="3"/>
    <s v="INDUSTRIAL OTHER PETROLEUM OVEN/FURNACE_DRYING"/>
    <s v="TEXAS"/>
    <x v="30"/>
    <x v="32"/>
    <s v="BIOMASS - WOOD"/>
    <x v="14"/>
    <n v="0"/>
  </r>
  <r>
    <s v="REFERENCE ELECTRIFICATION - MODERATE TECHNOLOGY ADVANCEMENT"/>
    <x v="3"/>
    <s v="INDUSTRIAL OTHER PETROLEUM OVEN/FURNACE_DRYING"/>
    <s v="TEXAS"/>
    <x v="30"/>
    <x v="32"/>
    <s v="RESIDUAL FUEL OIL"/>
    <x v="14"/>
    <n v="0"/>
  </r>
  <r>
    <s v="REFERENCE ELECTRIFICATION - MODERATE TECHNOLOGY ADVANCEMENT"/>
    <x v="3"/>
    <s v="INDUSTRIAL OTHER PETROLEUM OVEN/FURNACE_DRYING"/>
    <s v="TEXAS"/>
    <x v="30"/>
    <x v="32"/>
    <s v="COAL"/>
    <x v="14"/>
    <n v="0"/>
  </r>
  <r>
    <s v="REFERENCE ELECTRIFICATION - MODERATE TECHNOLOGY ADVANCEMENT"/>
    <x v="3"/>
    <s v="INDUSTRIAL OTHER PETROLEUM OVEN/FURNACE_DRYING"/>
    <s v="TEXAS"/>
    <x v="30"/>
    <x v="32"/>
    <s v="OTHER PETROLEUM"/>
    <x v="14"/>
    <n v="0"/>
  </r>
  <r>
    <s v="REFERENCE ELECTRIFICATION - MODERATE TECHNOLOGY ADVANCEMENT"/>
    <x v="3"/>
    <s v="INDUSTRIAL OTHER PETROLEUM OVEN/FURNACE_DRYING"/>
    <s v="TEXAS"/>
    <x v="30"/>
    <x v="33"/>
    <s v="ELECTRICITY"/>
    <x v="14"/>
    <n v="0"/>
  </r>
  <r>
    <s v="REFERENCE ELECTRIFICATION - MODERATE TECHNOLOGY ADVANCEMENT"/>
    <x v="3"/>
    <s v="INDUSTRIAL OTHER PETROLEUM OVEN/FURNACE_DRYING"/>
    <s v="TEXAS"/>
    <x v="30"/>
    <x v="33"/>
    <s v="DIESEL FUEL"/>
    <x v="14"/>
    <n v="0"/>
  </r>
  <r>
    <s v="REFERENCE ELECTRIFICATION - MODERATE TECHNOLOGY ADVANCEMENT"/>
    <x v="3"/>
    <s v="INDUSTRIAL OTHER PETROLEUM OVEN/FURNACE_DRYING"/>
    <s v="TEXAS"/>
    <x v="30"/>
    <x v="33"/>
    <s v="PIPELINE GAS"/>
    <x v="14"/>
    <n v="0"/>
  </r>
  <r>
    <s v="REFERENCE ELECTRIFICATION - MODERATE TECHNOLOGY ADVANCEMENT"/>
    <x v="3"/>
    <s v="INDUSTRIAL OTHER PETROLEUM OVEN/FURNACE_DRYING"/>
    <s v="TEXAS"/>
    <x v="30"/>
    <x v="33"/>
    <s v="BIOMASS - WOOD"/>
    <x v="14"/>
    <n v="0"/>
  </r>
  <r>
    <s v="REFERENCE ELECTRIFICATION - MODERATE TECHNOLOGY ADVANCEMENT"/>
    <x v="3"/>
    <s v="INDUSTRIAL OTHER PETROLEUM OVEN/FURNACE_DRYING"/>
    <s v="TEXAS"/>
    <x v="30"/>
    <x v="33"/>
    <s v="RESIDUAL FUEL OIL"/>
    <x v="14"/>
    <n v="0"/>
  </r>
  <r>
    <s v="REFERENCE ELECTRIFICATION - MODERATE TECHNOLOGY ADVANCEMENT"/>
    <x v="3"/>
    <s v="INDUSTRIAL OTHER PETROLEUM OVEN/FURNACE_DRYING"/>
    <s v="TEXAS"/>
    <x v="30"/>
    <x v="33"/>
    <s v="COAL"/>
    <x v="14"/>
    <n v="0"/>
  </r>
  <r>
    <s v="REFERENCE ELECTRIFICATION - MODERATE TECHNOLOGY ADVANCEMENT"/>
    <x v="3"/>
    <s v="INDUSTRIAL OTHER PETROLEUM OVEN/FURNACE_DRYING"/>
    <s v="TEXAS"/>
    <x v="30"/>
    <x v="33"/>
    <s v="OTHER PETROLEUM"/>
    <x v="14"/>
    <n v="0"/>
  </r>
  <r>
    <s v="REFERENCE ELECTRIFICATION - MODERATE TECHNOLOGY ADVANCEMENT"/>
    <x v="3"/>
    <s v="INDUSTRIAL RESIDUAL FUEL OIL OVEN/FURNACE_DRYING"/>
    <s v="TEXAS"/>
    <x v="30"/>
    <x v="0"/>
    <s v="ELECTRICITY"/>
    <x v="14"/>
    <n v="0"/>
  </r>
  <r>
    <s v="REFERENCE ELECTRIFICATION - MODERATE TECHNOLOGY ADVANCEMENT"/>
    <x v="3"/>
    <s v="INDUSTRIAL RESIDUAL FUEL OIL OVEN/FURNACE_DRYING"/>
    <s v="TEXAS"/>
    <x v="30"/>
    <x v="0"/>
    <s v="DIESEL FUEL"/>
    <x v="14"/>
    <n v="0"/>
  </r>
  <r>
    <s v="REFERENCE ELECTRIFICATION - MODERATE TECHNOLOGY ADVANCEMENT"/>
    <x v="3"/>
    <s v="INDUSTRIAL RESIDUAL FUEL OIL OVEN/FURNACE_DRYING"/>
    <s v="TEXAS"/>
    <x v="30"/>
    <x v="0"/>
    <s v="PIPELINE GAS"/>
    <x v="14"/>
    <n v="0"/>
  </r>
  <r>
    <s v="REFERENCE ELECTRIFICATION - MODERATE TECHNOLOGY ADVANCEMENT"/>
    <x v="3"/>
    <s v="INDUSTRIAL RESIDUAL FUEL OIL OVEN/FURNACE_DRYING"/>
    <s v="TEXAS"/>
    <x v="30"/>
    <x v="0"/>
    <s v="BIOMASS - WOOD"/>
    <x v="14"/>
    <n v="0"/>
  </r>
  <r>
    <s v="REFERENCE ELECTRIFICATION - MODERATE TECHNOLOGY ADVANCEMENT"/>
    <x v="3"/>
    <s v="INDUSTRIAL RESIDUAL FUEL OIL OVEN/FURNACE_DRYING"/>
    <s v="TEXAS"/>
    <x v="30"/>
    <x v="0"/>
    <s v="RESIDUAL FUEL OIL"/>
    <x v="14"/>
    <n v="0"/>
  </r>
  <r>
    <s v="REFERENCE ELECTRIFICATION - MODERATE TECHNOLOGY ADVANCEMENT"/>
    <x v="3"/>
    <s v="INDUSTRIAL RESIDUAL FUEL OIL OVEN/FURNACE_DRYING"/>
    <s v="TEXAS"/>
    <x v="30"/>
    <x v="0"/>
    <s v="COAL"/>
    <x v="14"/>
    <n v="0"/>
  </r>
  <r>
    <s v="REFERENCE ELECTRIFICATION - MODERATE TECHNOLOGY ADVANCEMENT"/>
    <x v="3"/>
    <s v="INDUSTRIAL RESIDUAL FUEL OIL OVEN/FURNACE_DRYING"/>
    <s v="TEXAS"/>
    <x v="30"/>
    <x v="0"/>
    <s v="OTHER PETROLEUM"/>
    <x v="14"/>
    <n v="0"/>
  </r>
  <r>
    <s v="REFERENCE ELECTRIFICATION - MODERATE TECHNOLOGY ADVANCEMENT"/>
    <x v="3"/>
    <s v="INDUSTRIAL RESIDUAL FUEL OIL OVEN/FURNACE_DRYING"/>
    <s v="TEXAS"/>
    <x v="30"/>
    <x v="1"/>
    <s v="ELECTRICITY"/>
    <x v="14"/>
    <n v="0"/>
  </r>
  <r>
    <s v="REFERENCE ELECTRIFICATION - MODERATE TECHNOLOGY ADVANCEMENT"/>
    <x v="3"/>
    <s v="INDUSTRIAL RESIDUAL FUEL OIL OVEN/FURNACE_DRYING"/>
    <s v="TEXAS"/>
    <x v="30"/>
    <x v="1"/>
    <s v="DIESEL FUEL"/>
    <x v="14"/>
    <n v="0"/>
  </r>
  <r>
    <s v="REFERENCE ELECTRIFICATION - MODERATE TECHNOLOGY ADVANCEMENT"/>
    <x v="3"/>
    <s v="INDUSTRIAL RESIDUAL FUEL OIL OVEN/FURNACE_DRYING"/>
    <s v="TEXAS"/>
    <x v="30"/>
    <x v="1"/>
    <s v="PIPELINE GAS"/>
    <x v="14"/>
    <n v="0"/>
  </r>
  <r>
    <s v="REFERENCE ELECTRIFICATION - MODERATE TECHNOLOGY ADVANCEMENT"/>
    <x v="3"/>
    <s v="INDUSTRIAL RESIDUAL FUEL OIL OVEN/FURNACE_DRYING"/>
    <s v="TEXAS"/>
    <x v="30"/>
    <x v="1"/>
    <s v="BIOMASS - WOOD"/>
    <x v="14"/>
    <n v="0"/>
  </r>
  <r>
    <s v="REFERENCE ELECTRIFICATION - MODERATE TECHNOLOGY ADVANCEMENT"/>
    <x v="3"/>
    <s v="INDUSTRIAL RESIDUAL FUEL OIL OVEN/FURNACE_DRYING"/>
    <s v="TEXAS"/>
    <x v="30"/>
    <x v="1"/>
    <s v="RESIDUAL FUEL OIL"/>
    <x v="14"/>
    <n v="0"/>
  </r>
  <r>
    <s v="REFERENCE ELECTRIFICATION - MODERATE TECHNOLOGY ADVANCEMENT"/>
    <x v="3"/>
    <s v="INDUSTRIAL RESIDUAL FUEL OIL OVEN/FURNACE_DRYING"/>
    <s v="TEXAS"/>
    <x v="30"/>
    <x v="1"/>
    <s v="COAL"/>
    <x v="14"/>
    <n v="0"/>
  </r>
  <r>
    <s v="REFERENCE ELECTRIFICATION - MODERATE TECHNOLOGY ADVANCEMENT"/>
    <x v="3"/>
    <s v="INDUSTRIAL RESIDUAL FUEL OIL OVEN/FURNACE_DRYING"/>
    <s v="TEXAS"/>
    <x v="30"/>
    <x v="1"/>
    <s v="OTHER PETROLEUM"/>
    <x v="14"/>
    <n v="0"/>
  </r>
  <r>
    <s v="REFERENCE ELECTRIFICATION - MODERATE TECHNOLOGY ADVANCEMENT"/>
    <x v="3"/>
    <s v="INDUSTRIAL RESIDUAL FUEL OIL OVEN/FURNACE_DRYING"/>
    <s v="TEXAS"/>
    <x v="30"/>
    <x v="2"/>
    <s v="ELECTRICITY"/>
    <x v="14"/>
    <n v="0"/>
  </r>
  <r>
    <s v="REFERENCE ELECTRIFICATION - MODERATE TECHNOLOGY ADVANCEMENT"/>
    <x v="3"/>
    <s v="INDUSTRIAL RESIDUAL FUEL OIL OVEN/FURNACE_DRYING"/>
    <s v="TEXAS"/>
    <x v="30"/>
    <x v="2"/>
    <s v="DIESEL FUEL"/>
    <x v="14"/>
    <n v="0"/>
  </r>
  <r>
    <s v="REFERENCE ELECTRIFICATION - MODERATE TECHNOLOGY ADVANCEMENT"/>
    <x v="3"/>
    <s v="INDUSTRIAL RESIDUAL FUEL OIL OVEN/FURNACE_DRYING"/>
    <s v="TEXAS"/>
    <x v="30"/>
    <x v="2"/>
    <s v="PIPELINE GAS"/>
    <x v="14"/>
    <n v="0"/>
  </r>
  <r>
    <s v="REFERENCE ELECTRIFICATION - MODERATE TECHNOLOGY ADVANCEMENT"/>
    <x v="3"/>
    <s v="INDUSTRIAL RESIDUAL FUEL OIL OVEN/FURNACE_DRYING"/>
    <s v="TEXAS"/>
    <x v="30"/>
    <x v="2"/>
    <s v="BIOMASS - WOOD"/>
    <x v="14"/>
    <n v="0"/>
  </r>
  <r>
    <s v="REFERENCE ELECTRIFICATION - MODERATE TECHNOLOGY ADVANCEMENT"/>
    <x v="3"/>
    <s v="INDUSTRIAL RESIDUAL FUEL OIL OVEN/FURNACE_DRYING"/>
    <s v="TEXAS"/>
    <x v="30"/>
    <x v="2"/>
    <s v="RESIDUAL FUEL OIL"/>
    <x v="14"/>
    <n v="0"/>
  </r>
  <r>
    <s v="REFERENCE ELECTRIFICATION - MODERATE TECHNOLOGY ADVANCEMENT"/>
    <x v="3"/>
    <s v="INDUSTRIAL RESIDUAL FUEL OIL OVEN/FURNACE_DRYING"/>
    <s v="TEXAS"/>
    <x v="30"/>
    <x v="2"/>
    <s v="COAL"/>
    <x v="14"/>
    <n v="0"/>
  </r>
  <r>
    <s v="REFERENCE ELECTRIFICATION - MODERATE TECHNOLOGY ADVANCEMENT"/>
    <x v="3"/>
    <s v="INDUSTRIAL RESIDUAL FUEL OIL OVEN/FURNACE_DRYING"/>
    <s v="TEXAS"/>
    <x v="30"/>
    <x v="2"/>
    <s v="OTHER PETROLEUM"/>
    <x v="14"/>
    <n v="0"/>
  </r>
  <r>
    <s v="REFERENCE ELECTRIFICATION - MODERATE TECHNOLOGY ADVANCEMENT"/>
    <x v="3"/>
    <s v="INDUSTRIAL RESIDUAL FUEL OIL OVEN/FURNACE_DRYING"/>
    <s v="TEXAS"/>
    <x v="30"/>
    <x v="3"/>
    <s v="ELECTRICITY"/>
    <x v="14"/>
    <n v="0"/>
  </r>
  <r>
    <s v="REFERENCE ELECTRIFICATION - MODERATE TECHNOLOGY ADVANCEMENT"/>
    <x v="3"/>
    <s v="INDUSTRIAL RESIDUAL FUEL OIL OVEN/FURNACE_DRYING"/>
    <s v="TEXAS"/>
    <x v="30"/>
    <x v="3"/>
    <s v="DIESEL FUEL"/>
    <x v="14"/>
    <n v="0"/>
  </r>
  <r>
    <s v="REFERENCE ELECTRIFICATION - MODERATE TECHNOLOGY ADVANCEMENT"/>
    <x v="3"/>
    <s v="INDUSTRIAL RESIDUAL FUEL OIL OVEN/FURNACE_DRYING"/>
    <s v="TEXAS"/>
    <x v="30"/>
    <x v="3"/>
    <s v="PIPELINE GAS"/>
    <x v="14"/>
    <n v="0"/>
  </r>
  <r>
    <s v="REFERENCE ELECTRIFICATION - MODERATE TECHNOLOGY ADVANCEMENT"/>
    <x v="3"/>
    <s v="INDUSTRIAL RESIDUAL FUEL OIL OVEN/FURNACE_DRYING"/>
    <s v="TEXAS"/>
    <x v="30"/>
    <x v="3"/>
    <s v="BIOMASS - WOOD"/>
    <x v="14"/>
    <n v="0"/>
  </r>
  <r>
    <s v="REFERENCE ELECTRIFICATION - MODERATE TECHNOLOGY ADVANCEMENT"/>
    <x v="3"/>
    <s v="INDUSTRIAL RESIDUAL FUEL OIL OVEN/FURNACE_DRYING"/>
    <s v="TEXAS"/>
    <x v="30"/>
    <x v="3"/>
    <s v="RESIDUAL FUEL OIL"/>
    <x v="14"/>
    <n v="0"/>
  </r>
  <r>
    <s v="REFERENCE ELECTRIFICATION - MODERATE TECHNOLOGY ADVANCEMENT"/>
    <x v="3"/>
    <s v="INDUSTRIAL RESIDUAL FUEL OIL OVEN/FURNACE_DRYING"/>
    <s v="TEXAS"/>
    <x v="30"/>
    <x v="3"/>
    <s v="COAL"/>
    <x v="14"/>
    <n v="0"/>
  </r>
  <r>
    <s v="REFERENCE ELECTRIFICATION - MODERATE TECHNOLOGY ADVANCEMENT"/>
    <x v="3"/>
    <s v="INDUSTRIAL RESIDUAL FUEL OIL OVEN/FURNACE_DRYING"/>
    <s v="TEXAS"/>
    <x v="30"/>
    <x v="3"/>
    <s v="OTHER PETROLEUM"/>
    <x v="14"/>
    <n v="0"/>
  </r>
  <r>
    <s v="REFERENCE ELECTRIFICATION - MODERATE TECHNOLOGY ADVANCEMENT"/>
    <x v="3"/>
    <s v="INDUSTRIAL RESIDUAL FUEL OIL OVEN/FURNACE_DRYING"/>
    <s v="TEXAS"/>
    <x v="30"/>
    <x v="4"/>
    <s v="ELECTRICITY"/>
    <x v="14"/>
    <n v="0"/>
  </r>
  <r>
    <s v="REFERENCE ELECTRIFICATION - MODERATE TECHNOLOGY ADVANCEMENT"/>
    <x v="3"/>
    <s v="INDUSTRIAL RESIDUAL FUEL OIL OVEN/FURNACE_DRYING"/>
    <s v="TEXAS"/>
    <x v="30"/>
    <x v="4"/>
    <s v="DIESEL FUEL"/>
    <x v="14"/>
    <n v="0"/>
  </r>
  <r>
    <s v="REFERENCE ELECTRIFICATION - MODERATE TECHNOLOGY ADVANCEMENT"/>
    <x v="3"/>
    <s v="INDUSTRIAL RESIDUAL FUEL OIL OVEN/FURNACE_DRYING"/>
    <s v="TEXAS"/>
    <x v="30"/>
    <x v="4"/>
    <s v="PIPELINE GAS"/>
    <x v="14"/>
    <n v="0"/>
  </r>
  <r>
    <s v="REFERENCE ELECTRIFICATION - MODERATE TECHNOLOGY ADVANCEMENT"/>
    <x v="3"/>
    <s v="INDUSTRIAL RESIDUAL FUEL OIL OVEN/FURNACE_DRYING"/>
    <s v="TEXAS"/>
    <x v="30"/>
    <x v="4"/>
    <s v="BIOMASS - WOOD"/>
    <x v="14"/>
    <n v="0"/>
  </r>
  <r>
    <s v="REFERENCE ELECTRIFICATION - MODERATE TECHNOLOGY ADVANCEMENT"/>
    <x v="3"/>
    <s v="INDUSTRIAL RESIDUAL FUEL OIL OVEN/FURNACE_DRYING"/>
    <s v="TEXAS"/>
    <x v="30"/>
    <x v="4"/>
    <s v="RESIDUAL FUEL OIL"/>
    <x v="14"/>
    <n v="0"/>
  </r>
  <r>
    <s v="REFERENCE ELECTRIFICATION - MODERATE TECHNOLOGY ADVANCEMENT"/>
    <x v="3"/>
    <s v="INDUSTRIAL RESIDUAL FUEL OIL OVEN/FURNACE_DRYING"/>
    <s v="TEXAS"/>
    <x v="30"/>
    <x v="4"/>
    <s v="COAL"/>
    <x v="14"/>
    <n v="0"/>
  </r>
  <r>
    <s v="REFERENCE ELECTRIFICATION - MODERATE TECHNOLOGY ADVANCEMENT"/>
    <x v="3"/>
    <s v="INDUSTRIAL RESIDUAL FUEL OIL OVEN/FURNACE_DRYING"/>
    <s v="TEXAS"/>
    <x v="30"/>
    <x v="4"/>
    <s v="OTHER PETROLEUM"/>
    <x v="14"/>
    <n v="0"/>
  </r>
  <r>
    <s v="REFERENCE ELECTRIFICATION - MODERATE TECHNOLOGY ADVANCEMENT"/>
    <x v="3"/>
    <s v="INDUSTRIAL RESIDUAL FUEL OIL OVEN/FURNACE_DRYING"/>
    <s v="TEXAS"/>
    <x v="30"/>
    <x v="5"/>
    <s v="ELECTRICITY"/>
    <x v="14"/>
    <n v="0"/>
  </r>
  <r>
    <s v="REFERENCE ELECTRIFICATION - MODERATE TECHNOLOGY ADVANCEMENT"/>
    <x v="3"/>
    <s v="INDUSTRIAL RESIDUAL FUEL OIL OVEN/FURNACE_DRYING"/>
    <s v="TEXAS"/>
    <x v="30"/>
    <x v="5"/>
    <s v="DIESEL FUEL"/>
    <x v="14"/>
    <n v="0"/>
  </r>
  <r>
    <s v="REFERENCE ELECTRIFICATION - MODERATE TECHNOLOGY ADVANCEMENT"/>
    <x v="3"/>
    <s v="INDUSTRIAL RESIDUAL FUEL OIL OVEN/FURNACE_DRYING"/>
    <s v="TEXAS"/>
    <x v="30"/>
    <x v="5"/>
    <s v="PIPELINE GAS"/>
    <x v="14"/>
    <n v="0"/>
  </r>
  <r>
    <s v="REFERENCE ELECTRIFICATION - MODERATE TECHNOLOGY ADVANCEMENT"/>
    <x v="3"/>
    <s v="INDUSTRIAL RESIDUAL FUEL OIL OVEN/FURNACE_DRYING"/>
    <s v="TEXAS"/>
    <x v="30"/>
    <x v="5"/>
    <s v="BIOMASS - WOOD"/>
    <x v="14"/>
    <n v="0"/>
  </r>
  <r>
    <s v="REFERENCE ELECTRIFICATION - MODERATE TECHNOLOGY ADVANCEMENT"/>
    <x v="3"/>
    <s v="INDUSTRIAL RESIDUAL FUEL OIL OVEN/FURNACE_DRYING"/>
    <s v="TEXAS"/>
    <x v="30"/>
    <x v="5"/>
    <s v="RESIDUAL FUEL OIL"/>
    <x v="14"/>
    <n v="0"/>
  </r>
  <r>
    <s v="REFERENCE ELECTRIFICATION - MODERATE TECHNOLOGY ADVANCEMENT"/>
    <x v="3"/>
    <s v="INDUSTRIAL RESIDUAL FUEL OIL OVEN/FURNACE_DRYING"/>
    <s v="TEXAS"/>
    <x v="30"/>
    <x v="5"/>
    <s v="COAL"/>
    <x v="14"/>
    <n v="0"/>
  </r>
  <r>
    <s v="REFERENCE ELECTRIFICATION - MODERATE TECHNOLOGY ADVANCEMENT"/>
    <x v="3"/>
    <s v="INDUSTRIAL RESIDUAL FUEL OIL OVEN/FURNACE_DRYING"/>
    <s v="TEXAS"/>
    <x v="30"/>
    <x v="5"/>
    <s v="OTHER PETROLEUM"/>
    <x v="14"/>
    <n v="0"/>
  </r>
  <r>
    <s v="REFERENCE ELECTRIFICATION - MODERATE TECHNOLOGY ADVANCEMENT"/>
    <x v="3"/>
    <s v="INDUSTRIAL RESIDUAL FUEL OIL OVEN/FURNACE_DRYING"/>
    <s v="TEXAS"/>
    <x v="30"/>
    <x v="6"/>
    <s v="ELECTRICITY"/>
    <x v="14"/>
    <n v="0"/>
  </r>
  <r>
    <s v="REFERENCE ELECTRIFICATION - MODERATE TECHNOLOGY ADVANCEMENT"/>
    <x v="3"/>
    <s v="INDUSTRIAL RESIDUAL FUEL OIL OVEN/FURNACE_DRYING"/>
    <s v="TEXAS"/>
    <x v="30"/>
    <x v="6"/>
    <s v="DIESEL FUEL"/>
    <x v="14"/>
    <n v="0"/>
  </r>
  <r>
    <s v="REFERENCE ELECTRIFICATION - MODERATE TECHNOLOGY ADVANCEMENT"/>
    <x v="3"/>
    <s v="INDUSTRIAL RESIDUAL FUEL OIL OVEN/FURNACE_DRYING"/>
    <s v="TEXAS"/>
    <x v="30"/>
    <x v="6"/>
    <s v="PIPELINE GAS"/>
    <x v="14"/>
    <n v="0"/>
  </r>
  <r>
    <s v="REFERENCE ELECTRIFICATION - MODERATE TECHNOLOGY ADVANCEMENT"/>
    <x v="3"/>
    <s v="INDUSTRIAL RESIDUAL FUEL OIL OVEN/FURNACE_DRYING"/>
    <s v="TEXAS"/>
    <x v="30"/>
    <x v="6"/>
    <s v="BIOMASS - WOOD"/>
    <x v="14"/>
    <n v="0"/>
  </r>
  <r>
    <s v="REFERENCE ELECTRIFICATION - MODERATE TECHNOLOGY ADVANCEMENT"/>
    <x v="3"/>
    <s v="INDUSTRIAL RESIDUAL FUEL OIL OVEN/FURNACE_DRYING"/>
    <s v="TEXAS"/>
    <x v="30"/>
    <x v="6"/>
    <s v="RESIDUAL FUEL OIL"/>
    <x v="14"/>
    <n v="0"/>
  </r>
  <r>
    <s v="REFERENCE ELECTRIFICATION - MODERATE TECHNOLOGY ADVANCEMENT"/>
    <x v="3"/>
    <s v="INDUSTRIAL RESIDUAL FUEL OIL OVEN/FURNACE_DRYING"/>
    <s v="TEXAS"/>
    <x v="30"/>
    <x v="6"/>
    <s v="COAL"/>
    <x v="14"/>
    <n v="0"/>
  </r>
  <r>
    <s v="REFERENCE ELECTRIFICATION - MODERATE TECHNOLOGY ADVANCEMENT"/>
    <x v="3"/>
    <s v="INDUSTRIAL RESIDUAL FUEL OIL OVEN/FURNACE_DRYING"/>
    <s v="TEXAS"/>
    <x v="30"/>
    <x v="6"/>
    <s v="OTHER PETROLEUM"/>
    <x v="14"/>
    <n v="0"/>
  </r>
  <r>
    <s v="REFERENCE ELECTRIFICATION - MODERATE TECHNOLOGY ADVANCEMENT"/>
    <x v="3"/>
    <s v="INDUSTRIAL RESIDUAL FUEL OIL OVEN/FURNACE_DRYING"/>
    <s v="TEXAS"/>
    <x v="30"/>
    <x v="7"/>
    <s v="ELECTRICITY"/>
    <x v="14"/>
    <n v="0"/>
  </r>
  <r>
    <s v="REFERENCE ELECTRIFICATION - MODERATE TECHNOLOGY ADVANCEMENT"/>
    <x v="3"/>
    <s v="INDUSTRIAL RESIDUAL FUEL OIL OVEN/FURNACE_DRYING"/>
    <s v="TEXAS"/>
    <x v="30"/>
    <x v="7"/>
    <s v="DIESEL FUEL"/>
    <x v="14"/>
    <n v="0"/>
  </r>
  <r>
    <s v="REFERENCE ELECTRIFICATION - MODERATE TECHNOLOGY ADVANCEMENT"/>
    <x v="3"/>
    <s v="INDUSTRIAL RESIDUAL FUEL OIL OVEN/FURNACE_DRYING"/>
    <s v="TEXAS"/>
    <x v="30"/>
    <x v="7"/>
    <s v="PIPELINE GAS"/>
    <x v="14"/>
    <n v="0"/>
  </r>
  <r>
    <s v="REFERENCE ELECTRIFICATION - MODERATE TECHNOLOGY ADVANCEMENT"/>
    <x v="3"/>
    <s v="INDUSTRIAL RESIDUAL FUEL OIL OVEN/FURNACE_DRYING"/>
    <s v="TEXAS"/>
    <x v="30"/>
    <x v="7"/>
    <s v="BIOMASS - WOOD"/>
    <x v="14"/>
    <n v="0"/>
  </r>
  <r>
    <s v="REFERENCE ELECTRIFICATION - MODERATE TECHNOLOGY ADVANCEMENT"/>
    <x v="3"/>
    <s v="INDUSTRIAL RESIDUAL FUEL OIL OVEN/FURNACE_DRYING"/>
    <s v="TEXAS"/>
    <x v="30"/>
    <x v="7"/>
    <s v="RESIDUAL FUEL OIL"/>
    <x v="14"/>
    <n v="0"/>
  </r>
  <r>
    <s v="REFERENCE ELECTRIFICATION - MODERATE TECHNOLOGY ADVANCEMENT"/>
    <x v="3"/>
    <s v="INDUSTRIAL RESIDUAL FUEL OIL OVEN/FURNACE_DRYING"/>
    <s v="TEXAS"/>
    <x v="30"/>
    <x v="7"/>
    <s v="COAL"/>
    <x v="14"/>
    <n v="0"/>
  </r>
  <r>
    <s v="REFERENCE ELECTRIFICATION - MODERATE TECHNOLOGY ADVANCEMENT"/>
    <x v="3"/>
    <s v="INDUSTRIAL RESIDUAL FUEL OIL OVEN/FURNACE_DRYING"/>
    <s v="TEXAS"/>
    <x v="30"/>
    <x v="7"/>
    <s v="OTHER PETROLEUM"/>
    <x v="14"/>
    <n v="0"/>
  </r>
  <r>
    <s v="REFERENCE ELECTRIFICATION - MODERATE TECHNOLOGY ADVANCEMENT"/>
    <x v="3"/>
    <s v="INDUSTRIAL RESIDUAL FUEL OIL OVEN/FURNACE_DRYING"/>
    <s v="TEXAS"/>
    <x v="30"/>
    <x v="8"/>
    <s v="ELECTRICITY"/>
    <x v="14"/>
    <n v="0"/>
  </r>
  <r>
    <s v="REFERENCE ELECTRIFICATION - MODERATE TECHNOLOGY ADVANCEMENT"/>
    <x v="3"/>
    <s v="INDUSTRIAL RESIDUAL FUEL OIL OVEN/FURNACE_DRYING"/>
    <s v="TEXAS"/>
    <x v="30"/>
    <x v="8"/>
    <s v="DIESEL FUEL"/>
    <x v="14"/>
    <n v="0"/>
  </r>
  <r>
    <s v="REFERENCE ELECTRIFICATION - MODERATE TECHNOLOGY ADVANCEMENT"/>
    <x v="3"/>
    <s v="INDUSTRIAL RESIDUAL FUEL OIL OVEN/FURNACE_DRYING"/>
    <s v="TEXAS"/>
    <x v="30"/>
    <x v="8"/>
    <s v="PIPELINE GAS"/>
    <x v="14"/>
    <n v="0"/>
  </r>
  <r>
    <s v="REFERENCE ELECTRIFICATION - MODERATE TECHNOLOGY ADVANCEMENT"/>
    <x v="3"/>
    <s v="INDUSTRIAL RESIDUAL FUEL OIL OVEN/FURNACE_DRYING"/>
    <s v="TEXAS"/>
    <x v="30"/>
    <x v="8"/>
    <s v="BIOMASS - WOOD"/>
    <x v="14"/>
    <n v="0"/>
  </r>
  <r>
    <s v="REFERENCE ELECTRIFICATION - MODERATE TECHNOLOGY ADVANCEMENT"/>
    <x v="3"/>
    <s v="INDUSTRIAL RESIDUAL FUEL OIL OVEN/FURNACE_DRYING"/>
    <s v="TEXAS"/>
    <x v="30"/>
    <x v="8"/>
    <s v="RESIDUAL FUEL OIL"/>
    <x v="14"/>
    <n v="0"/>
  </r>
  <r>
    <s v="REFERENCE ELECTRIFICATION - MODERATE TECHNOLOGY ADVANCEMENT"/>
    <x v="3"/>
    <s v="INDUSTRIAL RESIDUAL FUEL OIL OVEN/FURNACE_DRYING"/>
    <s v="TEXAS"/>
    <x v="30"/>
    <x v="8"/>
    <s v="COAL"/>
    <x v="14"/>
    <n v="0"/>
  </r>
  <r>
    <s v="REFERENCE ELECTRIFICATION - MODERATE TECHNOLOGY ADVANCEMENT"/>
    <x v="3"/>
    <s v="INDUSTRIAL RESIDUAL FUEL OIL OVEN/FURNACE_DRYING"/>
    <s v="TEXAS"/>
    <x v="30"/>
    <x v="8"/>
    <s v="OTHER PETROLEUM"/>
    <x v="14"/>
    <n v="0"/>
  </r>
  <r>
    <s v="REFERENCE ELECTRIFICATION - MODERATE TECHNOLOGY ADVANCEMENT"/>
    <x v="3"/>
    <s v="INDUSTRIAL RESIDUAL FUEL OIL OVEN/FURNACE_DRYING"/>
    <s v="TEXAS"/>
    <x v="30"/>
    <x v="9"/>
    <s v="ELECTRICITY"/>
    <x v="14"/>
    <n v="0"/>
  </r>
  <r>
    <s v="REFERENCE ELECTRIFICATION - MODERATE TECHNOLOGY ADVANCEMENT"/>
    <x v="3"/>
    <s v="INDUSTRIAL RESIDUAL FUEL OIL OVEN/FURNACE_DRYING"/>
    <s v="TEXAS"/>
    <x v="30"/>
    <x v="9"/>
    <s v="DIESEL FUEL"/>
    <x v="14"/>
    <n v="0"/>
  </r>
  <r>
    <s v="REFERENCE ELECTRIFICATION - MODERATE TECHNOLOGY ADVANCEMENT"/>
    <x v="3"/>
    <s v="INDUSTRIAL RESIDUAL FUEL OIL OVEN/FURNACE_DRYING"/>
    <s v="TEXAS"/>
    <x v="30"/>
    <x v="9"/>
    <s v="PIPELINE GAS"/>
    <x v="14"/>
    <n v="0"/>
  </r>
  <r>
    <s v="REFERENCE ELECTRIFICATION - MODERATE TECHNOLOGY ADVANCEMENT"/>
    <x v="3"/>
    <s v="INDUSTRIAL RESIDUAL FUEL OIL OVEN/FURNACE_DRYING"/>
    <s v="TEXAS"/>
    <x v="30"/>
    <x v="9"/>
    <s v="BIOMASS - WOOD"/>
    <x v="14"/>
    <n v="0"/>
  </r>
  <r>
    <s v="REFERENCE ELECTRIFICATION - MODERATE TECHNOLOGY ADVANCEMENT"/>
    <x v="3"/>
    <s v="INDUSTRIAL RESIDUAL FUEL OIL OVEN/FURNACE_DRYING"/>
    <s v="TEXAS"/>
    <x v="30"/>
    <x v="9"/>
    <s v="RESIDUAL FUEL OIL"/>
    <x v="14"/>
    <n v="0"/>
  </r>
  <r>
    <s v="REFERENCE ELECTRIFICATION - MODERATE TECHNOLOGY ADVANCEMENT"/>
    <x v="3"/>
    <s v="INDUSTRIAL RESIDUAL FUEL OIL OVEN/FURNACE_DRYING"/>
    <s v="TEXAS"/>
    <x v="30"/>
    <x v="9"/>
    <s v="COAL"/>
    <x v="14"/>
    <n v="0"/>
  </r>
  <r>
    <s v="REFERENCE ELECTRIFICATION - MODERATE TECHNOLOGY ADVANCEMENT"/>
    <x v="3"/>
    <s v="INDUSTRIAL RESIDUAL FUEL OIL OVEN/FURNACE_DRYING"/>
    <s v="TEXAS"/>
    <x v="30"/>
    <x v="9"/>
    <s v="OTHER PETROLEUM"/>
    <x v="14"/>
    <n v="0"/>
  </r>
  <r>
    <s v="REFERENCE ELECTRIFICATION - MODERATE TECHNOLOGY ADVANCEMENT"/>
    <x v="3"/>
    <s v="INDUSTRIAL RESIDUAL FUEL OIL OVEN/FURNACE_DRYING"/>
    <s v="TEXAS"/>
    <x v="30"/>
    <x v="10"/>
    <s v="ELECTRICITY"/>
    <x v="14"/>
    <n v="0"/>
  </r>
  <r>
    <s v="REFERENCE ELECTRIFICATION - MODERATE TECHNOLOGY ADVANCEMENT"/>
    <x v="3"/>
    <s v="INDUSTRIAL RESIDUAL FUEL OIL OVEN/FURNACE_DRYING"/>
    <s v="TEXAS"/>
    <x v="30"/>
    <x v="10"/>
    <s v="DIESEL FUEL"/>
    <x v="14"/>
    <n v="0"/>
  </r>
  <r>
    <s v="REFERENCE ELECTRIFICATION - MODERATE TECHNOLOGY ADVANCEMENT"/>
    <x v="3"/>
    <s v="INDUSTRIAL RESIDUAL FUEL OIL OVEN/FURNACE_DRYING"/>
    <s v="TEXAS"/>
    <x v="30"/>
    <x v="10"/>
    <s v="PIPELINE GAS"/>
    <x v="14"/>
    <n v="0"/>
  </r>
  <r>
    <s v="REFERENCE ELECTRIFICATION - MODERATE TECHNOLOGY ADVANCEMENT"/>
    <x v="3"/>
    <s v="INDUSTRIAL RESIDUAL FUEL OIL OVEN/FURNACE_DRYING"/>
    <s v="TEXAS"/>
    <x v="30"/>
    <x v="10"/>
    <s v="BIOMASS - WOOD"/>
    <x v="14"/>
    <n v="0"/>
  </r>
  <r>
    <s v="REFERENCE ELECTRIFICATION - MODERATE TECHNOLOGY ADVANCEMENT"/>
    <x v="3"/>
    <s v="INDUSTRIAL RESIDUAL FUEL OIL OVEN/FURNACE_DRYING"/>
    <s v="TEXAS"/>
    <x v="30"/>
    <x v="10"/>
    <s v="RESIDUAL FUEL OIL"/>
    <x v="14"/>
    <n v="0"/>
  </r>
  <r>
    <s v="REFERENCE ELECTRIFICATION - MODERATE TECHNOLOGY ADVANCEMENT"/>
    <x v="3"/>
    <s v="INDUSTRIAL RESIDUAL FUEL OIL OVEN/FURNACE_DRYING"/>
    <s v="TEXAS"/>
    <x v="30"/>
    <x v="10"/>
    <s v="COAL"/>
    <x v="14"/>
    <n v="0"/>
  </r>
  <r>
    <s v="REFERENCE ELECTRIFICATION - MODERATE TECHNOLOGY ADVANCEMENT"/>
    <x v="3"/>
    <s v="INDUSTRIAL RESIDUAL FUEL OIL OVEN/FURNACE_DRYING"/>
    <s v="TEXAS"/>
    <x v="30"/>
    <x v="10"/>
    <s v="OTHER PETROLEUM"/>
    <x v="14"/>
    <n v="0"/>
  </r>
  <r>
    <s v="REFERENCE ELECTRIFICATION - MODERATE TECHNOLOGY ADVANCEMENT"/>
    <x v="3"/>
    <s v="INDUSTRIAL RESIDUAL FUEL OIL OVEN/FURNACE_DRYING"/>
    <s v="TEXAS"/>
    <x v="30"/>
    <x v="11"/>
    <s v="ELECTRICITY"/>
    <x v="14"/>
    <n v="0"/>
  </r>
  <r>
    <s v="REFERENCE ELECTRIFICATION - MODERATE TECHNOLOGY ADVANCEMENT"/>
    <x v="3"/>
    <s v="INDUSTRIAL RESIDUAL FUEL OIL OVEN/FURNACE_DRYING"/>
    <s v="TEXAS"/>
    <x v="30"/>
    <x v="11"/>
    <s v="DIESEL FUEL"/>
    <x v="14"/>
    <n v="0"/>
  </r>
  <r>
    <s v="REFERENCE ELECTRIFICATION - MODERATE TECHNOLOGY ADVANCEMENT"/>
    <x v="3"/>
    <s v="INDUSTRIAL RESIDUAL FUEL OIL OVEN/FURNACE_DRYING"/>
    <s v="TEXAS"/>
    <x v="30"/>
    <x v="11"/>
    <s v="PIPELINE GAS"/>
    <x v="14"/>
    <n v="0"/>
  </r>
  <r>
    <s v="REFERENCE ELECTRIFICATION - MODERATE TECHNOLOGY ADVANCEMENT"/>
    <x v="3"/>
    <s v="INDUSTRIAL RESIDUAL FUEL OIL OVEN/FURNACE_DRYING"/>
    <s v="TEXAS"/>
    <x v="30"/>
    <x v="11"/>
    <s v="BIOMASS - WOOD"/>
    <x v="14"/>
    <n v="0"/>
  </r>
  <r>
    <s v="REFERENCE ELECTRIFICATION - MODERATE TECHNOLOGY ADVANCEMENT"/>
    <x v="3"/>
    <s v="INDUSTRIAL RESIDUAL FUEL OIL OVEN/FURNACE_DRYING"/>
    <s v="TEXAS"/>
    <x v="30"/>
    <x v="11"/>
    <s v="RESIDUAL FUEL OIL"/>
    <x v="14"/>
    <n v="0"/>
  </r>
  <r>
    <s v="REFERENCE ELECTRIFICATION - MODERATE TECHNOLOGY ADVANCEMENT"/>
    <x v="3"/>
    <s v="INDUSTRIAL RESIDUAL FUEL OIL OVEN/FURNACE_DRYING"/>
    <s v="TEXAS"/>
    <x v="30"/>
    <x v="11"/>
    <s v="COAL"/>
    <x v="14"/>
    <n v="0"/>
  </r>
  <r>
    <s v="REFERENCE ELECTRIFICATION - MODERATE TECHNOLOGY ADVANCEMENT"/>
    <x v="3"/>
    <s v="INDUSTRIAL RESIDUAL FUEL OIL OVEN/FURNACE_DRYING"/>
    <s v="TEXAS"/>
    <x v="30"/>
    <x v="11"/>
    <s v="OTHER PETROLEUM"/>
    <x v="14"/>
    <n v="0"/>
  </r>
  <r>
    <s v="REFERENCE ELECTRIFICATION - MODERATE TECHNOLOGY ADVANCEMENT"/>
    <x v="3"/>
    <s v="INDUSTRIAL RESIDUAL FUEL OIL OVEN/FURNACE_DRYING"/>
    <s v="TEXAS"/>
    <x v="30"/>
    <x v="12"/>
    <s v="ELECTRICITY"/>
    <x v="14"/>
    <n v="0"/>
  </r>
  <r>
    <s v="REFERENCE ELECTRIFICATION - MODERATE TECHNOLOGY ADVANCEMENT"/>
    <x v="3"/>
    <s v="INDUSTRIAL RESIDUAL FUEL OIL OVEN/FURNACE_DRYING"/>
    <s v="TEXAS"/>
    <x v="30"/>
    <x v="12"/>
    <s v="DIESEL FUEL"/>
    <x v="14"/>
    <n v="0"/>
  </r>
  <r>
    <s v="REFERENCE ELECTRIFICATION - MODERATE TECHNOLOGY ADVANCEMENT"/>
    <x v="3"/>
    <s v="INDUSTRIAL RESIDUAL FUEL OIL OVEN/FURNACE_DRYING"/>
    <s v="TEXAS"/>
    <x v="30"/>
    <x v="12"/>
    <s v="PIPELINE GAS"/>
    <x v="14"/>
    <n v="0"/>
  </r>
  <r>
    <s v="REFERENCE ELECTRIFICATION - MODERATE TECHNOLOGY ADVANCEMENT"/>
    <x v="3"/>
    <s v="INDUSTRIAL RESIDUAL FUEL OIL OVEN/FURNACE_DRYING"/>
    <s v="TEXAS"/>
    <x v="30"/>
    <x v="12"/>
    <s v="BIOMASS - WOOD"/>
    <x v="14"/>
    <n v="0"/>
  </r>
  <r>
    <s v="REFERENCE ELECTRIFICATION - MODERATE TECHNOLOGY ADVANCEMENT"/>
    <x v="3"/>
    <s v="INDUSTRIAL RESIDUAL FUEL OIL OVEN/FURNACE_DRYING"/>
    <s v="TEXAS"/>
    <x v="30"/>
    <x v="12"/>
    <s v="RESIDUAL FUEL OIL"/>
    <x v="14"/>
    <n v="0"/>
  </r>
  <r>
    <s v="REFERENCE ELECTRIFICATION - MODERATE TECHNOLOGY ADVANCEMENT"/>
    <x v="3"/>
    <s v="INDUSTRIAL RESIDUAL FUEL OIL OVEN/FURNACE_DRYING"/>
    <s v="TEXAS"/>
    <x v="30"/>
    <x v="12"/>
    <s v="COAL"/>
    <x v="14"/>
    <n v="0"/>
  </r>
  <r>
    <s v="REFERENCE ELECTRIFICATION - MODERATE TECHNOLOGY ADVANCEMENT"/>
    <x v="3"/>
    <s v="INDUSTRIAL RESIDUAL FUEL OIL OVEN/FURNACE_DRYING"/>
    <s v="TEXAS"/>
    <x v="30"/>
    <x v="12"/>
    <s v="OTHER PETROLEUM"/>
    <x v="14"/>
    <n v="0"/>
  </r>
  <r>
    <s v="REFERENCE ELECTRIFICATION - MODERATE TECHNOLOGY ADVANCEMENT"/>
    <x v="3"/>
    <s v="INDUSTRIAL RESIDUAL FUEL OIL OVEN/FURNACE_DRYING"/>
    <s v="TEXAS"/>
    <x v="30"/>
    <x v="13"/>
    <s v="ELECTRICITY"/>
    <x v="14"/>
    <n v="0"/>
  </r>
  <r>
    <s v="REFERENCE ELECTRIFICATION - MODERATE TECHNOLOGY ADVANCEMENT"/>
    <x v="3"/>
    <s v="INDUSTRIAL RESIDUAL FUEL OIL OVEN/FURNACE_DRYING"/>
    <s v="TEXAS"/>
    <x v="30"/>
    <x v="13"/>
    <s v="DIESEL FUEL"/>
    <x v="14"/>
    <n v="0"/>
  </r>
  <r>
    <s v="REFERENCE ELECTRIFICATION - MODERATE TECHNOLOGY ADVANCEMENT"/>
    <x v="3"/>
    <s v="INDUSTRIAL RESIDUAL FUEL OIL OVEN/FURNACE_DRYING"/>
    <s v="TEXAS"/>
    <x v="30"/>
    <x v="13"/>
    <s v="PIPELINE GAS"/>
    <x v="14"/>
    <n v="0"/>
  </r>
  <r>
    <s v="REFERENCE ELECTRIFICATION - MODERATE TECHNOLOGY ADVANCEMENT"/>
    <x v="3"/>
    <s v="INDUSTRIAL RESIDUAL FUEL OIL OVEN/FURNACE_DRYING"/>
    <s v="TEXAS"/>
    <x v="30"/>
    <x v="13"/>
    <s v="BIOMASS - WOOD"/>
    <x v="14"/>
    <n v="0"/>
  </r>
  <r>
    <s v="REFERENCE ELECTRIFICATION - MODERATE TECHNOLOGY ADVANCEMENT"/>
    <x v="3"/>
    <s v="INDUSTRIAL RESIDUAL FUEL OIL OVEN/FURNACE_DRYING"/>
    <s v="TEXAS"/>
    <x v="30"/>
    <x v="13"/>
    <s v="RESIDUAL FUEL OIL"/>
    <x v="14"/>
    <n v="0"/>
  </r>
  <r>
    <s v="REFERENCE ELECTRIFICATION - MODERATE TECHNOLOGY ADVANCEMENT"/>
    <x v="3"/>
    <s v="INDUSTRIAL RESIDUAL FUEL OIL OVEN/FURNACE_DRYING"/>
    <s v="TEXAS"/>
    <x v="30"/>
    <x v="13"/>
    <s v="COAL"/>
    <x v="14"/>
    <n v="0"/>
  </r>
  <r>
    <s v="REFERENCE ELECTRIFICATION - MODERATE TECHNOLOGY ADVANCEMENT"/>
    <x v="3"/>
    <s v="INDUSTRIAL RESIDUAL FUEL OIL OVEN/FURNACE_DRYING"/>
    <s v="TEXAS"/>
    <x v="30"/>
    <x v="13"/>
    <s v="OTHER PETROLEUM"/>
    <x v="14"/>
    <n v="0"/>
  </r>
  <r>
    <s v="REFERENCE ELECTRIFICATION - MODERATE TECHNOLOGY ADVANCEMENT"/>
    <x v="3"/>
    <s v="INDUSTRIAL RESIDUAL FUEL OIL OVEN/FURNACE_DRYING"/>
    <s v="TEXAS"/>
    <x v="30"/>
    <x v="14"/>
    <s v="ELECTRICITY"/>
    <x v="14"/>
    <n v="0"/>
  </r>
  <r>
    <s v="REFERENCE ELECTRIFICATION - MODERATE TECHNOLOGY ADVANCEMENT"/>
    <x v="3"/>
    <s v="INDUSTRIAL RESIDUAL FUEL OIL OVEN/FURNACE_DRYING"/>
    <s v="TEXAS"/>
    <x v="30"/>
    <x v="14"/>
    <s v="DIESEL FUEL"/>
    <x v="14"/>
    <n v="0"/>
  </r>
  <r>
    <s v="REFERENCE ELECTRIFICATION - MODERATE TECHNOLOGY ADVANCEMENT"/>
    <x v="3"/>
    <s v="INDUSTRIAL RESIDUAL FUEL OIL OVEN/FURNACE_DRYING"/>
    <s v="TEXAS"/>
    <x v="30"/>
    <x v="14"/>
    <s v="PIPELINE GAS"/>
    <x v="14"/>
    <n v="0"/>
  </r>
  <r>
    <s v="REFERENCE ELECTRIFICATION - MODERATE TECHNOLOGY ADVANCEMENT"/>
    <x v="3"/>
    <s v="INDUSTRIAL RESIDUAL FUEL OIL OVEN/FURNACE_DRYING"/>
    <s v="TEXAS"/>
    <x v="30"/>
    <x v="14"/>
    <s v="BIOMASS - WOOD"/>
    <x v="14"/>
    <n v="0"/>
  </r>
  <r>
    <s v="REFERENCE ELECTRIFICATION - MODERATE TECHNOLOGY ADVANCEMENT"/>
    <x v="3"/>
    <s v="INDUSTRIAL RESIDUAL FUEL OIL OVEN/FURNACE_DRYING"/>
    <s v="TEXAS"/>
    <x v="30"/>
    <x v="14"/>
    <s v="RESIDUAL FUEL OIL"/>
    <x v="14"/>
    <n v="0"/>
  </r>
  <r>
    <s v="REFERENCE ELECTRIFICATION - MODERATE TECHNOLOGY ADVANCEMENT"/>
    <x v="3"/>
    <s v="INDUSTRIAL RESIDUAL FUEL OIL OVEN/FURNACE_DRYING"/>
    <s v="TEXAS"/>
    <x v="30"/>
    <x v="14"/>
    <s v="COAL"/>
    <x v="14"/>
    <n v="0"/>
  </r>
  <r>
    <s v="REFERENCE ELECTRIFICATION - MODERATE TECHNOLOGY ADVANCEMENT"/>
    <x v="3"/>
    <s v="INDUSTRIAL RESIDUAL FUEL OIL OVEN/FURNACE_DRYING"/>
    <s v="TEXAS"/>
    <x v="30"/>
    <x v="14"/>
    <s v="OTHER PETROLEUM"/>
    <x v="14"/>
    <n v="0"/>
  </r>
  <r>
    <s v="REFERENCE ELECTRIFICATION - MODERATE TECHNOLOGY ADVANCEMENT"/>
    <x v="3"/>
    <s v="INDUSTRIAL RESIDUAL FUEL OIL OVEN/FURNACE_DRYING"/>
    <s v="TEXAS"/>
    <x v="30"/>
    <x v="15"/>
    <s v="ELECTRICITY"/>
    <x v="14"/>
    <n v="0"/>
  </r>
  <r>
    <s v="REFERENCE ELECTRIFICATION - MODERATE TECHNOLOGY ADVANCEMENT"/>
    <x v="3"/>
    <s v="INDUSTRIAL RESIDUAL FUEL OIL OVEN/FURNACE_DRYING"/>
    <s v="TEXAS"/>
    <x v="30"/>
    <x v="15"/>
    <s v="DIESEL FUEL"/>
    <x v="14"/>
    <n v="0"/>
  </r>
  <r>
    <s v="REFERENCE ELECTRIFICATION - MODERATE TECHNOLOGY ADVANCEMENT"/>
    <x v="3"/>
    <s v="INDUSTRIAL RESIDUAL FUEL OIL OVEN/FURNACE_DRYING"/>
    <s v="TEXAS"/>
    <x v="30"/>
    <x v="15"/>
    <s v="PIPELINE GAS"/>
    <x v="14"/>
    <n v="0"/>
  </r>
  <r>
    <s v="REFERENCE ELECTRIFICATION - MODERATE TECHNOLOGY ADVANCEMENT"/>
    <x v="3"/>
    <s v="INDUSTRIAL RESIDUAL FUEL OIL OVEN/FURNACE_DRYING"/>
    <s v="TEXAS"/>
    <x v="30"/>
    <x v="15"/>
    <s v="BIOMASS - WOOD"/>
    <x v="14"/>
    <n v="0"/>
  </r>
  <r>
    <s v="REFERENCE ELECTRIFICATION - MODERATE TECHNOLOGY ADVANCEMENT"/>
    <x v="3"/>
    <s v="INDUSTRIAL RESIDUAL FUEL OIL OVEN/FURNACE_DRYING"/>
    <s v="TEXAS"/>
    <x v="30"/>
    <x v="15"/>
    <s v="RESIDUAL FUEL OIL"/>
    <x v="14"/>
    <n v="0"/>
  </r>
  <r>
    <s v="REFERENCE ELECTRIFICATION - MODERATE TECHNOLOGY ADVANCEMENT"/>
    <x v="3"/>
    <s v="INDUSTRIAL RESIDUAL FUEL OIL OVEN/FURNACE_DRYING"/>
    <s v="TEXAS"/>
    <x v="30"/>
    <x v="15"/>
    <s v="COAL"/>
    <x v="14"/>
    <n v="0"/>
  </r>
  <r>
    <s v="REFERENCE ELECTRIFICATION - MODERATE TECHNOLOGY ADVANCEMENT"/>
    <x v="3"/>
    <s v="INDUSTRIAL RESIDUAL FUEL OIL OVEN/FURNACE_DRYING"/>
    <s v="TEXAS"/>
    <x v="30"/>
    <x v="15"/>
    <s v="OTHER PETROLEUM"/>
    <x v="14"/>
    <n v="0"/>
  </r>
  <r>
    <s v="REFERENCE ELECTRIFICATION - MODERATE TECHNOLOGY ADVANCEMENT"/>
    <x v="3"/>
    <s v="INDUSTRIAL RESIDUAL FUEL OIL OVEN/FURNACE_DRYING"/>
    <s v="TEXAS"/>
    <x v="30"/>
    <x v="16"/>
    <s v="ELECTRICITY"/>
    <x v="14"/>
    <n v="0"/>
  </r>
  <r>
    <s v="REFERENCE ELECTRIFICATION - MODERATE TECHNOLOGY ADVANCEMENT"/>
    <x v="3"/>
    <s v="INDUSTRIAL RESIDUAL FUEL OIL OVEN/FURNACE_DRYING"/>
    <s v="TEXAS"/>
    <x v="30"/>
    <x v="16"/>
    <s v="DIESEL FUEL"/>
    <x v="14"/>
    <n v="0"/>
  </r>
  <r>
    <s v="REFERENCE ELECTRIFICATION - MODERATE TECHNOLOGY ADVANCEMENT"/>
    <x v="3"/>
    <s v="INDUSTRIAL RESIDUAL FUEL OIL OVEN/FURNACE_DRYING"/>
    <s v="TEXAS"/>
    <x v="30"/>
    <x v="16"/>
    <s v="PIPELINE GAS"/>
    <x v="14"/>
    <n v="0"/>
  </r>
  <r>
    <s v="REFERENCE ELECTRIFICATION - MODERATE TECHNOLOGY ADVANCEMENT"/>
    <x v="3"/>
    <s v="INDUSTRIAL RESIDUAL FUEL OIL OVEN/FURNACE_DRYING"/>
    <s v="TEXAS"/>
    <x v="30"/>
    <x v="16"/>
    <s v="BIOMASS - WOOD"/>
    <x v="14"/>
    <n v="0"/>
  </r>
  <r>
    <s v="REFERENCE ELECTRIFICATION - MODERATE TECHNOLOGY ADVANCEMENT"/>
    <x v="3"/>
    <s v="INDUSTRIAL RESIDUAL FUEL OIL OVEN/FURNACE_DRYING"/>
    <s v="TEXAS"/>
    <x v="30"/>
    <x v="16"/>
    <s v="RESIDUAL FUEL OIL"/>
    <x v="14"/>
    <n v="0"/>
  </r>
  <r>
    <s v="REFERENCE ELECTRIFICATION - MODERATE TECHNOLOGY ADVANCEMENT"/>
    <x v="3"/>
    <s v="INDUSTRIAL RESIDUAL FUEL OIL OVEN/FURNACE_DRYING"/>
    <s v="TEXAS"/>
    <x v="30"/>
    <x v="16"/>
    <s v="COAL"/>
    <x v="14"/>
    <n v="0"/>
  </r>
  <r>
    <s v="REFERENCE ELECTRIFICATION - MODERATE TECHNOLOGY ADVANCEMENT"/>
    <x v="3"/>
    <s v="INDUSTRIAL RESIDUAL FUEL OIL OVEN/FURNACE_DRYING"/>
    <s v="TEXAS"/>
    <x v="30"/>
    <x v="16"/>
    <s v="OTHER PETROLEUM"/>
    <x v="14"/>
    <n v="0"/>
  </r>
  <r>
    <s v="REFERENCE ELECTRIFICATION - MODERATE TECHNOLOGY ADVANCEMENT"/>
    <x v="3"/>
    <s v="INDUSTRIAL RESIDUAL FUEL OIL OVEN/FURNACE_DRYING"/>
    <s v="TEXAS"/>
    <x v="30"/>
    <x v="17"/>
    <s v="ELECTRICITY"/>
    <x v="14"/>
    <n v="0"/>
  </r>
  <r>
    <s v="REFERENCE ELECTRIFICATION - MODERATE TECHNOLOGY ADVANCEMENT"/>
    <x v="3"/>
    <s v="INDUSTRIAL RESIDUAL FUEL OIL OVEN/FURNACE_DRYING"/>
    <s v="TEXAS"/>
    <x v="30"/>
    <x v="17"/>
    <s v="DIESEL FUEL"/>
    <x v="14"/>
    <n v="0"/>
  </r>
  <r>
    <s v="REFERENCE ELECTRIFICATION - MODERATE TECHNOLOGY ADVANCEMENT"/>
    <x v="3"/>
    <s v="INDUSTRIAL RESIDUAL FUEL OIL OVEN/FURNACE_DRYING"/>
    <s v="TEXAS"/>
    <x v="30"/>
    <x v="17"/>
    <s v="PIPELINE GAS"/>
    <x v="14"/>
    <n v="0"/>
  </r>
  <r>
    <s v="REFERENCE ELECTRIFICATION - MODERATE TECHNOLOGY ADVANCEMENT"/>
    <x v="3"/>
    <s v="INDUSTRIAL RESIDUAL FUEL OIL OVEN/FURNACE_DRYING"/>
    <s v="TEXAS"/>
    <x v="30"/>
    <x v="17"/>
    <s v="BIOMASS - WOOD"/>
    <x v="14"/>
    <n v="0"/>
  </r>
  <r>
    <s v="REFERENCE ELECTRIFICATION - MODERATE TECHNOLOGY ADVANCEMENT"/>
    <x v="3"/>
    <s v="INDUSTRIAL RESIDUAL FUEL OIL OVEN/FURNACE_DRYING"/>
    <s v="TEXAS"/>
    <x v="30"/>
    <x v="17"/>
    <s v="RESIDUAL FUEL OIL"/>
    <x v="14"/>
    <n v="0"/>
  </r>
  <r>
    <s v="REFERENCE ELECTRIFICATION - MODERATE TECHNOLOGY ADVANCEMENT"/>
    <x v="3"/>
    <s v="INDUSTRIAL RESIDUAL FUEL OIL OVEN/FURNACE_DRYING"/>
    <s v="TEXAS"/>
    <x v="30"/>
    <x v="17"/>
    <s v="COAL"/>
    <x v="14"/>
    <n v="0"/>
  </r>
  <r>
    <s v="REFERENCE ELECTRIFICATION - MODERATE TECHNOLOGY ADVANCEMENT"/>
    <x v="3"/>
    <s v="INDUSTRIAL RESIDUAL FUEL OIL OVEN/FURNACE_DRYING"/>
    <s v="TEXAS"/>
    <x v="30"/>
    <x v="17"/>
    <s v="OTHER PETROLEUM"/>
    <x v="14"/>
    <n v="0"/>
  </r>
  <r>
    <s v="REFERENCE ELECTRIFICATION - MODERATE TECHNOLOGY ADVANCEMENT"/>
    <x v="3"/>
    <s v="INDUSTRIAL RESIDUAL FUEL OIL OVEN/FURNACE_DRYING"/>
    <s v="TEXAS"/>
    <x v="30"/>
    <x v="18"/>
    <s v="ELECTRICITY"/>
    <x v="14"/>
    <n v="0"/>
  </r>
  <r>
    <s v="REFERENCE ELECTRIFICATION - MODERATE TECHNOLOGY ADVANCEMENT"/>
    <x v="3"/>
    <s v="INDUSTRIAL RESIDUAL FUEL OIL OVEN/FURNACE_DRYING"/>
    <s v="TEXAS"/>
    <x v="30"/>
    <x v="18"/>
    <s v="DIESEL FUEL"/>
    <x v="14"/>
    <n v="0"/>
  </r>
  <r>
    <s v="REFERENCE ELECTRIFICATION - MODERATE TECHNOLOGY ADVANCEMENT"/>
    <x v="3"/>
    <s v="INDUSTRIAL RESIDUAL FUEL OIL OVEN/FURNACE_DRYING"/>
    <s v="TEXAS"/>
    <x v="30"/>
    <x v="18"/>
    <s v="PIPELINE GAS"/>
    <x v="14"/>
    <n v="0"/>
  </r>
  <r>
    <s v="REFERENCE ELECTRIFICATION - MODERATE TECHNOLOGY ADVANCEMENT"/>
    <x v="3"/>
    <s v="INDUSTRIAL RESIDUAL FUEL OIL OVEN/FURNACE_DRYING"/>
    <s v="TEXAS"/>
    <x v="30"/>
    <x v="18"/>
    <s v="BIOMASS - WOOD"/>
    <x v="14"/>
    <n v="0"/>
  </r>
  <r>
    <s v="REFERENCE ELECTRIFICATION - MODERATE TECHNOLOGY ADVANCEMENT"/>
    <x v="3"/>
    <s v="INDUSTRIAL RESIDUAL FUEL OIL OVEN/FURNACE_DRYING"/>
    <s v="TEXAS"/>
    <x v="30"/>
    <x v="18"/>
    <s v="RESIDUAL FUEL OIL"/>
    <x v="14"/>
    <n v="0"/>
  </r>
  <r>
    <s v="REFERENCE ELECTRIFICATION - MODERATE TECHNOLOGY ADVANCEMENT"/>
    <x v="3"/>
    <s v="INDUSTRIAL RESIDUAL FUEL OIL OVEN/FURNACE_DRYING"/>
    <s v="TEXAS"/>
    <x v="30"/>
    <x v="18"/>
    <s v="COAL"/>
    <x v="14"/>
    <n v="0"/>
  </r>
  <r>
    <s v="REFERENCE ELECTRIFICATION - MODERATE TECHNOLOGY ADVANCEMENT"/>
    <x v="3"/>
    <s v="INDUSTRIAL RESIDUAL FUEL OIL OVEN/FURNACE_DRYING"/>
    <s v="TEXAS"/>
    <x v="30"/>
    <x v="18"/>
    <s v="OTHER PETROLEUM"/>
    <x v="14"/>
    <n v="0"/>
  </r>
  <r>
    <s v="REFERENCE ELECTRIFICATION - MODERATE TECHNOLOGY ADVANCEMENT"/>
    <x v="3"/>
    <s v="INDUSTRIAL RESIDUAL FUEL OIL OVEN/FURNACE_DRYING"/>
    <s v="TEXAS"/>
    <x v="30"/>
    <x v="19"/>
    <s v="ELECTRICITY"/>
    <x v="14"/>
    <n v="0"/>
  </r>
  <r>
    <s v="REFERENCE ELECTRIFICATION - MODERATE TECHNOLOGY ADVANCEMENT"/>
    <x v="3"/>
    <s v="INDUSTRIAL RESIDUAL FUEL OIL OVEN/FURNACE_DRYING"/>
    <s v="TEXAS"/>
    <x v="30"/>
    <x v="19"/>
    <s v="DIESEL FUEL"/>
    <x v="14"/>
    <n v="0"/>
  </r>
  <r>
    <s v="REFERENCE ELECTRIFICATION - MODERATE TECHNOLOGY ADVANCEMENT"/>
    <x v="3"/>
    <s v="INDUSTRIAL RESIDUAL FUEL OIL OVEN/FURNACE_DRYING"/>
    <s v="TEXAS"/>
    <x v="30"/>
    <x v="19"/>
    <s v="PIPELINE GAS"/>
    <x v="14"/>
    <n v="0"/>
  </r>
  <r>
    <s v="REFERENCE ELECTRIFICATION - MODERATE TECHNOLOGY ADVANCEMENT"/>
    <x v="3"/>
    <s v="INDUSTRIAL RESIDUAL FUEL OIL OVEN/FURNACE_DRYING"/>
    <s v="TEXAS"/>
    <x v="30"/>
    <x v="19"/>
    <s v="BIOMASS - WOOD"/>
    <x v="14"/>
    <n v="0"/>
  </r>
  <r>
    <s v="REFERENCE ELECTRIFICATION - MODERATE TECHNOLOGY ADVANCEMENT"/>
    <x v="3"/>
    <s v="INDUSTRIAL RESIDUAL FUEL OIL OVEN/FURNACE_DRYING"/>
    <s v="TEXAS"/>
    <x v="30"/>
    <x v="19"/>
    <s v="RESIDUAL FUEL OIL"/>
    <x v="14"/>
    <n v="0"/>
  </r>
  <r>
    <s v="REFERENCE ELECTRIFICATION - MODERATE TECHNOLOGY ADVANCEMENT"/>
    <x v="3"/>
    <s v="INDUSTRIAL RESIDUAL FUEL OIL OVEN/FURNACE_DRYING"/>
    <s v="TEXAS"/>
    <x v="30"/>
    <x v="19"/>
    <s v="COAL"/>
    <x v="14"/>
    <n v="0"/>
  </r>
  <r>
    <s v="REFERENCE ELECTRIFICATION - MODERATE TECHNOLOGY ADVANCEMENT"/>
    <x v="3"/>
    <s v="INDUSTRIAL RESIDUAL FUEL OIL OVEN/FURNACE_DRYING"/>
    <s v="TEXAS"/>
    <x v="30"/>
    <x v="19"/>
    <s v="OTHER PETROLEUM"/>
    <x v="14"/>
    <n v="0"/>
  </r>
  <r>
    <s v="REFERENCE ELECTRIFICATION - MODERATE TECHNOLOGY ADVANCEMENT"/>
    <x v="3"/>
    <s v="INDUSTRIAL RESIDUAL FUEL OIL OVEN/FURNACE_DRYING"/>
    <s v="TEXAS"/>
    <x v="30"/>
    <x v="20"/>
    <s v="ELECTRICITY"/>
    <x v="14"/>
    <n v="0"/>
  </r>
  <r>
    <s v="REFERENCE ELECTRIFICATION - MODERATE TECHNOLOGY ADVANCEMENT"/>
    <x v="3"/>
    <s v="INDUSTRIAL RESIDUAL FUEL OIL OVEN/FURNACE_DRYING"/>
    <s v="TEXAS"/>
    <x v="30"/>
    <x v="20"/>
    <s v="DIESEL FUEL"/>
    <x v="14"/>
    <n v="0"/>
  </r>
  <r>
    <s v="REFERENCE ELECTRIFICATION - MODERATE TECHNOLOGY ADVANCEMENT"/>
    <x v="3"/>
    <s v="INDUSTRIAL RESIDUAL FUEL OIL OVEN/FURNACE_DRYING"/>
    <s v="TEXAS"/>
    <x v="30"/>
    <x v="20"/>
    <s v="PIPELINE GAS"/>
    <x v="14"/>
    <n v="0"/>
  </r>
  <r>
    <s v="REFERENCE ELECTRIFICATION - MODERATE TECHNOLOGY ADVANCEMENT"/>
    <x v="3"/>
    <s v="INDUSTRIAL RESIDUAL FUEL OIL OVEN/FURNACE_DRYING"/>
    <s v="TEXAS"/>
    <x v="30"/>
    <x v="20"/>
    <s v="BIOMASS - WOOD"/>
    <x v="14"/>
    <n v="0"/>
  </r>
  <r>
    <s v="REFERENCE ELECTRIFICATION - MODERATE TECHNOLOGY ADVANCEMENT"/>
    <x v="3"/>
    <s v="INDUSTRIAL RESIDUAL FUEL OIL OVEN/FURNACE_DRYING"/>
    <s v="TEXAS"/>
    <x v="30"/>
    <x v="20"/>
    <s v="RESIDUAL FUEL OIL"/>
    <x v="14"/>
    <n v="0"/>
  </r>
  <r>
    <s v="REFERENCE ELECTRIFICATION - MODERATE TECHNOLOGY ADVANCEMENT"/>
    <x v="3"/>
    <s v="INDUSTRIAL RESIDUAL FUEL OIL OVEN/FURNACE_DRYING"/>
    <s v="TEXAS"/>
    <x v="30"/>
    <x v="20"/>
    <s v="COAL"/>
    <x v="14"/>
    <n v="0"/>
  </r>
  <r>
    <s v="REFERENCE ELECTRIFICATION - MODERATE TECHNOLOGY ADVANCEMENT"/>
    <x v="3"/>
    <s v="INDUSTRIAL RESIDUAL FUEL OIL OVEN/FURNACE_DRYING"/>
    <s v="TEXAS"/>
    <x v="30"/>
    <x v="20"/>
    <s v="OTHER PETROLEUM"/>
    <x v="14"/>
    <n v="0"/>
  </r>
  <r>
    <s v="REFERENCE ELECTRIFICATION - MODERATE TECHNOLOGY ADVANCEMENT"/>
    <x v="3"/>
    <s v="INDUSTRIAL RESIDUAL FUEL OIL OVEN/FURNACE_DRYING"/>
    <s v="TEXAS"/>
    <x v="30"/>
    <x v="21"/>
    <s v="ELECTRICITY"/>
    <x v="14"/>
    <n v="0"/>
  </r>
  <r>
    <s v="REFERENCE ELECTRIFICATION - MODERATE TECHNOLOGY ADVANCEMENT"/>
    <x v="3"/>
    <s v="INDUSTRIAL RESIDUAL FUEL OIL OVEN/FURNACE_DRYING"/>
    <s v="TEXAS"/>
    <x v="30"/>
    <x v="21"/>
    <s v="DIESEL FUEL"/>
    <x v="14"/>
    <n v="0"/>
  </r>
  <r>
    <s v="REFERENCE ELECTRIFICATION - MODERATE TECHNOLOGY ADVANCEMENT"/>
    <x v="3"/>
    <s v="INDUSTRIAL RESIDUAL FUEL OIL OVEN/FURNACE_DRYING"/>
    <s v="TEXAS"/>
    <x v="30"/>
    <x v="21"/>
    <s v="PIPELINE GAS"/>
    <x v="14"/>
    <n v="0"/>
  </r>
  <r>
    <s v="REFERENCE ELECTRIFICATION - MODERATE TECHNOLOGY ADVANCEMENT"/>
    <x v="3"/>
    <s v="INDUSTRIAL RESIDUAL FUEL OIL OVEN/FURNACE_DRYING"/>
    <s v="TEXAS"/>
    <x v="30"/>
    <x v="21"/>
    <s v="BIOMASS - WOOD"/>
    <x v="14"/>
    <n v="0"/>
  </r>
  <r>
    <s v="REFERENCE ELECTRIFICATION - MODERATE TECHNOLOGY ADVANCEMENT"/>
    <x v="3"/>
    <s v="INDUSTRIAL RESIDUAL FUEL OIL OVEN/FURNACE_DRYING"/>
    <s v="TEXAS"/>
    <x v="30"/>
    <x v="21"/>
    <s v="RESIDUAL FUEL OIL"/>
    <x v="14"/>
    <n v="0"/>
  </r>
  <r>
    <s v="REFERENCE ELECTRIFICATION - MODERATE TECHNOLOGY ADVANCEMENT"/>
    <x v="3"/>
    <s v="INDUSTRIAL RESIDUAL FUEL OIL OVEN/FURNACE_DRYING"/>
    <s v="TEXAS"/>
    <x v="30"/>
    <x v="21"/>
    <s v="COAL"/>
    <x v="14"/>
    <n v="0"/>
  </r>
  <r>
    <s v="REFERENCE ELECTRIFICATION - MODERATE TECHNOLOGY ADVANCEMENT"/>
    <x v="3"/>
    <s v="INDUSTRIAL RESIDUAL FUEL OIL OVEN/FURNACE_DRYING"/>
    <s v="TEXAS"/>
    <x v="30"/>
    <x v="21"/>
    <s v="OTHER PETROLEUM"/>
    <x v="14"/>
    <n v="0"/>
  </r>
  <r>
    <s v="REFERENCE ELECTRIFICATION - MODERATE TECHNOLOGY ADVANCEMENT"/>
    <x v="3"/>
    <s v="INDUSTRIAL RESIDUAL FUEL OIL OVEN/FURNACE_DRYING"/>
    <s v="TEXAS"/>
    <x v="30"/>
    <x v="22"/>
    <s v="ELECTRICITY"/>
    <x v="14"/>
    <n v="0"/>
  </r>
  <r>
    <s v="REFERENCE ELECTRIFICATION - MODERATE TECHNOLOGY ADVANCEMENT"/>
    <x v="3"/>
    <s v="INDUSTRIAL RESIDUAL FUEL OIL OVEN/FURNACE_DRYING"/>
    <s v="TEXAS"/>
    <x v="30"/>
    <x v="22"/>
    <s v="DIESEL FUEL"/>
    <x v="14"/>
    <n v="0"/>
  </r>
  <r>
    <s v="REFERENCE ELECTRIFICATION - MODERATE TECHNOLOGY ADVANCEMENT"/>
    <x v="3"/>
    <s v="INDUSTRIAL RESIDUAL FUEL OIL OVEN/FURNACE_DRYING"/>
    <s v="TEXAS"/>
    <x v="30"/>
    <x v="22"/>
    <s v="PIPELINE GAS"/>
    <x v="14"/>
    <n v="0"/>
  </r>
  <r>
    <s v="REFERENCE ELECTRIFICATION - MODERATE TECHNOLOGY ADVANCEMENT"/>
    <x v="3"/>
    <s v="INDUSTRIAL RESIDUAL FUEL OIL OVEN/FURNACE_DRYING"/>
    <s v="TEXAS"/>
    <x v="30"/>
    <x v="22"/>
    <s v="BIOMASS - WOOD"/>
    <x v="14"/>
    <n v="0"/>
  </r>
  <r>
    <s v="REFERENCE ELECTRIFICATION - MODERATE TECHNOLOGY ADVANCEMENT"/>
    <x v="3"/>
    <s v="INDUSTRIAL RESIDUAL FUEL OIL OVEN/FURNACE_DRYING"/>
    <s v="TEXAS"/>
    <x v="30"/>
    <x v="22"/>
    <s v="RESIDUAL FUEL OIL"/>
    <x v="14"/>
    <n v="0"/>
  </r>
  <r>
    <s v="REFERENCE ELECTRIFICATION - MODERATE TECHNOLOGY ADVANCEMENT"/>
    <x v="3"/>
    <s v="INDUSTRIAL RESIDUAL FUEL OIL OVEN/FURNACE_DRYING"/>
    <s v="TEXAS"/>
    <x v="30"/>
    <x v="22"/>
    <s v="COAL"/>
    <x v="14"/>
    <n v="0"/>
  </r>
  <r>
    <s v="REFERENCE ELECTRIFICATION - MODERATE TECHNOLOGY ADVANCEMENT"/>
    <x v="3"/>
    <s v="INDUSTRIAL RESIDUAL FUEL OIL OVEN/FURNACE_DRYING"/>
    <s v="TEXAS"/>
    <x v="30"/>
    <x v="22"/>
    <s v="OTHER PETROLEUM"/>
    <x v="14"/>
    <n v="0"/>
  </r>
  <r>
    <s v="REFERENCE ELECTRIFICATION - MODERATE TECHNOLOGY ADVANCEMENT"/>
    <x v="3"/>
    <s v="INDUSTRIAL RESIDUAL FUEL OIL OVEN/FURNACE_DRYING"/>
    <s v="TEXAS"/>
    <x v="30"/>
    <x v="23"/>
    <s v="ELECTRICITY"/>
    <x v="14"/>
    <n v="0"/>
  </r>
  <r>
    <s v="REFERENCE ELECTRIFICATION - MODERATE TECHNOLOGY ADVANCEMENT"/>
    <x v="3"/>
    <s v="INDUSTRIAL RESIDUAL FUEL OIL OVEN/FURNACE_DRYING"/>
    <s v="TEXAS"/>
    <x v="30"/>
    <x v="23"/>
    <s v="DIESEL FUEL"/>
    <x v="14"/>
    <n v="0"/>
  </r>
  <r>
    <s v="REFERENCE ELECTRIFICATION - MODERATE TECHNOLOGY ADVANCEMENT"/>
    <x v="3"/>
    <s v="INDUSTRIAL RESIDUAL FUEL OIL OVEN/FURNACE_DRYING"/>
    <s v="TEXAS"/>
    <x v="30"/>
    <x v="23"/>
    <s v="PIPELINE GAS"/>
    <x v="14"/>
    <n v="0"/>
  </r>
  <r>
    <s v="REFERENCE ELECTRIFICATION - MODERATE TECHNOLOGY ADVANCEMENT"/>
    <x v="3"/>
    <s v="INDUSTRIAL RESIDUAL FUEL OIL OVEN/FURNACE_DRYING"/>
    <s v="TEXAS"/>
    <x v="30"/>
    <x v="23"/>
    <s v="BIOMASS - WOOD"/>
    <x v="14"/>
    <n v="0"/>
  </r>
  <r>
    <s v="REFERENCE ELECTRIFICATION - MODERATE TECHNOLOGY ADVANCEMENT"/>
    <x v="3"/>
    <s v="INDUSTRIAL RESIDUAL FUEL OIL OVEN/FURNACE_DRYING"/>
    <s v="TEXAS"/>
    <x v="30"/>
    <x v="23"/>
    <s v="RESIDUAL FUEL OIL"/>
    <x v="14"/>
    <n v="0"/>
  </r>
  <r>
    <s v="REFERENCE ELECTRIFICATION - MODERATE TECHNOLOGY ADVANCEMENT"/>
    <x v="3"/>
    <s v="INDUSTRIAL RESIDUAL FUEL OIL OVEN/FURNACE_DRYING"/>
    <s v="TEXAS"/>
    <x v="30"/>
    <x v="23"/>
    <s v="COAL"/>
    <x v="14"/>
    <n v="0"/>
  </r>
  <r>
    <s v="REFERENCE ELECTRIFICATION - MODERATE TECHNOLOGY ADVANCEMENT"/>
    <x v="3"/>
    <s v="INDUSTRIAL RESIDUAL FUEL OIL OVEN/FURNACE_DRYING"/>
    <s v="TEXAS"/>
    <x v="30"/>
    <x v="23"/>
    <s v="OTHER PETROLEUM"/>
    <x v="14"/>
    <n v="0"/>
  </r>
  <r>
    <s v="REFERENCE ELECTRIFICATION - MODERATE TECHNOLOGY ADVANCEMENT"/>
    <x v="3"/>
    <s v="INDUSTRIAL RESIDUAL FUEL OIL OVEN/FURNACE_DRYING"/>
    <s v="TEXAS"/>
    <x v="30"/>
    <x v="24"/>
    <s v="ELECTRICITY"/>
    <x v="14"/>
    <n v="0"/>
  </r>
  <r>
    <s v="REFERENCE ELECTRIFICATION - MODERATE TECHNOLOGY ADVANCEMENT"/>
    <x v="3"/>
    <s v="INDUSTRIAL RESIDUAL FUEL OIL OVEN/FURNACE_DRYING"/>
    <s v="TEXAS"/>
    <x v="30"/>
    <x v="24"/>
    <s v="DIESEL FUEL"/>
    <x v="14"/>
    <n v="0"/>
  </r>
  <r>
    <s v="REFERENCE ELECTRIFICATION - MODERATE TECHNOLOGY ADVANCEMENT"/>
    <x v="3"/>
    <s v="INDUSTRIAL RESIDUAL FUEL OIL OVEN/FURNACE_DRYING"/>
    <s v="TEXAS"/>
    <x v="30"/>
    <x v="24"/>
    <s v="PIPELINE GAS"/>
    <x v="14"/>
    <n v="0"/>
  </r>
  <r>
    <s v="REFERENCE ELECTRIFICATION - MODERATE TECHNOLOGY ADVANCEMENT"/>
    <x v="3"/>
    <s v="INDUSTRIAL RESIDUAL FUEL OIL OVEN/FURNACE_DRYING"/>
    <s v="TEXAS"/>
    <x v="30"/>
    <x v="24"/>
    <s v="BIOMASS - WOOD"/>
    <x v="14"/>
    <n v="0"/>
  </r>
  <r>
    <s v="REFERENCE ELECTRIFICATION - MODERATE TECHNOLOGY ADVANCEMENT"/>
    <x v="3"/>
    <s v="INDUSTRIAL RESIDUAL FUEL OIL OVEN/FURNACE_DRYING"/>
    <s v="TEXAS"/>
    <x v="30"/>
    <x v="24"/>
    <s v="RESIDUAL FUEL OIL"/>
    <x v="14"/>
    <n v="0"/>
  </r>
  <r>
    <s v="REFERENCE ELECTRIFICATION - MODERATE TECHNOLOGY ADVANCEMENT"/>
    <x v="3"/>
    <s v="INDUSTRIAL RESIDUAL FUEL OIL OVEN/FURNACE_DRYING"/>
    <s v="TEXAS"/>
    <x v="30"/>
    <x v="24"/>
    <s v="COAL"/>
    <x v="14"/>
    <n v="0"/>
  </r>
  <r>
    <s v="REFERENCE ELECTRIFICATION - MODERATE TECHNOLOGY ADVANCEMENT"/>
    <x v="3"/>
    <s v="INDUSTRIAL RESIDUAL FUEL OIL OVEN/FURNACE_DRYING"/>
    <s v="TEXAS"/>
    <x v="30"/>
    <x v="24"/>
    <s v="OTHER PETROLEUM"/>
    <x v="14"/>
    <n v="0"/>
  </r>
  <r>
    <s v="REFERENCE ELECTRIFICATION - MODERATE TECHNOLOGY ADVANCEMENT"/>
    <x v="3"/>
    <s v="INDUSTRIAL RESIDUAL FUEL OIL OVEN/FURNACE_DRYING"/>
    <s v="TEXAS"/>
    <x v="30"/>
    <x v="25"/>
    <s v="ELECTRICITY"/>
    <x v="14"/>
    <n v="0"/>
  </r>
  <r>
    <s v="REFERENCE ELECTRIFICATION - MODERATE TECHNOLOGY ADVANCEMENT"/>
    <x v="3"/>
    <s v="INDUSTRIAL RESIDUAL FUEL OIL OVEN/FURNACE_DRYING"/>
    <s v="TEXAS"/>
    <x v="30"/>
    <x v="25"/>
    <s v="DIESEL FUEL"/>
    <x v="14"/>
    <n v="0"/>
  </r>
  <r>
    <s v="REFERENCE ELECTRIFICATION - MODERATE TECHNOLOGY ADVANCEMENT"/>
    <x v="3"/>
    <s v="INDUSTRIAL RESIDUAL FUEL OIL OVEN/FURNACE_DRYING"/>
    <s v="TEXAS"/>
    <x v="30"/>
    <x v="25"/>
    <s v="PIPELINE GAS"/>
    <x v="14"/>
    <n v="0"/>
  </r>
  <r>
    <s v="REFERENCE ELECTRIFICATION - MODERATE TECHNOLOGY ADVANCEMENT"/>
    <x v="3"/>
    <s v="INDUSTRIAL RESIDUAL FUEL OIL OVEN/FURNACE_DRYING"/>
    <s v="TEXAS"/>
    <x v="30"/>
    <x v="25"/>
    <s v="BIOMASS - WOOD"/>
    <x v="14"/>
    <n v="0"/>
  </r>
  <r>
    <s v="REFERENCE ELECTRIFICATION - MODERATE TECHNOLOGY ADVANCEMENT"/>
    <x v="3"/>
    <s v="INDUSTRIAL RESIDUAL FUEL OIL OVEN/FURNACE_DRYING"/>
    <s v="TEXAS"/>
    <x v="30"/>
    <x v="25"/>
    <s v="RESIDUAL FUEL OIL"/>
    <x v="14"/>
    <n v="0"/>
  </r>
  <r>
    <s v="REFERENCE ELECTRIFICATION - MODERATE TECHNOLOGY ADVANCEMENT"/>
    <x v="3"/>
    <s v="INDUSTRIAL RESIDUAL FUEL OIL OVEN/FURNACE_DRYING"/>
    <s v="TEXAS"/>
    <x v="30"/>
    <x v="25"/>
    <s v="COAL"/>
    <x v="14"/>
    <n v="0"/>
  </r>
  <r>
    <s v="REFERENCE ELECTRIFICATION - MODERATE TECHNOLOGY ADVANCEMENT"/>
    <x v="3"/>
    <s v="INDUSTRIAL RESIDUAL FUEL OIL OVEN/FURNACE_DRYING"/>
    <s v="TEXAS"/>
    <x v="30"/>
    <x v="25"/>
    <s v="OTHER PETROLEUM"/>
    <x v="14"/>
    <n v="0"/>
  </r>
  <r>
    <s v="REFERENCE ELECTRIFICATION - MODERATE TECHNOLOGY ADVANCEMENT"/>
    <x v="3"/>
    <s v="INDUSTRIAL RESIDUAL FUEL OIL OVEN/FURNACE_DRYING"/>
    <s v="TEXAS"/>
    <x v="30"/>
    <x v="26"/>
    <s v="ELECTRICITY"/>
    <x v="14"/>
    <n v="0"/>
  </r>
  <r>
    <s v="REFERENCE ELECTRIFICATION - MODERATE TECHNOLOGY ADVANCEMENT"/>
    <x v="3"/>
    <s v="INDUSTRIAL RESIDUAL FUEL OIL OVEN/FURNACE_DRYING"/>
    <s v="TEXAS"/>
    <x v="30"/>
    <x v="26"/>
    <s v="DIESEL FUEL"/>
    <x v="14"/>
    <n v="0"/>
  </r>
  <r>
    <s v="REFERENCE ELECTRIFICATION - MODERATE TECHNOLOGY ADVANCEMENT"/>
    <x v="3"/>
    <s v="INDUSTRIAL RESIDUAL FUEL OIL OVEN/FURNACE_DRYING"/>
    <s v="TEXAS"/>
    <x v="30"/>
    <x v="26"/>
    <s v="PIPELINE GAS"/>
    <x v="14"/>
    <n v="0"/>
  </r>
  <r>
    <s v="REFERENCE ELECTRIFICATION - MODERATE TECHNOLOGY ADVANCEMENT"/>
    <x v="3"/>
    <s v="INDUSTRIAL RESIDUAL FUEL OIL OVEN/FURNACE_DRYING"/>
    <s v="TEXAS"/>
    <x v="30"/>
    <x v="26"/>
    <s v="BIOMASS - WOOD"/>
    <x v="14"/>
    <n v="0"/>
  </r>
  <r>
    <s v="REFERENCE ELECTRIFICATION - MODERATE TECHNOLOGY ADVANCEMENT"/>
    <x v="3"/>
    <s v="INDUSTRIAL RESIDUAL FUEL OIL OVEN/FURNACE_DRYING"/>
    <s v="TEXAS"/>
    <x v="30"/>
    <x v="26"/>
    <s v="RESIDUAL FUEL OIL"/>
    <x v="14"/>
    <n v="0"/>
  </r>
  <r>
    <s v="REFERENCE ELECTRIFICATION - MODERATE TECHNOLOGY ADVANCEMENT"/>
    <x v="3"/>
    <s v="INDUSTRIAL RESIDUAL FUEL OIL OVEN/FURNACE_DRYING"/>
    <s v="TEXAS"/>
    <x v="30"/>
    <x v="26"/>
    <s v="COAL"/>
    <x v="14"/>
    <n v="0"/>
  </r>
  <r>
    <s v="REFERENCE ELECTRIFICATION - MODERATE TECHNOLOGY ADVANCEMENT"/>
    <x v="3"/>
    <s v="INDUSTRIAL RESIDUAL FUEL OIL OVEN/FURNACE_DRYING"/>
    <s v="TEXAS"/>
    <x v="30"/>
    <x v="26"/>
    <s v="OTHER PETROLEUM"/>
    <x v="14"/>
    <n v="0"/>
  </r>
  <r>
    <s v="REFERENCE ELECTRIFICATION - MODERATE TECHNOLOGY ADVANCEMENT"/>
    <x v="3"/>
    <s v="INDUSTRIAL RESIDUAL FUEL OIL OVEN/FURNACE_DRYING"/>
    <s v="TEXAS"/>
    <x v="30"/>
    <x v="27"/>
    <s v="ELECTRICITY"/>
    <x v="14"/>
    <n v="0"/>
  </r>
  <r>
    <s v="REFERENCE ELECTRIFICATION - MODERATE TECHNOLOGY ADVANCEMENT"/>
    <x v="3"/>
    <s v="INDUSTRIAL RESIDUAL FUEL OIL OVEN/FURNACE_DRYING"/>
    <s v="TEXAS"/>
    <x v="30"/>
    <x v="27"/>
    <s v="DIESEL FUEL"/>
    <x v="14"/>
    <n v="0"/>
  </r>
  <r>
    <s v="REFERENCE ELECTRIFICATION - MODERATE TECHNOLOGY ADVANCEMENT"/>
    <x v="3"/>
    <s v="INDUSTRIAL RESIDUAL FUEL OIL OVEN/FURNACE_DRYING"/>
    <s v="TEXAS"/>
    <x v="30"/>
    <x v="27"/>
    <s v="PIPELINE GAS"/>
    <x v="14"/>
    <n v="0"/>
  </r>
  <r>
    <s v="REFERENCE ELECTRIFICATION - MODERATE TECHNOLOGY ADVANCEMENT"/>
    <x v="3"/>
    <s v="INDUSTRIAL RESIDUAL FUEL OIL OVEN/FURNACE_DRYING"/>
    <s v="TEXAS"/>
    <x v="30"/>
    <x v="27"/>
    <s v="BIOMASS - WOOD"/>
    <x v="14"/>
    <n v="0"/>
  </r>
  <r>
    <s v="REFERENCE ELECTRIFICATION - MODERATE TECHNOLOGY ADVANCEMENT"/>
    <x v="3"/>
    <s v="INDUSTRIAL RESIDUAL FUEL OIL OVEN/FURNACE_DRYING"/>
    <s v="TEXAS"/>
    <x v="30"/>
    <x v="27"/>
    <s v="RESIDUAL FUEL OIL"/>
    <x v="14"/>
    <n v="0"/>
  </r>
  <r>
    <s v="REFERENCE ELECTRIFICATION - MODERATE TECHNOLOGY ADVANCEMENT"/>
    <x v="3"/>
    <s v="INDUSTRIAL RESIDUAL FUEL OIL OVEN/FURNACE_DRYING"/>
    <s v="TEXAS"/>
    <x v="30"/>
    <x v="27"/>
    <s v="COAL"/>
    <x v="14"/>
    <n v="0"/>
  </r>
  <r>
    <s v="REFERENCE ELECTRIFICATION - MODERATE TECHNOLOGY ADVANCEMENT"/>
    <x v="3"/>
    <s v="INDUSTRIAL RESIDUAL FUEL OIL OVEN/FURNACE_DRYING"/>
    <s v="TEXAS"/>
    <x v="30"/>
    <x v="27"/>
    <s v="OTHER PETROLEUM"/>
    <x v="14"/>
    <n v="0"/>
  </r>
  <r>
    <s v="REFERENCE ELECTRIFICATION - MODERATE TECHNOLOGY ADVANCEMENT"/>
    <x v="3"/>
    <s v="INDUSTRIAL RESIDUAL FUEL OIL OVEN/FURNACE_DRYING"/>
    <s v="TEXAS"/>
    <x v="30"/>
    <x v="28"/>
    <s v="ELECTRICITY"/>
    <x v="14"/>
    <n v="0"/>
  </r>
  <r>
    <s v="REFERENCE ELECTRIFICATION - MODERATE TECHNOLOGY ADVANCEMENT"/>
    <x v="3"/>
    <s v="INDUSTRIAL RESIDUAL FUEL OIL OVEN/FURNACE_DRYING"/>
    <s v="TEXAS"/>
    <x v="30"/>
    <x v="28"/>
    <s v="DIESEL FUEL"/>
    <x v="14"/>
    <n v="0"/>
  </r>
  <r>
    <s v="REFERENCE ELECTRIFICATION - MODERATE TECHNOLOGY ADVANCEMENT"/>
    <x v="3"/>
    <s v="INDUSTRIAL RESIDUAL FUEL OIL OVEN/FURNACE_DRYING"/>
    <s v="TEXAS"/>
    <x v="30"/>
    <x v="28"/>
    <s v="PIPELINE GAS"/>
    <x v="14"/>
    <n v="0"/>
  </r>
  <r>
    <s v="REFERENCE ELECTRIFICATION - MODERATE TECHNOLOGY ADVANCEMENT"/>
    <x v="3"/>
    <s v="INDUSTRIAL RESIDUAL FUEL OIL OVEN/FURNACE_DRYING"/>
    <s v="TEXAS"/>
    <x v="30"/>
    <x v="28"/>
    <s v="BIOMASS - WOOD"/>
    <x v="14"/>
    <n v="0"/>
  </r>
  <r>
    <s v="REFERENCE ELECTRIFICATION - MODERATE TECHNOLOGY ADVANCEMENT"/>
    <x v="3"/>
    <s v="INDUSTRIAL RESIDUAL FUEL OIL OVEN/FURNACE_DRYING"/>
    <s v="TEXAS"/>
    <x v="30"/>
    <x v="28"/>
    <s v="RESIDUAL FUEL OIL"/>
    <x v="14"/>
    <n v="0"/>
  </r>
  <r>
    <s v="REFERENCE ELECTRIFICATION - MODERATE TECHNOLOGY ADVANCEMENT"/>
    <x v="3"/>
    <s v="INDUSTRIAL RESIDUAL FUEL OIL OVEN/FURNACE_DRYING"/>
    <s v="TEXAS"/>
    <x v="30"/>
    <x v="28"/>
    <s v="COAL"/>
    <x v="14"/>
    <n v="0"/>
  </r>
  <r>
    <s v="REFERENCE ELECTRIFICATION - MODERATE TECHNOLOGY ADVANCEMENT"/>
    <x v="3"/>
    <s v="INDUSTRIAL RESIDUAL FUEL OIL OVEN/FURNACE_DRYING"/>
    <s v="TEXAS"/>
    <x v="30"/>
    <x v="28"/>
    <s v="OTHER PETROLEUM"/>
    <x v="14"/>
    <n v="0"/>
  </r>
  <r>
    <s v="REFERENCE ELECTRIFICATION - MODERATE TECHNOLOGY ADVANCEMENT"/>
    <x v="3"/>
    <s v="INDUSTRIAL RESIDUAL FUEL OIL OVEN/FURNACE_DRYING"/>
    <s v="TEXAS"/>
    <x v="30"/>
    <x v="29"/>
    <s v="ELECTRICITY"/>
    <x v="14"/>
    <n v="0"/>
  </r>
  <r>
    <s v="REFERENCE ELECTRIFICATION - MODERATE TECHNOLOGY ADVANCEMENT"/>
    <x v="3"/>
    <s v="INDUSTRIAL RESIDUAL FUEL OIL OVEN/FURNACE_DRYING"/>
    <s v="TEXAS"/>
    <x v="30"/>
    <x v="29"/>
    <s v="DIESEL FUEL"/>
    <x v="14"/>
    <n v="0"/>
  </r>
  <r>
    <s v="REFERENCE ELECTRIFICATION - MODERATE TECHNOLOGY ADVANCEMENT"/>
    <x v="3"/>
    <s v="INDUSTRIAL RESIDUAL FUEL OIL OVEN/FURNACE_DRYING"/>
    <s v="TEXAS"/>
    <x v="30"/>
    <x v="29"/>
    <s v="PIPELINE GAS"/>
    <x v="14"/>
    <n v="0"/>
  </r>
  <r>
    <s v="REFERENCE ELECTRIFICATION - MODERATE TECHNOLOGY ADVANCEMENT"/>
    <x v="3"/>
    <s v="INDUSTRIAL RESIDUAL FUEL OIL OVEN/FURNACE_DRYING"/>
    <s v="TEXAS"/>
    <x v="30"/>
    <x v="29"/>
    <s v="BIOMASS - WOOD"/>
    <x v="14"/>
    <n v="0"/>
  </r>
  <r>
    <s v="REFERENCE ELECTRIFICATION - MODERATE TECHNOLOGY ADVANCEMENT"/>
    <x v="3"/>
    <s v="INDUSTRIAL RESIDUAL FUEL OIL OVEN/FURNACE_DRYING"/>
    <s v="TEXAS"/>
    <x v="30"/>
    <x v="29"/>
    <s v="RESIDUAL FUEL OIL"/>
    <x v="14"/>
    <n v="0"/>
  </r>
  <r>
    <s v="REFERENCE ELECTRIFICATION - MODERATE TECHNOLOGY ADVANCEMENT"/>
    <x v="3"/>
    <s v="INDUSTRIAL RESIDUAL FUEL OIL OVEN/FURNACE_DRYING"/>
    <s v="TEXAS"/>
    <x v="30"/>
    <x v="29"/>
    <s v="COAL"/>
    <x v="14"/>
    <n v="0"/>
  </r>
  <r>
    <s v="REFERENCE ELECTRIFICATION - MODERATE TECHNOLOGY ADVANCEMENT"/>
    <x v="3"/>
    <s v="INDUSTRIAL RESIDUAL FUEL OIL OVEN/FURNACE_DRYING"/>
    <s v="TEXAS"/>
    <x v="30"/>
    <x v="29"/>
    <s v="OTHER PETROLEUM"/>
    <x v="14"/>
    <n v="0"/>
  </r>
  <r>
    <s v="REFERENCE ELECTRIFICATION - MODERATE TECHNOLOGY ADVANCEMENT"/>
    <x v="3"/>
    <s v="INDUSTRIAL RESIDUAL FUEL OIL OVEN/FURNACE_DRYING"/>
    <s v="TEXAS"/>
    <x v="30"/>
    <x v="30"/>
    <s v="ELECTRICITY"/>
    <x v="14"/>
    <n v="0"/>
  </r>
  <r>
    <s v="REFERENCE ELECTRIFICATION - MODERATE TECHNOLOGY ADVANCEMENT"/>
    <x v="3"/>
    <s v="INDUSTRIAL RESIDUAL FUEL OIL OVEN/FURNACE_DRYING"/>
    <s v="TEXAS"/>
    <x v="30"/>
    <x v="30"/>
    <s v="DIESEL FUEL"/>
    <x v="14"/>
    <n v="0"/>
  </r>
  <r>
    <s v="REFERENCE ELECTRIFICATION - MODERATE TECHNOLOGY ADVANCEMENT"/>
    <x v="3"/>
    <s v="INDUSTRIAL RESIDUAL FUEL OIL OVEN/FURNACE_DRYING"/>
    <s v="TEXAS"/>
    <x v="30"/>
    <x v="30"/>
    <s v="PIPELINE GAS"/>
    <x v="14"/>
    <n v="0"/>
  </r>
  <r>
    <s v="REFERENCE ELECTRIFICATION - MODERATE TECHNOLOGY ADVANCEMENT"/>
    <x v="3"/>
    <s v="INDUSTRIAL RESIDUAL FUEL OIL OVEN/FURNACE_DRYING"/>
    <s v="TEXAS"/>
    <x v="30"/>
    <x v="30"/>
    <s v="BIOMASS - WOOD"/>
    <x v="14"/>
    <n v="0"/>
  </r>
  <r>
    <s v="REFERENCE ELECTRIFICATION - MODERATE TECHNOLOGY ADVANCEMENT"/>
    <x v="3"/>
    <s v="INDUSTRIAL RESIDUAL FUEL OIL OVEN/FURNACE_DRYING"/>
    <s v="TEXAS"/>
    <x v="30"/>
    <x v="30"/>
    <s v="RESIDUAL FUEL OIL"/>
    <x v="14"/>
    <n v="0"/>
  </r>
  <r>
    <s v="REFERENCE ELECTRIFICATION - MODERATE TECHNOLOGY ADVANCEMENT"/>
    <x v="3"/>
    <s v="INDUSTRIAL RESIDUAL FUEL OIL OVEN/FURNACE_DRYING"/>
    <s v="TEXAS"/>
    <x v="30"/>
    <x v="30"/>
    <s v="COAL"/>
    <x v="14"/>
    <n v="0"/>
  </r>
  <r>
    <s v="REFERENCE ELECTRIFICATION - MODERATE TECHNOLOGY ADVANCEMENT"/>
    <x v="3"/>
    <s v="INDUSTRIAL RESIDUAL FUEL OIL OVEN/FURNACE_DRYING"/>
    <s v="TEXAS"/>
    <x v="30"/>
    <x v="30"/>
    <s v="OTHER PETROLEUM"/>
    <x v="14"/>
    <n v="0"/>
  </r>
  <r>
    <s v="REFERENCE ELECTRIFICATION - MODERATE TECHNOLOGY ADVANCEMENT"/>
    <x v="3"/>
    <s v="INDUSTRIAL RESIDUAL FUEL OIL OVEN/FURNACE_DRYING"/>
    <s v="TEXAS"/>
    <x v="30"/>
    <x v="31"/>
    <s v="ELECTRICITY"/>
    <x v="14"/>
    <n v="0"/>
  </r>
  <r>
    <s v="REFERENCE ELECTRIFICATION - MODERATE TECHNOLOGY ADVANCEMENT"/>
    <x v="3"/>
    <s v="INDUSTRIAL RESIDUAL FUEL OIL OVEN/FURNACE_DRYING"/>
    <s v="TEXAS"/>
    <x v="30"/>
    <x v="31"/>
    <s v="DIESEL FUEL"/>
    <x v="14"/>
    <n v="0"/>
  </r>
  <r>
    <s v="REFERENCE ELECTRIFICATION - MODERATE TECHNOLOGY ADVANCEMENT"/>
    <x v="3"/>
    <s v="INDUSTRIAL RESIDUAL FUEL OIL OVEN/FURNACE_DRYING"/>
    <s v="TEXAS"/>
    <x v="30"/>
    <x v="31"/>
    <s v="PIPELINE GAS"/>
    <x v="14"/>
    <n v="0"/>
  </r>
  <r>
    <s v="REFERENCE ELECTRIFICATION - MODERATE TECHNOLOGY ADVANCEMENT"/>
    <x v="3"/>
    <s v="INDUSTRIAL RESIDUAL FUEL OIL OVEN/FURNACE_DRYING"/>
    <s v="TEXAS"/>
    <x v="30"/>
    <x v="31"/>
    <s v="BIOMASS - WOOD"/>
    <x v="14"/>
    <n v="0"/>
  </r>
  <r>
    <s v="REFERENCE ELECTRIFICATION - MODERATE TECHNOLOGY ADVANCEMENT"/>
    <x v="3"/>
    <s v="INDUSTRIAL RESIDUAL FUEL OIL OVEN/FURNACE_DRYING"/>
    <s v="TEXAS"/>
    <x v="30"/>
    <x v="31"/>
    <s v="RESIDUAL FUEL OIL"/>
    <x v="14"/>
    <n v="0"/>
  </r>
  <r>
    <s v="REFERENCE ELECTRIFICATION - MODERATE TECHNOLOGY ADVANCEMENT"/>
    <x v="3"/>
    <s v="INDUSTRIAL RESIDUAL FUEL OIL OVEN/FURNACE_DRYING"/>
    <s v="TEXAS"/>
    <x v="30"/>
    <x v="31"/>
    <s v="COAL"/>
    <x v="14"/>
    <n v="0"/>
  </r>
  <r>
    <s v="REFERENCE ELECTRIFICATION - MODERATE TECHNOLOGY ADVANCEMENT"/>
    <x v="3"/>
    <s v="INDUSTRIAL RESIDUAL FUEL OIL OVEN/FURNACE_DRYING"/>
    <s v="TEXAS"/>
    <x v="30"/>
    <x v="31"/>
    <s v="OTHER PETROLEUM"/>
    <x v="14"/>
    <n v="0"/>
  </r>
  <r>
    <s v="REFERENCE ELECTRIFICATION - MODERATE TECHNOLOGY ADVANCEMENT"/>
    <x v="3"/>
    <s v="INDUSTRIAL RESIDUAL FUEL OIL OVEN/FURNACE_DRYING"/>
    <s v="TEXAS"/>
    <x v="30"/>
    <x v="32"/>
    <s v="ELECTRICITY"/>
    <x v="14"/>
    <n v="0"/>
  </r>
  <r>
    <s v="REFERENCE ELECTRIFICATION - MODERATE TECHNOLOGY ADVANCEMENT"/>
    <x v="3"/>
    <s v="INDUSTRIAL RESIDUAL FUEL OIL OVEN/FURNACE_DRYING"/>
    <s v="TEXAS"/>
    <x v="30"/>
    <x v="32"/>
    <s v="DIESEL FUEL"/>
    <x v="14"/>
    <n v="0"/>
  </r>
  <r>
    <s v="REFERENCE ELECTRIFICATION - MODERATE TECHNOLOGY ADVANCEMENT"/>
    <x v="3"/>
    <s v="INDUSTRIAL RESIDUAL FUEL OIL OVEN/FURNACE_DRYING"/>
    <s v="TEXAS"/>
    <x v="30"/>
    <x v="32"/>
    <s v="PIPELINE GAS"/>
    <x v="14"/>
    <n v="0"/>
  </r>
  <r>
    <s v="REFERENCE ELECTRIFICATION - MODERATE TECHNOLOGY ADVANCEMENT"/>
    <x v="3"/>
    <s v="INDUSTRIAL RESIDUAL FUEL OIL OVEN/FURNACE_DRYING"/>
    <s v="TEXAS"/>
    <x v="30"/>
    <x v="32"/>
    <s v="BIOMASS - WOOD"/>
    <x v="14"/>
    <n v="0"/>
  </r>
  <r>
    <s v="REFERENCE ELECTRIFICATION - MODERATE TECHNOLOGY ADVANCEMENT"/>
    <x v="3"/>
    <s v="INDUSTRIAL RESIDUAL FUEL OIL OVEN/FURNACE_DRYING"/>
    <s v="TEXAS"/>
    <x v="30"/>
    <x v="32"/>
    <s v="RESIDUAL FUEL OIL"/>
    <x v="14"/>
    <n v="0"/>
  </r>
  <r>
    <s v="REFERENCE ELECTRIFICATION - MODERATE TECHNOLOGY ADVANCEMENT"/>
    <x v="3"/>
    <s v="INDUSTRIAL RESIDUAL FUEL OIL OVEN/FURNACE_DRYING"/>
    <s v="TEXAS"/>
    <x v="30"/>
    <x v="32"/>
    <s v="COAL"/>
    <x v="14"/>
    <n v="0"/>
  </r>
  <r>
    <s v="REFERENCE ELECTRIFICATION - MODERATE TECHNOLOGY ADVANCEMENT"/>
    <x v="3"/>
    <s v="INDUSTRIAL RESIDUAL FUEL OIL OVEN/FURNACE_DRYING"/>
    <s v="TEXAS"/>
    <x v="30"/>
    <x v="32"/>
    <s v="OTHER PETROLEUM"/>
    <x v="14"/>
    <n v="0"/>
  </r>
  <r>
    <s v="REFERENCE ELECTRIFICATION - MODERATE TECHNOLOGY ADVANCEMENT"/>
    <x v="3"/>
    <s v="INDUSTRIAL RESIDUAL FUEL OIL OVEN/FURNACE_DRYING"/>
    <s v="TEXAS"/>
    <x v="30"/>
    <x v="33"/>
    <s v="ELECTRICITY"/>
    <x v="14"/>
    <n v="0"/>
  </r>
  <r>
    <s v="REFERENCE ELECTRIFICATION - MODERATE TECHNOLOGY ADVANCEMENT"/>
    <x v="3"/>
    <s v="INDUSTRIAL RESIDUAL FUEL OIL OVEN/FURNACE_DRYING"/>
    <s v="TEXAS"/>
    <x v="30"/>
    <x v="33"/>
    <s v="DIESEL FUEL"/>
    <x v="14"/>
    <n v="0"/>
  </r>
  <r>
    <s v="REFERENCE ELECTRIFICATION - MODERATE TECHNOLOGY ADVANCEMENT"/>
    <x v="3"/>
    <s v="INDUSTRIAL RESIDUAL FUEL OIL OVEN/FURNACE_DRYING"/>
    <s v="TEXAS"/>
    <x v="30"/>
    <x v="33"/>
    <s v="PIPELINE GAS"/>
    <x v="14"/>
    <n v="0"/>
  </r>
  <r>
    <s v="REFERENCE ELECTRIFICATION - MODERATE TECHNOLOGY ADVANCEMENT"/>
    <x v="3"/>
    <s v="INDUSTRIAL RESIDUAL FUEL OIL OVEN/FURNACE_DRYING"/>
    <s v="TEXAS"/>
    <x v="30"/>
    <x v="33"/>
    <s v="BIOMASS - WOOD"/>
    <x v="14"/>
    <n v="0"/>
  </r>
  <r>
    <s v="REFERENCE ELECTRIFICATION - MODERATE TECHNOLOGY ADVANCEMENT"/>
    <x v="3"/>
    <s v="INDUSTRIAL RESIDUAL FUEL OIL OVEN/FURNACE_DRYING"/>
    <s v="TEXAS"/>
    <x v="30"/>
    <x v="33"/>
    <s v="RESIDUAL FUEL OIL"/>
    <x v="14"/>
    <n v="0"/>
  </r>
  <r>
    <s v="REFERENCE ELECTRIFICATION - MODERATE TECHNOLOGY ADVANCEMENT"/>
    <x v="3"/>
    <s v="INDUSTRIAL RESIDUAL FUEL OIL OVEN/FURNACE_DRYING"/>
    <s v="TEXAS"/>
    <x v="30"/>
    <x v="33"/>
    <s v="COAL"/>
    <x v="14"/>
    <n v="0"/>
  </r>
  <r>
    <s v="REFERENCE ELECTRIFICATION - MODERATE TECHNOLOGY ADVANCEMENT"/>
    <x v="3"/>
    <s v="INDUSTRIAL RESIDUAL FUEL OIL OVEN/FURNACE_DRYING"/>
    <s v="TEXAS"/>
    <x v="30"/>
    <x v="33"/>
    <s v="OTHER PETROLEUM"/>
    <x v="14"/>
    <n v="0"/>
  </r>
  <r>
    <s v="REFERENCE ELECTRIFICATION - MODERATE TECHNOLOGY ADVANCEMENT"/>
    <x v="3"/>
    <s v="INDUSTRIAL ELECTRIC RESISTANCE HEAT/MELT_DRYING"/>
    <s v="TEXAS"/>
    <x v="30"/>
    <x v="0"/>
    <s v="ELECTRICITY"/>
    <x v="14"/>
    <n v="0"/>
  </r>
  <r>
    <s v="REFERENCE ELECTRIFICATION - MODERATE TECHNOLOGY ADVANCEMENT"/>
    <x v="3"/>
    <s v="INDUSTRIAL ELECTRIC RESISTANCE HEAT/MELT_DRYING"/>
    <s v="TEXAS"/>
    <x v="30"/>
    <x v="0"/>
    <s v="DIESEL FUEL"/>
    <x v="14"/>
    <n v="0"/>
  </r>
  <r>
    <s v="REFERENCE ELECTRIFICATION - MODERATE TECHNOLOGY ADVANCEMENT"/>
    <x v="3"/>
    <s v="INDUSTRIAL ELECTRIC RESISTANCE HEAT/MELT_DRYING"/>
    <s v="TEXAS"/>
    <x v="30"/>
    <x v="0"/>
    <s v="PIPELINE GAS"/>
    <x v="14"/>
    <n v="0"/>
  </r>
  <r>
    <s v="REFERENCE ELECTRIFICATION - MODERATE TECHNOLOGY ADVANCEMENT"/>
    <x v="3"/>
    <s v="INDUSTRIAL ELECTRIC RESISTANCE HEAT/MELT_DRYING"/>
    <s v="TEXAS"/>
    <x v="30"/>
    <x v="0"/>
    <s v="BIOMASS - WOOD"/>
    <x v="14"/>
    <n v="0"/>
  </r>
  <r>
    <s v="REFERENCE ELECTRIFICATION - MODERATE TECHNOLOGY ADVANCEMENT"/>
    <x v="3"/>
    <s v="INDUSTRIAL ELECTRIC RESISTANCE HEAT/MELT_DRYING"/>
    <s v="TEXAS"/>
    <x v="30"/>
    <x v="0"/>
    <s v="RESIDUAL FUEL OIL"/>
    <x v="14"/>
    <n v="0"/>
  </r>
  <r>
    <s v="REFERENCE ELECTRIFICATION - MODERATE TECHNOLOGY ADVANCEMENT"/>
    <x v="3"/>
    <s v="INDUSTRIAL ELECTRIC RESISTANCE HEAT/MELT_DRYING"/>
    <s v="TEXAS"/>
    <x v="30"/>
    <x v="0"/>
    <s v="COAL"/>
    <x v="14"/>
    <n v="0"/>
  </r>
  <r>
    <s v="REFERENCE ELECTRIFICATION - MODERATE TECHNOLOGY ADVANCEMENT"/>
    <x v="3"/>
    <s v="INDUSTRIAL ELECTRIC RESISTANCE HEAT/MELT_DRYING"/>
    <s v="TEXAS"/>
    <x v="30"/>
    <x v="0"/>
    <s v="OTHER PETROLEUM"/>
    <x v="14"/>
    <n v="0"/>
  </r>
  <r>
    <s v="REFERENCE ELECTRIFICATION - MODERATE TECHNOLOGY ADVANCEMENT"/>
    <x v="3"/>
    <s v="INDUSTRIAL ELECTRIC RESISTANCE HEAT/MELT_DRYING"/>
    <s v="TEXAS"/>
    <x v="30"/>
    <x v="1"/>
    <s v="ELECTRICITY"/>
    <x v="14"/>
    <n v="0"/>
  </r>
  <r>
    <s v="REFERENCE ELECTRIFICATION - MODERATE TECHNOLOGY ADVANCEMENT"/>
    <x v="3"/>
    <s v="INDUSTRIAL ELECTRIC RESISTANCE HEAT/MELT_DRYING"/>
    <s v="TEXAS"/>
    <x v="30"/>
    <x v="1"/>
    <s v="DIESEL FUEL"/>
    <x v="14"/>
    <n v="0"/>
  </r>
  <r>
    <s v="REFERENCE ELECTRIFICATION - MODERATE TECHNOLOGY ADVANCEMENT"/>
    <x v="3"/>
    <s v="INDUSTRIAL ELECTRIC RESISTANCE HEAT/MELT_DRYING"/>
    <s v="TEXAS"/>
    <x v="30"/>
    <x v="1"/>
    <s v="PIPELINE GAS"/>
    <x v="14"/>
    <n v="0"/>
  </r>
  <r>
    <s v="REFERENCE ELECTRIFICATION - MODERATE TECHNOLOGY ADVANCEMENT"/>
    <x v="3"/>
    <s v="INDUSTRIAL ELECTRIC RESISTANCE HEAT/MELT_DRYING"/>
    <s v="TEXAS"/>
    <x v="30"/>
    <x v="1"/>
    <s v="BIOMASS - WOOD"/>
    <x v="14"/>
    <n v="0"/>
  </r>
  <r>
    <s v="REFERENCE ELECTRIFICATION - MODERATE TECHNOLOGY ADVANCEMENT"/>
    <x v="3"/>
    <s v="INDUSTRIAL ELECTRIC RESISTANCE HEAT/MELT_DRYING"/>
    <s v="TEXAS"/>
    <x v="30"/>
    <x v="1"/>
    <s v="RESIDUAL FUEL OIL"/>
    <x v="14"/>
    <n v="0"/>
  </r>
  <r>
    <s v="REFERENCE ELECTRIFICATION - MODERATE TECHNOLOGY ADVANCEMENT"/>
    <x v="3"/>
    <s v="INDUSTRIAL ELECTRIC RESISTANCE HEAT/MELT_DRYING"/>
    <s v="TEXAS"/>
    <x v="30"/>
    <x v="1"/>
    <s v="COAL"/>
    <x v="14"/>
    <n v="0"/>
  </r>
  <r>
    <s v="REFERENCE ELECTRIFICATION - MODERATE TECHNOLOGY ADVANCEMENT"/>
    <x v="3"/>
    <s v="INDUSTRIAL ELECTRIC RESISTANCE HEAT/MELT_DRYING"/>
    <s v="TEXAS"/>
    <x v="30"/>
    <x v="1"/>
    <s v="OTHER PETROLEUM"/>
    <x v="14"/>
    <n v="0"/>
  </r>
  <r>
    <s v="REFERENCE ELECTRIFICATION - MODERATE TECHNOLOGY ADVANCEMENT"/>
    <x v="3"/>
    <s v="INDUSTRIAL ELECTRIC RESISTANCE HEAT/MELT_DRYING"/>
    <s v="TEXAS"/>
    <x v="30"/>
    <x v="2"/>
    <s v="ELECTRICITY"/>
    <x v="14"/>
    <n v="0"/>
  </r>
  <r>
    <s v="REFERENCE ELECTRIFICATION - MODERATE TECHNOLOGY ADVANCEMENT"/>
    <x v="3"/>
    <s v="INDUSTRIAL ELECTRIC RESISTANCE HEAT/MELT_DRYING"/>
    <s v="TEXAS"/>
    <x v="30"/>
    <x v="2"/>
    <s v="DIESEL FUEL"/>
    <x v="14"/>
    <n v="0"/>
  </r>
  <r>
    <s v="REFERENCE ELECTRIFICATION - MODERATE TECHNOLOGY ADVANCEMENT"/>
    <x v="3"/>
    <s v="INDUSTRIAL ELECTRIC RESISTANCE HEAT/MELT_DRYING"/>
    <s v="TEXAS"/>
    <x v="30"/>
    <x v="2"/>
    <s v="PIPELINE GAS"/>
    <x v="14"/>
    <n v="0"/>
  </r>
  <r>
    <s v="REFERENCE ELECTRIFICATION - MODERATE TECHNOLOGY ADVANCEMENT"/>
    <x v="3"/>
    <s v="INDUSTRIAL ELECTRIC RESISTANCE HEAT/MELT_DRYING"/>
    <s v="TEXAS"/>
    <x v="30"/>
    <x v="2"/>
    <s v="BIOMASS - WOOD"/>
    <x v="14"/>
    <n v="0"/>
  </r>
  <r>
    <s v="REFERENCE ELECTRIFICATION - MODERATE TECHNOLOGY ADVANCEMENT"/>
    <x v="3"/>
    <s v="INDUSTRIAL ELECTRIC RESISTANCE HEAT/MELT_DRYING"/>
    <s v="TEXAS"/>
    <x v="30"/>
    <x v="2"/>
    <s v="RESIDUAL FUEL OIL"/>
    <x v="14"/>
    <n v="0"/>
  </r>
  <r>
    <s v="REFERENCE ELECTRIFICATION - MODERATE TECHNOLOGY ADVANCEMENT"/>
    <x v="3"/>
    <s v="INDUSTRIAL ELECTRIC RESISTANCE HEAT/MELT_DRYING"/>
    <s v="TEXAS"/>
    <x v="30"/>
    <x v="2"/>
    <s v="COAL"/>
    <x v="14"/>
    <n v="0"/>
  </r>
  <r>
    <s v="REFERENCE ELECTRIFICATION - MODERATE TECHNOLOGY ADVANCEMENT"/>
    <x v="3"/>
    <s v="INDUSTRIAL ELECTRIC RESISTANCE HEAT/MELT_DRYING"/>
    <s v="TEXAS"/>
    <x v="30"/>
    <x v="2"/>
    <s v="OTHER PETROLEUM"/>
    <x v="14"/>
    <n v="0"/>
  </r>
  <r>
    <s v="REFERENCE ELECTRIFICATION - MODERATE TECHNOLOGY ADVANCEMENT"/>
    <x v="3"/>
    <s v="INDUSTRIAL ELECTRIC RESISTANCE HEAT/MELT_DRYING"/>
    <s v="TEXAS"/>
    <x v="30"/>
    <x v="3"/>
    <s v="ELECTRICITY"/>
    <x v="14"/>
    <n v="0"/>
  </r>
  <r>
    <s v="REFERENCE ELECTRIFICATION - MODERATE TECHNOLOGY ADVANCEMENT"/>
    <x v="3"/>
    <s v="INDUSTRIAL ELECTRIC RESISTANCE HEAT/MELT_DRYING"/>
    <s v="TEXAS"/>
    <x v="30"/>
    <x v="3"/>
    <s v="DIESEL FUEL"/>
    <x v="14"/>
    <n v="0"/>
  </r>
  <r>
    <s v="REFERENCE ELECTRIFICATION - MODERATE TECHNOLOGY ADVANCEMENT"/>
    <x v="3"/>
    <s v="INDUSTRIAL ELECTRIC RESISTANCE HEAT/MELT_DRYING"/>
    <s v="TEXAS"/>
    <x v="30"/>
    <x v="3"/>
    <s v="PIPELINE GAS"/>
    <x v="14"/>
    <n v="0"/>
  </r>
  <r>
    <s v="REFERENCE ELECTRIFICATION - MODERATE TECHNOLOGY ADVANCEMENT"/>
    <x v="3"/>
    <s v="INDUSTRIAL ELECTRIC RESISTANCE HEAT/MELT_DRYING"/>
    <s v="TEXAS"/>
    <x v="30"/>
    <x v="3"/>
    <s v="BIOMASS - WOOD"/>
    <x v="14"/>
    <n v="0"/>
  </r>
  <r>
    <s v="REFERENCE ELECTRIFICATION - MODERATE TECHNOLOGY ADVANCEMENT"/>
    <x v="3"/>
    <s v="INDUSTRIAL ELECTRIC RESISTANCE HEAT/MELT_DRYING"/>
    <s v="TEXAS"/>
    <x v="30"/>
    <x v="3"/>
    <s v="RESIDUAL FUEL OIL"/>
    <x v="14"/>
    <n v="0"/>
  </r>
  <r>
    <s v="REFERENCE ELECTRIFICATION - MODERATE TECHNOLOGY ADVANCEMENT"/>
    <x v="3"/>
    <s v="INDUSTRIAL ELECTRIC RESISTANCE HEAT/MELT_DRYING"/>
    <s v="TEXAS"/>
    <x v="30"/>
    <x v="3"/>
    <s v="COAL"/>
    <x v="14"/>
    <n v="0"/>
  </r>
  <r>
    <s v="REFERENCE ELECTRIFICATION - MODERATE TECHNOLOGY ADVANCEMENT"/>
    <x v="3"/>
    <s v="INDUSTRIAL ELECTRIC RESISTANCE HEAT/MELT_DRYING"/>
    <s v="TEXAS"/>
    <x v="30"/>
    <x v="3"/>
    <s v="OTHER PETROLEUM"/>
    <x v="14"/>
    <n v="0"/>
  </r>
  <r>
    <s v="REFERENCE ELECTRIFICATION - MODERATE TECHNOLOGY ADVANCEMENT"/>
    <x v="3"/>
    <s v="INDUSTRIAL ELECTRIC RESISTANCE HEAT/MELT_DRYING"/>
    <s v="TEXAS"/>
    <x v="30"/>
    <x v="4"/>
    <s v="ELECTRICITY"/>
    <x v="14"/>
    <n v="0"/>
  </r>
  <r>
    <s v="REFERENCE ELECTRIFICATION - MODERATE TECHNOLOGY ADVANCEMENT"/>
    <x v="3"/>
    <s v="INDUSTRIAL ELECTRIC RESISTANCE HEAT/MELT_DRYING"/>
    <s v="TEXAS"/>
    <x v="30"/>
    <x v="4"/>
    <s v="DIESEL FUEL"/>
    <x v="14"/>
    <n v="0"/>
  </r>
  <r>
    <s v="REFERENCE ELECTRIFICATION - MODERATE TECHNOLOGY ADVANCEMENT"/>
    <x v="3"/>
    <s v="INDUSTRIAL ELECTRIC RESISTANCE HEAT/MELT_DRYING"/>
    <s v="TEXAS"/>
    <x v="30"/>
    <x v="4"/>
    <s v="PIPELINE GAS"/>
    <x v="14"/>
    <n v="0"/>
  </r>
  <r>
    <s v="REFERENCE ELECTRIFICATION - MODERATE TECHNOLOGY ADVANCEMENT"/>
    <x v="3"/>
    <s v="INDUSTRIAL ELECTRIC RESISTANCE HEAT/MELT_DRYING"/>
    <s v="TEXAS"/>
    <x v="30"/>
    <x v="4"/>
    <s v="BIOMASS - WOOD"/>
    <x v="14"/>
    <n v="0"/>
  </r>
  <r>
    <s v="REFERENCE ELECTRIFICATION - MODERATE TECHNOLOGY ADVANCEMENT"/>
    <x v="3"/>
    <s v="INDUSTRIAL ELECTRIC RESISTANCE HEAT/MELT_DRYING"/>
    <s v="TEXAS"/>
    <x v="30"/>
    <x v="4"/>
    <s v="RESIDUAL FUEL OIL"/>
    <x v="14"/>
    <n v="0"/>
  </r>
  <r>
    <s v="REFERENCE ELECTRIFICATION - MODERATE TECHNOLOGY ADVANCEMENT"/>
    <x v="3"/>
    <s v="INDUSTRIAL ELECTRIC RESISTANCE HEAT/MELT_DRYING"/>
    <s v="TEXAS"/>
    <x v="30"/>
    <x v="4"/>
    <s v="COAL"/>
    <x v="14"/>
    <n v="0"/>
  </r>
  <r>
    <s v="REFERENCE ELECTRIFICATION - MODERATE TECHNOLOGY ADVANCEMENT"/>
    <x v="3"/>
    <s v="INDUSTRIAL ELECTRIC RESISTANCE HEAT/MELT_DRYING"/>
    <s v="TEXAS"/>
    <x v="30"/>
    <x v="4"/>
    <s v="OTHER PETROLEUM"/>
    <x v="14"/>
    <n v="0"/>
  </r>
  <r>
    <s v="REFERENCE ELECTRIFICATION - MODERATE TECHNOLOGY ADVANCEMENT"/>
    <x v="3"/>
    <s v="INDUSTRIAL ELECTRIC RESISTANCE HEAT/MELT_DRYING"/>
    <s v="TEXAS"/>
    <x v="30"/>
    <x v="5"/>
    <s v="ELECTRICITY"/>
    <x v="14"/>
    <n v="0"/>
  </r>
  <r>
    <s v="REFERENCE ELECTRIFICATION - MODERATE TECHNOLOGY ADVANCEMENT"/>
    <x v="3"/>
    <s v="INDUSTRIAL ELECTRIC RESISTANCE HEAT/MELT_DRYING"/>
    <s v="TEXAS"/>
    <x v="30"/>
    <x v="5"/>
    <s v="DIESEL FUEL"/>
    <x v="14"/>
    <n v="0"/>
  </r>
  <r>
    <s v="REFERENCE ELECTRIFICATION - MODERATE TECHNOLOGY ADVANCEMENT"/>
    <x v="3"/>
    <s v="INDUSTRIAL ELECTRIC RESISTANCE HEAT/MELT_DRYING"/>
    <s v="TEXAS"/>
    <x v="30"/>
    <x v="5"/>
    <s v="PIPELINE GAS"/>
    <x v="14"/>
    <n v="0"/>
  </r>
  <r>
    <s v="REFERENCE ELECTRIFICATION - MODERATE TECHNOLOGY ADVANCEMENT"/>
    <x v="3"/>
    <s v="INDUSTRIAL ELECTRIC RESISTANCE HEAT/MELT_DRYING"/>
    <s v="TEXAS"/>
    <x v="30"/>
    <x v="5"/>
    <s v="BIOMASS - WOOD"/>
    <x v="14"/>
    <n v="0"/>
  </r>
  <r>
    <s v="REFERENCE ELECTRIFICATION - MODERATE TECHNOLOGY ADVANCEMENT"/>
    <x v="3"/>
    <s v="INDUSTRIAL ELECTRIC RESISTANCE HEAT/MELT_DRYING"/>
    <s v="TEXAS"/>
    <x v="30"/>
    <x v="5"/>
    <s v="RESIDUAL FUEL OIL"/>
    <x v="14"/>
    <n v="0"/>
  </r>
  <r>
    <s v="REFERENCE ELECTRIFICATION - MODERATE TECHNOLOGY ADVANCEMENT"/>
    <x v="3"/>
    <s v="INDUSTRIAL ELECTRIC RESISTANCE HEAT/MELT_DRYING"/>
    <s v="TEXAS"/>
    <x v="30"/>
    <x v="5"/>
    <s v="COAL"/>
    <x v="14"/>
    <n v="0"/>
  </r>
  <r>
    <s v="REFERENCE ELECTRIFICATION - MODERATE TECHNOLOGY ADVANCEMENT"/>
    <x v="3"/>
    <s v="INDUSTRIAL ELECTRIC RESISTANCE HEAT/MELT_DRYING"/>
    <s v="TEXAS"/>
    <x v="30"/>
    <x v="5"/>
    <s v="OTHER PETROLEUM"/>
    <x v="14"/>
    <n v="0"/>
  </r>
  <r>
    <s v="REFERENCE ELECTRIFICATION - MODERATE TECHNOLOGY ADVANCEMENT"/>
    <x v="3"/>
    <s v="INDUSTRIAL ELECTRIC RESISTANCE HEAT/MELT_DRYING"/>
    <s v="TEXAS"/>
    <x v="30"/>
    <x v="6"/>
    <s v="ELECTRICITY"/>
    <x v="14"/>
    <n v="0"/>
  </r>
  <r>
    <s v="REFERENCE ELECTRIFICATION - MODERATE TECHNOLOGY ADVANCEMENT"/>
    <x v="3"/>
    <s v="INDUSTRIAL ELECTRIC RESISTANCE HEAT/MELT_DRYING"/>
    <s v="TEXAS"/>
    <x v="30"/>
    <x v="6"/>
    <s v="DIESEL FUEL"/>
    <x v="14"/>
    <n v="0"/>
  </r>
  <r>
    <s v="REFERENCE ELECTRIFICATION - MODERATE TECHNOLOGY ADVANCEMENT"/>
    <x v="3"/>
    <s v="INDUSTRIAL ELECTRIC RESISTANCE HEAT/MELT_DRYING"/>
    <s v="TEXAS"/>
    <x v="30"/>
    <x v="6"/>
    <s v="PIPELINE GAS"/>
    <x v="14"/>
    <n v="0"/>
  </r>
  <r>
    <s v="REFERENCE ELECTRIFICATION - MODERATE TECHNOLOGY ADVANCEMENT"/>
    <x v="3"/>
    <s v="INDUSTRIAL ELECTRIC RESISTANCE HEAT/MELT_DRYING"/>
    <s v="TEXAS"/>
    <x v="30"/>
    <x v="6"/>
    <s v="BIOMASS - WOOD"/>
    <x v="14"/>
    <n v="0"/>
  </r>
  <r>
    <s v="REFERENCE ELECTRIFICATION - MODERATE TECHNOLOGY ADVANCEMENT"/>
    <x v="3"/>
    <s v="INDUSTRIAL ELECTRIC RESISTANCE HEAT/MELT_DRYING"/>
    <s v="TEXAS"/>
    <x v="30"/>
    <x v="6"/>
    <s v="RESIDUAL FUEL OIL"/>
    <x v="14"/>
    <n v="0"/>
  </r>
  <r>
    <s v="REFERENCE ELECTRIFICATION - MODERATE TECHNOLOGY ADVANCEMENT"/>
    <x v="3"/>
    <s v="INDUSTRIAL ELECTRIC RESISTANCE HEAT/MELT_DRYING"/>
    <s v="TEXAS"/>
    <x v="30"/>
    <x v="6"/>
    <s v="COAL"/>
    <x v="14"/>
    <n v="0"/>
  </r>
  <r>
    <s v="REFERENCE ELECTRIFICATION - MODERATE TECHNOLOGY ADVANCEMENT"/>
    <x v="3"/>
    <s v="INDUSTRIAL ELECTRIC RESISTANCE HEAT/MELT_DRYING"/>
    <s v="TEXAS"/>
    <x v="30"/>
    <x v="6"/>
    <s v="OTHER PETROLEUM"/>
    <x v="14"/>
    <n v="0"/>
  </r>
  <r>
    <s v="REFERENCE ELECTRIFICATION - MODERATE TECHNOLOGY ADVANCEMENT"/>
    <x v="3"/>
    <s v="INDUSTRIAL ELECTRIC RESISTANCE HEAT/MELT_DRYING"/>
    <s v="TEXAS"/>
    <x v="30"/>
    <x v="7"/>
    <s v="ELECTRICITY"/>
    <x v="14"/>
    <n v="0"/>
  </r>
  <r>
    <s v="REFERENCE ELECTRIFICATION - MODERATE TECHNOLOGY ADVANCEMENT"/>
    <x v="3"/>
    <s v="INDUSTRIAL ELECTRIC RESISTANCE HEAT/MELT_DRYING"/>
    <s v="TEXAS"/>
    <x v="30"/>
    <x v="7"/>
    <s v="DIESEL FUEL"/>
    <x v="14"/>
    <n v="0"/>
  </r>
  <r>
    <s v="REFERENCE ELECTRIFICATION - MODERATE TECHNOLOGY ADVANCEMENT"/>
    <x v="3"/>
    <s v="INDUSTRIAL ELECTRIC RESISTANCE HEAT/MELT_DRYING"/>
    <s v="TEXAS"/>
    <x v="30"/>
    <x v="7"/>
    <s v="PIPELINE GAS"/>
    <x v="14"/>
    <n v="0"/>
  </r>
  <r>
    <s v="REFERENCE ELECTRIFICATION - MODERATE TECHNOLOGY ADVANCEMENT"/>
    <x v="3"/>
    <s v="INDUSTRIAL ELECTRIC RESISTANCE HEAT/MELT_DRYING"/>
    <s v="TEXAS"/>
    <x v="30"/>
    <x v="7"/>
    <s v="BIOMASS - WOOD"/>
    <x v="14"/>
    <n v="0"/>
  </r>
  <r>
    <s v="REFERENCE ELECTRIFICATION - MODERATE TECHNOLOGY ADVANCEMENT"/>
    <x v="3"/>
    <s v="INDUSTRIAL ELECTRIC RESISTANCE HEAT/MELT_DRYING"/>
    <s v="TEXAS"/>
    <x v="30"/>
    <x v="7"/>
    <s v="RESIDUAL FUEL OIL"/>
    <x v="14"/>
    <n v="0"/>
  </r>
  <r>
    <s v="REFERENCE ELECTRIFICATION - MODERATE TECHNOLOGY ADVANCEMENT"/>
    <x v="3"/>
    <s v="INDUSTRIAL ELECTRIC RESISTANCE HEAT/MELT_DRYING"/>
    <s v="TEXAS"/>
    <x v="30"/>
    <x v="7"/>
    <s v="COAL"/>
    <x v="14"/>
    <n v="0"/>
  </r>
  <r>
    <s v="REFERENCE ELECTRIFICATION - MODERATE TECHNOLOGY ADVANCEMENT"/>
    <x v="3"/>
    <s v="INDUSTRIAL ELECTRIC RESISTANCE HEAT/MELT_DRYING"/>
    <s v="TEXAS"/>
    <x v="30"/>
    <x v="7"/>
    <s v="OTHER PETROLEUM"/>
    <x v="14"/>
    <n v="0"/>
  </r>
  <r>
    <s v="REFERENCE ELECTRIFICATION - MODERATE TECHNOLOGY ADVANCEMENT"/>
    <x v="3"/>
    <s v="INDUSTRIAL ELECTRIC RESISTANCE HEAT/MELT_DRYING"/>
    <s v="TEXAS"/>
    <x v="30"/>
    <x v="8"/>
    <s v="ELECTRICITY"/>
    <x v="14"/>
    <n v="0"/>
  </r>
  <r>
    <s v="REFERENCE ELECTRIFICATION - MODERATE TECHNOLOGY ADVANCEMENT"/>
    <x v="3"/>
    <s v="INDUSTRIAL ELECTRIC RESISTANCE HEAT/MELT_DRYING"/>
    <s v="TEXAS"/>
    <x v="30"/>
    <x v="8"/>
    <s v="DIESEL FUEL"/>
    <x v="14"/>
    <n v="0"/>
  </r>
  <r>
    <s v="REFERENCE ELECTRIFICATION - MODERATE TECHNOLOGY ADVANCEMENT"/>
    <x v="3"/>
    <s v="INDUSTRIAL ELECTRIC RESISTANCE HEAT/MELT_DRYING"/>
    <s v="TEXAS"/>
    <x v="30"/>
    <x v="8"/>
    <s v="PIPELINE GAS"/>
    <x v="14"/>
    <n v="0"/>
  </r>
  <r>
    <s v="REFERENCE ELECTRIFICATION - MODERATE TECHNOLOGY ADVANCEMENT"/>
    <x v="3"/>
    <s v="INDUSTRIAL ELECTRIC RESISTANCE HEAT/MELT_DRYING"/>
    <s v="TEXAS"/>
    <x v="30"/>
    <x v="8"/>
    <s v="BIOMASS - WOOD"/>
    <x v="14"/>
    <n v="0"/>
  </r>
  <r>
    <s v="REFERENCE ELECTRIFICATION - MODERATE TECHNOLOGY ADVANCEMENT"/>
    <x v="3"/>
    <s v="INDUSTRIAL ELECTRIC RESISTANCE HEAT/MELT_DRYING"/>
    <s v="TEXAS"/>
    <x v="30"/>
    <x v="8"/>
    <s v="RESIDUAL FUEL OIL"/>
    <x v="14"/>
    <n v="0"/>
  </r>
  <r>
    <s v="REFERENCE ELECTRIFICATION - MODERATE TECHNOLOGY ADVANCEMENT"/>
    <x v="3"/>
    <s v="INDUSTRIAL ELECTRIC RESISTANCE HEAT/MELT_DRYING"/>
    <s v="TEXAS"/>
    <x v="30"/>
    <x v="8"/>
    <s v="COAL"/>
    <x v="14"/>
    <n v="0"/>
  </r>
  <r>
    <s v="REFERENCE ELECTRIFICATION - MODERATE TECHNOLOGY ADVANCEMENT"/>
    <x v="3"/>
    <s v="INDUSTRIAL ELECTRIC RESISTANCE HEAT/MELT_DRYING"/>
    <s v="TEXAS"/>
    <x v="30"/>
    <x v="8"/>
    <s v="OTHER PETROLEUM"/>
    <x v="14"/>
    <n v="0"/>
  </r>
  <r>
    <s v="REFERENCE ELECTRIFICATION - MODERATE TECHNOLOGY ADVANCEMENT"/>
    <x v="3"/>
    <s v="INDUSTRIAL ELECTRIC RESISTANCE HEAT/MELT_DRYING"/>
    <s v="TEXAS"/>
    <x v="30"/>
    <x v="9"/>
    <s v="ELECTRICITY"/>
    <x v="14"/>
    <n v="0"/>
  </r>
  <r>
    <s v="REFERENCE ELECTRIFICATION - MODERATE TECHNOLOGY ADVANCEMENT"/>
    <x v="3"/>
    <s v="INDUSTRIAL ELECTRIC RESISTANCE HEAT/MELT_DRYING"/>
    <s v="TEXAS"/>
    <x v="30"/>
    <x v="9"/>
    <s v="DIESEL FUEL"/>
    <x v="14"/>
    <n v="0"/>
  </r>
  <r>
    <s v="REFERENCE ELECTRIFICATION - MODERATE TECHNOLOGY ADVANCEMENT"/>
    <x v="3"/>
    <s v="INDUSTRIAL ELECTRIC RESISTANCE HEAT/MELT_DRYING"/>
    <s v="TEXAS"/>
    <x v="30"/>
    <x v="9"/>
    <s v="PIPELINE GAS"/>
    <x v="14"/>
    <n v="0"/>
  </r>
  <r>
    <s v="REFERENCE ELECTRIFICATION - MODERATE TECHNOLOGY ADVANCEMENT"/>
    <x v="3"/>
    <s v="INDUSTRIAL ELECTRIC RESISTANCE HEAT/MELT_DRYING"/>
    <s v="TEXAS"/>
    <x v="30"/>
    <x v="9"/>
    <s v="BIOMASS - WOOD"/>
    <x v="14"/>
    <n v="0"/>
  </r>
  <r>
    <s v="REFERENCE ELECTRIFICATION - MODERATE TECHNOLOGY ADVANCEMENT"/>
    <x v="3"/>
    <s v="INDUSTRIAL ELECTRIC RESISTANCE HEAT/MELT_DRYING"/>
    <s v="TEXAS"/>
    <x v="30"/>
    <x v="9"/>
    <s v="RESIDUAL FUEL OIL"/>
    <x v="14"/>
    <n v="0"/>
  </r>
  <r>
    <s v="REFERENCE ELECTRIFICATION - MODERATE TECHNOLOGY ADVANCEMENT"/>
    <x v="3"/>
    <s v="INDUSTRIAL ELECTRIC RESISTANCE HEAT/MELT_DRYING"/>
    <s v="TEXAS"/>
    <x v="30"/>
    <x v="9"/>
    <s v="COAL"/>
    <x v="14"/>
    <n v="0"/>
  </r>
  <r>
    <s v="REFERENCE ELECTRIFICATION - MODERATE TECHNOLOGY ADVANCEMENT"/>
    <x v="3"/>
    <s v="INDUSTRIAL ELECTRIC RESISTANCE HEAT/MELT_DRYING"/>
    <s v="TEXAS"/>
    <x v="30"/>
    <x v="9"/>
    <s v="OTHER PETROLEUM"/>
    <x v="14"/>
    <n v="0"/>
  </r>
  <r>
    <s v="REFERENCE ELECTRIFICATION - MODERATE TECHNOLOGY ADVANCEMENT"/>
    <x v="3"/>
    <s v="INDUSTRIAL ELECTRIC RESISTANCE HEAT/MELT_DRYING"/>
    <s v="TEXAS"/>
    <x v="30"/>
    <x v="10"/>
    <s v="ELECTRICITY"/>
    <x v="14"/>
    <n v="0"/>
  </r>
  <r>
    <s v="REFERENCE ELECTRIFICATION - MODERATE TECHNOLOGY ADVANCEMENT"/>
    <x v="3"/>
    <s v="INDUSTRIAL ELECTRIC RESISTANCE HEAT/MELT_DRYING"/>
    <s v="TEXAS"/>
    <x v="30"/>
    <x v="10"/>
    <s v="DIESEL FUEL"/>
    <x v="14"/>
    <n v="0"/>
  </r>
  <r>
    <s v="REFERENCE ELECTRIFICATION - MODERATE TECHNOLOGY ADVANCEMENT"/>
    <x v="3"/>
    <s v="INDUSTRIAL ELECTRIC RESISTANCE HEAT/MELT_DRYING"/>
    <s v="TEXAS"/>
    <x v="30"/>
    <x v="10"/>
    <s v="PIPELINE GAS"/>
    <x v="14"/>
    <n v="0"/>
  </r>
  <r>
    <s v="REFERENCE ELECTRIFICATION - MODERATE TECHNOLOGY ADVANCEMENT"/>
    <x v="3"/>
    <s v="INDUSTRIAL ELECTRIC RESISTANCE HEAT/MELT_DRYING"/>
    <s v="TEXAS"/>
    <x v="30"/>
    <x v="10"/>
    <s v="BIOMASS - WOOD"/>
    <x v="14"/>
    <n v="0"/>
  </r>
  <r>
    <s v="REFERENCE ELECTRIFICATION - MODERATE TECHNOLOGY ADVANCEMENT"/>
    <x v="3"/>
    <s v="INDUSTRIAL ELECTRIC RESISTANCE HEAT/MELT_DRYING"/>
    <s v="TEXAS"/>
    <x v="30"/>
    <x v="10"/>
    <s v="RESIDUAL FUEL OIL"/>
    <x v="14"/>
    <n v="0"/>
  </r>
  <r>
    <s v="REFERENCE ELECTRIFICATION - MODERATE TECHNOLOGY ADVANCEMENT"/>
    <x v="3"/>
    <s v="INDUSTRIAL ELECTRIC RESISTANCE HEAT/MELT_DRYING"/>
    <s v="TEXAS"/>
    <x v="30"/>
    <x v="10"/>
    <s v="COAL"/>
    <x v="14"/>
    <n v="0"/>
  </r>
  <r>
    <s v="REFERENCE ELECTRIFICATION - MODERATE TECHNOLOGY ADVANCEMENT"/>
    <x v="3"/>
    <s v="INDUSTRIAL ELECTRIC RESISTANCE HEAT/MELT_DRYING"/>
    <s v="TEXAS"/>
    <x v="30"/>
    <x v="10"/>
    <s v="OTHER PETROLEUM"/>
    <x v="14"/>
    <n v="0"/>
  </r>
  <r>
    <s v="REFERENCE ELECTRIFICATION - MODERATE TECHNOLOGY ADVANCEMENT"/>
    <x v="3"/>
    <s v="INDUSTRIAL ELECTRIC RESISTANCE HEAT/MELT_DRYING"/>
    <s v="TEXAS"/>
    <x v="30"/>
    <x v="11"/>
    <s v="ELECTRICITY"/>
    <x v="14"/>
    <n v="0"/>
  </r>
  <r>
    <s v="REFERENCE ELECTRIFICATION - MODERATE TECHNOLOGY ADVANCEMENT"/>
    <x v="3"/>
    <s v="INDUSTRIAL ELECTRIC RESISTANCE HEAT/MELT_DRYING"/>
    <s v="TEXAS"/>
    <x v="30"/>
    <x v="11"/>
    <s v="DIESEL FUEL"/>
    <x v="14"/>
    <n v="0"/>
  </r>
  <r>
    <s v="REFERENCE ELECTRIFICATION - MODERATE TECHNOLOGY ADVANCEMENT"/>
    <x v="3"/>
    <s v="INDUSTRIAL ELECTRIC RESISTANCE HEAT/MELT_DRYING"/>
    <s v="TEXAS"/>
    <x v="30"/>
    <x v="11"/>
    <s v="PIPELINE GAS"/>
    <x v="14"/>
    <n v="0"/>
  </r>
  <r>
    <s v="REFERENCE ELECTRIFICATION - MODERATE TECHNOLOGY ADVANCEMENT"/>
    <x v="3"/>
    <s v="INDUSTRIAL ELECTRIC RESISTANCE HEAT/MELT_DRYING"/>
    <s v="TEXAS"/>
    <x v="30"/>
    <x v="11"/>
    <s v="BIOMASS - WOOD"/>
    <x v="14"/>
    <n v="0"/>
  </r>
  <r>
    <s v="REFERENCE ELECTRIFICATION - MODERATE TECHNOLOGY ADVANCEMENT"/>
    <x v="3"/>
    <s v="INDUSTRIAL ELECTRIC RESISTANCE HEAT/MELT_DRYING"/>
    <s v="TEXAS"/>
    <x v="30"/>
    <x v="11"/>
    <s v="RESIDUAL FUEL OIL"/>
    <x v="14"/>
    <n v="0"/>
  </r>
  <r>
    <s v="REFERENCE ELECTRIFICATION - MODERATE TECHNOLOGY ADVANCEMENT"/>
    <x v="3"/>
    <s v="INDUSTRIAL ELECTRIC RESISTANCE HEAT/MELT_DRYING"/>
    <s v="TEXAS"/>
    <x v="30"/>
    <x v="11"/>
    <s v="COAL"/>
    <x v="14"/>
    <n v="0"/>
  </r>
  <r>
    <s v="REFERENCE ELECTRIFICATION - MODERATE TECHNOLOGY ADVANCEMENT"/>
    <x v="3"/>
    <s v="INDUSTRIAL ELECTRIC RESISTANCE HEAT/MELT_DRYING"/>
    <s v="TEXAS"/>
    <x v="30"/>
    <x v="11"/>
    <s v="OTHER PETROLEUM"/>
    <x v="14"/>
    <n v="0"/>
  </r>
  <r>
    <s v="REFERENCE ELECTRIFICATION - MODERATE TECHNOLOGY ADVANCEMENT"/>
    <x v="3"/>
    <s v="INDUSTRIAL ELECTRIC RESISTANCE HEAT/MELT_DRYING"/>
    <s v="TEXAS"/>
    <x v="30"/>
    <x v="12"/>
    <s v="ELECTRICITY"/>
    <x v="14"/>
    <n v="0"/>
  </r>
  <r>
    <s v="REFERENCE ELECTRIFICATION - MODERATE TECHNOLOGY ADVANCEMENT"/>
    <x v="3"/>
    <s v="INDUSTRIAL ELECTRIC RESISTANCE HEAT/MELT_DRYING"/>
    <s v="TEXAS"/>
    <x v="30"/>
    <x v="12"/>
    <s v="DIESEL FUEL"/>
    <x v="14"/>
    <n v="0"/>
  </r>
  <r>
    <s v="REFERENCE ELECTRIFICATION - MODERATE TECHNOLOGY ADVANCEMENT"/>
    <x v="3"/>
    <s v="INDUSTRIAL ELECTRIC RESISTANCE HEAT/MELT_DRYING"/>
    <s v="TEXAS"/>
    <x v="30"/>
    <x v="12"/>
    <s v="PIPELINE GAS"/>
    <x v="14"/>
    <n v="0"/>
  </r>
  <r>
    <s v="REFERENCE ELECTRIFICATION - MODERATE TECHNOLOGY ADVANCEMENT"/>
    <x v="3"/>
    <s v="INDUSTRIAL ELECTRIC RESISTANCE HEAT/MELT_DRYING"/>
    <s v="TEXAS"/>
    <x v="30"/>
    <x v="12"/>
    <s v="BIOMASS - WOOD"/>
    <x v="14"/>
    <n v="0"/>
  </r>
  <r>
    <s v="REFERENCE ELECTRIFICATION - MODERATE TECHNOLOGY ADVANCEMENT"/>
    <x v="3"/>
    <s v="INDUSTRIAL ELECTRIC RESISTANCE HEAT/MELT_DRYING"/>
    <s v="TEXAS"/>
    <x v="30"/>
    <x v="12"/>
    <s v="RESIDUAL FUEL OIL"/>
    <x v="14"/>
    <n v="0"/>
  </r>
  <r>
    <s v="REFERENCE ELECTRIFICATION - MODERATE TECHNOLOGY ADVANCEMENT"/>
    <x v="3"/>
    <s v="INDUSTRIAL ELECTRIC RESISTANCE HEAT/MELT_DRYING"/>
    <s v="TEXAS"/>
    <x v="30"/>
    <x v="12"/>
    <s v="COAL"/>
    <x v="14"/>
    <n v="0"/>
  </r>
  <r>
    <s v="REFERENCE ELECTRIFICATION - MODERATE TECHNOLOGY ADVANCEMENT"/>
    <x v="3"/>
    <s v="INDUSTRIAL ELECTRIC RESISTANCE HEAT/MELT_DRYING"/>
    <s v="TEXAS"/>
    <x v="30"/>
    <x v="12"/>
    <s v="OTHER PETROLEUM"/>
    <x v="14"/>
    <n v="0"/>
  </r>
  <r>
    <s v="REFERENCE ELECTRIFICATION - MODERATE TECHNOLOGY ADVANCEMENT"/>
    <x v="3"/>
    <s v="INDUSTRIAL ELECTRIC RESISTANCE HEAT/MELT_DRYING"/>
    <s v="TEXAS"/>
    <x v="30"/>
    <x v="13"/>
    <s v="ELECTRICITY"/>
    <x v="14"/>
    <n v="0"/>
  </r>
  <r>
    <s v="REFERENCE ELECTRIFICATION - MODERATE TECHNOLOGY ADVANCEMENT"/>
    <x v="3"/>
    <s v="INDUSTRIAL ELECTRIC RESISTANCE HEAT/MELT_DRYING"/>
    <s v="TEXAS"/>
    <x v="30"/>
    <x v="13"/>
    <s v="DIESEL FUEL"/>
    <x v="14"/>
    <n v="0"/>
  </r>
  <r>
    <s v="REFERENCE ELECTRIFICATION - MODERATE TECHNOLOGY ADVANCEMENT"/>
    <x v="3"/>
    <s v="INDUSTRIAL ELECTRIC RESISTANCE HEAT/MELT_DRYING"/>
    <s v="TEXAS"/>
    <x v="30"/>
    <x v="13"/>
    <s v="PIPELINE GAS"/>
    <x v="14"/>
    <n v="0"/>
  </r>
  <r>
    <s v="REFERENCE ELECTRIFICATION - MODERATE TECHNOLOGY ADVANCEMENT"/>
    <x v="3"/>
    <s v="INDUSTRIAL ELECTRIC RESISTANCE HEAT/MELT_DRYING"/>
    <s v="TEXAS"/>
    <x v="30"/>
    <x v="13"/>
    <s v="BIOMASS - WOOD"/>
    <x v="14"/>
    <n v="0"/>
  </r>
  <r>
    <s v="REFERENCE ELECTRIFICATION - MODERATE TECHNOLOGY ADVANCEMENT"/>
    <x v="3"/>
    <s v="INDUSTRIAL ELECTRIC RESISTANCE HEAT/MELT_DRYING"/>
    <s v="TEXAS"/>
    <x v="30"/>
    <x v="13"/>
    <s v="RESIDUAL FUEL OIL"/>
    <x v="14"/>
    <n v="0"/>
  </r>
  <r>
    <s v="REFERENCE ELECTRIFICATION - MODERATE TECHNOLOGY ADVANCEMENT"/>
    <x v="3"/>
    <s v="INDUSTRIAL ELECTRIC RESISTANCE HEAT/MELT_DRYING"/>
    <s v="TEXAS"/>
    <x v="30"/>
    <x v="13"/>
    <s v="COAL"/>
    <x v="14"/>
    <n v="0"/>
  </r>
  <r>
    <s v="REFERENCE ELECTRIFICATION - MODERATE TECHNOLOGY ADVANCEMENT"/>
    <x v="3"/>
    <s v="INDUSTRIAL ELECTRIC RESISTANCE HEAT/MELT_DRYING"/>
    <s v="TEXAS"/>
    <x v="30"/>
    <x v="13"/>
    <s v="OTHER PETROLEUM"/>
    <x v="14"/>
    <n v="0"/>
  </r>
  <r>
    <s v="REFERENCE ELECTRIFICATION - MODERATE TECHNOLOGY ADVANCEMENT"/>
    <x v="3"/>
    <s v="INDUSTRIAL ELECTRIC RESISTANCE HEAT/MELT_DRYING"/>
    <s v="TEXAS"/>
    <x v="30"/>
    <x v="14"/>
    <s v="ELECTRICITY"/>
    <x v="14"/>
    <n v="0"/>
  </r>
  <r>
    <s v="REFERENCE ELECTRIFICATION - MODERATE TECHNOLOGY ADVANCEMENT"/>
    <x v="3"/>
    <s v="INDUSTRIAL ELECTRIC RESISTANCE HEAT/MELT_DRYING"/>
    <s v="TEXAS"/>
    <x v="30"/>
    <x v="14"/>
    <s v="DIESEL FUEL"/>
    <x v="14"/>
    <n v="0"/>
  </r>
  <r>
    <s v="REFERENCE ELECTRIFICATION - MODERATE TECHNOLOGY ADVANCEMENT"/>
    <x v="3"/>
    <s v="INDUSTRIAL ELECTRIC RESISTANCE HEAT/MELT_DRYING"/>
    <s v="TEXAS"/>
    <x v="30"/>
    <x v="14"/>
    <s v="PIPELINE GAS"/>
    <x v="14"/>
    <n v="0"/>
  </r>
  <r>
    <s v="REFERENCE ELECTRIFICATION - MODERATE TECHNOLOGY ADVANCEMENT"/>
    <x v="3"/>
    <s v="INDUSTRIAL ELECTRIC RESISTANCE HEAT/MELT_DRYING"/>
    <s v="TEXAS"/>
    <x v="30"/>
    <x v="14"/>
    <s v="BIOMASS - WOOD"/>
    <x v="14"/>
    <n v="0"/>
  </r>
  <r>
    <s v="REFERENCE ELECTRIFICATION - MODERATE TECHNOLOGY ADVANCEMENT"/>
    <x v="3"/>
    <s v="INDUSTRIAL ELECTRIC RESISTANCE HEAT/MELT_DRYING"/>
    <s v="TEXAS"/>
    <x v="30"/>
    <x v="14"/>
    <s v="RESIDUAL FUEL OIL"/>
    <x v="14"/>
    <n v="0"/>
  </r>
  <r>
    <s v="REFERENCE ELECTRIFICATION - MODERATE TECHNOLOGY ADVANCEMENT"/>
    <x v="3"/>
    <s v="INDUSTRIAL ELECTRIC RESISTANCE HEAT/MELT_DRYING"/>
    <s v="TEXAS"/>
    <x v="30"/>
    <x v="14"/>
    <s v="COAL"/>
    <x v="14"/>
    <n v="0"/>
  </r>
  <r>
    <s v="REFERENCE ELECTRIFICATION - MODERATE TECHNOLOGY ADVANCEMENT"/>
    <x v="3"/>
    <s v="INDUSTRIAL ELECTRIC RESISTANCE HEAT/MELT_DRYING"/>
    <s v="TEXAS"/>
    <x v="30"/>
    <x v="14"/>
    <s v="OTHER PETROLEUM"/>
    <x v="14"/>
    <n v="0"/>
  </r>
  <r>
    <s v="REFERENCE ELECTRIFICATION - MODERATE TECHNOLOGY ADVANCEMENT"/>
    <x v="3"/>
    <s v="INDUSTRIAL ELECTRIC RESISTANCE HEAT/MELT_DRYING"/>
    <s v="TEXAS"/>
    <x v="30"/>
    <x v="15"/>
    <s v="ELECTRICITY"/>
    <x v="14"/>
    <n v="0"/>
  </r>
  <r>
    <s v="REFERENCE ELECTRIFICATION - MODERATE TECHNOLOGY ADVANCEMENT"/>
    <x v="3"/>
    <s v="INDUSTRIAL ELECTRIC RESISTANCE HEAT/MELT_DRYING"/>
    <s v="TEXAS"/>
    <x v="30"/>
    <x v="15"/>
    <s v="DIESEL FUEL"/>
    <x v="14"/>
    <n v="0"/>
  </r>
  <r>
    <s v="REFERENCE ELECTRIFICATION - MODERATE TECHNOLOGY ADVANCEMENT"/>
    <x v="3"/>
    <s v="INDUSTRIAL ELECTRIC RESISTANCE HEAT/MELT_DRYING"/>
    <s v="TEXAS"/>
    <x v="30"/>
    <x v="15"/>
    <s v="PIPELINE GAS"/>
    <x v="14"/>
    <n v="0"/>
  </r>
  <r>
    <s v="REFERENCE ELECTRIFICATION - MODERATE TECHNOLOGY ADVANCEMENT"/>
    <x v="3"/>
    <s v="INDUSTRIAL ELECTRIC RESISTANCE HEAT/MELT_DRYING"/>
    <s v="TEXAS"/>
    <x v="30"/>
    <x v="15"/>
    <s v="BIOMASS - WOOD"/>
    <x v="14"/>
    <n v="0"/>
  </r>
  <r>
    <s v="REFERENCE ELECTRIFICATION - MODERATE TECHNOLOGY ADVANCEMENT"/>
    <x v="3"/>
    <s v="INDUSTRIAL ELECTRIC RESISTANCE HEAT/MELT_DRYING"/>
    <s v="TEXAS"/>
    <x v="30"/>
    <x v="15"/>
    <s v="RESIDUAL FUEL OIL"/>
    <x v="14"/>
    <n v="0"/>
  </r>
  <r>
    <s v="REFERENCE ELECTRIFICATION - MODERATE TECHNOLOGY ADVANCEMENT"/>
    <x v="3"/>
    <s v="INDUSTRIAL ELECTRIC RESISTANCE HEAT/MELT_DRYING"/>
    <s v="TEXAS"/>
    <x v="30"/>
    <x v="15"/>
    <s v="COAL"/>
    <x v="14"/>
    <n v="0"/>
  </r>
  <r>
    <s v="REFERENCE ELECTRIFICATION - MODERATE TECHNOLOGY ADVANCEMENT"/>
    <x v="3"/>
    <s v="INDUSTRIAL ELECTRIC RESISTANCE HEAT/MELT_DRYING"/>
    <s v="TEXAS"/>
    <x v="30"/>
    <x v="15"/>
    <s v="OTHER PETROLEUM"/>
    <x v="14"/>
    <n v="0"/>
  </r>
  <r>
    <s v="REFERENCE ELECTRIFICATION - MODERATE TECHNOLOGY ADVANCEMENT"/>
    <x v="3"/>
    <s v="INDUSTRIAL ELECTRIC RESISTANCE HEAT/MELT_DRYING"/>
    <s v="TEXAS"/>
    <x v="30"/>
    <x v="16"/>
    <s v="ELECTRICITY"/>
    <x v="14"/>
    <n v="0"/>
  </r>
  <r>
    <s v="REFERENCE ELECTRIFICATION - MODERATE TECHNOLOGY ADVANCEMENT"/>
    <x v="3"/>
    <s v="INDUSTRIAL ELECTRIC RESISTANCE HEAT/MELT_DRYING"/>
    <s v="TEXAS"/>
    <x v="30"/>
    <x v="16"/>
    <s v="DIESEL FUEL"/>
    <x v="14"/>
    <n v="0"/>
  </r>
  <r>
    <s v="REFERENCE ELECTRIFICATION - MODERATE TECHNOLOGY ADVANCEMENT"/>
    <x v="3"/>
    <s v="INDUSTRIAL ELECTRIC RESISTANCE HEAT/MELT_DRYING"/>
    <s v="TEXAS"/>
    <x v="30"/>
    <x v="16"/>
    <s v="PIPELINE GAS"/>
    <x v="14"/>
    <n v="0"/>
  </r>
  <r>
    <s v="REFERENCE ELECTRIFICATION - MODERATE TECHNOLOGY ADVANCEMENT"/>
    <x v="3"/>
    <s v="INDUSTRIAL ELECTRIC RESISTANCE HEAT/MELT_DRYING"/>
    <s v="TEXAS"/>
    <x v="30"/>
    <x v="16"/>
    <s v="BIOMASS - WOOD"/>
    <x v="14"/>
    <n v="0"/>
  </r>
  <r>
    <s v="REFERENCE ELECTRIFICATION - MODERATE TECHNOLOGY ADVANCEMENT"/>
    <x v="3"/>
    <s v="INDUSTRIAL ELECTRIC RESISTANCE HEAT/MELT_DRYING"/>
    <s v="TEXAS"/>
    <x v="30"/>
    <x v="16"/>
    <s v="RESIDUAL FUEL OIL"/>
    <x v="14"/>
    <n v="0"/>
  </r>
  <r>
    <s v="REFERENCE ELECTRIFICATION - MODERATE TECHNOLOGY ADVANCEMENT"/>
    <x v="3"/>
    <s v="INDUSTRIAL ELECTRIC RESISTANCE HEAT/MELT_DRYING"/>
    <s v="TEXAS"/>
    <x v="30"/>
    <x v="16"/>
    <s v="COAL"/>
    <x v="14"/>
    <n v="0"/>
  </r>
  <r>
    <s v="REFERENCE ELECTRIFICATION - MODERATE TECHNOLOGY ADVANCEMENT"/>
    <x v="3"/>
    <s v="INDUSTRIAL ELECTRIC RESISTANCE HEAT/MELT_DRYING"/>
    <s v="TEXAS"/>
    <x v="30"/>
    <x v="16"/>
    <s v="OTHER PETROLEUM"/>
    <x v="14"/>
    <n v="0"/>
  </r>
  <r>
    <s v="REFERENCE ELECTRIFICATION - MODERATE TECHNOLOGY ADVANCEMENT"/>
    <x v="3"/>
    <s v="INDUSTRIAL ELECTRIC RESISTANCE HEAT/MELT_DRYING"/>
    <s v="TEXAS"/>
    <x v="30"/>
    <x v="17"/>
    <s v="ELECTRICITY"/>
    <x v="14"/>
    <n v="0"/>
  </r>
  <r>
    <s v="REFERENCE ELECTRIFICATION - MODERATE TECHNOLOGY ADVANCEMENT"/>
    <x v="3"/>
    <s v="INDUSTRIAL ELECTRIC RESISTANCE HEAT/MELT_DRYING"/>
    <s v="TEXAS"/>
    <x v="30"/>
    <x v="17"/>
    <s v="DIESEL FUEL"/>
    <x v="14"/>
    <n v="0"/>
  </r>
  <r>
    <s v="REFERENCE ELECTRIFICATION - MODERATE TECHNOLOGY ADVANCEMENT"/>
    <x v="3"/>
    <s v="INDUSTRIAL ELECTRIC RESISTANCE HEAT/MELT_DRYING"/>
    <s v="TEXAS"/>
    <x v="30"/>
    <x v="17"/>
    <s v="PIPELINE GAS"/>
    <x v="14"/>
    <n v="0"/>
  </r>
  <r>
    <s v="REFERENCE ELECTRIFICATION - MODERATE TECHNOLOGY ADVANCEMENT"/>
    <x v="3"/>
    <s v="INDUSTRIAL ELECTRIC RESISTANCE HEAT/MELT_DRYING"/>
    <s v="TEXAS"/>
    <x v="30"/>
    <x v="17"/>
    <s v="BIOMASS - WOOD"/>
    <x v="14"/>
    <n v="0"/>
  </r>
  <r>
    <s v="REFERENCE ELECTRIFICATION - MODERATE TECHNOLOGY ADVANCEMENT"/>
    <x v="3"/>
    <s v="INDUSTRIAL ELECTRIC RESISTANCE HEAT/MELT_DRYING"/>
    <s v="TEXAS"/>
    <x v="30"/>
    <x v="17"/>
    <s v="RESIDUAL FUEL OIL"/>
    <x v="14"/>
    <n v="0"/>
  </r>
  <r>
    <s v="REFERENCE ELECTRIFICATION - MODERATE TECHNOLOGY ADVANCEMENT"/>
    <x v="3"/>
    <s v="INDUSTRIAL ELECTRIC RESISTANCE HEAT/MELT_DRYING"/>
    <s v="TEXAS"/>
    <x v="30"/>
    <x v="17"/>
    <s v="COAL"/>
    <x v="14"/>
    <n v="0"/>
  </r>
  <r>
    <s v="REFERENCE ELECTRIFICATION - MODERATE TECHNOLOGY ADVANCEMENT"/>
    <x v="3"/>
    <s v="INDUSTRIAL ELECTRIC RESISTANCE HEAT/MELT_DRYING"/>
    <s v="TEXAS"/>
    <x v="30"/>
    <x v="17"/>
    <s v="OTHER PETROLEUM"/>
    <x v="14"/>
    <n v="0"/>
  </r>
  <r>
    <s v="REFERENCE ELECTRIFICATION - MODERATE TECHNOLOGY ADVANCEMENT"/>
    <x v="3"/>
    <s v="INDUSTRIAL ELECTRIC RESISTANCE HEAT/MELT_DRYING"/>
    <s v="TEXAS"/>
    <x v="30"/>
    <x v="18"/>
    <s v="ELECTRICITY"/>
    <x v="14"/>
    <n v="0"/>
  </r>
  <r>
    <s v="REFERENCE ELECTRIFICATION - MODERATE TECHNOLOGY ADVANCEMENT"/>
    <x v="3"/>
    <s v="INDUSTRIAL ELECTRIC RESISTANCE HEAT/MELT_DRYING"/>
    <s v="TEXAS"/>
    <x v="30"/>
    <x v="18"/>
    <s v="DIESEL FUEL"/>
    <x v="14"/>
    <n v="0"/>
  </r>
  <r>
    <s v="REFERENCE ELECTRIFICATION - MODERATE TECHNOLOGY ADVANCEMENT"/>
    <x v="3"/>
    <s v="INDUSTRIAL ELECTRIC RESISTANCE HEAT/MELT_DRYING"/>
    <s v="TEXAS"/>
    <x v="30"/>
    <x v="18"/>
    <s v="PIPELINE GAS"/>
    <x v="14"/>
    <n v="0"/>
  </r>
  <r>
    <s v="REFERENCE ELECTRIFICATION - MODERATE TECHNOLOGY ADVANCEMENT"/>
    <x v="3"/>
    <s v="INDUSTRIAL ELECTRIC RESISTANCE HEAT/MELT_DRYING"/>
    <s v="TEXAS"/>
    <x v="30"/>
    <x v="18"/>
    <s v="BIOMASS - WOOD"/>
    <x v="14"/>
    <n v="0"/>
  </r>
  <r>
    <s v="REFERENCE ELECTRIFICATION - MODERATE TECHNOLOGY ADVANCEMENT"/>
    <x v="3"/>
    <s v="INDUSTRIAL ELECTRIC RESISTANCE HEAT/MELT_DRYING"/>
    <s v="TEXAS"/>
    <x v="30"/>
    <x v="18"/>
    <s v="RESIDUAL FUEL OIL"/>
    <x v="14"/>
    <n v="0"/>
  </r>
  <r>
    <s v="REFERENCE ELECTRIFICATION - MODERATE TECHNOLOGY ADVANCEMENT"/>
    <x v="3"/>
    <s v="INDUSTRIAL ELECTRIC RESISTANCE HEAT/MELT_DRYING"/>
    <s v="TEXAS"/>
    <x v="30"/>
    <x v="18"/>
    <s v="COAL"/>
    <x v="14"/>
    <n v="0"/>
  </r>
  <r>
    <s v="REFERENCE ELECTRIFICATION - MODERATE TECHNOLOGY ADVANCEMENT"/>
    <x v="3"/>
    <s v="INDUSTRIAL ELECTRIC RESISTANCE HEAT/MELT_DRYING"/>
    <s v="TEXAS"/>
    <x v="30"/>
    <x v="18"/>
    <s v="OTHER PETROLEUM"/>
    <x v="14"/>
    <n v="0"/>
  </r>
  <r>
    <s v="REFERENCE ELECTRIFICATION - MODERATE TECHNOLOGY ADVANCEMENT"/>
    <x v="3"/>
    <s v="INDUSTRIAL ELECTRIC RESISTANCE HEAT/MELT_DRYING"/>
    <s v="TEXAS"/>
    <x v="30"/>
    <x v="19"/>
    <s v="ELECTRICITY"/>
    <x v="14"/>
    <n v="0"/>
  </r>
  <r>
    <s v="REFERENCE ELECTRIFICATION - MODERATE TECHNOLOGY ADVANCEMENT"/>
    <x v="3"/>
    <s v="INDUSTRIAL ELECTRIC RESISTANCE HEAT/MELT_DRYING"/>
    <s v="TEXAS"/>
    <x v="30"/>
    <x v="19"/>
    <s v="DIESEL FUEL"/>
    <x v="14"/>
    <n v="0"/>
  </r>
  <r>
    <s v="REFERENCE ELECTRIFICATION - MODERATE TECHNOLOGY ADVANCEMENT"/>
    <x v="3"/>
    <s v="INDUSTRIAL ELECTRIC RESISTANCE HEAT/MELT_DRYING"/>
    <s v="TEXAS"/>
    <x v="30"/>
    <x v="19"/>
    <s v="PIPELINE GAS"/>
    <x v="14"/>
    <n v="0"/>
  </r>
  <r>
    <s v="REFERENCE ELECTRIFICATION - MODERATE TECHNOLOGY ADVANCEMENT"/>
    <x v="3"/>
    <s v="INDUSTRIAL ELECTRIC RESISTANCE HEAT/MELT_DRYING"/>
    <s v="TEXAS"/>
    <x v="30"/>
    <x v="19"/>
    <s v="BIOMASS - WOOD"/>
    <x v="14"/>
    <n v="0"/>
  </r>
  <r>
    <s v="REFERENCE ELECTRIFICATION - MODERATE TECHNOLOGY ADVANCEMENT"/>
    <x v="3"/>
    <s v="INDUSTRIAL ELECTRIC RESISTANCE HEAT/MELT_DRYING"/>
    <s v="TEXAS"/>
    <x v="30"/>
    <x v="19"/>
    <s v="RESIDUAL FUEL OIL"/>
    <x v="14"/>
    <n v="0"/>
  </r>
  <r>
    <s v="REFERENCE ELECTRIFICATION - MODERATE TECHNOLOGY ADVANCEMENT"/>
    <x v="3"/>
    <s v="INDUSTRIAL ELECTRIC RESISTANCE HEAT/MELT_DRYING"/>
    <s v="TEXAS"/>
    <x v="30"/>
    <x v="19"/>
    <s v="COAL"/>
    <x v="14"/>
    <n v="0"/>
  </r>
  <r>
    <s v="REFERENCE ELECTRIFICATION - MODERATE TECHNOLOGY ADVANCEMENT"/>
    <x v="3"/>
    <s v="INDUSTRIAL ELECTRIC RESISTANCE HEAT/MELT_DRYING"/>
    <s v="TEXAS"/>
    <x v="30"/>
    <x v="19"/>
    <s v="OTHER PETROLEUM"/>
    <x v="14"/>
    <n v="0"/>
  </r>
  <r>
    <s v="REFERENCE ELECTRIFICATION - MODERATE TECHNOLOGY ADVANCEMENT"/>
    <x v="3"/>
    <s v="INDUSTRIAL ELECTRIC RESISTANCE HEAT/MELT_DRYING"/>
    <s v="TEXAS"/>
    <x v="30"/>
    <x v="20"/>
    <s v="ELECTRICITY"/>
    <x v="14"/>
    <n v="0"/>
  </r>
  <r>
    <s v="REFERENCE ELECTRIFICATION - MODERATE TECHNOLOGY ADVANCEMENT"/>
    <x v="3"/>
    <s v="INDUSTRIAL ELECTRIC RESISTANCE HEAT/MELT_DRYING"/>
    <s v="TEXAS"/>
    <x v="30"/>
    <x v="20"/>
    <s v="DIESEL FUEL"/>
    <x v="14"/>
    <n v="0"/>
  </r>
  <r>
    <s v="REFERENCE ELECTRIFICATION - MODERATE TECHNOLOGY ADVANCEMENT"/>
    <x v="3"/>
    <s v="INDUSTRIAL ELECTRIC RESISTANCE HEAT/MELT_DRYING"/>
    <s v="TEXAS"/>
    <x v="30"/>
    <x v="20"/>
    <s v="PIPELINE GAS"/>
    <x v="14"/>
    <n v="0"/>
  </r>
  <r>
    <s v="REFERENCE ELECTRIFICATION - MODERATE TECHNOLOGY ADVANCEMENT"/>
    <x v="3"/>
    <s v="INDUSTRIAL ELECTRIC RESISTANCE HEAT/MELT_DRYING"/>
    <s v="TEXAS"/>
    <x v="30"/>
    <x v="20"/>
    <s v="BIOMASS - WOOD"/>
    <x v="14"/>
    <n v="0"/>
  </r>
  <r>
    <s v="REFERENCE ELECTRIFICATION - MODERATE TECHNOLOGY ADVANCEMENT"/>
    <x v="3"/>
    <s v="INDUSTRIAL ELECTRIC RESISTANCE HEAT/MELT_DRYING"/>
    <s v="TEXAS"/>
    <x v="30"/>
    <x v="20"/>
    <s v="RESIDUAL FUEL OIL"/>
    <x v="14"/>
    <n v="0"/>
  </r>
  <r>
    <s v="REFERENCE ELECTRIFICATION - MODERATE TECHNOLOGY ADVANCEMENT"/>
    <x v="3"/>
    <s v="INDUSTRIAL ELECTRIC RESISTANCE HEAT/MELT_DRYING"/>
    <s v="TEXAS"/>
    <x v="30"/>
    <x v="20"/>
    <s v="COAL"/>
    <x v="14"/>
    <n v="0"/>
  </r>
  <r>
    <s v="REFERENCE ELECTRIFICATION - MODERATE TECHNOLOGY ADVANCEMENT"/>
    <x v="3"/>
    <s v="INDUSTRIAL ELECTRIC RESISTANCE HEAT/MELT_DRYING"/>
    <s v="TEXAS"/>
    <x v="30"/>
    <x v="20"/>
    <s v="OTHER PETROLEUM"/>
    <x v="14"/>
    <n v="0"/>
  </r>
  <r>
    <s v="REFERENCE ELECTRIFICATION - MODERATE TECHNOLOGY ADVANCEMENT"/>
    <x v="3"/>
    <s v="INDUSTRIAL ELECTRIC RESISTANCE HEAT/MELT_DRYING"/>
    <s v="TEXAS"/>
    <x v="30"/>
    <x v="21"/>
    <s v="ELECTRICITY"/>
    <x v="14"/>
    <n v="0"/>
  </r>
  <r>
    <s v="REFERENCE ELECTRIFICATION - MODERATE TECHNOLOGY ADVANCEMENT"/>
    <x v="3"/>
    <s v="INDUSTRIAL ELECTRIC RESISTANCE HEAT/MELT_DRYING"/>
    <s v="TEXAS"/>
    <x v="30"/>
    <x v="21"/>
    <s v="DIESEL FUEL"/>
    <x v="14"/>
    <n v="0"/>
  </r>
  <r>
    <s v="REFERENCE ELECTRIFICATION - MODERATE TECHNOLOGY ADVANCEMENT"/>
    <x v="3"/>
    <s v="INDUSTRIAL ELECTRIC RESISTANCE HEAT/MELT_DRYING"/>
    <s v="TEXAS"/>
    <x v="30"/>
    <x v="21"/>
    <s v="PIPELINE GAS"/>
    <x v="14"/>
    <n v="0"/>
  </r>
  <r>
    <s v="REFERENCE ELECTRIFICATION - MODERATE TECHNOLOGY ADVANCEMENT"/>
    <x v="3"/>
    <s v="INDUSTRIAL ELECTRIC RESISTANCE HEAT/MELT_DRYING"/>
    <s v="TEXAS"/>
    <x v="30"/>
    <x v="21"/>
    <s v="BIOMASS - WOOD"/>
    <x v="14"/>
    <n v="0"/>
  </r>
  <r>
    <s v="REFERENCE ELECTRIFICATION - MODERATE TECHNOLOGY ADVANCEMENT"/>
    <x v="3"/>
    <s v="INDUSTRIAL ELECTRIC RESISTANCE HEAT/MELT_DRYING"/>
    <s v="TEXAS"/>
    <x v="30"/>
    <x v="21"/>
    <s v="RESIDUAL FUEL OIL"/>
    <x v="14"/>
    <n v="0"/>
  </r>
  <r>
    <s v="REFERENCE ELECTRIFICATION - MODERATE TECHNOLOGY ADVANCEMENT"/>
    <x v="3"/>
    <s v="INDUSTRIAL ELECTRIC RESISTANCE HEAT/MELT_DRYING"/>
    <s v="TEXAS"/>
    <x v="30"/>
    <x v="21"/>
    <s v="COAL"/>
    <x v="14"/>
    <n v="0"/>
  </r>
  <r>
    <s v="REFERENCE ELECTRIFICATION - MODERATE TECHNOLOGY ADVANCEMENT"/>
    <x v="3"/>
    <s v="INDUSTRIAL ELECTRIC RESISTANCE HEAT/MELT_DRYING"/>
    <s v="TEXAS"/>
    <x v="30"/>
    <x v="21"/>
    <s v="OTHER PETROLEUM"/>
    <x v="14"/>
    <n v="0"/>
  </r>
  <r>
    <s v="REFERENCE ELECTRIFICATION - MODERATE TECHNOLOGY ADVANCEMENT"/>
    <x v="3"/>
    <s v="INDUSTRIAL ELECTRIC RESISTANCE HEAT/MELT_DRYING"/>
    <s v="TEXAS"/>
    <x v="30"/>
    <x v="22"/>
    <s v="ELECTRICITY"/>
    <x v="14"/>
    <n v="0"/>
  </r>
  <r>
    <s v="REFERENCE ELECTRIFICATION - MODERATE TECHNOLOGY ADVANCEMENT"/>
    <x v="3"/>
    <s v="INDUSTRIAL ELECTRIC RESISTANCE HEAT/MELT_DRYING"/>
    <s v="TEXAS"/>
    <x v="30"/>
    <x v="22"/>
    <s v="DIESEL FUEL"/>
    <x v="14"/>
    <n v="0"/>
  </r>
  <r>
    <s v="REFERENCE ELECTRIFICATION - MODERATE TECHNOLOGY ADVANCEMENT"/>
    <x v="3"/>
    <s v="INDUSTRIAL ELECTRIC RESISTANCE HEAT/MELT_DRYING"/>
    <s v="TEXAS"/>
    <x v="30"/>
    <x v="22"/>
    <s v="PIPELINE GAS"/>
    <x v="14"/>
    <n v="0"/>
  </r>
  <r>
    <s v="REFERENCE ELECTRIFICATION - MODERATE TECHNOLOGY ADVANCEMENT"/>
    <x v="3"/>
    <s v="INDUSTRIAL ELECTRIC RESISTANCE HEAT/MELT_DRYING"/>
    <s v="TEXAS"/>
    <x v="30"/>
    <x v="22"/>
    <s v="BIOMASS - WOOD"/>
    <x v="14"/>
    <n v="0"/>
  </r>
  <r>
    <s v="REFERENCE ELECTRIFICATION - MODERATE TECHNOLOGY ADVANCEMENT"/>
    <x v="3"/>
    <s v="INDUSTRIAL ELECTRIC RESISTANCE HEAT/MELT_DRYING"/>
    <s v="TEXAS"/>
    <x v="30"/>
    <x v="22"/>
    <s v="RESIDUAL FUEL OIL"/>
    <x v="14"/>
    <n v="0"/>
  </r>
  <r>
    <s v="REFERENCE ELECTRIFICATION - MODERATE TECHNOLOGY ADVANCEMENT"/>
    <x v="3"/>
    <s v="INDUSTRIAL ELECTRIC RESISTANCE HEAT/MELT_DRYING"/>
    <s v="TEXAS"/>
    <x v="30"/>
    <x v="22"/>
    <s v="COAL"/>
    <x v="14"/>
    <n v="0"/>
  </r>
  <r>
    <s v="REFERENCE ELECTRIFICATION - MODERATE TECHNOLOGY ADVANCEMENT"/>
    <x v="3"/>
    <s v="INDUSTRIAL ELECTRIC RESISTANCE HEAT/MELT_DRYING"/>
    <s v="TEXAS"/>
    <x v="30"/>
    <x v="22"/>
    <s v="OTHER PETROLEUM"/>
    <x v="14"/>
    <n v="0"/>
  </r>
  <r>
    <s v="REFERENCE ELECTRIFICATION - MODERATE TECHNOLOGY ADVANCEMENT"/>
    <x v="3"/>
    <s v="INDUSTRIAL ELECTRIC RESISTANCE HEAT/MELT_DRYING"/>
    <s v="TEXAS"/>
    <x v="30"/>
    <x v="23"/>
    <s v="ELECTRICITY"/>
    <x v="14"/>
    <n v="0"/>
  </r>
  <r>
    <s v="REFERENCE ELECTRIFICATION - MODERATE TECHNOLOGY ADVANCEMENT"/>
    <x v="3"/>
    <s v="INDUSTRIAL ELECTRIC RESISTANCE HEAT/MELT_DRYING"/>
    <s v="TEXAS"/>
    <x v="30"/>
    <x v="23"/>
    <s v="DIESEL FUEL"/>
    <x v="14"/>
    <n v="0"/>
  </r>
  <r>
    <s v="REFERENCE ELECTRIFICATION - MODERATE TECHNOLOGY ADVANCEMENT"/>
    <x v="3"/>
    <s v="INDUSTRIAL ELECTRIC RESISTANCE HEAT/MELT_DRYING"/>
    <s v="TEXAS"/>
    <x v="30"/>
    <x v="23"/>
    <s v="PIPELINE GAS"/>
    <x v="14"/>
    <n v="0"/>
  </r>
  <r>
    <s v="REFERENCE ELECTRIFICATION - MODERATE TECHNOLOGY ADVANCEMENT"/>
    <x v="3"/>
    <s v="INDUSTRIAL ELECTRIC RESISTANCE HEAT/MELT_DRYING"/>
    <s v="TEXAS"/>
    <x v="30"/>
    <x v="23"/>
    <s v="BIOMASS - WOOD"/>
    <x v="14"/>
    <n v="0"/>
  </r>
  <r>
    <s v="REFERENCE ELECTRIFICATION - MODERATE TECHNOLOGY ADVANCEMENT"/>
    <x v="3"/>
    <s v="INDUSTRIAL ELECTRIC RESISTANCE HEAT/MELT_DRYING"/>
    <s v="TEXAS"/>
    <x v="30"/>
    <x v="23"/>
    <s v="RESIDUAL FUEL OIL"/>
    <x v="14"/>
    <n v="0"/>
  </r>
  <r>
    <s v="REFERENCE ELECTRIFICATION - MODERATE TECHNOLOGY ADVANCEMENT"/>
    <x v="3"/>
    <s v="INDUSTRIAL ELECTRIC RESISTANCE HEAT/MELT_DRYING"/>
    <s v="TEXAS"/>
    <x v="30"/>
    <x v="23"/>
    <s v="COAL"/>
    <x v="14"/>
    <n v="0"/>
  </r>
  <r>
    <s v="REFERENCE ELECTRIFICATION - MODERATE TECHNOLOGY ADVANCEMENT"/>
    <x v="3"/>
    <s v="INDUSTRIAL ELECTRIC RESISTANCE HEAT/MELT_DRYING"/>
    <s v="TEXAS"/>
    <x v="30"/>
    <x v="23"/>
    <s v="OTHER PETROLEUM"/>
    <x v="14"/>
    <n v="0"/>
  </r>
  <r>
    <s v="REFERENCE ELECTRIFICATION - MODERATE TECHNOLOGY ADVANCEMENT"/>
    <x v="3"/>
    <s v="INDUSTRIAL ELECTRIC RESISTANCE HEAT/MELT_DRYING"/>
    <s v="TEXAS"/>
    <x v="30"/>
    <x v="24"/>
    <s v="ELECTRICITY"/>
    <x v="14"/>
    <n v="0"/>
  </r>
  <r>
    <s v="REFERENCE ELECTRIFICATION - MODERATE TECHNOLOGY ADVANCEMENT"/>
    <x v="3"/>
    <s v="INDUSTRIAL ELECTRIC RESISTANCE HEAT/MELT_DRYING"/>
    <s v="TEXAS"/>
    <x v="30"/>
    <x v="24"/>
    <s v="DIESEL FUEL"/>
    <x v="14"/>
    <n v="0"/>
  </r>
  <r>
    <s v="REFERENCE ELECTRIFICATION - MODERATE TECHNOLOGY ADVANCEMENT"/>
    <x v="3"/>
    <s v="INDUSTRIAL ELECTRIC RESISTANCE HEAT/MELT_DRYING"/>
    <s v="TEXAS"/>
    <x v="30"/>
    <x v="24"/>
    <s v="PIPELINE GAS"/>
    <x v="14"/>
    <n v="0"/>
  </r>
  <r>
    <s v="REFERENCE ELECTRIFICATION - MODERATE TECHNOLOGY ADVANCEMENT"/>
    <x v="3"/>
    <s v="INDUSTRIAL ELECTRIC RESISTANCE HEAT/MELT_DRYING"/>
    <s v="TEXAS"/>
    <x v="30"/>
    <x v="24"/>
    <s v="BIOMASS - WOOD"/>
    <x v="14"/>
    <n v="0"/>
  </r>
  <r>
    <s v="REFERENCE ELECTRIFICATION - MODERATE TECHNOLOGY ADVANCEMENT"/>
    <x v="3"/>
    <s v="INDUSTRIAL ELECTRIC RESISTANCE HEAT/MELT_DRYING"/>
    <s v="TEXAS"/>
    <x v="30"/>
    <x v="24"/>
    <s v="RESIDUAL FUEL OIL"/>
    <x v="14"/>
    <n v="0"/>
  </r>
  <r>
    <s v="REFERENCE ELECTRIFICATION - MODERATE TECHNOLOGY ADVANCEMENT"/>
    <x v="3"/>
    <s v="INDUSTRIAL ELECTRIC RESISTANCE HEAT/MELT_DRYING"/>
    <s v="TEXAS"/>
    <x v="30"/>
    <x v="24"/>
    <s v="COAL"/>
    <x v="14"/>
    <n v="0"/>
  </r>
  <r>
    <s v="REFERENCE ELECTRIFICATION - MODERATE TECHNOLOGY ADVANCEMENT"/>
    <x v="3"/>
    <s v="INDUSTRIAL ELECTRIC RESISTANCE HEAT/MELT_DRYING"/>
    <s v="TEXAS"/>
    <x v="30"/>
    <x v="24"/>
    <s v="OTHER PETROLEUM"/>
    <x v="14"/>
    <n v="0"/>
  </r>
  <r>
    <s v="REFERENCE ELECTRIFICATION - MODERATE TECHNOLOGY ADVANCEMENT"/>
    <x v="3"/>
    <s v="INDUSTRIAL ELECTRIC RESISTANCE HEAT/MELT_DRYING"/>
    <s v="TEXAS"/>
    <x v="30"/>
    <x v="25"/>
    <s v="ELECTRICITY"/>
    <x v="14"/>
    <n v="0"/>
  </r>
  <r>
    <s v="REFERENCE ELECTRIFICATION - MODERATE TECHNOLOGY ADVANCEMENT"/>
    <x v="3"/>
    <s v="INDUSTRIAL ELECTRIC RESISTANCE HEAT/MELT_DRYING"/>
    <s v="TEXAS"/>
    <x v="30"/>
    <x v="25"/>
    <s v="DIESEL FUEL"/>
    <x v="14"/>
    <n v="0"/>
  </r>
  <r>
    <s v="REFERENCE ELECTRIFICATION - MODERATE TECHNOLOGY ADVANCEMENT"/>
    <x v="3"/>
    <s v="INDUSTRIAL ELECTRIC RESISTANCE HEAT/MELT_DRYING"/>
    <s v="TEXAS"/>
    <x v="30"/>
    <x v="25"/>
    <s v="PIPELINE GAS"/>
    <x v="14"/>
    <n v="0"/>
  </r>
  <r>
    <s v="REFERENCE ELECTRIFICATION - MODERATE TECHNOLOGY ADVANCEMENT"/>
    <x v="3"/>
    <s v="INDUSTRIAL ELECTRIC RESISTANCE HEAT/MELT_DRYING"/>
    <s v="TEXAS"/>
    <x v="30"/>
    <x v="25"/>
    <s v="BIOMASS - WOOD"/>
    <x v="14"/>
    <n v="0"/>
  </r>
  <r>
    <s v="REFERENCE ELECTRIFICATION - MODERATE TECHNOLOGY ADVANCEMENT"/>
    <x v="3"/>
    <s v="INDUSTRIAL ELECTRIC RESISTANCE HEAT/MELT_DRYING"/>
    <s v="TEXAS"/>
    <x v="30"/>
    <x v="25"/>
    <s v="RESIDUAL FUEL OIL"/>
    <x v="14"/>
    <n v="0"/>
  </r>
  <r>
    <s v="REFERENCE ELECTRIFICATION - MODERATE TECHNOLOGY ADVANCEMENT"/>
    <x v="3"/>
    <s v="INDUSTRIAL ELECTRIC RESISTANCE HEAT/MELT_DRYING"/>
    <s v="TEXAS"/>
    <x v="30"/>
    <x v="25"/>
    <s v="COAL"/>
    <x v="14"/>
    <n v="0"/>
  </r>
  <r>
    <s v="REFERENCE ELECTRIFICATION - MODERATE TECHNOLOGY ADVANCEMENT"/>
    <x v="3"/>
    <s v="INDUSTRIAL ELECTRIC RESISTANCE HEAT/MELT_DRYING"/>
    <s v="TEXAS"/>
    <x v="30"/>
    <x v="25"/>
    <s v="OTHER PETROLEUM"/>
    <x v="14"/>
    <n v="0"/>
  </r>
  <r>
    <s v="REFERENCE ELECTRIFICATION - MODERATE TECHNOLOGY ADVANCEMENT"/>
    <x v="3"/>
    <s v="INDUSTRIAL ELECTRIC RESISTANCE HEAT/MELT_DRYING"/>
    <s v="TEXAS"/>
    <x v="30"/>
    <x v="26"/>
    <s v="ELECTRICITY"/>
    <x v="14"/>
    <n v="0"/>
  </r>
  <r>
    <s v="REFERENCE ELECTRIFICATION - MODERATE TECHNOLOGY ADVANCEMENT"/>
    <x v="3"/>
    <s v="INDUSTRIAL ELECTRIC RESISTANCE HEAT/MELT_DRYING"/>
    <s v="TEXAS"/>
    <x v="30"/>
    <x v="26"/>
    <s v="DIESEL FUEL"/>
    <x v="14"/>
    <n v="0"/>
  </r>
  <r>
    <s v="REFERENCE ELECTRIFICATION - MODERATE TECHNOLOGY ADVANCEMENT"/>
    <x v="3"/>
    <s v="INDUSTRIAL ELECTRIC RESISTANCE HEAT/MELT_DRYING"/>
    <s v="TEXAS"/>
    <x v="30"/>
    <x v="26"/>
    <s v="PIPELINE GAS"/>
    <x v="14"/>
    <n v="0"/>
  </r>
  <r>
    <s v="REFERENCE ELECTRIFICATION - MODERATE TECHNOLOGY ADVANCEMENT"/>
    <x v="3"/>
    <s v="INDUSTRIAL ELECTRIC RESISTANCE HEAT/MELT_DRYING"/>
    <s v="TEXAS"/>
    <x v="30"/>
    <x v="26"/>
    <s v="BIOMASS - WOOD"/>
    <x v="14"/>
    <n v="0"/>
  </r>
  <r>
    <s v="REFERENCE ELECTRIFICATION - MODERATE TECHNOLOGY ADVANCEMENT"/>
    <x v="3"/>
    <s v="INDUSTRIAL ELECTRIC RESISTANCE HEAT/MELT_DRYING"/>
    <s v="TEXAS"/>
    <x v="30"/>
    <x v="26"/>
    <s v="RESIDUAL FUEL OIL"/>
    <x v="14"/>
    <n v="0"/>
  </r>
  <r>
    <s v="REFERENCE ELECTRIFICATION - MODERATE TECHNOLOGY ADVANCEMENT"/>
    <x v="3"/>
    <s v="INDUSTRIAL ELECTRIC RESISTANCE HEAT/MELT_DRYING"/>
    <s v="TEXAS"/>
    <x v="30"/>
    <x v="26"/>
    <s v="COAL"/>
    <x v="14"/>
    <n v="0"/>
  </r>
  <r>
    <s v="REFERENCE ELECTRIFICATION - MODERATE TECHNOLOGY ADVANCEMENT"/>
    <x v="3"/>
    <s v="INDUSTRIAL ELECTRIC RESISTANCE HEAT/MELT_DRYING"/>
    <s v="TEXAS"/>
    <x v="30"/>
    <x v="26"/>
    <s v="OTHER PETROLEUM"/>
    <x v="14"/>
    <n v="0"/>
  </r>
  <r>
    <s v="REFERENCE ELECTRIFICATION - MODERATE TECHNOLOGY ADVANCEMENT"/>
    <x v="3"/>
    <s v="INDUSTRIAL ELECTRIC RESISTANCE HEAT/MELT_DRYING"/>
    <s v="TEXAS"/>
    <x v="30"/>
    <x v="27"/>
    <s v="ELECTRICITY"/>
    <x v="14"/>
    <n v="0"/>
  </r>
  <r>
    <s v="REFERENCE ELECTRIFICATION - MODERATE TECHNOLOGY ADVANCEMENT"/>
    <x v="3"/>
    <s v="INDUSTRIAL ELECTRIC RESISTANCE HEAT/MELT_DRYING"/>
    <s v="TEXAS"/>
    <x v="30"/>
    <x v="27"/>
    <s v="DIESEL FUEL"/>
    <x v="14"/>
    <n v="0"/>
  </r>
  <r>
    <s v="REFERENCE ELECTRIFICATION - MODERATE TECHNOLOGY ADVANCEMENT"/>
    <x v="3"/>
    <s v="INDUSTRIAL ELECTRIC RESISTANCE HEAT/MELT_DRYING"/>
    <s v="TEXAS"/>
    <x v="30"/>
    <x v="27"/>
    <s v="PIPELINE GAS"/>
    <x v="14"/>
    <n v="0"/>
  </r>
  <r>
    <s v="REFERENCE ELECTRIFICATION - MODERATE TECHNOLOGY ADVANCEMENT"/>
    <x v="3"/>
    <s v="INDUSTRIAL ELECTRIC RESISTANCE HEAT/MELT_DRYING"/>
    <s v="TEXAS"/>
    <x v="30"/>
    <x v="27"/>
    <s v="BIOMASS - WOOD"/>
    <x v="14"/>
    <n v="0"/>
  </r>
  <r>
    <s v="REFERENCE ELECTRIFICATION - MODERATE TECHNOLOGY ADVANCEMENT"/>
    <x v="3"/>
    <s v="INDUSTRIAL ELECTRIC RESISTANCE HEAT/MELT_DRYING"/>
    <s v="TEXAS"/>
    <x v="30"/>
    <x v="27"/>
    <s v="RESIDUAL FUEL OIL"/>
    <x v="14"/>
    <n v="0"/>
  </r>
  <r>
    <s v="REFERENCE ELECTRIFICATION - MODERATE TECHNOLOGY ADVANCEMENT"/>
    <x v="3"/>
    <s v="INDUSTRIAL ELECTRIC RESISTANCE HEAT/MELT_DRYING"/>
    <s v="TEXAS"/>
    <x v="30"/>
    <x v="27"/>
    <s v="COAL"/>
    <x v="14"/>
    <n v="0"/>
  </r>
  <r>
    <s v="REFERENCE ELECTRIFICATION - MODERATE TECHNOLOGY ADVANCEMENT"/>
    <x v="3"/>
    <s v="INDUSTRIAL ELECTRIC RESISTANCE HEAT/MELT_DRYING"/>
    <s v="TEXAS"/>
    <x v="30"/>
    <x v="27"/>
    <s v="OTHER PETROLEUM"/>
    <x v="14"/>
    <n v="0"/>
  </r>
  <r>
    <s v="REFERENCE ELECTRIFICATION - MODERATE TECHNOLOGY ADVANCEMENT"/>
    <x v="3"/>
    <s v="INDUSTRIAL ELECTRIC RESISTANCE HEAT/MELT_DRYING"/>
    <s v="TEXAS"/>
    <x v="30"/>
    <x v="28"/>
    <s v="ELECTRICITY"/>
    <x v="14"/>
    <n v="0"/>
  </r>
  <r>
    <s v="REFERENCE ELECTRIFICATION - MODERATE TECHNOLOGY ADVANCEMENT"/>
    <x v="3"/>
    <s v="INDUSTRIAL ELECTRIC RESISTANCE HEAT/MELT_DRYING"/>
    <s v="TEXAS"/>
    <x v="30"/>
    <x v="28"/>
    <s v="DIESEL FUEL"/>
    <x v="14"/>
    <n v="0"/>
  </r>
  <r>
    <s v="REFERENCE ELECTRIFICATION - MODERATE TECHNOLOGY ADVANCEMENT"/>
    <x v="3"/>
    <s v="INDUSTRIAL ELECTRIC RESISTANCE HEAT/MELT_DRYING"/>
    <s v="TEXAS"/>
    <x v="30"/>
    <x v="28"/>
    <s v="PIPELINE GAS"/>
    <x v="14"/>
    <n v="0"/>
  </r>
  <r>
    <s v="REFERENCE ELECTRIFICATION - MODERATE TECHNOLOGY ADVANCEMENT"/>
    <x v="3"/>
    <s v="INDUSTRIAL ELECTRIC RESISTANCE HEAT/MELT_DRYING"/>
    <s v="TEXAS"/>
    <x v="30"/>
    <x v="28"/>
    <s v="BIOMASS - WOOD"/>
    <x v="14"/>
    <n v="0"/>
  </r>
  <r>
    <s v="REFERENCE ELECTRIFICATION - MODERATE TECHNOLOGY ADVANCEMENT"/>
    <x v="3"/>
    <s v="INDUSTRIAL ELECTRIC RESISTANCE HEAT/MELT_DRYING"/>
    <s v="TEXAS"/>
    <x v="30"/>
    <x v="28"/>
    <s v="RESIDUAL FUEL OIL"/>
    <x v="14"/>
    <n v="0"/>
  </r>
  <r>
    <s v="REFERENCE ELECTRIFICATION - MODERATE TECHNOLOGY ADVANCEMENT"/>
    <x v="3"/>
    <s v="INDUSTRIAL ELECTRIC RESISTANCE HEAT/MELT_DRYING"/>
    <s v="TEXAS"/>
    <x v="30"/>
    <x v="28"/>
    <s v="COAL"/>
    <x v="14"/>
    <n v="0"/>
  </r>
  <r>
    <s v="REFERENCE ELECTRIFICATION - MODERATE TECHNOLOGY ADVANCEMENT"/>
    <x v="3"/>
    <s v="INDUSTRIAL ELECTRIC RESISTANCE HEAT/MELT_DRYING"/>
    <s v="TEXAS"/>
    <x v="30"/>
    <x v="28"/>
    <s v="OTHER PETROLEUM"/>
    <x v="14"/>
    <n v="0"/>
  </r>
  <r>
    <s v="REFERENCE ELECTRIFICATION - MODERATE TECHNOLOGY ADVANCEMENT"/>
    <x v="3"/>
    <s v="INDUSTRIAL ELECTRIC RESISTANCE HEAT/MELT_DRYING"/>
    <s v="TEXAS"/>
    <x v="30"/>
    <x v="29"/>
    <s v="ELECTRICITY"/>
    <x v="14"/>
    <n v="0"/>
  </r>
  <r>
    <s v="REFERENCE ELECTRIFICATION - MODERATE TECHNOLOGY ADVANCEMENT"/>
    <x v="3"/>
    <s v="INDUSTRIAL ELECTRIC RESISTANCE HEAT/MELT_DRYING"/>
    <s v="TEXAS"/>
    <x v="30"/>
    <x v="29"/>
    <s v="DIESEL FUEL"/>
    <x v="14"/>
    <n v="0"/>
  </r>
  <r>
    <s v="REFERENCE ELECTRIFICATION - MODERATE TECHNOLOGY ADVANCEMENT"/>
    <x v="3"/>
    <s v="INDUSTRIAL ELECTRIC RESISTANCE HEAT/MELT_DRYING"/>
    <s v="TEXAS"/>
    <x v="30"/>
    <x v="29"/>
    <s v="PIPELINE GAS"/>
    <x v="14"/>
    <n v="0"/>
  </r>
  <r>
    <s v="REFERENCE ELECTRIFICATION - MODERATE TECHNOLOGY ADVANCEMENT"/>
    <x v="3"/>
    <s v="INDUSTRIAL ELECTRIC RESISTANCE HEAT/MELT_DRYING"/>
    <s v="TEXAS"/>
    <x v="30"/>
    <x v="29"/>
    <s v="BIOMASS - WOOD"/>
    <x v="14"/>
    <n v="0"/>
  </r>
  <r>
    <s v="REFERENCE ELECTRIFICATION - MODERATE TECHNOLOGY ADVANCEMENT"/>
    <x v="3"/>
    <s v="INDUSTRIAL ELECTRIC RESISTANCE HEAT/MELT_DRYING"/>
    <s v="TEXAS"/>
    <x v="30"/>
    <x v="29"/>
    <s v="RESIDUAL FUEL OIL"/>
    <x v="14"/>
    <n v="0"/>
  </r>
  <r>
    <s v="REFERENCE ELECTRIFICATION - MODERATE TECHNOLOGY ADVANCEMENT"/>
    <x v="3"/>
    <s v="INDUSTRIAL ELECTRIC RESISTANCE HEAT/MELT_DRYING"/>
    <s v="TEXAS"/>
    <x v="30"/>
    <x v="29"/>
    <s v="COAL"/>
    <x v="14"/>
    <n v="0"/>
  </r>
  <r>
    <s v="REFERENCE ELECTRIFICATION - MODERATE TECHNOLOGY ADVANCEMENT"/>
    <x v="3"/>
    <s v="INDUSTRIAL ELECTRIC RESISTANCE HEAT/MELT_DRYING"/>
    <s v="TEXAS"/>
    <x v="30"/>
    <x v="29"/>
    <s v="OTHER PETROLEUM"/>
    <x v="14"/>
    <n v="0"/>
  </r>
  <r>
    <s v="REFERENCE ELECTRIFICATION - MODERATE TECHNOLOGY ADVANCEMENT"/>
    <x v="3"/>
    <s v="INDUSTRIAL ELECTRIC RESISTANCE HEAT/MELT_DRYING"/>
    <s v="TEXAS"/>
    <x v="30"/>
    <x v="30"/>
    <s v="ELECTRICITY"/>
    <x v="14"/>
    <n v="0"/>
  </r>
  <r>
    <s v="REFERENCE ELECTRIFICATION - MODERATE TECHNOLOGY ADVANCEMENT"/>
    <x v="3"/>
    <s v="INDUSTRIAL ELECTRIC RESISTANCE HEAT/MELT_DRYING"/>
    <s v="TEXAS"/>
    <x v="30"/>
    <x v="30"/>
    <s v="DIESEL FUEL"/>
    <x v="14"/>
    <n v="0"/>
  </r>
  <r>
    <s v="REFERENCE ELECTRIFICATION - MODERATE TECHNOLOGY ADVANCEMENT"/>
    <x v="3"/>
    <s v="INDUSTRIAL ELECTRIC RESISTANCE HEAT/MELT_DRYING"/>
    <s v="TEXAS"/>
    <x v="30"/>
    <x v="30"/>
    <s v="PIPELINE GAS"/>
    <x v="14"/>
    <n v="0"/>
  </r>
  <r>
    <s v="REFERENCE ELECTRIFICATION - MODERATE TECHNOLOGY ADVANCEMENT"/>
    <x v="3"/>
    <s v="INDUSTRIAL ELECTRIC RESISTANCE HEAT/MELT_DRYING"/>
    <s v="TEXAS"/>
    <x v="30"/>
    <x v="30"/>
    <s v="BIOMASS - WOOD"/>
    <x v="14"/>
    <n v="0"/>
  </r>
  <r>
    <s v="REFERENCE ELECTRIFICATION - MODERATE TECHNOLOGY ADVANCEMENT"/>
    <x v="3"/>
    <s v="INDUSTRIAL ELECTRIC RESISTANCE HEAT/MELT_DRYING"/>
    <s v="TEXAS"/>
    <x v="30"/>
    <x v="30"/>
    <s v="RESIDUAL FUEL OIL"/>
    <x v="14"/>
    <n v="0"/>
  </r>
  <r>
    <s v="REFERENCE ELECTRIFICATION - MODERATE TECHNOLOGY ADVANCEMENT"/>
    <x v="3"/>
    <s v="INDUSTRIAL ELECTRIC RESISTANCE HEAT/MELT_DRYING"/>
    <s v="TEXAS"/>
    <x v="30"/>
    <x v="30"/>
    <s v="COAL"/>
    <x v="14"/>
    <n v="0"/>
  </r>
  <r>
    <s v="REFERENCE ELECTRIFICATION - MODERATE TECHNOLOGY ADVANCEMENT"/>
    <x v="3"/>
    <s v="INDUSTRIAL ELECTRIC RESISTANCE HEAT/MELT_DRYING"/>
    <s v="TEXAS"/>
    <x v="30"/>
    <x v="30"/>
    <s v="OTHER PETROLEUM"/>
    <x v="14"/>
    <n v="0"/>
  </r>
  <r>
    <s v="REFERENCE ELECTRIFICATION - MODERATE TECHNOLOGY ADVANCEMENT"/>
    <x v="3"/>
    <s v="INDUSTRIAL ELECTRIC RESISTANCE HEAT/MELT_DRYING"/>
    <s v="TEXAS"/>
    <x v="30"/>
    <x v="31"/>
    <s v="ELECTRICITY"/>
    <x v="14"/>
    <n v="0"/>
  </r>
  <r>
    <s v="REFERENCE ELECTRIFICATION - MODERATE TECHNOLOGY ADVANCEMENT"/>
    <x v="3"/>
    <s v="INDUSTRIAL ELECTRIC RESISTANCE HEAT/MELT_DRYING"/>
    <s v="TEXAS"/>
    <x v="30"/>
    <x v="31"/>
    <s v="DIESEL FUEL"/>
    <x v="14"/>
    <n v="0"/>
  </r>
  <r>
    <s v="REFERENCE ELECTRIFICATION - MODERATE TECHNOLOGY ADVANCEMENT"/>
    <x v="3"/>
    <s v="INDUSTRIAL ELECTRIC RESISTANCE HEAT/MELT_DRYING"/>
    <s v="TEXAS"/>
    <x v="30"/>
    <x v="31"/>
    <s v="PIPELINE GAS"/>
    <x v="14"/>
    <n v="0"/>
  </r>
  <r>
    <s v="REFERENCE ELECTRIFICATION - MODERATE TECHNOLOGY ADVANCEMENT"/>
    <x v="3"/>
    <s v="INDUSTRIAL ELECTRIC RESISTANCE HEAT/MELT_DRYING"/>
    <s v="TEXAS"/>
    <x v="30"/>
    <x v="31"/>
    <s v="BIOMASS - WOOD"/>
    <x v="14"/>
    <n v="0"/>
  </r>
  <r>
    <s v="REFERENCE ELECTRIFICATION - MODERATE TECHNOLOGY ADVANCEMENT"/>
    <x v="3"/>
    <s v="INDUSTRIAL ELECTRIC RESISTANCE HEAT/MELT_DRYING"/>
    <s v="TEXAS"/>
    <x v="30"/>
    <x v="31"/>
    <s v="RESIDUAL FUEL OIL"/>
    <x v="14"/>
    <n v="0"/>
  </r>
  <r>
    <s v="REFERENCE ELECTRIFICATION - MODERATE TECHNOLOGY ADVANCEMENT"/>
    <x v="3"/>
    <s v="INDUSTRIAL ELECTRIC RESISTANCE HEAT/MELT_DRYING"/>
    <s v="TEXAS"/>
    <x v="30"/>
    <x v="31"/>
    <s v="COAL"/>
    <x v="14"/>
    <n v="0"/>
  </r>
  <r>
    <s v="REFERENCE ELECTRIFICATION - MODERATE TECHNOLOGY ADVANCEMENT"/>
    <x v="3"/>
    <s v="INDUSTRIAL ELECTRIC RESISTANCE HEAT/MELT_DRYING"/>
    <s v="TEXAS"/>
    <x v="30"/>
    <x v="31"/>
    <s v="OTHER PETROLEUM"/>
    <x v="14"/>
    <n v="0"/>
  </r>
  <r>
    <s v="REFERENCE ELECTRIFICATION - MODERATE TECHNOLOGY ADVANCEMENT"/>
    <x v="3"/>
    <s v="INDUSTRIAL ELECTRIC RESISTANCE HEAT/MELT_DRYING"/>
    <s v="TEXAS"/>
    <x v="30"/>
    <x v="32"/>
    <s v="ELECTRICITY"/>
    <x v="14"/>
    <n v="0"/>
  </r>
  <r>
    <s v="REFERENCE ELECTRIFICATION - MODERATE TECHNOLOGY ADVANCEMENT"/>
    <x v="3"/>
    <s v="INDUSTRIAL ELECTRIC RESISTANCE HEAT/MELT_DRYING"/>
    <s v="TEXAS"/>
    <x v="30"/>
    <x v="32"/>
    <s v="DIESEL FUEL"/>
    <x v="14"/>
    <n v="0"/>
  </r>
  <r>
    <s v="REFERENCE ELECTRIFICATION - MODERATE TECHNOLOGY ADVANCEMENT"/>
    <x v="3"/>
    <s v="INDUSTRIAL ELECTRIC RESISTANCE HEAT/MELT_DRYING"/>
    <s v="TEXAS"/>
    <x v="30"/>
    <x v="32"/>
    <s v="PIPELINE GAS"/>
    <x v="14"/>
    <n v="0"/>
  </r>
  <r>
    <s v="REFERENCE ELECTRIFICATION - MODERATE TECHNOLOGY ADVANCEMENT"/>
    <x v="3"/>
    <s v="INDUSTRIAL ELECTRIC RESISTANCE HEAT/MELT_DRYING"/>
    <s v="TEXAS"/>
    <x v="30"/>
    <x v="32"/>
    <s v="BIOMASS - WOOD"/>
    <x v="14"/>
    <n v="0"/>
  </r>
  <r>
    <s v="REFERENCE ELECTRIFICATION - MODERATE TECHNOLOGY ADVANCEMENT"/>
    <x v="3"/>
    <s v="INDUSTRIAL ELECTRIC RESISTANCE HEAT/MELT_DRYING"/>
    <s v="TEXAS"/>
    <x v="30"/>
    <x v="32"/>
    <s v="RESIDUAL FUEL OIL"/>
    <x v="14"/>
    <n v="0"/>
  </r>
  <r>
    <s v="REFERENCE ELECTRIFICATION - MODERATE TECHNOLOGY ADVANCEMENT"/>
    <x v="3"/>
    <s v="INDUSTRIAL ELECTRIC RESISTANCE HEAT/MELT_DRYING"/>
    <s v="TEXAS"/>
    <x v="30"/>
    <x v="32"/>
    <s v="COAL"/>
    <x v="14"/>
    <n v="0"/>
  </r>
  <r>
    <s v="REFERENCE ELECTRIFICATION - MODERATE TECHNOLOGY ADVANCEMENT"/>
    <x v="3"/>
    <s v="INDUSTRIAL ELECTRIC RESISTANCE HEAT/MELT_DRYING"/>
    <s v="TEXAS"/>
    <x v="30"/>
    <x v="32"/>
    <s v="OTHER PETROLEUM"/>
    <x v="14"/>
    <n v="0"/>
  </r>
  <r>
    <s v="REFERENCE ELECTRIFICATION - MODERATE TECHNOLOGY ADVANCEMENT"/>
    <x v="3"/>
    <s v="INDUSTRIAL ELECTRIC RESISTANCE HEAT/MELT_DRYING"/>
    <s v="TEXAS"/>
    <x v="30"/>
    <x v="33"/>
    <s v="ELECTRICITY"/>
    <x v="14"/>
    <n v="0"/>
  </r>
  <r>
    <s v="REFERENCE ELECTRIFICATION - MODERATE TECHNOLOGY ADVANCEMENT"/>
    <x v="3"/>
    <s v="INDUSTRIAL ELECTRIC RESISTANCE HEAT/MELT_DRYING"/>
    <s v="TEXAS"/>
    <x v="30"/>
    <x v="33"/>
    <s v="DIESEL FUEL"/>
    <x v="14"/>
    <n v="0"/>
  </r>
  <r>
    <s v="REFERENCE ELECTRIFICATION - MODERATE TECHNOLOGY ADVANCEMENT"/>
    <x v="3"/>
    <s v="INDUSTRIAL ELECTRIC RESISTANCE HEAT/MELT_DRYING"/>
    <s v="TEXAS"/>
    <x v="30"/>
    <x v="33"/>
    <s v="PIPELINE GAS"/>
    <x v="14"/>
    <n v="0"/>
  </r>
  <r>
    <s v="REFERENCE ELECTRIFICATION - MODERATE TECHNOLOGY ADVANCEMENT"/>
    <x v="3"/>
    <s v="INDUSTRIAL ELECTRIC RESISTANCE HEAT/MELT_DRYING"/>
    <s v="TEXAS"/>
    <x v="30"/>
    <x v="33"/>
    <s v="BIOMASS - WOOD"/>
    <x v="14"/>
    <n v="0"/>
  </r>
  <r>
    <s v="REFERENCE ELECTRIFICATION - MODERATE TECHNOLOGY ADVANCEMENT"/>
    <x v="3"/>
    <s v="INDUSTRIAL ELECTRIC RESISTANCE HEAT/MELT_DRYING"/>
    <s v="TEXAS"/>
    <x v="30"/>
    <x v="33"/>
    <s v="RESIDUAL FUEL OIL"/>
    <x v="14"/>
    <n v="0"/>
  </r>
  <r>
    <s v="REFERENCE ELECTRIFICATION - MODERATE TECHNOLOGY ADVANCEMENT"/>
    <x v="3"/>
    <s v="INDUSTRIAL ELECTRIC RESISTANCE HEAT/MELT_DRYING"/>
    <s v="TEXAS"/>
    <x v="30"/>
    <x v="33"/>
    <s v="COAL"/>
    <x v="14"/>
    <n v="0"/>
  </r>
  <r>
    <s v="REFERENCE ELECTRIFICATION - MODERATE TECHNOLOGY ADVANCEMENT"/>
    <x v="3"/>
    <s v="INDUSTRIAL ELECTRIC RESISTANCE HEAT/MELT_DRYING"/>
    <s v="TEXAS"/>
    <x v="30"/>
    <x v="33"/>
    <s v="OTHER PETROLEUM"/>
    <x v="14"/>
    <n v="0"/>
  </r>
  <r>
    <s v="REFERENCE ELECTRIFICATION - MODERATE TECHNOLOGY ADVANCEMENT"/>
    <x v="3"/>
    <s v="INDUSTRIAL COAL OVEN/FURNACE_DRYING"/>
    <s v="TEXAS"/>
    <x v="30"/>
    <x v="0"/>
    <s v="ELECTRICITY"/>
    <x v="14"/>
    <n v="0"/>
  </r>
  <r>
    <s v="REFERENCE ELECTRIFICATION - MODERATE TECHNOLOGY ADVANCEMENT"/>
    <x v="3"/>
    <s v="INDUSTRIAL COAL OVEN/FURNACE_DRYING"/>
    <s v="TEXAS"/>
    <x v="30"/>
    <x v="0"/>
    <s v="DIESEL FUEL"/>
    <x v="14"/>
    <n v="0"/>
  </r>
  <r>
    <s v="REFERENCE ELECTRIFICATION - MODERATE TECHNOLOGY ADVANCEMENT"/>
    <x v="3"/>
    <s v="INDUSTRIAL COAL OVEN/FURNACE_DRYING"/>
    <s v="TEXAS"/>
    <x v="30"/>
    <x v="0"/>
    <s v="PIPELINE GAS"/>
    <x v="14"/>
    <n v="0"/>
  </r>
  <r>
    <s v="REFERENCE ELECTRIFICATION - MODERATE TECHNOLOGY ADVANCEMENT"/>
    <x v="3"/>
    <s v="INDUSTRIAL COAL OVEN/FURNACE_DRYING"/>
    <s v="TEXAS"/>
    <x v="30"/>
    <x v="0"/>
    <s v="BIOMASS - WOOD"/>
    <x v="14"/>
    <n v="0"/>
  </r>
  <r>
    <s v="REFERENCE ELECTRIFICATION - MODERATE TECHNOLOGY ADVANCEMENT"/>
    <x v="3"/>
    <s v="INDUSTRIAL COAL OVEN/FURNACE_DRYING"/>
    <s v="TEXAS"/>
    <x v="30"/>
    <x v="0"/>
    <s v="RESIDUAL FUEL OIL"/>
    <x v="14"/>
    <n v="0"/>
  </r>
  <r>
    <s v="REFERENCE ELECTRIFICATION - MODERATE TECHNOLOGY ADVANCEMENT"/>
    <x v="3"/>
    <s v="INDUSTRIAL COAL OVEN/FURNACE_DRYING"/>
    <s v="TEXAS"/>
    <x v="30"/>
    <x v="0"/>
    <s v="COAL"/>
    <x v="14"/>
    <n v="0"/>
  </r>
  <r>
    <s v="REFERENCE ELECTRIFICATION - MODERATE TECHNOLOGY ADVANCEMENT"/>
    <x v="3"/>
    <s v="INDUSTRIAL COAL OVEN/FURNACE_DRYING"/>
    <s v="TEXAS"/>
    <x v="30"/>
    <x v="0"/>
    <s v="OTHER PETROLEUM"/>
    <x v="14"/>
    <n v="0"/>
  </r>
  <r>
    <s v="REFERENCE ELECTRIFICATION - MODERATE TECHNOLOGY ADVANCEMENT"/>
    <x v="3"/>
    <s v="INDUSTRIAL COAL OVEN/FURNACE_DRYING"/>
    <s v="TEXAS"/>
    <x v="30"/>
    <x v="1"/>
    <s v="ELECTRICITY"/>
    <x v="14"/>
    <n v="0"/>
  </r>
  <r>
    <s v="REFERENCE ELECTRIFICATION - MODERATE TECHNOLOGY ADVANCEMENT"/>
    <x v="3"/>
    <s v="INDUSTRIAL COAL OVEN/FURNACE_DRYING"/>
    <s v="TEXAS"/>
    <x v="30"/>
    <x v="1"/>
    <s v="DIESEL FUEL"/>
    <x v="14"/>
    <n v="0"/>
  </r>
  <r>
    <s v="REFERENCE ELECTRIFICATION - MODERATE TECHNOLOGY ADVANCEMENT"/>
    <x v="3"/>
    <s v="INDUSTRIAL COAL OVEN/FURNACE_DRYING"/>
    <s v="TEXAS"/>
    <x v="30"/>
    <x v="1"/>
    <s v="PIPELINE GAS"/>
    <x v="14"/>
    <n v="0"/>
  </r>
  <r>
    <s v="REFERENCE ELECTRIFICATION - MODERATE TECHNOLOGY ADVANCEMENT"/>
    <x v="3"/>
    <s v="INDUSTRIAL COAL OVEN/FURNACE_DRYING"/>
    <s v="TEXAS"/>
    <x v="30"/>
    <x v="1"/>
    <s v="BIOMASS - WOOD"/>
    <x v="14"/>
    <n v="0"/>
  </r>
  <r>
    <s v="REFERENCE ELECTRIFICATION - MODERATE TECHNOLOGY ADVANCEMENT"/>
    <x v="3"/>
    <s v="INDUSTRIAL COAL OVEN/FURNACE_DRYING"/>
    <s v="TEXAS"/>
    <x v="30"/>
    <x v="1"/>
    <s v="RESIDUAL FUEL OIL"/>
    <x v="14"/>
    <n v="0"/>
  </r>
  <r>
    <s v="REFERENCE ELECTRIFICATION - MODERATE TECHNOLOGY ADVANCEMENT"/>
    <x v="3"/>
    <s v="INDUSTRIAL COAL OVEN/FURNACE_DRYING"/>
    <s v="TEXAS"/>
    <x v="30"/>
    <x v="1"/>
    <s v="COAL"/>
    <x v="14"/>
    <n v="0"/>
  </r>
  <r>
    <s v="REFERENCE ELECTRIFICATION - MODERATE TECHNOLOGY ADVANCEMENT"/>
    <x v="3"/>
    <s v="INDUSTRIAL COAL OVEN/FURNACE_DRYING"/>
    <s v="TEXAS"/>
    <x v="30"/>
    <x v="1"/>
    <s v="OTHER PETROLEUM"/>
    <x v="14"/>
    <n v="0"/>
  </r>
  <r>
    <s v="REFERENCE ELECTRIFICATION - MODERATE TECHNOLOGY ADVANCEMENT"/>
    <x v="3"/>
    <s v="INDUSTRIAL COAL OVEN/FURNACE_DRYING"/>
    <s v="TEXAS"/>
    <x v="30"/>
    <x v="2"/>
    <s v="ELECTRICITY"/>
    <x v="14"/>
    <n v="0"/>
  </r>
  <r>
    <s v="REFERENCE ELECTRIFICATION - MODERATE TECHNOLOGY ADVANCEMENT"/>
    <x v="3"/>
    <s v="INDUSTRIAL COAL OVEN/FURNACE_DRYING"/>
    <s v="TEXAS"/>
    <x v="30"/>
    <x v="2"/>
    <s v="DIESEL FUEL"/>
    <x v="14"/>
    <n v="0"/>
  </r>
  <r>
    <s v="REFERENCE ELECTRIFICATION - MODERATE TECHNOLOGY ADVANCEMENT"/>
    <x v="3"/>
    <s v="INDUSTRIAL COAL OVEN/FURNACE_DRYING"/>
    <s v="TEXAS"/>
    <x v="30"/>
    <x v="2"/>
    <s v="PIPELINE GAS"/>
    <x v="14"/>
    <n v="0"/>
  </r>
  <r>
    <s v="REFERENCE ELECTRIFICATION - MODERATE TECHNOLOGY ADVANCEMENT"/>
    <x v="3"/>
    <s v="INDUSTRIAL COAL OVEN/FURNACE_DRYING"/>
    <s v="TEXAS"/>
    <x v="30"/>
    <x v="2"/>
    <s v="BIOMASS - WOOD"/>
    <x v="14"/>
    <n v="0"/>
  </r>
  <r>
    <s v="REFERENCE ELECTRIFICATION - MODERATE TECHNOLOGY ADVANCEMENT"/>
    <x v="3"/>
    <s v="INDUSTRIAL COAL OVEN/FURNACE_DRYING"/>
    <s v="TEXAS"/>
    <x v="30"/>
    <x v="2"/>
    <s v="RESIDUAL FUEL OIL"/>
    <x v="14"/>
    <n v="0"/>
  </r>
  <r>
    <s v="REFERENCE ELECTRIFICATION - MODERATE TECHNOLOGY ADVANCEMENT"/>
    <x v="3"/>
    <s v="INDUSTRIAL COAL OVEN/FURNACE_DRYING"/>
    <s v="TEXAS"/>
    <x v="30"/>
    <x v="2"/>
    <s v="COAL"/>
    <x v="14"/>
    <n v="0"/>
  </r>
  <r>
    <s v="REFERENCE ELECTRIFICATION - MODERATE TECHNOLOGY ADVANCEMENT"/>
    <x v="3"/>
    <s v="INDUSTRIAL COAL OVEN/FURNACE_DRYING"/>
    <s v="TEXAS"/>
    <x v="30"/>
    <x v="2"/>
    <s v="OTHER PETROLEUM"/>
    <x v="14"/>
    <n v="0"/>
  </r>
  <r>
    <s v="REFERENCE ELECTRIFICATION - MODERATE TECHNOLOGY ADVANCEMENT"/>
    <x v="3"/>
    <s v="INDUSTRIAL COAL OVEN/FURNACE_DRYING"/>
    <s v="TEXAS"/>
    <x v="30"/>
    <x v="3"/>
    <s v="ELECTRICITY"/>
    <x v="14"/>
    <n v="0"/>
  </r>
  <r>
    <s v="REFERENCE ELECTRIFICATION - MODERATE TECHNOLOGY ADVANCEMENT"/>
    <x v="3"/>
    <s v="INDUSTRIAL COAL OVEN/FURNACE_DRYING"/>
    <s v="TEXAS"/>
    <x v="30"/>
    <x v="3"/>
    <s v="DIESEL FUEL"/>
    <x v="14"/>
    <n v="0"/>
  </r>
  <r>
    <s v="REFERENCE ELECTRIFICATION - MODERATE TECHNOLOGY ADVANCEMENT"/>
    <x v="3"/>
    <s v="INDUSTRIAL COAL OVEN/FURNACE_DRYING"/>
    <s v="TEXAS"/>
    <x v="30"/>
    <x v="3"/>
    <s v="PIPELINE GAS"/>
    <x v="14"/>
    <n v="0"/>
  </r>
  <r>
    <s v="REFERENCE ELECTRIFICATION - MODERATE TECHNOLOGY ADVANCEMENT"/>
    <x v="3"/>
    <s v="INDUSTRIAL COAL OVEN/FURNACE_DRYING"/>
    <s v="TEXAS"/>
    <x v="30"/>
    <x v="3"/>
    <s v="BIOMASS - WOOD"/>
    <x v="14"/>
    <n v="0"/>
  </r>
  <r>
    <s v="REFERENCE ELECTRIFICATION - MODERATE TECHNOLOGY ADVANCEMENT"/>
    <x v="3"/>
    <s v="INDUSTRIAL COAL OVEN/FURNACE_DRYING"/>
    <s v="TEXAS"/>
    <x v="30"/>
    <x v="3"/>
    <s v="RESIDUAL FUEL OIL"/>
    <x v="14"/>
    <n v="0"/>
  </r>
  <r>
    <s v="REFERENCE ELECTRIFICATION - MODERATE TECHNOLOGY ADVANCEMENT"/>
    <x v="3"/>
    <s v="INDUSTRIAL COAL OVEN/FURNACE_DRYING"/>
    <s v="TEXAS"/>
    <x v="30"/>
    <x v="3"/>
    <s v="COAL"/>
    <x v="14"/>
    <n v="0"/>
  </r>
  <r>
    <s v="REFERENCE ELECTRIFICATION - MODERATE TECHNOLOGY ADVANCEMENT"/>
    <x v="3"/>
    <s v="INDUSTRIAL COAL OVEN/FURNACE_DRYING"/>
    <s v="TEXAS"/>
    <x v="30"/>
    <x v="3"/>
    <s v="OTHER PETROLEUM"/>
    <x v="14"/>
    <n v="0"/>
  </r>
  <r>
    <s v="REFERENCE ELECTRIFICATION - MODERATE TECHNOLOGY ADVANCEMENT"/>
    <x v="3"/>
    <s v="INDUSTRIAL COAL OVEN/FURNACE_DRYING"/>
    <s v="TEXAS"/>
    <x v="30"/>
    <x v="4"/>
    <s v="ELECTRICITY"/>
    <x v="14"/>
    <n v="0"/>
  </r>
  <r>
    <s v="REFERENCE ELECTRIFICATION - MODERATE TECHNOLOGY ADVANCEMENT"/>
    <x v="3"/>
    <s v="INDUSTRIAL COAL OVEN/FURNACE_DRYING"/>
    <s v="TEXAS"/>
    <x v="30"/>
    <x v="4"/>
    <s v="DIESEL FUEL"/>
    <x v="14"/>
    <n v="0"/>
  </r>
  <r>
    <s v="REFERENCE ELECTRIFICATION - MODERATE TECHNOLOGY ADVANCEMENT"/>
    <x v="3"/>
    <s v="INDUSTRIAL COAL OVEN/FURNACE_DRYING"/>
    <s v="TEXAS"/>
    <x v="30"/>
    <x v="4"/>
    <s v="PIPELINE GAS"/>
    <x v="14"/>
    <n v="0"/>
  </r>
  <r>
    <s v="REFERENCE ELECTRIFICATION - MODERATE TECHNOLOGY ADVANCEMENT"/>
    <x v="3"/>
    <s v="INDUSTRIAL COAL OVEN/FURNACE_DRYING"/>
    <s v="TEXAS"/>
    <x v="30"/>
    <x v="4"/>
    <s v="BIOMASS - WOOD"/>
    <x v="14"/>
    <n v="0"/>
  </r>
  <r>
    <s v="REFERENCE ELECTRIFICATION - MODERATE TECHNOLOGY ADVANCEMENT"/>
    <x v="3"/>
    <s v="INDUSTRIAL COAL OVEN/FURNACE_DRYING"/>
    <s v="TEXAS"/>
    <x v="30"/>
    <x v="4"/>
    <s v="RESIDUAL FUEL OIL"/>
    <x v="14"/>
    <n v="0"/>
  </r>
  <r>
    <s v="REFERENCE ELECTRIFICATION - MODERATE TECHNOLOGY ADVANCEMENT"/>
    <x v="3"/>
    <s v="INDUSTRIAL COAL OVEN/FURNACE_DRYING"/>
    <s v="TEXAS"/>
    <x v="30"/>
    <x v="4"/>
    <s v="COAL"/>
    <x v="14"/>
    <n v="0"/>
  </r>
  <r>
    <s v="REFERENCE ELECTRIFICATION - MODERATE TECHNOLOGY ADVANCEMENT"/>
    <x v="3"/>
    <s v="INDUSTRIAL COAL OVEN/FURNACE_DRYING"/>
    <s v="TEXAS"/>
    <x v="30"/>
    <x v="4"/>
    <s v="OTHER PETROLEUM"/>
    <x v="14"/>
    <n v="0"/>
  </r>
  <r>
    <s v="REFERENCE ELECTRIFICATION - MODERATE TECHNOLOGY ADVANCEMENT"/>
    <x v="3"/>
    <s v="INDUSTRIAL COAL OVEN/FURNACE_DRYING"/>
    <s v="TEXAS"/>
    <x v="30"/>
    <x v="5"/>
    <s v="ELECTRICITY"/>
    <x v="14"/>
    <n v="0"/>
  </r>
  <r>
    <s v="REFERENCE ELECTRIFICATION - MODERATE TECHNOLOGY ADVANCEMENT"/>
    <x v="3"/>
    <s v="INDUSTRIAL COAL OVEN/FURNACE_DRYING"/>
    <s v="TEXAS"/>
    <x v="30"/>
    <x v="5"/>
    <s v="DIESEL FUEL"/>
    <x v="14"/>
    <n v="0"/>
  </r>
  <r>
    <s v="REFERENCE ELECTRIFICATION - MODERATE TECHNOLOGY ADVANCEMENT"/>
    <x v="3"/>
    <s v="INDUSTRIAL COAL OVEN/FURNACE_DRYING"/>
    <s v="TEXAS"/>
    <x v="30"/>
    <x v="5"/>
    <s v="PIPELINE GAS"/>
    <x v="14"/>
    <n v="0"/>
  </r>
  <r>
    <s v="REFERENCE ELECTRIFICATION - MODERATE TECHNOLOGY ADVANCEMENT"/>
    <x v="3"/>
    <s v="INDUSTRIAL COAL OVEN/FURNACE_DRYING"/>
    <s v="TEXAS"/>
    <x v="30"/>
    <x v="5"/>
    <s v="BIOMASS - WOOD"/>
    <x v="14"/>
    <n v="0"/>
  </r>
  <r>
    <s v="REFERENCE ELECTRIFICATION - MODERATE TECHNOLOGY ADVANCEMENT"/>
    <x v="3"/>
    <s v="INDUSTRIAL COAL OVEN/FURNACE_DRYING"/>
    <s v="TEXAS"/>
    <x v="30"/>
    <x v="5"/>
    <s v="RESIDUAL FUEL OIL"/>
    <x v="14"/>
    <n v="0"/>
  </r>
  <r>
    <s v="REFERENCE ELECTRIFICATION - MODERATE TECHNOLOGY ADVANCEMENT"/>
    <x v="3"/>
    <s v="INDUSTRIAL COAL OVEN/FURNACE_DRYING"/>
    <s v="TEXAS"/>
    <x v="30"/>
    <x v="5"/>
    <s v="COAL"/>
    <x v="14"/>
    <n v="0"/>
  </r>
  <r>
    <s v="REFERENCE ELECTRIFICATION - MODERATE TECHNOLOGY ADVANCEMENT"/>
    <x v="3"/>
    <s v="INDUSTRIAL COAL OVEN/FURNACE_DRYING"/>
    <s v="TEXAS"/>
    <x v="30"/>
    <x v="5"/>
    <s v="OTHER PETROLEUM"/>
    <x v="14"/>
    <n v="0"/>
  </r>
  <r>
    <s v="REFERENCE ELECTRIFICATION - MODERATE TECHNOLOGY ADVANCEMENT"/>
    <x v="3"/>
    <s v="INDUSTRIAL COAL OVEN/FURNACE_DRYING"/>
    <s v="TEXAS"/>
    <x v="30"/>
    <x v="6"/>
    <s v="ELECTRICITY"/>
    <x v="14"/>
    <n v="0"/>
  </r>
  <r>
    <s v="REFERENCE ELECTRIFICATION - MODERATE TECHNOLOGY ADVANCEMENT"/>
    <x v="3"/>
    <s v="INDUSTRIAL COAL OVEN/FURNACE_DRYING"/>
    <s v="TEXAS"/>
    <x v="30"/>
    <x v="6"/>
    <s v="DIESEL FUEL"/>
    <x v="14"/>
    <n v="0"/>
  </r>
  <r>
    <s v="REFERENCE ELECTRIFICATION - MODERATE TECHNOLOGY ADVANCEMENT"/>
    <x v="3"/>
    <s v="INDUSTRIAL COAL OVEN/FURNACE_DRYING"/>
    <s v="TEXAS"/>
    <x v="30"/>
    <x v="6"/>
    <s v="PIPELINE GAS"/>
    <x v="14"/>
    <n v="0"/>
  </r>
  <r>
    <s v="REFERENCE ELECTRIFICATION - MODERATE TECHNOLOGY ADVANCEMENT"/>
    <x v="3"/>
    <s v="INDUSTRIAL COAL OVEN/FURNACE_DRYING"/>
    <s v="TEXAS"/>
    <x v="30"/>
    <x v="6"/>
    <s v="BIOMASS - WOOD"/>
    <x v="14"/>
    <n v="0"/>
  </r>
  <r>
    <s v="REFERENCE ELECTRIFICATION - MODERATE TECHNOLOGY ADVANCEMENT"/>
    <x v="3"/>
    <s v="INDUSTRIAL COAL OVEN/FURNACE_DRYING"/>
    <s v="TEXAS"/>
    <x v="30"/>
    <x v="6"/>
    <s v="RESIDUAL FUEL OIL"/>
    <x v="14"/>
    <n v="0"/>
  </r>
  <r>
    <s v="REFERENCE ELECTRIFICATION - MODERATE TECHNOLOGY ADVANCEMENT"/>
    <x v="3"/>
    <s v="INDUSTRIAL COAL OVEN/FURNACE_DRYING"/>
    <s v="TEXAS"/>
    <x v="30"/>
    <x v="6"/>
    <s v="COAL"/>
    <x v="14"/>
    <n v="0"/>
  </r>
  <r>
    <s v="REFERENCE ELECTRIFICATION - MODERATE TECHNOLOGY ADVANCEMENT"/>
    <x v="3"/>
    <s v="INDUSTRIAL COAL OVEN/FURNACE_DRYING"/>
    <s v="TEXAS"/>
    <x v="30"/>
    <x v="6"/>
    <s v="OTHER PETROLEUM"/>
    <x v="14"/>
    <n v="0"/>
  </r>
  <r>
    <s v="REFERENCE ELECTRIFICATION - MODERATE TECHNOLOGY ADVANCEMENT"/>
    <x v="3"/>
    <s v="INDUSTRIAL COAL OVEN/FURNACE_DRYING"/>
    <s v="TEXAS"/>
    <x v="30"/>
    <x v="7"/>
    <s v="ELECTRICITY"/>
    <x v="14"/>
    <n v="0"/>
  </r>
  <r>
    <s v="REFERENCE ELECTRIFICATION - MODERATE TECHNOLOGY ADVANCEMENT"/>
    <x v="3"/>
    <s v="INDUSTRIAL COAL OVEN/FURNACE_DRYING"/>
    <s v="TEXAS"/>
    <x v="30"/>
    <x v="7"/>
    <s v="DIESEL FUEL"/>
    <x v="14"/>
    <n v="0"/>
  </r>
  <r>
    <s v="REFERENCE ELECTRIFICATION - MODERATE TECHNOLOGY ADVANCEMENT"/>
    <x v="3"/>
    <s v="INDUSTRIAL COAL OVEN/FURNACE_DRYING"/>
    <s v="TEXAS"/>
    <x v="30"/>
    <x v="7"/>
    <s v="PIPELINE GAS"/>
    <x v="14"/>
    <n v="0"/>
  </r>
  <r>
    <s v="REFERENCE ELECTRIFICATION - MODERATE TECHNOLOGY ADVANCEMENT"/>
    <x v="3"/>
    <s v="INDUSTRIAL COAL OVEN/FURNACE_DRYING"/>
    <s v="TEXAS"/>
    <x v="30"/>
    <x v="7"/>
    <s v="BIOMASS - WOOD"/>
    <x v="14"/>
    <n v="0"/>
  </r>
  <r>
    <s v="REFERENCE ELECTRIFICATION - MODERATE TECHNOLOGY ADVANCEMENT"/>
    <x v="3"/>
    <s v="INDUSTRIAL COAL OVEN/FURNACE_DRYING"/>
    <s v="TEXAS"/>
    <x v="30"/>
    <x v="7"/>
    <s v="RESIDUAL FUEL OIL"/>
    <x v="14"/>
    <n v="0"/>
  </r>
  <r>
    <s v="REFERENCE ELECTRIFICATION - MODERATE TECHNOLOGY ADVANCEMENT"/>
    <x v="3"/>
    <s v="INDUSTRIAL COAL OVEN/FURNACE_DRYING"/>
    <s v="TEXAS"/>
    <x v="30"/>
    <x v="7"/>
    <s v="COAL"/>
    <x v="14"/>
    <n v="0"/>
  </r>
  <r>
    <s v="REFERENCE ELECTRIFICATION - MODERATE TECHNOLOGY ADVANCEMENT"/>
    <x v="3"/>
    <s v="INDUSTRIAL COAL OVEN/FURNACE_DRYING"/>
    <s v="TEXAS"/>
    <x v="30"/>
    <x v="7"/>
    <s v="OTHER PETROLEUM"/>
    <x v="14"/>
    <n v="0"/>
  </r>
  <r>
    <s v="REFERENCE ELECTRIFICATION - MODERATE TECHNOLOGY ADVANCEMENT"/>
    <x v="3"/>
    <s v="INDUSTRIAL COAL OVEN/FURNACE_DRYING"/>
    <s v="TEXAS"/>
    <x v="30"/>
    <x v="8"/>
    <s v="ELECTRICITY"/>
    <x v="14"/>
    <n v="0"/>
  </r>
  <r>
    <s v="REFERENCE ELECTRIFICATION - MODERATE TECHNOLOGY ADVANCEMENT"/>
    <x v="3"/>
    <s v="INDUSTRIAL COAL OVEN/FURNACE_DRYING"/>
    <s v="TEXAS"/>
    <x v="30"/>
    <x v="8"/>
    <s v="DIESEL FUEL"/>
    <x v="14"/>
    <n v="0"/>
  </r>
  <r>
    <s v="REFERENCE ELECTRIFICATION - MODERATE TECHNOLOGY ADVANCEMENT"/>
    <x v="3"/>
    <s v="INDUSTRIAL COAL OVEN/FURNACE_DRYING"/>
    <s v="TEXAS"/>
    <x v="30"/>
    <x v="8"/>
    <s v="PIPELINE GAS"/>
    <x v="14"/>
    <n v="0"/>
  </r>
  <r>
    <s v="REFERENCE ELECTRIFICATION - MODERATE TECHNOLOGY ADVANCEMENT"/>
    <x v="3"/>
    <s v="INDUSTRIAL COAL OVEN/FURNACE_DRYING"/>
    <s v="TEXAS"/>
    <x v="30"/>
    <x v="8"/>
    <s v="BIOMASS - WOOD"/>
    <x v="14"/>
    <n v="0"/>
  </r>
  <r>
    <s v="REFERENCE ELECTRIFICATION - MODERATE TECHNOLOGY ADVANCEMENT"/>
    <x v="3"/>
    <s v="INDUSTRIAL COAL OVEN/FURNACE_DRYING"/>
    <s v="TEXAS"/>
    <x v="30"/>
    <x v="8"/>
    <s v="RESIDUAL FUEL OIL"/>
    <x v="14"/>
    <n v="0"/>
  </r>
  <r>
    <s v="REFERENCE ELECTRIFICATION - MODERATE TECHNOLOGY ADVANCEMENT"/>
    <x v="3"/>
    <s v="INDUSTRIAL COAL OVEN/FURNACE_DRYING"/>
    <s v="TEXAS"/>
    <x v="30"/>
    <x v="8"/>
    <s v="COAL"/>
    <x v="14"/>
    <n v="0"/>
  </r>
  <r>
    <s v="REFERENCE ELECTRIFICATION - MODERATE TECHNOLOGY ADVANCEMENT"/>
    <x v="3"/>
    <s v="INDUSTRIAL COAL OVEN/FURNACE_DRYING"/>
    <s v="TEXAS"/>
    <x v="30"/>
    <x v="8"/>
    <s v="OTHER PETROLEUM"/>
    <x v="14"/>
    <n v="0"/>
  </r>
  <r>
    <s v="REFERENCE ELECTRIFICATION - MODERATE TECHNOLOGY ADVANCEMENT"/>
    <x v="3"/>
    <s v="INDUSTRIAL COAL OVEN/FURNACE_DRYING"/>
    <s v="TEXAS"/>
    <x v="30"/>
    <x v="9"/>
    <s v="ELECTRICITY"/>
    <x v="14"/>
    <n v="0"/>
  </r>
  <r>
    <s v="REFERENCE ELECTRIFICATION - MODERATE TECHNOLOGY ADVANCEMENT"/>
    <x v="3"/>
    <s v="INDUSTRIAL COAL OVEN/FURNACE_DRYING"/>
    <s v="TEXAS"/>
    <x v="30"/>
    <x v="9"/>
    <s v="DIESEL FUEL"/>
    <x v="14"/>
    <n v="0"/>
  </r>
  <r>
    <s v="REFERENCE ELECTRIFICATION - MODERATE TECHNOLOGY ADVANCEMENT"/>
    <x v="3"/>
    <s v="INDUSTRIAL COAL OVEN/FURNACE_DRYING"/>
    <s v="TEXAS"/>
    <x v="30"/>
    <x v="9"/>
    <s v="PIPELINE GAS"/>
    <x v="14"/>
    <n v="0"/>
  </r>
  <r>
    <s v="REFERENCE ELECTRIFICATION - MODERATE TECHNOLOGY ADVANCEMENT"/>
    <x v="3"/>
    <s v="INDUSTRIAL COAL OVEN/FURNACE_DRYING"/>
    <s v="TEXAS"/>
    <x v="30"/>
    <x v="9"/>
    <s v="BIOMASS - WOOD"/>
    <x v="14"/>
    <n v="0"/>
  </r>
  <r>
    <s v="REFERENCE ELECTRIFICATION - MODERATE TECHNOLOGY ADVANCEMENT"/>
    <x v="3"/>
    <s v="INDUSTRIAL COAL OVEN/FURNACE_DRYING"/>
    <s v="TEXAS"/>
    <x v="30"/>
    <x v="9"/>
    <s v="RESIDUAL FUEL OIL"/>
    <x v="14"/>
    <n v="0"/>
  </r>
  <r>
    <s v="REFERENCE ELECTRIFICATION - MODERATE TECHNOLOGY ADVANCEMENT"/>
    <x v="3"/>
    <s v="INDUSTRIAL COAL OVEN/FURNACE_DRYING"/>
    <s v="TEXAS"/>
    <x v="30"/>
    <x v="9"/>
    <s v="COAL"/>
    <x v="14"/>
    <n v="0"/>
  </r>
  <r>
    <s v="REFERENCE ELECTRIFICATION - MODERATE TECHNOLOGY ADVANCEMENT"/>
    <x v="3"/>
    <s v="INDUSTRIAL COAL OVEN/FURNACE_DRYING"/>
    <s v="TEXAS"/>
    <x v="30"/>
    <x v="9"/>
    <s v="OTHER PETROLEUM"/>
    <x v="14"/>
    <n v="0"/>
  </r>
  <r>
    <s v="REFERENCE ELECTRIFICATION - MODERATE TECHNOLOGY ADVANCEMENT"/>
    <x v="3"/>
    <s v="INDUSTRIAL COAL OVEN/FURNACE_DRYING"/>
    <s v="TEXAS"/>
    <x v="30"/>
    <x v="10"/>
    <s v="ELECTRICITY"/>
    <x v="14"/>
    <n v="0"/>
  </r>
  <r>
    <s v="REFERENCE ELECTRIFICATION - MODERATE TECHNOLOGY ADVANCEMENT"/>
    <x v="3"/>
    <s v="INDUSTRIAL COAL OVEN/FURNACE_DRYING"/>
    <s v="TEXAS"/>
    <x v="30"/>
    <x v="10"/>
    <s v="DIESEL FUEL"/>
    <x v="14"/>
    <n v="0"/>
  </r>
  <r>
    <s v="REFERENCE ELECTRIFICATION - MODERATE TECHNOLOGY ADVANCEMENT"/>
    <x v="3"/>
    <s v="INDUSTRIAL COAL OVEN/FURNACE_DRYING"/>
    <s v="TEXAS"/>
    <x v="30"/>
    <x v="10"/>
    <s v="PIPELINE GAS"/>
    <x v="14"/>
    <n v="0"/>
  </r>
  <r>
    <s v="REFERENCE ELECTRIFICATION - MODERATE TECHNOLOGY ADVANCEMENT"/>
    <x v="3"/>
    <s v="INDUSTRIAL COAL OVEN/FURNACE_DRYING"/>
    <s v="TEXAS"/>
    <x v="30"/>
    <x v="10"/>
    <s v="BIOMASS - WOOD"/>
    <x v="14"/>
    <n v="0"/>
  </r>
  <r>
    <s v="REFERENCE ELECTRIFICATION - MODERATE TECHNOLOGY ADVANCEMENT"/>
    <x v="3"/>
    <s v="INDUSTRIAL COAL OVEN/FURNACE_DRYING"/>
    <s v="TEXAS"/>
    <x v="30"/>
    <x v="10"/>
    <s v="RESIDUAL FUEL OIL"/>
    <x v="14"/>
    <n v="0"/>
  </r>
  <r>
    <s v="REFERENCE ELECTRIFICATION - MODERATE TECHNOLOGY ADVANCEMENT"/>
    <x v="3"/>
    <s v="INDUSTRIAL COAL OVEN/FURNACE_DRYING"/>
    <s v="TEXAS"/>
    <x v="30"/>
    <x v="10"/>
    <s v="COAL"/>
    <x v="14"/>
    <n v="0"/>
  </r>
  <r>
    <s v="REFERENCE ELECTRIFICATION - MODERATE TECHNOLOGY ADVANCEMENT"/>
    <x v="3"/>
    <s v="INDUSTRIAL COAL OVEN/FURNACE_DRYING"/>
    <s v="TEXAS"/>
    <x v="30"/>
    <x v="10"/>
    <s v="OTHER PETROLEUM"/>
    <x v="14"/>
    <n v="0"/>
  </r>
  <r>
    <s v="REFERENCE ELECTRIFICATION - MODERATE TECHNOLOGY ADVANCEMENT"/>
    <x v="3"/>
    <s v="INDUSTRIAL COAL OVEN/FURNACE_DRYING"/>
    <s v="TEXAS"/>
    <x v="30"/>
    <x v="11"/>
    <s v="ELECTRICITY"/>
    <x v="14"/>
    <n v="0"/>
  </r>
  <r>
    <s v="REFERENCE ELECTRIFICATION - MODERATE TECHNOLOGY ADVANCEMENT"/>
    <x v="3"/>
    <s v="INDUSTRIAL COAL OVEN/FURNACE_DRYING"/>
    <s v="TEXAS"/>
    <x v="30"/>
    <x v="11"/>
    <s v="DIESEL FUEL"/>
    <x v="14"/>
    <n v="0"/>
  </r>
  <r>
    <s v="REFERENCE ELECTRIFICATION - MODERATE TECHNOLOGY ADVANCEMENT"/>
    <x v="3"/>
    <s v="INDUSTRIAL COAL OVEN/FURNACE_DRYING"/>
    <s v="TEXAS"/>
    <x v="30"/>
    <x v="11"/>
    <s v="PIPELINE GAS"/>
    <x v="14"/>
    <n v="0"/>
  </r>
  <r>
    <s v="REFERENCE ELECTRIFICATION - MODERATE TECHNOLOGY ADVANCEMENT"/>
    <x v="3"/>
    <s v="INDUSTRIAL COAL OVEN/FURNACE_DRYING"/>
    <s v="TEXAS"/>
    <x v="30"/>
    <x v="11"/>
    <s v="BIOMASS - WOOD"/>
    <x v="14"/>
    <n v="0"/>
  </r>
  <r>
    <s v="REFERENCE ELECTRIFICATION - MODERATE TECHNOLOGY ADVANCEMENT"/>
    <x v="3"/>
    <s v="INDUSTRIAL COAL OVEN/FURNACE_DRYING"/>
    <s v="TEXAS"/>
    <x v="30"/>
    <x v="11"/>
    <s v="RESIDUAL FUEL OIL"/>
    <x v="14"/>
    <n v="0"/>
  </r>
  <r>
    <s v="REFERENCE ELECTRIFICATION - MODERATE TECHNOLOGY ADVANCEMENT"/>
    <x v="3"/>
    <s v="INDUSTRIAL COAL OVEN/FURNACE_DRYING"/>
    <s v="TEXAS"/>
    <x v="30"/>
    <x v="11"/>
    <s v="COAL"/>
    <x v="14"/>
    <n v="0"/>
  </r>
  <r>
    <s v="REFERENCE ELECTRIFICATION - MODERATE TECHNOLOGY ADVANCEMENT"/>
    <x v="3"/>
    <s v="INDUSTRIAL COAL OVEN/FURNACE_DRYING"/>
    <s v="TEXAS"/>
    <x v="30"/>
    <x v="11"/>
    <s v="OTHER PETROLEUM"/>
    <x v="14"/>
    <n v="0"/>
  </r>
  <r>
    <s v="REFERENCE ELECTRIFICATION - MODERATE TECHNOLOGY ADVANCEMENT"/>
    <x v="3"/>
    <s v="INDUSTRIAL COAL OVEN/FURNACE_DRYING"/>
    <s v="TEXAS"/>
    <x v="30"/>
    <x v="12"/>
    <s v="ELECTRICITY"/>
    <x v="14"/>
    <n v="0"/>
  </r>
  <r>
    <s v="REFERENCE ELECTRIFICATION - MODERATE TECHNOLOGY ADVANCEMENT"/>
    <x v="3"/>
    <s v="INDUSTRIAL COAL OVEN/FURNACE_DRYING"/>
    <s v="TEXAS"/>
    <x v="30"/>
    <x v="12"/>
    <s v="DIESEL FUEL"/>
    <x v="14"/>
    <n v="0"/>
  </r>
  <r>
    <s v="REFERENCE ELECTRIFICATION - MODERATE TECHNOLOGY ADVANCEMENT"/>
    <x v="3"/>
    <s v="INDUSTRIAL COAL OVEN/FURNACE_DRYING"/>
    <s v="TEXAS"/>
    <x v="30"/>
    <x v="12"/>
    <s v="PIPELINE GAS"/>
    <x v="14"/>
    <n v="0"/>
  </r>
  <r>
    <s v="REFERENCE ELECTRIFICATION - MODERATE TECHNOLOGY ADVANCEMENT"/>
    <x v="3"/>
    <s v="INDUSTRIAL COAL OVEN/FURNACE_DRYING"/>
    <s v="TEXAS"/>
    <x v="30"/>
    <x v="12"/>
    <s v="BIOMASS - WOOD"/>
    <x v="14"/>
    <n v="0"/>
  </r>
  <r>
    <s v="REFERENCE ELECTRIFICATION - MODERATE TECHNOLOGY ADVANCEMENT"/>
    <x v="3"/>
    <s v="INDUSTRIAL COAL OVEN/FURNACE_DRYING"/>
    <s v="TEXAS"/>
    <x v="30"/>
    <x v="12"/>
    <s v="RESIDUAL FUEL OIL"/>
    <x v="14"/>
    <n v="0"/>
  </r>
  <r>
    <s v="REFERENCE ELECTRIFICATION - MODERATE TECHNOLOGY ADVANCEMENT"/>
    <x v="3"/>
    <s v="INDUSTRIAL COAL OVEN/FURNACE_DRYING"/>
    <s v="TEXAS"/>
    <x v="30"/>
    <x v="12"/>
    <s v="COAL"/>
    <x v="14"/>
    <n v="0"/>
  </r>
  <r>
    <s v="REFERENCE ELECTRIFICATION - MODERATE TECHNOLOGY ADVANCEMENT"/>
    <x v="3"/>
    <s v="INDUSTRIAL COAL OVEN/FURNACE_DRYING"/>
    <s v="TEXAS"/>
    <x v="30"/>
    <x v="12"/>
    <s v="OTHER PETROLEUM"/>
    <x v="14"/>
    <n v="0"/>
  </r>
  <r>
    <s v="REFERENCE ELECTRIFICATION - MODERATE TECHNOLOGY ADVANCEMENT"/>
    <x v="3"/>
    <s v="INDUSTRIAL COAL OVEN/FURNACE_DRYING"/>
    <s v="TEXAS"/>
    <x v="30"/>
    <x v="13"/>
    <s v="ELECTRICITY"/>
    <x v="14"/>
    <n v="0"/>
  </r>
  <r>
    <s v="REFERENCE ELECTRIFICATION - MODERATE TECHNOLOGY ADVANCEMENT"/>
    <x v="3"/>
    <s v="INDUSTRIAL COAL OVEN/FURNACE_DRYING"/>
    <s v="TEXAS"/>
    <x v="30"/>
    <x v="13"/>
    <s v="DIESEL FUEL"/>
    <x v="14"/>
    <n v="0"/>
  </r>
  <r>
    <s v="REFERENCE ELECTRIFICATION - MODERATE TECHNOLOGY ADVANCEMENT"/>
    <x v="3"/>
    <s v="INDUSTRIAL COAL OVEN/FURNACE_DRYING"/>
    <s v="TEXAS"/>
    <x v="30"/>
    <x v="13"/>
    <s v="PIPELINE GAS"/>
    <x v="14"/>
    <n v="0"/>
  </r>
  <r>
    <s v="REFERENCE ELECTRIFICATION - MODERATE TECHNOLOGY ADVANCEMENT"/>
    <x v="3"/>
    <s v="INDUSTRIAL COAL OVEN/FURNACE_DRYING"/>
    <s v="TEXAS"/>
    <x v="30"/>
    <x v="13"/>
    <s v="BIOMASS - WOOD"/>
    <x v="14"/>
    <n v="0"/>
  </r>
  <r>
    <s v="REFERENCE ELECTRIFICATION - MODERATE TECHNOLOGY ADVANCEMENT"/>
    <x v="3"/>
    <s v="INDUSTRIAL COAL OVEN/FURNACE_DRYING"/>
    <s v="TEXAS"/>
    <x v="30"/>
    <x v="13"/>
    <s v="RESIDUAL FUEL OIL"/>
    <x v="14"/>
    <n v="0"/>
  </r>
  <r>
    <s v="REFERENCE ELECTRIFICATION - MODERATE TECHNOLOGY ADVANCEMENT"/>
    <x v="3"/>
    <s v="INDUSTRIAL COAL OVEN/FURNACE_DRYING"/>
    <s v="TEXAS"/>
    <x v="30"/>
    <x v="13"/>
    <s v="COAL"/>
    <x v="14"/>
    <n v="0"/>
  </r>
  <r>
    <s v="REFERENCE ELECTRIFICATION - MODERATE TECHNOLOGY ADVANCEMENT"/>
    <x v="3"/>
    <s v="INDUSTRIAL COAL OVEN/FURNACE_DRYING"/>
    <s v="TEXAS"/>
    <x v="30"/>
    <x v="13"/>
    <s v="OTHER PETROLEUM"/>
    <x v="14"/>
    <n v="0"/>
  </r>
  <r>
    <s v="REFERENCE ELECTRIFICATION - MODERATE TECHNOLOGY ADVANCEMENT"/>
    <x v="3"/>
    <s v="INDUSTRIAL COAL OVEN/FURNACE_DRYING"/>
    <s v="TEXAS"/>
    <x v="30"/>
    <x v="14"/>
    <s v="ELECTRICITY"/>
    <x v="14"/>
    <n v="0"/>
  </r>
  <r>
    <s v="REFERENCE ELECTRIFICATION - MODERATE TECHNOLOGY ADVANCEMENT"/>
    <x v="3"/>
    <s v="INDUSTRIAL COAL OVEN/FURNACE_DRYING"/>
    <s v="TEXAS"/>
    <x v="30"/>
    <x v="14"/>
    <s v="DIESEL FUEL"/>
    <x v="14"/>
    <n v="0"/>
  </r>
  <r>
    <s v="REFERENCE ELECTRIFICATION - MODERATE TECHNOLOGY ADVANCEMENT"/>
    <x v="3"/>
    <s v="INDUSTRIAL COAL OVEN/FURNACE_DRYING"/>
    <s v="TEXAS"/>
    <x v="30"/>
    <x v="14"/>
    <s v="PIPELINE GAS"/>
    <x v="14"/>
    <n v="0"/>
  </r>
  <r>
    <s v="REFERENCE ELECTRIFICATION - MODERATE TECHNOLOGY ADVANCEMENT"/>
    <x v="3"/>
    <s v="INDUSTRIAL COAL OVEN/FURNACE_DRYING"/>
    <s v="TEXAS"/>
    <x v="30"/>
    <x v="14"/>
    <s v="BIOMASS - WOOD"/>
    <x v="14"/>
    <n v="0"/>
  </r>
  <r>
    <s v="REFERENCE ELECTRIFICATION - MODERATE TECHNOLOGY ADVANCEMENT"/>
    <x v="3"/>
    <s v="INDUSTRIAL COAL OVEN/FURNACE_DRYING"/>
    <s v="TEXAS"/>
    <x v="30"/>
    <x v="14"/>
    <s v="RESIDUAL FUEL OIL"/>
    <x v="14"/>
    <n v="0"/>
  </r>
  <r>
    <s v="REFERENCE ELECTRIFICATION - MODERATE TECHNOLOGY ADVANCEMENT"/>
    <x v="3"/>
    <s v="INDUSTRIAL COAL OVEN/FURNACE_DRYING"/>
    <s v="TEXAS"/>
    <x v="30"/>
    <x v="14"/>
    <s v="COAL"/>
    <x v="14"/>
    <n v="0"/>
  </r>
  <r>
    <s v="REFERENCE ELECTRIFICATION - MODERATE TECHNOLOGY ADVANCEMENT"/>
    <x v="3"/>
    <s v="INDUSTRIAL COAL OVEN/FURNACE_DRYING"/>
    <s v="TEXAS"/>
    <x v="30"/>
    <x v="14"/>
    <s v="OTHER PETROLEUM"/>
    <x v="14"/>
    <n v="0"/>
  </r>
  <r>
    <s v="REFERENCE ELECTRIFICATION - MODERATE TECHNOLOGY ADVANCEMENT"/>
    <x v="3"/>
    <s v="INDUSTRIAL COAL OVEN/FURNACE_DRYING"/>
    <s v="TEXAS"/>
    <x v="30"/>
    <x v="15"/>
    <s v="ELECTRICITY"/>
    <x v="14"/>
    <n v="0"/>
  </r>
  <r>
    <s v="REFERENCE ELECTRIFICATION - MODERATE TECHNOLOGY ADVANCEMENT"/>
    <x v="3"/>
    <s v="INDUSTRIAL COAL OVEN/FURNACE_DRYING"/>
    <s v="TEXAS"/>
    <x v="30"/>
    <x v="15"/>
    <s v="DIESEL FUEL"/>
    <x v="14"/>
    <n v="0"/>
  </r>
  <r>
    <s v="REFERENCE ELECTRIFICATION - MODERATE TECHNOLOGY ADVANCEMENT"/>
    <x v="3"/>
    <s v="INDUSTRIAL COAL OVEN/FURNACE_DRYING"/>
    <s v="TEXAS"/>
    <x v="30"/>
    <x v="15"/>
    <s v="PIPELINE GAS"/>
    <x v="14"/>
    <n v="0"/>
  </r>
  <r>
    <s v="REFERENCE ELECTRIFICATION - MODERATE TECHNOLOGY ADVANCEMENT"/>
    <x v="3"/>
    <s v="INDUSTRIAL COAL OVEN/FURNACE_DRYING"/>
    <s v="TEXAS"/>
    <x v="30"/>
    <x v="15"/>
    <s v="BIOMASS - WOOD"/>
    <x v="14"/>
    <n v="0"/>
  </r>
  <r>
    <s v="REFERENCE ELECTRIFICATION - MODERATE TECHNOLOGY ADVANCEMENT"/>
    <x v="3"/>
    <s v="INDUSTRIAL COAL OVEN/FURNACE_DRYING"/>
    <s v="TEXAS"/>
    <x v="30"/>
    <x v="15"/>
    <s v="RESIDUAL FUEL OIL"/>
    <x v="14"/>
    <n v="0"/>
  </r>
  <r>
    <s v="REFERENCE ELECTRIFICATION - MODERATE TECHNOLOGY ADVANCEMENT"/>
    <x v="3"/>
    <s v="INDUSTRIAL COAL OVEN/FURNACE_DRYING"/>
    <s v="TEXAS"/>
    <x v="30"/>
    <x v="15"/>
    <s v="COAL"/>
    <x v="14"/>
    <n v="0"/>
  </r>
  <r>
    <s v="REFERENCE ELECTRIFICATION - MODERATE TECHNOLOGY ADVANCEMENT"/>
    <x v="3"/>
    <s v="INDUSTRIAL COAL OVEN/FURNACE_DRYING"/>
    <s v="TEXAS"/>
    <x v="30"/>
    <x v="15"/>
    <s v="OTHER PETROLEUM"/>
    <x v="14"/>
    <n v="0"/>
  </r>
  <r>
    <s v="REFERENCE ELECTRIFICATION - MODERATE TECHNOLOGY ADVANCEMENT"/>
    <x v="3"/>
    <s v="INDUSTRIAL COAL OVEN/FURNACE_DRYING"/>
    <s v="TEXAS"/>
    <x v="30"/>
    <x v="16"/>
    <s v="ELECTRICITY"/>
    <x v="14"/>
    <n v="0"/>
  </r>
  <r>
    <s v="REFERENCE ELECTRIFICATION - MODERATE TECHNOLOGY ADVANCEMENT"/>
    <x v="3"/>
    <s v="INDUSTRIAL COAL OVEN/FURNACE_DRYING"/>
    <s v="TEXAS"/>
    <x v="30"/>
    <x v="16"/>
    <s v="DIESEL FUEL"/>
    <x v="14"/>
    <n v="0"/>
  </r>
  <r>
    <s v="REFERENCE ELECTRIFICATION - MODERATE TECHNOLOGY ADVANCEMENT"/>
    <x v="3"/>
    <s v="INDUSTRIAL COAL OVEN/FURNACE_DRYING"/>
    <s v="TEXAS"/>
    <x v="30"/>
    <x v="16"/>
    <s v="PIPELINE GAS"/>
    <x v="14"/>
    <n v="0"/>
  </r>
  <r>
    <s v="REFERENCE ELECTRIFICATION - MODERATE TECHNOLOGY ADVANCEMENT"/>
    <x v="3"/>
    <s v="INDUSTRIAL COAL OVEN/FURNACE_DRYING"/>
    <s v="TEXAS"/>
    <x v="30"/>
    <x v="16"/>
    <s v="BIOMASS - WOOD"/>
    <x v="14"/>
    <n v="0"/>
  </r>
  <r>
    <s v="REFERENCE ELECTRIFICATION - MODERATE TECHNOLOGY ADVANCEMENT"/>
    <x v="3"/>
    <s v="INDUSTRIAL COAL OVEN/FURNACE_DRYING"/>
    <s v="TEXAS"/>
    <x v="30"/>
    <x v="16"/>
    <s v="RESIDUAL FUEL OIL"/>
    <x v="14"/>
    <n v="0"/>
  </r>
  <r>
    <s v="REFERENCE ELECTRIFICATION - MODERATE TECHNOLOGY ADVANCEMENT"/>
    <x v="3"/>
    <s v="INDUSTRIAL COAL OVEN/FURNACE_DRYING"/>
    <s v="TEXAS"/>
    <x v="30"/>
    <x v="16"/>
    <s v="COAL"/>
    <x v="14"/>
    <n v="0"/>
  </r>
  <r>
    <s v="REFERENCE ELECTRIFICATION - MODERATE TECHNOLOGY ADVANCEMENT"/>
    <x v="3"/>
    <s v="INDUSTRIAL COAL OVEN/FURNACE_DRYING"/>
    <s v="TEXAS"/>
    <x v="30"/>
    <x v="16"/>
    <s v="OTHER PETROLEUM"/>
    <x v="14"/>
    <n v="0"/>
  </r>
  <r>
    <s v="REFERENCE ELECTRIFICATION - MODERATE TECHNOLOGY ADVANCEMENT"/>
    <x v="3"/>
    <s v="INDUSTRIAL COAL OVEN/FURNACE_DRYING"/>
    <s v="TEXAS"/>
    <x v="30"/>
    <x v="17"/>
    <s v="ELECTRICITY"/>
    <x v="14"/>
    <n v="0"/>
  </r>
  <r>
    <s v="REFERENCE ELECTRIFICATION - MODERATE TECHNOLOGY ADVANCEMENT"/>
    <x v="3"/>
    <s v="INDUSTRIAL COAL OVEN/FURNACE_DRYING"/>
    <s v="TEXAS"/>
    <x v="30"/>
    <x v="17"/>
    <s v="DIESEL FUEL"/>
    <x v="14"/>
    <n v="0"/>
  </r>
  <r>
    <s v="REFERENCE ELECTRIFICATION - MODERATE TECHNOLOGY ADVANCEMENT"/>
    <x v="3"/>
    <s v="INDUSTRIAL COAL OVEN/FURNACE_DRYING"/>
    <s v="TEXAS"/>
    <x v="30"/>
    <x v="17"/>
    <s v="PIPELINE GAS"/>
    <x v="14"/>
    <n v="0"/>
  </r>
  <r>
    <s v="REFERENCE ELECTRIFICATION - MODERATE TECHNOLOGY ADVANCEMENT"/>
    <x v="3"/>
    <s v="INDUSTRIAL COAL OVEN/FURNACE_DRYING"/>
    <s v="TEXAS"/>
    <x v="30"/>
    <x v="17"/>
    <s v="BIOMASS - WOOD"/>
    <x v="14"/>
    <n v="0"/>
  </r>
  <r>
    <s v="REFERENCE ELECTRIFICATION - MODERATE TECHNOLOGY ADVANCEMENT"/>
    <x v="3"/>
    <s v="INDUSTRIAL COAL OVEN/FURNACE_DRYING"/>
    <s v="TEXAS"/>
    <x v="30"/>
    <x v="17"/>
    <s v="RESIDUAL FUEL OIL"/>
    <x v="14"/>
    <n v="0"/>
  </r>
  <r>
    <s v="REFERENCE ELECTRIFICATION - MODERATE TECHNOLOGY ADVANCEMENT"/>
    <x v="3"/>
    <s v="INDUSTRIAL COAL OVEN/FURNACE_DRYING"/>
    <s v="TEXAS"/>
    <x v="30"/>
    <x v="17"/>
    <s v="COAL"/>
    <x v="14"/>
    <n v="0"/>
  </r>
  <r>
    <s v="REFERENCE ELECTRIFICATION - MODERATE TECHNOLOGY ADVANCEMENT"/>
    <x v="3"/>
    <s v="INDUSTRIAL COAL OVEN/FURNACE_DRYING"/>
    <s v="TEXAS"/>
    <x v="30"/>
    <x v="17"/>
    <s v="OTHER PETROLEUM"/>
    <x v="14"/>
    <n v="0"/>
  </r>
  <r>
    <s v="REFERENCE ELECTRIFICATION - MODERATE TECHNOLOGY ADVANCEMENT"/>
    <x v="3"/>
    <s v="INDUSTRIAL COAL OVEN/FURNACE_DRYING"/>
    <s v="TEXAS"/>
    <x v="30"/>
    <x v="18"/>
    <s v="ELECTRICITY"/>
    <x v="14"/>
    <n v="0"/>
  </r>
  <r>
    <s v="REFERENCE ELECTRIFICATION - MODERATE TECHNOLOGY ADVANCEMENT"/>
    <x v="3"/>
    <s v="INDUSTRIAL COAL OVEN/FURNACE_DRYING"/>
    <s v="TEXAS"/>
    <x v="30"/>
    <x v="18"/>
    <s v="DIESEL FUEL"/>
    <x v="14"/>
    <n v="0"/>
  </r>
  <r>
    <s v="REFERENCE ELECTRIFICATION - MODERATE TECHNOLOGY ADVANCEMENT"/>
    <x v="3"/>
    <s v="INDUSTRIAL COAL OVEN/FURNACE_DRYING"/>
    <s v="TEXAS"/>
    <x v="30"/>
    <x v="18"/>
    <s v="PIPELINE GAS"/>
    <x v="14"/>
    <n v="0"/>
  </r>
  <r>
    <s v="REFERENCE ELECTRIFICATION - MODERATE TECHNOLOGY ADVANCEMENT"/>
    <x v="3"/>
    <s v="INDUSTRIAL COAL OVEN/FURNACE_DRYING"/>
    <s v="TEXAS"/>
    <x v="30"/>
    <x v="18"/>
    <s v="BIOMASS - WOOD"/>
    <x v="14"/>
    <n v="0"/>
  </r>
  <r>
    <s v="REFERENCE ELECTRIFICATION - MODERATE TECHNOLOGY ADVANCEMENT"/>
    <x v="3"/>
    <s v="INDUSTRIAL COAL OVEN/FURNACE_DRYING"/>
    <s v="TEXAS"/>
    <x v="30"/>
    <x v="18"/>
    <s v="RESIDUAL FUEL OIL"/>
    <x v="14"/>
    <n v="0"/>
  </r>
  <r>
    <s v="REFERENCE ELECTRIFICATION - MODERATE TECHNOLOGY ADVANCEMENT"/>
    <x v="3"/>
    <s v="INDUSTRIAL COAL OVEN/FURNACE_DRYING"/>
    <s v="TEXAS"/>
    <x v="30"/>
    <x v="18"/>
    <s v="COAL"/>
    <x v="14"/>
    <n v="0"/>
  </r>
  <r>
    <s v="REFERENCE ELECTRIFICATION - MODERATE TECHNOLOGY ADVANCEMENT"/>
    <x v="3"/>
    <s v="INDUSTRIAL COAL OVEN/FURNACE_DRYING"/>
    <s v="TEXAS"/>
    <x v="30"/>
    <x v="18"/>
    <s v="OTHER PETROLEUM"/>
    <x v="14"/>
    <n v="0"/>
  </r>
  <r>
    <s v="REFERENCE ELECTRIFICATION - MODERATE TECHNOLOGY ADVANCEMENT"/>
    <x v="3"/>
    <s v="INDUSTRIAL COAL OVEN/FURNACE_DRYING"/>
    <s v="TEXAS"/>
    <x v="30"/>
    <x v="19"/>
    <s v="ELECTRICITY"/>
    <x v="14"/>
    <n v="0"/>
  </r>
  <r>
    <s v="REFERENCE ELECTRIFICATION - MODERATE TECHNOLOGY ADVANCEMENT"/>
    <x v="3"/>
    <s v="INDUSTRIAL COAL OVEN/FURNACE_DRYING"/>
    <s v="TEXAS"/>
    <x v="30"/>
    <x v="19"/>
    <s v="DIESEL FUEL"/>
    <x v="14"/>
    <n v="0"/>
  </r>
  <r>
    <s v="REFERENCE ELECTRIFICATION - MODERATE TECHNOLOGY ADVANCEMENT"/>
    <x v="3"/>
    <s v="INDUSTRIAL COAL OVEN/FURNACE_DRYING"/>
    <s v="TEXAS"/>
    <x v="30"/>
    <x v="19"/>
    <s v="PIPELINE GAS"/>
    <x v="14"/>
    <n v="0"/>
  </r>
  <r>
    <s v="REFERENCE ELECTRIFICATION - MODERATE TECHNOLOGY ADVANCEMENT"/>
    <x v="3"/>
    <s v="INDUSTRIAL COAL OVEN/FURNACE_DRYING"/>
    <s v="TEXAS"/>
    <x v="30"/>
    <x v="19"/>
    <s v="BIOMASS - WOOD"/>
    <x v="14"/>
    <n v="0"/>
  </r>
  <r>
    <s v="REFERENCE ELECTRIFICATION - MODERATE TECHNOLOGY ADVANCEMENT"/>
    <x v="3"/>
    <s v="INDUSTRIAL COAL OVEN/FURNACE_DRYING"/>
    <s v="TEXAS"/>
    <x v="30"/>
    <x v="19"/>
    <s v="RESIDUAL FUEL OIL"/>
    <x v="14"/>
    <n v="0"/>
  </r>
  <r>
    <s v="REFERENCE ELECTRIFICATION - MODERATE TECHNOLOGY ADVANCEMENT"/>
    <x v="3"/>
    <s v="INDUSTRIAL COAL OVEN/FURNACE_DRYING"/>
    <s v="TEXAS"/>
    <x v="30"/>
    <x v="19"/>
    <s v="COAL"/>
    <x v="14"/>
    <n v="0"/>
  </r>
  <r>
    <s v="REFERENCE ELECTRIFICATION - MODERATE TECHNOLOGY ADVANCEMENT"/>
    <x v="3"/>
    <s v="INDUSTRIAL COAL OVEN/FURNACE_DRYING"/>
    <s v="TEXAS"/>
    <x v="30"/>
    <x v="19"/>
    <s v="OTHER PETROLEUM"/>
    <x v="14"/>
    <n v="0"/>
  </r>
  <r>
    <s v="REFERENCE ELECTRIFICATION - MODERATE TECHNOLOGY ADVANCEMENT"/>
    <x v="3"/>
    <s v="INDUSTRIAL COAL OVEN/FURNACE_DRYING"/>
    <s v="TEXAS"/>
    <x v="30"/>
    <x v="20"/>
    <s v="ELECTRICITY"/>
    <x v="14"/>
    <n v="0"/>
  </r>
  <r>
    <s v="REFERENCE ELECTRIFICATION - MODERATE TECHNOLOGY ADVANCEMENT"/>
    <x v="3"/>
    <s v="INDUSTRIAL COAL OVEN/FURNACE_DRYING"/>
    <s v="TEXAS"/>
    <x v="30"/>
    <x v="20"/>
    <s v="DIESEL FUEL"/>
    <x v="14"/>
    <n v="0"/>
  </r>
  <r>
    <s v="REFERENCE ELECTRIFICATION - MODERATE TECHNOLOGY ADVANCEMENT"/>
    <x v="3"/>
    <s v="INDUSTRIAL COAL OVEN/FURNACE_DRYING"/>
    <s v="TEXAS"/>
    <x v="30"/>
    <x v="20"/>
    <s v="PIPELINE GAS"/>
    <x v="14"/>
    <n v="0"/>
  </r>
  <r>
    <s v="REFERENCE ELECTRIFICATION - MODERATE TECHNOLOGY ADVANCEMENT"/>
    <x v="3"/>
    <s v="INDUSTRIAL COAL OVEN/FURNACE_DRYING"/>
    <s v="TEXAS"/>
    <x v="30"/>
    <x v="20"/>
    <s v="BIOMASS - WOOD"/>
    <x v="14"/>
    <n v="0"/>
  </r>
  <r>
    <s v="REFERENCE ELECTRIFICATION - MODERATE TECHNOLOGY ADVANCEMENT"/>
    <x v="3"/>
    <s v="INDUSTRIAL COAL OVEN/FURNACE_DRYING"/>
    <s v="TEXAS"/>
    <x v="30"/>
    <x v="20"/>
    <s v="RESIDUAL FUEL OIL"/>
    <x v="14"/>
    <n v="0"/>
  </r>
  <r>
    <s v="REFERENCE ELECTRIFICATION - MODERATE TECHNOLOGY ADVANCEMENT"/>
    <x v="3"/>
    <s v="INDUSTRIAL COAL OVEN/FURNACE_DRYING"/>
    <s v="TEXAS"/>
    <x v="30"/>
    <x v="20"/>
    <s v="COAL"/>
    <x v="14"/>
    <n v="0"/>
  </r>
  <r>
    <s v="REFERENCE ELECTRIFICATION - MODERATE TECHNOLOGY ADVANCEMENT"/>
    <x v="3"/>
    <s v="INDUSTRIAL COAL OVEN/FURNACE_DRYING"/>
    <s v="TEXAS"/>
    <x v="30"/>
    <x v="20"/>
    <s v="OTHER PETROLEUM"/>
    <x v="14"/>
    <n v="0"/>
  </r>
  <r>
    <s v="REFERENCE ELECTRIFICATION - MODERATE TECHNOLOGY ADVANCEMENT"/>
    <x v="3"/>
    <s v="INDUSTRIAL COAL OVEN/FURNACE_DRYING"/>
    <s v="TEXAS"/>
    <x v="30"/>
    <x v="21"/>
    <s v="ELECTRICITY"/>
    <x v="14"/>
    <n v="0"/>
  </r>
  <r>
    <s v="REFERENCE ELECTRIFICATION - MODERATE TECHNOLOGY ADVANCEMENT"/>
    <x v="3"/>
    <s v="INDUSTRIAL COAL OVEN/FURNACE_DRYING"/>
    <s v="TEXAS"/>
    <x v="30"/>
    <x v="21"/>
    <s v="DIESEL FUEL"/>
    <x v="14"/>
    <n v="0"/>
  </r>
  <r>
    <s v="REFERENCE ELECTRIFICATION - MODERATE TECHNOLOGY ADVANCEMENT"/>
    <x v="3"/>
    <s v="INDUSTRIAL COAL OVEN/FURNACE_DRYING"/>
    <s v="TEXAS"/>
    <x v="30"/>
    <x v="21"/>
    <s v="PIPELINE GAS"/>
    <x v="14"/>
    <n v="0"/>
  </r>
  <r>
    <s v="REFERENCE ELECTRIFICATION - MODERATE TECHNOLOGY ADVANCEMENT"/>
    <x v="3"/>
    <s v="INDUSTRIAL COAL OVEN/FURNACE_DRYING"/>
    <s v="TEXAS"/>
    <x v="30"/>
    <x v="21"/>
    <s v="BIOMASS - WOOD"/>
    <x v="14"/>
    <n v="0"/>
  </r>
  <r>
    <s v="REFERENCE ELECTRIFICATION - MODERATE TECHNOLOGY ADVANCEMENT"/>
    <x v="3"/>
    <s v="INDUSTRIAL COAL OVEN/FURNACE_DRYING"/>
    <s v="TEXAS"/>
    <x v="30"/>
    <x v="21"/>
    <s v="RESIDUAL FUEL OIL"/>
    <x v="14"/>
    <n v="0"/>
  </r>
  <r>
    <s v="REFERENCE ELECTRIFICATION - MODERATE TECHNOLOGY ADVANCEMENT"/>
    <x v="3"/>
    <s v="INDUSTRIAL COAL OVEN/FURNACE_DRYING"/>
    <s v="TEXAS"/>
    <x v="30"/>
    <x v="21"/>
    <s v="COAL"/>
    <x v="14"/>
    <n v="0"/>
  </r>
  <r>
    <s v="REFERENCE ELECTRIFICATION - MODERATE TECHNOLOGY ADVANCEMENT"/>
    <x v="3"/>
    <s v="INDUSTRIAL COAL OVEN/FURNACE_DRYING"/>
    <s v="TEXAS"/>
    <x v="30"/>
    <x v="21"/>
    <s v="OTHER PETROLEUM"/>
    <x v="14"/>
    <n v="0"/>
  </r>
  <r>
    <s v="REFERENCE ELECTRIFICATION - MODERATE TECHNOLOGY ADVANCEMENT"/>
    <x v="3"/>
    <s v="INDUSTRIAL COAL OVEN/FURNACE_DRYING"/>
    <s v="TEXAS"/>
    <x v="30"/>
    <x v="22"/>
    <s v="ELECTRICITY"/>
    <x v="14"/>
    <n v="0"/>
  </r>
  <r>
    <s v="REFERENCE ELECTRIFICATION - MODERATE TECHNOLOGY ADVANCEMENT"/>
    <x v="3"/>
    <s v="INDUSTRIAL COAL OVEN/FURNACE_DRYING"/>
    <s v="TEXAS"/>
    <x v="30"/>
    <x v="22"/>
    <s v="DIESEL FUEL"/>
    <x v="14"/>
    <n v="0"/>
  </r>
  <r>
    <s v="REFERENCE ELECTRIFICATION - MODERATE TECHNOLOGY ADVANCEMENT"/>
    <x v="3"/>
    <s v="INDUSTRIAL COAL OVEN/FURNACE_DRYING"/>
    <s v="TEXAS"/>
    <x v="30"/>
    <x v="22"/>
    <s v="PIPELINE GAS"/>
    <x v="14"/>
    <n v="0"/>
  </r>
  <r>
    <s v="REFERENCE ELECTRIFICATION - MODERATE TECHNOLOGY ADVANCEMENT"/>
    <x v="3"/>
    <s v="INDUSTRIAL COAL OVEN/FURNACE_DRYING"/>
    <s v="TEXAS"/>
    <x v="30"/>
    <x v="22"/>
    <s v="BIOMASS - WOOD"/>
    <x v="14"/>
    <n v="0"/>
  </r>
  <r>
    <s v="REFERENCE ELECTRIFICATION - MODERATE TECHNOLOGY ADVANCEMENT"/>
    <x v="3"/>
    <s v="INDUSTRIAL COAL OVEN/FURNACE_DRYING"/>
    <s v="TEXAS"/>
    <x v="30"/>
    <x v="22"/>
    <s v="RESIDUAL FUEL OIL"/>
    <x v="14"/>
    <n v="0"/>
  </r>
  <r>
    <s v="REFERENCE ELECTRIFICATION - MODERATE TECHNOLOGY ADVANCEMENT"/>
    <x v="3"/>
    <s v="INDUSTRIAL COAL OVEN/FURNACE_DRYING"/>
    <s v="TEXAS"/>
    <x v="30"/>
    <x v="22"/>
    <s v="COAL"/>
    <x v="14"/>
    <n v="0"/>
  </r>
  <r>
    <s v="REFERENCE ELECTRIFICATION - MODERATE TECHNOLOGY ADVANCEMENT"/>
    <x v="3"/>
    <s v="INDUSTRIAL COAL OVEN/FURNACE_DRYING"/>
    <s v="TEXAS"/>
    <x v="30"/>
    <x v="22"/>
    <s v="OTHER PETROLEUM"/>
    <x v="14"/>
    <n v="0"/>
  </r>
  <r>
    <s v="REFERENCE ELECTRIFICATION - MODERATE TECHNOLOGY ADVANCEMENT"/>
    <x v="3"/>
    <s v="INDUSTRIAL COAL OVEN/FURNACE_DRYING"/>
    <s v="TEXAS"/>
    <x v="30"/>
    <x v="23"/>
    <s v="ELECTRICITY"/>
    <x v="14"/>
    <n v="0"/>
  </r>
  <r>
    <s v="REFERENCE ELECTRIFICATION - MODERATE TECHNOLOGY ADVANCEMENT"/>
    <x v="3"/>
    <s v="INDUSTRIAL COAL OVEN/FURNACE_DRYING"/>
    <s v="TEXAS"/>
    <x v="30"/>
    <x v="23"/>
    <s v="DIESEL FUEL"/>
    <x v="14"/>
    <n v="0"/>
  </r>
  <r>
    <s v="REFERENCE ELECTRIFICATION - MODERATE TECHNOLOGY ADVANCEMENT"/>
    <x v="3"/>
    <s v="INDUSTRIAL COAL OVEN/FURNACE_DRYING"/>
    <s v="TEXAS"/>
    <x v="30"/>
    <x v="23"/>
    <s v="PIPELINE GAS"/>
    <x v="14"/>
    <n v="0"/>
  </r>
  <r>
    <s v="REFERENCE ELECTRIFICATION - MODERATE TECHNOLOGY ADVANCEMENT"/>
    <x v="3"/>
    <s v="INDUSTRIAL COAL OVEN/FURNACE_DRYING"/>
    <s v="TEXAS"/>
    <x v="30"/>
    <x v="23"/>
    <s v="BIOMASS - WOOD"/>
    <x v="14"/>
    <n v="0"/>
  </r>
  <r>
    <s v="REFERENCE ELECTRIFICATION - MODERATE TECHNOLOGY ADVANCEMENT"/>
    <x v="3"/>
    <s v="INDUSTRIAL COAL OVEN/FURNACE_DRYING"/>
    <s v="TEXAS"/>
    <x v="30"/>
    <x v="23"/>
    <s v="RESIDUAL FUEL OIL"/>
    <x v="14"/>
    <n v="0"/>
  </r>
  <r>
    <s v="REFERENCE ELECTRIFICATION - MODERATE TECHNOLOGY ADVANCEMENT"/>
    <x v="3"/>
    <s v="INDUSTRIAL COAL OVEN/FURNACE_DRYING"/>
    <s v="TEXAS"/>
    <x v="30"/>
    <x v="23"/>
    <s v="COAL"/>
    <x v="14"/>
    <n v="0"/>
  </r>
  <r>
    <s v="REFERENCE ELECTRIFICATION - MODERATE TECHNOLOGY ADVANCEMENT"/>
    <x v="3"/>
    <s v="INDUSTRIAL COAL OVEN/FURNACE_DRYING"/>
    <s v="TEXAS"/>
    <x v="30"/>
    <x v="23"/>
    <s v="OTHER PETROLEUM"/>
    <x v="14"/>
    <n v="0"/>
  </r>
  <r>
    <s v="REFERENCE ELECTRIFICATION - MODERATE TECHNOLOGY ADVANCEMENT"/>
    <x v="3"/>
    <s v="INDUSTRIAL COAL OVEN/FURNACE_DRYING"/>
    <s v="TEXAS"/>
    <x v="30"/>
    <x v="24"/>
    <s v="ELECTRICITY"/>
    <x v="14"/>
    <n v="0"/>
  </r>
  <r>
    <s v="REFERENCE ELECTRIFICATION - MODERATE TECHNOLOGY ADVANCEMENT"/>
    <x v="3"/>
    <s v="INDUSTRIAL COAL OVEN/FURNACE_DRYING"/>
    <s v="TEXAS"/>
    <x v="30"/>
    <x v="24"/>
    <s v="DIESEL FUEL"/>
    <x v="14"/>
    <n v="0"/>
  </r>
  <r>
    <s v="REFERENCE ELECTRIFICATION - MODERATE TECHNOLOGY ADVANCEMENT"/>
    <x v="3"/>
    <s v="INDUSTRIAL COAL OVEN/FURNACE_DRYING"/>
    <s v="TEXAS"/>
    <x v="30"/>
    <x v="24"/>
    <s v="PIPELINE GAS"/>
    <x v="14"/>
    <n v="0"/>
  </r>
  <r>
    <s v="REFERENCE ELECTRIFICATION - MODERATE TECHNOLOGY ADVANCEMENT"/>
    <x v="3"/>
    <s v="INDUSTRIAL COAL OVEN/FURNACE_DRYING"/>
    <s v="TEXAS"/>
    <x v="30"/>
    <x v="24"/>
    <s v="BIOMASS - WOOD"/>
    <x v="14"/>
    <n v="0"/>
  </r>
  <r>
    <s v="REFERENCE ELECTRIFICATION - MODERATE TECHNOLOGY ADVANCEMENT"/>
    <x v="3"/>
    <s v="INDUSTRIAL COAL OVEN/FURNACE_DRYING"/>
    <s v="TEXAS"/>
    <x v="30"/>
    <x v="24"/>
    <s v="RESIDUAL FUEL OIL"/>
    <x v="14"/>
    <n v="0"/>
  </r>
  <r>
    <s v="REFERENCE ELECTRIFICATION - MODERATE TECHNOLOGY ADVANCEMENT"/>
    <x v="3"/>
    <s v="INDUSTRIAL COAL OVEN/FURNACE_DRYING"/>
    <s v="TEXAS"/>
    <x v="30"/>
    <x v="24"/>
    <s v="COAL"/>
    <x v="14"/>
    <n v="0"/>
  </r>
  <r>
    <s v="REFERENCE ELECTRIFICATION - MODERATE TECHNOLOGY ADVANCEMENT"/>
    <x v="3"/>
    <s v="INDUSTRIAL COAL OVEN/FURNACE_DRYING"/>
    <s v="TEXAS"/>
    <x v="30"/>
    <x v="24"/>
    <s v="OTHER PETROLEUM"/>
    <x v="14"/>
    <n v="0"/>
  </r>
  <r>
    <s v="REFERENCE ELECTRIFICATION - MODERATE TECHNOLOGY ADVANCEMENT"/>
    <x v="3"/>
    <s v="INDUSTRIAL COAL OVEN/FURNACE_DRYING"/>
    <s v="TEXAS"/>
    <x v="30"/>
    <x v="25"/>
    <s v="ELECTRICITY"/>
    <x v="14"/>
    <n v="0"/>
  </r>
  <r>
    <s v="REFERENCE ELECTRIFICATION - MODERATE TECHNOLOGY ADVANCEMENT"/>
    <x v="3"/>
    <s v="INDUSTRIAL COAL OVEN/FURNACE_DRYING"/>
    <s v="TEXAS"/>
    <x v="30"/>
    <x v="25"/>
    <s v="DIESEL FUEL"/>
    <x v="14"/>
    <n v="0"/>
  </r>
  <r>
    <s v="REFERENCE ELECTRIFICATION - MODERATE TECHNOLOGY ADVANCEMENT"/>
    <x v="3"/>
    <s v="INDUSTRIAL COAL OVEN/FURNACE_DRYING"/>
    <s v="TEXAS"/>
    <x v="30"/>
    <x v="25"/>
    <s v="PIPELINE GAS"/>
    <x v="14"/>
    <n v="0"/>
  </r>
  <r>
    <s v="REFERENCE ELECTRIFICATION - MODERATE TECHNOLOGY ADVANCEMENT"/>
    <x v="3"/>
    <s v="INDUSTRIAL COAL OVEN/FURNACE_DRYING"/>
    <s v="TEXAS"/>
    <x v="30"/>
    <x v="25"/>
    <s v="BIOMASS - WOOD"/>
    <x v="14"/>
    <n v="0"/>
  </r>
  <r>
    <s v="REFERENCE ELECTRIFICATION - MODERATE TECHNOLOGY ADVANCEMENT"/>
    <x v="3"/>
    <s v="INDUSTRIAL COAL OVEN/FURNACE_DRYING"/>
    <s v="TEXAS"/>
    <x v="30"/>
    <x v="25"/>
    <s v="RESIDUAL FUEL OIL"/>
    <x v="14"/>
    <n v="0"/>
  </r>
  <r>
    <s v="REFERENCE ELECTRIFICATION - MODERATE TECHNOLOGY ADVANCEMENT"/>
    <x v="3"/>
    <s v="INDUSTRIAL COAL OVEN/FURNACE_DRYING"/>
    <s v="TEXAS"/>
    <x v="30"/>
    <x v="25"/>
    <s v="COAL"/>
    <x v="14"/>
    <n v="0"/>
  </r>
  <r>
    <s v="REFERENCE ELECTRIFICATION - MODERATE TECHNOLOGY ADVANCEMENT"/>
    <x v="3"/>
    <s v="INDUSTRIAL COAL OVEN/FURNACE_DRYING"/>
    <s v="TEXAS"/>
    <x v="30"/>
    <x v="25"/>
    <s v="OTHER PETROLEUM"/>
    <x v="14"/>
    <n v="0"/>
  </r>
  <r>
    <s v="REFERENCE ELECTRIFICATION - MODERATE TECHNOLOGY ADVANCEMENT"/>
    <x v="3"/>
    <s v="INDUSTRIAL COAL OVEN/FURNACE_DRYING"/>
    <s v="TEXAS"/>
    <x v="30"/>
    <x v="26"/>
    <s v="ELECTRICITY"/>
    <x v="14"/>
    <n v="0"/>
  </r>
  <r>
    <s v="REFERENCE ELECTRIFICATION - MODERATE TECHNOLOGY ADVANCEMENT"/>
    <x v="3"/>
    <s v="INDUSTRIAL COAL OVEN/FURNACE_DRYING"/>
    <s v="TEXAS"/>
    <x v="30"/>
    <x v="26"/>
    <s v="DIESEL FUEL"/>
    <x v="14"/>
    <n v="0"/>
  </r>
  <r>
    <s v="REFERENCE ELECTRIFICATION - MODERATE TECHNOLOGY ADVANCEMENT"/>
    <x v="3"/>
    <s v="INDUSTRIAL COAL OVEN/FURNACE_DRYING"/>
    <s v="TEXAS"/>
    <x v="30"/>
    <x v="26"/>
    <s v="PIPELINE GAS"/>
    <x v="14"/>
    <n v="0"/>
  </r>
  <r>
    <s v="REFERENCE ELECTRIFICATION - MODERATE TECHNOLOGY ADVANCEMENT"/>
    <x v="3"/>
    <s v="INDUSTRIAL COAL OVEN/FURNACE_DRYING"/>
    <s v="TEXAS"/>
    <x v="30"/>
    <x v="26"/>
    <s v="BIOMASS - WOOD"/>
    <x v="14"/>
    <n v="0"/>
  </r>
  <r>
    <s v="REFERENCE ELECTRIFICATION - MODERATE TECHNOLOGY ADVANCEMENT"/>
    <x v="3"/>
    <s v="INDUSTRIAL COAL OVEN/FURNACE_DRYING"/>
    <s v="TEXAS"/>
    <x v="30"/>
    <x v="26"/>
    <s v="RESIDUAL FUEL OIL"/>
    <x v="14"/>
    <n v="0"/>
  </r>
  <r>
    <s v="REFERENCE ELECTRIFICATION - MODERATE TECHNOLOGY ADVANCEMENT"/>
    <x v="3"/>
    <s v="INDUSTRIAL COAL OVEN/FURNACE_DRYING"/>
    <s v="TEXAS"/>
    <x v="30"/>
    <x v="26"/>
    <s v="COAL"/>
    <x v="14"/>
    <n v="0"/>
  </r>
  <r>
    <s v="REFERENCE ELECTRIFICATION - MODERATE TECHNOLOGY ADVANCEMENT"/>
    <x v="3"/>
    <s v="INDUSTRIAL COAL OVEN/FURNACE_DRYING"/>
    <s v="TEXAS"/>
    <x v="30"/>
    <x v="26"/>
    <s v="OTHER PETROLEUM"/>
    <x v="14"/>
    <n v="0"/>
  </r>
  <r>
    <s v="REFERENCE ELECTRIFICATION - MODERATE TECHNOLOGY ADVANCEMENT"/>
    <x v="3"/>
    <s v="INDUSTRIAL COAL OVEN/FURNACE_DRYING"/>
    <s v="TEXAS"/>
    <x v="30"/>
    <x v="27"/>
    <s v="ELECTRICITY"/>
    <x v="14"/>
    <n v="0"/>
  </r>
  <r>
    <s v="REFERENCE ELECTRIFICATION - MODERATE TECHNOLOGY ADVANCEMENT"/>
    <x v="3"/>
    <s v="INDUSTRIAL COAL OVEN/FURNACE_DRYING"/>
    <s v="TEXAS"/>
    <x v="30"/>
    <x v="27"/>
    <s v="DIESEL FUEL"/>
    <x v="14"/>
    <n v="0"/>
  </r>
  <r>
    <s v="REFERENCE ELECTRIFICATION - MODERATE TECHNOLOGY ADVANCEMENT"/>
    <x v="3"/>
    <s v="INDUSTRIAL COAL OVEN/FURNACE_DRYING"/>
    <s v="TEXAS"/>
    <x v="30"/>
    <x v="27"/>
    <s v="PIPELINE GAS"/>
    <x v="14"/>
    <n v="0"/>
  </r>
  <r>
    <s v="REFERENCE ELECTRIFICATION - MODERATE TECHNOLOGY ADVANCEMENT"/>
    <x v="3"/>
    <s v="INDUSTRIAL COAL OVEN/FURNACE_DRYING"/>
    <s v="TEXAS"/>
    <x v="30"/>
    <x v="27"/>
    <s v="BIOMASS - WOOD"/>
    <x v="14"/>
    <n v="0"/>
  </r>
  <r>
    <s v="REFERENCE ELECTRIFICATION - MODERATE TECHNOLOGY ADVANCEMENT"/>
    <x v="3"/>
    <s v="INDUSTRIAL COAL OVEN/FURNACE_DRYING"/>
    <s v="TEXAS"/>
    <x v="30"/>
    <x v="27"/>
    <s v="RESIDUAL FUEL OIL"/>
    <x v="14"/>
    <n v="0"/>
  </r>
  <r>
    <s v="REFERENCE ELECTRIFICATION - MODERATE TECHNOLOGY ADVANCEMENT"/>
    <x v="3"/>
    <s v="INDUSTRIAL COAL OVEN/FURNACE_DRYING"/>
    <s v="TEXAS"/>
    <x v="30"/>
    <x v="27"/>
    <s v="COAL"/>
    <x v="14"/>
    <n v="0"/>
  </r>
  <r>
    <s v="REFERENCE ELECTRIFICATION - MODERATE TECHNOLOGY ADVANCEMENT"/>
    <x v="3"/>
    <s v="INDUSTRIAL COAL OVEN/FURNACE_DRYING"/>
    <s v="TEXAS"/>
    <x v="30"/>
    <x v="27"/>
    <s v="OTHER PETROLEUM"/>
    <x v="14"/>
    <n v="0"/>
  </r>
  <r>
    <s v="REFERENCE ELECTRIFICATION - MODERATE TECHNOLOGY ADVANCEMENT"/>
    <x v="3"/>
    <s v="INDUSTRIAL COAL OVEN/FURNACE_DRYING"/>
    <s v="TEXAS"/>
    <x v="30"/>
    <x v="28"/>
    <s v="ELECTRICITY"/>
    <x v="14"/>
    <n v="0"/>
  </r>
  <r>
    <s v="REFERENCE ELECTRIFICATION - MODERATE TECHNOLOGY ADVANCEMENT"/>
    <x v="3"/>
    <s v="INDUSTRIAL COAL OVEN/FURNACE_DRYING"/>
    <s v="TEXAS"/>
    <x v="30"/>
    <x v="28"/>
    <s v="DIESEL FUEL"/>
    <x v="14"/>
    <n v="0"/>
  </r>
  <r>
    <s v="REFERENCE ELECTRIFICATION - MODERATE TECHNOLOGY ADVANCEMENT"/>
    <x v="3"/>
    <s v="INDUSTRIAL COAL OVEN/FURNACE_DRYING"/>
    <s v="TEXAS"/>
    <x v="30"/>
    <x v="28"/>
    <s v="PIPELINE GAS"/>
    <x v="14"/>
    <n v="0"/>
  </r>
  <r>
    <s v="REFERENCE ELECTRIFICATION - MODERATE TECHNOLOGY ADVANCEMENT"/>
    <x v="3"/>
    <s v="INDUSTRIAL COAL OVEN/FURNACE_DRYING"/>
    <s v="TEXAS"/>
    <x v="30"/>
    <x v="28"/>
    <s v="BIOMASS - WOOD"/>
    <x v="14"/>
    <n v="0"/>
  </r>
  <r>
    <s v="REFERENCE ELECTRIFICATION - MODERATE TECHNOLOGY ADVANCEMENT"/>
    <x v="3"/>
    <s v="INDUSTRIAL COAL OVEN/FURNACE_DRYING"/>
    <s v="TEXAS"/>
    <x v="30"/>
    <x v="28"/>
    <s v="RESIDUAL FUEL OIL"/>
    <x v="14"/>
    <n v="0"/>
  </r>
  <r>
    <s v="REFERENCE ELECTRIFICATION - MODERATE TECHNOLOGY ADVANCEMENT"/>
    <x v="3"/>
    <s v="INDUSTRIAL COAL OVEN/FURNACE_DRYING"/>
    <s v="TEXAS"/>
    <x v="30"/>
    <x v="28"/>
    <s v="COAL"/>
    <x v="14"/>
    <n v="0"/>
  </r>
  <r>
    <s v="REFERENCE ELECTRIFICATION - MODERATE TECHNOLOGY ADVANCEMENT"/>
    <x v="3"/>
    <s v="INDUSTRIAL COAL OVEN/FURNACE_DRYING"/>
    <s v="TEXAS"/>
    <x v="30"/>
    <x v="28"/>
    <s v="OTHER PETROLEUM"/>
    <x v="14"/>
    <n v="0"/>
  </r>
  <r>
    <s v="REFERENCE ELECTRIFICATION - MODERATE TECHNOLOGY ADVANCEMENT"/>
    <x v="3"/>
    <s v="INDUSTRIAL COAL OVEN/FURNACE_DRYING"/>
    <s v="TEXAS"/>
    <x v="30"/>
    <x v="29"/>
    <s v="ELECTRICITY"/>
    <x v="14"/>
    <n v="0"/>
  </r>
  <r>
    <s v="REFERENCE ELECTRIFICATION - MODERATE TECHNOLOGY ADVANCEMENT"/>
    <x v="3"/>
    <s v="INDUSTRIAL COAL OVEN/FURNACE_DRYING"/>
    <s v="TEXAS"/>
    <x v="30"/>
    <x v="29"/>
    <s v="DIESEL FUEL"/>
    <x v="14"/>
    <n v="0"/>
  </r>
  <r>
    <s v="REFERENCE ELECTRIFICATION - MODERATE TECHNOLOGY ADVANCEMENT"/>
    <x v="3"/>
    <s v="INDUSTRIAL COAL OVEN/FURNACE_DRYING"/>
    <s v="TEXAS"/>
    <x v="30"/>
    <x v="29"/>
    <s v="PIPELINE GAS"/>
    <x v="14"/>
    <n v="0"/>
  </r>
  <r>
    <s v="REFERENCE ELECTRIFICATION - MODERATE TECHNOLOGY ADVANCEMENT"/>
    <x v="3"/>
    <s v="INDUSTRIAL COAL OVEN/FURNACE_DRYING"/>
    <s v="TEXAS"/>
    <x v="30"/>
    <x v="29"/>
    <s v="BIOMASS - WOOD"/>
    <x v="14"/>
    <n v="0"/>
  </r>
  <r>
    <s v="REFERENCE ELECTRIFICATION - MODERATE TECHNOLOGY ADVANCEMENT"/>
    <x v="3"/>
    <s v="INDUSTRIAL COAL OVEN/FURNACE_DRYING"/>
    <s v="TEXAS"/>
    <x v="30"/>
    <x v="29"/>
    <s v="RESIDUAL FUEL OIL"/>
    <x v="14"/>
    <n v="0"/>
  </r>
  <r>
    <s v="REFERENCE ELECTRIFICATION - MODERATE TECHNOLOGY ADVANCEMENT"/>
    <x v="3"/>
    <s v="INDUSTRIAL COAL OVEN/FURNACE_DRYING"/>
    <s v="TEXAS"/>
    <x v="30"/>
    <x v="29"/>
    <s v="COAL"/>
    <x v="14"/>
    <n v="0"/>
  </r>
  <r>
    <s v="REFERENCE ELECTRIFICATION - MODERATE TECHNOLOGY ADVANCEMENT"/>
    <x v="3"/>
    <s v="INDUSTRIAL COAL OVEN/FURNACE_DRYING"/>
    <s v="TEXAS"/>
    <x v="30"/>
    <x v="29"/>
    <s v="OTHER PETROLEUM"/>
    <x v="14"/>
    <n v="0"/>
  </r>
  <r>
    <s v="REFERENCE ELECTRIFICATION - MODERATE TECHNOLOGY ADVANCEMENT"/>
    <x v="3"/>
    <s v="INDUSTRIAL COAL OVEN/FURNACE_DRYING"/>
    <s v="TEXAS"/>
    <x v="30"/>
    <x v="30"/>
    <s v="ELECTRICITY"/>
    <x v="14"/>
    <n v="0"/>
  </r>
  <r>
    <s v="REFERENCE ELECTRIFICATION - MODERATE TECHNOLOGY ADVANCEMENT"/>
    <x v="3"/>
    <s v="INDUSTRIAL COAL OVEN/FURNACE_DRYING"/>
    <s v="TEXAS"/>
    <x v="30"/>
    <x v="30"/>
    <s v="DIESEL FUEL"/>
    <x v="14"/>
    <n v="0"/>
  </r>
  <r>
    <s v="REFERENCE ELECTRIFICATION - MODERATE TECHNOLOGY ADVANCEMENT"/>
    <x v="3"/>
    <s v="INDUSTRIAL COAL OVEN/FURNACE_DRYING"/>
    <s v="TEXAS"/>
    <x v="30"/>
    <x v="30"/>
    <s v="PIPELINE GAS"/>
    <x v="14"/>
    <n v="0"/>
  </r>
  <r>
    <s v="REFERENCE ELECTRIFICATION - MODERATE TECHNOLOGY ADVANCEMENT"/>
    <x v="3"/>
    <s v="INDUSTRIAL COAL OVEN/FURNACE_DRYING"/>
    <s v="TEXAS"/>
    <x v="30"/>
    <x v="30"/>
    <s v="BIOMASS - WOOD"/>
    <x v="14"/>
    <n v="0"/>
  </r>
  <r>
    <s v="REFERENCE ELECTRIFICATION - MODERATE TECHNOLOGY ADVANCEMENT"/>
    <x v="3"/>
    <s v="INDUSTRIAL COAL OVEN/FURNACE_DRYING"/>
    <s v="TEXAS"/>
    <x v="30"/>
    <x v="30"/>
    <s v="RESIDUAL FUEL OIL"/>
    <x v="14"/>
    <n v="0"/>
  </r>
  <r>
    <s v="REFERENCE ELECTRIFICATION - MODERATE TECHNOLOGY ADVANCEMENT"/>
    <x v="3"/>
    <s v="INDUSTRIAL COAL OVEN/FURNACE_DRYING"/>
    <s v="TEXAS"/>
    <x v="30"/>
    <x v="30"/>
    <s v="COAL"/>
    <x v="14"/>
    <n v="0"/>
  </r>
  <r>
    <s v="REFERENCE ELECTRIFICATION - MODERATE TECHNOLOGY ADVANCEMENT"/>
    <x v="3"/>
    <s v="INDUSTRIAL COAL OVEN/FURNACE_DRYING"/>
    <s v="TEXAS"/>
    <x v="30"/>
    <x v="30"/>
    <s v="OTHER PETROLEUM"/>
    <x v="14"/>
    <n v="0"/>
  </r>
  <r>
    <s v="REFERENCE ELECTRIFICATION - MODERATE TECHNOLOGY ADVANCEMENT"/>
    <x v="3"/>
    <s v="INDUSTRIAL COAL OVEN/FURNACE_DRYING"/>
    <s v="TEXAS"/>
    <x v="30"/>
    <x v="31"/>
    <s v="ELECTRICITY"/>
    <x v="14"/>
    <n v="0"/>
  </r>
  <r>
    <s v="REFERENCE ELECTRIFICATION - MODERATE TECHNOLOGY ADVANCEMENT"/>
    <x v="3"/>
    <s v="INDUSTRIAL COAL OVEN/FURNACE_DRYING"/>
    <s v="TEXAS"/>
    <x v="30"/>
    <x v="31"/>
    <s v="DIESEL FUEL"/>
    <x v="14"/>
    <n v="0"/>
  </r>
  <r>
    <s v="REFERENCE ELECTRIFICATION - MODERATE TECHNOLOGY ADVANCEMENT"/>
    <x v="3"/>
    <s v="INDUSTRIAL COAL OVEN/FURNACE_DRYING"/>
    <s v="TEXAS"/>
    <x v="30"/>
    <x v="31"/>
    <s v="PIPELINE GAS"/>
    <x v="14"/>
    <n v="0"/>
  </r>
  <r>
    <s v="REFERENCE ELECTRIFICATION - MODERATE TECHNOLOGY ADVANCEMENT"/>
    <x v="3"/>
    <s v="INDUSTRIAL COAL OVEN/FURNACE_DRYING"/>
    <s v="TEXAS"/>
    <x v="30"/>
    <x v="31"/>
    <s v="BIOMASS - WOOD"/>
    <x v="14"/>
    <n v="0"/>
  </r>
  <r>
    <s v="REFERENCE ELECTRIFICATION - MODERATE TECHNOLOGY ADVANCEMENT"/>
    <x v="3"/>
    <s v="INDUSTRIAL COAL OVEN/FURNACE_DRYING"/>
    <s v="TEXAS"/>
    <x v="30"/>
    <x v="31"/>
    <s v="RESIDUAL FUEL OIL"/>
    <x v="14"/>
    <n v="0"/>
  </r>
  <r>
    <s v="REFERENCE ELECTRIFICATION - MODERATE TECHNOLOGY ADVANCEMENT"/>
    <x v="3"/>
    <s v="INDUSTRIAL COAL OVEN/FURNACE_DRYING"/>
    <s v="TEXAS"/>
    <x v="30"/>
    <x v="31"/>
    <s v="COAL"/>
    <x v="14"/>
    <n v="0"/>
  </r>
  <r>
    <s v="REFERENCE ELECTRIFICATION - MODERATE TECHNOLOGY ADVANCEMENT"/>
    <x v="3"/>
    <s v="INDUSTRIAL COAL OVEN/FURNACE_DRYING"/>
    <s v="TEXAS"/>
    <x v="30"/>
    <x v="31"/>
    <s v="OTHER PETROLEUM"/>
    <x v="14"/>
    <n v="0"/>
  </r>
  <r>
    <s v="REFERENCE ELECTRIFICATION - MODERATE TECHNOLOGY ADVANCEMENT"/>
    <x v="3"/>
    <s v="INDUSTRIAL COAL OVEN/FURNACE_DRYING"/>
    <s v="TEXAS"/>
    <x v="30"/>
    <x v="32"/>
    <s v="ELECTRICITY"/>
    <x v="14"/>
    <n v="0"/>
  </r>
  <r>
    <s v="REFERENCE ELECTRIFICATION - MODERATE TECHNOLOGY ADVANCEMENT"/>
    <x v="3"/>
    <s v="INDUSTRIAL COAL OVEN/FURNACE_DRYING"/>
    <s v="TEXAS"/>
    <x v="30"/>
    <x v="32"/>
    <s v="DIESEL FUEL"/>
    <x v="14"/>
    <n v="0"/>
  </r>
  <r>
    <s v="REFERENCE ELECTRIFICATION - MODERATE TECHNOLOGY ADVANCEMENT"/>
    <x v="3"/>
    <s v="INDUSTRIAL COAL OVEN/FURNACE_DRYING"/>
    <s v="TEXAS"/>
    <x v="30"/>
    <x v="32"/>
    <s v="PIPELINE GAS"/>
    <x v="14"/>
    <n v="0"/>
  </r>
  <r>
    <s v="REFERENCE ELECTRIFICATION - MODERATE TECHNOLOGY ADVANCEMENT"/>
    <x v="3"/>
    <s v="INDUSTRIAL COAL OVEN/FURNACE_DRYING"/>
    <s v="TEXAS"/>
    <x v="30"/>
    <x v="32"/>
    <s v="BIOMASS - WOOD"/>
    <x v="14"/>
    <n v="0"/>
  </r>
  <r>
    <s v="REFERENCE ELECTRIFICATION - MODERATE TECHNOLOGY ADVANCEMENT"/>
    <x v="3"/>
    <s v="INDUSTRIAL COAL OVEN/FURNACE_DRYING"/>
    <s v="TEXAS"/>
    <x v="30"/>
    <x v="32"/>
    <s v="RESIDUAL FUEL OIL"/>
    <x v="14"/>
    <n v="0"/>
  </r>
  <r>
    <s v="REFERENCE ELECTRIFICATION - MODERATE TECHNOLOGY ADVANCEMENT"/>
    <x v="3"/>
    <s v="INDUSTRIAL COAL OVEN/FURNACE_DRYING"/>
    <s v="TEXAS"/>
    <x v="30"/>
    <x v="32"/>
    <s v="COAL"/>
    <x v="14"/>
    <n v="0"/>
  </r>
  <r>
    <s v="REFERENCE ELECTRIFICATION - MODERATE TECHNOLOGY ADVANCEMENT"/>
    <x v="3"/>
    <s v="INDUSTRIAL COAL OVEN/FURNACE_DRYING"/>
    <s v="TEXAS"/>
    <x v="30"/>
    <x v="32"/>
    <s v="OTHER PETROLEUM"/>
    <x v="14"/>
    <n v="0"/>
  </r>
  <r>
    <s v="REFERENCE ELECTRIFICATION - MODERATE TECHNOLOGY ADVANCEMENT"/>
    <x v="3"/>
    <s v="INDUSTRIAL COAL OVEN/FURNACE_DRYING"/>
    <s v="TEXAS"/>
    <x v="30"/>
    <x v="33"/>
    <s v="ELECTRICITY"/>
    <x v="14"/>
    <n v="0"/>
  </r>
  <r>
    <s v="REFERENCE ELECTRIFICATION - MODERATE TECHNOLOGY ADVANCEMENT"/>
    <x v="3"/>
    <s v="INDUSTRIAL COAL OVEN/FURNACE_DRYING"/>
    <s v="TEXAS"/>
    <x v="30"/>
    <x v="33"/>
    <s v="DIESEL FUEL"/>
    <x v="14"/>
    <n v="0"/>
  </r>
  <r>
    <s v="REFERENCE ELECTRIFICATION - MODERATE TECHNOLOGY ADVANCEMENT"/>
    <x v="3"/>
    <s v="INDUSTRIAL COAL OVEN/FURNACE_DRYING"/>
    <s v="TEXAS"/>
    <x v="30"/>
    <x v="33"/>
    <s v="PIPELINE GAS"/>
    <x v="14"/>
    <n v="0"/>
  </r>
  <r>
    <s v="REFERENCE ELECTRIFICATION - MODERATE TECHNOLOGY ADVANCEMENT"/>
    <x v="3"/>
    <s v="INDUSTRIAL COAL OVEN/FURNACE_DRYING"/>
    <s v="TEXAS"/>
    <x v="30"/>
    <x v="33"/>
    <s v="BIOMASS - WOOD"/>
    <x v="14"/>
    <n v="0"/>
  </r>
  <r>
    <s v="REFERENCE ELECTRIFICATION - MODERATE TECHNOLOGY ADVANCEMENT"/>
    <x v="3"/>
    <s v="INDUSTRIAL COAL OVEN/FURNACE_DRYING"/>
    <s v="TEXAS"/>
    <x v="30"/>
    <x v="33"/>
    <s v="RESIDUAL FUEL OIL"/>
    <x v="14"/>
    <n v="0"/>
  </r>
  <r>
    <s v="REFERENCE ELECTRIFICATION - MODERATE TECHNOLOGY ADVANCEMENT"/>
    <x v="3"/>
    <s v="INDUSTRIAL COAL OVEN/FURNACE_DRYING"/>
    <s v="TEXAS"/>
    <x v="30"/>
    <x v="33"/>
    <s v="COAL"/>
    <x v="14"/>
    <n v="0"/>
  </r>
  <r>
    <s v="REFERENCE ELECTRIFICATION - MODERATE TECHNOLOGY ADVANCEMENT"/>
    <x v="3"/>
    <s v="INDUSTRIAL COAL OVEN/FURNACE_DRYING"/>
    <s v="TEXAS"/>
    <x v="30"/>
    <x v="33"/>
    <s v="OTHER PETROLEUM"/>
    <x v="14"/>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6"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8:AJ72" firstHeaderRow="1" firstDataRow="2" firstDataCol="1" rowPageCount="1" colPageCount="1"/>
  <pivotFields count="9">
    <pivotField showAll="0"/>
    <pivotField showAll="0"/>
    <pivotField axis="axisCol"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showAll="0"/>
    <pivotField showAll="0"/>
    <pivotField showAll="0"/>
    <pivotField axis="axisPage" showAll="0">
      <items count="68">
        <item x="47"/>
        <item x="48"/>
        <item x="57"/>
        <item x="40"/>
        <item x="65"/>
        <item x="53"/>
        <item x="55"/>
        <item x="12"/>
        <item x="14"/>
        <item x="27"/>
        <item x="35"/>
        <item x="15"/>
        <item x="11"/>
        <item x="13"/>
        <item x="16"/>
        <item x="60"/>
        <item x="50"/>
        <item x="36"/>
        <item x="41"/>
        <item x="62"/>
        <item x="58"/>
        <item x="51"/>
        <item x="39"/>
        <item x="54"/>
        <item x="17"/>
        <item x="21"/>
        <item x="26"/>
        <item x="25"/>
        <item x="23"/>
        <item x="22"/>
        <item x="20"/>
        <item x="45"/>
        <item x="56"/>
        <item x="18"/>
        <item x="19"/>
        <item x="44"/>
        <item x="59"/>
        <item x="2"/>
        <item x="49"/>
        <item x="42"/>
        <item x="43"/>
        <item x="34"/>
        <item x="33"/>
        <item x="52"/>
        <item x="38"/>
        <item x="64"/>
        <item x="46"/>
        <item x="4"/>
        <item x="9"/>
        <item x="8"/>
        <item x="28"/>
        <item x="7"/>
        <item x="10"/>
        <item x="6"/>
        <item x="31"/>
        <item x="1"/>
        <item x="32"/>
        <item x="5"/>
        <item x="29"/>
        <item x="0"/>
        <item x="30"/>
        <item x="3"/>
        <item x="37"/>
        <item x="24"/>
        <item x="61"/>
        <item x="63"/>
        <item x="66"/>
        <item t="default"/>
      </items>
    </pivotField>
    <pivotField axis="axisRow" showAll="0">
      <items count="26">
        <item x="19"/>
        <item x="4"/>
        <item x="12"/>
        <item x="23"/>
        <item x="7"/>
        <item x="1"/>
        <item x="0"/>
        <item x="6"/>
        <item x="16"/>
        <item x="5"/>
        <item x="9"/>
        <item x="10"/>
        <item x="21"/>
        <item x="3"/>
        <item x="17"/>
        <item x="18"/>
        <item x="22"/>
        <item x="13"/>
        <item x="20"/>
        <item x="14"/>
        <item x="2"/>
        <item x="11"/>
        <item x="8"/>
        <item x="15"/>
        <item x="24"/>
        <item t="default"/>
      </items>
    </pivotField>
    <pivotField dataField="1" showAll="0"/>
  </pivotFields>
  <rowFields count="1">
    <field x="7"/>
  </rowFields>
  <rowItems count="3">
    <i>
      <x v="5"/>
    </i>
    <i>
      <x v="6"/>
    </i>
    <i t="grand">
      <x/>
    </i>
  </rowItems>
  <colFields count="1">
    <field x="2"/>
  </colFields>
  <col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colItems>
  <pageFields count="1">
    <pageField fld="6" item="44" hier="-1"/>
  </pageFields>
  <dataFields count="1">
    <dataField name="Sum of MMBTU" fld="8"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52" firstHeaderRow="1" firstDataRow="1" firstDataCol="1" rowPageCount="2" colPageCount="1"/>
  <pivotFields count="8">
    <pivotField axis="axisPage" showAll="0">
      <items count="2">
        <item x="0"/>
        <item t="default"/>
      </items>
    </pivotField>
    <pivotField showAll="0">
      <items count="2">
        <item x="0"/>
        <item t="default"/>
      </items>
    </pivotField>
    <pivotField axis="axisRow" showAll="0">
      <items count="40">
        <item x="4"/>
        <item x="13"/>
        <item x="23"/>
        <item x="36"/>
        <item x="16"/>
        <item x="35"/>
        <item x="26"/>
        <item x="27"/>
        <item x="29"/>
        <item x="30"/>
        <item x="10"/>
        <item x="31"/>
        <item x="32"/>
        <item x="20"/>
        <item x="33"/>
        <item x="34"/>
        <item x="38"/>
        <item x="17"/>
        <item x="37"/>
        <item x="15"/>
        <item x="25"/>
        <item x="6"/>
        <item x="12"/>
        <item x="11"/>
        <item x="22"/>
        <item x="21"/>
        <item x="14"/>
        <item x="24"/>
        <item x="5"/>
        <item x="7"/>
        <item x="9"/>
        <item x="19"/>
        <item x="3"/>
        <item x="0"/>
        <item x="2"/>
        <item x="1"/>
        <item x="8"/>
        <item x="18"/>
        <item x="28"/>
        <item t="default"/>
      </items>
    </pivotField>
    <pivotField showAll="0"/>
    <pivotField axis="axisRow" showAll="0">
      <items count="6">
        <item x="1"/>
        <item x="2"/>
        <item x="3"/>
        <item x="0"/>
        <item x="4"/>
        <item t="default"/>
      </items>
    </pivotField>
    <pivotField axis="axisPage" multipleItemSelectionAllowed="1" showAll="0">
      <items count="3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t="default"/>
      </items>
    </pivotField>
    <pivotField axis="axisRow" showAll="0">
      <items count="4">
        <item x="2"/>
        <item x="1"/>
        <item x="0"/>
        <item t="default"/>
      </items>
    </pivotField>
    <pivotField dataField="1" showAll="0"/>
  </pivotFields>
  <rowFields count="3">
    <field x="6"/>
    <field x="4"/>
    <field x="2"/>
  </rowFields>
  <rowItems count="48">
    <i>
      <x/>
    </i>
    <i r="1">
      <x v="4"/>
    </i>
    <i r="2">
      <x v="3"/>
    </i>
    <i r="2">
      <x v="5"/>
    </i>
    <i r="2">
      <x v="15"/>
    </i>
    <i r="2">
      <x v="16"/>
    </i>
    <i r="2">
      <x v="18"/>
    </i>
    <i>
      <x v="1"/>
    </i>
    <i r="1">
      <x v="1"/>
    </i>
    <i r="2">
      <x v="1"/>
    </i>
    <i r="2">
      <x v="4"/>
    </i>
    <i r="2">
      <x v="9"/>
    </i>
    <i r="2">
      <x v="10"/>
    </i>
    <i r="2">
      <x v="11"/>
    </i>
    <i r="2">
      <x v="17"/>
    </i>
    <i r="2">
      <x v="19"/>
    </i>
    <i r="2">
      <x v="22"/>
    </i>
    <i r="2">
      <x v="23"/>
    </i>
    <i r="2">
      <x v="26"/>
    </i>
    <i r="2">
      <x v="30"/>
    </i>
    <i r="2">
      <x v="37"/>
    </i>
    <i>
      <x v="2"/>
    </i>
    <i r="1">
      <x/>
    </i>
    <i r="2">
      <x v="8"/>
    </i>
    <i r="2">
      <x v="21"/>
    </i>
    <i r="2">
      <x v="28"/>
    </i>
    <i r="2">
      <x v="29"/>
    </i>
    <i r="2">
      <x v="36"/>
    </i>
    <i r="1">
      <x v="2"/>
    </i>
    <i r="2">
      <x v="2"/>
    </i>
    <i r="2">
      <x v="6"/>
    </i>
    <i r="2">
      <x v="7"/>
    </i>
    <i r="2">
      <x v="12"/>
    </i>
    <i r="2">
      <x v="13"/>
    </i>
    <i r="2">
      <x v="14"/>
    </i>
    <i r="2">
      <x v="20"/>
    </i>
    <i r="2">
      <x v="24"/>
    </i>
    <i r="2">
      <x v="25"/>
    </i>
    <i r="2">
      <x v="27"/>
    </i>
    <i r="2">
      <x v="31"/>
    </i>
    <i r="2">
      <x v="38"/>
    </i>
    <i r="1">
      <x v="3"/>
    </i>
    <i r="2">
      <x/>
    </i>
    <i r="2">
      <x v="32"/>
    </i>
    <i r="2">
      <x v="33"/>
    </i>
    <i r="2">
      <x v="34"/>
    </i>
    <i r="2">
      <x v="35"/>
    </i>
    <i t="grand">
      <x/>
    </i>
  </rowItems>
  <colItems count="1">
    <i/>
  </colItems>
  <pageFields count="2">
    <pageField fld="5" hier="-1"/>
    <pageField fld="0" item="0" hier="-1"/>
  </pageFields>
  <dataFields count="1">
    <dataField name="Sum of VALUE" fld="7" baseField="0" baseItem="0"/>
  </dataFields>
  <formats count="2">
    <format dxfId="21">
      <pivotArea dataOnly="0" labelOnly="1" fieldPosition="0">
        <references count="3">
          <reference field="2" count="3">
            <x v="9"/>
            <x v="10"/>
            <x v="11"/>
          </reference>
          <reference field="4" count="1" selected="0">
            <x v="1"/>
          </reference>
          <reference field="6" count="1" selected="0">
            <x v="1"/>
          </reference>
        </references>
      </pivotArea>
    </format>
    <format dxfId="20">
      <pivotArea dataOnly="0" labelOnly="1" fieldPosition="0">
        <references count="3">
          <reference field="2" count="3">
            <x v="12"/>
            <x v="13"/>
            <x v="14"/>
          </reference>
          <reference field="4" count="1" selected="0">
            <x v="2"/>
          </reference>
          <reference field="6"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9"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G22" firstHeaderRow="1" firstDataRow="2" firstDataCol="1" rowPageCount="2" colPageCount="1"/>
  <pivotFields count="9">
    <pivotField showAll="0"/>
    <pivotField axis="axisPage" showAll="0">
      <items count="5">
        <item x="1"/>
        <item x="3"/>
        <item x="0"/>
        <item x="2"/>
        <item t="default"/>
      </items>
    </pivotField>
    <pivotField showAll="0"/>
    <pivotField showAll="0"/>
    <pivotField axis="axisRow" showAll="0">
      <items count="33">
        <item x="25"/>
        <item x="11"/>
        <item x="13"/>
        <item x="16"/>
        <item x="14"/>
        <item x="10"/>
        <item x="12"/>
        <item x="15"/>
        <item x="24"/>
        <item x="18"/>
        <item x="27"/>
        <item x="31"/>
        <item x="30"/>
        <item x="29"/>
        <item x="28"/>
        <item x="26"/>
        <item x="19"/>
        <item x="20"/>
        <item x="17"/>
        <item x="23"/>
        <item x="3"/>
        <item x="8"/>
        <item x="7"/>
        <item x="6"/>
        <item x="9"/>
        <item x="5"/>
        <item x="1"/>
        <item x="4"/>
        <item x="0"/>
        <item x="2"/>
        <item x="22"/>
        <item x="21"/>
        <item t="default"/>
      </items>
    </pivotField>
    <pivotField axis="axisPage"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showAll="0"/>
    <pivotField axis="axisCol" showAll="0">
      <items count="16">
        <item x="2"/>
        <item x="3"/>
        <item x="5"/>
        <item x="7"/>
        <item x="8"/>
        <item x="9"/>
        <item x="12"/>
        <item x="1"/>
        <item x="4"/>
        <item x="10"/>
        <item x="0"/>
        <item x="11"/>
        <item x="13"/>
        <item x="14"/>
        <item x="6"/>
        <item t="default"/>
      </items>
    </pivotField>
    <pivotField dataField="1" showAll="0"/>
  </pivotFields>
  <rowFields count="1">
    <field x="4"/>
  </rowFields>
  <rowItems count="10">
    <i>
      <x/>
    </i>
    <i>
      <x v="8"/>
    </i>
    <i>
      <x v="9"/>
    </i>
    <i>
      <x v="16"/>
    </i>
    <i>
      <x v="17"/>
    </i>
    <i>
      <x v="18"/>
    </i>
    <i>
      <x v="19"/>
    </i>
    <i>
      <x v="30"/>
    </i>
    <i>
      <x v="31"/>
    </i>
    <i t="grand">
      <x/>
    </i>
  </rowItems>
  <colFields count="1">
    <field x="7"/>
  </colFields>
  <colItems count="6">
    <i>
      <x v="5"/>
    </i>
    <i>
      <x v="6"/>
    </i>
    <i>
      <x v="9"/>
    </i>
    <i>
      <x v="11"/>
    </i>
    <i>
      <x v="12"/>
    </i>
    <i t="grand">
      <x/>
    </i>
  </colItems>
  <pageFields count="2">
    <pageField fld="1" item="3" hier="-1"/>
    <pageField fld="5" item="1" hier="-1"/>
  </pageFields>
  <dataFields count="1">
    <dataField name="Sum of VALUE" fld="8" baseField="0" baseItem="0" numFmtId="168"/>
  </dataFields>
  <formats count="17">
    <format dxfId="16">
      <pivotArea outline="0" collapsedLevelsAreSubtotals="1" fieldPosition="0"/>
    </format>
    <format dxfId="15">
      <pivotArea collapsedLevelsAreSubtotals="1" fieldPosition="0">
        <references count="1">
          <reference field="4" count="2">
            <x v="16"/>
            <x v="17"/>
          </reference>
        </references>
      </pivotArea>
    </format>
    <format dxfId="14">
      <pivotArea dataOnly="0" labelOnly="1" fieldPosition="0">
        <references count="1">
          <reference field="4" count="2">
            <x v="16"/>
            <x v="17"/>
          </reference>
        </references>
      </pivotArea>
    </format>
    <format dxfId="13">
      <pivotArea collapsedLevelsAreSubtotals="1" fieldPosition="0">
        <references count="1">
          <reference field="4" count="2">
            <x v="30"/>
            <x v="31"/>
          </reference>
        </references>
      </pivotArea>
    </format>
    <format dxfId="12">
      <pivotArea dataOnly="0" labelOnly="1" fieldPosition="0">
        <references count="1">
          <reference field="4" count="2">
            <x v="30"/>
            <x v="31"/>
          </reference>
        </references>
      </pivotArea>
    </format>
    <format dxfId="11">
      <pivotArea collapsedLevelsAreSubtotals="1" fieldPosition="0">
        <references count="1">
          <reference field="4" count="1">
            <x v="19"/>
          </reference>
        </references>
      </pivotArea>
    </format>
    <format dxfId="10">
      <pivotArea dataOnly="0" labelOnly="1" fieldPosition="0">
        <references count="1">
          <reference field="4" count="1">
            <x v="19"/>
          </reference>
        </references>
      </pivotArea>
    </format>
    <format dxfId="9">
      <pivotArea collapsedLevelsAreSubtotals="1" fieldPosition="0">
        <references count="1">
          <reference field="4" count="1">
            <x v="0"/>
          </reference>
        </references>
      </pivotArea>
    </format>
    <format dxfId="8">
      <pivotArea dataOnly="0" labelOnly="1" fieldPosition="0">
        <references count="1">
          <reference field="4" count="1">
            <x v="0"/>
          </reference>
        </references>
      </pivotArea>
    </format>
    <format dxfId="7">
      <pivotArea collapsedLevelsAreSubtotals="1" fieldPosition="0">
        <references count="1">
          <reference field="4" count="2">
            <x v="16"/>
            <x v="17"/>
          </reference>
        </references>
      </pivotArea>
    </format>
    <format dxfId="6">
      <pivotArea dataOnly="0" labelOnly="1" fieldPosition="0">
        <references count="1">
          <reference field="4" count="2">
            <x v="16"/>
            <x v="17"/>
          </reference>
        </references>
      </pivotArea>
    </format>
    <format dxfId="5">
      <pivotArea collapsedLevelsAreSubtotals="1" fieldPosition="0">
        <references count="1">
          <reference field="4" count="2">
            <x v="30"/>
            <x v="31"/>
          </reference>
        </references>
      </pivotArea>
    </format>
    <format dxfId="4">
      <pivotArea dataOnly="0" labelOnly="1" fieldPosition="0">
        <references count="1">
          <reference field="4" count="2">
            <x v="30"/>
            <x v="31"/>
          </reference>
        </references>
      </pivotArea>
    </format>
    <format dxfId="3">
      <pivotArea collapsedLevelsAreSubtotals="1" fieldPosition="0">
        <references count="1">
          <reference field="4" count="2">
            <x v="8"/>
            <x v="9"/>
          </reference>
        </references>
      </pivotArea>
    </format>
    <format dxfId="2">
      <pivotArea dataOnly="0" labelOnly="1" fieldPosition="0">
        <references count="1">
          <reference field="4" count="2">
            <x v="8"/>
            <x v="9"/>
          </reference>
        </references>
      </pivotArea>
    </format>
    <format dxfId="1">
      <pivotArea collapsedLevelsAreSubtotals="1" fieldPosition="0">
        <references count="1">
          <reference field="4" count="1">
            <x v="18"/>
          </reference>
        </references>
      </pivotArea>
    </format>
    <format dxfId="0">
      <pivotArea dataOnly="0" labelOnly="1" fieldPosition="0">
        <references count="1">
          <reference field="4" count="1">
            <x v="1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communityimpact.com/austin/northwest-austin/transportation/2020/01/27/capital-metro-increases-initial-investment-in-electric-buses-to-12-vehicles-in-2020/" TargetMode="External"/><Relationship Id="rId3" Type="http://schemas.openxmlformats.org/officeDocument/2006/relationships/hyperlink" Target="https://www.bts.gov/content/tonnage-top-50-us-water-ports-ranked-total-tons" TargetMode="External"/><Relationship Id="rId7" Type="http://schemas.openxmlformats.org/officeDocument/2006/relationships/hyperlink" Target="https://texasalmanac.com/topics/business/railroads-texas" TargetMode="External"/><Relationship Id="rId2" Type="http://schemas.openxmlformats.org/officeDocument/2006/relationships/hyperlink" Target="https://www.aar.org/data-center/railroads-states/" TargetMode="External"/><Relationship Id="rId1" Type="http://schemas.openxmlformats.org/officeDocument/2006/relationships/hyperlink" Target="https://www.bts.dot.gov/sites/bts.dot.gov/files/states2020/Texas.pdf" TargetMode="External"/><Relationship Id="rId6" Type="http://schemas.openxmlformats.org/officeDocument/2006/relationships/hyperlink" Target="https://texasalmanac.com/topics/business/railroads-texas" TargetMode="External"/><Relationship Id="rId11" Type="http://schemas.openxmlformats.org/officeDocument/2006/relationships/hyperlink" Target="https://www.uscgboating.org/library/recreational-boating-servey/USCG-2012-NRBS-Report.pdf" TargetMode="External"/><Relationship Id="rId5" Type="http://schemas.openxmlformats.org/officeDocument/2006/relationships/hyperlink" Target="https://www.fhwa.dot.gov/policyinformation/statistics/2017/mv1.cfm" TargetMode="External"/><Relationship Id="rId10" Type="http://schemas.openxmlformats.org/officeDocument/2006/relationships/hyperlink" Target="http://texasclimatenews.org/?p=16835" TargetMode="External"/><Relationship Id="rId4" Type="http://schemas.openxmlformats.org/officeDocument/2006/relationships/hyperlink" Target="https://ftp.dot.state.tx.us/pub/txdot-info/avn/tasp_2010.pdf" TargetMode="External"/><Relationship Id="rId9" Type="http://schemas.openxmlformats.org/officeDocument/2006/relationships/hyperlink" Target="https://www.govtech.com/fs/transportation/Dallas-Plugs-into-Electric-Buses.html"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eia.gov/state/seds/sep_sum/html/pdf/rank_use.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hyperlink" Target="https://www.fhwa.dot.gov/policyinformation/statistics/2017/mv1.cfm" TargetMode="External"/><Relationship Id="rId1" Type="http://schemas.openxmlformats.org/officeDocument/2006/relationships/hyperlink" Target="https://www.bts.gov/content/tonnage-top-50-us-water-ports-ranked-total-tons"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uscgboating.org/assets/1/workflow_staging/News/614.pdf"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www.aar.org/data-center/railroads-states/" TargetMode="External"/><Relationship Id="rId1" Type="http://schemas.openxmlformats.org/officeDocument/2006/relationships/hyperlink" Target="https://texasalmanac.com/topics/business/railroads-texas" TargetMode="Externa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3" Type="http://schemas.openxmlformats.org/officeDocument/2006/relationships/hyperlink" Target="https://communityimpact.com/austin/northwest-austin/transportation/2020/01/27/capital-metro-increases-initial-investment-in-electric-buses-to-12-vehicles-in-2020/" TargetMode="External"/><Relationship Id="rId2" Type="http://schemas.openxmlformats.org/officeDocument/2006/relationships/hyperlink" Target="http://ftp.dot.state.tx.us/pub/txdot-info/ptn/transit_stats/2017.pdf" TargetMode="External"/><Relationship Id="rId1" Type="http://schemas.openxmlformats.org/officeDocument/2006/relationships/hyperlink" Target="https://www.statista.com/statistics/802526/us-public-buses-in-operation/" TargetMode="External"/><Relationship Id="rId6" Type="http://schemas.openxmlformats.org/officeDocument/2006/relationships/hyperlink" Target="http://texasclimatenews.org/?p=16835" TargetMode="External"/><Relationship Id="rId5" Type="http://schemas.openxmlformats.org/officeDocument/2006/relationships/hyperlink" Target="http://texasclimatenews.org/?p=16835" TargetMode="External"/><Relationship Id="rId4" Type="http://schemas.openxmlformats.org/officeDocument/2006/relationships/hyperlink" Target="https://www.govtech.com/fs/transportation/Dallas-Plugs-into-Electric-Bus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97"/>
  <sheetViews>
    <sheetView zoomScaleNormal="100" workbookViewId="0">
      <selection activeCell="B57" sqref="B57"/>
    </sheetView>
  </sheetViews>
  <sheetFormatPr defaultColWidth="12.625" defaultRowHeight="15" customHeight="1" x14ac:dyDescent="0.35"/>
  <cols>
    <col min="1" max="1" width="18.25" customWidth="1"/>
    <col min="2" max="2" width="64" customWidth="1"/>
    <col min="3" max="26" width="7.75" customWidth="1"/>
  </cols>
  <sheetData>
    <row r="1" spans="1:2" ht="13.5" customHeight="1" x14ac:dyDescent="0.45">
      <c r="A1" s="1" t="s">
        <v>0</v>
      </c>
    </row>
    <row r="2" spans="1:2" ht="13.5" customHeight="1" x14ac:dyDescent="0.35"/>
    <row r="3" spans="1:2" ht="13.5" customHeight="1" x14ac:dyDescent="0.45">
      <c r="A3" s="2" t="s">
        <v>1</v>
      </c>
      <c r="B3" s="3" t="s">
        <v>584</v>
      </c>
    </row>
    <row r="4" spans="1:2" ht="13.5" customHeight="1" x14ac:dyDescent="0.45">
      <c r="B4" s="4" t="s">
        <v>5</v>
      </c>
    </row>
    <row r="5" spans="1:2" ht="13.5" customHeight="1" x14ac:dyDescent="0.45">
      <c r="B5" s="5">
        <v>2019</v>
      </c>
    </row>
    <row r="6" spans="1:2" ht="13.5" customHeight="1" x14ac:dyDescent="0.45">
      <c r="B6" s="4" t="s">
        <v>6</v>
      </c>
    </row>
    <row r="7" spans="1:2" ht="13.5" customHeight="1" x14ac:dyDescent="0.45">
      <c r="B7" s="4" t="s">
        <v>7</v>
      </c>
    </row>
    <row r="8" spans="1:2" ht="13.5" customHeight="1" x14ac:dyDescent="0.45">
      <c r="B8" s="4" t="s">
        <v>8</v>
      </c>
    </row>
    <row r="9" spans="1:2" ht="13.5" customHeight="1" x14ac:dyDescent="0.35"/>
    <row r="10" spans="1:2" ht="13.5" customHeight="1" x14ac:dyDescent="0.45">
      <c r="B10" s="3" t="s">
        <v>9</v>
      </c>
    </row>
    <row r="11" spans="1:2" ht="13.5" customHeight="1" x14ac:dyDescent="0.45">
      <c r="B11" s="4" t="s">
        <v>10</v>
      </c>
    </row>
    <row r="12" spans="1:2" ht="13.5" customHeight="1" x14ac:dyDescent="0.45">
      <c r="B12" s="5">
        <v>2013</v>
      </c>
    </row>
    <row r="13" spans="1:2" ht="13.5" customHeight="1" x14ac:dyDescent="0.45">
      <c r="B13" s="4" t="s">
        <v>11</v>
      </c>
    </row>
    <row r="14" spans="1:2" ht="13.5" customHeight="1" x14ac:dyDescent="0.35">
      <c r="B14" s="189" t="s">
        <v>697</v>
      </c>
    </row>
    <row r="15" spans="1:2" ht="13.5" customHeight="1" x14ac:dyDescent="0.45">
      <c r="B15" s="4" t="s">
        <v>12</v>
      </c>
    </row>
    <row r="16" spans="1:2" ht="13.5" customHeight="1" x14ac:dyDescent="0.35"/>
    <row r="17" spans="2:2" ht="13.5" customHeight="1" x14ac:dyDescent="0.45">
      <c r="B17" s="3" t="s">
        <v>13</v>
      </c>
    </row>
    <row r="18" spans="2:2" ht="13.5" customHeight="1" x14ac:dyDescent="0.45">
      <c r="B18" s="4" t="s">
        <v>14</v>
      </c>
    </row>
    <row r="19" spans="2:2" ht="13.5" customHeight="1" x14ac:dyDescent="0.45">
      <c r="B19" s="5">
        <v>2014</v>
      </c>
    </row>
    <row r="20" spans="2:2" ht="13.5" customHeight="1" x14ac:dyDescent="0.45">
      <c r="B20" s="4" t="s">
        <v>15</v>
      </c>
    </row>
    <row r="21" spans="2:2" ht="13.5" customHeight="1" x14ac:dyDescent="0.45">
      <c r="B21" s="4" t="s">
        <v>16</v>
      </c>
    </row>
    <row r="22" spans="2:2" ht="13.5" customHeight="1" x14ac:dyDescent="0.45">
      <c r="B22" s="4" t="s">
        <v>17</v>
      </c>
    </row>
    <row r="23" spans="2:2" ht="13.5" customHeight="1" x14ac:dyDescent="0.35"/>
    <row r="24" spans="2:2" ht="13.5" customHeight="1" x14ac:dyDescent="0.45">
      <c r="B24" s="3" t="s">
        <v>18</v>
      </c>
    </row>
    <row r="25" spans="2:2" ht="13.5" customHeight="1" x14ac:dyDescent="0.45">
      <c r="B25" s="4" t="s">
        <v>3</v>
      </c>
    </row>
    <row r="26" spans="2:2" ht="13.5" customHeight="1" x14ac:dyDescent="0.45">
      <c r="B26" s="5">
        <v>2019</v>
      </c>
    </row>
    <row r="27" spans="2:2" ht="13.5" customHeight="1" x14ac:dyDescent="0.45">
      <c r="B27" s="4" t="s">
        <v>4</v>
      </c>
    </row>
    <row r="28" spans="2:2" ht="13.5" customHeight="1" x14ac:dyDescent="0.45">
      <c r="B28" s="4" t="s">
        <v>19</v>
      </c>
    </row>
    <row r="29" spans="2:2" ht="13.5" customHeight="1" x14ac:dyDescent="0.45">
      <c r="B29" s="4" t="s">
        <v>20</v>
      </c>
    </row>
    <row r="30" spans="2:2" ht="13.5" customHeight="1" x14ac:dyDescent="0.35"/>
    <row r="31" spans="2:2" ht="13.5" customHeight="1" x14ac:dyDescent="0.45">
      <c r="B31" s="3" t="s">
        <v>585</v>
      </c>
    </row>
    <row r="32" spans="2:2" ht="13.5" customHeight="1" x14ac:dyDescent="0.35">
      <c r="B32" t="s">
        <v>586</v>
      </c>
    </row>
    <row r="33" spans="1:2" ht="13.5" customHeight="1" x14ac:dyDescent="0.35">
      <c r="B33" s="61">
        <v>2017</v>
      </c>
    </row>
    <row r="34" spans="1:2" ht="13.5" customHeight="1" x14ac:dyDescent="0.35">
      <c r="B34" t="s">
        <v>587</v>
      </c>
    </row>
    <row r="35" spans="1:2" ht="13.5" customHeight="1" x14ac:dyDescent="0.35">
      <c r="B35" t="s">
        <v>588</v>
      </c>
    </row>
    <row r="36" spans="1:2" ht="13.5" customHeight="1" x14ac:dyDescent="0.35">
      <c r="B36" s="39" t="s">
        <v>589</v>
      </c>
    </row>
    <row r="37" spans="1:2" ht="13.5" customHeight="1" x14ac:dyDescent="0.35"/>
    <row r="38" spans="1:2" ht="13.5" customHeight="1" x14ac:dyDescent="0.45">
      <c r="A38" s="2" t="s">
        <v>21</v>
      </c>
    </row>
    <row r="39" spans="1:2" ht="13.5" customHeight="1" x14ac:dyDescent="0.45">
      <c r="A39" s="4" t="s">
        <v>22</v>
      </c>
    </row>
    <row r="40" spans="1:2" ht="13.5" customHeight="1" x14ac:dyDescent="0.45">
      <c r="A40" s="4" t="s">
        <v>590</v>
      </c>
    </row>
    <row r="41" spans="1:2" ht="13.5" customHeight="1" x14ac:dyDescent="0.35"/>
    <row r="42" spans="1:2" ht="13.5" customHeight="1" x14ac:dyDescent="0.45">
      <c r="A42" s="4" t="s">
        <v>23</v>
      </c>
    </row>
    <row r="43" spans="1:2" ht="13.5" customHeight="1" x14ac:dyDescent="0.45">
      <c r="A43" s="4" t="s">
        <v>24</v>
      </c>
    </row>
    <row r="44" spans="1:2" ht="13.5" customHeight="1" x14ac:dyDescent="0.35"/>
    <row r="45" spans="1:2" ht="13.5" customHeight="1" x14ac:dyDescent="0.45">
      <c r="A45" s="4" t="s">
        <v>25</v>
      </c>
    </row>
    <row r="46" spans="1:2" ht="13.5" customHeight="1" x14ac:dyDescent="0.45">
      <c r="A46" s="4" t="s">
        <v>26</v>
      </c>
    </row>
    <row r="47" spans="1:2" ht="13.5" customHeight="1" x14ac:dyDescent="0.45">
      <c r="A47" s="4" t="s">
        <v>27</v>
      </c>
    </row>
    <row r="48" spans="1:2" ht="13.5" customHeight="1" x14ac:dyDescent="0.35"/>
    <row r="49" spans="1:2" ht="13.5" customHeight="1" x14ac:dyDescent="0.45">
      <c r="A49" s="4" t="s">
        <v>28</v>
      </c>
    </row>
    <row r="50" spans="1:2" ht="13.5" customHeight="1" x14ac:dyDescent="0.45">
      <c r="A50" s="4" t="s">
        <v>29</v>
      </c>
    </row>
    <row r="51" spans="1:2" ht="13.5" customHeight="1" x14ac:dyDescent="0.45">
      <c r="A51" s="4" t="s">
        <v>30</v>
      </c>
      <c r="B51" s="4">
        <v>2018</v>
      </c>
    </row>
    <row r="52" spans="1:2" ht="13.5" customHeight="1" x14ac:dyDescent="0.45">
      <c r="A52" s="4" t="s">
        <v>31</v>
      </c>
    </row>
    <row r="53" spans="1:2" ht="13.5" customHeight="1" x14ac:dyDescent="0.35"/>
    <row r="54" spans="1:2" ht="13.5" customHeight="1" x14ac:dyDescent="0.45">
      <c r="A54" s="4" t="s">
        <v>32</v>
      </c>
    </row>
    <row r="55" spans="1:2" ht="13.5" customHeight="1" x14ac:dyDescent="0.45">
      <c r="A55" s="4" t="s">
        <v>33</v>
      </c>
      <c r="B55" s="7" t="s">
        <v>37</v>
      </c>
    </row>
    <row r="56" spans="1:2" ht="13.5" customHeight="1" x14ac:dyDescent="0.45">
      <c r="A56" s="4" t="s">
        <v>34</v>
      </c>
      <c r="B56" s="6" t="s">
        <v>38</v>
      </c>
    </row>
    <row r="57" spans="1:2" ht="13.5" customHeight="1" x14ac:dyDescent="0.35"/>
    <row r="58" spans="1:2" ht="13.5" customHeight="1" x14ac:dyDescent="0.35"/>
    <row r="59" spans="1:2" ht="13.5" customHeight="1" x14ac:dyDescent="0.45">
      <c r="B59" s="6" t="s">
        <v>39</v>
      </c>
    </row>
    <row r="60" spans="1:2" ht="13.5" customHeight="1" x14ac:dyDescent="0.45">
      <c r="A60" s="6" t="s">
        <v>36</v>
      </c>
      <c r="B60" s="6" t="s">
        <v>40</v>
      </c>
    </row>
    <row r="61" spans="1:2" ht="13.5" customHeight="1" x14ac:dyDescent="0.35"/>
    <row r="62" spans="1:2" ht="13.5" customHeight="1" x14ac:dyDescent="0.35">
      <c r="B62" s="7" t="s">
        <v>41</v>
      </c>
    </row>
    <row r="63" spans="1:2" ht="13.5" customHeight="1" x14ac:dyDescent="0.45">
      <c r="B63" s="8" t="s">
        <v>43</v>
      </c>
    </row>
    <row r="64" spans="1:2" ht="13.5" customHeight="1" x14ac:dyDescent="0.35">
      <c r="B64" s="9"/>
    </row>
    <row r="65" spans="1:2" ht="13.5" customHeight="1" x14ac:dyDescent="0.45">
      <c r="B65" s="4" t="s">
        <v>44</v>
      </c>
    </row>
    <row r="66" spans="1:2" ht="13.5" customHeight="1" x14ac:dyDescent="0.35">
      <c r="B66" s="9">
        <v>8.1000000000000003E-2</v>
      </c>
    </row>
    <row r="67" spans="1:2" ht="13.5" customHeight="1" x14ac:dyDescent="0.45">
      <c r="A67" s="126" t="s">
        <v>45</v>
      </c>
    </row>
    <row r="68" spans="1:2" ht="13.5" customHeight="1" x14ac:dyDescent="0.45">
      <c r="A68" s="6" t="s">
        <v>46</v>
      </c>
    </row>
    <row r="69" spans="1:2" ht="13.5" customHeight="1" x14ac:dyDescent="0.45">
      <c r="A69" s="6" t="s">
        <v>47</v>
      </c>
    </row>
    <row r="70" spans="1:2" ht="13.5" customHeight="1" x14ac:dyDescent="0.45">
      <c r="A70" s="126" t="s">
        <v>48</v>
      </c>
    </row>
    <row r="71" spans="1:2" ht="13.5" customHeight="1" x14ac:dyDescent="0.35">
      <c r="A71" s="10" t="s">
        <v>49</v>
      </c>
    </row>
    <row r="72" spans="1:2" ht="13.5" customHeight="1" x14ac:dyDescent="0.45">
      <c r="A72" s="126" t="s">
        <v>51</v>
      </c>
    </row>
    <row r="73" spans="1:2" ht="13.5" customHeight="1" x14ac:dyDescent="0.45">
      <c r="A73" s="6" t="s">
        <v>52</v>
      </c>
    </row>
    <row r="74" spans="1:2" ht="13.5" customHeight="1" x14ac:dyDescent="0.35">
      <c r="A74" s="10" t="s">
        <v>50</v>
      </c>
    </row>
    <row r="75" spans="1:2" ht="13.5" customHeight="1" x14ac:dyDescent="0.45">
      <c r="A75" s="6" t="s">
        <v>53</v>
      </c>
    </row>
    <row r="76" spans="1:2" ht="13.5" customHeight="1" x14ac:dyDescent="0.35">
      <c r="A76" s="11" t="s">
        <v>54</v>
      </c>
    </row>
    <row r="77" spans="1:2" ht="13.5" customHeight="1" x14ac:dyDescent="0.35">
      <c r="A77" s="12" t="s">
        <v>55</v>
      </c>
    </row>
    <row r="78" spans="1:2" ht="13.5" customHeight="1" x14ac:dyDescent="0.45">
      <c r="A78" s="6" t="s">
        <v>56</v>
      </c>
    </row>
    <row r="79" spans="1:2" ht="13.5" customHeight="1" x14ac:dyDescent="0.45">
      <c r="A79" s="6" t="s">
        <v>57</v>
      </c>
    </row>
    <row r="80" spans="1:2" ht="13.5" customHeight="1" x14ac:dyDescent="0.45">
      <c r="A80" s="126" t="s">
        <v>58</v>
      </c>
    </row>
    <row r="81" spans="1:2" ht="13.5" customHeight="1" x14ac:dyDescent="0.45">
      <c r="A81" s="13" t="s">
        <v>59</v>
      </c>
    </row>
    <row r="82" spans="1:2" ht="13.5" customHeight="1" x14ac:dyDescent="0.35">
      <c r="A82" s="11" t="s">
        <v>60</v>
      </c>
    </row>
    <row r="83" spans="1:2" ht="13.5" customHeight="1" x14ac:dyDescent="0.35">
      <c r="A83" s="12" t="s">
        <v>55</v>
      </c>
    </row>
    <row r="84" spans="1:2" ht="13.5" customHeight="1" x14ac:dyDescent="0.45">
      <c r="A84" s="6" t="s">
        <v>61</v>
      </c>
    </row>
    <row r="85" spans="1:2" ht="13.5" customHeight="1" x14ac:dyDescent="0.45">
      <c r="A85" s="14" t="s">
        <v>62</v>
      </c>
    </row>
    <row r="86" spans="1:2" ht="13.5" customHeight="1" x14ac:dyDescent="0.45">
      <c r="A86" s="6" t="s">
        <v>63</v>
      </c>
    </row>
    <row r="87" spans="1:2" ht="13.5" customHeight="1" x14ac:dyDescent="0.45">
      <c r="A87" s="126" t="s">
        <v>64</v>
      </c>
    </row>
    <row r="88" spans="1:2" ht="13.5" customHeight="1" x14ac:dyDescent="0.45">
      <c r="A88" s="6" t="s">
        <v>65</v>
      </c>
    </row>
    <row r="89" spans="1:2" ht="13.5" customHeight="1" x14ac:dyDescent="0.35">
      <c r="A89" s="7" t="s">
        <v>66</v>
      </c>
    </row>
    <row r="90" spans="1:2" ht="13.5" customHeight="1" x14ac:dyDescent="0.35">
      <c r="A90" s="10" t="s">
        <v>67</v>
      </c>
    </row>
    <row r="91" spans="1:2" ht="13.5" customHeight="1" x14ac:dyDescent="0.35">
      <c r="A91" s="7" t="s">
        <v>68</v>
      </c>
    </row>
    <row r="92" spans="1:2" ht="13.5" customHeight="1" x14ac:dyDescent="0.35"/>
    <row r="93" spans="1:2" ht="13.5" customHeight="1" x14ac:dyDescent="0.35"/>
    <row r="94" spans="1:2" ht="13.5" customHeight="1" x14ac:dyDescent="0.35">
      <c r="A94" s="39" t="s">
        <v>35</v>
      </c>
      <c r="B94" s="125">
        <v>2017</v>
      </c>
    </row>
    <row r="95" spans="1:2" ht="13.5" customHeight="1" x14ac:dyDescent="0.35"/>
    <row r="96" spans="1:2"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row r="119" ht="13.5" customHeight="1" x14ac:dyDescent="0.35"/>
    <row r="120" ht="13.5" customHeight="1" x14ac:dyDescent="0.35"/>
    <row r="121" ht="13.5" customHeight="1" x14ac:dyDescent="0.35"/>
    <row r="122" ht="13.5" customHeight="1" x14ac:dyDescent="0.35"/>
    <row r="123" ht="13.5" customHeight="1" x14ac:dyDescent="0.35"/>
    <row r="124" ht="13.5" customHeight="1" x14ac:dyDescent="0.35"/>
    <row r="125" ht="13.5" customHeight="1" x14ac:dyDescent="0.35"/>
    <row r="126" ht="13.5" customHeight="1" x14ac:dyDescent="0.35"/>
    <row r="127" ht="13.5" customHeight="1" x14ac:dyDescent="0.35"/>
    <row r="128" ht="13.5" customHeight="1" x14ac:dyDescent="0.35"/>
    <row r="129" ht="13.5" customHeight="1" x14ac:dyDescent="0.35"/>
    <row r="130" ht="13.5" customHeight="1" x14ac:dyDescent="0.35"/>
    <row r="131" ht="13.5" customHeight="1" x14ac:dyDescent="0.35"/>
    <row r="132" ht="13.5" customHeight="1" x14ac:dyDescent="0.35"/>
    <row r="133" ht="13.5" customHeight="1" x14ac:dyDescent="0.35"/>
    <row r="134" ht="13.5" customHeight="1" x14ac:dyDescent="0.35"/>
    <row r="135" ht="13.5" customHeight="1" x14ac:dyDescent="0.35"/>
    <row r="136" ht="13.5" customHeight="1" x14ac:dyDescent="0.35"/>
    <row r="137" ht="13.5" customHeight="1" x14ac:dyDescent="0.35"/>
    <row r="138" ht="13.5" customHeight="1" x14ac:dyDescent="0.35"/>
    <row r="139" ht="13.5" customHeight="1" x14ac:dyDescent="0.35"/>
    <row r="140" ht="13.5" customHeight="1" x14ac:dyDescent="0.35"/>
    <row r="141" ht="13.5" customHeight="1" x14ac:dyDescent="0.35"/>
    <row r="142" ht="13.5" customHeight="1" x14ac:dyDescent="0.35"/>
    <row r="143" ht="13.5" customHeight="1" x14ac:dyDescent="0.35"/>
    <row r="144" ht="13.5" customHeight="1" x14ac:dyDescent="0.35"/>
    <row r="145" ht="13.5" customHeight="1" x14ac:dyDescent="0.35"/>
    <row r="146" ht="13.5" customHeight="1" x14ac:dyDescent="0.35"/>
    <row r="147" ht="13.5" customHeight="1" x14ac:dyDescent="0.35"/>
    <row r="148" ht="13.5" customHeight="1" x14ac:dyDescent="0.35"/>
    <row r="149" ht="13.5" customHeight="1" x14ac:dyDescent="0.35"/>
    <row r="150" ht="13.5" customHeight="1" x14ac:dyDescent="0.35"/>
    <row r="151" ht="13.5" customHeight="1" x14ac:dyDescent="0.35"/>
    <row r="152" ht="13.5" customHeight="1" x14ac:dyDescent="0.35"/>
    <row r="153" ht="13.5" customHeight="1" x14ac:dyDescent="0.35"/>
    <row r="154" ht="13.5" customHeight="1" x14ac:dyDescent="0.35"/>
    <row r="155" ht="13.5" customHeight="1" x14ac:dyDescent="0.35"/>
    <row r="156" ht="13.5" customHeight="1" x14ac:dyDescent="0.35"/>
    <row r="157" ht="13.5" customHeight="1" x14ac:dyDescent="0.35"/>
    <row r="158" ht="13.5" customHeight="1" x14ac:dyDescent="0.35"/>
    <row r="159" ht="13.5" customHeight="1" x14ac:dyDescent="0.35"/>
    <row r="160" ht="13.5" customHeight="1" x14ac:dyDescent="0.35"/>
    <row r="161" ht="13.5" customHeight="1" x14ac:dyDescent="0.35"/>
    <row r="162" ht="13.5" customHeight="1" x14ac:dyDescent="0.35"/>
    <row r="163" ht="13.5" customHeight="1" x14ac:dyDescent="0.35"/>
    <row r="164" ht="13.5" customHeight="1" x14ac:dyDescent="0.35"/>
    <row r="165" ht="13.5" customHeight="1" x14ac:dyDescent="0.35"/>
    <row r="166" ht="13.5" customHeight="1" x14ac:dyDescent="0.35"/>
    <row r="167" ht="13.5" customHeight="1" x14ac:dyDescent="0.35"/>
    <row r="168" ht="13.5" customHeight="1" x14ac:dyDescent="0.35"/>
    <row r="169" ht="13.5" customHeight="1" x14ac:dyDescent="0.35"/>
    <row r="170" ht="13.5" customHeight="1" x14ac:dyDescent="0.35"/>
    <row r="171" ht="13.5" customHeight="1" x14ac:dyDescent="0.35"/>
    <row r="172" ht="13.5" customHeight="1" x14ac:dyDescent="0.35"/>
    <row r="173" ht="13.5" customHeight="1" x14ac:dyDescent="0.35"/>
    <row r="174" ht="13.5" customHeight="1" x14ac:dyDescent="0.35"/>
    <row r="175" ht="13.5" customHeight="1" x14ac:dyDescent="0.35"/>
    <row r="176" ht="13.5" customHeight="1" x14ac:dyDescent="0.35"/>
    <row r="177" ht="13.5" customHeight="1" x14ac:dyDescent="0.35"/>
    <row r="178" ht="13.5" customHeight="1" x14ac:dyDescent="0.35"/>
    <row r="179" ht="13.5" customHeight="1" x14ac:dyDescent="0.35"/>
    <row r="180" ht="13.5" customHeight="1" x14ac:dyDescent="0.35"/>
    <row r="181" ht="13.5" customHeight="1" x14ac:dyDescent="0.35"/>
    <row r="182" ht="13.5" customHeight="1" x14ac:dyDescent="0.35"/>
    <row r="183" ht="13.5" customHeight="1" x14ac:dyDescent="0.35"/>
    <row r="184" ht="13.5" customHeight="1" x14ac:dyDescent="0.35"/>
    <row r="185" ht="13.5" customHeight="1" x14ac:dyDescent="0.35"/>
    <row r="186" ht="13.5" customHeight="1" x14ac:dyDescent="0.35"/>
    <row r="187" ht="13.5" customHeight="1" x14ac:dyDescent="0.35"/>
    <row r="188" ht="13.5" customHeight="1" x14ac:dyDescent="0.35"/>
    <row r="189" ht="13.5" customHeight="1" x14ac:dyDescent="0.35"/>
    <row r="190" ht="13.5" customHeight="1" x14ac:dyDescent="0.35"/>
    <row r="191" ht="13.5" customHeight="1" x14ac:dyDescent="0.35"/>
    <row r="192" ht="13.5" customHeight="1" x14ac:dyDescent="0.35"/>
    <row r="193" ht="13.5" customHeight="1" x14ac:dyDescent="0.35"/>
    <row r="194" ht="13.5" customHeight="1" x14ac:dyDescent="0.35"/>
    <row r="195" ht="13.5" customHeight="1" x14ac:dyDescent="0.35"/>
    <row r="196" ht="13.5" customHeight="1" x14ac:dyDescent="0.35"/>
    <row r="197" ht="13.5" customHeight="1" x14ac:dyDescent="0.35"/>
    <row r="198" ht="13.5" customHeight="1" x14ac:dyDescent="0.35"/>
    <row r="199" ht="13.5" customHeight="1" x14ac:dyDescent="0.35"/>
    <row r="200" ht="13.5" customHeight="1" x14ac:dyDescent="0.35"/>
    <row r="201" ht="13.5" customHeight="1" x14ac:dyDescent="0.35"/>
    <row r="202" ht="13.5" customHeight="1" x14ac:dyDescent="0.35"/>
    <row r="203" ht="13.5" customHeight="1" x14ac:dyDescent="0.35"/>
    <row r="204" ht="13.5" customHeight="1" x14ac:dyDescent="0.35"/>
    <row r="205" ht="13.5" customHeight="1" x14ac:dyDescent="0.35"/>
    <row r="206" ht="13.5" customHeight="1" x14ac:dyDescent="0.35"/>
    <row r="207" ht="13.5" customHeight="1" x14ac:dyDescent="0.35"/>
    <row r="208" ht="13.5" customHeight="1" x14ac:dyDescent="0.35"/>
    <row r="209" ht="13.5" customHeight="1" x14ac:dyDescent="0.35"/>
    <row r="210" ht="13.5" customHeight="1" x14ac:dyDescent="0.35"/>
    <row r="211" ht="13.5" customHeight="1" x14ac:dyDescent="0.35"/>
    <row r="212" ht="13.5" customHeight="1" x14ac:dyDescent="0.35"/>
    <row r="213" ht="13.5" customHeight="1" x14ac:dyDescent="0.35"/>
    <row r="214" ht="13.5" customHeight="1" x14ac:dyDescent="0.35"/>
    <row r="215" ht="13.5" customHeight="1" x14ac:dyDescent="0.35"/>
    <row r="216" ht="13.5" customHeight="1" x14ac:dyDescent="0.35"/>
    <row r="217" ht="13.5" customHeight="1" x14ac:dyDescent="0.35"/>
    <row r="218" ht="13.5" customHeight="1" x14ac:dyDescent="0.35"/>
    <row r="219" ht="13.5" customHeight="1" x14ac:dyDescent="0.35"/>
    <row r="220" ht="13.5" customHeight="1" x14ac:dyDescent="0.35"/>
    <row r="221" ht="13.5" customHeight="1" x14ac:dyDescent="0.35"/>
    <row r="222" ht="13.5" customHeight="1" x14ac:dyDescent="0.35"/>
    <row r="223" ht="13.5" customHeight="1" x14ac:dyDescent="0.35"/>
    <row r="224" ht="13.5" customHeight="1" x14ac:dyDescent="0.35"/>
    <row r="225" ht="13.5" customHeight="1" x14ac:dyDescent="0.35"/>
    <row r="226" ht="13.5" customHeight="1" x14ac:dyDescent="0.35"/>
    <row r="227" ht="13.5" customHeight="1" x14ac:dyDescent="0.35"/>
    <row r="228" ht="13.5" customHeight="1" x14ac:dyDescent="0.35"/>
    <row r="229" ht="13.5" customHeight="1" x14ac:dyDescent="0.35"/>
    <row r="230" ht="13.5" customHeight="1" x14ac:dyDescent="0.35"/>
    <row r="231" ht="13.5" customHeight="1" x14ac:dyDescent="0.35"/>
    <row r="232" ht="13.5" customHeight="1" x14ac:dyDescent="0.35"/>
    <row r="233" ht="13.5" customHeight="1" x14ac:dyDescent="0.35"/>
    <row r="234" ht="13.5" customHeight="1" x14ac:dyDescent="0.35"/>
    <row r="235" ht="13.5" customHeight="1" x14ac:dyDescent="0.35"/>
    <row r="236" ht="13.5" customHeight="1" x14ac:dyDescent="0.35"/>
    <row r="237" ht="13.5" customHeight="1" x14ac:dyDescent="0.35"/>
    <row r="238" ht="13.5" customHeight="1" x14ac:dyDescent="0.35"/>
    <row r="239" ht="13.5" customHeight="1" x14ac:dyDescent="0.35"/>
    <row r="240" ht="13.5" customHeight="1" x14ac:dyDescent="0.35"/>
    <row r="241" ht="13.5" customHeight="1" x14ac:dyDescent="0.35"/>
    <row r="242" ht="13.5" customHeight="1" x14ac:dyDescent="0.35"/>
    <row r="243" ht="13.5" customHeight="1" x14ac:dyDescent="0.35"/>
    <row r="244" ht="13.5" customHeight="1" x14ac:dyDescent="0.35"/>
    <row r="245" ht="13.5" customHeight="1" x14ac:dyDescent="0.35"/>
    <row r="246" ht="13.5" customHeight="1" x14ac:dyDescent="0.35"/>
    <row r="247" ht="13.5" customHeight="1" x14ac:dyDescent="0.35"/>
    <row r="248" ht="13.5" customHeight="1" x14ac:dyDescent="0.35"/>
    <row r="249" ht="13.5" customHeight="1" x14ac:dyDescent="0.35"/>
    <row r="250" ht="13.5" customHeight="1" x14ac:dyDescent="0.35"/>
    <row r="251" ht="13.5" customHeight="1" x14ac:dyDescent="0.35"/>
    <row r="252" ht="13.5" customHeight="1" x14ac:dyDescent="0.35"/>
    <row r="253" ht="13.5" customHeight="1" x14ac:dyDescent="0.35"/>
    <row r="254" ht="13.5" customHeight="1" x14ac:dyDescent="0.35"/>
    <row r="255" ht="13.5" customHeight="1" x14ac:dyDescent="0.35"/>
    <row r="256" ht="13.5" customHeight="1" x14ac:dyDescent="0.35"/>
    <row r="257" ht="13.5" customHeight="1" x14ac:dyDescent="0.35"/>
    <row r="258" ht="13.5" customHeight="1" x14ac:dyDescent="0.35"/>
    <row r="259" ht="13.5" customHeight="1" x14ac:dyDescent="0.35"/>
    <row r="260" ht="13.5" customHeight="1" x14ac:dyDescent="0.35"/>
    <row r="261" ht="13.5" customHeight="1" x14ac:dyDescent="0.35"/>
    <row r="262" ht="13.5" customHeight="1" x14ac:dyDescent="0.35"/>
    <row r="263" ht="13.5" customHeight="1" x14ac:dyDescent="0.35"/>
    <row r="264" ht="13.5" customHeight="1" x14ac:dyDescent="0.35"/>
    <row r="265" ht="13.5" customHeight="1" x14ac:dyDescent="0.35"/>
    <row r="266" ht="13.5" customHeight="1" x14ac:dyDescent="0.35"/>
    <row r="267" ht="13.5" customHeight="1" x14ac:dyDescent="0.35"/>
    <row r="268" ht="13.5" customHeight="1" x14ac:dyDescent="0.35"/>
    <row r="269" ht="13.5" customHeight="1" x14ac:dyDescent="0.35"/>
    <row r="270" ht="13.5" customHeight="1" x14ac:dyDescent="0.35"/>
    <row r="271" ht="13.5" customHeight="1" x14ac:dyDescent="0.35"/>
    <row r="272" ht="13.5" customHeight="1" x14ac:dyDescent="0.35"/>
    <row r="273" ht="13.5" customHeight="1" x14ac:dyDescent="0.35"/>
    <row r="274" ht="13.5" customHeight="1" x14ac:dyDescent="0.35"/>
    <row r="275" ht="13.5" customHeight="1" x14ac:dyDescent="0.35"/>
    <row r="276" ht="13.5" customHeight="1" x14ac:dyDescent="0.35"/>
    <row r="277" ht="13.5" customHeight="1" x14ac:dyDescent="0.35"/>
    <row r="278" ht="13.5" customHeight="1" x14ac:dyDescent="0.35"/>
    <row r="279" ht="13.5" customHeight="1" x14ac:dyDescent="0.35"/>
    <row r="280" ht="13.5" customHeight="1" x14ac:dyDescent="0.35"/>
    <row r="281" ht="13.5" customHeight="1" x14ac:dyDescent="0.35"/>
    <row r="282" ht="13.5" customHeight="1" x14ac:dyDescent="0.35"/>
    <row r="283" ht="13.5" customHeight="1" x14ac:dyDescent="0.35"/>
    <row r="284" ht="13.5" customHeight="1" x14ac:dyDescent="0.35"/>
    <row r="285" ht="13.5" customHeight="1" x14ac:dyDescent="0.35"/>
    <row r="286" ht="13.5" customHeight="1" x14ac:dyDescent="0.35"/>
    <row r="287" ht="13.5" customHeight="1" x14ac:dyDescent="0.35"/>
    <row r="288" ht="13.5" customHeight="1" x14ac:dyDescent="0.35"/>
    <row r="289" ht="13.5" customHeight="1" x14ac:dyDescent="0.35"/>
    <row r="290" ht="13.5" customHeight="1" x14ac:dyDescent="0.35"/>
    <row r="291" ht="13.5" customHeight="1" x14ac:dyDescent="0.35"/>
    <row r="292" ht="13.5" customHeight="1" x14ac:dyDescent="0.35"/>
    <row r="293" ht="13.5" customHeight="1" x14ac:dyDescent="0.35"/>
    <row r="294" ht="13.5" customHeight="1" x14ac:dyDescent="0.35"/>
    <row r="295" ht="13.5" customHeight="1" x14ac:dyDescent="0.35"/>
    <row r="296" ht="13.5" customHeight="1" x14ac:dyDescent="0.35"/>
    <row r="297" ht="13.5" customHeight="1" x14ac:dyDescent="0.35"/>
    <row r="298" ht="13.5" customHeight="1" x14ac:dyDescent="0.35"/>
    <row r="299" ht="13.5" customHeight="1" x14ac:dyDescent="0.35"/>
    <row r="300" ht="13.5" customHeight="1" x14ac:dyDescent="0.35"/>
    <row r="301" ht="13.5" customHeight="1" x14ac:dyDescent="0.35"/>
    <row r="302" ht="13.5" customHeight="1" x14ac:dyDescent="0.35"/>
    <row r="303" ht="13.5" customHeight="1" x14ac:dyDescent="0.35"/>
    <row r="304" ht="13.5" customHeight="1" x14ac:dyDescent="0.35"/>
    <row r="305" ht="13.5" customHeight="1" x14ac:dyDescent="0.35"/>
    <row r="306" ht="13.5" customHeight="1" x14ac:dyDescent="0.35"/>
    <row r="307" ht="13.5" customHeight="1" x14ac:dyDescent="0.35"/>
    <row r="308" ht="13.5" customHeight="1" x14ac:dyDescent="0.35"/>
    <row r="309" ht="13.5" customHeight="1" x14ac:dyDescent="0.35"/>
    <row r="310" ht="13.5" customHeight="1" x14ac:dyDescent="0.35"/>
    <row r="311" ht="13.5" customHeight="1" x14ac:dyDescent="0.35"/>
    <row r="312" ht="13.5" customHeight="1" x14ac:dyDescent="0.35"/>
    <row r="313" ht="13.5" customHeight="1" x14ac:dyDescent="0.35"/>
    <row r="314" ht="13.5" customHeight="1" x14ac:dyDescent="0.35"/>
    <row r="315" ht="13.5" customHeight="1" x14ac:dyDescent="0.35"/>
    <row r="316" ht="13.5" customHeight="1" x14ac:dyDescent="0.35"/>
    <row r="317" ht="13.5" customHeight="1" x14ac:dyDescent="0.35"/>
    <row r="318" ht="13.5" customHeight="1" x14ac:dyDescent="0.35"/>
    <row r="319" ht="13.5" customHeight="1" x14ac:dyDescent="0.35"/>
    <row r="320" ht="13.5" customHeight="1" x14ac:dyDescent="0.35"/>
    <row r="321" ht="13.5" customHeight="1" x14ac:dyDescent="0.35"/>
    <row r="322" ht="13.5" customHeight="1" x14ac:dyDescent="0.35"/>
    <row r="323" ht="13.5" customHeight="1" x14ac:dyDescent="0.35"/>
    <row r="324" ht="13.5" customHeight="1" x14ac:dyDescent="0.35"/>
    <row r="325" ht="13.5" customHeight="1" x14ac:dyDescent="0.35"/>
    <row r="326" ht="13.5" customHeight="1" x14ac:dyDescent="0.35"/>
    <row r="327" ht="13.5" customHeight="1" x14ac:dyDescent="0.35"/>
    <row r="328" ht="13.5" customHeight="1" x14ac:dyDescent="0.35"/>
    <row r="329" ht="13.5" customHeight="1" x14ac:dyDescent="0.35"/>
    <row r="330" ht="13.5" customHeight="1" x14ac:dyDescent="0.35"/>
    <row r="331" ht="13.5" customHeight="1" x14ac:dyDescent="0.35"/>
    <row r="332" ht="13.5" customHeight="1" x14ac:dyDescent="0.35"/>
    <row r="333" ht="13.5" customHeight="1" x14ac:dyDescent="0.35"/>
    <row r="334" ht="13.5" customHeight="1" x14ac:dyDescent="0.35"/>
    <row r="335" ht="13.5" customHeight="1" x14ac:dyDescent="0.35"/>
    <row r="336" ht="13.5" customHeight="1" x14ac:dyDescent="0.35"/>
    <row r="337" ht="13.5" customHeight="1" x14ac:dyDescent="0.35"/>
    <row r="338" ht="13.5" customHeight="1" x14ac:dyDescent="0.35"/>
    <row r="339" ht="13.5" customHeight="1" x14ac:dyDescent="0.35"/>
    <row r="340" ht="13.5" customHeight="1" x14ac:dyDescent="0.35"/>
    <row r="341" ht="13.5" customHeight="1" x14ac:dyDescent="0.35"/>
    <row r="342" ht="13.5" customHeight="1" x14ac:dyDescent="0.35"/>
    <row r="343" ht="13.5" customHeight="1" x14ac:dyDescent="0.35"/>
    <row r="344" ht="13.5" customHeight="1" x14ac:dyDescent="0.35"/>
    <row r="345" ht="13.5" customHeight="1" x14ac:dyDescent="0.35"/>
    <row r="346" ht="13.5" customHeight="1" x14ac:dyDescent="0.35"/>
    <row r="347" ht="13.5" customHeight="1" x14ac:dyDescent="0.35"/>
    <row r="348" ht="13.5" customHeight="1" x14ac:dyDescent="0.35"/>
    <row r="349" ht="13.5" customHeight="1" x14ac:dyDescent="0.35"/>
    <row r="350" ht="13.5" customHeight="1" x14ac:dyDescent="0.35"/>
    <row r="351" ht="13.5" customHeight="1" x14ac:dyDescent="0.35"/>
    <row r="352" ht="13.5" customHeight="1" x14ac:dyDescent="0.35"/>
    <row r="353" ht="13.5" customHeight="1" x14ac:dyDescent="0.35"/>
    <row r="354" ht="13.5" customHeight="1" x14ac:dyDescent="0.35"/>
    <row r="355" ht="13.5" customHeight="1" x14ac:dyDescent="0.35"/>
    <row r="356" ht="13.5" customHeight="1" x14ac:dyDescent="0.35"/>
    <row r="357" ht="13.5" customHeight="1" x14ac:dyDescent="0.35"/>
    <row r="358" ht="13.5" customHeight="1" x14ac:dyDescent="0.35"/>
    <row r="359" ht="13.5" customHeight="1" x14ac:dyDescent="0.35"/>
    <row r="360" ht="13.5" customHeight="1" x14ac:dyDescent="0.35"/>
    <row r="361" ht="13.5" customHeight="1" x14ac:dyDescent="0.35"/>
    <row r="362" ht="13.5" customHeight="1" x14ac:dyDescent="0.35"/>
    <row r="363" ht="13.5" customHeight="1" x14ac:dyDescent="0.35"/>
    <row r="364" ht="13.5" customHeight="1" x14ac:dyDescent="0.35"/>
    <row r="365" ht="13.5" customHeight="1" x14ac:dyDescent="0.35"/>
    <row r="366" ht="13.5" customHeight="1" x14ac:dyDescent="0.35"/>
    <row r="367" ht="13.5" customHeight="1" x14ac:dyDescent="0.35"/>
    <row r="368" ht="13.5" customHeight="1" x14ac:dyDescent="0.35"/>
    <row r="369" ht="13.5" customHeight="1" x14ac:dyDescent="0.35"/>
    <row r="370" ht="13.5" customHeight="1" x14ac:dyDescent="0.35"/>
    <row r="371" ht="13.5" customHeight="1" x14ac:dyDescent="0.35"/>
    <row r="372" ht="13.5" customHeight="1" x14ac:dyDescent="0.35"/>
    <row r="373" ht="13.5" customHeight="1" x14ac:dyDescent="0.35"/>
    <row r="374" ht="13.5" customHeight="1" x14ac:dyDescent="0.35"/>
    <row r="375" ht="13.5" customHeight="1" x14ac:dyDescent="0.35"/>
    <row r="376" ht="13.5" customHeight="1" x14ac:dyDescent="0.35"/>
    <row r="377" ht="13.5" customHeight="1" x14ac:dyDescent="0.35"/>
    <row r="378" ht="13.5" customHeight="1" x14ac:dyDescent="0.35"/>
    <row r="379" ht="13.5" customHeight="1" x14ac:dyDescent="0.35"/>
    <row r="380" ht="13.5" customHeight="1" x14ac:dyDescent="0.35"/>
    <row r="381" ht="13.5" customHeight="1" x14ac:dyDescent="0.35"/>
    <row r="382" ht="13.5" customHeight="1" x14ac:dyDescent="0.35"/>
    <row r="383" ht="13.5" customHeight="1" x14ac:dyDescent="0.35"/>
    <row r="384" ht="13.5" customHeight="1" x14ac:dyDescent="0.35"/>
    <row r="385" ht="13.5" customHeight="1" x14ac:dyDescent="0.35"/>
    <row r="386" ht="13.5" customHeight="1" x14ac:dyDescent="0.35"/>
    <row r="387" ht="13.5" customHeight="1" x14ac:dyDescent="0.35"/>
    <row r="388" ht="13.5" customHeight="1" x14ac:dyDescent="0.35"/>
    <row r="389" ht="13.5" customHeight="1" x14ac:dyDescent="0.35"/>
    <row r="390" ht="13.5" customHeight="1" x14ac:dyDescent="0.35"/>
    <row r="391" ht="13.5" customHeight="1" x14ac:dyDescent="0.35"/>
    <row r="392" ht="13.5" customHeight="1" x14ac:dyDescent="0.35"/>
    <row r="393" ht="13.5" customHeight="1" x14ac:dyDescent="0.35"/>
    <row r="394" ht="13.5" customHeight="1" x14ac:dyDescent="0.35"/>
    <row r="395" ht="13.5" customHeight="1" x14ac:dyDescent="0.35"/>
    <row r="396" ht="13.5" customHeight="1" x14ac:dyDescent="0.35"/>
    <row r="397" ht="13.5" customHeight="1" x14ac:dyDescent="0.35"/>
    <row r="398" ht="13.5" customHeight="1" x14ac:dyDescent="0.35"/>
    <row r="399" ht="13.5" customHeight="1" x14ac:dyDescent="0.35"/>
    <row r="400" ht="13.5" customHeight="1" x14ac:dyDescent="0.35"/>
    <row r="401" ht="13.5" customHeight="1" x14ac:dyDescent="0.35"/>
    <row r="402" ht="13.5" customHeight="1" x14ac:dyDescent="0.35"/>
    <row r="403" ht="13.5" customHeight="1" x14ac:dyDescent="0.35"/>
    <row r="404" ht="13.5" customHeight="1" x14ac:dyDescent="0.35"/>
    <row r="405" ht="13.5" customHeight="1" x14ac:dyDescent="0.35"/>
    <row r="406" ht="13.5" customHeight="1" x14ac:dyDescent="0.35"/>
    <row r="407" ht="13.5" customHeight="1" x14ac:dyDescent="0.35"/>
    <row r="408" ht="13.5" customHeight="1" x14ac:dyDescent="0.35"/>
    <row r="409" ht="13.5" customHeight="1" x14ac:dyDescent="0.35"/>
    <row r="410" ht="13.5" customHeight="1" x14ac:dyDescent="0.35"/>
    <row r="411" ht="13.5" customHeight="1" x14ac:dyDescent="0.35"/>
    <row r="412" ht="13.5" customHeight="1" x14ac:dyDescent="0.35"/>
    <row r="413" ht="13.5" customHeight="1" x14ac:dyDescent="0.35"/>
    <row r="414" ht="13.5" customHeight="1" x14ac:dyDescent="0.35"/>
    <row r="415" ht="13.5" customHeight="1" x14ac:dyDescent="0.35"/>
    <row r="416" ht="13.5" customHeight="1" x14ac:dyDescent="0.35"/>
    <row r="417" ht="13.5" customHeight="1" x14ac:dyDescent="0.35"/>
    <row r="418" ht="13.5" customHeight="1" x14ac:dyDescent="0.35"/>
    <row r="419" ht="13.5" customHeight="1" x14ac:dyDescent="0.35"/>
    <row r="420" ht="13.5" customHeight="1" x14ac:dyDescent="0.35"/>
    <row r="421" ht="13.5" customHeight="1" x14ac:dyDescent="0.35"/>
    <row r="422" ht="13.5" customHeight="1" x14ac:dyDescent="0.35"/>
    <row r="423" ht="13.5" customHeight="1" x14ac:dyDescent="0.35"/>
    <row r="424" ht="13.5" customHeight="1" x14ac:dyDescent="0.35"/>
    <row r="425" ht="13.5" customHeight="1" x14ac:dyDescent="0.35"/>
    <row r="426" ht="13.5" customHeight="1" x14ac:dyDescent="0.35"/>
    <row r="427" ht="13.5" customHeight="1" x14ac:dyDescent="0.35"/>
    <row r="428" ht="13.5" customHeight="1" x14ac:dyDescent="0.35"/>
    <row r="429" ht="13.5" customHeight="1" x14ac:dyDescent="0.35"/>
    <row r="430" ht="13.5" customHeight="1" x14ac:dyDescent="0.35"/>
    <row r="431" ht="13.5" customHeight="1" x14ac:dyDescent="0.35"/>
    <row r="432" ht="13.5" customHeight="1" x14ac:dyDescent="0.35"/>
    <row r="433" ht="13.5" customHeight="1" x14ac:dyDescent="0.35"/>
    <row r="434" ht="13.5" customHeight="1" x14ac:dyDescent="0.35"/>
    <row r="435" ht="13.5" customHeight="1" x14ac:dyDescent="0.35"/>
    <row r="436" ht="13.5" customHeight="1" x14ac:dyDescent="0.35"/>
    <row r="437" ht="13.5" customHeight="1" x14ac:dyDescent="0.35"/>
    <row r="438" ht="13.5" customHeight="1" x14ac:dyDescent="0.35"/>
    <row r="439" ht="13.5" customHeight="1" x14ac:dyDescent="0.35"/>
    <row r="440" ht="13.5" customHeight="1" x14ac:dyDescent="0.35"/>
    <row r="441" ht="13.5" customHeight="1" x14ac:dyDescent="0.35"/>
    <row r="442" ht="13.5" customHeight="1" x14ac:dyDescent="0.35"/>
    <row r="443" ht="13.5" customHeight="1" x14ac:dyDescent="0.35"/>
    <row r="444" ht="13.5" customHeight="1" x14ac:dyDescent="0.35"/>
    <row r="445" ht="13.5" customHeight="1" x14ac:dyDescent="0.35"/>
    <row r="446" ht="13.5" customHeight="1" x14ac:dyDescent="0.35"/>
    <row r="447" ht="13.5" customHeight="1" x14ac:dyDescent="0.35"/>
    <row r="448" ht="13.5" customHeight="1" x14ac:dyDescent="0.35"/>
    <row r="449" ht="13.5" customHeight="1" x14ac:dyDescent="0.35"/>
    <row r="450" ht="13.5" customHeight="1" x14ac:dyDescent="0.35"/>
    <row r="451" ht="13.5" customHeight="1" x14ac:dyDescent="0.35"/>
    <row r="452" ht="13.5" customHeight="1" x14ac:dyDescent="0.35"/>
    <row r="453" ht="13.5" customHeight="1" x14ac:dyDescent="0.35"/>
    <row r="454" ht="13.5" customHeight="1" x14ac:dyDescent="0.35"/>
    <row r="455" ht="13.5" customHeight="1" x14ac:dyDescent="0.35"/>
    <row r="456" ht="13.5" customHeight="1" x14ac:dyDescent="0.35"/>
    <row r="457" ht="13.5" customHeight="1" x14ac:dyDescent="0.35"/>
    <row r="458" ht="13.5" customHeight="1" x14ac:dyDescent="0.35"/>
    <row r="459" ht="13.5" customHeight="1" x14ac:dyDescent="0.35"/>
    <row r="460" ht="13.5" customHeight="1" x14ac:dyDescent="0.35"/>
    <row r="461" ht="13.5" customHeight="1" x14ac:dyDescent="0.35"/>
    <row r="462" ht="13.5" customHeight="1" x14ac:dyDescent="0.35"/>
    <row r="463" ht="13.5" customHeight="1" x14ac:dyDescent="0.35"/>
    <row r="464" ht="13.5" customHeight="1" x14ac:dyDescent="0.35"/>
    <row r="465" ht="13.5" customHeight="1" x14ac:dyDescent="0.35"/>
    <row r="466" ht="13.5" customHeight="1" x14ac:dyDescent="0.35"/>
    <row r="467" ht="13.5" customHeight="1" x14ac:dyDescent="0.35"/>
    <row r="468" ht="13.5" customHeight="1" x14ac:dyDescent="0.35"/>
    <row r="469" ht="13.5" customHeight="1" x14ac:dyDescent="0.35"/>
    <row r="470" ht="13.5" customHeight="1" x14ac:dyDescent="0.35"/>
    <row r="471" ht="13.5" customHeight="1" x14ac:dyDescent="0.35"/>
    <row r="472" ht="13.5" customHeight="1" x14ac:dyDescent="0.35"/>
    <row r="473" ht="13.5" customHeight="1" x14ac:dyDescent="0.35"/>
    <row r="474" ht="13.5" customHeight="1" x14ac:dyDescent="0.35"/>
    <row r="475" ht="13.5" customHeight="1" x14ac:dyDescent="0.35"/>
    <row r="476" ht="13.5" customHeight="1" x14ac:dyDescent="0.35"/>
    <row r="477" ht="13.5" customHeight="1" x14ac:dyDescent="0.35"/>
    <row r="478" ht="13.5" customHeight="1" x14ac:dyDescent="0.35"/>
    <row r="479" ht="13.5" customHeight="1" x14ac:dyDescent="0.35"/>
    <row r="480" ht="13.5" customHeight="1" x14ac:dyDescent="0.35"/>
    <row r="481" ht="13.5" customHeight="1" x14ac:dyDescent="0.35"/>
    <row r="482" ht="13.5" customHeight="1" x14ac:dyDescent="0.35"/>
    <row r="483" ht="13.5" customHeight="1" x14ac:dyDescent="0.35"/>
    <row r="484" ht="13.5" customHeight="1" x14ac:dyDescent="0.35"/>
    <row r="485" ht="13.5" customHeight="1" x14ac:dyDescent="0.35"/>
    <row r="486" ht="13.5" customHeight="1" x14ac:dyDescent="0.35"/>
    <row r="487" ht="13.5" customHeight="1" x14ac:dyDescent="0.35"/>
    <row r="488" ht="13.5" customHeight="1" x14ac:dyDescent="0.35"/>
    <row r="489" ht="13.5" customHeight="1" x14ac:dyDescent="0.35"/>
    <row r="490" ht="13.5" customHeight="1" x14ac:dyDescent="0.35"/>
    <row r="491" ht="13.5" customHeight="1" x14ac:dyDescent="0.35"/>
    <row r="492" ht="13.5" customHeight="1" x14ac:dyDescent="0.35"/>
    <row r="493" ht="13.5" customHeight="1" x14ac:dyDescent="0.35"/>
    <row r="494" ht="13.5" customHeight="1" x14ac:dyDescent="0.35"/>
    <row r="495" ht="13.5" customHeight="1" x14ac:dyDescent="0.35"/>
    <row r="496" ht="13.5" customHeight="1" x14ac:dyDescent="0.35"/>
    <row r="497" ht="13.5" customHeight="1" x14ac:dyDescent="0.35"/>
    <row r="498" ht="13.5" customHeight="1" x14ac:dyDescent="0.35"/>
    <row r="499" ht="13.5" customHeight="1" x14ac:dyDescent="0.35"/>
    <row r="500" ht="13.5" customHeight="1" x14ac:dyDescent="0.35"/>
    <row r="501" ht="13.5" customHeight="1" x14ac:dyDescent="0.35"/>
    <row r="502" ht="13.5" customHeight="1" x14ac:dyDescent="0.35"/>
    <row r="503" ht="13.5" customHeight="1" x14ac:dyDescent="0.35"/>
    <row r="504" ht="13.5" customHeight="1" x14ac:dyDescent="0.35"/>
    <row r="505" ht="13.5" customHeight="1" x14ac:dyDescent="0.35"/>
    <row r="506" ht="13.5" customHeight="1" x14ac:dyDescent="0.35"/>
    <row r="507" ht="13.5" customHeight="1" x14ac:dyDescent="0.35"/>
    <row r="508" ht="13.5" customHeight="1" x14ac:dyDescent="0.35"/>
    <row r="509" ht="13.5" customHeight="1" x14ac:dyDescent="0.35"/>
    <row r="510" ht="13.5" customHeight="1" x14ac:dyDescent="0.35"/>
    <row r="511" ht="13.5" customHeight="1" x14ac:dyDescent="0.35"/>
    <row r="512" ht="13.5" customHeight="1" x14ac:dyDescent="0.35"/>
    <row r="513" ht="13.5" customHeight="1" x14ac:dyDescent="0.35"/>
    <row r="514" ht="13.5" customHeight="1" x14ac:dyDescent="0.35"/>
    <row r="515" ht="13.5" customHeight="1" x14ac:dyDescent="0.35"/>
    <row r="516" ht="13.5" customHeight="1" x14ac:dyDescent="0.35"/>
    <row r="517" ht="13.5" customHeight="1" x14ac:dyDescent="0.35"/>
    <row r="518" ht="13.5" customHeight="1" x14ac:dyDescent="0.35"/>
    <row r="519" ht="13.5" customHeight="1" x14ac:dyDescent="0.35"/>
    <row r="520" ht="13.5" customHeight="1" x14ac:dyDescent="0.35"/>
    <row r="521" ht="13.5" customHeight="1" x14ac:dyDescent="0.35"/>
    <row r="522" ht="13.5" customHeight="1" x14ac:dyDescent="0.35"/>
    <row r="523" ht="13.5" customHeight="1" x14ac:dyDescent="0.35"/>
    <row r="524" ht="13.5" customHeight="1" x14ac:dyDescent="0.35"/>
    <row r="525" ht="13.5" customHeight="1" x14ac:dyDescent="0.35"/>
    <row r="526" ht="13.5" customHeight="1" x14ac:dyDescent="0.35"/>
    <row r="527" ht="13.5" customHeight="1" x14ac:dyDescent="0.35"/>
    <row r="528" ht="13.5" customHeight="1" x14ac:dyDescent="0.35"/>
    <row r="529" ht="13.5" customHeight="1" x14ac:dyDescent="0.35"/>
    <row r="530" ht="13.5" customHeight="1" x14ac:dyDescent="0.35"/>
    <row r="531" ht="13.5" customHeight="1" x14ac:dyDescent="0.35"/>
    <row r="532" ht="13.5" customHeight="1" x14ac:dyDescent="0.35"/>
    <row r="533" ht="13.5" customHeight="1" x14ac:dyDescent="0.35"/>
    <row r="534" ht="13.5" customHeight="1" x14ac:dyDescent="0.35"/>
    <row r="535" ht="13.5" customHeight="1" x14ac:dyDescent="0.35"/>
    <row r="536" ht="13.5" customHeight="1" x14ac:dyDescent="0.35"/>
    <row r="537" ht="13.5" customHeight="1" x14ac:dyDescent="0.35"/>
    <row r="538" ht="13.5" customHeight="1" x14ac:dyDescent="0.35"/>
    <row r="539" ht="13.5" customHeight="1" x14ac:dyDescent="0.35"/>
    <row r="540" ht="13.5" customHeight="1" x14ac:dyDescent="0.35"/>
    <row r="541" ht="13.5" customHeight="1" x14ac:dyDescent="0.35"/>
    <row r="542" ht="13.5" customHeight="1" x14ac:dyDescent="0.35"/>
    <row r="543" ht="13.5" customHeight="1" x14ac:dyDescent="0.35"/>
    <row r="544" ht="13.5" customHeight="1" x14ac:dyDescent="0.35"/>
    <row r="545" ht="13.5" customHeight="1" x14ac:dyDescent="0.35"/>
    <row r="546" ht="13.5" customHeight="1" x14ac:dyDescent="0.35"/>
    <row r="547" ht="13.5" customHeight="1" x14ac:dyDescent="0.35"/>
    <row r="548" ht="13.5" customHeight="1" x14ac:dyDescent="0.35"/>
    <row r="549" ht="13.5" customHeight="1" x14ac:dyDescent="0.35"/>
    <row r="550" ht="13.5" customHeight="1" x14ac:dyDescent="0.35"/>
    <row r="551" ht="13.5" customHeight="1" x14ac:dyDescent="0.35"/>
    <row r="552" ht="13.5" customHeight="1" x14ac:dyDescent="0.35"/>
    <row r="553" ht="13.5" customHeight="1" x14ac:dyDescent="0.35"/>
    <row r="554" ht="13.5" customHeight="1" x14ac:dyDescent="0.35"/>
    <row r="555" ht="13.5" customHeight="1" x14ac:dyDescent="0.35"/>
    <row r="556" ht="13.5" customHeight="1" x14ac:dyDescent="0.35"/>
    <row r="557" ht="13.5" customHeight="1" x14ac:dyDescent="0.35"/>
    <row r="558" ht="13.5" customHeight="1" x14ac:dyDescent="0.35"/>
    <row r="559" ht="13.5" customHeight="1" x14ac:dyDescent="0.35"/>
    <row r="560" ht="13.5" customHeight="1" x14ac:dyDescent="0.35"/>
    <row r="561" ht="13.5" customHeight="1" x14ac:dyDescent="0.35"/>
    <row r="562" ht="13.5" customHeight="1" x14ac:dyDescent="0.35"/>
    <row r="563" ht="13.5" customHeight="1" x14ac:dyDescent="0.35"/>
    <row r="564" ht="13.5" customHeight="1" x14ac:dyDescent="0.35"/>
    <row r="565" ht="13.5" customHeight="1" x14ac:dyDescent="0.35"/>
    <row r="566" ht="13.5" customHeight="1" x14ac:dyDescent="0.35"/>
    <row r="567" ht="13.5" customHeight="1" x14ac:dyDescent="0.35"/>
    <row r="568" ht="13.5" customHeight="1" x14ac:dyDescent="0.35"/>
    <row r="569" ht="13.5" customHeight="1" x14ac:dyDescent="0.35"/>
    <row r="570" ht="13.5" customHeight="1" x14ac:dyDescent="0.35"/>
    <row r="571" ht="13.5" customHeight="1" x14ac:dyDescent="0.35"/>
    <row r="572" ht="13.5" customHeight="1" x14ac:dyDescent="0.35"/>
    <row r="573" ht="13.5" customHeight="1" x14ac:dyDescent="0.35"/>
    <row r="574" ht="13.5" customHeight="1" x14ac:dyDescent="0.35"/>
    <row r="575" ht="13.5" customHeight="1" x14ac:dyDescent="0.35"/>
    <row r="576" ht="13.5" customHeight="1" x14ac:dyDescent="0.35"/>
    <row r="577" ht="13.5" customHeight="1" x14ac:dyDescent="0.35"/>
    <row r="578" ht="13.5" customHeight="1" x14ac:dyDescent="0.35"/>
    <row r="579" ht="13.5" customHeight="1" x14ac:dyDescent="0.35"/>
    <row r="580" ht="13.5" customHeight="1" x14ac:dyDescent="0.35"/>
    <row r="581" ht="13.5" customHeight="1" x14ac:dyDescent="0.35"/>
    <row r="582" ht="13.5" customHeight="1" x14ac:dyDescent="0.35"/>
    <row r="583" ht="13.5" customHeight="1" x14ac:dyDescent="0.35"/>
    <row r="584" ht="13.5" customHeight="1" x14ac:dyDescent="0.35"/>
    <row r="585" ht="13.5" customHeight="1" x14ac:dyDescent="0.35"/>
    <row r="586" ht="13.5" customHeight="1" x14ac:dyDescent="0.35"/>
    <row r="587" ht="13.5" customHeight="1" x14ac:dyDescent="0.35"/>
    <row r="588" ht="13.5" customHeight="1" x14ac:dyDescent="0.35"/>
    <row r="589" ht="13.5" customHeight="1" x14ac:dyDescent="0.35"/>
    <row r="590" ht="13.5" customHeight="1" x14ac:dyDescent="0.35"/>
    <row r="591" ht="13.5" customHeight="1" x14ac:dyDescent="0.35"/>
    <row r="592" ht="13.5" customHeight="1" x14ac:dyDescent="0.35"/>
    <row r="593" ht="13.5" customHeight="1" x14ac:dyDescent="0.35"/>
    <row r="594" ht="13.5" customHeight="1" x14ac:dyDescent="0.35"/>
    <row r="595" ht="13.5" customHeight="1" x14ac:dyDescent="0.35"/>
    <row r="596" ht="13.5" customHeight="1" x14ac:dyDescent="0.35"/>
    <row r="597" ht="13.5" customHeight="1" x14ac:dyDescent="0.35"/>
    <row r="598" ht="13.5" customHeight="1" x14ac:dyDescent="0.35"/>
    <row r="599" ht="13.5" customHeight="1" x14ac:dyDescent="0.35"/>
    <row r="600" ht="13.5" customHeight="1" x14ac:dyDescent="0.35"/>
    <row r="601" ht="13.5" customHeight="1" x14ac:dyDescent="0.35"/>
    <row r="602" ht="13.5" customHeight="1" x14ac:dyDescent="0.35"/>
    <row r="603" ht="13.5" customHeight="1" x14ac:dyDescent="0.35"/>
    <row r="604" ht="13.5" customHeight="1" x14ac:dyDescent="0.35"/>
    <row r="605" ht="13.5" customHeight="1" x14ac:dyDescent="0.35"/>
    <row r="606" ht="13.5" customHeight="1" x14ac:dyDescent="0.35"/>
    <row r="607" ht="13.5" customHeight="1" x14ac:dyDescent="0.35"/>
    <row r="608" ht="13.5" customHeight="1" x14ac:dyDescent="0.35"/>
    <row r="609" ht="13.5" customHeight="1" x14ac:dyDescent="0.35"/>
    <row r="610" ht="13.5" customHeight="1" x14ac:dyDescent="0.35"/>
    <row r="611" ht="13.5" customHeight="1" x14ac:dyDescent="0.35"/>
    <row r="612" ht="13.5" customHeight="1" x14ac:dyDescent="0.35"/>
    <row r="613" ht="13.5" customHeight="1" x14ac:dyDescent="0.35"/>
    <row r="614" ht="13.5" customHeight="1" x14ac:dyDescent="0.35"/>
    <row r="615" ht="13.5" customHeight="1" x14ac:dyDescent="0.35"/>
    <row r="616" ht="13.5" customHeight="1" x14ac:dyDescent="0.35"/>
    <row r="617" ht="13.5" customHeight="1" x14ac:dyDescent="0.35"/>
    <row r="618" ht="13.5" customHeight="1" x14ac:dyDescent="0.35"/>
    <row r="619" ht="13.5" customHeight="1" x14ac:dyDescent="0.35"/>
    <row r="620" ht="13.5" customHeight="1" x14ac:dyDescent="0.35"/>
    <row r="621" ht="13.5" customHeight="1" x14ac:dyDescent="0.35"/>
    <row r="622" ht="13.5" customHeight="1" x14ac:dyDescent="0.35"/>
    <row r="623" ht="13.5" customHeight="1" x14ac:dyDescent="0.35"/>
    <row r="624" ht="13.5" customHeight="1" x14ac:dyDescent="0.35"/>
    <row r="625" ht="13.5" customHeight="1" x14ac:dyDescent="0.35"/>
    <row r="626" ht="13.5" customHeight="1" x14ac:dyDescent="0.35"/>
    <row r="627" ht="13.5" customHeight="1" x14ac:dyDescent="0.35"/>
    <row r="628" ht="13.5" customHeight="1" x14ac:dyDescent="0.35"/>
    <row r="629" ht="13.5" customHeight="1" x14ac:dyDescent="0.35"/>
    <row r="630" ht="13.5" customHeight="1" x14ac:dyDescent="0.35"/>
    <row r="631" ht="13.5" customHeight="1" x14ac:dyDescent="0.35"/>
    <row r="632" ht="13.5" customHeight="1" x14ac:dyDescent="0.35"/>
    <row r="633" ht="13.5" customHeight="1" x14ac:dyDescent="0.35"/>
    <row r="634" ht="13.5" customHeight="1" x14ac:dyDescent="0.35"/>
    <row r="635" ht="13.5" customHeight="1" x14ac:dyDescent="0.35"/>
    <row r="636" ht="13.5" customHeight="1" x14ac:dyDescent="0.35"/>
    <row r="637" ht="13.5" customHeight="1" x14ac:dyDescent="0.35"/>
    <row r="638" ht="13.5" customHeight="1" x14ac:dyDescent="0.35"/>
    <row r="639" ht="13.5" customHeight="1" x14ac:dyDescent="0.35"/>
    <row r="640" ht="13.5" customHeight="1" x14ac:dyDescent="0.35"/>
    <row r="641" ht="13.5" customHeight="1" x14ac:dyDescent="0.35"/>
    <row r="642" ht="13.5" customHeight="1" x14ac:dyDescent="0.35"/>
    <row r="643" ht="13.5" customHeight="1" x14ac:dyDescent="0.35"/>
    <row r="644" ht="13.5" customHeight="1" x14ac:dyDescent="0.35"/>
    <row r="645" ht="13.5" customHeight="1" x14ac:dyDescent="0.35"/>
    <row r="646" ht="13.5" customHeight="1" x14ac:dyDescent="0.35"/>
    <row r="647" ht="13.5" customHeight="1" x14ac:dyDescent="0.35"/>
    <row r="648" ht="13.5" customHeight="1" x14ac:dyDescent="0.35"/>
    <row r="649" ht="13.5" customHeight="1" x14ac:dyDescent="0.35"/>
    <row r="650" ht="13.5" customHeight="1" x14ac:dyDescent="0.35"/>
    <row r="651" ht="13.5" customHeight="1" x14ac:dyDescent="0.35"/>
    <row r="652" ht="13.5" customHeight="1" x14ac:dyDescent="0.35"/>
    <row r="653" ht="13.5" customHeight="1" x14ac:dyDescent="0.35"/>
    <row r="654" ht="13.5" customHeight="1" x14ac:dyDescent="0.35"/>
    <row r="655" ht="13.5" customHeight="1" x14ac:dyDescent="0.35"/>
    <row r="656" ht="13.5" customHeight="1" x14ac:dyDescent="0.35"/>
    <row r="657" ht="13.5" customHeight="1" x14ac:dyDescent="0.35"/>
    <row r="658" ht="13.5" customHeight="1" x14ac:dyDescent="0.35"/>
    <row r="659" ht="13.5" customHeight="1" x14ac:dyDescent="0.35"/>
    <row r="660" ht="13.5" customHeight="1" x14ac:dyDescent="0.35"/>
    <row r="661" ht="13.5" customHeight="1" x14ac:dyDescent="0.35"/>
    <row r="662" ht="13.5" customHeight="1" x14ac:dyDescent="0.35"/>
    <row r="663" ht="13.5" customHeight="1" x14ac:dyDescent="0.35"/>
    <row r="664" ht="13.5" customHeight="1" x14ac:dyDescent="0.35"/>
    <row r="665" ht="13.5" customHeight="1" x14ac:dyDescent="0.35"/>
    <row r="666" ht="13.5" customHeight="1" x14ac:dyDescent="0.35"/>
    <row r="667" ht="13.5" customHeight="1" x14ac:dyDescent="0.35"/>
    <row r="668" ht="13.5" customHeight="1" x14ac:dyDescent="0.35"/>
    <row r="669" ht="13.5" customHeight="1" x14ac:dyDescent="0.35"/>
    <row r="670" ht="13.5" customHeight="1" x14ac:dyDescent="0.35"/>
    <row r="671" ht="13.5" customHeight="1" x14ac:dyDescent="0.35"/>
    <row r="672" ht="13.5" customHeight="1" x14ac:dyDescent="0.35"/>
    <row r="673" ht="13.5" customHeight="1" x14ac:dyDescent="0.35"/>
    <row r="674" ht="13.5" customHeight="1" x14ac:dyDescent="0.35"/>
    <row r="675" ht="13.5" customHeight="1" x14ac:dyDescent="0.35"/>
    <row r="676" ht="13.5" customHeight="1" x14ac:dyDescent="0.35"/>
    <row r="677" ht="13.5" customHeight="1" x14ac:dyDescent="0.35"/>
    <row r="678" ht="13.5" customHeight="1" x14ac:dyDescent="0.35"/>
    <row r="679" ht="13.5" customHeight="1" x14ac:dyDescent="0.35"/>
    <row r="680" ht="13.5" customHeight="1" x14ac:dyDescent="0.35"/>
    <row r="681" ht="13.5" customHeight="1" x14ac:dyDescent="0.35"/>
    <row r="682" ht="13.5" customHeight="1" x14ac:dyDescent="0.35"/>
    <row r="683" ht="13.5" customHeight="1" x14ac:dyDescent="0.35"/>
    <row r="684" ht="13.5" customHeight="1" x14ac:dyDescent="0.35"/>
    <row r="685" ht="13.5" customHeight="1" x14ac:dyDescent="0.35"/>
    <row r="686" ht="13.5" customHeight="1" x14ac:dyDescent="0.35"/>
    <row r="687" ht="13.5" customHeight="1" x14ac:dyDescent="0.35"/>
    <row r="688" ht="13.5" customHeight="1" x14ac:dyDescent="0.35"/>
    <row r="689" ht="13.5" customHeight="1" x14ac:dyDescent="0.35"/>
    <row r="690" ht="13.5" customHeight="1" x14ac:dyDescent="0.35"/>
    <row r="691" ht="13.5" customHeight="1" x14ac:dyDescent="0.35"/>
    <row r="692" ht="13.5" customHeight="1" x14ac:dyDescent="0.35"/>
    <row r="693" ht="13.5" customHeight="1" x14ac:dyDescent="0.35"/>
    <row r="694" ht="13.5" customHeight="1" x14ac:dyDescent="0.35"/>
    <row r="695" ht="13.5" customHeight="1" x14ac:dyDescent="0.35"/>
    <row r="696" ht="13.5" customHeight="1" x14ac:dyDescent="0.35"/>
    <row r="697" ht="13.5" customHeight="1" x14ac:dyDescent="0.35"/>
    <row r="698" ht="13.5" customHeight="1" x14ac:dyDescent="0.35"/>
    <row r="699" ht="13.5" customHeight="1" x14ac:dyDescent="0.35"/>
    <row r="700" ht="13.5" customHeight="1" x14ac:dyDescent="0.35"/>
    <row r="701" ht="13.5" customHeight="1" x14ac:dyDescent="0.35"/>
    <row r="702" ht="13.5" customHeight="1" x14ac:dyDescent="0.35"/>
    <row r="703" ht="13.5" customHeight="1" x14ac:dyDescent="0.35"/>
    <row r="704" ht="13.5" customHeight="1" x14ac:dyDescent="0.35"/>
    <row r="705" ht="13.5" customHeight="1" x14ac:dyDescent="0.35"/>
    <row r="706" ht="13.5" customHeight="1" x14ac:dyDescent="0.35"/>
    <row r="707" ht="13.5" customHeight="1" x14ac:dyDescent="0.35"/>
    <row r="708" ht="13.5" customHeight="1" x14ac:dyDescent="0.35"/>
    <row r="709" ht="13.5" customHeight="1" x14ac:dyDescent="0.35"/>
    <row r="710" ht="13.5" customHeight="1" x14ac:dyDescent="0.35"/>
    <row r="711" ht="13.5" customHeight="1" x14ac:dyDescent="0.35"/>
    <row r="712" ht="13.5" customHeight="1" x14ac:dyDescent="0.35"/>
    <row r="713" ht="13.5" customHeight="1" x14ac:dyDescent="0.35"/>
    <row r="714" ht="13.5" customHeight="1" x14ac:dyDescent="0.35"/>
    <row r="715" ht="13.5" customHeight="1" x14ac:dyDescent="0.35"/>
    <row r="716" ht="13.5" customHeight="1" x14ac:dyDescent="0.35"/>
    <row r="717" ht="13.5" customHeight="1" x14ac:dyDescent="0.35"/>
    <row r="718" ht="13.5" customHeight="1" x14ac:dyDescent="0.35"/>
    <row r="719" ht="13.5" customHeight="1" x14ac:dyDescent="0.35"/>
    <row r="720" ht="13.5" customHeight="1" x14ac:dyDescent="0.35"/>
    <row r="721" ht="13.5" customHeight="1" x14ac:dyDescent="0.35"/>
    <row r="722" ht="13.5" customHeight="1" x14ac:dyDescent="0.35"/>
    <row r="723" ht="13.5" customHeight="1" x14ac:dyDescent="0.35"/>
    <row r="724" ht="13.5" customHeight="1" x14ac:dyDescent="0.35"/>
    <row r="725" ht="13.5" customHeight="1" x14ac:dyDescent="0.35"/>
    <row r="726" ht="13.5" customHeight="1" x14ac:dyDescent="0.35"/>
    <row r="727" ht="13.5" customHeight="1" x14ac:dyDescent="0.35"/>
    <row r="728" ht="13.5" customHeight="1" x14ac:dyDescent="0.35"/>
    <row r="729" ht="13.5" customHeight="1" x14ac:dyDescent="0.35"/>
    <row r="730" ht="13.5" customHeight="1" x14ac:dyDescent="0.35"/>
    <row r="731" ht="13.5" customHeight="1" x14ac:dyDescent="0.35"/>
    <row r="732" ht="13.5" customHeight="1" x14ac:dyDescent="0.35"/>
    <row r="733" ht="13.5" customHeight="1" x14ac:dyDescent="0.35"/>
    <row r="734" ht="13.5" customHeight="1" x14ac:dyDescent="0.35"/>
    <row r="735" ht="13.5" customHeight="1" x14ac:dyDescent="0.35"/>
    <row r="736" ht="13.5" customHeight="1" x14ac:dyDescent="0.35"/>
    <row r="737" ht="13.5" customHeight="1" x14ac:dyDescent="0.35"/>
    <row r="738" ht="13.5" customHeight="1" x14ac:dyDescent="0.35"/>
    <row r="739" ht="13.5" customHeight="1" x14ac:dyDescent="0.35"/>
    <row r="740" ht="13.5" customHeight="1" x14ac:dyDescent="0.35"/>
    <row r="741" ht="13.5" customHeight="1" x14ac:dyDescent="0.35"/>
    <row r="742" ht="13.5" customHeight="1" x14ac:dyDescent="0.35"/>
    <row r="743" ht="13.5" customHeight="1" x14ac:dyDescent="0.35"/>
    <row r="744" ht="13.5" customHeight="1" x14ac:dyDescent="0.35"/>
    <row r="745" ht="13.5" customHeight="1" x14ac:dyDescent="0.35"/>
    <row r="746" ht="13.5" customHeight="1" x14ac:dyDescent="0.35"/>
    <row r="747" ht="13.5" customHeight="1" x14ac:dyDescent="0.35"/>
    <row r="748" ht="13.5" customHeight="1" x14ac:dyDescent="0.35"/>
    <row r="749" ht="13.5" customHeight="1" x14ac:dyDescent="0.35"/>
    <row r="750" ht="13.5" customHeight="1" x14ac:dyDescent="0.35"/>
    <row r="751" ht="13.5" customHeight="1" x14ac:dyDescent="0.35"/>
    <row r="752" ht="13.5" customHeight="1" x14ac:dyDescent="0.35"/>
    <row r="753" ht="13.5" customHeight="1" x14ac:dyDescent="0.35"/>
    <row r="754" ht="13.5" customHeight="1" x14ac:dyDescent="0.35"/>
    <row r="755" ht="13.5" customHeight="1" x14ac:dyDescent="0.35"/>
    <row r="756" ht="13.5" customHeight="1" x14ac:dyDescent="0.35"/>
    <row r="757" ht="13.5" customHeight="1" x14ac:dyDescent="0.35"/>
    <row r="758" ht="13.5" customHeight="1" x14ac:dyDescent="0.35"/>
    <row r="759" ht="13.5" customHeight="1" x14ac:dyDescent="0.35"/>
    <row r="760" ht="13.5" customHeight="1" x14ac:dyDescent="0.35"/>
    <row r="761" ht="13.5" customHeight="1" x14ac:dyDescent="0.35"/>
    <row r="762" ht="13.5" customHeight="1" x14ac:dyDescent="0.35"/>
    <row r="763" ht="13.5" customHeight="1" x14ac:dyDescent="0.35"/>
    <row r="764" ht="13.5" customHeight="1" x14ac:dyDescent="0.35"/>
    <row r="765" ht="13.5" customHeight="1" x14ac:dyDescent="0.35"/>
    <row r="766" ht="13.5" customHeight="1" x14ac:dyDescent="0.35"/>
    <row r="767" ht="13.5" customHeight="1" x14ac:dyDescent="0.35"/>
    <row r="768" ht="13.5" customHeight="1" x14ac:dyDescent="0.35"/>
    <row r="769" ht="13.5" customHeight="1" x14ac:dyDescent="0.35"/>
    <row r="770" ht="13.5" customHeight="1" x14ac:dyDescent="0.35"/>
    <row r="771" ht="13.5" customHeight="1" x14ac:dyDescent="0.35"/>
    <row r="772" ht="13.5" customHeight="1" x14ac:dyDescent="0.35"/>
    <row r="773" ht="13.5" customHeight="1" x14ac:dyDescent="0.35"/>
    <row r="774" ht="13.5" customHeight="1" x14ac:dyDescent="0.35"/>
    <row r="775" ht="13.5" customHeight="1" x14ac:dyDescent="0.35"/>
    <row r="776" ht="13.5" customHeight="1" x14ac:dyDescent="0.35"/>
    <row r="777" ht="13.5" customHeight="1" x14ac:dyDescent="0.35"/>
    <row r="778" ht="13.5" customHeight="1" x14ac:dyDescent="0.35"/>
    <row r="779" ht="13.5" customHeight="1" x14ac:dyDescent="0.35"/>
    <row r="780" ht="13.5" customHeight="1" x14ac:dyDescent="0.35"/>
    <row r="781" ht="13.5" customHeight="1" x14ac:dyDescent="0.35"/>
    <row r="782" ht="13.5" customHeight="1" x14ac:dyDescent="0.35"/>
    <row r="783" ht="13.5" customHeight="1" x14ac:dyDescent="0.35"/>
    <row r="784" ht="13.5" customHeight="1" x14ac:dyDescent="0.35"/>
    <row r="785" ht="13.5" customHeight="1" x14ac:dyDescent="0.35"/>
    <row r="786" ht="13.5" customHeight="1" x14ac:dyDescent="0.35"/>
    <row r="787" ht="13.5" customHeight="1" x14ac:dyDescent="0.35"/>
    <row r="788" ht="13.5" customHeight="1" x14ac:dyDescent="0.35"/>
    <row r="789" ht="13.5" customHeight="1" x14ac:dyDescent="0.35"/>
    <row r="790" ht="13.5" customHeight="1" x14ac:dyDescent="0.35"/>
    <row r="791" ht="13.5" customHeight="1" x14ac:dyDescent="0.35"/>
    <row r="792" ht="13.5" customHeight="1" x14ac:dyDescent="0.35"/>
    <row r="793" ht="13.5" customHeight="1" x14ac:dyDescent="0.35"/>
    <row r="794" ht="13.5" customHeight="1" x14ac:dyDescent="0.35"/>
    <row r="795" ht="13.5" customHeight="1" x14ac:dyDescent="0.35"/>
    <row r="796" ht="13.5" customHeight="1" x14ac:dyDescent="0.35"/>
    <row r="797" ht="13.5" customHeight="1" x14ac:dyDescent="0.35"/>
    <row r="798" ht="13.5" customHeight="1" x14ac:dyDescent="0.35"/>
    <row r="799" ht="13.5" customHeight="1" x14ac:dyDescent="0.35"/>
    <row r="800" ht="13.5" customHeight="1" x14ac:dyDescent="0.35"/>
    <row r="801" ht="13.5" customHeight="1" x14ac:dyDescent="0.35"/>
    <row r="802" ht="13.5" customHeight="1" x14ac:dyDescent="0.35"/>
    <row r="803" ht="13.5" customHeight="1" x14ac:dyDescent="0.35"/>
    <row r="804" ht="13.5" customHeight="1" x14ac:dyDescent="0.35"/>
    <row r="805" ht="13.5" customHeight="1" x14ac:dyDescent="0.35"/>
    <row r="806" ht="13.5" customHeight="1" x14ac:dyDescent="0.35"/>
    <row r="807" ht="13.5" customHeight="1" x14ac:dyDescent="0.35"/>
    <row r="808" ht="13.5" customHeight="1" x14ac:dyDescent="0.35"/>
    <row r="809" ht="13.5" customHeight="1" x14ac:dyDescent="0.35"/>
    <row r="810" ht="13.5" customHeight="1" x14ac:dyDescent="0.35"/>
    <row r="811" ht="13.5" customHeight="1" x14ac:dyDescent="0.35"/>
    <row r="812" ht="13.5" customHeight="1" x14ac:dyDescent="0.35"/>
    <row r="813" ht="13.5" customHeight="1" x14ac:dyDescent="0.35"/>
    <row r="814" ht="13.5" customHeight="1" x14ac:dyDescent="0.35"/>
    <row r="815" ht="13.5" customHeight="1" x14ac:dyDescent="0.35"/>
    <row r="816" ht="13.5" customHeight="1" x14ac:dyDescent="0.35"/>
    <row r="817" ht="13.5" customHeight="1" x14ac:dyDescent="0.35"/>
    <row r="818" ht="13.5" customHeight="1" x14ac:dyDescent="0.35"/>
    <row r="819" ht="13.5" customHeight="1" x14ac:dyDescent="0.35"/>
    <row r="820" ht="13.5" customHeight="1" x14ac:dyDescent="0.35"/>
    <row r="821" ht="13.5" customHeight="1" x14ac:dyDescent="0.35"/>
    <row r="822" ht="13.5" customHeight="1" x14ac:dyDescent="0.35"/>
    <row r="823" ht="13.5" customHeight="1" x14ac:dyDescent="0.35"/>
    <row r="824" ht="13.5" customHeight="1" x14ac:dyDescent="0.35"/>
    <row r="825" ht="13.5" customHeight="1" x14ac:dyDescent="0.35"/>
    <row r="826" ht="13.5" customHeight="1" x14ac:dyDescent="0.35"/>
    <row r="827" ht="13.5" customHeight="1" x14ac:dyDescent="0.35"/>
    <row r="828" ht="13.5" customHeight="1" x14ac:dyDescent="0.35"/>
    <row r="829" ht="13.5" customHeight="1" x14ac:dyDescent="0.35"/>
    <row r="830" ht="13.5" customHeight="1" x14ac:dyDescent="0.35"/>
    <row r="831" ht="13.5" customHeight="1" x14ac:dyDescent="0.35"/>
    <row r="832" ht="13.5" customHeight="1" x14ac:dyDescent="0.35"/>
    <row r="833" ht="13.5" customHeight="1" x14ac:dyDescent="0.35"/>
    <row r="834" ht="13.5" customHeight="1" x14ac:dyDescent="0.35"/>
    <row r="835" ht="13.5" customHeight="1" x14ac:dyDescent="0.35"/>
    <row r="836" ht="13.5" customHeight="1" x14ac:dyDescent="0.35"/>
    <row r="837" ht="13.5" customHeight="1" x14ac:dyDescent="0.35"/>
    <row r="838" ht="13.5" customHeight="1" x14ac:dyDescent="0.35"/>
    <row r="839" ht="13.5" customHeight="1" x14ac:dyDescent="0.35"/>
    <row r="840" ht="13.5" customHeight="1" x14ac:dyDescent="0.35"/>
    <row r="841" ht="13.5" customHeight="1" x14ac:dyDescent="0.35"/>
    <row r="842" ht="13.5" customHeight="1" x14ac:dyDescent="0.35"/>
    <row r="843" ht="13.5" customHeight="1" x14ac:dyDescent="0.35"/>
    <row r="844" ht="13.5" customHeight="1" x14ac:dyDescent="0.35"/>
    <row r="845" ht="13.5" customHeight="1" x14ac:dyDescent="0.35"/>
    <row r="846" ht="13.5" customHeight="1" x14ac:dyDescent="0.35"/>
    <row r="847" ht="13.5" customHeight="1" x14ac:dyDescent="0.35"/>
    <row r="848" ht="13.5" customHeight="1" x14ac:dyDescent="0.35"/>
    <row r="849" ht="13.5" customHeight="1" x14ac:dyDescent="0.35"/>
    <row r="850" ht="13.5" customHeight="1" x14ac:dyDescent="0.35"/>
    <row r="851" ht="13.5" customHeight="1" x14ac:dyDescent="0.35"/>
    <row r="852" ht="13.5" customHeight="1" x14ac:dyDescent="0.35"/>
    <row r="853" ht="13.5" customHeight="1" x14ac:dyDescent="0.35"/>
    <row r="854" ht="13.5" customHeight="1" x14ac:dyDescent="0.35"/>
    <row r="855" ht="13.5" customHeight="1" x14ac:dyDescent="0.35"/>
    <row r="856" ht="13.5" customHeight="1" x14ac:dyDescent="0.35"/>
    <row r="857" ht="13.5" customHeight="1" x14ac:dyDescent="0.35"/>
    <row r="858" ht="13.5" customHeight="1" x14ac:dyDescent="0.35"/>
    <row r="859" ht="13.5" customHeight="1" x14ac:dyDescent="0.35"/>
    <row r="860" ht="13.5" customHeight="1" x14ac:dyDescent="0.35"/>
    <row r="861" ht="13.5" customHeight="1" x14ac:dyDescent="0.35"/>
    <row r="862" ht="13.5" customHeight="1" x14ac:dyDescent="0.35"/>
    <row r="863" ht="13.5" customHeight="1" x14ac:dyDescent="0.35"/>
    <row r="864" ht="13.5" customHeight="1" x14ac:dyDescent="0.35"/>
    <row r="865" ht="13.5" customHeight="1" x14ac:dyDescent="0.35"/>
    <row r="866" ht="13.5" customHeight="1" x14ac:dyDescent="0.35"/>
    <row r="867" ht="13.5" customHeight="1" x14ac:dyDescent="0.35"/>
    <row r="868" ht="13.5" customHeight="1" x14ac:dyDescent="0.35"/>
    <row r="869" ht="13.5" customHeight="1" x14ac:dyDescent="0.35"/>
    <row r="870" ht="13.5" customHeight="1" x14ac:dyDescent="0.35"/>
    <row r="871" ht="13.5" customHeight="1" x14ac:dyDescent="0.35"/>
    <row r="872" ht="13.5" customHeight="1" x14ac:dyDescent="0.35"/>
    <row r="873" ht="13.5" customHeight="1" x14ac:dyDescent="0.35"/>
    <row r="874" ht="13.5" customHeight="1" x14ac:dyDescent="0.35"/>
    <row r="875" ht="13.5" customHeight="1" x14ac:dyDescent="0.35"/>
    <row r="876" ht="13.5" customHeight="1" x14ac:dyDescent="0.35"/>
    <row r="877" ht="13.5" customHeight="1" x14ac:dyDescent="0.35"/>
    <row r="878" ht="13.5" customHeight="1" x14ac:dyDescent="0.35"/>
    <row r="879" ht="13.5" customHeight="1" x14ac:dyDescent="0.35"/>
    <row r="880" ht="13.5" customHeight="1" x14ac:dyDescent="0.35"/>
    <row r="881" ht="13.5" customHeight="1" x14ac:dyDescent="0.35"/>
    <row r="882" ht="13.5" customHeight="1" x14ac:dyDescent="0.35"/>
    <row r="883" ht="13.5" customHeight="1" x14ac:dyDescent="0.35"/>
    <row r="884" ht="13.5" customHeight="1" x14ac:dyDescent="0.35"/>
    <row r="885" ht="13.5" customHeight="1" x14ac:dyDescent="0.35"/>
    <row r="886" ht="13.5" customHeight="1" x14ac:dyDescent="0.35"/>
    <row r="887" ht="13.5" customHeight="1" x14ac:dyDescent="0.35"/>
    <row r="888" ht="13.5" customHeight="1" x14ac:dyDescent="0.35"/>
    <row r="889" ht="13.5" customHeight="1" x14ac:dyDescent="0.35"/>
    <row r="890" ht="13.5" customHeight="1" x14ac:dyDescent="0.35"/>
    <row r="891" ht="13.5" customHeight="1" x14ac:dyDescent="0.35"/>
    <row r="892" ht="13.5" customHeight="1" x14ac:dyDescent="0.35"/>
    <row r="893" ht="13.5" customHeight="1" x14ac:dyDescent="0.35"/>
    <row r="894" ht="13.5" customHeight="1" x14ac:dyDescent="0.35"/>
    <row r="895" ht="13.5" customHeight="1" x14ac:dyDescent="0.35"/>
    <row r="896" ht="13.5" customHeight="1" x14ac:dyDescent="0.35"/>
    <row r="897" ht="13.5" customHeight="1" x14ac:dyDescent="0.35"/>
  </sheetData>
  <hyperlinks>
    <hyperlink ref="B55" r:id="rId1" xr:uid="{00000000-0004-0000-0000-000000000000}"/>
    <hyperlink ref="B62" r:id="rId2" xr:uid="{00000000-0004-0000-0000-000001000000}"/>
    <hyperlink ref="B63" r:id="rId3" xr:uid="{00000000-0004-0000-0000-000002000000}"/>
    <hyperlink ref="A71" r:id="rId4" xr:uid="{00000000-0004-0000-0000-000003000000}"/>
    <hyperlink ref="A74" r:id="rId5" xr:uid="{00000000-0004-0000-0000-000005000000}"/>
    <hyperlink ref="A76" r:id="rId6" xr:uid="{00000000-0004-0000-0000-000006000000}"/>
    <hyperlink ref="A82" r:id="rId7" xr:uid="{00000000-0004-0000-0000-000007000000}"/>
    <hyperlink ref="A89" r:id="rId8" location=":~:text=The%20additional%20two%20buses%20will,80%20electric%20buses%20in%20service." xr:uid="{00000000-0004-0000-0000-000008000000}"/>
    <hyperlink ref="A90" r:id="rId9" xr:uid="{00000000-0004-0000-0000-000009000000}"/>
    <hyperlink ref="A91" r:id="rId10" xr:uid="{00000000-0004-0000-0000-00000A000000}"/>
    <hyperlink ref="B14" r:id="rId11" xr:uid="{2D99A950-0C2C-4AC4-A73B-BD895DAF4E76}"/>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327"/>
  <sheetViews>
    <sheetView topLeftCell="B1" workbookViewId="0"/>
  </sheetViews>
  <sheetFormatPr defaultRowHeight="14.25" x14ac:dyDescent="0.45"/>
  <cols>
    <col min="1" max="1" width="0" style="58" hidden="1" customWidth="1"/>
    <col min="2" max="3" width="15.75" style="58" customWidth="1"/>
    <col min="4" max="4" width="37" style="58" customWidth="1"/>
    <col min="5" max="9" width="15.75" style="58" customWidth="1"/>
    <col min="10" max="16384" width="9" style="58"/>
  </cols>
  <sheetData>
    <row r="1" spans="1:9" x14ac:dyDescent="0.45">
      <c r="A1" s="58" t="s">
        <v>520</v>
      </c>
      <c r="B1" s="58" t="s">
        <v>521</v>
      </c>
      <c r="C1" s="58" t="s">
        <v>522</v>
      </c>
      <c r="D1" s="58" t="s">
        <v>523</v>
      </c>
      <c r="E1" s="58" t="s">
        <v>524</v>
      </c>
      <c r="F1" s="58" t="s">
        <v>525</v>
      </c>
      <c r="G1" s="58" t="s">
        <v>526</v>
      </c>
      <c r="H1" s="58" t="s">
        <v>527</v>
      </c>
      <c r="I1" s="58" t="s">
        <v>528</v>
      </c>
    </row>
    <row r="2" spans="1:9" x14ac:dyDescent="0.45">
      <c r="A2" s="58">
        <v>301444</v>
      </c>
      <c r="B2" s="58" t="s">
        <v>529</v>
      </c>
      <c r="C2" s="58" t="s">
        <v>530</v>
      </c>
      <c r="D2" s="58" t="s">
        <v>531</v>
      </c>
      <c r="E2" s="58" t="s">
        <v>532</v>
      </c>
      <c r="F2" s="58" t="s">
        <v>533</v>
      </c>
      <c r="G2" s="58">
        <v>2017</v>
      </c>
      <c r="H2" s="58" t="s">
        <v>534</v>
      </c>
      <c r="I2" s="58">
        <v>224820.47361349399</v>
      </c>
    </row>
    <row r="3" spans="1:9" x14ac:dyDescent="0.45">
      <c r="A3" s="58">
        <v>301445</v>
      </c>
      <c r="B3" s="58" t="s">
        <v>529</v>
      </c>
      <c r="C3" s="58" t="s">
        <v>530</v>
      </c>
      <c r="D3" s="58" t="s">
        <v>531</v>
      </c>
      <c r="E3" s="58" t="s">
        <v>532</v>
      </c>
      <c r="F3" s="58" t="s">
        <v>533</v>
      </c>
      <c r="G3" s="58">
        <v>2018</v>
      </c>
      <c r="H3" s="58" t="s">
        <v>534</v>
      </c>
      <c r="I3" s="58">
        <v>230161.012370262</v>
      </c>
    </row>
    <row r="4" spans="1:9" x14ac:dyDescent="0.45">
      <c r="A4" s="58">
        <v>301446</v>
      </c>
      <c r="B4" s="58" t="s">
        <v>529</v>
      </c>
      <c r="C4" s="58" t="s">
        <v>530</v>
      </c>
      <c r="D4" s="58" t="s">
        <v>531</v>
      </c>
      <c r="E4" s="58" t="s">
        <v>532</v>
      </c>
      <c r="F4" s="58" t="s">
        <v>533</v>
      </c>
      <c r="G4" s="58">
        <v>2019</v>
      </c>
      <c r="H4" s="58" t="s">
        <v>534</v>
      </c>
      <c r="I4" s="58">
        <v>235054.83352849999</v>
      </c>
    </row>
    <row r="5" spans="1:9" x14ac:dyDescent="0.45">
      <c r="A5" s="58">
        <v>301447</v>
      </c>
      <c r="B5" s="58" t="s">
        <v>529</v>
      </c>
      <c r="C5" s="58" t="s">
        <v>530</v>
      </c>
      <c r="D5" s="58" t="s">
        <v>531</v>
      </c>
      <c r="E5" s="58" t="s">
        <v>532</v>
      </c>
      <c r="F5" s="58" t="s">
        <v>533</v>
      </c>
      <c r="G5" s="58">
        <v>2020</v>
      </c>
      <c r="H5" s="58" t="s">
        <v>534</v>
      </c>
      <c r="I5" s="58">
        <v>241889.81830925599</v>
      </c>
    </row>
    <row r="6" spans="1:9" x14ac:dyDescent="0.45">
      <c r="A6" s="58">
        <v>301448</v>
      </c>
      <c r="B6" s="58" t="s">
        <v>529</v>
      </c>
      <c r="C6" s="58" t="s">
        <v>530</v>
      </c>
      <c r="D6" s="58" t="s">
        <v>531</v>
      </c>
      <c r="E6" s="58" t="s">
        <v>532</v>
      </c>
      <c r="F6" s="58" t="s">
        <v>533</v>
      </c>
      <c r="G6" s="58">
        <v>2021</v>
      </c>
      <c r="H6" s="58" t="s">
        <v>534</v>
      </c>
      <c r="I6" s="58">
        <v>250275.259126683</v>
      </c>
    </row>
    <row r="7" spans="1:9" x14ac:dyDescent="0.45">
      <c r="A7" s="58">
        <v>301449</v>
      </c>
      <c r="B7" s="58" t="s">
        <v>529</v>
      </c>
      <c r="C7" s="58" t="s">
        <v>530</v>
      </c>
      <c r="D7" s="58" t="s">
        <v>531</v>
      </c>
      <c r="E7" s="58" t="s">
        <v>532</v>
      </c>
      <c r="F7" s="58" t="s">
        <v>533</v>
      </c>
      <c r="G7" s="58">
        <v>2022</v>
      </c>
      <c r="H7" s="58" t="s">
        <v>534</v>
      </c>
      <c r="I7" s="58">
        <v>258629.685008806</v>
      </c>
    </row>
    <row r="8" spans="1:9" x14ac:dyDescent="0.45">
      <c r="A8" s="58">
        <v>301450</v>
      </c>
      <c r="B8" s="58" t="s">
        <v>529</v>
      </c>
      <c r="C8" s="58" t="s">
        <v>530</v>
      </c>
      <c r="D8" s="58" t="s">
        <v>531</v>
      </c>
      <c r="E8" s="58" t="s">
        <v>532</v>
      </c>
      <c r="F8" s="58" t="s">
        <v>533</v>
      </c>
      <c r="G8" s="58">
        <v>2023</v>
      </c>
      <c r="H8" s="58" t="s">
        <v>534</v>
      </c>
      <c r="I8" s="58">
        <v>267443.70538781898</v>
      </c>
    </row>
    <row r="9" spans="1:9" x14ac:dyDescent="0.45">
      <c r="A9" s="58">
        <v>301451</v>
      </c>
      <c r="B9" s="58" t="s">
        <v>529</v>
      </c>
      <c r="C9" s="58" t="s">
        <v>530</v>
      </c>
      <c r="D9" s="58" t="s">
        <v>531</v>
      </c>
      <c r="E9" s="58" t="s">
        <v>532</v>
      </c>
      <c r="F9" s="58" t="s">
        <v>533</v>
      </c>
      <c r="G9" s="58">
        <v>2024</v>
      </c>
      <c r="H9" s="58" t="s">
        <v>534</v>
      </c>
      <c r="I9" s="58">
        <v>275427.33096904599</v>
      </c>
    </row>
    <row r="10" spans="1:9" x14ac:dyDescent="0.45">
      <c r="A10" s="58">
        <v>301452</v>
      </c>
      <c r="B10" s="58" t="s">
        <v>529</v>
      </c>
      <c r="C10" s="58" t="s">
        <v>530</v>
      </c>
      <c r="D10" s="58" t="s">
        <v>531</v>
      </c>
      <c r="E10" s="58" t="s">
        <v>532</v>
      </c>
      <c r="F10" s="58" t="s">
        <v>533</v>
      </c>
      <c r="G10" s="58">
        <v>2025</v>
      </c>
      <c r="H10" s="58" t="s">
        <v>534</v>
      </c>
      <c r="I10" s="58">
        <v>281384.10607978998</v>
      </c>
    </row>
    <row r="11" spans="1:9" x14ac:dyDescent="0.45">
      <c r="A11" s="58">
        <v>301453</v>
      </c>
      <c r="B11" s="58" t="s">
        <v>529</v>
      </c>
      <c r="C11" s="58" t="s">
        <v>530</v>
      </c>
      <c r="D11" s="58" t="s">
        <v>531</v>
      </c>
      <c r="E11" s="58" t="s">
        <v>532</v>
      </c>
      <c r="F11" s="58" t="s">
        <v>533</v>
      </c>
      <c r="G11" s="58">
        <v>2026</v>
      </c>
      <c r="H11" s="58" t="s">
        <v>534</v>
      </c>
      <c r="I11" s="58">
        <v>285926.35072580399</v>
      </c>
    </row>
    <row r="12" spans="1:9" x14ac:dyDescent="0.45">
      <c r="A12" s="58">
        <v>301454</v>
      </c>
      <c r="B12" s="58" t="s">
        <v>529</v>
      </c>
      <c r="C12" s="58" t="s">
        <v>530</v>
      </c>
      <c r="D12" s="58" t="s">
        <v>531</v>
      </c>
      <c r="E12" s="58" t="s">
        <v>532</v>
      </c>
      <c r="F12" s="58" t="s">
        <v>533</v>
      </c>
      <c r="G12" s="58">
        <v>2027</v>
      </c>
      <c r="H12" s="58" t="s">
        <v>534</v>
      </c>
      <c r="I12" s="58">
        <v>291537.88906535099</v>
      </c>
    </row>
    <row r="13" spans="1:9" x14ac:dyDescent="0.45">
      <c r="A13" s="58">
        <v>301455</v>
      </c>
      <c r="B13" s="58" t="s">
        <v>529</v>
      </c>
      <c r="C13" s="58" t="s">
        <v>530</v>
      </c>
      <c r="D13" s="58" t="s">
        <v>531</v>
      </c>
      <c r="E13" s="58" t="s">
        <v>532</v>
      </c>
      <c r="F13" s="58" t="s">
        <v>533</v>
      </c>
      <c r="G13" s="58">
        <v>2028</v>
      </c>
      <c r="H13" s="58" t="s">
        <v>534</v>
      </c>
      <c r="I13" s="58">
        <v>297459.37942505802</v>
      </c>
    </row>
    <row r="14" spans="1:9" x14ac:dyDescent="0.45">
      <c r="A14" s="58">
        <v>301456</v>
      </c>
      <c r="B14" s="58" t="s">
        <v>529</v>
      </c>
      <c r="C14" s="58" t="s">
        <v>530</v>
      </c>
      <c r="D14" s="58" t="s">
        <v>531</v>
      </c>
      <c r="E14" s="58" t="s">
        <v>532</v>
      </c>
      <c r="F14" s="58" t="s">
        <v>533</v>
      </c>
      <c r="G14" s="58">
        <v>2029</v>
      </c>
      <c r="H14" s="58" t="s">
        <v>534</v>
      </c>
      <c r="I14" s="58">
        <v>303365.90628021501</v>
      </c>
    </row>
    <row r="15" spans="1:9" x14ac:dyDescent="0.45">
      <c r="A15" s="58">
        <v>301457</v>
      </c>
      <c r="B15" s="58" t="s">
        <v>529</v>
      </c>
      <c r="C15" s="58" t="s">
        <v>530</v>
      </c>
      <c r="D15" s="58" t="s">
        <v>531</v>
      </c>
      <c r="E15" s="58" t="s">
        <v>532</v>
      </c>
      <c r="F15" s="58" t="s">
        <v>533</v>
      </c>
      <c r="G15" s="58">
        <v>2030</v>
      </c>
      <c r="H15" s="58" t="s">
        <v>534</v>
      </c>
      <c r="I15" s="58">
        <v>308622.15447111899</v>
      </c>
    </row>
    <row r="16" spans="1:9" x14ac:dyDescent="0.45">
      <c r="A16" s="58">
        <v>301458</v>
      </c>
      <c r="B16" s="58" t="s">
        <v>529</v>
      </c>
      <c r="C16" s="58" t="s">
        <v>530</v>
      </c>
      <c r="D16" s="58" t="s">
        <v>531</v>
      </c>
      <c r="E16" s="58" t="s">
        <v>532</v>
      </c>
      <c r="F16" s="58" t="s">
        <v>533</v>
      </c>
      <c r="G16" s="58">
        <v>2031</v>
      </c>
      <c r="H16" s="58" t="s">
        <v>534</v>
      </c>
      <c r="I16" s="58">
        <v>314061.894085432</v>
      </c>
    </row>
    <row r="17" spans="1:9" x14ac:dyDescent="0.45">
      <c r="A17" s="58">
        <v>301459</v>
      </c>
      <c r="B17" s="58" t="s">
        <v>529</v>
      </c>
      <c r="C17" s="58" t="s">
        <v>530</v>
      </c>
      <c r="D17" s="58" t="s">
        <v>531</v>
      </c>
      <c r="E17" s="58" t="s">
        <v>532</v>
      </c>
      <c r="F17" s="58" t="s">
        <v>533</v>
      </c>
      <c r="G17" s="58">
        <v>2032</v>
      </c>
      <c r="H17" s="58" t="s">
        <v>534</v>
      </c>
      <c r="I17" s="58">
        <v>318734.147676263</v>
      </c>
    </row>
    <row r="18" spans="1:9" x14ac:dyDescent="0.45">
      <c r="A18" s="58">
        <v>301460</v>
      </c>
      <c r="B18" s="58" t="s">
        <v>529</v>
      </c>
      <c r="C18" s="58" t="s">
        <v>530</v>
      </c>
      <c r="D18" s="58" t="s">
        <v>531</v>
      </c>
      <c r="E18" s="58" t="s">
        <v>532</v>
      </c>
      <c r="F18" s="58" t="s">
        <v>533</v>
      </c>
      <c r="G18" s="58">
        <v>2033</v>
      </c>
      <c r="H18" s="58" t="s">
        <v>534</v>
      </c>
      <c r="I18" s="58">
        <v>324592.87050342298</v>
      </c>
    </row>
    <row r="19" spans="1:9" x14ac:dyDescent="0.45">
      <c r="A19" s="58">
        <v>301461</v>
      </c>
      <c r="B19" s="58" t="s">
        <v>529</v>
      </c>
      <c r="C19" s="58" t="s">
        <v>530</v>
      </c>
      <c r="D19" s="58" t="s">
        <v>531</v>
      </c>
      <c r="E19" s="58" t="s">
        <v>532</v>
      </c>
      <c r="F19" s="58" t="s">
        <v>533</v>
      </c>
      <c r="G19" s="58">
        <v>2034</v>
      </c>
      <c r="H19" s="58" t="s">
        <v>534</v>
      </c>
      <c r="I19" s="58">
        <v>330799.01468393399</v>
      </c>
    </row>
    <row r="20" spans="1:9" x14ac:dyDescent="0.45">
      <c r="A20" s="58">
        <v>301462</v>
      </c>
      <c r="B20" s="58" t="s">
        <v>529</v>
      </c>
      <c r="C20" s="58" t="s">
        <v>530</v>
      </c>
      <c r="D20" s="58" t="s">
        <v>531</v>
      </c>
      <c r="E20" s="58" t="s">
        <v>532</v>
      </c>
      <c r="F20" s="58" t="s">
        <v>533</v>
      </c>
      <c r="G20" s="58">
        <v>2035</v>
      </c>
      <c r="H20" s="58" t="s">
        <v>534</v>
      </c>
      <c r="I20" s="58">
        <v>336614.0152963</v>
      </c>
    </row>
    <row r="21" spans="1:9" x14ac:dyDescent="0.45">
      <c r="A21" s="58">
        <v>301463</v>
      </c>
      <c r="B21" s="58" t="s">
        <v>529</v>
      </c>
      <c r="C21" s="58" t="s">
        <v>530</v>
      </c>
      <c r="D21" s="58" t="s">
        <v>531</v>
      </c>
      <c r="E21" s="58" t="s">
        <v>532</v>
      </c>
      <c r="F21" s="58" t="s">
        <v>533</v>
      </c>
      <c r="G21" s="58">
        <v>2036</v>
      </c>
      <c r="H21" s="58" t="s">
        <v>534</v>
      </c>
      <c r="I21" s="58">
        <v>342132.05445874803</v>
      </c>
    </row>
    <row r="22" spans="1:9" x14ac:dyDescent="0.45">
      <c r="A22" s="58">
        <v>301464</v>
      </c>
      <c r="B22" s="58" t="s">
        <v>529</v>
      </c>
      <c r="C22" s="58" t="s">
        <v>530</v>
      </c>
      <c r="D22" s="58" t="s">
        <v>531</v>
      </c>
      <c r="E22" s="58" t="s">
        <v>532</v>
      </c>
      <c r="F22" s="58" t="s">
        <v>533</v>
      </c>
      <c r="G22" s="58">
        <v>2037</v>
      </c>
      <c r="H22" s="58" t="s">
        <v>534</v>
      </c>
      <c r="I22" s="58">
        <v>347948.274700056</v>
      </c>
    </row>
    <row r="23" spans="1:9" x14ac:dyDescent="0.45">
      <c r="A23" s="58">
        <v>301465</v>
      </c>
      <c r="B23" s="58" t="s">
        <v>529</v>
      </c>
      <c r="C23" s="58" t="s">
        <v>530</v>
      </c>
      <c r="D23" s="58" t="s">
        <v>531</v>
      </c>
      <c r="E23" s="58" t="s">
        <v>532</v>
      </c>
      <c r="F23" s="58" t="s">
        <v>533</v>
      </c>
      <c r="G23" s="58">
        <v>2038</v>
      </c>
      <c r="H23" s="58" t="s">
        <v>534</v>
      </c>
      <c r="I23" s="58">
        <v>354639.12896953401</v>
      </c>
    </row>
    <row r="24" spans="1:9" x14ac:dyDescent="0.45">
      <c r="A24" s="58">
        <v>301466</v>
      </c>
      <c r="B24" s="58" t="s">
        <v>529</v>
      </c>
      <c r="C24" s="58" t="s">
        <v>530</v>
      </c>
      <c r="D24" s="58" t="s">
        <v>531</v>
      </c>
      <c r="E24" s="58" t="s">
        <v>532</v>
      </c>
      <c r="F24" s="58" t="s">
        <v>533</v>
      </c>
      <c r="G24" s="58">
        <v>2039</v>
      </c>
      <c r="H24" s="58" t="s">
        <v>534</v>
      </c>
      <c r="I24" s="58">
        <v>359920.92725626699</v>
      </c>
    </row>
    <row r="25" spans="1:9" x14ac:dyDescent="0.45">
      <c r="A25" s="58">
        <v>301467</v>
      </c>
      <c r="B25" s="58" t="s">
        <v>529</v>
      </c>
      <c r="C25" s="58" t="s">
        <v>530</v>
      </c>
      <c r="D25" s="58" t="s">
        <v>531</v>
      </c>
      <c r="E25" s="58" t="s">
        <v>532</v>
      </c>
      <c r="F25" s="58" t="s">
        <v>533</v>
      </c>
      <c r="G25" s="58">
        <v>2040</v>
      </c>
      <c r="H25" s="58" t="s">
        <v>534</v>
      </c>
      <c r="I25" s="58">
        <v>366203.40651116503</v>
      </c>
    </row>
    <row r="26" spans="1:9" x14ac:dyDescent="0.45">
      <c r="A26" s="58">
        <v>301468</v>
      </c>
      <c r="B26" s="58" t="s">
        <v>529</v>
      </c>
      <c r="C26" s="58" t="s">
        <v>530</v>
      </c>
      <c r="D26" s="58" t="s">
        <v>531</v>
      </c>
      <c r="E26" s="58" t="s">
        <v>532</v>
      </c>
      <c r="F26" s="58" t="s">
        <v>533</v>
      </c>
      <c r="G26" s="58">
        <v>2041</v>
      </c>
      <c r="H26" s="58" t="s">
        <v>534</v>
      </c>
      <c r="I26" s="58">
        <v>372103.228486982</v>
      </c>
    </row>
    <row r="27" spans="1:9" x14ac:dyDescent="0.45">
      <c r="A27" s="58">
        <v>301469</v>
      </c>
      <c r="B27" s="58" t="s">
        <v>529</v>
      </c>
      <c r="C27" s="58" t="s">
        <v>530</v>
      </c>
      <c r="D27" s="58" t="s">
        <v>531</v>
      </c>
      <c r="E27" s="58" t="s">
        <v>532</v>
      </c>
      <c r="F27" s="58" t="s">
        <v>533</v>
      </c>
      <c r="G27" s="58">
        <v>2042</v>
      </c>
      <c r="H27" s="58" t="s">
        <v>534</v>
      </c>
      <c r="I27" s="58">
        <v>378643.11249323201</v>
      </c>
    </row>
    <row r="28" spans="1:9" x14ac:dyDescent="0.45">
      <c r="A28" s="58">
        <v>301470</v>
      </c>
      <c r="B28" s="58" t="s">
        <v>529</v>
      </c>
      <c r="C28" s="58" t="s">
        <v>530</v>
      </c>
      <c r="D28" s="58" t="s">
        <v>531</v>
      </c>
      <c r="E28" s="58" t="s">
        <v>532</v>
      </c>
      <c r="F28" s="58" t="s">
        <v>533</v>
      </c>
      <c r="G28" s="58">
        <v>2043</v>
      </c>
      <c r="H28" s="58" t="s">
        <v>534</v>
      </c>
      <c r="I28" s="58">
        <v>385728.46759938</v>
      </c>
    </row>
    <row r="29" spans="1:9" x14ac:dyDescent="0.45">
      <c r="A29" s="58">
        <v>301471</v>
      </c>
      <c r="B29" s="58" t="s">
        <v>529</v>
      </c>
      <c r="C29" s="58" t="s">
        <v>530</v>
      </c>
      <c r="D29" s="58" t="s">
        <v>531</v>
      </c>
      <c r="E29" s="58" t="s">
        <v>532</v>
      </c>
      <c r="F29" s="58" t="s">
        <v>533</v>
      </c>
      <c r="G29" s="58">
        <v>2044</v>
      </c>
      <c r="H29" s="58" t="s">
        <v>534</v>
      </c>
      <c r="I29" s="58">
        <v>392518.20039493701</v>
      </c>
    </row>
    <row r="30" spans="1:9" x14ac:dyDescent="0.45">
      <c r="A30" s="58">
        <v>301472</v>
      </c>
      <c r="B30" s="58" t="s">
        <v>529</v>
      </c>
      <c r="C30" s="58" t="s">
        <v>530</v>
      </c>
      <c r="D30" s="58" t="s">
        <v>531</v>
      </c>
      <c r="E30" s="58" t="s">
        <v>532</v>
      </c>
      <c r="F30" s="58" t="s">
        <v>533</v>
      </c>
      <c r="G30" s="58">
        <v>2045</v>
      </c>
      <c r="H30" s="58" t="s">
        <v>534</v>
      </c>
      <c r="I30" s="58">
        <v>399362.52378712798</v>
      </c>
    </row>
    <row r="31" spans="1:9" x14ac:dyDescent="0.45">
      <c r="A31" s="58">
        <v>301473</v>
      </c>
      <c r="B31" s="58" t="s">
        <v>529</v>
      </c>
      <c r="C31" s="58" t="s">
        <v>530</v>
      </c>
      <c r="D31" s="58" t="s">
        <v>531</v>
      </c>
      <c r="E31" s="58" t="s">
        <v>532</v>
      </c>
      <c r="F31" s="58" t="s">
        <v>533</v>
      </c>
      <c r="G31" s="58">
        <v>2046</v>
      </c>
      <c r="H31" s="58" t="s">
        <v>534</v>
      </c>
      <c r="I31" s="58">
        <v>406800.87156012398</v>
      </c>
    </row>
    <row r="32" spans="1:9" x14ac:dyDescent="0.45">
      <c r="A32" s="58">
        <v>301474</v>
      </c>
      <c r="B32" s="58" t="s">
        <v>529</v>
      </c>
      <c r="C32" s="58" t="s">
        <v>530</v>
      </c>
      <c r="D32" s="58" t="s">
        <v>531</v>
      </c>
      <c r="E32" s="58" t="s">
        <v>532</v>
      </c>
      <c r="F32" s="58" t="s">
        <v>533</v>
      </c>
      <c r="G32" s="58">
        <v>2047</v>
      </c>
      <c r="H32" s="58" t="s">
        <v>534</v>
      </c>
      <c r="I32" s="58">
        <v>413821.14316851099</v>
      </c>
    </row>
    <row r="33" spans="1:9" x14ac:dyDescent="0.45">
      <c r="A33" s="58">
        <v>301475</v>
      </c>
      <c r="B33" s="58" t="s">
        <v>529</v>
      </c>
      <c r="C33" s="58" t="s">
        <v>530</v>
      </c>
      <c r="D33" s="58" t="s">
        <v>531</v>
      </c>
      <c r="E33" s="58" t="s">
        <v>532</v>
      </c>
      <c r="F33" s="58" t="s">
        <v>533</v>
      </c>
      <c r="G33" s="58">
        <v>2048</v>
      </c>
      <c r="H33" s="58" t="s">
        <v>534</v>
      </c>
      <c r="I33" s="58">
        <v>421317.02509492799</v>
      </c>
    </row>
    <row r="34" spans="1:9" x14ac:dyDescent="0.45">
      <c r="A34" s="58">
        <v>301476</v>
      </c>
      <c r="B34" s="58" t="s">
        <v>529</v>
      </c>
      <c r="C34" s="58" t="s">
        <v>530</v>
      </c>
      <c r="D34" s="58" t="s">
        <v>531</v>
      </c>
      <c r="E34" s="58" t="s">
        <v>532</v>
      </c>
      <c r="F34" s="58" t="s">
        <v>533</v>
      </c>
      <c r="G34" s="58">
        <v>2049</v>
      </c>
      <c r="H34" s="58" t="s">
        <v>534</v>
      </c>
      <c r="I34" s="58">
        <v>429541.03700397699</v>
      </c>
    </row>
    <row r="35" spans="1:9" x14ac:dyDescent="0.45">
      <c r="A35" s="58">
        <v>301477</v>
      </c>
      <c r="B35" s="58" t="s">
        <v>529</v>
      </c>
      <c r="C35" s="58" t="s">
        <v>530</v>
      </c>
      <c r="D35" s="58" t="s">
        <v>531</v>
      </c>
      <c r="E35" s="58" t="s">
        <v>532</v>
      </c>
      <c r="F35" s="58" t="s">
        <v>533</v>
      </c>
      <c r="G35" s="58">
        <v>2050</v>
      </c>
      <c r="H35" s="58" t="s">
        <v>534</v>
      </c>
      <c r="I35" s="58">
        <v>437884.67211420002</v>
      </c>
    </row>
    <row r="36" spans="1:9" x14ac:dyDescent="0.45">
      <c r="A36" s="58">
        <v>303178</v>
      </c>
      <c r="B36" s="58" t="s">
        <v>529</v>
      </c>
      <c r="C36" s="58" t="s">
        <v>530</v>
      </c>
      <c r="D36" s="58" t="s">
        <v>535</v>
      </c>
      <c r="E36" s="58" t="s">
        <v>532</v>
      </c>
      <c r="F36" s="58" t="s">
        <v>533</v>
      </c>
      <c r="G36" s="58">
        <v>2017</v>
      </c>
      <c r="H36" s="58" t="s">
        <v>534</v>
      </c>
      <c r="I36" s="58">
        <v>110424.190220055</v>
      </c>
    </row>
    <row r="37" spans="1:9" x14ac:dyDescent="0.45">
      <c r="A37" s="58">
        <v>303179</v>
      </c>
      <c r="B37" s="58" t="s">
        <v>529</v>
      </c>
      <c r="C37" s="58" t="s">
        <v>530</v>
      </c>
      <c r="D37" s="58" t="s">
        <v>535</v>
      </c>
      <c r="E37" s="58" t="s">
        <v>532</v>
      </c>
      <c r="F37" s="58" t="s">
        <v>533</v>
      </c>
      <c r="G37" s="58">
        <v>2018</v>
      </c>
      <c r="H37" s="58" t="s">
        <v>534</v>
      </c>
      <c r="I37" s="58">
        <v>113047.281694227</v>
      </c>
    </row>
    <row r="38" spans="1:9" x14ac:dyDescent="0.45">
      <c r="A38" s="58">
        <v>303180</v>
      </c>
      <c r="B38" s="58" t="s">
        <v>529</v>
      </c>
      <c r="C38" s="58" t="s">
        <v>530</v>
      </c>
      <c r="D38" s="58" t="s">
        <v>535</v>
      </c>
      <c r="E38" s="58" t="s">
        <v>532</v>
      </c>
      <c r="F38" s="58" t="s">
        <v>533</v>
      </c>
      <c r="G38" s="58">
        <v>2019</v>
      </c>
      <c r="H38" s="58" t="s">
        <v>534</v>
      </c>
      <c r="I38" s="58">
        <v>115450.96063767299</v>
      </c>
    </row>
    <row r="39" spans="1:9" x14ac:dyDescent="0.45">
      <c r="A39" s="58">
        <v>303181</v>
      </c>
      <c r="B39" s="58" t="s">
        <v>529</v>
      </c>
      <c r="C39" s="58" t="s">
        <v>530</v>
      </c>
      <c r="D39" s="58" t="s">
        <v>535</v>
      </c>
      <c r="E39" s="58" t="s">
        <v>532</v>
      </c>
      <c r="F39" s="58" t="s">
        <v>533</v>
      </c>
      <c r="G39" s="58">
        <v>2020</v>
      </c>
      <c r="H39" s="58" t="s">
        <v>534</v>
      </c>
      <c r="I39" s="58">
        <v>118808.073303839</v>
      </c>
    </row>
    <row r="40" spans="1:9" x14ac:dyDescent="0.45">
      <c r="A40" s="58">
        <v>303182</v>
      </c>
      <c r="B40" s="58" t="s">
        <v>529</v>
      </c>
      <c r="C40" s="58" t="s">
        <v>530</v>
      </c>
      <c r="D40" s="58" t="s">
        <v>535</v>
      </c>
      <c r="E40" s="58" t="s">
        <v>532</v>
      </c>
      <c r="F40" s="58" t="s">
        <v>533</v>
      </c>
      <c r="G40" s="58">
        <v>2021</v>
      </c>
      <c r="H40" s="58" t="s">
        <v>534</v>
      </c>
      <c r="I40" s="58">
        <v>122926.717380243</v>
      </c>
    </row>
    <row r="41" spans="1:9" x14ac:dyDescent="0.45">
      <c r="A41" s="58">
        <v>303183</v>
      </c>
      <c r="B41" s="58" t="s">
        <v>529</v>
      </c>
      <c r="C41" s="58" t="s">
        <v>530</v>
      </c>
      <c r="D41" s="58" t="s">
        <v>535</v>
      </c>
      <c r="E41" s="58" t="s">
        <v>532</v>
      </c>
      <c r="F41" s="58" t="s">
        <v>533</v>
      </c>
      <c r="G41" s="58">
        <v>2022</v>
      </c>
      <c r="H41" s="58" t="s">
        <v>534</v>
      </c>
      <c r="I41" s="58">
        <v>127030.127972523</v>
      </c>
    </row>
    <row r="42" spans="1:9" x14ac:dyDescent="0.45">
      <c r="A42" s="58">
        <v>303184</v>
      </c>
      <c r="B42" s="58" t="s">
        <v>529</v>
      </c>
      <c r="C42" s="58" t="s">
        <v>530</v>
      </c>
      <c r="D42" s="58" t="s">
        <v>535</v>
      </c>
      <c r="E42" s="58" t="s">
        <v>532</v>
      </c>
      <c r="F42" s="58" t="s">
        <v>533</v>
      </c>
      <c r="G42" s="58">
        <v>2023</v>
      </c>
      <c r="H42" s="58" t="s">
        <v>534</v>
      </c>
      <c r="I42" s="58">
        <v>131359.27579119001</v>
      </c>
    </row>
    <row r="43" spans="1:9" x14ac:dyDescent="0.45">
      <c r="A43" s="58">
        <v>303185</v>
      </c>
      <c r="B43" s="58" t="s">
        <v>529</v>
      </c>
      <c r="C43" s="58" t="s">
        <v>530</v>
      </c>
      <c r="D43" s="58" t="s">
        <v>535</v>
      </c>
      <c r="E43" s="58" t="s">
        <v>532</v>
      </c>
      <c r="F43" s="58" t="s">
        <v>533</v>
      </c>
      <c r="G43" s="58">
        <v>2024</v>
      </c>
      <c r="H43" s="58" t="s">
        <v>534</v>
      </c>
      <c r="I43" s="58">
        <v>135280.56185405399</v>
      </c>
    </row>
    <row r="44" spans="1:9" x14ac:dyDescent="0.45">
      <c r="A44" s="58">
        <v>303186</v>
      </c>
      <c r="B44" s="58" t="s">
        <v>529</v>
      </c>
      <c r="C44" s="58" t="s">
        <v>530</v>
      </c>
      <c r="D44" s="58" t="s">
        <v>535</v>
      </c>
      <c r="E44" s="58" t="s">
        <v>532</v>
      </c>
      <c r="F44" s="58" t="s">
        <v>533</v>
      </c>
      <c r="G44" s="58">
        <v>2025</v>
      </c>
      <c r="H44" s="58" t="s">
        <v>534</v>
      </c>
      <c r="I44" s="58">
        <v>138206.32772116899</v>
      </c>
    </row>
    <row r="45" spans="1:9" x14ac:dyDescent="0.45">
      <c r="A45" s="58">
        <v>303187</v>
      </c>
      <c r="B45" s="58" t="s">
        <v>529</v>
      </c>
      <c r="C45" s="58" t="s">
        <v>530</v>
      </c>
      <c r="D45" s="58" t="s">
        <v>535</v>
      </c>
      <c r="E45" s="58" t="s">
        <v>532</v>
      </c>
      <c r="F45" s="58" t="s">
        <v>533</v>
      </c>
      <c r="G45" s="58">
        <v>2026</v>
      </c>
      <c r="H45" s="58" t="s">
        <v>534</v>
      </c>
      <c r="I45" s="58">
        <v>140437.32420808001</v>
      </c>
    </row>
    <row r="46" spans="1:9" x14ac:dyDescent="0.45">
      <c r="A46" s="58">
        <v>303188</v>
      </c>
      <c r="B46" s="58" t="s">
        <v>529</v>
      </c>
      <c r="C46" s="58" t="s">
        <v>530</v>
      </c>
      <c r="D46" s="58" t="s">
        <v>535</v>
      </c>
      <c r="E46" s="58" t="s">
        <v>532</v>
      </c>
      <c r="F46" s="58" t="s">
        <v>533</v>
      </c>
      <c r="G46" s="58">
        <v>2027</v>
      </c>
      <c r="H46" s="58" t="s">
        <v>534</v>
      </c>
      <c r="I46" s="58">
        <v>143193.52148439499</v>
      </c>
    </row>
    <row r="47" spans="1:9" x14ac:dyDescent="0.45">
      <c r="A47" s="58">
        <v>303189</v>
      </c>
      <c r="B47" s="58" t="s">
        <v>529</v>
      </c>
      <c r="C47" s="58" t="s">
        <v>530</v>
      </c>
      <c r="D47" s="58" t="s">
        <v>535</v>
      </c>
      <c r="E47" s="58" t="s">
        <v>532</v>
      </c>
      <c r="F47" s="58" t="s">
        <v>533</v>
      </c>
      <c r="G47" s="58">
        <v>2028</v>
      </c>
      <c r="H47" s="58" t="s">
        <v>534</v>
      </c>
      <c r="I47" s="58">
        <v>146101.95667873899</v>
      </c>
    </row>
    <row r="48" spans="1:9" x14ac:dyDescent="0.45">
      <c r="A48" s="58">
        <v>303190</v>
      </c>
      <c r="B48" s="58" t="s">
        <v>529</v>
      </c>
      <c r="C48" s="58" t="s">
        <v>530</v>
      </c>
      <c r="D48" s="58" t="s">
        <v>535</v>
      </c>
      <c r="E48" s="58" t="s">
        <v>532</v>
      </c>
      <c r="F48" s="58" t="s">
        <v>533</v>
      </c>
      <c r="G48" s="58">
        <v>2029</v>
      </c>
      <c r="H48" s="58" t="s">
        <v>534</v>
      </c>
      <c r="I48" s="58">
        <v>149003.04230724301</v>
      </c>
    </row>
    <row r="49" spans="1:9" x14ac:dyDescent="0.45">
      <c r="A49" s="58">
        <v>303191</v>
      </c>
      <c r="B49" s="58" t="s">
        <v>529</v>
      </c>
      <c r="C49" s="58" t="s">
        <v>530</v>
      </c>
      <c r="D49" s="58" t="s">
        <v>535</v>
      </c>
      <c r="E49" s="58" t="s">
        <v>532</v>
      </c>
      <c r="F49" s="58" t="s">
        <v>533</v>
      </c>
      <c r="G49" s="58">
        <v>2030</v>
      </c>
      <c r="H49" s="58" t="s">
        <v>534</v>
      </c>
      <c r="I49" s="58">
        <v>151584.73311479</v>
      </c>
    </row>
    <row r="50" spans="1:9" x14ac:dyDescent="0.45">
      <c r="A50" s="58">
        <v>303192</v>
      </c>
      <c r="B50" s="58" t="s">
        <v>529</v>
      </c>
      <c r="C50" s="58" t="s">
        <v>530</v>
      </c>
      <c r="D50" s="58" t="s">
        <v>535</v>
      </c>
      <c r="E50" s="58" t="s">
        <v>532</v>
      </c>
      <c r="F50" s="58" t="s">
        <v>533</v>
      </c>
      <c r="G50" s="58">
        <v>2031</v>
      </c>
      <c r="H50" s="58" t="s">
        <v>534</v>
      </c>
      <c r="I50" s="58">
        <v>154256.548685071</v>
      </c>
    </row>
    <row r="51" spans="1:9" x14ac:dyDescent="0.45">
      <c r="A51" s="58">
        <v>303193</v>
      </c>
      <c r="B51" s="58" t="s">
        <v>529</v>
      </c>
      <c r="C51" s="58" t="s">
        <v>530</v>
      </c>
      <c r="D51" s="58" t="s">
        <v>535</v>
      </c>
      <c r="E51" s="58" t="s">
        <v>532</v>
      </c>
      <c r="F51" s="58" t="s">
        <v>533</v>
      </c>
      <c r="G51" s="58">
        <v>2032</v>
      </c>
      <c r="H51" s="58" t="s">
        <v>534</v>
      </c>
      <c r="I51" s="58">
        <v>156551.40115547899</v>
      </c>
    </row>
    <row r="52" spans="1:9" x14ac:dyDescent="0.45">
      <c r="A52" s="58">
        <v>303194</v>
      </c>
      <c r="B52" s="58" t="s">
        <v>529</v>
      </c>
      <c r="C52" s="58" t="s">
        <v>530</v>
      </c>
      <c r="D52" s="58" t="s">
        <v>535</v>
      </c>
      <c r="E52" s="58" t="s">
        <v>532</v>
      </c>
      <c r="F52" s="58" t="s">
        <v>533</v>
      </c>
      <c r="G52" s="58">
        <v>2033</v>
      </c>
      <c r="H52" s="58" t="s">
        <v>534</v>
      </c>
      <c r="I52" s="58">
        <v>159429.00706705201</v>
      </c>
    </row>
    <row r="53" spans="1:9" x14ac:dyDescent="0.45">
      <c r="A53" s="58">
        <v>303195</v>
      </c>
      <c r="B53" s="58" t="s">
        <v>529</v>
      </c>
      <c r="C53" s="58" t="s">
        <v>530</v>
      </c>
      <c r="D53" s="58" t="s">
        <v>535</v>
      </c>
      <c r="E53" s="58" t="s">
        <v>532</v>
      </c>
      <c r="F53" s="58" t="s">
        <v>533</v>
      </c>
      <c r="G53" s="58">
        <v>2034</v>
      </c>
      <c r="H53" s="58" t="s">
        <v>534</v>
      </c>
      <c r="I53" s="58">
        <v>162477.25456207301</v>
      </c>
    </row>
    <row r="54" spans="1:9" x14ac:dyDescent="0.45">
      <c r="A54" s="58">
        <v>303196</v>
      </c>
      <c r="B54" s="58" t="s">
        <v>529</v>
      </c>
      <c r="C54" s="58" t="s">
        <v>530</v>
      </c>
      <c r="D54" s="58" t="s">
        <v>535</v>
      </c>
      <c r="E54" s="58" t="s">
        <v>532</v>
      </c>
      <c r="F54" s="58" t="s">
        <v>533</v>
      </c>
      <c r="G54" s="58">
        <v>2035</v>
      </c>
      <c r="H54" s="58" t="s">
        <v>534</v>
      </c>
      <c r="I54" s="58">
        <v>165333.385604896</v>
      </c>
    </row>
    <row r="55" spans="1:9" x14ac:dyDescent="0.45">
      <c r="A55" s="58">
        <v>303197</v>
      </c>
      <c r="B55" s="58" t="s">
        <v>529</v>
      </c>
      <c r="C55" s="58" t="s">
        <v>530</v>
      </c>
      <c r="D55" s="58" t="s">
        <v>535</v>
      </c>
      <c r="E55" s="58" t="s">
        <v>532</v>
      </c>
      <c r="F55" s="58" t="s">
        <v>533</v>
      </c>
      <c r="G55" s="58">
        <v>2036</v>
      </c>
      <c r="H55" s="58" t="s">
        <v>534</v>
      </c>
      <c r="I55" s="58">
        <v>168043.65925712301</v>
      </c>
    </row>
    <row r="56" spans="1:9" x14ac:dyDescent="0.45">
      <c r="A56" s="58">
        <v>303198</v>
      </c>
      <c r="B56" s="58" t="s">
        <v>529</v>
      </c>
      <c r="C56" s="58" t="s">
        <v>530</v>
      </c>
      <c r="D56" s="58" t="s">
        <v>535</v>
      </c>
      <c r="E56" s="58" t="s">
        <v>532</v>
      </c>
      <c r="F56" s="58" t="s">
        <v>533</v>
      </c>
      <c r="G56" s="58">
        <v>2037</v>
      </c>
      <c r="H56" s="58" t="s">
        <v>534</v>
      </c>
      <c r="I56" s="58">
        <v>170900.38934031001</v>
      </c>
    </row>
    <row r="57" spans="1:9" x14ac:dyDescent="0.45">
      <c r="A57" s="58">
        <v>303199</v>
      </c>
      <c r="B57" s="58" t="s">
        <v>529</v>
      </c>
      <c r="C57" s="58" t="s">
        <v>530</v>
      </c>
      <c r="D57" s="58" t="s">
        <v>535</v>
      </c>
      <c r="E57" s="58" t="s">
        <v>532</v>
      </c>
      <c r="F57" s="58" t="s">
        <v>533</v>
      </c>
      <c r="G57" s="58">
        <v>2038</v>
      </c>
      <c r="H57" s="58" t="s">
        <v>534</v>
      </c>
      <c r="I57" s="58">
        <v>174186.709988569</v>
      </c>
    </row>
    <row r="58" spans="1:9" x14ac:dyDescent="0.45">
      <c r="A58" s="58">
        <v>303200</v>
      </c>
      <c r="B58" s="58" t="s">
        <v>529</v>
      </c>
      <c r="C58" s="58" t="s">
        <v>530</v>
      </c>
      <c r="D58" s="58" t="s">
        <v>535</v>
      </c>
      <c r="E58" s="58" t="s">
        <v>532</v>
      </c>
      <c r="F58" s="58" t="s">
        <v>533</v>
      </c>
      <c r="G58" s="58">
        <v>2039</v>
      </c>
      <c r="H58" s="58" t="s">
        <v>534</v>
      </c>
      <c r="I58" s="58">
        <v>176780.95013647</v>
      </c>
    </row>
    <row r="59" spans="1:9" x14ac:dyDescent="0.45">
      <c r="A59" s="58">
        <v>303201</v>
      </c>
      <c r="B59" s="58" t="s">
        <v>529</v>
      </c>
      <c r="C59" s="58" t="s">
        <v>530</v>
      </c>
      <c r="D59" s="58" t="s">
        <v>535</v>
      </c>
      <c r="E59" s="58" t="s">
        <v>532</v>
      </c>
      <c r="F59" s="58" t="s">
        <v>533</v>
      </c>
      <c r="G59" s="58">
        <v>2040</v>
      </c>
      <c r="H59" s="58" t="s">
        <v>534</v>
      </c>
      <c r="I59" s="58">
        <v>179866.69083057201</v>
      </c>
    </row>
    <row r="60" spans="1:9" x14ac:dyDescent="0.45">
      <c r="A60" s="58">
        <v>303202</v>
      </c>
      <c r="B60" s="58" t="s">
        <v>529</v>
      </c>
      <c r="C60" s="58" t="s">
        <v>530</v>
      </c>
      <c r="D60" s="58" t="s">
        <v>535</v>
      </c>
      <c r="E60" s="58" t="s">
        <v>532</v>
      </c>
      <c r="F60" s="58" t="s">
        <v>533</v>
      </c>
      <c r="G60" s="58">
        <v>2041</v>
      </c>
      <c r="H60" s="58" t="s">
        <v>534</v>
      </c>
      <c r="I60" s="58">
        <v>182764.48324979001</v>
      </c>
    </row>
    <row r="61" spans="1:9" x14ac:dyDescent="0.45">
      <c r="A61" s="58">
        <v>303203</v>
      </c>
      <c r="B61" s="58" t="s">
        <v>529</v>
      </c>
      <c r="C61" s="58" t="s">
        <v>530</v>
      </c>
      <c r="D61" s="58" t="s">
        <v>535</v>
      </c>
      <c r="E61" s="58" t="s">
        <v>532</v>
      </c>
      <c r="F61" s="58" t="s">
        <v>533</v>
      </c>
      <c r="G61" s="58">
        <v>2042</v>
      </c>
      <c r="H61" s="58" t="s">
        <v>534</v>
      </c>
      <c r="I61" s="58">
        <v>185976.652426004</v>
      </c>
    </row>
    <row r="62" spans="1:9" x14ac:dyDescent="0.45">
      <c r="A62" s="58">
        <v>303204</v>
      </c>
      <c r="B62" s="58" t="s">
        <v>529</v>
      </c>
      <c r="C62" s="58" t="s">
        <v>530</v>
      </c>
      <c r="D62" s="58" t="s">
        <v>535</v>
      </c>
      <c r="E62" s="58" t="s">
        <v>532</v>
      </c>
      <c r="F62" s="58" t="s">
        <v>533</v>
      </c>
      <c r="G62" s="58">
        <v>2043</v>
      </c>
      <c r="H62" s="58" t="s">
        <v>534</v>
      </c>
      <c r="I62" s="58">
        <v>189456.738502875</v>
      </c>
    </row>
    <row r="63" spans="1:9" x14ac:dyDescent="0.45">
      <c r="A63" s="58">
        <v>303205</v>
      </c>
      <c r="B63" s="58" t="s">
        <v>529</v>
      </c>
      <c r="C63" s="58" t="s">
        <v>530</v>
      </c>
      <c r="D63" s="58" t="s">
        <v>535</v>
      </c>
      <c r="E63" s="58" t="s">
        <v>532</v>
      </c>
      <c r="F63" s="58" t="s">
        <v>533</v>
      </c>
      <c r="G63" s="58">
        <v>2044</v>
      </c>
      <c r="H63" s="58" t="s">
        <v>534</v>
      </c>
      <c r="I63" s="58">
        <v>192791.624928962</v>
      </c>
    </row>
    <row r="64" spans="1:9" x14ac:dyDescent="0.45">
      <c r="A64" s="58">
        <v>303206</v>
      </c>
      <c r="B64" s="58" t="s">
        <v>529</v>
      </c>
      <c r="C64" s="58" t="s">
        <v>530</v>
      </c>
      <c r="D64" s="58" t="s">
        <v>535</v>
      </c>
      <c r="E64" s="58" t="s">
        <v>532</v>
      </c>
      <c r="F64" s="58" t="s">
        <v>533</v>
      </c>
      <c r="G64" s="58">
        <v>2045</v>
      </c>
      <c r="H64" s="58" t="s">
        <v>534</v>
      </c>
      <c r="I64" s="58">
        <v>196153.32440427801</v>
      </c>
    </row>
    <row r="65" spans="1:9" x14ac:dyDescent="0.45">
      <c r="A65" s="58">
        <v>303207</v>
      </c>
      <c r="B65" s="58" t="s">
        <v>529</v>
      </c>
      <c r="C65" s="58" t="s">
        <v>530</v>
      </c>
      <c r="D65" s="58" t="s">
        <v>535</v>
      </c>
      <c r="E65" s="58" t="s">
        <v>532</v>
      </c>
      <c r="F65" s="58" t="s">
        <v>533</v>
      </c>
      <c r="G65" s="58">
        <v>2046</v>
      </c>
      <c r="H65" s="58" t="s">
        <v>534</v>
      </c>
      <c r="I65" s="58">
        <v>199806.78850479599</v>
      </c>
    </row>
    <row r="66" spans="1:9" x14ac:dyDescent="0.45">
      <c r="A66" s="58">
        <v>303208</v>
      </c>
      <c r="B66" s="58" t="s">
        <v>529</v>
      </c>
      <c r="C66" s="58" t="s">
        <v>530</v>
      </c>
      <c r="D66" s="58" t="s">
        <v>535</v>
      </c>
      <c r="E66" s="58" t="s">
        <v>532</v>
      </c>
      <c r="F66" s="58" t="s">
        <v>533</v>
      </c>
      <c r="G66" s="58">
        <v>2047</v>
      </c>
      <c r="H66" s="58" t="s">
        <v>534</v>
      </c>
      <c r="I66" s="58">
        <v>203254.90777534599</v>
      </c>
    </row>
    <row r="67" spans="1:9" x14ac:dyDescent="0.45">
      <c r="A67" s="58">
        <v>303209</v>
      </c>
      <c r="B67" s="58" t="s">
        <v>529</v>
      </c>
      <c r="C67" s="58" t="s">
        <v>530</v>
      </c>
      <c r="D67" s="58" t="s">
        <v>535</v>
      </c>
      <c r="E67" s="58" t="s">
        <v>532</v>
      </c>
      <c r="F67" s="58" t="s">
        <v>533</v>
      </c>
      <c r="G67" s="58">
        <v>2048</v>
      </c>
      <c r="H67" s="58" t="s">
        <v>534</v>
      </c>
      <c r="I67" s="58">
        <v>206936.63070033499</v>
      </c>
    </row>
    <row r="68" spans="1:9" x14ac:dyDescent="0.45">
      <c r="A68" s="58">
        <v>303210</v>
      </c>
      <c r="B68" s="58" t="s">
        <v>529</v>
      </c>
      <c r="C68" s="58" t="s">
        <v>530</v>
      </c>
      <c r="D68" s="58" t="s">
        <v>535</v>
      </c>
      <c r="E68" s="58" t="s">
        <v>532</v>
      </c>
      <c r="F68" s="58" t="s">
        <v>533</v>
      </c>
      <c r="G68" s="58">
        <v>2049</v>
      </c>
      <c r="H68" s="58" t="s">
        <v>534</v>
      </c>
      <c r="I68" s="58">
        <v>210975.98637297799</v>
      </c>
    </row>
    <row r="69" spans="1:9" x14ac:dyDescent="0.45">
      <c r="A69" s="58">
        <v>303211</v>
      </c>
      <c r="B69" s="58" t="s">
        <v>529</v>
      </c>
      <c r="C69" s="58" t="s">
        <v>530</v>
      </c>
      <c r="D69" s="58" t="s">
        <v>535</v>
      </c>
      <c r="E69" s="58" t="s">
        <v>532</v>
      </c>
      <c r="F69" s="58" t="s">
        <v>533</v>
      </c>
      <c r="G69" s="58">
        <v>2050</v>
      </c>
      <c r="H69" s="58" t="s">
        <v>534</v>
      </c>
      <c r="I69" s="58">
        <v>215074.096904148</v>
      </c>
    </row>
    <row r="70" spans="1:9" x14ac:dyDescent="0.45">
      <c r="A70" s="58">
        <v>304912</v>
      </c>
      <c r="B70" s="58" t="s">
        <v>529</v>
      </c>
      <c r="C70" s="58" t="s">
        <v>530</v>
      </c>
      <c r="D70" s="58" t="s">
        <v>536</v>
      </c>
      <c r="E70" s="58" t="s">
        <v>532</v>
      </c>
      <c r="F70" s="58" t="s">
        <v>533</v>
      </c>
      <c r="G70" s="58">
        <v>2017</v>
      </c>
      <c r="H70" s="58" t="s">
        <v>534</v>
      </c>
      <c r="I70" s="58">
        <v>2383.2559040299798</v>
      </c>
    </row>
    <row r="71" spans="1:9" x14ac:dyDescent="0.45">
      <c r="A71" s="58">
        <v>304913</v>
      </c>
      <c r="B71" s="58" t="s">
        <v>529</v>
      </c>
      <c r="C71" s="58" t="s">
        <v>530</v>
      </c>
      <c r="D71" s="58" t="s">
        <v>536</v>
      </c>
      <c r="E71" s="58" t="s">
        <v>532</v>
      </c>
      <c r="F71" s="58" t="s">
        <v>533</v>
      </c>
      <c r="G71" s="58">
        <v>2018</v>
      </c>
      <c r="H71" s="58" t="s">
        <v>534</v>
      </c>
      <c r="I71" s="58">
        <v>2439.86938908405</v>
      </c>
    </row>
    <row r="72" spans="1:9" x14ac:dyDescent="0.45">
      <c r="A72" s="58">
        <v>304914</v>
      </c>
      <c r="B72" s="58" t="s">
        <v>529</v>
      </c>
      <c r="C72" s="58" t="s">
        <v>530</v>
      </c>
      <c r="D72" s="58" t="s">
        <v>536</v>
      </c>
      <c r="E72" s="58" t="s">
        <v>532</v>
      </c>
      <c r="F72" s="58" t="s">
        <v>533</v>
      </c>
      <c r="G72" s="58">
        <v>2019</v>
      </c>
      <c r="H72" s="58" t="s">
        <v>534</v>
      </c>
      <c r="I72" s="58">
        <v>2491.7473518922202</v>
      </c>
    </row>
    <row r="73" spans="1:9" x14ac:dyDescent="0.45">
      <c r="A73" s="58">
        <v>304915</v>
      </c>
      <c r="B73" s="58" t="s">
        <v>529</v>
      </c>
      <c r="C73" s="58" t="s">
        <v>530</v>
      </c>
      <c r="D73" s="58" t="s">
        <v>536</v>
      </c>
      <c r="E73" s="58" t="s">
        <v>532</v>
      </c>
      <c r="F73" s="58" t="s">
        <v>533</v>
      </c>
      <c r="G73" s="58">
        <v>2020</v>
      </c>
      <c r="H73" s="58" t="s">
        <v>534</v>
      </c>
      <c r="I73" s="58">
        <v>2564.20302094618</v>
      </c>
    </row>
    <row r="74" spans="1:9" x14ac:dyDescent="0.45">
      <c r="A74" s="58">
        <v>304916</v>
      </c>
      <c r="B74" s="58" t="s">
        <v>529</v>
      </c>
      <c r="C74" s="58" t="s">
        <v>530</v>
      </c>
      <c r="D74" s="58" t="s">
        <v>536</v>
      </c>
      <c r="E74" s="58" t="s">
        <v>532</v>
      </c>
      <c r="F74" s="58" t="s">
        <v>533</v>
      </c>
      <c r="G74" s="58">
        <v>2021</v>
      </c>
      <c r="H74" s="58" t="s">
        <v>534</v>
      </c>
      <c r="I74" s="58">
        <v>2653.0946197174899</v>
      </c>
    </row>
    <row r="75" spans="1:9" x14ac:dyDescent="0.45">
      <c r="A75" s="58">
        <v>304917</v>
      </c>
      <c r="B75" s="58" t="s">
        <v>529</v>
      </c>
      <c r="C75" s="58" t="s">
        <v>530</v>
      </c>
      <c r="D75" s="58" t="s">
        <v>536</v>
      </c>
      <c r="E75" s="58" t="s">
        <v>532</v>
      </c>
      <c r="F75" s="58" t="s">
        <v>533</v>
      </c>
      <c r="G75" s="58">
        <v>2022</v>
      </c>
      <c r="H75" s="58" t="s">
        <v>534</v>
      </c>
      <c r="I75" s="58">
        <v>2741.6574382559002</v>
      </c>
    </row>
    <row r="76" spans="1:9" x14ac:dyDescent="0.45">
      <c r="A76" s="58">
        <v>304918</v>
      </c>
      <c r="B76" s="58" t="s">
        <v>529</v>
      </c>
      <c r="C76" s="58" t="s">
        <v>530</v>
      </c>
      <c r="D76" s="58" t="s">
        <v>536</v>
      </c>
      <c r="E76" s="58" t="s">
        <v>532</v>
      </c>
      <c r="F76" s="58" t="s">
        <v>533</v>
      </c>
      <c r="G76" s="58">
        <v>2023</v>
      </c>
      <c r="H76" s="58" t="s">
        <v>534</v>
      </c>
      <c r="I76" s="58">
        <v>2835.0922832630999</v>
      </c>
    </row>
    <row r="77" spans="1:9" x14ac:dyDescent="0.45">
      <c r="A77" s="58">
        <v>304919</v>
      </c>
      <c r="B77" s="58" t="s">
        <v>529</v>
      </c>
      <c r="C77" s="58" t="s">
        <v>530</v>
      </c>
      <c r="D77" s="58" t="s">
        <v>536</v>
      </c>
      <c r="E77" s="58" t="s">
        <v>532</v>
      </c>
      <c r="F77" s="58" t="s">
        <v>533</v>
      </c>
      <c r="G77" s="58">
        <v>2024</v>
      </c>
      <c r="H77" s="58" t="s">
        <v>534</v>
      </c>
      <c r="I77" s="58">
        <v>2919.7243565623298</v>
      </c>
    </row>
    <row r="78" spans="1:9" x14ac:dyDescent="0.45">
      <c r="A78" s="58">
        <v>304920</v>
      </c>
      <c r="B78" s="58" t="s">
        <v>529</v>
      </c>
      <c r="C78" s="58" t="s">
        <v>530</v>
      </c>
      <c r="D78" s="58" t="s">
        <v>536</v>
      </c>
      <c r="E78" s="58" t="s">
        <v>532</v>
      </c>
      <c r="F78" s="58" t="s">
        <v>533</v>
      </c>
      <c r="G78" s="58">
        <v>2025</v>
      </c>
      <c r="H78" s="58" t="s">
        <v>534</v>
      </c>
      <c r="I78" s="58">
        <v>2982.8703824712702</v>
      </c>
    </row>
    <row r="79" spans="1:9" x14ac:dyDescent="0.45">
      <c r="A79" s="58">
        <v>304921</v>
      </c>
      <c r="B79" s="58" t="s">
        <v>529</v>
      </c>
      <c r="C79" s="58" t="s">
        <v>530</v>
      </c>
      <c r="D79" s="58" t="s">
        <v>536</v>
      </c>
      <c r="E79" s="58" t="s">
        <v>532</v>
      </c>
      <c r="F79" s="58" t="s">
        <v>533</v>
      </c>
      <c r="G79" s="58">
        <v>2026</v>
      </c>
      <c r="H79" s="58" t="s">
        <v>534</v>
      </c>
      <c r="I79" s="58">
        <v>3031.0213857859098</v>
      </c>
    </row>
    <row r="80" spans="1:9" x14ac:dyDescent="0.45">
      <c r="A80" s="58">
        <v>304922</v>
      </c>
      <c r="B80" s="58" t="s">
        <v>529</v>
      </c>
      <c r="C80" s="58" t="s">
        <v>530</v>
      </c>
      <c r="D80" s="58" t="s">
        <v>536</v>
      </c>
      <c r="E80" s="58" t="s">
        <v>532</v>
      </c>
      <c r="F80" s="58" t="s">
        <v>533</v>
      </c>
      <c r="G80" s="58">
        <v>2027</v>
      </c>
      <c r="H80" s="58" t="s">
        <v>534</v>
      </c>
      <c r="I80" s="58">
        <v>3090.50765793659</v>
      </c>
    </row>
    <row r="81" spans="1:9" x14ac:dyDescent="0.45">
      <c r="A81" s="58">
        <v>304923</v>
      </c>
      <c r="B81" s="58" t="s">
        <v>529</v>
      </c>
      <c r="C81" s="58" t="s">
        <v>530</v>
      </c>
      <c r="D81" s="58" t="s">
        <v>536</v>
      </c>
      <c r="E81" s="58" t="s">
        <v>532</v>
      </c>
      <c r="F81" s="58" t="s">
        <v>533</v>
      </c>
      <c r="G81" s="58">
        <v>2028</v>
      </c>
      <c r="H81" s="58" t="s">
        <v>534</v>
      </c>
      <c r="I81" s="58">
        <v>3153.27964054832</v>
      </c>
    </row>
    <row r="82" spans="1:9" x14ac:dyDescent="0.45">
      <c r="A82" s="58">
        <v>304924</v>
      </c>
      <c r="B82" s="58" t="s">
        <v>529</v>
      </c>
      <c r="C82" s="58" t="s">
        <v>530</v>
      </c>
      <c r="D82" s="58" t="s">
        <v>536</v>
      </c>
      <c r="E82" s="58" t="s">
        <v>532</v>
      </c>
      <c r="F82" s="58" t="s">
        <v>533</v>
      </c>
      <c r="G82" s="58">
        <v>2029</v>
      </c>
      <c r="H82" s="58" t="s">
        <v>534</v>
      </c>
      <c r="I82" s="58">
        <v>3215.89299943691</v>
      </c>
    </row>
    <row r="83" spans="1:9" x14ac:dyDescent="0.45">
      <c r="A83" s="58">
        <v>304925</v>
      </c>
      <c r="B83" s="58" t="s">
        <v>529</v>
      </c>
      <c r="C83" s="58" t="s">
        <v>530</v>
      </c>
      <c r="D83" s="58" t="s">
        <v>536</v>
      </c>
      <c r="E83" s="58" t="s">
        <v>532</v>
      </c>
      <c r="F83" s="58" t="s">
        <v>533</v>
      </c>
      <c r="G83" s="58">
        <v>2030</v>
      </c>
      <c r="H83" s="58" t="s">
        <v>534</v>
      </c>
      <c r="I83" s="58">
        <v>3271.61294492352</v>
      </c>
    </row>
    <row r="84" spans="1:9" x14ac:dyDescent="0.45">
      <c r="A84" s="58">
        <v>304926</v>
      </c>
      <c r="B84" s="58" t="s">
        <v>529</v>
      </c>
      <c r="C84" s="58" t="s">
        <v>530</v>
      </c>
      <c r="D84" s="58" t="s">
        <v>536</v>
      </c>
      <c r="E84" s="58" t="s">
        <v>532</v>
      </c>
      <c r="F84" s="58" t="s">
        <v>533</v>
      </c>
      <c r="G84" s="58">
        <v>2031</v>
      </c>
      <c r="H84" s="58" t="s">
        <v>534</v>
      </c>
      <c r="I84" s="58">
        <v>3329.2780291741901</v>
      </c>
    </row>
    <row r="85" spans="1:9" x14ac:dyDescent="0.45">
      <c r="A85" s="58">
        <v>304927</v>
      </c>
      <c r="B85" s="58" t="s">
        <v>529</v>
      </c>
      <c r="C85" s="58" t="s">
        <v>530</v>
      </c>
      <c r="D85" s="58" t="s">
        <v>536</v>
      </c>
      <c r="E85" s="58" t="s">
        <v>532</v>
      </c>
      <c r="F85" s="58" t="s">
        <v>533</v>
      </c>
      <c r="G85" s="58">
        <v>2032</v>
      </c>
      <c r="H85" s="58" t="s">
        <v>534</v>
      </c>
      <c r="I85" s="58">
        <v>3378.8072191829901</v>
      </c>
    </row>
    <row r="86" spans="1:9" x14ac:dyDescent="0.45">
      <c r="A86" s="58">
        <v>304928</v>
      </c>
      <c r="B86" s="58" t="s">
        <v>529</v>
      </c>
      <c r="C86" s="58" t="s">
        <v>530</v>
      </c>
      <c r="D86" s="58" t="s">
        <v>536</v>
      </c>
      <c r="E86" s="58" t="s">
        <v>532</v>
      </c>
      <c r="F86" s="58" t="s">
        <v>533</v>
      </c>
      <c r="G86" s="58">
        <v>2033</v>
      </c>
      <c r="H86" s="58" t="s">
        <v>534</v>
      </c>
      <c r="I86" s="58">
        <v>3440.9138215910498</v>
      </c>
    </row>
    <row r="87" spans="1:9" x14ac:dyDescent="0.45">
      <c r="A87" s="58">
        <v>304929</v>
      </c>
      <c r="B87" s="58" t="s">
        <v>529</v>
      </c>
      <c r="C87" s="58" t="s">
        <v>530</v>
      </c>
      <c r="D87" s="58" t="s">
        <v>536</v>
      </c>
      <c r="E87" s="58" t="s">
        <v>532</v>
      </c>
      <c r="F87" s="58" t="s">
        <v>533</v>
      </c>
      <c r="G87" s="58">
        <v>2034</v>
      </c>
      <c r="H87" s="58" t="s">
        <v>534</v>
      </c>
      <c r="I87" s="58">
        <v>3506.7033358720901</v>
      </c>
    </row>
    <row r="88" spans="1:9" x14ac:dyDescent="0.45">
      <c r="A88" s="58">
        <v>304930</v>
      </c>
      <c r="B88" s="58" t="s">
        <v>529</v>
      </c>
      <c r="C88" s="58" t="s">
        <v>530</v>
      </c>
      <c r="D88" s="58" t="s">
        <v>536</v>
      </c>
      <c r="E88" s="58" t="s">
        <v>532</v>
      </c>
      <c r="F88" s="58" t="s">
        <v>533</v>
      </c>
      <c r="G88" s="58">
        <v>2035</v>
      </c>
      <c r="H88" s="58" t="s">
        <v>534</v>
      </c>
      <c r="I88" s="58">
        <v>3568.34645190424</v>
      </c>
    </row>
    <row r="89" spans="1:9" x14ac:dyDescent="0.45">
      <c r="A89" s="58">
        <v>304931</v>
      </c>
      <c r="B89" s="58" t="s">
        <v>529</v>
      </c>
      <c r="C89" s="58" t="s">
        <v>530</v>
      </c>
      <c r="D89" s="58" t="s">
        <v>536</v>
      </c>
      <c r="E89" s="58" t="s">
        <v>532</v>
      </c>
      <c r="F89" s="58" t="s">
        <v>533</v>
      </c>
      <c r="G89" s="58">
        <v>2036</v>
      </c>
      <c r="H89" s="58" t="s">
        <v>534</v>
      </c>
      <c r="I89" s="58">
        <v>3626.8415667005002</v>
      </c>
    </row>
    <row r="90" spans="1:9" x14ac:dyDescent="0.45">
      <c r="A90" s="58">
        <v>304932</v>
      </c>
      <c r="B90" s="58" t="s">
        <v>529</v>
      </c>
      <c r="C90" s="58" t="s">
        <v>530</v>
      </c>
      <c r="D90" s="58" t="s">
        <v>536</v>
      </c>
      <c r="E90" s="58" t="s">
        <v>532</v>
      </c>
      <c r="F90" s="58" t="s">
        <v>533</v>
      </c>
      <c r="G90" s="58">
        <v>2037</v>
      </c>
      <c r="H90" s="58" t="s">
        <v>534</v>
      </c>
      <c r="I90" s="58">
        <v>3688.4976116613698</v>
      </c>
    </row>
    <row r="91" spans="1:9" x14ac:dyDescent="0.45">
      <c r="A91" s="58">
        <v>304933</v>
      </c>
      <c r="B91" s="58" t="s">
        <v>529</v>
      </c>
      <c r="C91" s="58" t="s">
        <v>530</v>
      </c>
      <c r="D91" s="58" t="s">
        <v>536</v>
      </c>
      <c r="E91" s="58" t="s">
        <v>532</v>
      </c>
      <c r="F91" s="58" t="s">
        <v>533</v>
      </c>
      <c r="G91" s="58">
        <v>2038</v>
      </c>
      <c r="H91" s="58" t="s">
        <v>534</v>
      </c>
      <c r="I91" s="58">
        <v>3759.42539543676</v>
      </c>
    </row>
    <row r="92" spans="1:9" x14ac:dyDescent="0.45">
      <c r="A92" s="58">
        <v>304934</v>
      </c>
      <c r="B92" s="58" t="s">
        <v>529</v>
      </c>
      <c r="C92" s="58" t="s">
        <v>530</v>
      </c>
      <c r="D92" s="58" t="s">
        <v>536</v>
      </c>
      <c r="E92" s="58" t="s">
        <v>532</v>
      </c>
      <c r="F92" s="58" t="s">
        <v>533</v>
      </c>
      <c r="G92" s="58">
        <v>2039</v>
      </c>
      <c r="H92" s="58" t="s">
        <v>534</v>
      </c>
      <c r="I92" s="58">
        <v>3815.4161899957699</v>
      </c>
    </row>
    <row r="93" spans="1:9" x14ac:dyDescent="0.45">
      <c r="A93" s="58">
        <v>304935</v>
      </c>
      <c r="B93" s="58" t="s">
        <v>529</v>
      </c>
      <c r="C93" s="58" t="s">
        <v>530</v>
      </c>
      <c r="D93" s="58" t="s">
        <v>536</v>
      </c>
      <c r="E93" s="58" t="s">
        <v>532</v>
      </c>
      <c r="F93" s="58" t="s">
        <v>533</v>
      </c>
      <c r="G93" s="58">
        <v>2040</v>
      </c>
      <c r="H93" s="58" t="s">
        <v>534</v>
      </c>
      <c r="I93" s="58">
        <v>3882.0149100123499</v>
      </c>
    </row>
    <row r="94" spans="1:9" x14ac:dyDescent="0.45">
      <c r="A94" s="58">
        <v>304936</v>
      </c>
      <c r="B94" s="58" t="s">
        <v>529</v>
      </c>
      <c r="C94" s="58" t="s">
        <v>530</v>
      </c>
      <c r="D94" s="58" t="s">
        <v>536</v>
      </c>
      <c r="E94" s="58" t="s">
        <v>532</v>
      </c>
      <c r="F94" s="58" t="s">
        <v>533</v>
      </c>
      <c r="G94" s="58">
        <v>2041</v>
      </c>
      <c r="H94" s="58" t="s">
        <v>534</v>
      </c>
      <c r="I94" s="58">
        <v>3944.5571924415099</v>
      </c>
    </row>
    <row r="95" spans="1:9" x14ac:dyDescent="0.45">
      <c r="A95" s="58">
        <v>304937</v>
      </c>
      <c r="B95" s="58" t="s">
        <v>529</v>
      </c>
      <c r="C95" s="58" t="s">
        <v>530</v>
      </c>
      <c r="D95" s="58" t="s">
        <v>536</v>
      </c>
      <c r="E95" s="58" t="s">
        <v>532</v>
      </c>
      <c r="F95" s="58" t="s">
        <v>533</v>
      </c>
      <c r="G95" s="58">
        <v>2042</v>
      </c>
      <c r="H95" s="58" t="s">
        <v>534</v>
      </c>
      <c r="I95" s="58">
        <v>4013.8845847339098</v>
      </c>
    </row>
    <row r="96" spans="1:9" x14ac:dyDescent="0.45">
      <c r="A96" s="58">
        <v>304938</v>
      </c>
      <c r="B96" s="58" t="s">
        <v>529</v>
      </c>
      <c r="C96" s="58" t="s">
        <v>530</v>
      </c>
      <c r="D96" s="58" t="s">
        <v>536</v>
      </c>
      <c r="E96" s="58" t="s">
        <v>532</v>
      </c>
      <c r="F96" s="58" t="s">
        <v>533</v>
      </c>
      <c r="G96" s="58">
        <v>2043</v>
      </c>
      <c r="H96" s="58" t="s">
        <v>534</v>
      </c>
      <c r="I96" s="58">
        <v>4088.9943561771702</v>
      </c>
    </row>
    <row r="97" spans="1:9" x14ac:dyDescent="0.45">
      <c r="A97" s="58">
        <v>304939</v>
      </c>
      <c r="B97" s="58" t="s">
        <v>529</v>
      </c>
      <c r="C97" s="58" t="s">
        <v>530</v>
      </c>
      <c r="D97" s="58" t="s">
        <v>536</v>
      </c>
      <c r="E97" s="58" t="s">
        <v>532</v>
      </c>
      <c r="F97" s="58" t="s">
        <v>533</v>
      </c>
      <c r="G97" s="58">
        <v>2044</v>
      </c>
      <c r="H97" s="58" t="s">
        <v>534</v>
      </c>
      <c r="I97" s="58">
        <v>4160.9703222078097</v>
      </c>
    </row>
    <row r="98" spans="1:9" x14ac:dyDescent="0.45">
      <c r="A98" s="58">
        <v>304940</v>
      </c>
      <c r="B98" s="58" t="s">
        <v>529</v>
      </c>
      <c r="C98" s="58" t="s">
        <v>530</v>
      </c>
      <c r="D98" s="58" t="s">
        <v>536</v>
      </c>
      <c r="E98" s="58" t="s">
        <v>532</v>
      </c>
      <c r="F98" s="58" t="s">
        <v>533</v>
      </c>
      <c r="G98" s="58">
        <v>2045</v>
      </c>
      <c r="H98" s="58" t="s">
        <v>534</v>
      </c>
      <c r="I98" s="58">
        <v>4233.5249871427004</v>
      </c>
    </row>
    <row r="99" spans="1:9" x14ac:dyDescent="0.45">
      <c r="A99" s="58">
        <v>304941</v>
      </c>
      <c r="B99" s="58" t="s">
        <v>529</v>
      </c>
      <c r="C99" s="58" t="s">
        <v>530</v>
      </c>
      <c r="D99" s="58" t="s">
        <v>536</v>
      </c>
      <c r="E99" s="58" t="s">
        <v>532</v>
      </c>
      <c r="F99" s="58" t="s">
        <v>533</v>
      </c>
      <c r="G99" s="58">
        <v>2046</v>
      </c>
      <c r="H99" s="58" t="s">
        <v>534</v>
      </c>
      <c r="I99" s="58">
        <v>4312.3767303193399</v>
      </c>
    </row>
    <row r="100" spans="1:9" x14ac:dyDescent="0.45">
      <c r="A100" s="58">
        <v>304942</v>
      </c>
      <c r="B100" s="58" t="s">
        <v>529</v>
      </c>
      <c r="C100" s="58" t="s">
        <v>530</v>
      </c>
      <c r="D100" s="58" t="s">
        <v>536</v>
      </c>
      <c r="E100" s="58" t="s">
        <v>532</v>
      </c>
      <c r="F100" s="58" t="s">
        <v>533</v>
      </c>
      <c r="G100" s="58">
        <v>2047</v>
      </c>
      <c r="H100" s="58" t="s">
        <v>534</v>
      </c>
      <c r="I100" s="58">
        <v>4386.7965706909299</v>
      </c>
    </row>
    <row r="101" spans="1:9" x14ac:dyDescent="0.45">
      <c r="A101" s="58">
        <v>304943</v>
      </c>
      <c r="B101" s="58" t="s">
        <v>529</v>
      </c>
      <c r="C101" s="58" t="s">
        <v>530</v>
      </c>
      <c r="D101" s="58" t="s">
        <v>536</v>
      </c>
      <c r="E101" s="58" t="s">
        <v>532</v>
      </c>
      <c r="F101" s="58" t="s">
        <v>533</v>
      </c>
      <c r="G101" s="58">
        <v>2048</v>
      </c>
      <c r="H101" s="58" t="s">
        <v>534</v>
      </c>
      <c r="I101" s="58">
        <v>4466.2582165540098</v>
      </c>
    </row>
    <row r="102" spans="1:9" x14ac:dyDescent="0.45">
      <c r="A102" s="58">
        <v>304944</v>
      </c>
      <c r="B102" s="58" t="s">
        <v>529</v>
      </c>
      <c r="C102" s="58" t="s">
        <v>530</v>
      </c>
      <c r="D102" s="58" t="s">
        <v>536</v>
      </c>
      <c r="E102" s="58" t="s">
        <v>532</v>
      </c>
      <c r="F102" s="58" t="s">
        <v>533</v>
      </c>
      <c r="G102" s="58">
        <v>2049</v>
      </c>
      <c r="H102" s="58" t="s">
        <v>534</v>
      </c>
      <c r="I102" s="58">
        <v>4553.4385548124801</v>
      </c>
    </row>
    <row r="103" spans="1:9" x14ac:dyDescent="0.45">
      <c r="A103" s="58">
        <v>304945</v>
      </c>
      <c r="B103" s="58" t="s">
        <v>529</v>
      </c>
      <c r="C103" s="58" t="s">
        <v>530</v>
      </c>
      <c r="D103" s="58" t="s">
        <v>536</v>
      </c>
      <c r="E103" s="58" t="s">
        <v>532</v>
      </c>
      <c r="F103" s="58" t="s">
        <v>533</v>
      </c>
      <c r="G103" s="58">
        <v>2050</v>
      </c>
      <c r="H103" s="58" t="s">
        <v>534</v>
      </c>
      <c r="I103" s="58">
        <v>4641.8869835427604</v>
      </c>
    </row>
    <row r="104" spans="1:9" x14ac:dyDescent="0.45">
      <c r="A104" s="58">
        <v>306646</v>
      </c>
      <c r="B104" s="58" t="s">
        <v>529</v>
      </c>
      <c r="C104" s="58" t="s">
        <v>530</v>
      </c>
      <c r="D104" s="58" t="s">
        <v>537</v>
      </c>
      <c r="E104" s="58" t="s">
        <v>532</v>
      </c>
      <c r="F104" s="58" t="s">
        <v>533</v>
      </c>
      <c r="G104" s="58">
        <v>2017</v>
      </c>
      <c r="H104" s="58" t="s">
        <v>534</v>
      </c>
      <c r="I104" s="58">
        <v>3177.6986675757798</v>
      </c>
    </row>
    <row r="105" spans="1:9" x14ac:dyDescent="0.45">
      <c r="A105" s="58">
        <v>306647</v>
      </c>
      <c r="B105" s="58" t="s">
        <v>529</v>
      </c>
      <c r="C105" s="58" t="s">
        <v>530</v>
      </c>
      <c r="D105" s="58" t="s">
        <v>537</v>
      </c>
      <c r="E105" s="58" t="s">
        <v>532</v>
      </c>
      <c r="F105" s="58" t="s">
        <v>533</v>
      </c>
      <c r="G105" s="58">
        <v>2018</v>
      </c>
      <c r="H105" s="58" t="s">
        <v>534</v>
      </c>
      <c r="I105" s="58">
        <v>3253.2165182861099</v>
      </c>
    </row>
    <row r="106" spans="1:9" x14ac:dyDescent="0.45">
      <c r="A106" s="58">
        <v>306648</v>
      </c>
      <c r="B106" s="58" t="s">
        <v>529</v>
      </c>
      <c r="C106" s="58" t="s">
        <v>530</v>
      </c>
      <c r="D106" s="58" t="s">
        <v>537</v>
      </c>
      <c r="E106" s="58" t="s">
        <v>532</v>
      </c>
      <c r="F106" s="58" t="s">
        <v>533</v>
      </c>
      <c r="G106" s="58">
        <v>2019</v>
      </c>
      <c r="H106" s="58" t="s">
        <v>534</v>
      </c>
      <c r="I106" s="58">
        <v>3322.4402239442002</v>
      </c>
    </row>
    <row r="107" spans="1:9" x14ac:dyDescent="0.45">
      <c r="A107" s="58">
        <v>306649</v>
      </c>
      <c r="B107" s="58" t="s">
        <v>529</v>
      </c>
      <c r="C107" s="58" t="s">
        <v>530</v>
      </c>
      <c r="D107" s="58" t="s">
        <v>537</v>
      </c>
      <c r="E107" s="58" t="s">
        <v>532</v>
      </c>
      <c r="F107" s="58" t="s">
        <v>533</v>
      </c>
      <c r="G107" s="58">
        <v>2020</v>
      </c>
      <c r="H107" s="58" t="s">
        <v>534</v>
      </c>
      <c r="I107" s="58">
        <v>3419.1093396963201</v>
      </c>
    </row>
    <row r="108" spans="1:9" x14ac:dyDescent="0.45">
      <c r="A108" s="58">
        <v>306650</v>
      </c>
      <c r="B108" s="58" t="s">
        <v>529</v>
      </c>
      <c r="C108" s="58" t="s">
        <v>530</v>
      </c>
      <c r="D108" s="58" t="s">
        <v>537</v>
      </c>
      <c r="E108" s="58" t="s">
        <v>532</v>
      </c>
      <c r="F108" s="58" t="s">
        <v>533</v>
      </c>
      <c r="G108" s="58">
        <v>2021</v>
      </c>
      <c r="H108" s="58" t="s">
        <v>534</v>
      </c>
      <c r="I108" s="58">
        <v>3537.6495302510498</v>
      </c>
    </row>
    <row r="109" spans="1:9" x14ac:dyDescent="0.45">
      <c r="A109" s="58">
        <v>306651</v>
      </c>
      <c r="B109" s="58" t="s">
        <v>529</v>
      </c>
      <c r="C109" s="58" t="s">
        <v>530</v>
      </c>
      <c r="D109" s="58" t="s">
        <v>537</v>
      </c>
      <c r="E109" s="58" t="s">
        <v>532</v>
      </c>
      <c r="F109" s="58" t="s">
        <v>533</v>
      </c>
      <c r="G109" s="58">
        <v>2022</v>
      </c>
      <c r="H109" s="58" t="s">
        <v>534</v>
      </c>
      <c r="I109" s="58">
        <v>3655.5701459964498</v>
      </c>
    </row>
    <row r="110" spans="1:9" x14ac:dyDescent="0.45">
      <c r="A110" s="58">
        <v>306652</v>
      </c>
      <c r="B110" s="58" t="s">
        <v>529</v>
      </c>
      <c r="C110" s="58" t="s">
        <v>530</v>
      </c>
      <c r="D110" s="58" t="s">
        <v>537</v>
      </c>
      <c r="E110" s="58" t="s">
        <v>532</v>
      </c>
      <c r="F110" s="58" t="s">
        <v>533</v>
      </c>
      <c r="G110" s="58">
        <v>2023</v>
      </c>
      <c r="H110" s="58" t="s">
        <v>534</v>
      </c>
      <c r="I110" s="58">
        <v>3779.5194878103598</v>
      </c>
    </row>
    <row r="111" spans="1:9" x14ac:dyDescent="0.45">
      <c r="A111" s="58">
        <v>306653</v>
      </c>
      <c r="B111" s="58" t="s">
        <v>529</v>
      </c>
      <c r="C111" s="58" t="s">
        <v>530</v>
      </c>
      <c r="D111" s="58" t="s">
        <v>537</v>
      </c>
      <c r="E111" s="58" t="s">
        <v>532</v>
      </c>
      <c r="F111" s="58" t="s">
        <v>533</v>
      </c>
      <c r="G111" s="58">
        <v>2024</v>
      </c>
      <c r="H111" s="58" t="s">
        <v>534</v>
      </c>
      <c r="I111" s="58">
        <v>3890.7975651885399</v>
      </c>
    </row>
    <row r="112" spans="1:9" x14ac:dyDescent="0.45">
      <c r="A112" s="58">
        <v>306654</v>
      </c>
      <c r="B112" s="58" t="s">
        <v>529</v>
      </c>
      <c r="C112" s="58" t="s">
        <v>530</v>
      </c>
      <c r="D112" s="58" t="s">
        <v>537</v>
      </c>
      <c r="E112" s="58" t="s">
        <v>532</v>
      </c>
      <c r="F112" s="58" t="s">
        <v>533</v>
      </c>
      <c r="G112" s="58">
        <v>2025</v>
      </c>
      <c r="H112" s="58" t="s">
        <v>534</v>
      </c>
      <c r="I112" s="58">
        <v>3972.0427683732801</v>
      </c>
    </row>
    <row r="113" spans="1:9" x14ac:dyDescent="0.45">
      <c r="A113" s="58">
        <v>306655</v>
      </c>
      <c r="B113" s="58" t="s">
        <v>529</v>
      </c>
      <c r="C113" s="58" t="s">
        <v>530</v>
      </c>
      <c r="D113" s="58" t="s">
        <v>537</v>
      </c>
      <c r="E113" s="58" t="s">
        <v>532</v>
      </c>
      <c r="F113" s="58" t="s">
        <v>533</v>
      </c>
      <c r="G113" s="58">
        <v>2026</v>
      </c>
      <c r="H113" s="58" t="s">
        <v>534</v>
      </c>
      <c r="I113" s="58">
        <v>4032.3803808320599</v>
      </c>
    </row>
    <row r="114" spans="1:9" x14ac:dyDescent="0.45">
      <c r="A114" s="58">
        <v>306656</v>
      </c>
      <c r="B114" s="58" t="s">
        <v>529</v>
      </c>
      <c r="C114" s="58" t="s">
        <v>530</v>
      </c>
      <c r="D114" s="58" t="s">
        <v>537</v>
      </c>
      <c r="E114" s="58" t="s">
        <v>532</v>
      </c>
      <c r="F114" s="58" t="s">
        <v>533</v>
      </c>
      <c r="G114" s="58">
        <v>2027</v>
      </c>
      <c r="H114" s="58" t="s">
        <v>534</v>
      </c>
      <c r="I114" s="58">
        <v>4110.1384174244304</v>
      </c>
    </row>
    <row r="115" spans="1:9" x14ac:dyDescent="0.45">
      <c r="A115" s="58">
        <v>306657</v>
      </c>
      <c r="B115" s="58" t="s">
        <v>529</v>
      </c>
      <c r="C115" s="58" t="s">
        <v>530</v>
      </c>
      <c r="D115" s="58" t="s">
        <v>537</v>
      </c>
      <c r="E115" s="58" t="s">
        <v>532</v>
      </c>
      <c r="F115" s="58" t="s">
        <v>533</v>
      </c>
      <c r="G115" s="58">
        <v>2028</v>
      </c>
      <c r="H115" s="58" t="s">
        <v>534</v>
      </c>
      <c r="I115" s="58">
        <v>4200.4900641403301</v>
      </c>
    </row>
    <row r="116" spans="1:9" x14ac:dyDescent="0.45">
      <c r="A116" s="58">
        <v>306658</v>
      </c>
      <c r="B116" s="58" t="s">
        <v>529</v>
      </c>
      <c r="C116" s="58" t="s">
        <v>530</v>
      </c>
      <c r="D116" s="58" t="s">
        <v>537</v>
      </c>
      <c r="E116" s="58" t="s">
        <v>532</v>
      </c>
      <c r="F116" s="58" t="s">
        <v>533</v>
      </c>
      <c r="G116" s="58">
        <v>2029</v>
      </c>
      <c r="H116" s="58" t="s">
        <v>534</v>
      </c>
      <c r="I116" s="58">
        <v>4299.3614340043896</v>
      </c>
    </row>
    <row r="117" spans="1:9" x14ac:dyDescent="0.45">
      <c r="A117" s="58">
        <v>306659</v>
      </c>
      <c r="B117" s="58" t="s">
        <v>529</v>
      </c>
      <c r="C117" s="58" t="s">
        <v>530</v>
      </c>
      <c r="D117" s="58" t="s">
        <v>537</v>
      </c>
      <c r="E117" s="58" t="s">
        <v>532</v>
      </c>
      <c r="F117" s="58" t="s">
        <v>533</v>
      </c>
      <c r="G117" s="58">
        <v>2030</v>
      </c>
      <c r="H117" s="58" t="s">
        <v>534</v>
      </c>
      <c r="I117" s="58">
        <v>4386.7625407290097</v>
      </c>
    </row>
    <row r="118" spans="1:9" x14ac:dyDescent="0.45">
      <c r="A118" s="58">
        <v>306660</v>
      </c>
      <c r="B118" s="58" t="s">
        <v>529</v>
      </c>
      <c r="C118" s="58" t="s">
        <v>530</v>
      </c>
      <c r="D118" s="58" t="s">
        <v>537</v>
      </c>
      <c r="E118" s="58" t="s">
        <v>532</v>
      </c>
      <c r="F118" s="58" t="s">
        <v>533</v>
      </c>
      <c r="G118" s="58">
        <v>2031</v>
      </c>
      <c r="H118" s="58" t="s">
        <v>534</v>
      </c>
      <c r="I118" s="58">
        <v>4467.2418012810604</v>
      </c>
    </row>
    <row r="119" spans="1:9" x14ac:dyDescent="0.45">
      <c r="A119" s="58">
        <v>306661</v>
      </c>
      <c r="B119" s="58" t="s">
        <v>529</v>
      </c>
      <c r="C119" s="58" t="s">
        <v>530</v>
      </c>
      <c r="D119" s="58" t="s">
        <v>537</v>
      </c>
      <c r="E119" s="58" t="s">
        <v>532</v>
      </c>
      <c r="F119" s="58" t="s">
        <v>533</v>
      </c>
      <c r="G119" s="58">
        <v>2032</v>
      </c>
      <c r="H119" s="58" t="s">
        <v>534</v>
      </c>
      <c r="I119" s="58">
        <v>4527.9017020812298</v>
      </c>
    </row>
    <row r="120" spans="1:9" x14ac:dyDescent="0.45">
      <c r="A120" s="58">
        <v>306662</v>
      </c>
      <c r="B120" s="58" t="s">
        <v>529</v>
      </c>
      <c r="C120" s="58" t="s">
        <v>530</v>
      </c>
      <c r="D120" s="58" t="s">
        <v>537</v>
      </c>
      <c r="E120" s="58" t="s">
        <v>532</v>
      </c>
      <c r="F120" s="58" t="s">
        <v>533</v>
      </c>
      <c r="G120" s="58">
        <v>2033</v>
      </c>
      <c r="H120" s="58" t="s">
        <v>534</v>
      </c>
      <c r="I120" s="58">
        <v>4601.3675288774903</v>
      </c>
    </row>
    <row r="121" spans="1:9" x14ac:dyDescent="0.45">
      <c r="A121" s="58">
        <v>306663</v>
      </c>
      <c r="B121" s="58" t="s">
        <v>529</v>
      </c>
      <c r="C121" s="58" t="s">
        <v>530</v>
      </c>
      <c r="D121" s="58" t="s">
        <v>537</v>
      </c>
      <c r="E121" s="58" t="s">
        <v>532</v>
      </c>
      <c r="F121" s="58" t="s">
        <v>533</v>
      </c>
      <c r="G121" s="58">
        <v>2034</v>
      </c>
      <c r="H121" s="58" t="s">
        <v>534</v>
      </c>
      <c r="I121" s="58">
        <v>4682.8090426186</v>
      </c>
    </row>
    <row r="122" spans="1:9" x14ac:dyDescent="0.45">
      <c r="A122" s="58">
        <v>306664</v>
      </c>
      <c r="B122" s="58" t="s">
        <v>529</v>
      </c>
      <c r="C122" s="58" t="s">
        <v>530</v>
      </c>
      <c r="D122" s="58" t="s">
        <v>537</v>
      </c>
      <c r="E122" s="58" t="s">
        <v>532</v>
      </c>
      <c r="F122" s="58" t="s">
        <v>533</v>
      </c>
      <c r="G122" s="58">
        <v>2035</v>
      </c>
      <c r="H122" s="58" t="s">
        <v>534</v>
      </c>
      <c r="I122" s="58">
        <v>4762.7184874274499</v>
      </c>
    </row>
    <row r="123" spans="1:9" x14ac:dyDescent="0.45">
      <c r="A123" s="58">
        <v>306665</v>
      </c>
      <c r="B123" s="58" t="s">
        <v>529</v>
      </c>
      <c r="C123" s="58" t="s">
        <v>530</v>
      </c>
      <c r="D123" s="58" t="s">
        <v>537</v>
      </c>
      <c r="E123" s="58" t="s">
        <v>532</v>
      </c>
      <c r="F123" s="58" t="s">
        <v>533</v>
      </c>
      <c r="G123" s="58">
        <v>2036</v>
      </c>
      <c r="H123" s="58" t="s">
        <v>534</v>
      </c>
      <c r="I123" s="58">
        <v>4841.7448354589496</v>
      </c>
    </row>
    <row r="124" spans="1:9" x14ac:dyDescent="0.45">
      <c r="A124" s="58">
        <v>306666</v>
      </c>
      <c r="B124" s="58" t="s">
        <v>529</v>
      </c>
      <c r="C124" s="58" t="s">
        <v>530</v>
      </c>
      <c r="D124" s="58" t="s">
        <v>537</v>
      </c>
      <c r="E124" s="58" t="s">
        <v>532</v>
      </c>
      <c r="F124" s="58" t="s">
        <v>533</v>
      </c>
      <c r="G124" s="58">
        <v>2037</v>
      </c>
      <c r="H124" s="58" t="s">
        <v>534</v>
      </c>
      <c r="I124" s="58">
        <v>4924.1502857969399</v>
      </c>
    </row>
    <row r="125" spans="1:9" x14ac:dyDescent="0.45">
      <c r="A125" s="58">
        <v>306667</v>
      </c>
      <c r="B125" s="58" t="s">
        <v>529</v>
      </c>
      <c r="C125" s="58" t="s">
        <v>530</v>
      </c>
      <c r="D125" s="58" t="s">
        <v>537</v>
      </c>
      <c r="E125" s="58" t="s">
        <v>532</v>
      </c>
      <c r="F125" s="58" t="s">
        <v>533</v>
      </c>
      <c r="G125" s="58">
        <v>2038</v>
      </c>
      <c r="H125" s="58" t="s">
        <v>534</v>
      </c>
      <c r="I125" s="58">
        <v>5018.1629092038402</v>
      </c>
    </row>
    <row r="126" spans="1:9" x14ac:dyDescent="0.45">
      <c r="A126" s="58">
        <v>306668</v>
      </c>
      <c r="B126" s="58" t="s">
        <v>529</v>
      </c>
      <c r="C126" s="58" t="s">
        <v>530</v>
      </c>
      <c r="D126" s="58" t="s">
        <v>537</v>
      </c>
      <c r="E126" s="58" t="s">
        <v>532</v>
      </c>
      <c r="F126" s="58" t="s">
        <v>533</v>
      </c>
      <c r="G126" s="58">
        <v>2039</v>
      </c>
      <c r="H126" s="58" t="s">
        <v>534</v>
      </c>
      <c r="I126" s="58">
        <v>5092.5671172255998</v>
      </c>
    </row>
    <row r="127" spans="1:9" x14ac:dyDescent="0.45">
      <c r="A127" s="58">
        <v>306669</v>
      </c>
      <c r="B127" s="58" t="s">
        <v>529</v>
      </c>
      <c r="C127" s="58" t="s">
        <v>530</v>
      </c>
      <c r="D127" s="58" t="s">
        <v>537</v>
      </c>
      <c r="E127" s="58" t="s">
        <v>532</v>
      </c>
      <c r="F127" s="58" t="s">
        <v>533</v>
      </c>
      <c r="G127" s="58">
        <v>2040</v>
      </c>
      <c r="H127" s="58" t="s">
        <v>534</v>
      </c>
      <c r="I127" s="58">
        <v>5177.7863483532401</v>
      </c>
    </row>
    <row r="128" spans="1:9" x14ac:dyDescent="0.45">
      <c r="A128" s="58">
        <v>306670</v>
      </c>
      <c r="B128" s="58" t="s">
        <v>529</v>
      </c>
      <c r="C128" s="58" t="s">
        <v>530</v>
      </c>
      <c r="D128" s="58" t="s">
        <v>537</v>
      </c>
      <c r="E128" s="58" t="s">
        <v>532</v>
      </c>
      <c r="F128" s="58" t="s">
        <v>533</v>
      </c>
      <c r="G128" s="58">
        <v>2041</v>
      </c>
      <c r="H128" s="58" t="s">
        <v>534</v>
      </c>
      <c r="I128" s="58">
        <v>5255.2928236162497</v>
      </c>
    </row>
    <row r="129" spans="1:9" x14ac:dyDescent="0.45">
      <c r="A129" s="58">
        <v>306671</v>
      </c>
      <c r="B129" s="58" t="s">
        <v>529</v>
      </c>
      <c r="C129" s="58" t="s">
        <v>530</v>
      </c>
      <c r="D129" s="58" t="s">
        <v>537</v>
      </c>
      <c r="E129" s="58" t="s">
        <v>532</v>
      </c>
      <c r="F129" s="58" t="s">
        <v>533</v>
      </c>
      <c r="G129" s="58">
        <v>2042</v>
      </c>
      <c r="H129" s="58" t="s">
        <v>534</v>
      </c>
      <c r="I129" s="58">
        <v>5342.8893189065102</v>
      </c>
    </row>
    <row r="130" spans="1:9" x14ac:dyDescent="0.45">
      <c r="A130" s="58">
        <v>306672</v>
      </c>
      <c r="B130" s="58" t="s">
        <v>529</v>
      </c>
      <c r="C130" s="58" t="s">
        <v>530</v>
      </c>
      <c r="D130" s="58" t="s">
        <v>537</v>
      </c>
      <c r="E130" s="58" t="s">
        <v>532</v>
      </c>
      <c r="F130" s="58" t="s">
        <v>533</v>
      </c>
      <c r="G130" s="58">
        <v>2043</v>
      </c>
      <c r="H130" s="58" t="s">
        <v>534</v>
      </c>
      <c r="I130" s="58">
        <v>5440.9746561955499</v>
      </c>
    </row>
    <row r="131" spans="1:9" x14ac:dyDescent="0.45">
      <c r="A131" s="58">
        <v>306673</v>
      </c>
      <c r="B131" s="58" t="s">
        <v>529</v>
      </c>
      <c r="C131" s="58" t="s">
        <v>530</v>
      </c>
      <c r="D131" s="58" t="s">
        <v>537</v>
      </c>
      <c r="E131" s="58" t="s">
        <v>532</v>
      </c>
      <c r="F131" s="58" t="s">
        <v>533</v>
      </c>
      <c r="G131" s="58">
        <v>2044</v>
      </c>
      <c r="H131" s="58" t="s">
        <v>534</v>
      </c>
      <c r="I131" s="58">
        <v>5538.3952337208302</v>
      </c>
    </row>
    <row r="132" spans="1:9" x14ac:dyDescent="0.45">
      <c r="A132" s="58">
        <v>306674</v>
      </c>
      <c r="B132" s="58" t="s">
        <v>529</v>
      </c>
      <c r="C132" s="58" t="s">
        <v>530</v>
      </c>
      <c r="D132" s="58" t="s">
        <v>537</v>
      </c>
      <c r="E132" s="58" t="s">
        <v>532</v>
      </c>
      <c r="F132" s="58" t="s">
        <v>533</v>
      </c>
      <c r="G132" s="58">
        <v>2045</v>
      </c>
      <c r="H132" s="58" t="s">
        <v>534</v>
      </c>
      <c r="I132" s="58">
        <v>5639.4166102929003</v>
      </c>
    </row>
    <row r="133" spans="1:9" x14ac:dyDescent="0.45">
      <c r="A133" s="58">
        <v>306675</v>
      </c>
      <c r="B133" s="58" t="s">
        <v>529</v>
      </c>
      <c r="C133" s="58" t="s">
        <v>530</v>
      </c>
      <c r="D133" s="58" t="s">
        <v>537</v>
      </c>
      <c r="E133" s="58" t="s">
        <v>532</v>
      </c>
      <c r="F133" s="58" t="s">
        <v>533</v>
      </c>
      <c r="G133" s="58">
        <v>2046</v>
      </c>
      <c r="H133" s="58" t="s">
        <v>534</v>
      </c>
      <c r="I133" s="58">
        <v>5749.2806801132301</v>
      </c>
    </row>
    <row r="134" spans="1:9" x14ac:dyDescent="0.45">
      <c r="A134" s="58">
        <v>306676</v>
      </c>
      <c r="B134" s="58" t="s">
        <v>529</v>
      </c>
      <c r="C134" s="58" t="s">
        <v>530</v>
      </c>
      <c r="D134" s="58" t="s">
        <v>537</v>
      </c>
      <c r="E134" s="58" t="s">
        <v>532</v>
      </c>
      <c r="F134" s="58" t="s">
        <v>533</v>
      </c>
      <c r="G134" s="58">
        <v>2047</v>
      </c>
      <c r="H134" s="58" t="s">
        <v>534</v>
      </c>
      <c r="I134" s="58">
        <v>5852.3867836887603</v>
      </c>
    </row>
    <row r="135" spans="1:9" x14ac:dyDescent="0.45">
      <c r="A135" s="58">
        <v>306677</v>
      </c>
      <c r="B135" s="58" t="s">
        <v>529</v>
      </c>
      <c r="C135" s="58" t="s">
        <v>530</v>
      </c>
      <c r="D135" s="58" t="s">
        <v>537</v>
      </c>
      <c r="E135" s="58" t="s">
        <v>532</v>
      </c>
      <c r="F135" s="58" t="s">
        <v>533</v>
      </c>
      <c r="G135" s="58">
        <v>2048</v>
      </c>
      <c r="H135" s="58" t="s">
        <v>534</v>
      </c>
      <c r="I135" s="58">
        <v>5962.4984385097696</v>
      </c>
    </row>
    <row r="136" spans="1:9" x14ac:dyDescent="0.45">
      <c r="A136" s="58">
        <v>306678</v>
      </c>
      <c r="B136" s="58" t="s">
        <v>529</v>
      </c>
      <c r="C136" s="58" t="s">
        <v>530</v>
      </c>
      <c r="D136" s="58" t="s">
        <v>537</v>
      </c>
      <c r="E136" s="58" t="s">
        <v>532</v>
      </c>
      <c r="F136" s="58" t="s">
        <v>533</v>
      </c>
      <c r="G136" s="58">
        <v>2049</v>
      </c>
      <c r="H136" s="58" t="s">
        <v>534</v>
      </c>
      <c r="I136" s="58">
        <v>6083.8606851004097</v>
      </c>
    </row>
    <row r="137" spans="1:9" x14ac:dyDescent="0.45">
      <c r="A137" s="58">
        <v>306679</v>
      </c>
      <c r="B137" s="58" t="s">
        <v>529</v>
      </c>
      <c r="C137" s="58" t="s">
        <v>530</v>
      </c>
      <c r="D137" s="58" t="s">
        <v>537</v>
      </c>
      <c r="E137" s="58" t="s">
        <v>532</v>
      </c>
      <c r="F137" s="58" t="s">
        <v>533</v>
      </c>
      <c r="G137" s="58">
        <v>2050</v>
      </c>
      <c r="H137" s="58" t="s">
        <v>534</v>
      </c>
      <c r="I137" s="58">
        <v>6206.2314619239296</v>
      </c>
    </row>
    <row r="138" spans="1:9" x14ac:dyDescent="0.45">
      <c r="A138" s="58">
        <v>308380</v>
      </c>
      <c r="B138" s="58" t="s">
        <v>529</v>
      </c>
      <c r="C138" s="58" t="s">
        <v>530</v>
      </c>
      <c r="D138" s="58" t="s">
        <v>538</v>
      </c>
      <c r="E138" s="58" t="s">
        <v>532</v>
      </c>
      <c r="F138" s="58" t="s">
        <v>533</v>
      </c>
      <c r="G138" s="58">
        <v>2017</v>
      </c>
      <c r="H138" s="58" t="s">
        <v>534</v>
      </c>
      <c r="I138" s="58">
        <v>5.1060250570378498</v>
      </c>
    </row>
    <row r="139" spans="1:9" x14ac:dyDescent="0.45">
      <c r="A139" s="58">
        <v>308381</v>
      </c>
      <c r="B139" s="58" t="s">
        <v>529</v>
      </c>
      <c r="C139" s="58" t="s">
        <v>530</v>
      </c>
      <c r="D139" s="58" t="s">
        <v>538</v>
      </c>
      <c r="E139" s="58" t="s">
        <v>532</v>
      </c>
      <c r="F139" s="58" t="s">
        <v>533</v>
      </c>
      <c r="G139" s="58">
        <v>2018</v>
      </c>
      <c r="H139" s="58" t="s">
        <v>534</v>
      </c>
      <c r="I139" s="58">
        <v>9.0566106588848605</v>
      </c>
    </row>
    <row r="140" spans="1:9" x14ac:dyDescent="0.45">
      <c r="A140" s="58">
        <v>308382</v>
      </c>
      <c r="B140" s="58" t="s">
        <v>529</v>
      </c>
      <c r="C140" s="58" t="s">
        <v>530</v>
      </c>
      <c r="D140" s="58" t="s">
        <v>538</v>
      </c>
      <c r="E140" s="58" t="s">
        <v>532</v>
      </c>
      <c r="F140" s="58" t="s">
        <v>533</v>
      </c>
      <c r="G140" s="58">
        <v>2019</v>
      </c>
      <c r="H140" s="58" t="s">
        <v>534</v>
      </c>
      <c r="I140" s="58">
        <v>14.147740537299001</v>
      </c>
    </row>
    <row r="141" spans="1:9" x14ac:dyDescent="0.45">
      <c r="A141" s="58">
        <v>308383</v>
      </c>
      <c r="B141" s="58" t="s">
        <v>529</v>
      </c>
      <c r="C141" s="58" t="s">
        <v>530</v>
      </c>
      <c r="D141" s="58" t="s">
        <v>538</v>
      </c>
      <c r="E141" s="58" t="s">
        <v>532</v>
      </c>
      <c r="F141" s="58" t="s">
        <v>533</v>
      </c>
      <c r="G141" s="58">
        <v>2020</v>
      </c>
      <c r="H141" s="58" t="s">
        <v>534</v>
      </c>
      <c r="I141" s="58">
        <v>21.683762513660501</v>
      </c>
    </row>
    <row r="142" spans="1:9" x14ac:dyDescent="0.45">
      <c r="A142" s="58">
        <v>308384</v>
      </c>
      <c r="B142" s="58" t="s">
        <v>529</v>
      </c>
      <c r="C142" s="58" t="s">
        <v>530</v>
      </c>
      <c r="D142" s="58" t="s">
        <v>538</v>
      </c>
      <c r="E142" s="58" t="s">
        <v>532</v>
      </c>
      <c r="F142" s="58" t="s">
        <v>533</v>
      </c>
      <c r="G142" s="58">
        <v>2021</v>
      </c>
      <c r="H142" s="58" t="s">
        <v>534</v>
      </c>
      <c r="I142" s="58">
        <v>32.4738409969302</v>
      </c>
    </row>
    <row r="143" spans="1:9" x14ac:dyDescent="0.45">
      <c r="A143" s="58">
        <v>308385</v>
      </c>
      <c r="B143" s="58" t="s">
        <v>529</v>
      </c>
      <c r="C143" s="58" t="s">
        <v>530</v>
      </c>
      <c r="D143" s="58" t="s">
        <v>538</v>
      </c>
      <c r="E143" s="58" t="s">
        <v>532</v>
      </c>
      <c r="F143" s="58" t="s">
        <v>533</v>
      </c>
      <c r="G143" s="58">
        <v>2022</v>
      </c>
      <c r="H143" s="58" t="s">
        <v>534</v>
      </c>
      <c r="I143" s="58">
        <v>46.644631302883397</v>
      </c>
    </row>
    <row r="144" spans="1:9" x14ac:dyDescent="0.45">
      <c r="A144" s="58">
        <v>308386</v>
      </c>
      <c r="B144" s="58" t="s">
        <v>529</v>
      </c>
      <c r="C144" s="58" t="s">
        <v>530</v>
      </c>
      <c r="D144" s="58" t="s">
        <v>538</v>
      </c>
      <c r="E144" s="58" t="s">
        <v>532</v>
      </c>
      <c r="F144" s="58" t="s">
        <v>533</v>
      </c>
      <c r="G144" s="58">
        <v>2023</v>
      </c>
      <c r="H144" s="58" t="s">
        <v>534</v>
      </c>
      <c r="I144" s="58">
        <v>65.639948158428197</v>
      </c>
    </row>
    <row r="145" spans="1:9" x14ac:dyDescent="0.45">
      <c r="A145" s="58">
        <v>308387</v>
      </c>
      <c r="B145" s="58" t="s">
        <v>529</v>
      </c>
      <c r="C145" s="58" t="s">
        <v>530</v>
      </c>
      <c r="D145" s="58" t="s">
        <v>538</v>
      </c>
      <c r="E145" s="58" t="s">
        <v>532</v>
      </c>
      <c r="F145" s="58" t="s">
        <v>533</v>
      </c>
      <c r="G145" s="58">
        <v>2024</v>
      </c>
      <c r="H145" s="58" t="s">
        <v>534</v>
      </c>
      <c r="I145" s="58">
        <v>89.348631764860698</v>
      </c>
    </row>
    <row r="146" spans="1:9" x14ac:dyDescent="0.45">
      <c r="A146" s="58">
        <v>308388</v>
      </c>
      <c r="B146" s="58" t="s">
        <v>529</v>
      </c>
      <c r="C146" s="58" t="s">
        <v>530</v>
      </c>
      <c r="D146" s="58" t="s">
        <v>538</v>
      </c>
      <c r="E146" s="58" t="s">
        <v>532</v>
      </c>
      <c r="F146" s="58" t="s">
        <v>533</v>
      </c>
      <c r="G146" s="58">
        <v>2025</v>
      </c>
      <c r="H146" s="58" t="s">
        <v>534</v>
      </c>
      <c r="I146" s="58">
        <v>116.692799087165</v>
      </c>
    </row>
    <row r="147" spans="1:9" x14ac:dyDescent="0.45">
      <c r="A147" s="58">
        <v>308389</v>
      </c>
      <c r="B147" s="58" t="s">
        <v>529</v>
      </c>
      <c r="C147" s="58" t="s">
        <v>530</v>
      </c>
      <c r="D147" s="58" t="s">
        <v>538</v>
      </c>
      <c r="E147" s="58" t="s">
        <v>532</v>
      </c>
      <c r="F147" s="58" t="s">
        <v>533</v>
      </c>
      <c r="G147" s="58">
        <v>2026</v>
      </c>
      <c r="H147" s="58" t="s">
        <v>534</v>
      </c>
      <c r="I147" s="58">
        <v>148.511792445428</v>
      </c>
    </row>
    <row r="148" spans="1:9" x14ac:dyDescent="0.45">
      <c r="A148" s="58">
        <v>308390</v>
      </c>
      <c r="B148" s="58" t="s">
        <v>529</v>
      </c>
      <c r="C148" s="58" t="s">
        <v>530</v>
      </c>
      <c r="D148" s="58" t="s">
        <v>538</v>
      </c>
      <c r="E148" s="58" t="s">
        <v>532</v>
      </c>
      <c r="F148" s="58" t="s">
        <v>533</v>
      </c>
      <c r="G148" s="58">
        <v>2027</v>
      </c>
      <c r="H148" s="58" t="s">
        <v>534</v>
      </c>
      <c r="I148" s="58">
        <v>190.79380290515601</v>
      </c>
    </row>
    <row r="149" spans="1:9" x14ac:dyDescent="0.45">
      <c r="A149" s="58">
        <v>308391</v>
      </c>
      <c r="B149" s="58" t="s">
        <v>529</v>
      </c>
      <c r="C149" s="58" t="s">
        <v>530</v>
      </c>
      <c r="D149" s="58" t="s">
        <v>538</v>
      </c>
      <c r="E149" s="58" t="s">
        <v>532</v>
      </c>
      <c r="F149" s="58" t="s">
        <v>533</v>
      </c>
      <c r="G149" s="58">
        <v>2028</v>
      </c>
      <c r="H149" s="58" t="s">
        <v>534</v>
      </c>
      <c r="I149" s="58">
        <v>243.24268123793399</v>
      </c>
    </row>
    <row r="150" spans="1:9" x14ac:dyDescent="0.45">
      <c r="A150" s="58">
        <v>308392</v>
      </c>
      <c r="B150" s="58" t="s">
        <v>529</v>
      </c>
      <c r="C150" s="58" t="s">
        <v>530</v>
      </c>
      <c r="D150" s="58" t="s">
        <v>538</v>
      </c>
      <c r="E150" s="58" t="s">
        <v>532</v>
      </c>
      <c r="F150" s="58" t="s">
        <v>533</v>
      </c>
      <c r="G150" s="58">
        <v>2029</v>
      </c>
      <c r="H150" s="58" t="s">
        <v>534</v>
      </c>
      <c r="I150" s="58">
        <v>306.51381177389902</v>
      </c>
    </row>
    <row r="151" spans="1:9" x14ac:dyDescent="0.45">
      <c r="A151" s="58">
        <v>308393</v>
      </c>
      <c r="B151" s="58" t="s">
        <v>529</v>
      </c>
      <c r="C151" s="58" t="s">
        <v>530</v>
      </c>
      <c r="D151" s="58" t="s">
        <v>538</v>
      </c>
      <c r="E151" s="58" t="s">
        <v>532</v>
      </c>
      <c r="F151" s="58" t="s">
        <v>533</v>
      </c>
      <c r="G151" s="58">
        <v>2030</v>
      </c>
      <c r="H151" s="58" t="s">
        <v>534</v>
      </c>
      <c r="I151" s="58">
        <v>381.34985077149599</v>
      </c>
    </row>
    <row r="152" spans="1:9" x14ac:dyDescent="0.45">
      <c r="A152" s="58">
        <v>308394</v>
      </c>
      <c r="B152" s="58" t="s">
        <v>529</v>
      </c>
      <c r="C152" s="58" t="s">
        <v>530</v>
      </c>
      <c r="D152" s="58" t="s">
        <v>538</v>
      </c>
      <c r="E152" s="58" t="s">
        <v>532</v>
      </c>
      <c r="F152" s="58" t="s">
        <v>533</v>
      </c>
      <c r="G152" s="58">
        <v>2031</v>
      </c>
      <c r="H152" s="58" t="s">
        <v>534</v>
      </c>
      <c r="I152" s="58">
        <v>478.61025576481001</v>
      </c>
    </row>
    <row r="153" spans="1:9" x14ac:dyDescent="0.45">
      <c r="A153" s="58">
        <v>308395</v>
      </c>
      <c r="B153" s="58" t="s">
        <v>529</v>
      </c>
      <c r="C153" s="58" t="s">
        <v>530</v>
      </c>
      <c r="D153" s="58" t="s">
        <v>538</v>
      </c>
      <c r="E153" s="58" t="s">
        <v>532</v>
      </c>
      <c r="F153" s="58" t="s">
        <v>533</v>
      </c>
      <c r="G153" s="58">
        <v>2032</v>
      </c>
      <c r="H153" s="58" t="s">
        <v>534</v>
      </c>
      <c r="I153" s="58">
        <v>599.66825298491597</v>
      </c>
    </row>
    <row r="154" spans="1:9" x14ac:dyDescent="0.45">
      <c r="A154" s="58">
        <v>308396</v>
      </c>
      <c r="B154" s="58" t="s">
        <v>529</v>
      </c>
      <c r="C154" s="58" t="s">
        <v>530</v>
      </c>
      <c r="D154" s="58" t="s">
        <v>538</v>
      </c>
      <c r="E154" s="58" t="s">
        <v>532</v>
      </c>
      <c r="F154" s="58" t="s">
        <v>533</v>
      </c>
      <c r="G154" s="58">
        <v>2033</v>
      </c>
      <c r="H154" s="58" t="s">
        <v>534</v>
      </c>
      <c r="I154" s="58">
        <v>763.26514675822</v>
      </c>
    </row>
    <row r="155" spans="1:9" x14ac:dyDescent="0.45">
      <c r="A155" s="58">
        <v>308397</v>
      </c>
      <c r="B155" s="58" t="s">
        <v>529</v>
      </c>
      <c r="C155" s="58" t="s">
        <v>530</v>
      </c>
      <c r="D155" s="58" t="s">
        <v>538</v>
      </c>
      <c r="E155" s="58" t="s">
        <v>532</v>
      </c>
      <c r="F155" s="58" t="s">
        <v>533</v>
      </c>
      <c r="G155" s="58">
        <v>2034</v>
      </c>
      <c r="H155" s="58" t="s">
        <v>534</v>
      </c>
      <c r="I155" s="58">
        <v>963.61960057428098</v>
      </c>
    </row>
    <row r="156" spans="1:9" x14ac:dyDescent="0.45">
      <c r="A156" s="58">
        <v>308398</v>
      </c>
      <c r="B156" s="58" t="s">
        <v>529</v>
      </c>
      <c r="C156" s="58" t="s">
        <v>530</v>
      </c>
      <c r="D156" s="58" t="s">
        <v>538</v>
      </c>
      <c r="E156" s="58" t="s">
        <v>532</v>
      </c>
      <c r="F156" s="58" t="s">
        <v>533</v>
      </c>
      <c r="G156" s="58">
        <v>2035</v>
      </c>
      <c r="H156" s="58" t="s">
        <v>534</v>
      </c>
      <c r="I156" s="58">
        <v>1189.56316501571</v>
      </c>
    </row>
    <row r="157" spans="1:9" x14ac:dyDescent="0.45">
      <c r="A157" s="58">
        <v>308399</v>
      </c>
      <c r="B157" s="58" t="s">
        <v>529</v>
      </c>
      <c r="C157" s="58" t="s">
        <v>530</v>
      </c>
      <c r="D157" s="58" t="s">
        <v>538</v>
      </c>
      <c r="E157" s="58" t="s">
        <v>532</v>
      </c>
      <c r="F157" s="58" t="s">
        <v>533</v>
      </c>
      <c r="G157" s="58">
        <v>2036</v>
      </c>
      <c r="H157" s="58" t="s">
        <v>534</v>
      </c>
      <c r="I157" s="58">
        <v>1436.7149165501401</v>
      </c>
    </row>
    <row r="158" spans="1:9" x14ac:dyDescent="0.45">
      <c r="A158" s="58">
        <v>308400</v>
      </c>
      <c r="B158" s="58" t="s">
        <v>529</v>
      </c>
      <c r="C158" s="58" t="s">
        <v>530</v>
      </c>
      <c r="D158" s="58" t="s">
        <v>538</v>
      </c>
      <c r="E158" s="58" t="s">
        <v>532</v>
      </c>
      <c r="F158" s="58" t="s">
        <v>533</v>
      </c>
      <c r="G158" s="58">
        <v>2037</v>
      </c>
      <c r="H158" s="58" t="s">
        <v>534</v>
      </c>
      <c r="I158" s="58">
        <v>1708.4063773964399</v>
      </c>
    </row>
    <row r="159" spans="1:9" x14ac:dyDescent="0.45">
      <c r="A159" s="58">
        <v>308401</v>
      </c>
      <c r="B159" s="58" t="s">
        <v>529</v>
      </c>
      <c r="C159" s="58" t="s">
        <v>530</v>
      </c>
      <c r="D159" s="58" t="s">
        <v>538</v>
      </c>
      <c r="E159" s="58" t="s">
        <v>532</v>
      </c>
      <c r="F159" s="58" t="s">
        <v>533</v>
      </c>
      <c r="G159" s="58">
        <v>2038</v>
      </c>
      <c r="H159" s="58" t="s">
        <v>534</v>
      </c>
      <c r="I159" s="58">
        <v>2010.16255643573</v>
      </c>
    </row>
    <row r="160" spans="1:9" x14ac:dyDescent="0.45">
      <c r="A160" s="58">
        <v>308402</v>
      </c>
      <c r="B160" s="58" t="s">
        <v>529</v>
      </c>
      <c r="C160" s="58" t="s">
        <v>530</v>
      </c>
      <c r="D160" s="58" t="s">
        <v>538</v>
      </c>
      <c r="E160" s="58" t="s">
        <v>532</v>
      </c>
      <c r="F160" s="58" t="s">
        <v>533</v>
      </c>
      <c r="G160" s="58">
        <v>2039</v>
      </c>
      <c r="H160" s="58" t="s">
        <v>534</v>
      </c>
      <c r="I160" s="58">
        <v>2310.0027097234301</v>
      </c>
    </row>
    <row r="161" spans="1:9" x14ac:dyDescent="0.45">
      <c r="A161" s="58">
        <v>308403</v>
      </c>
      <c r="B161" s="58" t="s">
        <v>529</v>
      </c>
      <c r="C161" s="58" t="s">
        <v>530</v>
      </c>
      <c r="D161" s="58" t="s">
        <v>538</v>
      </c>
      <c r="E161" s="58" t="s">
        <v>532</v>
      </c>
      <c r="F161" s="58" t="s">
        <v>533</v>
      </c>
      <c r="G161" s="58">
        <v>2040</v>
      </c>
      <c r="H161" s="58" t="s">
        <v>534</v>
      </c>
      <c r="I161" s="58">
        <v>2636.06003027413</v>
      </c>
    </row>
    <row r="162" spans="1:9" x14ac:dyDescent="0.45">
      <c r="A162" s="58">
        <v>308404</v>
      </c>
      <c r="B162" s="58" t="s">
        <v>529</v>
      </c>
      <c r="C162" s="58" t="s">
        <v>530</v>
      </c>
      <c r="D162" s="58" t="s">
        <v>538</v>
      </c>
      <c r="E162" s="58" t="s">
        <v>532</v>
      </c>
      <c r="F162" s="58" t="s">
        <v>533</v>
      </c>
      <c r="G162" s="58">
        <v>2041</v>
      </c>
      <c r="H162" s="58" t="s">
        <v>534</v>
      </c>
      <c r="I162" s="58">
        <v>2965.4941275381598</v>
      </c>
    </row>
    <row r="163" spans="1:9" x14ac:dyDescent="0.45">
      <c r="A163" s="58">
        <v>308405</v>
      </c>
      <c r="B163" s="58" t="s">
        <v>529</v>
      </c>
      <c r="C163" s="58" t="s">
        <v>530</v>
      </c>
      <c r="D163" s="58" t="s">
        <v>538</v>
      </c>
      <c r="E163" s="58" t="s">
        <v>532</v>
      </c>
      <c r="F163" s="58" t="s">
        <v>533</v>
      </c>
      <c r="G163" s="58">
        <v>2042</v>
      </c>
      <c r="H163" s="58" t="s">
        <v>534</v>
      </c>
      <c r="I163" s="58">
        <v>3306.3459982967202</v>
      </c>
    </row>
    <row r="164" spans="1:9" x14ac:dyDescent="0.45">
      <c r="A164" s="58">
        <v>308406</v>
      </c>
      <c r="B164" s="58" t="s">
        <v>529</v>
      </c>
      <c r="C164" s="58" t="s">
        <v>530</v>
      </c>
      <c r="D164" s="58" t="s">
        <v>538</v>
      </c>
      <c r="E164" s="58" t="s">
        <v>532</v>
      </c>
      <c r="F164" s="58" t="s">
        <v>533</v>
      </c>
      <c r="G164" s="58">
        <v>2043</v>
      </c>
      <c r="H164" s="58" t="s">
        <v>534</v>
      </c>
      <c r="I164" s="58">
        <v>3650.0438376569</v>
      </c>
    </row>
    <row r="165" spans="1:9" x14ac:dyDescent="0.45">
      <c r="A165" s="58">
        <v>308407</v>
      </c>
      <c r="B165" s="58" t="s">
        <v>529</v>
      </c>
      <c r="C165" s="58" t="s">
        <v>530</v>
      </c>
      <c r="D165" s="58" t="s">
        <v>538</v>
      </c>
      <c r="E165" s="58" t="s">
        <v>532</v>
      </c>
      <c r="F165" s="58" t="s">
        <v>533</v>
      </c>
      <c r="G165" s="58">
        <v>2044</v>
      </c>
      <c r="H165" s="58" t="s">
        <v>534</v>
      </c>
      <c r="I165" s="58">
        <v>3978.29354576778</v>
      </c>
    </row>
    <row r="166" spans="1:9" x14ac:dyDescent="0.45">
      <c r="A166" s="58">
        <v>308408</v>
      </c>
      <c r="B166" s="58" t="s">
        <v>529</v>
      </c>
      <c r="C166" s="58" t="s">
        <v>530</v>
      </c>
      <c r="D166" s="58" t="s">
        <v>538</v>
      </c>
      <c r="E166" s="58" t="s">
        <v>532</v>
      </c>
      <c r="F166" s="58" t="s">
        <v>533</v>
      </c>
      <c r="G166" s="58">
        <v>2045</v>
      </c>
      <c r="H166" s="58" t="s">
        <v>534</v>
      </c>
      <c r="I166" s="58">
        <v>4292.9436415566797</v>
      </c>
    </row>
    <row r="167" spans="1:9" x14ac:dyDescent="0.45">
      <c r="A167" s="58">
        <v>308409</v>
      </c>
      <c r="B167" s="58" t="s">
        <v>529</v>
      </c>
      <c r="C167" s="58" t="s">
        <v>530</v>
      </c>
      <c r="D167" s="58" t="s">
        <v>538</v>
      </c>
      <c r="E167" s="58" t="s">
        <v>532</v>
      </c>
      <c r="F167" s="58" t="s">
        <v>533</v>
      </c>
      <c r="G167" s="58">
        <v>2046</v>
      </c>
      <c r="H167" s="58" t="s">
        <v>534</v>
      </c>
      <c r="I167" s="58">
        <v>4601.7645253664896</v>
      </c>
    </row>
    <row r="168" spans="1:9" x14ac:dyDescent="0.45">
      <c r="A168" s="58">
        <v>308410</v>
      </c>
      <c r="B168" s="58" t="s">
        <v>529</v>
      </c>
      <c r="C168" s="58" t="s">
        <v>530</v>
      </c>
      <c r="D168" s="58" t="s">
        <v>538</v>
      </c>
      <c r="E168" s="58" t="s">
        <v>532</v>
      </c>
      <c r="F168" s="58" t="s">
        <v>533</v>
      </c>
      <c r="G168" s="58">
        <v>2047</v>
      </c>
      <c r="H168" s="58" t="s">
        <v>534</v>
      </c>
      <c r="I168" s="58">
        <v>4891.0850518480001</v>
      </c>
    </row>
    <row r="169" spans="1:9" x14ac:dyDescent="0.45">
      <c r="A169" s="58">
        <v>308411</v>
      </c>
      <c r="B169" s="58" t="s">
        <v>529</v>
      </c>
      <c r="C169" s="58" t="s">
        <v>530</v>
      </c>
      <c r="D169" s="58" t="s">
        <v>538</v>
      </c>
      <c r="E169" s="58" t="s">
        <v>532</v>
      </c>
      <c r="F169" s="58" t="s">
        <v>533</v>
      </c>
      <c r="G169" s="58">
        <v>2048</v>
      </c>
      <c r="H169" s="58" t="s">
        <v>534</v>
      </c>
      <c r="I169" s="58">
        <v>5175.8498452889698</v>
      </c>
    </row>
    <row r="170" spans="1:9" x14ac:dyDescent="0.45">
      <c r="A170" s="58">
        <v>308412</v>
      </c>
      <c r="B170" s="58" t="s">
        <v>529</v>
      </c>
      <c r="C170" s="58" t="s">
        <v>530</v>
      </c>
      <c r="D170" s="58" t="s">
        <v>538</v>
      </c>
      <c r="E170" s="58" t="s">
        <v>532</v>
      </c>
      <c r="F170" s="58" t="s">
        <v>533</v>
      </c>
      <c r="G170" s="58">
        <v>2049</v>
      </c>
      <c r="H170" s="58" t="s">
        <v>534</v>
      </c>
      <c r="I170" s="58">
        <v>5460.6733467541999</v>
      </c>
    </row>
    <row r="171" spans="1:9" x14ac:dyDescent="0.45">
      <c r="A171" s="58">
        <v>308413</v>
      </c>
      <c r="B171" s="58" t="s">
        <v>529</v>
      </c>
      <c r="C171" s="58" t="s">
        <v>530</v>
      </c>
      <c r="D171" s="58" t="s">
        <v>538</v>
      </c>
      <c r="E171" s="58" t="s">
        <v>532</v>
      </c>
      <c r="F171" s="58" t="s">
        <v>533</v>
      </c>
      <c r="G171" s="58">
        <v>2050</v>
      </c>
      <c r="H171" s="58" t="s">
        <v>534</v>
      </c>
      <c r="I171" s="58">
        <v>5736.9766996443204</v>
      </c>
    </row>
    <row r="172" spans="1:9" x14ac:dyDescent="0.45">
      <c r="A172" s="58">
        <v>310114</v>
      </c>
      <c r="B172" s="58" t="s">
        <v>529</v>
      </c>
      <c r="C172" s="58" t="s">
        <v>530</v>
      </c>
      <c r="D172" s="58" t="s">
        <v>539</v>
      </c>
      <c r="E172" s="58" t="s">
        <v>532</v>
      </c>
      <c r="F172" s="58" t="s">
        <v>540</v>
      </c>
      <c r="G172" s="58">
        <v>2017</v>
      </c>
      <c r="H172" s="58" t="s">
        <v>534</v>
      </c>
      <c r="I172" s="58">
        <v>361626.932585717</v>
      </c>
    </row>
    <row r="173" spans="1:9" x14ac:dyDescent="0.45">
      <c r="A173" s="58">
        <v>310115</v>
      </c>
      <c r="B173" s="58" t="s">
        <v>529</v>
      </c>
      <c r="C173" s="58" t="s">
        <v>530</v>
      </c>
      <c r="D173" s="58" t="s">
        <v>539</v>
      </c>
      <c r="E173" s="58" t="s">
        <v>532</v>
      </c>
      <c r="F173" s="58" t="s">
        <v>540</v>
      </c>
      <c r="G173" s="58">
        <v>2018</v>
      </c>
      <c r="H173" s="58" t="s">
        <v>534</v>
      </c>
      <c r="I173" s="58">
        <v>367317.74857055501</v>
      </c>
    </row>
    <row r="174" spans="1:9" x14ac:dyDescent="0.45">
      <c r="A174" s="58">
        <v>310116</v>
      </c>
      <c r="B174" s="58" t="s">
        <v>529</v>
      </c>
      <c r="C174" s="58" t="s">
        <v>530</v>
      </c>
      <c r="D174" s="58" t="s">
        <v>539</v>
      </c>
      <c r="E174" s="58" t="s">
        <v>532</v>
      </c>
      <c r="F174" s="58" t="s">
        <v>540</v>
      </c>
      <c r="G174" s="58">
        <v>2019</v>
      </c>
      <c r="H174" s="58" t="s">
        <v>534</v>
      </c>
      <c r="I174" s="58">
        <v>371501.47127818002</v>
      </c>
    </row>
    <row r="175" spans="1:9" x14ac:dyDescent="0.45">
      <c r="A175" s="58">
        <v>310117</v>
      </c>
      <c r="B175" s="58" t="s">
        <v>529</v>
      </c>
      <c r="C175" s="58" t="s">
        <v>530</v>
      </c>
      <c r="D175" s="58" t="s">
        <v>539</v>
      </c>
      <c r="E175" s="58" t="s">
        <v>532</v>
      </c>
      <c r="F175" s="58" t="s">
        <v>540</v>
      </c>
      <c r="G175" s="58">
        <v>2020</v>
      </c>
      <c r="H175" s="58" t="s">
        <v>534</v>
      </c>
      <c r="I175" s="58">
        <v>375975.09598642797</v>
      </c>
    </row>
    <row r="176" spans="1:9" x14ac:dyDescent="0.45">
      <c r="A176" s="58">
        <v>310118</v>
      </c>
      <c r="B176" s="58" t="s">
        <v>529</v>
      </c>
      <c r="C176" s="58" t="s">
        <v>530</v>
      </c>
      <c r="D176" s="58" t="s">
        <v>539</v>
      </c>
      <c r="E176" s="58" t="s">
        <v>532</v>
      </c>
      <c r="F176" s="58" t="s">
        <v>540</v>
      </c>
      <c r="G176" s="58">
        <v>2021</v>
      </c>
      <c r="H176" s="58" t="s">
        <v>534</v>
      </c>
      <c r="I176" s="58">
        <v>381383.95249120798</v>
      </c>
    </row>
    <row r="177" spans="1:9" x14ac:dyDescent="0.45">
      <c r="A177" s="58">
        <v>310119</v>
      </c>
      <c r="B177" s="58" t="s">
        <v>529</v>
      </c>
      <c r="C177" s="58" t="s">
        <v>530</v>
      </c>
      <c r="D177" s="58" t="s">
        <v>539</v>
      </c>
      <c r="E177" s="58" t="s">
        <v>532</v>
      </c>
      <c r="F177" s="58" t="s">
        <v>540</v>
      </c>
      <c r="G177" s="58">
        <v>2022</v>
      </c>
      <c r="H177" s="58" t="s">
        <v>534</v>
      </c>
      <c r="I177" s="58">
        <v>385764.25258281798</v>
      </c>
    </row>
    <row r="178" spans="1:9" x14ac:dyDescent="0.45">
      <c r="A178" s="58">
        <v>310120</v>
      </c>
      <c r="B178" s="58" t="s">
        <v>529</v>
      </c>
      <c r="C178" s="58" t="s">
        <v>530</v>
      </c>
      <c r="D178" s="58" t="s">
        <v>539</v>
      </c>
      <c r="E178" s="58" t="s">
        <v>532</v>
      </c>
      <c r="F178" s="58" t="s">
        <v>540</v>
      </c>
      <c r="G178" s="58">
        <v>2023</v>
      </c>
      <c r="H178" s="58" t="s">
        <v>534</v>
      </c>
      <c r="I178" s="58">
        <v>389036.571055607</v>
      </c>
    </row>
    <row r="179" spans="1:9" x14ac:dyDescent="0.45">
      <c r="A179" s="58">
        <v>310121</v>
      </c>
      <c r="B179" s="58" t="s">
        <v>529</v>
      </c>
      <c r="C179" s="58" t="s">
        <v>530</v>
      </c>
      <c r="D179" s="58" t="s">
        <v>539</v>
      </c>
      <c r="E179" s="58" t="s">
        <v>532</v>
      </c>
      <c r="F179" s="58" t="s">
        <v>540</v>
      </c>
      <c r="G179" s="58">
        <v>2024</v>
      </c>
      <c r="H179" s="58" t="s">
        <v>534</v>
      </c>
      <c r="I179" s="58">
        <v>391647.67469135701</v>
      </c>
    </row>
    <row r="180" spans="1:9" x14ac:dyDescent="0.45">
      <c r="A180" s="58">
        <v>310122</v>
      </c>
      <c r="B180" s="58" t="s">
        <v>529</v>
      </c>
      <c r="C180" s="58" t="s">
        <v>530</v>
      </c>
      <c r="D180" s="58" t="s">
        <v>539</v>
      </c>
      <c r="E180" s="58" t="s">
        <v>532</v>
      </c>
      <c r="F180" s="58" t="s">
        <v>540</v>
      </c>
      <c r="G180" s="58">
        <v>2025</v>
      </c>
      <c r="H180" s="58" t="s">
        <v>534</v>
      </c>
      <c r="I180" s="58">
        <v>391997.14559621899</v>
      </c>
    </row>
    <row r="181" spans="1:9" x14ac:dyDescent="0.45">
      <c r="A181" s="58">
        <v>310123</v>
      </c>
      <c r="B181" s="58" t="s">
        <v>529</v>
      </c>
      <c r="C181" s="58" t="s">
        <v>530</v>
      </c>
      <c r="D181" s="58" t="s">
        <v>539</v>
      </c>
      <c r="E181" s="58" t="s">
        <v>532</v>
      </c>
      <c r="F181" s="58" t="s">
        <v>540</v>
      </c>
      <c r="G181" s="58">
        <v>2026</v>
      </c>
      <c r="H181" s="58" t="s">
        <v>534</v>
      </c>
      <c r="I181" s="58">
        <v>390517.851140983</v>
      </c>
    </row>
    <row r="182" spans="1:9" x14ac:dyDescent="0.45">
      <c r="A182" s="58">
        <v>310124</v>
      </c>
      <c r="B182" s="58" t="s">
        <v>529</v>
      </c>
      <c r="C182" s="58" t="s">
        <v>530</v>
      </c>
      <c r="D182" s="58" t="s">
        <v>539</v>
      </c>
      <c r="E182" s="58" t="s">
        <v>532</v>
      </c>
      <c r="F182" s="58" t="s">
        <v>540</v>
      </c>
      <c r="G182" s="58">
        <v>2027</v>
      </c>
      <c r="H182" s="58" t="s">
        <v>534</v>
      </c>
      <c r="I182" s="58">
        <v>390251.77670205501</v>
      </c>
    </row>
    <row r="183" spans="1:9" x14ac:dyDescent="0.45">
      <c r="A183" s="58">
        <v>310125</v>
      </c>
      <c r="B183" s="58" t="s">
        <v>529</v>
      </c>
      <c r="C183" s="58" t="s">
        <v>530</v>
      </c>
      <c r="D183" s="58" t="s">
        <v>539</v>
      </c>
      <c r="E183" s="58" t="s">
        <v>532</v>
      </c>
      <c r="F183" s="58" t="s">
        <v>540</v>
      </c>
      <c r="G183" s="58">
        <v>2028</v>
      </c>
      <c r="H183" s="58" t="s">
        <v>534</v>
      </c>
      <c r="I183" s="58">
        <v>390656.84525087097</v>
      </c>
    </row>
    <row r="184" spans="1:9" x14ac:dyDescent="0.45">
      <c r="A184" s="58">
        <v>310126</v>
      </c>
      <c r="B184" s="58" t="s">
        <v>529</v>
      </c>
      <c r="C184" s="58" t="s">
        <v>530</v>
      </c>
      <c r="D184" s="58" t="s">
        <v>539</v>
      </c>
      <c r="E184" s="58" t="s">
        <v>532</v>
      </c>
      <c r="F184" s="58" t="s">
        <v>540</v>
      </c>
      <c r="G184" s="58">
        <v>2029</v>
      </c>
      <c r="H184" s="58" t="s">
        <v>534</v>
      </c>
      <c r="I184" s="58">
        <v>391661.57410234603</v>
      </c>
    </row>
    <row r="185" spans="1:9" x14ac:dyDescent="0.45">
      <c r="A185" s="58">
        <v>310127</v>
      </c>
      <c r="B185" s="58" t="s">
        <v>529</v>
      </c>
      <c r="C185" s="58" t="s">
        <v>530</v>
      </c>
      <c r="D185" s="58" t="s">
        <v>539</v>
      </c>
      <c r="E185" s="58" t="s">
        <v>532</v>
      </c>
      <c r="F185" s="58" t="s">
        <v>540</v>
      </c>
      <c r="G185" s="58">
        <v>2030</v>
      </c>
      <c r="H185" s="58" t="s">
        <v>534</v>
      </c>
      <c r="I185" s="58">
        <v>393474.45442131202</v>
      </c>
    </row>
    <row r="186" spans="1:9" x14ac:dyDescent="0.45">
      <c r="A186" s="58">
        <v>310128</v>
      </c>
      <c r="B186" s="58" t="s">
        <v>529</v>
      </c>
      <c r="C186" s="58" t="s">
        <v>530</v>
      </c>
      <c r="D186" s="58" t="s">
        <v>539</v>
      </c>
      <c r="E186" s="58" t="s">
        <v>532</v>
      </c>
      <c r="F186" s="58" t="s">
        <v>540</v>
      </c>
      <c r="G186" s="58">
        <v>2031</v>
      </c>
      <c r="H186" s="58" t="s">
        <v>534</v>
      </c>
      <c r="I186" s="58">
        <v>394919.99316414603</v>
      </c>
    </row>
    <row r="187" spans="1:9" x14ac:dyDescent="0.45">
      <c r="A187" s="58">
        <v>310129</v>
      </c>
      <c r="B187" s="58" t="s">
        <v>529</v>
      </c>
      <c r="C187" s="58" t="s">
        <v>530</v>
      </c>
      <c r="D187" s="58" t="s">
        <v>539</v>
      </c>
      <c r="E187" s="58" t="s">
        <v>532</v>
      </c>
      <c r="F187" s="58" t="s">
        <v>540</v>
      </c>
      <c r="G187" s="58">
        <v>2032</v>
      </c>
      <c r="H187" s="58" t="s">
        <v>534</v>
      </c>
      <c r="I187" s="58">
        <v>396715.00281184103</v>
      </c>
    </row>
    <row r="188" spans="1:9" x14ac:dyDescent="0.45">
      <c r="A188" s="58">
        <v>310130</v>
      </c>
      <c r="B188" s="58" t="s">
        <v>529</v>
      </c>
      <c r="C188" s="58" t="s">
        <v>530</v>
      </c>
      <c r="D188" s="58" t="s">
        <v>539</v>
      </c>
      <c r="E188" s="58" t="s">
        <v>532</v>
      </c>
      <c r="F188" s="58" t="s">
        <v>540</v>
      </c>
      <c r="G188" s="58">
        <v>2033</v>
      </c>
      <c r="H188" s="58" t="s">
        <v>534</v>
      </c>
      <c r="I188" s="58">
        <v>400310.97899765498</v>
      </c>
    </row>
    <row r="189" spans="1:9" x14ac:dyDescent="0.45">
      <c r="A189" s="58">
        <v>310131</v>
      </c>
      <c r="B189" s="58" t="s">
        <v>529</v>
      </c>
      <c r="C189" s="58" t="s">
        <v>530</v>
      </c>
      <c r="D189" s="58" t="s">
        <v>539</v>
      </c>
      <c r="E189" s="58" t="s">
        <v>532</v>
      </c>
      <c r="F189" s="58" t="s">
        <v>540</v>
      </c>
      <c r="G189" s="58">
        <v>2034</v>
      </c>
      <c r="H189" s="58" t="s">
        <v>534</v>
      </c>
      <c r="I189" s="58">
        <v>405263.14056994597</v>
      </c>
    </row>
    <row r="190" spans="1:9" x14ac:dyDescent="0.45">
      <c r="A190" s="58">
        <v>310132</v>
      </c>
      <c r="B190" s="58" t="s">
        <v>529</v>
      </c>
      <c r="C190" s="58" t="s">
        <v>530</v>
      </c>
      <c r="D190" s="58" t="s">
        <v>539</v>
      </c>
      <c r="E190" s="58" t="s">
        <v>532</v>
      </c>
      <c r="F190" s="58" t="s">
        <v>540</v>
      </c>
      <c r="G190" s="58">
        <v>2035</v>
      </c>
      <c r="H190" s="58" t="s">
        <v>534</v>
      </c>
      <c r="I190" s="58">
        <v>410753.40791051701</v>
      </c>
    </row>
    <row r="191" spans="1:9" x14ac:dyDescent="0.45">
      <c r="A191" s="58">
        <v>310133</v>
      </c>
      <c r="B191" s="58" t="s">
        <v>529</v>
      </c>
      <c r="C191" s="58" t="s">
        <v>530</v>
      </c>
      <c r="D191" s="58" t="s">
        <v>539</v>
      </c>
      <c r="E191" s="58" t="s">
        <v>532</v>
      </c>
      <c r="F191" s="58" t="s">
        <v>540</v>
      </c>
      <c r="G191" s="58">
        <v>2036</v>
      </c>
      <c r="H191" s="58" t="s">
        <v>534</v>
      </c>
      <c r="I191" s="58">
        <v>415755.21023634</v>
      </c>
    </row>
    <row r="192" spans="1:9" x14ac:dyDescent="0.45">
      <c r="A192" s="58">
        <v>310134</v>
      </c>
      <c r="B192" s="58" t="s">
        <v>529</v>
      </c>
      <c r="C192" s="58" t="s">
        <v>530</v>
      </c>
      <c r="D192" s="58" t="s">
        <v>539</v>
      </c>
      <c r="E192" s="58" t="s">
        <v>532</v>
      </c>
      <c r="F192" s="58" t="s">
        <v>540</v>
      </c>
      <c r="G192" s="58">
        <v>2037</v>
      </c>
      <c r="H192" s="58" t="s">
        <v>534</v>
      </c>
      <c r="I192" s="58">
        <v>421596.93411191303</v>
      </c>
    </row>
    <row r="193" spans="1:9" x14ac:dyDescent="0.45">
      <c r="A193" s="58">
        <v>310135</v>
      </c>
      <c r="B193" s="58" t="s">
        <v>529</v>
      </c>
      <c r="C193" s="58" t="s">
        <v>530</v>
      </c>
      <c r="D193" s="58" t="s">
        <v>539</v>
      </c>
      <c r="E193" s="58" t="s">
        <v>532</v>
      </c>
      <c r="F193" s="58" t="s">
        <v>540</v>
      </c>
      <c r="G193" s="58">
        <v>2038</v>
      </c>
      <c r="H193" s="58" t="s">
        <v>534</v>
      </c>
      <c r="I193" s="58">
        <v>428222.98189328198</v>
      </c>
    </row>
    <row r="194" spans="1:9" x14ac:dyDescent="0.45">
      <c r="A194" s="58">
        <v>310136</v>
      </c>
      <c r="B194" s="58" t="s">
        <v>529</v>
      </c>
      <c r="C194" s="58" t="s">
        <v>530</v>
      </c>
      <c r="D194" s="58" t="s">
        <v>539</v>
      </c>
      <c r="E194" s="58" t="s">
        <v>532</v>
      </c>
      <c r="F194" s="58" t="s">
        <v>540</v>
      </c>
      <c r="G194" s="58">
        <v>2039</v>
      </c>
      <c r="H194" s="58" t="s">
        <v>534</v>
      </c>
      <c r="I194" s="58">
        <v>434322.83768721903</v>
      </c>
    </row>
    <row r="195" spans="1:9" x14ac:dyDescent="0.45">
      <c r="A195" s="58">
        <v>310137</v>
      </c>
      <c r="B195" s="58" t="s">
        <v>529</v>
      </c>
      <c r="C195" s="58" t="s">
        <v>530</v>
      </c>
      <c r="D195" s="58" t="s">
        <v>539</v>
      </c>
      <c r="E195" s="58" t="s">
        <v>532</v>
      </c>
      <c r="F195" s="58" t="s">
        <v>540</v>
      </c>
      <c r="G195" s="58">
        <v>2040</v>
      </c>
      <c r="H195" s="58" t="s">
        <v>534</v>
      </c>
      <c r="I195" s="58">
        <v>439410.02210911497</v>
      </c>
    </row>
    <row r="196" spans="1:9" x14ac:dyDescent="0.45">
      <c r="A196" s="58">
        <v>310138</v>
      </c>
      <c r="B196" s="58" t="s">
        <v>529</v>
      </c>
      <c r="C196" s="58" t="s">
        <v>530</v>
      </c>
      <c r="D196" s="58" t="s">
        <v>539</v>
      </c>
      <c r="E196" s="58" t="s">
        <v>532</v>
      </c>
      <c r="F196" s="58" t="s">
        <v>540</v>
      </c>
      <c r="G196" s="58">
        <v>2041</v>
      </c>
      <c r="H196" s="58" t="s">
        <v>534</v>
      </c>
      <c r="I196" s="58">
        <v>445511.86353319301</v>
      </c>
    </row>
    <row r="197" spans="1:9" x14ac:dyDescent="0.45">
      <c r="A197" s="58">
        <v>310139</v>
      </c>
      <c r="B197" s="58" t="s">
        <v>529</v>
      </c>
      <c r="C197" s="58" t="s">
        <v>530</v>
      </c>
      <c r="D197" s="58" t="s">
        <v>539</v>
      </c>
      <c r="E197" s="58" t="s">
        <v>532</v>
      </c>
      <c r="F197" s="58" t="s">
        <v>540</v>
      </c>
      <c r="G197" s="58">
        <v>2042</v>
      </c>
      <c r="H197" s="58" t="s">
        <v>534</v>
      </c>
      <c r="I197" s="58">
        <v>451748.72780687601</v>
      </c>
    </row>
    <row r="198" spans="1:9" x14ac:dyDescent="0.45">
      <c r="A198" s="58">
        <v>310140</v>
      </c>
      <c r="B198" s="58" t="s">
        <v>529</v>
      </c>
      <c r="C198" s="58" t="s">
        <v>530</v>
      </c>
      <c r="D198" s="58" t="s">
        <v>539</v>
      </c>
      <c r="E198" s="58" t="s">
        <v>532</v>
      </c>
      <c r="F198" s="58" t="s">
        <v>540</v>
      </c>
      <c r="G198" s="58">
        <v>2043</v>
      </c>
      <c r="H198" s="58" t="s">
        <v>534</v>
      </c>
      <c r="I198" s="58">
        <v>458855.29808242898</v>
      </c>
    </row>
    <row r="199" spans="1:9" x14ac:dyDescent="0.45">
      <c r="A199" s="58">
        <v>310141</v>
      </c>
      <c r="B199" s="58" t="s">
        <v>529</v>
      </c>
      <c r="C199" s="58" t="s">
        <v>530</v>
      </c>
      <c r="D199" s="58" t="s">
        <v>539</v>
      </c>
      <c r="E199" s="58" t="s">
        <v>532</v>
      </c>
      <c r="F199" s="58" t="s">
        <v>540</v>
      </c>
      <c r="G199" s="58">
        <v>2044</v>
      </c>
      <c r="H199" s="58" t="s">
        <v>534</v>
      </c>
      <c r="I199" s="58">
        <v>466003.56659094902</v>
      </c>
    </row>
    <row r="200" spans="1:9" x14ac:dyDescent="0.45">
      <c r="A200" s="58">
        <v>310142</v>
      </c>
      <c r="B200" s="58" t="s">
        <v>529</v>
      </c>
      <c r="C200" s="58" t="s">
        <v>530</v>
      </c>
      <c r="D200" s="58" t="s">
        <v>539</v>
      </c>
      <c r="E200" s="58" t="s">
        <v>532</v>
      </c>
      <c r="F200" s="58" t="s">
        <v>540</v>
      </c>
      <c r="G200" s="58">
        <v>2045</v>
      </c>
      <c r="H200" s="58" t="s">
        <v>534</v>
      </c>
      <c r="I200" s="58">
        <v>472953.27208534302</v>
      </c>
    </row>
    <row r="201" spans="1:9" x14ac:dyDescent="0.45">
      <c r="A201" s="58">
        <v>310143</v>
      </c>
      <c r="B201" s="58" t="s">
        <v>529</v>
      </c>
      <c r="C201" s="58" t="s">
        <v>530</v>
      </c>
      <c r="D201" s="58" t="s">
        <v>539</v>
      </c>
      <c r="E201" s="58" t="s">
        <v>532</v>
      </c>
      <c r="F201" s="58" t="s">
        <v>540</v>
      </c>
      <c r="G201" s="58">
        <v>2046</v>
      </c>
      <c r="H201" s="58" t="s">
        <v>534</v>
      </c>
      <c r="I201" s="58">
        <v>479988.35967581102</v>
      </c>
    </row>
    <row r="202" spans="1:9" x14ac:dyDescent="0.45">
      <c r="A202" s="58">
        <v>310144</v>
      </c>
      <c r="B202" s="58" t="s">
        <v>529</v>
      </c>
      <c r="C202" s="58" t="s">
        <v>530</v>
      </c>
      <c r="D202" s="58" t="s">
        <v>539</v>
      </c>
      <c r="E202" s="58" t="s">
        <v>532</v>
      </c>
      <c r="F202" s="58" t="s">
        <v>540</v>
      </c>
      <c r="G202" s="58">
        <v>2047</v>
      </c>
      <c r="H202" s="58" t="s">
        <v>534</v>
      </c>
      <c r="I202" s="58">
        <v>486350.31864839297</v>
      </c>
    </row>
    <row r="203" spans="1:9" x14ac:dyDescent="0.45">
      <c r="A203" s="58">
        <v>310145</v>
      </c>
      <c r="B203" s="58" t="s">
        <v>529</v>
      </c>
      <c r="C203" s="58" t="s">
        <v>530</v>
      </c>
      <c r="D203" s="58" t="s">
        <v>539</v>
      </c>
      <c r="E203" s="58" t="s">
        <v>532</v>
      </c>
      <c r="F203" s="58" t="s">
        <v>540</v>
      </c>
      <c r="G203" s="58">
        <v>2048</v>
      </c>
      <c r="H203" s="58" t="s">
        <v>534</v>
      </c>
      <c r="I203" s="58">
        <v>492696.39257984498</v>
      </c>
    </row>
    <row r="204" spans="1:9" x14ac:dyDescent="0.45">
      <c r="A204" s="58">
        <v>310146</v>
      </c>
      <c r="B204" s="58" t="s">
        <v>529</v>
      </c>
      <c r="C204" s="58" t="s">
        <v>530</v>
      </c>
      <c r="D204" s="58" t="s">
        <v>539</v>
      </c>
      <c r="E204" s="58" t="s">
        <v>532</v>
      </c>
      <c r="F204" s="58" t="s">
        <v>540</v>
      </c>
      <c r="G204" s="58">
        <v>2049</v>
      </c>
      <c r="H204" s="58" t="s">
        <v>534</v>
      </c>
      <c r="I204" s="58">
        <v>499816.86226638698</v>
      </c>
    </row>
    <row r="205" spans="1:9" x14ac:dyDescent="0.45">
      <c r="A205" s="58">
        <v>310147</v>
      </c>
      <c r="B205" s="58" t="s">
        <v>529</v>
      </c>
      <c r="C205" s="58" t="s">
        <v>530</v>
      </c>
      <c r="D205" s="58" t="s">
        <v>539</v>
      </c>
      <c r="E205" s="58" t="s">
        <v>532</v>
      </c>
      <c r="F205" s="58" t="s">
        <v>540</v>
      </c>
      <c r="G205" s="58">
        <v>2050</v>
      </c>
      <c r="H205" s="58" t="s">
        <v>534</v>
      </c>
      <c r="I205" s="58">
        <v>507320.55857019097</v>
      </c>
    </row>
    <row r="206" spans="1:9" x14ac:dyDescent="0.45">
      <c r="A206" s="58">
        <v>311848</v>
      </c>
      <c r="B206" s="58" t="s">
        <v>529</v>
      </c>
      <c r="C206" s="58" t="s">
        <v>530</v>
      </c>
      <c r="D206" s="58" t="s">
        <v>541</v>
      </c>
      <c r="E206" s="58" t="s">
        <v>532</v>
      </c>
      <c r="F206" s="58" t="s">
        <v>540</v>
      </c>
      <c r="G206" s="58">
        <v>2017</v>
      </c>
      <c r="H206" s="58" t="s">
        <v>534</v>
      </c>
      <c r="I206" s="58">
        <v>787.85824092748896</v>
      </c>
    </row>
    <row r="207" spans="1:9" x14ac:dyDescent="0.45">
      <c r="A207" s="58">
        <v>311849</v>
      </c>
      <c r="B207" s="58" t="s">
        <v>529</v>
      </c>
      <c r="C207" s="58" t="s">
        <v>530</v>
      </c>
      <c r="D207" s="58" t="s">
        <v>541</v>
      </c>
      <c r="E207" s="58" t="s">
        <v>532</v>
      </c>
      <c r="F207" s="58" t="s">
        <v>540</v>
      </c>
      <c r="G207" s="58">
        <v>2018</v>
      </c>
      <c r="H207" s="58" t="s">
        <v>534</v>
      </c>
      <c r="I207" s="58">
        <v>800.256532833454</v>
      </c>
    </row>
    <row r="208" spans="1:9" x14ac:dyDescent="0.45">
      <c r="A208" s="58">
        <v>311850</v>
      </c>
      <c r="B208" s="58" t="s">
        <v>529</v>
      </c>
      <c r="C208" s="58" t="s">
        <v>530</v>
      </c>
      <c r="D208" s="58" t="s">
        <v>541</v>
      </c>
      <c r="E208" s="58" t="s">
        <v>532</v>
      </c>
      <c r="F208" s="58" t="s">
        <v>540</v>
      </c>
      <c r="G208" s="58">
        <v>2019</v>
      </c>
      <c r="H208" s="58" t="s">
        <v>534</v>
      </c>
      <c r="I208" s="58">
        <v>809.37139712021894</v>
      </c>
    </row>
    <row r="209" spans="1:9" x14ac:dyDescent="0.45">
      <c r="A209" s="58">
        <v>311851</v>
      </c>
      <c r="B209" s="58" t="s">
        <v>529</v>
      </c>
      <c r="C209" s="58" t="s">
        <v>530</v>
      </c>
      <c r="D209" s="58" t="s">
        <v>541</v>
      </c>
      <c r="E209" s="58" t="s">
        <v>532</v>
      </c>
      <c r="F209" s="58" t="s">
        <v>540</v>
      </c>
      <c r="G209" s="58">
        <v>2020</v>
      </c>
      <c r="H209" s="58" t="s">
        <v>534</v>
      </c>
      <c r="I209" s="58">
        <v>819.11785617958299</v>
      </c>
    </row>
    <row r="210" spans="1:9" x14ac:dyDescent="0.45">
      <c r="A210" s="58">
        <v>311852</v>
      </c>
      <c r="B210" s="58" t="s">
        <v>529</v>
      </c>
      <c r="C210" s="58" t="s">
        <v>530</v>
      </c>
      <c r="D210" s="58" t="s">
        <v>541</v>
      </c>
      <c r="E210" s="58" t="s">
        <v>532</v>
      </c>
      <c r="F210" s="58" t="s">
        <v>540</v>
      </c>
      <c r="G210" s="58">
        <v>2021</v>
      </c>
      <c r="H210" s="58" t="s">
        <v>534</v>
      </c>
      <c r="I210" s="58">
        <v>830.90185727932101</v>
      </c>
    </row>
    <row r="211" spans="1:9" x14ac:dyDescent="0.45">
      <c r="A211" s="58">
        <v>311853</v>
      </c>
      <c r="B211" s="58" t="s">
        <v>529</v>
      </c>
      <c r="C211" s="58" t="s">
        <v>530</v>
      </c>
      <c r="D211" s="58" t="s">
        <v>541</v>
      </c>
      <c r="E211" s="58" t="s">
        <v>532</v>
      </c>
      <c r="F211" s="58" t="s">
        <v>540</v>
      </c>
      <c r="G211" s="58">
        <v>2022</v>
      </c>
      <c r="H211" s="58" t="s">
        <v>534</v>
      </c>
      <c r="I211" s="58">
        <v>840.44499473380802</v>
      </c>
    </row>
    <row r="212" spans="1:9" x14ac:dyDescent="0.45">
      <c r="A212" s="58">
        <v>311854</v>
      </c>
      <c r="B212" s="58" t="s">
        <v>529</v>
      </c>
      <c r="C212" s="58" t="s">
        <v>530</v>
      </c>
      <c r="D212" s="58" t="s">
        <v>541</v>
      </c>
      <c r="E212" s="58" t="s">
        <v>532</v>
      </c>
      <c r="F212" s="58" t="s">
        <v>540</v>
      </c>
      <c r="G212" s="58">
        <v>2023</v>
      </c>
      <c r="H212" s="58" t="s">
        <v>534</v>
      </c>
      <c r="I212" s="58">
        <v>847.57422887931796</v>
      </c>
    </row>
    <row r="213" spans="1:9" x14ac:dyDescent="0.45">
      <c r="A213" s="58">
        <v>311855</v>
      </c>
      <c r="B213" s="58" t="s">
        <v>529</v>
      </c>
      <c r="C213" s="58" t="s">
        <v>530</v>
      </c>
      <c r="D213" s="58" t="s">
        <v>541</v>
      </c>
      <c r="E213" s="58" t="s">
        <v>532</v>
      </c>
      <c r="F213" s="58" t="s">
        <v>540</v>
      </c>
      <c r="G213" s="58">
        <v>2024</v>
      </c>
      <c r="H213" s="58" t="s">
        <v>534</v>
      </c>
      <c r="I213" s="58">
        <v>853.26290782430897</v>
      </c>
    </row>
    <row r="214" spans="1:9" x14ac:dyDescent="0.45">
      <c r="A214" s="58">
        <v>311856</v>
      </c>
      <c r="B214" s="58" t="s">
        <v>529</v>
      </c>
      <c r="C214" s="58" t="s">
        <v>530</v>
      </c>
      <c r="D214" s="58" t="s">
        <v>541</v>
      </c>
      <c r="E214" s="58" t="s">
        <v>532</v>
      </c>
      <c r="F214" s="58" t="s">
        <v>540</v>
      </c>
      <c r="G214" s="58">
        <v>2025</v>
      </c>
      <c r="H214" s="58" t="s">
        <v>534</v>
      </c>
      <c r="I214" s="58">
        <v>854.02428234470301</v>
      </c>
    </row>
    <row r="215" spans="1:9" x14ac:dyDescent="0.45">
      <c r="A215" s="58">
        <v>311857</v>
      </c>
      <c r="B215" s="58" t="s">
        <v>529</v>
      </c>
      <c r="C215" s="58" t="s">
        <v>530</v>
      </c>
      <c r="D215" s="58" t="s">
        <v>541</v>
      </c>
      <c r="E215" s="58" t="s">
        <v>532</v>
      </c>
      <c r="F215" s="58" t="s">
        <v>540</v>
      </c>
      <c r="G215" s="58">
        <v>2026</v>
      </c>
      <c r="H215" s="58" t="s">
        <v>534</v>
      </c>
      <c r="I215" s="58">
        <v>850.80141860780702</v>
      </c>
    </row>
    <row r="216" spans="1:9" x14ac:dyDescent="0.45">
      <c r="A216" s="58">
        <v>311858</v>
      </c>
      <c r="B216" s="58" t="s">
        <v>529</v>
      </c>
      <c r="C216" s="58" t="s">
        <v>530</v>
      </c>
      <c r="D216" s="58" t="s">
        <v>541</v>
      </c>
      <c r="E216" s="58" t="s">
        <v>532</v>
      </c>
      <c r="F216" s="58" t="s">
        <v>540</v>
      </c>
      <c r="G216" s="58">
        <v>2027</v>
      </c>
      <c r="H216" s="58" t="s">
        <v>534</v>
      </c>
      <c r="I216" s="58">
        <v>850.22173573432497</v>
      </c>
    </row>
    <row r="217" spans="1:9" x14ac:dyDescent="0.45">
      <c r="A217" s="58">
        <v>311859</v>
      </c>
      <c r="B217" s="58" t="s">
        <v>529</v>
      </c>
      <c r="C217" s="58" t="s">
        <v>530</v>
      </c>
      <c r="D217" s="58" t="s">
        <v>541</v>
      </c>
      <c r="E217" s="58" t="s">
        <v>532</v>
      </c>
      <c r="F217" s="58" t="s">
        <v>540</v>
      </c>
      <c r="G217" s="58">
        <v>2028</v>
      </c>
      <c r="H217" s="58" t="s">
        <v>534</v>
      </c>
      <c r="I217" s="58">
        <v>851.104238019327</v>
      </c>
    </row>
    <row r="218" spans="1:9" x14ac:dyDescent="0.45">
      <c r="A218" s="58">
        <v>311860</v>
      </c>
      <c r="B218" s="58" t="s">
        <v>529</v>
      </c>
      <c r="C218" s="58" t="s">
        <v>530</v>
      </c>
      <c r="D218" s="58" t="s">
        <v>541</v>
      </c>
      <c r="E218" s="58" t="s">
        <v>532</v>
      </c>
      <c r="F218" s="58" t="s">
        <v>540</v>
      </c>
      <c r="G218" s="58">
        <v>2029</v>
      </c>
      <c r="H218" s="58" t="s">
        <v>534</v>
      </c>
      <c r="I218" s="58">
        <v>853.29318976546097</v>
      </c>
    </row>
    <row r="219" spans="1:9" x14ac:dyDescent="0.45">
      <c r="A219" s="58">
        <v>311861</v>
      </c>
      <c r="B219" s="58" t="s">
        <v>529</v>
      </c>
      <c r="C219" s="58" t="s">
        <v>530</v>
      </c>
      <c r="D219" s="58" t="s">
        <v>541</v>
      </c>
      <c r="E219" s="58" t="s">
        <v>532</v>
      </c>
      <c r="F219" s="58" t="s">
        <v>540</v>
      </c>
      <c r="G219" s="58">
        <v>2030</v>
      </c>
      <c r="H219" s="58" t="s">
        <v>534</v>
      </c>
      <c r="I219" s="58">
        <v>857.24282009000501</v>
      </c>
    </row>
    <row r="220" spans="1:9" x14ac:dyDescent="0.45">
      <c r="A220" s="58">
        <v>311862</v>
      </c>
      <c r="B220" s="58" t="s">
        <v>529</v>
      </c>
      <c r="C220" s="58" t="s">
        <v>530</v>
      </c>
      <c r="D220" s="58" t="s">
        <v>541</v>
      </c>
      <c r="E220" s="58" t="s">
        <v>532</v>
      </c>
      <c r="F220" s="58" t="s">
        <v>540</v>
      </c>
      <c r="G220" s="58">
        <v>2031</v>
      </c>
      <c r="H220" s="58" t="s">
        <v>534</v>
      </c>
      <c r="I220" s="58">
        <v>860.39214196981902</v>
      </c>
    </row>
    <row r="221" spans="1:9" x14ac:dyDescent="0.45">
      <c r="A221" s="58">
        <v>311863</v>
      </c>
      <c r="B221" s="58" t="s">
        <v>529</v>
      </c>
      <c r="C221" s="58" t="s">
        <v>530</v>
      </c>
      <c r="D221" s="58" t="s">
        <v>541</v>
      </c>
      <c r="E221" s="58" t="s">
        <v>532</v>
      </c>
      <c r="F221" s="58" t="s">
        <v>540</v>
      </c>
      <c r="G221" s="58">
        <v>2032</v>
      </c>
      <c r="H221" s="58" t="s">
        <v>534</v>
      </c>
      <c r="I221" s="58">
        <v>864.30283837002503</v>
      </c>
    </row>
    <row r="222" spans="1:9" x14ac:dyDescent="0.45">
      <c r="A222" s="58">
        <v>311864</v>
      </c>
      <c r="B222" s="58" t="s">
        <v>529</v>
      </c>
      <c r="C222" s="58" t="s">
        <v>530</v>
      </c>
      <c r="D222" s="58" t="s">
        <v>541</v>
      </c>
      <c r="E222" s="58" t="s">
        <v>532</v>
      </c>
      <c r="F222" s="58" t="s">
        <v>540</v>
      </c>
      <c r="G222" s="58">
        <v>2033</v>
      </c>
      <c r="H222" s="58" t="s">
        <v>534</v>
      </c>
      <c r="I222" s="58">
        <v>872.13720914521798</v>
      </c>
    </row>
    <row r="223" spans="1:9" x14ac:dyDescent="0.45">
      <c r="A223" s="58">
        <v>311865</v>
      </c>
      <c r="B223" s="58" t="s">
        <v>529</v>
      </c>
      <c r="C223" s="58" t="s">
        <v>530</v>
      </c>
      <c r="D223" s="58" t="s">
        <v>541</v>
      </c>
      <c r="E223" s="58" t="s">
        <v>532</v>
      </c>
      <c r="F223" s="58" t="s">
        <v>540</v>
      </c>
      <c r="G223" s="58">
        <v>2034</v>
      </c>
      <c r="H223" s="58" t="s">
        <v>534</v>
      </c>
      <c r="I223" s="58">
        <v>882.92623217853202</v>
      </c>
    </row>
    <row r="224" spans="1:9" x14ac:dyDescent="0.45">
      <c r="A224" s="58">
        <v>311866</v>
      </c>
      <c r="B224" s="58" t="s">
        <v>529</v>
      </c>
      <c r="C224" s="58" t="s">
        <v>530</v>
      </c>
      <c r="D224" s="58" t="s">
        <v>541</v>
      </c>
      <c r="E224" s="58" t="s">
        <v>532</v>
      </c>
      <c r="F224" s="58" t="s">
        <v>540</v>
      </c>
      <c r="G224" s="58">
        <v>2035</v>
      </c>
      <c r="H224" s="58" t="s">
        <v>534</v>
      </c>
      <c r="I224" s="58">
        <v>894.88759893358895</v>
      </c>
    </row>
    <row r="225" spans="1:9" x14ac:dyDescent="0.45">
      <c r="A225" s="58">
        <v>311867</v>
      </c>
      <c r="B225" s="58" t="s">
        <v>529</v>
      </c>
      <c r="C225" s="58" t="s">
        <v>530</v>
      </c>
      <c r="D225" s="58" t="s">
        <v>541</v>
      </c>
      <c r="E225" s="58" t="s">
        <v>532</v>
      </c>
      <c r="F225" s="58" t="s">
        <v>540</v>
      </c>
      <c r="G225" s="58">
        <v>2036</v>
      </c>
      <c r="H225" s="58" t="s">
        <v>534</v>
      </c>
      <c r="I225" s="58">
        <v>905.78477175673197</v>
      </c>
    </row>
    <row r="226" spans="1:9" x14ac:dyDescent="0.45">
      <c r="A226" s="58">
        <v>311868</v>
      </c>
      <c r="B226" s="58" t="s">
        <v>529</v>
      </c>
      <c r="C226" s="58" t="s">
        <v>530</v>
      </c>
      <c r="D226" s="58" t="s">
        <v>541</v>
      </c>
      <c r="E226" s="58" t="s">
        <v>532</v>
      </c>
      <c r="F226" s="58" t="s">
        <v>540</v>
      </c>
      <c r="G226" s="58">
        <v>2037</v>
      </c>
      <c r="H226" s="58" t="s">
        <v>534</v>
      </c>
      <c r="I226" s="58">
        <v>918.51183902377602</v>
      </c>
    </row>
    <row r="227" spans="1:9" x14ac:dyDescent="0.45">
      <c r="A227" s="58">
        <v>311869</v>
      </c>
      <c r="B227" s="58" t="s">
        <v>529</v>
      </c>
      <c r="C227" s="58" t="s">
        <v>530</v>
      </c>
      <c r="D227" s="58" t="s">
        <v>541</v>
      </c>
      <c r="E227" s="58" t="s">
        <v>532</v>
      </c>
      <c r="F227" s="58" t="s">
        <v>540</v>
      </c>
      <c r="G227" s="58">
        <v>2038</v>
      </c>
      <c r="H227" s="58" t="s">
        <v>534</v>
      </c>
      <c r="I227" s="58">
        <v>932.94767297011401</v>
      </c>
    </row>
    <row r="228" spans="1:9" x14ac:dyDescent="0.45">
      <c r="A228" s="58">
        <v>311870</v>
      </c>
      <c r="B228" s="58" t="s">
        <v>529</v>
      </c>
      <c r="C228" s="58" t="s">
        <v>530</v>
      </c>
      <c r="D228" s="58" t="s">
        <v>541</v>
      </c>
      <c r="E228" s="58" t="s">
        <v>532</v>
      </c>
      <c r="F228" s="58" t="s">
        <v>540</v>
      </c>
      <c r="G228" s="58">
        <v>2039</v>
      </c>
      <c r="H228" s="58" t="s">
        <v>534</v>
      </c>
      <c r="I228" s="58">
        <v>946.23711914426804</v>
      </c>
    </row>
    <row r="229" spans="1:9" x14ac:dyDescent="0.45">
      <c r="A229" s="58">
        <v>311871</v>
      </c>
      <c r="B229" s="58" t="s">
        <v>529</v>
      </c>
      <c r="C229" s="58" t="s">
        <v>530</v>
      </c>
      <c r="D229" s="58" t="s">
        <v>541</v>
      </c>
      <c r="E229" s="58" t="s">
        <v>532</v>
      </c>
      <c r="F229" s="58" t="s">
        <v>540</v>
      </c>
      <c r="G229" s="58">
        <v>2040</v>
      </c>
      <c r="H229" s="58" t="s">
        <v>534</v>
      </c>
      <c r="I229" s="58">
        <v>957.32030960591601</v>
      </c>
    </row>
    <row r="230" spans="1:9" x14ac:dyDescent="0.45">
      <c r="A230" s="58">
        <v>311872</v>
      </c>
      <c r="B230" s="58" t="s">
        <v>529</v>
      </c>
      <c r="C230" s="58" t="s">
        <v>530</v>
      </c>
      <c r="D230" s="58" t="s">
        <v>541</v>
      </c>
      <c r="E230" s="58" t="s">
        <v>532</v>
      </c>
      <c r="F230" s="58" t="s">
        <v>540</v>
      </c>
      <c r="G230" s="58">
        <v>2041</v>
      </c>
      <c r="H230" s="58" t="s">
        <v>534</v>
      </c>
      <c r="I230" s="58">
        <v>970.614081771663</v>
      </c>
    </row>
    <row r="231" spans="1:9" x14ac:dyDescent="0.45">
      <c r="A231" s="58">
        <v>311873</v>
      </c>
      <c r="B231" s="58" t="s">
        <v>529</v>
      </c>
      <c r="C231" s="58" t="s">
        <v>530</v>
      </c>
      <c r="D231" s="58" t="s">
        <v>541</v>
      </c>
      <c r="E231" s="58" t="s">
        <v>532</v>
      </c>
      <c r="F231" s="58" t="s">
        <v>540</v>
      </c>
      <c r="G231" s="58">
        <v>2042</v>
      </c>
      <c r="H231" s="58" t="s">
        <v>534</v>
      </c>
      <c r="I231" s="58">
        <v>984.20202136574403</v>
      </c>
    </row>
    <row r="232" spans="1:9" x14ac:dyDescent="0.45">
      <c r="A232" s="58">
        <v>311874</v>
      </c>
      <c r="B232" s="58" t="s">
        <v>529</v>
      </c>
      <c r="C232" s="58" t="s">
        <v>530</v>
      </c>
      <c r="D232" s="58" t="s">
        <v>541</v>
      </c>
      <c r="E232" s="58" t="s">
        <v>532</v>
      </c>
      <c r="F232" s="58" t="s">
        <v>540</v>
      </c>
      <c r="G232" s="58">
        <v>2043</v>
      </c>
      <c r="H232" s="58" t="s">
        <v>534</v>
      </c>
      <c r="I232" s="58">
        <v>999.68474527762396</v>
      </c>
    </row>
    <row r="233" spans="1:9" x14ac:dyDescent="0.45">
      <c r="A233" s="58">
        <v>311875</v>
      </c>
      <c r="B233" s="58" t="s">
        <v>529</v>
      </c>
      <c r="C233" s="58" t="s">
        <v>530</v>
      </c>
      <c r="D233" s="58" t="s">
        <v>541</v>
      </c>
      <c r="E233" s="58" t="s">
        <v>532</v>
      </c>
      <c r="F233" s="58" t="s">
        <v>540</v>
      </c>
      <c r="G233" s="58">
        <v>2044</v>
      </c>
      <c r="H233" s="58" t="s">
        <v>534</v>
      </c>
      <c r="I233" s="58">
        <v>1015.25831501296</v>
      </c>
    </row>
    <row r="234" spans="1:9" x14ac:dyDescent="0.45">
      <c r="A234" s="58">
        <v>311876</v>
      </c>
      <c r="B234" s="58" t="s">
        <v>529</v>
      </c>
      <c r="C234" s="58" t="s">
        <v>530</v>
      </c>
      <c r="D234" s="58" t="s">
        <v>541</v>
      </c>
      <c r="E234" s="58" t="s">
        <v>532</v>
      </c>
      <c r="F234" s="58" t="s">
        <v>540</v>
      </c>
      <c r="G234" s="58">
        <v>2045</v>
      </c>
      <c r="H234" s="58" t="s">
        <v>534</v>
      </c>
      <c r="I234" s="58">
        <v>1030.3992855889801</v>
      </c>
    </row>
    <row r="235" spans="1:9" x14ac:dyDescent="0.45">
      <c r="A235" s="58">
        <v>311877</v>
      </c>
      <c r="B235" s="58" t="s">
        <v>529</v>
      </c>
      <c r="C235" s="58" t="s">
        <v>530</v>
      </c>
      <c r="D235" s="58" t="s">
        <v>541</v>
      </c>
      <c r="E235" s="58" t="s">
        <v>532</v>
      </c>
      <c r="F235" s="58" t="s">
        <v>540</v>
      </c>
      <c r="G235" s="58">
        <v>2046</v>
      </c>
      <c r="H235" s="58" t="s">
        <v>534</v>
      </c>
      <c r="I235" s="58">
        <v>1045.7262738034999</v>
      </c>
    </row>
    <row r="236" spans="1:9" x14ac:dyDescent="0.45">
      <c r="A236" s="58">
        <v>311878</v>
      </c>
      <c r="B236" s="58" t="s">
        <v>529</v>
      </c>
      <c r="C236" s="58" t="s">
        <v>530</v>
      </c>
      <c r="D236" s="58" t="s">
        <v>541</v>
      </c>
      <c r="E236" s="58" t="s">
        <v>532</v>
      </c>
      <c r="F236" s="58" t="s">
        <v>540</v>
      </c>
      <c r="G236" s="58">
        <v>2047</v>
      </c>
      <c r="H236" s="58" t="s">
        <v>534</v>
      </c>
      <c r="I236" s="58">
        <v>1059.5867508679501</v>
      </c>
    </row>
    <row r="237" spans="1:9" x14ac:dyDescent="0.45">
      <c r="A237" s="58">
        <v>311879</v>
      </c>
      <c r="B237" s="58" t="s">
        <v>529</v>
      </c>
      <c r="C237" s="58" t="s">
        <v>530</v>
      </c>
      <c r="D237" s="58" t="s">
        <v>541</v>
      </c>
      <c r="E237" s="58" t="s">
        <v>532</v>
      </c>
      <c r="F237" s="58" t="s">
        <v>540</v>
      </c>
      <c r="G237" s="58">
        <v>2048</v>
      </c>
      <c r="H237" s="58" t="s">
        <v>534</v>
      </c>
      <c r="I237" s="58">
        <v>1073.4126199996599</v>
      </c>
    </row>
    <row r="238" spans="1:9" x14ac:dyDescent="0.45">
      <c r="A238" s="58">
        <v>311880</v>
      </c>
      <c r="B238" s="58" t="s">
        <v>529</v>
      </c>
      <c r="C238" s="58" t="s">
        <v>530</v>
      </c>
      <c r="D238" s="58" t="s">
        <v>541</v>
      </c>
      <c r="E238" s="58" t="s">
        <v>532</v>
      </c>
      <c r="F238" s="58" t="s">
        <v>540</v>
      </c>
      <c r="G238" s="58">
        <v>2049</v>
      </c>
      <c r="H238" s="58" t="s">
        <v>534</v>
      </c>
      <c r="I238" s="58">
        <v>1088.92562585269</v>
      </c>
    </row>
    <row r="239" spans="1:9" x14ac:dyDescent="0.45">
      <c r="A239" s="58">
        <v>311881</v>
      </c>
      <c r="B239" s="58" t="s">
        <v>529</v>
      </c>
      <c r="C239" s="58" t="s">
        <v>530</v>
      </c>
      <c r="D239" s="58" t="s">
        <v>541</v>
      </c>
      <c r="E239" s="58" t="s">
        <v>532</v>
      </c>
      <c r="F239" s="58" t="s">
        <v>540</v>
      </c>
      <c r="G239" s="58">
        <v>2050</v>
      </c>
      <c r="H239" s="58" t="s">
        <v>534</v>
      </c>
      <c r="I239" s="58">
        <v>1105.2735480832</v>
      </c>
    </row>
    <row r="240" spans="1:9" x14ac:dyDescent="0.45">
      <c r="A240" s="58">
        <v>313582</v>
      </c>
      <c r="B240" s="58" t="s">
        <v>529</v>
      </c>
      <c r="C240" s="58" t="s">
        <v>530</v>
      </c>
      <c r="D240" s="58" t="s">
        <v>542</v>
      </c>
      <c r="E240" s="58" t="s">
        <v>532</v>
      </c>
      <c r="F240" s="58" t="s">
        <v>540</v>
      </c>
      <c r="G240" s="58">
        <v>2017</v>
      </c>
      <c r="H240" s="58" t="s">
        <v>534</v>
      </c>
      <c r="I240" s="58">
        <v>29938.6131552445</v>
      </c>
    </row>
    <row r="241" spans="1:9" x14ac:dyDescent="0.45">
      <c r="A241" s="58">
        <v>313583</v>
      </c>
      <c r="B241" s="58" t="s">
        <v>529</v>
      </c>
      <c r="C241" s="58" t="s">
        <v>530</v>
      </c>
      <c r="D241" s="58" t="s">
        <v>542</v>
      </c>
      <c r="E241" s="58" t="s">
        <v>532</v>
      </c>
      <c r="F241" s="58" t="s">
        <v>540</v>
      </c>
      <c r="G241" s="58">
        <v>2018</v>
      </c>
      <c r="H241" s="58" t="s">
        <v>534</v>
      </c>
      <c r="I241" s="58">
        <v>30409.748247671199</v>
      </c>
    </row>
    <row r="242" spans="1:9" x14ac:dyDescent="0.45">
      <c r="A242" s="58">
        <v>313584</v>
      </c>
      <c r="B242" s="58" t="s">
        <v>529</v>
      </c>
      <c r="C242" s="58" t="s">
        <v>530</v>
      </c>
      <c r="D242" s="58" t="s">
        <v>542</v>
      </c>
      <c r="E242" s="58" t="s">
        <v>532</v>
      </c>
      <c r="F242" s="58" t="s">
        <v>540</v>
      </c>
      <c r="G242" s="58">
        <v>2019</v>
      </c>
      <c r="H242" s="58" t="s">
        <v>534</v>
      </c>
      <c r="I242" s="58">
        <v>30756.113090568299</v>
      </c>
    </row>
    <row r="243" spans="1:9" x14ac:dyDescent="0.45">
      <c r="A243" s="58">
        <v>313585</v>
      </c>
      <c r="B243" s="58" t="s">
        <v>529</v>
      </c>
      <c r="C243" s="58" t="s">
        <v>530</v>
      </c>
      <c r="D243" s="58" t="s">
        <v>542</v>
      </c>
      <c r="E243" s="58" t="s">
        <v>532</v>
      </c>
      <c r="F243" s="58" t="s">
        <v>540</v>
      </c>
      <c r="G243" s="58">
        <v>2020</v>
      </c>
      <c r="H243" s="58" t="s">
        <v>534</v>
      </c>
      <c r="I243" s="58">
        <v>31126.478534824098</v>
      </c>
    </row>
    <row r="244" spans="1:9" x14ac:dyDescent="0.45">
      <c r="A244" s="58">
        <v>313586</v>
      </c>
      <c r="B244" s="58" t="s">
        <v>529</v>
      </c>
      <c r="C244" s="58" t="s">
        <v>530</v>
      </c>
      <c r="D244" s="58" t="s">
        <v>542</v>
      </c>
      <c r="E244" s="58" t="s">
        <v>532</v>
      </c>
      <c r="F244" s="58" t="s">
        <v>540</v>
      </c>
      <c r="G244" s="58">
        <v>2021</v>
      </c>
      <c r="H244" s="58" t="s">
        <v>534</v>
      </c>
      <c r="I244" s="58">
        <v>31574.270576614199</v>
      </c>
    </row>
    <row r="245" spans="1:9" x14ac:dyDescent="0.45">
      <c r="A245" s="58">
        <v>313587</v>
      </c>
      <c r="B245" s="58" t="s">
        <v>529</v>
      </c>
      <c r="C245" s="58" t="s">
        <v>530</v>
      </c>
      <c r="D245" s="58" t="s">
        <v>542</v>
      </c>
      <c r="E245" s="58" t="s">
        <v>532</v>
      </c>
      <c r="F245" s="58" t="s">
        <v>540</v>
      </c>
      <c r="G245" s="58">
        <v>2022</v>
      </c>
      <c r="H245" s="58" t="s">
        <v>534</v>
      </c>
      <c r="I245" s="58">
        <v>31936.909799884699</v>
      </c>
    </row>
    <row r="246" spans="1:9" x14ac:dyDescent="0.45">
      <c r="A246" s="58">
        <v>313588</v>
      </c>
      <c r="B246" s="58" t="s">
        <v>529</v>
      </c>
      <c r="C246" s="58" t="s">
        <v>530</v>
      </c>
      <c r="D246" s="58" t="s">
        <v>542</v>
      </c>
      <c r="E246" s="58" t="s">
        <v>532</v>
      </c>
      <c r="F246" s="58" t="s">
        <v>540</v>
      </c>
      <c r="G246" s="58">
        <v>2023</v>
      </c>
      <c r="H246" s="58" t="s">
        <v>534</v>
      </c>
      <c r="I246" s="58">
        <v>32207.820697414001</v>
      </c>
    </row>
    <row r="247" spans="1:9" x14ac:dyDescent="0.45">
      <c r="A247" s="58">
        <v>313589</v>
      </c>
      <c r="B247" s="58" t="s">
        <v>529</v>
      </c>
      <c r="C247" s="58" t="s">
        <v>530</v>
      </c>
      <c r="D247" s="58" t="s">
        <v>542</v>
      </c>
      <c r="E247" s="58" t="s">
        <v>532</v>
      </c>
      <c r="F247" s="58" t="s">
        <v>540</v>
      </c>
      <c r="G247" s="58">
        <v>2024</v>
      </c>
      <c r="H247" s="58" t="s">
        <v>534</v>
      </c>
      <c r="I247" s="58">
        <v>32423.990497323699</v>
      </c>
    </row>
    <row r="248" spans="1:9" x14ac:dyDescent="0.45">
      <c r="A248" s="58">
        <v>313590</v>
      </c>
      <c r="B248" s="58" t="s">
        <v>529</v>
      </c>
      <c r="C248" s="58" t="s">
        <v>530</v>
      </c>
      <c r="D248" s="58" t="s">
        <v>542</v>
      </c>
      <c r="E248" s="58" t="s">
        <v>532</v>
      </c>
      <c r="F248" s="58" t="s">
        <v>540</v>
      </c>
      <c r="G248" s="58">
        <v>2025</v>
      </c>
      <c r="H248" s="58" t="s">
        <v>534</v>
      </c>
      <c r="I248" s="58">
        <v>32452.9227290987</v>
      </c>
    </row>
    <row r="249" spans="1:9" x14ac:dyDescent="0.45">
      <c r="A249" s="58">
        <v>313591</v>
      </c>
      <c r="B249" s="58" t="s">
        <v>529</v>
      </c>
      <c r="C249" s="58" t="s">
        <v>530</v>
      </c>
      <c r="D249" s="58" t="s">
        <v>542</v>
      </c>
      <c r="E249" s="58" t="s">
        <v>532</v>
      </c>
      <c r="F249" s="58" t="s">
        <v>540</v>
      </c>
      <c r="G249" s="58">
        <v>2026</v>
      </c>
      <c r="H249" s="58" t="s">
        <v>534</v>
      </c>
      <c r="I249" s="58">
        <v>32330.453907096598</v>
      </c>
    </row>
    <row r="250" spans="1:9" x14ac:dyDescent="0.45">
      <c r="A250" s="58">
        <v>313592</v>
      </c>
      <c r="B250" s="58" t="s">
        <v>529</v>
      </c>
      <c r="C250" s="58" t="s">
        <v>530</v>
      </c>
      <c r="D250" s="58" t="s">
        <v>542</v>
      </c>
      <c r="E250" s="58" t="s">
        <v>532</v>
      </c>
      <c r="F250" s="58" t="s">
        <v>540</v>
      </c>
      <c r="G250" s="58">
        <v>2027</v>
      </c>
      <c r="H250" s="58" t="s">
        <v>534</v>
      </c>
      <c r="I250" s="58">
        <v>32308.425957904299</v>
      </c>
    </row>
    <row r="251" spans="1:9" x14ac:dyDescent="0.45">
      <c r="A251" s="58">
        <v>313593</v>
      </c>
      <c r="B251" s="58" t="s">
        <v>529</v>
      </c>
      <c r="C251" s="58" t="s">
        <v>530</v>
      </c>
      <c r="D251" s="58" t="s">
        <v>542</v>
      </c>
      <c r="E251" s="58" t="s">
        <v>532</v>
      </c>
      <c r="F251" s="58" t="s">
        <v>540</v>
      </c>
      <c r="G251" s="58">
        <v>2028</v>
      </c>
      <c r="H251" s="58" t="s">
        <v>534</v>
      </c>
      <c r="I251" s="58">
        <v>32341.961044734398</v>
      </c>
    </row>
    <row r="252" spans="1:9" x14ac:dyDescent="0.45">
      <c r="A252" s="58">
        <v>313594</v>
      </c>
      <c r="B252" s="58" t="s">
        <v>529</v>
      </c>
      <c r="C252" s="58" t="s">
        <v>530</v>
      </c>
      <c r="D252" s="58" t="s">
        <v>542</v>
      </c>
      <c r="E252" s="58" t="s">
        <v>532</v>
      </c>
      <c r="F252" s="58" t="s">
        <v>540</v>
      </c>
      <c r="G252" s="58">
        <v>2029</v>
      </c>
      <c r="H252" s="58" t="s">
        <v>534</v>
      </c>
      <c r="I252" s="58">
        <v>32425.141211087499</v>
      </c>
    </row>
    <row r="253" spans="1:9" x14ac:dyDescent="0.45">
      <c r="A253" s="58">
        <v>313595</v>
      </c>
      <c r="B253" s="58" t="s">
        <v>529</v>
      </c>
      <c r="C253" s="58" t="s">
        <v>530</v>
      </c>
      <c r="D253" s="58" t="s">
        <v>542</v>
      </c>
      <c r="E253" s="58" t="s">
        <v>532</v>
      </c>
      <c r="F253" s="58" t="s">
        <v>540</v>
      </c>
      <c r="G253" s="58">
        <v>2030</v>
      </c>
      <c r="H253" s="58" t="s">
        <v>534</v>
      </c>
      <c r="I253" s="58">
        <v>32575.227163420201</v>
      </c>
    </row>
    <row r="254" spans="1:9" x14ac:dyDescent="0.45">
      <c r="A254" s="58">
        <v>313596</v>
      </c>
      <c r="B254" s="58" t="s">
        <v>529</v>
      </c>
      <c r="C254" s="58" t="s">
        <v>530</v>
      </c>
      <c r="D254" s="58" t="s">
        <v>542</v>
      </c>
      <c r="E254" s="58" t="s">
        <v>532</v>
      </c>
      <c r="F254" s="58" t="s">
        <v>540</v>
      </c>
      <c r="G254" s="58">
        <v>2031</v>
      </c>
      <c r="H254" s="58" t="s">
        <v>534</v>
      </c>
      <c r="I254" s="58">
        <v>32694.901394853099</v>
      </c>
    </row>
    <row r="255" spans="1:9" x14ac:dyDescent="0.45">
      <c r="A255" s="58">
        <v>313597</v>
      </c>
      <c r="B255" s="58" t="s">
        <v>529</v>
      </c>
      <c r="C255" s="58" t="s">
        <v>530</v>
      </c>
      <c r="D255" s="58" t="s">
        <v>542</v>
      </c>
      <c r="E255" s="58" t="s">
        <v>532</v>
      </c>
      <c r="F255" s="58" t="s">
        <v>540</v>
      </c>
      <c r="G255" s="58">
        <v>2032</v>
      </c>
      <c r="H255" s="58" t="s">
        <v>534</v>
      </c>
      <c r="I255" s="58">
        <v>32843.507858060897</v>
      </c>
    </row>
    <row r="256" spans="1:9" x14ac:dyDescent="0.45">
      <c r="A256" s="58">
        <v>313598</v>
      </c>
      <c r="B256" s="58" t="s">
        <v>529</v>
      </c>
      <c r="C256" s="58" t="s">
        <v>530</v>
      </c>
      <c r="D256" s="58" t="s">
        <v>542</v>
      </c>
      <c r="E256" s="58" t="s">
        <v>532</v>
      </c>
      <c r="F256" s="58" t="s">
        <v>540</v>
      </c>
      <c r="G256" s="58">
        <v>2033</v>
      </c>
      <c r="H256" s="58" t="s">
        <v>534</v>
      </c>
      <c r="I256" s="58">
        <v>33141.213947518198</v>
      </c>
    </row>
    <row r="257" spans="1:9" x14ac:dyDescent="0.45">
      <c r="A257" s="58">
        <v>313599</v>
      </c>
      <c r="B257" s="58" t="s">
        <v>529</v>
      </c>
      <c r="C257" s="58" t="s">
        <v>530</v>
      </c>
      <c r="D257" s="58" t="s">
        <v>542</v>
      </c>
      <c r="E257" s="58" t="s">
        <v>532</v>
      </c>
      <c r="F257" s="58" t="s">
        <v>540</v>
      </c>
      <c r="G257" s="58">
        <v>2034</v>
      </c>
      <c r="H257" s="58" t="s">
        <v>534</v>
      </c>
      <c r="I257" s="58">
        <v>33551.196822784201</v>
      </c>
    </row>
    <row r="258" spans="1:9" x14ac:dyDescent="0.45">
      <c r="A258" s="58">
        <v>313600</v>
      </c>
      <c r="B258" s="58" t="s">
        <v>529</v>
      </c>
      <c r="C258" s="58" t="s">
        <v>530</v>
      </c>
      <c r="D258" s="58" t="s">
        <v>542</v>
      </c>
      <c r="E258" s="58" t="s">
        <v>532</v>
      </c>
      <c r="F258" s="58" t="s">
        <v>540</v>
      </c>
      <c r="G258" s="58">
        <v>2035</v>
      </c>
      <c r="H258" s="58" t="s">
        <v>534</v>
      </c>
      <c r="I258" s="58">
        <v>34005.728759476297</v>
      </c>
    </row>
    <row r="259" spans="1:9" x14ac:dyDescent="0.45">
      <c r="A259" s="58">
        <v>313601</v>
      </c>
      <c r="B259" s="58" t="s">
        <v>529</v>
      </c>
      <c r="C259" s="58" t="s">
        <v>530</v>
      </c>
      <c r="D259" s="58" t="s">
        <v>542</v>
      </c>
      <c r="E259" s="58" t="s">
        <v>532</v>
      </c>
      <c r="F259" s="58" t="s">
        <v>540</v>
      </c>
      <c r="G259" s="58">
        <v>2036</v>
      </c>
      <c r="H259" s="58" t="s">
        <v>534</v>
      </c>
      <c r="I259" s="58">
        <v>34419.821326755802</v>
      </c>
    </row>
    <row r="260" spans="1:9" x14ac:dyDescent="0.45">
      <c r="A260" s="58">
        <v>313602</v>
      </c>
      <c r="B260" s="58" t="s">
        <v>529</v>
      </c>
      <c r="C260" s="58" t="s">
        <v>530</v>
      </c>
      <c r="D260" s="58" t="s">
        <v>542</v>
      </c>
      <c r="E260" s="58" t="s">
        <v>532</v>
      </c>
      <c r="F260" s="58" t="s">
        <v>540</v>
      </c>
      <c r="G260" s="58">
        <v>2037</v>
      </c>
      <c r="H260" s="58" t="s">
        <v>534</v>
      </c>
      <c r="I260" s="58">
        <v>34903.449882903398</v>
      </c>
    </row>
    <row r="261" spans="1:9" x14ac:dyDescent="0.45">
      <c r="A261" s="58">
        <v>313603</v>
      </c>
      <c r="B261" s="58" t="s">
        <v>529</v>
      </c>
      <c r="C261" s="58" t="s">
        <v>530</v>
      </c>
      <c r="D261" s="58" t="s">
        <v>542</v>
      </c>
      <c r="E261" s="58" t="s">
        <v>532</v>
      </c>
      <c r="F261" s="58" t="s">
        <v>540</v>
      </c>
      <c r="G261" s="58">
        <v>2038</v>
      </c>
      <c r="H261" s="58" t="s">
        <v>534</v>
      </c>
      <c r="I261" s="58">
        <v>35452.0115728643</v>
      </c>
    </row>
    <row r="262" spans="1:9" x14ac:dyDescent="0.45">
      <c r="A262" s="58">
        <v>313604</v>
      </c>
      <c r="B262" s="58" t="s">
        <v>529</v>
      </c>
      <c r="C262" s="58" t="s">
        <v>530</v>
      </c>
      <c r="D262" s="58" t="s">
        <v>542</v>
      </c>
      <c r="E262" s="58" t="s">
        <v>532</v>
      </c>
      <c r="F262" s="58" t="s">
        <v>540</v>
      </c>
      <c r="G262" s="58">
        <v>2039</v>
      </c>
      <c r="H262" s="58" t="s">
        <v>534</v>
      </c>
      <c r="I262" s="58">
        <v>35957.010527482198</v>
      </c>
    </row>
    <row r="263" spans="1:9" x14ac:dyDescent="0.45">
      <c r="A263" s="58">
        <v>313605</v>
      </c>
      <c r="B263" s="58" t="s">
        <v>529</v>
      </c>
      <c r="C263" s="58" t="s">
        <v>530</v>
      </c>
      <c r="D263" s="58" t="s">
        <v>542</v>
      </c>
      <c r="E263" s="58" t="s">
        <v>532</v>
      </c>
      <c r="F263" s="58" t="s">
        <v>540</v>
      </c>
      <c r="G263" s="58">
        <v>2040</v>
      </c>
      <c r="H263" s="58" t="s">
        <v>534</v>
      </c>
      <c r="I263" s="58">
        <v>36378.171765024803</v>
      </c>
    </row>
    <row r="264" spans="1:9" x14ac:dyDescent="0.45">
      <c r="A264" s="58">
        <v>313606</v>
      </c>
      <c r="B264" s="58" t="s">
        <v>529</v>
      </c>
      <c r="C264" s="58" t="s">
        <v>530</v>
      </c>
      <c r="D264" s="58" t="s">
        <v>542</v>
      </c>
      <c r="E264" s="58" t="s">
        <v>532</v>
      </c>
      <c r="F264" s="58" t="s">
        <v>540</v>
      </c>
      <c r="G264" s="58">
        <v>2041</v>
      </c>
      <c r="H264" s="58" t="s">
        <v>534</v>
      </c>
      <c r="I264" s="58">
        <v>36883.335107323197</v>
      </c>
    </row>
    <row r="265" spans="1:9" x14ac:dyDescent="0.45">
      <c r="A265" s="58">
        <v>313607</v>
      </c>
      <c r="B265" s="58" t="s">
        <v>529</v>
      </c>
      <c r="C265" s="58" t="s">
        <v>530</v>
      </c>
      <c r="D265" s="58" t="s">
        <v>542</v>
      </c>
      <c r="E265" s="58" t="s">
        <v>532</v>
      </c>
      <c r="F265" s="58" t="s">
        <v>540</v>
      </c>
      <c r="G265" s="58">
        <v>2042</v>
      </c>
      <c r="H265" s="58" t="s">
        <v>534</v>
      </c>
      <c r="I265" s="58">
        <v>37399.6768118982</v>
      </c>
    </row>
    <row r="266" spans="1:9" x14ac:dyDescent="0.45">
      <c r="A266" s="58">
        <v>313608</v>
      </c>
      <c r="B266" s="58" t="s">
        <v>529</v>
      </c>
      <c r="C266" s="58" t="s">
        <v>530</v>
      </c>
      <c r="D266" s="58" t="s">
        <v>542</v>
      </c>
      <c r="E266" s="58" t="s">
        <v>532</v>
      </c>
      <c r="F266" s="58" t="s">
        <v>540</v>
      </c>
      <c r="G266" s="58">
        <v>2043</v>
      </c>
      <c r="H266" s="58" t="s">
        <v>534</v>
      </c>
      <c r="I266" s="58">
        <v>37988.020320549702</v>
      </c>
    </row>
    <row r="267" spans="1:9" x14ac:dyDescent="0.45">
      <c r="A267" s="58">
        <v>313609</v>
      </c>
      <c r="B267" s="58" t="s">
        <v>529</v>
      </c>
      <c r="C267" s="58" t="s">
        <v>530</v>
      </c>
      <c r="D267" s="58" t="s">
        <v>542</v>
      </c>
      <c r="E267" s="58" t="s">
        <v>532</v>
      </c>
      <c r="F267" s="58" t="s">
        <v>540</v>
      </c>
      <c r="G267" s="58">
        <v>2044</v>
      </c>
      <c r="H267" s="58" t="s">
        <v>534</v>
      </c>
      <c r="I267" s="58">
        <v>38579.815970492498</v>
      </c>
    </row>
    <row r="268" spans="1:9" x14ac:dyDescent="0.45">
      <c r="A268" s="58">
        <v>313610</v>
      </c>
      <c r="B268" s="58" t="s">
        <v>529</v>
      </c>
      <c r="C268" s="58" t="s">
        <v>530</v>
      </c>
      <c r="D268" s="58" t="s">
        <v>542</v>
      </c>
      <c r="E268" s="58" t="s">
        <v>532</v>
      </c>
      <c r="F268" s="58" t="s">
        <v>540</v>
      </c>
      <c r="G268" s="58">
        <v>2045</v>
      </c>
      <c r="H268" s="58" t="s">
        <v>534</v>
      </c>
      <c r="I268" s="58">
        <v>39155.1728523813</v>
      </c>
    </row>
    <row r="269" spans="1:9" x14ac:dyDescent="0.45">
      <c r="A269" s="58">
        <v>313611</v>
      </c>
      <c r="B269" s="58" t="s">
        <v>529</v>
      </c>
      <c r="C269" s="58" t="s">
        <v>530</v>
      </c>
      <c r="D269" s="58" t="s">
        <v>542</v>
      </c>
      <c r="E269" s="58" t="s">
        <v>532</v>
      </c>
      <c r="F269" s="58" t="s">
        <v>540</v>
      </c>
      <c r="G269" s="58">
        <v>2046</v>
      </c>
      <c r="H269" s="58" t="s">
        <v>534</v>
      </c>
      <c r="I269" s="58">
        <v>39737.598404533303</v>
      </c>
    </row>
    <row r="270" spans="1:9" x14ac:dyDescent="0.45">
      <c r="A270" s="58">
        <v>313612</v>
      </c>
      <c r="B270" s="58" t="s">
        <v>529</v>
      </c>
      <c r="C270" s="58" t="s">
        <v>530</v>
      </c>
      <c r="D270" s="58" t="s">
        <v>542</v>
      </c>
      <c r="E270" s="58" t="s">
        <v>532</v>
      </c>
      <c r="F270" s="58" t="s">
        <v>540</v>
      </c>
      <c r="G270" s="58">
        <v>2047</v>
      </c>
      <c r="H270" s="58" t="s">
        <v>534</v>
      </c>
      <c r="I270" s="58">
        <v>40264.2965329824</v>
      </c>
    </row>
    <row r="271" spans="1:9" x14ac:dyDescent="0.45">
      <c r="A271" s="58">
        <v>313613</v>
      </c>
      <c r="B271" s="58" t="s">
        <v>529</v>
      </c>
      <c r="C271" s="58" t="s">
        <v>530</v>
      </c>
      <c r="D271" s="58" t="s">
        <v>542</v>
      </c>
      <c r="E271" s="58" t="s">
        <v>532</v>
      </c>
      <c r="F271" s="58" t="s">
        <v>540</v>
      </c>
      <c r="G271" s="58">
        <v>2048</v>
      </c>
      <c r="H271" s="58" t="s">
        <v>534</v>
      </c>
      <c r="I271" s="58">
        <v>40789.679559987198</v>
      </c>
    </row>
    <row r="272" spans="1:9" x14ac:dyDescent="0.45">
      <c r="A272" s="58">
        <v>313614</v>
      </c>
      <c r="B272" s="58" t="s">
        <v>529</v>
      </c>
      <c r="C272" s="58" t="s">
        <v>530</v>
      </c>
      <c r="D272" s="58" t="s">
        <v>542</v>
      </c>
      <c r="E272" s="58" t="s">
        <v>532</v>
      </c>
      <c r="F272" s="58" t="s">
        <v>540</v>
      </c>
      <c r="G272" s="58">
        <v>2049</v>
      </c>
      <c r="H272" s="58" t="s">
        <v>534</v>
      </c>
      <c r="I272" s="58">
        <v>41379.173782402402</v>
      </c>
    </row>
    <row r="273" spans="1:9" x14ac:dyDescent="0.45">
      <c r="A273" s="58">
        <v>313615</v>
      </c>
      <c r="B273" s="58" t="s">
        <v>529</v>
      </c>
      <c r="C273" s="58" t="s">
        <v>530</v>
      </c>
      <c r="D273" s="58" t="s">
        <v>542</v>
      </c>
      <c r="E273" s="58" t="s">
        <v>532</v>
      </c>
      <c r="F273" s="58" t="s">
        <v>540</v>
      </c>
      <c r="G273" s="58">
        <v>2050</v>
      </c>
      <c r="H273" s="58" t="s">
        <v>534</v>
      </c>
      <c r="I273" s="58">
        <v>42000.394827161799</v>
      </c>
    </row>
    <row r="274" spans="1:9" x14ac:dyDescent="0.45">
      <c r="A274" s="58">
        <v>315316</v>
      </c>
      <c r="B274" s="58" t="s">
        <v>529</v>
      </c>
      <c r="C274" s="58" t="s">
        <v>530</v>
      </c>
      <c r="D274" s="58" t="s">
        <v>543</v>
      </c>
      <c r="E274" s="58" t="s">
        <v>532</v>
      </c>
      <c r="F274" s="58" t="s">
        <v>540</v>
      </c>
      <c r="G274" s="58">
        <v>2017</v>
      </c>
      <c r="H274" s="58" t="s">
        <v>534</v>
      </c>
      <c r="I274" s="58">
        <v>3151.4329637099499</v>
      </c>
    </row>
    <row r="275" spans="1:9" x14ac:dyDescent="0.45">
      <c r="A275" s="58">
        <v>315317</v>
      </c>
      <c r="B275" s="58" t="s">
        <v>529</v>
      </c>
      <c r="C275" s="58" t="s">
        <v>530</v>
      </c>
      <c r="D275" s="58" t="s">
        <v>543</v>
      </c>
      <c r="E275" s="58" t="s">
        <v>532</v>
      </c>
      <c r="F275" s="58" t="s">
        <v>540</v>
      </c>
      <c r="G275" s="58">
        <v>2018</v>
      </c>
      <c r="H275" s="58" t="s">
        <v>534</v>
      </c>
      <c r="I275" s="58">
        <v>3201.0261313338101</v>
      </c>
    </row>
    <row r="276" spans="1:9" x14ac:dyDescent="0.45">
      <c r="A276" s="58">
        <v>315318</v>
      </c>
      <c r="B276" s="58" t="s">
        <v>529</v>
      </c>
      <c r="C276" s="58" t="s">
        <v>530</v>
      </c>
      <c r="D276" s="58" t="s">
        <v>543</v>
      </c>
      <c r="E276" s="58" t="s">
        <v>532</v>
      </c>
      <c r="F276" s="58" t="s">
        <v>540</v>
      </c>
      <c r="G276" s="58">
        <v>2019</v>
      </c>
      <c r="H276" s="58" t="s">
        <v>534</v>
      </c>
      <c r="I276" s="58">
        <v>3237.4855884808699</v>
      </c>
    </row>
    <row r="277" spans="1:9" x14ac:dyDescent="0.45">
      <c r="A277" s="58">
        <v>315319</v>
      </c>
      <c r="B277" s="58" t="s">
        <v>529</v>
      </c>
      <c r="C277" s="58" t="s">
        <v>530</v>
      </c>
      <c r="D277" s="58" t="s">
        <v>543</v>
      </c>
      <c r="E277" s="58" t="s">
        <v>532</v>
      </c>
      <c r="F277" s="58" t="s">
        <v>540</v>
      </c>
      <c r="G277" s="58">
        <v>2020</v>
      </c>
      <c r="H277" s="58" t="s">
        <v>534</v>
      </c>
      <c r="I277" s="58">
        <v>3276.4714247183301</v>
      </c>
    </row>
    <row r="278" spans="1:9" x14ac:dyDescent="0.45">
      <c r="A278" s="58">
        <v>315320</v>
      </c>
      <c r="B278" s="58" t="s">
        <v>529</v>
      </c>
      <c r="C278" s="58" t="s">
        <v>530</v>
      </c>
      <c r="D278" s="58" t="s">
        <v>543</v>
      </c>
      <c r="E278" s="58" t="s">
        <v>532</v>
      </c>
      <c r="F278" s="58" t="s">
        <v>540</v>
      </c>
      <c r="G278" s="58">
        <v>2021</v>
      </c>
      <c r="H278" s="58" t="s">
        <v>534</v>
      </c>
      <c r="I278" s="58">
        <v>3323.6074291172799</v>
      </c>
    </row>
    <row r="279" spans="1:9" x14ac:dyDescent="0.45">
      <c r="A279" s="58">
        <v>315321</v>
      </c>
      <c r="B279" s="58" t="s">
        <v>529</v>
      </c>
      <c r="C279" s="58" t="s">
        <v>530</v>
      </c>
      <c r="D279" s="58" t="s">
        <v>543</v>
      </c>
      <c r="E279" s="58" t="s">
        <v>532</v>
      </c>
      <c r="F279" s="58" t="s">
        <v>540</v>
      </c>
      <c r="G279" s="58">
        <v>2022</v>
      </c>
      <c r="H279" s="58" t="s">
        <v>534</v>
      </c>
      <c r="I279" s="58">
        <v>3361.7799789352298</v>
      </c>
    </row>
    <row r="280" spans="1:9" x14ac:dyDescent="0.45">
      <c r="A280" s="58">
        <v>315322</v>
      </c>
      <c r="B280" s="58" t="s">
        <v>529</v>
      </c>
      <c r="C280" s="58" t="s">
        <v>530</v>
      </c>
      <c r="D280" s="58" t="s">
        <v>543</v>
      </c>
      <c r="E280" s="58" t="s">
        <v>532</v>
      </c>
      <c r="F280" s="58" t="s">
        <v>540</v>
      </c>
      <c r="G280" s="58">
        <v>2023</v>
      </c>
      <c r="H280" s="58" t="s">
        <v>534</v>
      </c>
      <c r="I280" s="58">
        <v>3390.29691551727</v>
      </c>
    </row>
    <row r="281" spans="1:9" x14ac:dyDescent="0.45">
      <c r="A281" s="58">
        <v>315323</v>
      </c>
      <c r="B281" s="58" t="s">
        <v>529</v>
      </c>
      <c r="C281" s="58" t="s">
        <v>530</v>
      </c>
      <c r="D281" s="58" t="s">
        <v>543</v>
      </c>
      <c r="E281" s="58" t="s">
        <v>532</v>
      </c>
      <c r="F281" s="58" t="s">
        <v>540</v>
      </c>
      <c r="G281" s="58">
        <v>2024</v>
      </c>
      <c r="H281" s="58" t="s">
        <v>534</v>
      </c>
      <c r="I281" s="58">
        <v>3413.05163129723</v>
      </c>
    </row>
    <row r="282" spans="1:9" x14ac:dyDescent="0.45">
      <c r="A282" s="58">
        <v>315324</v>
      </c>
      <c r="B282" s="58" t="s">
        <v>529</v>
      </c>
      <c r="C282" s="58" t="s">
        <v>530</v>
      </c>
      <c r="D282" s="58" t="s">
        <v>543</v>
      </c>
      <c r="E282" s="58" t="s">
        <v>532</v>
      </c>
      <c r="F282" s="58" t="s">
        <v>540</v>
      </c>
      <c r="G282" s="58">
        <v>2025</v>
      </c>
      <c r="H282" s="58" t="s">
        <v>534</v>
      </c>
      <c r="I282" s="58">
        <v>3416.0971293788102</v>
      </c>
    </row>
    <row r="283" spans="1:9" x14ac:dyDescent="0.45">
      <c r="A283" s="58">
        <v>315325</v>
      </c>
      <c r="B283" s="58" t="s">
        <v>529</v>
      </c>
      <c r="C283" s="58" t="s">
        <v>530</v>
      </c>
      <c r="D283" s="58" t="s">
        <v>543</v>
      </c>
      <c r="E283" s="58" t="s">
        <v>532</v>
      </c>
      <c r="F283" s="58" t="s">
        <v>540</v>
      </c>
      <c r="G283" s="58">
        <v>2026</v>
      </c>
      <c r="H283" s="58" t="s">
        <v>534</v>
      </c>
      <c r="I283" s="58">
        <v>3403.2056744312199</v>
      </c>
    </row>
    <row r="284" spans="1:9" x14ac:dyDescent="0.45">
      <c r="A284" s="58">
        <v>315326</v>
      </c>
      <c r="B284" s="58" t="s">
        <v>529</v>
      </c>
      <c r="C284" s="58" t="s">
        <v>530</v>
      </c>
      <c r="D284" s="58" t="s">
        <v>543</v>
      </c>
      <c r="E284" s="58" t="s">
        <v>532</v>
      </c>
      <c r="F284" s="58" t="s">
        <v>540</v>
      </c>
      <c r="G284" s="58">
        <v>2027</v>
      </c>
      <c r="H284" s="58" t="s">
        <v>534</v>
      </c>
      <c r="I284" s="58">
        <v>3400.8869429372999</v>
      </c>
    </row>
    <row r="285" spans="1:9" x14ac:dyDescent="0.45">
      <c r="A285" s="58">
        <v>315327</v>
      </c>
      <c r="B285" s="58" t="s">
        <v>529</v>
      </c>
      <c r="C285" s="58" t="s">
        <v>530</v>
      </c>
      <c r="D285" s="58" t="s">
        <v>543</v>
      </c>
      <c r="E285" s="58" t="s">
        <v>532</v>
      </c>
      <c r="F285" s="58" t="s">
        <v>540</v>
      </c>
      <c r="G285" s="58">
        <v>2028</v>
      </c>
      <c r="H285" s="58" t="s">
        <v>534</v>
      </c>
      <c r="I285" s="58">
        <v>3404.4169520773098</v>
      </c>
    </row>
    <row r="286" spans="1:9" x14ac:dyDescent="0.45">
      <c r="A286" s="58">
        <v>315328</v>
      </c>
      <c r="B286" s="58" t="s">
        <v>529</v>
      </c>
      <c r="C286" s="58" t="s">
        <v>530</v>
      </c>
      <c r="D286" s="58" t="s">
        <v>543</v>
      </c>
      <c r="E286" s="58" t="s">
        <v>532</v>
      </c>
      <c r="F286" s="58" t="s">
        <v>540</v>
      </c>
      <c r="G286" s="58">
        <v>2029</v>
      </c>
      <c r="H286" s="58" t="s">
        <v>534</v>
      </c>
      <c r="I286" s="58">
        <v>3413.1727590618402</v>
      </c>
    </row>
    <row r="287" spans="1:9" x14ac:dyDescent="0.45">
      <c r="A287" s="58">
        <v>315329</v>
      </c>
      <c r="B287" s="58" t="s">
        <v>529</v>
      </c>
      <c r="C287" s="58" t="s">
        <v>530</v>
      </c>
      <c r="D287" s="58" t="s">
        <v>543</v>
      </c>
      <c r="E287" s="58" t="s">
        <v>532</v>
      </c>
      <c r="F287" s="58" t="s">
        <v>540</v>
      </c>
      <c r="G287" s="58">
        <v>2030</v>
      </c>
      <c r="H287" s="58" t="s">
        <v>534</v>
      </c>
      <c r="I287" s="58">
        <v>3428.97128036002</v>
      </c>
    </row>
    <row r="288" spans="1:9" x14ac:dyDescent="0.45">
      <c r="A288" s="58">
        <v>315330</v>
      </c>
      <c r="B288" s="58" t="s">
        <v>529</v>
      </c>
      <c r="C288" s="58" t="s">
        <v>530</v>
      </c>
      <c r="D288" s="58" t="s">
        <v>543</v>
      </c>
      <c r="E288" s="58" t="s">
        <v>532</v>
      </c>
      <c r="F288" s="58" t="s">
        <v>540</v>
      </c>
      <c r="G288" s="58">
        <v>2031</v>
      </c>
      <c r="H288" s="58" t="s">
        <v>534</v>
      </c>
      <c r="I288" s="58">
        <v>3441.5685678792702</v>
      </c>
    </row>
    <row r="289" spans="1:9" x14ac:dyDescent="0.45">
      <c r="A289" s="58">
        <v>315331</v>
      </c>
      <c r="B289" s="58" t="s">
        <v>529</v>
      </c>
      <c r="C289" s="58" t="s">
        <v>530</v>
      </c>
      <c r="D289" s="58" t="s">
        <v>543</v>
      </c>
      <c r="E289" s="58" t="s">
        <v>532</v>
      </c>
      <c r="F289" s="58" t="s">
        <v>540</v>
      </c>
      <c r="G289" s="58">
        <v>2032</v>
      </c>
      <c r="H289" s="58" t="s">
        <v>534</v>
      </c>
      <c r="I289" s="58">
        <v>3457.2113534801001</v>
      </c>
    </row>
    <row r="290" spans="1:9" x14ac:dyDescent="0.45">
      <c r="A290" s="58">
        <v>315332</v>
      </c>
      <c r="B290" s="58" t="s">
        <v>529</v>
      </c>
      <c r="C290" s="58" t="s">
        <v>530</v>
      </c>
      <c r="D290" s="58" t="s">
        <v>543</v>
      </c>
      <c r="E290" s="58" t="s">
        <v>532</v>
      </c>
      <c r="F290" s="58" t="s">
        <v>540</v>
      </c>
      <c r="G290" s="58">
        <v>2033</v>
      </c>
      <c r="H290" s="58" t="s">
        <v>534</v>
      </c>
      <c r="I290" s="58">
        <v>3488.5488365808701</v>
      </c>
    </row>
    <row r="291" spans="1:9" x14ac:dyDescent="0.45">
      <c r="A291" s="58">
        <v>315333</v>
      </c>
      <c r="B291" s="58" t="s">
        <v>529</v>
      </c>
      <c r="C291" s="58" t="s">
        <v>530</v>
      </c>
      <c r="D291" s="58" t="s">
        <v>543</v>
      </c>
      <c r="E291" s="58" t="s">
        <v>532</v>
      </c>
      <c r="F291" s="58" t="s">
        <v>540</v>
      </c>
      <c r="G291" s="58">
        <v>2034</v>
      </c>
      <c r="H291" s="58" t="s">
        <v>534</v>
      </c>
      <c r="I291" s="58">
        <v>3531.7049287141299</v>
      </c>
    </row>
    <row r="292" spans="1:9" x14ac:dyDescent="0.45">
      <c r="A292" s="58">
        <v>315334</v>
      </c>
      <c r="B292" s="58" t="s">
        <v>529</v>
      </c>
      <c r="C292" s="58" t="s">
        <v>530</v>
      </c>
      <c r="D292" s="58" t="s">
        <v>543</v>
      </c>
      <c r="E292" s="58" t="s">
        <v>532</v>
      </c>
      <c r="F292" s="58" t="s">
        <v>540</v>
      </c>
      <c r="G292" s="58">
        <v>2035</v>
      </c>
      <c r="H292" s="58" t="s">
        <v>534</v>
      </c>
      <c r="I292" s="58">
        <v>3579.5503957343499</v>
      </c>
    </row>
    <row r="293" spans="1:9" x14ac:dyDescent="0.45">
      <c r="A293" s="58">
        <v>315335</v>
      </c>
      <c r="B293" s="58" t="s">
        <v>529</v>
      </c>
      <c r="C293" s="58" t="s">
        <v>530</v>
      </c>
      <c r="D293" s="58" t="s">
        <v>543</v>
      </c>
      <c r="E293" s="58" t="s">
        <v>532</v>
      </c>
      <c r="F293" s="58" t="s">
        <v>540</v>
      </c>
      <c r="G293" s="58">
        <v>2036</v>
      </c>
      <c r="H293" s="58" t="s">
        <v>534</v>
      </c>
      <c r="I293" s="58">
        <v>3623.1390870269202</v>
      </c>
    </row>
    <row r="294" spans="1:9" x14ac:dyDescent="0.45">
      <c r="A294" s="58">
        <v>315336</v>
      </c>
      <c r="B294" s="58" t="s">
        <v>529</v>
      </c>
      <c r="C294" s="58" t="s">
        <v>530</v>
      </c>
      <c r="D294" s="58" t="s">
        <v>543</v>
      </c>
      <c r="E294" s="58" t="s">
        <v>532</v>
      </c>
      <c r="F294" s="58" t="s">
        <v>540</v>
      </c>
      <c r="G294" s="58">
        <v>2037</v>
      </c>
      <c r="H294" s="58" t="s">
        <v>534</v>
      </c>
      <c r="I294" s="58">
        <v>3674.0473560951</v>
      </c>
    </row>
    <row r="295" spans="1:9" x14ac:dyDescent="0.45">
      <c r="A295" s="58">
        <v>315337</v>
      </c>
      <c r="B295" s="58" t="s">
        <v>529</v>
      </c>
      <c r="C295" s="58" t="s">
        <v>530</v>
      </c>
      <c r="D295" s="58" t="s">
        <v>543</v>
      </c>
      <c r="E295" s="58" t="s">
        <v>532</v>
      </c>
      <c r="F295" s="58" t="s">
        <v>540</v>
      </c>
      <c r="G295" s="58">
        <v>2038</v>
      </c>
      <c r="H295" s="58" t="s">
        <v>534</v>
      </c>
      <c r="I295" s="58">
        <v>3731.7906918804501</v>
      </c>
    </row>
    <row r="296" spans="1:9" x14ac:dyDescent="0.45">
      <c r="A296" s="58">
        <v>315338</v>
      </c>
      <c r="B296" s="58" t="s">
        <v>529</v>
      </c>
      <c r="C296" s="58" t="s">
        <v>530</v>
      </c>
      <c r="D296" s="58" t="s">
        <v>543</v>
      </c>
      <c r="E296" s="58" t="s">
        <v>532</v>
      </c>
      <c r="F296" s="58" t="s">
        <v>540</v>
      </c>
      <c r="G296" s="58">
        <v>2039</v>
      </c>
      <c r="H296" s="58" t="s">
        <v>534</v>
      </c>
      <c r="I296" s="58">
        <v>3784.9484765770699</v>
      </c>
    </row>
    <row r="297" spans="1:9" x14ac:dyDescent="0.45">
      <c r="A297" s="58">
        <v>315339</v>
      </c>
      <c r="B297" s="58" t="s">
        <v>529</v>
      </c>
      <c r="C297" s="58" t="s">
        <v>530</v>
      </c>
      <c r="D297" s="58" t="s">
        <v>543</v>
      </c>
      <c r="E297" s="58" t="s">
        <v>532</v>
      </c>
      <c r="F297" s="58" t="s">
        <v>540</v>
      </c>
      <c r="G297" s="58">
        <v>2040</v>
      </c>
      <c r="H297" s="58" t="s">
        <v>534</v>
      </c>
      <c r="I297" s="58">
        <v>3829.2812384236599</v>
      </c>
    </row>
    <row r="298" spans="1:9" x14ac:dyDescent="0.45">
      <c r="A298" s="58">
        <v>315340</v>
      </c>
      <c r="B298" s="58" t="s">
        <v>529</v>
      </c>
      <c r="C298" s="58" t="s">
        <v>530</v>
      </c>
      <c r="D298" s="58" t="s">
        <v>543</v>
      </c>
      <c r="E298" s="58" t="s">
        <v>532</v>
      </c>
      <c r="F298" s="58" t="s">
        <v>540</v>
      </c>
      <c r="G298" s="58">
        <v>2041</v>
      </c>
      <c r="H298" s="58" t="s">
        <v>534</v>
      </c>
      <c r="I298" s="58">
        <v>3882.4563270866502</v>
      </c>
    </row>
    <row r="299" spans="1:9" x14ac:dyDescent="0.45">
      <c r="A299" s="58">
        <v>315341</v>
      </c>
      <c r="B299" s="58" t="s">
        <v>529</v>
      </c>
      <c r="C299" s="58" t="s">
        <v>530</v>
      </c>
      <c r="D299" s="58" t="s">
        <v>543</v>
      </c>
      <c r="E299" s="58" t="s">
        <v>532</v>
      </c>
      <c r="F299" s="58" t="s">
        <v>540</v>
      </c>
      <c r="G299" s="58">
        <v>2042</v>
      </c>
      <c r="H299" s="58" t="s">
        <v>534</v>
      </c>
      <c r="I299" s="58">
        <v>3936.8080854629702</v>
      </c>
    </row>
    <row r="300" spans="1:9" x14ac:dyDescent="0.45">
      <c r="A300" s="58">
        <v>315342</v>
      </c>
      <c r="B300" s="58" t="s">
        <v>529</v>
      </c>
      <c r="C300" s="58" t="s">
        <v>530</v>
      </c>
      <c r="D300" s="58" t="s">
        <v>543</v>
      </c>
      <c r="E300" s="58" t="s">
        <v>532</v>
      </c>
      <c r="F300" s="58" t="s">
        <v>540</v>
      </c>
      <c r="G300" s="58">
        <v>2043</v>
      </c>
      <c r="H300" s="58" t="s">
        <v>534</v>
      </c>
      <c r="I300" s="58">
        <v>3998.7389811104899</v>
      </c>
    </row>
    <row r="301" spans="1:9" x14ac:dyDescent="0.45">
      <c r="A301" s="58">
        <v>315343</v>
      </c>
      <c r="B301" s="58" t="s">
        <v>529</v>
      </c>
      <c r="C301" s="58" t="s">
        <v>530</v>
      </c>
      <c r="D301" s="58" t="s">
        <v>543</v>
      </c>
      <c r="E301" s="58" t="s">
        <v>532</v>
      </c>
      <c r="F301" s="58" t="s">
        <v>540</v>
      </c>
      <c r="G301" s="58">
        <v>2044</v>
      </c>
      <c r="H301" s="58" t="s">
        <v>534</v>
      </c>
      <c r="I301" s="58">
        <v>4061.03326005184</v>
      </c>
    </row>
    <row r="302" spans="1:9" x14ac:dyDescent="0.45">
      <c r="A302" s="58">
        <v>315344</v>
      </c>
      <c r="B302" s="58" t="s">
        <v>529</v>
      </c>
      <c r="C302" s="58" t="s">
        <v>530</v>
      </c>
      <c r="D302" s="58" t="s">
        <v>543</v>
      </c>
      <c r="E302" s="58" t="s">
        <v>532</v>
      </c>
      <c r="F302" s="58" t="s">
        <v>540</v>
      </c>
      <c r="G302" s="58">
        <v>2045</v>
      </c>
      <c r="H302" s="58" t="s">
        <v>534</v>
      </c>
      <c r="I302" s="58">
        <v>4121.5971423559304</v>
      </c>
    </row>
    <row r="303" spans="1:9" x14ac:dyDescent="0.45">
      <c r="A303" s="58">
        <v>315345</v>
      </c>
      <c r="B303" s="58" t="s">
        <v>529</v>
      </c>
      <c r="C303" s="58" t="s">
        <v>530</v>
      </c>
      <c r="D303" s="58" t="s">
        <v>543</v>
      </c>
      <c r="E303" s="58" t="s">
        <v>532</v>
      </c>
      <c r="F303" s="58" t="s">
        <v>540</v>
      </c>
      <c r="G303" s="58">
        <v>2046</v>
      </c>
      <c r="H303" s="58" t="s">
        <v>534</v>
      </c>
      <c r="I303" s="58">
        <v>4182.9050952140296</v>
      </c>
    </row>
    <row r="304" spans="1:9" x14ac:dyDescent="0.45">
      <c r="A304" s="58">
        <v>315346</v>
      </c>
      <c r="B304" s="58" t="s">
        <v>529</v>
      </c>
      <c r="C304" s="58" t="s">
        <v>530</v>
      </c>
      <c r="D304" s="58" t="s">
        <v>543</v>
      </c>
      <c r="E304" s="58" t="s">
        <v>532</v>
      </c>
      <c r="F304" s="58" t="s">
        <v>540</v>
      </c>
      <c r="G304" s="58">
        <v>2047</v>
      </c>
      <c r="H304" s="58" t="s">
        <v>534</v>
      </c>
      <c r="I304" s="58">
        <v>4238.3470034718302</v>
      </c>
    </row>
    <row r="305" spans="1:9" x14ac:dyDescent="0.45">
      <c r="A305" s="58">
        <v>315347</v>
      </c>
      <c r="B305" s="58" t="s">
        <v>529</v>
      </c>
      <c r="C305" s="58" t="s">
        <v>530</v>
      </c>
      <c r="D305" s="58" t="s">
        <v>543</v>
      </c>
      <c r="E305" s="58" t="s">
        <v>532</v>
      </c>
      <c r="F305" s="58" t="s">
        <v>540</v>
      </c>
      <c r="G305" s="58">
        <v>2048</v>
      </c>
      <c r="H305" s="58" t="s">
        <v>534</v>
      </c>
      <c r="I305" s="58">
        <v>4293.6504799986496</v>
      </c>
    </row>
    <row r="306" spans="1:9" x14ac:dyDescent="0.45">
      <c r="A306" s="58">
        <v>315348</v>
      </c>
      <c r="B306" s="58" t="s">
        <v>529</v>
      </c>
      <c r="C306" s="58" t="s">
        <v>530</v>
      </c>
      <c r="D306" s="58" t="s">
        <v>543</v>
      </c>
      <c r="E306" s="58" t="s">
        <v>532</v>
      </c>
      <c r="F306" s="58" t="s">
        <v>540</v>
      </c>
      <c r="G306" s="58">
        <v>2049</v>
      </c>
      <c r="H306" s="58" t="s">
        <v>534</v>
      </c>
      <c r="I306" s="58">
        <v>4355.7025034107801</v>
      </c>
    </row>
    <row r="307" spans="1:9" x14ac:dyDescent="0.45">
      <c r="A307" s="58">
        <v>315349</v>
      </c>
      <c r="B307" s="58" t="s">
        <v>529</v>
      </c>
      <c r="C307" s="58" t="s">
        <v>530</v>
      </c>
      <c r="D307" s="58" t="s">
        <v>543</v>
      </c>
      <c r="E307" s="58" t="s">
        <v>532</v>
      </c>
      <c r="F307" s="58" t="s">
        <v>540</v>
      </c>
      <c r="G307" s="58">
        <v>2050</v>
      </c>
      <c r="H307" s="58" t="s">
        <v>534</v>
      </c>
      <c r="I307" s="58">
        <v>4421.0941923328201</v>
      </c>
    </row>
    <row r="308" spans="1:9" x14ac:dyDescent="0.45">
      <c r="A308" s="58">
        <v>317050</v>
      </c>
      <c r="B308" s="58" t="s">
        <v>529</v>
      </c>
      <c r="C308" s="58" t="s">
        <v>530</v>
      </c>
      <c r="D308" s="58" t="s">
        <v>544</v>
      </c>
      <c r="E308" s="58" t="s">
        <v>532</v>
      </c>
      <c r="F308" s="58" t="s">
        <v>545</v>
      </c>
      <c r="G308" s="58">
        <v>2017</v>
      </c>
      <c r="H308" s="58" t="s">
        <v>546</v>
      </c>
      <c r="I308" s="58">
        <v>7823207.0202725204</v>
      </c>
    </row>
    <row r="309" spans="1:9" x14ac:dyDescent="0.45">
      <c r="A309" s="58">
        <v>317051</v>
      </c>
      <c r="B309" s="58" t="s">
        <v>529</v>
      </c>
      <c r="C309" s="58" t="s">
        <v>530</v>
      </c>
      <c r="D309" s="58" t="s">
        <v>544</v>
      </c>
      <c r="E309" s="58" t="s">
        <v>532</v>
      </c>
      <c r="F309" s="58" t="s">
        <v>545</v>
      </c>
      <c r="G309" s="58">
        <v>2018</v>
      </c>
      <c r="H309" s="58" t="s">
        <v>546</v>
      </c>
      <c r="I309" s="58">
        <v>7722563.0857831603</v>
      </c>
    </row>
    <row r="310" spans="1:9" x14ac:dyDescent="0.45">
      <c r="A310" s="58">
        <v>317052</v>
      </c>
      <c r="B310" s="58" t="s">
        <v>529</v>
      </c>
      <c r="C310" s="58" t="s">
        <v>530</v>
      </c>
      <c r="D310" s="58" t="s">
        <v>544</v>
      </c>
      <c r="E310" s="58" t="s">
        <v>532</v>
      </c>
      <c r="F310" s="58" t="s">
        <v>545</v>
      </c>
      <c r="G310" s="58">
        <v>2019</v>
      </c>
      <c r="H310" s="58" t="s">
        <v>546</v>
      </c>
      <c r="I310" s="58">
        <v>7610676.5647937404</v>
      </c>
    </row>
    <row r="311" spans="1:9" x14ac:dyDescent="0.45">
      <c r="A311" s="58">
        <v>317053</v>
      </c>
      <c r="B311" s="58" t="s">
        <v>529</v>
      </c>
      <c r="C311" s="58" t="s">
        <v>530</v>
      </c>
      <c r="D311" s="58" t="s">
        <v>544</v>
      </c>
      <c r="E311" s="58" t="s">
        <v>532</v>
      </c>
      <c r="F311" s="58" t="s">
        <v>545</v>
      </c>
      <c r="G311" s="58">
        <v>2020</v>
      </c>
      <c r="H311" s="58" t="s">
        <v>546</v>
      </c>
      <c r="I311" s="58">
        <v>7488667.8206435097</v>
      </c>
    </row>
    <row r="312" spans="1:9" x14ac:dyDescent="0.45">
      <c r="A312" s="58">
        <v>317054</v>
      </c>
      <c r="B312" s="58" t="s">
        <v>529</v>
      </c>
      <c r="C312" s="58" t="s">
        <v>530</v>
      </c>
      <c r="D312" s="58" t="s">
        <v>544</v>
      </c>
      <c r="E312" s="58" t="s">
        <v>532</v>
      </c>
      <c r="F312" s="58" t="s">
        <v>545</v>
      </c>
      <c r="G312" s="58">
        <v>2021</v>
      </c>
      <c r="H312" s="58" t="s">
        <v>546</v>
      </c>
      <c r="I312" s="58">
        <v>7397271.2676231395</v>
      </c>
    </row>
    <row r="313" spans="1:9" x14ac:dyDescent="0.45">
      <c r="A313" s="58">
        <v>317055</v>
      </c>
      <c r="B313" s="58" t="s">
        <v>529</v>
      </c>
      <c r="C313" s="58" t="s">
        <v>530</v>
      </c>
      <c r="D313" s="58" t="s">
        <v>544</v>
      </c>
      <c r="E313" s="58" t="s">
        <v>532</v>
      </c>
      <c r="F313" s="58" t="s">
        <v>545</v>
      </c>
      <c r="G313" s="58">
        <v>2022</v>
      </c>
      <c r="H313" s="58" t="s">
        <v>546</v>
      </c>
      <c r="I313" s="58">
        <v>7290878.2413153397</v>
      </c>
    </row>
    <row r="314" spans="1:9" x14ac:dyDescent="0.45">
      <c r="A314" s="58">
        <v>317056</v>
      </c>
      <c r="B314" s="58" t="s">
        <v>529</v>
      </c>
      <c r="C314" s="58" t="s">
        <v>530</v>
      </c>
      <c r="D314" s="58" t="s">
        <v>544</v>
      </c>
      <c r="E314" s="58" t="s">
        <v>532</v>
      </c>
      <c r="F314" s="58" t="s">
        <v>545</v>
      </c>
      <c r="G314" s="58">
        <v>2023</v>
      </c>
      <c r="H314" s="58" t="s">
        <v>546</v>
      </c>
      <c r="I314" s="58">
        <v>7170294.6918854797</v>
      </c>
    </row>
    <row r="315" spans="1:9" x14ac:dyDescent="0.45">
      <c r="A315" s="58">
        <v>317057</v>
      </c>
      <c r="B315" s="58" t="s">
        <v>529</v>
      </c>
      <c r="C315" s="58" t="s">
        <v>530</v>
      </c>
      <c r="D315" s="58" t="s">
        <v>544</v>
      </c>
      <c r="E315" s="58" t="s">
        <v>532</v>
      </c>
      <c r="F315" s="58" t="s">
        <v>545</v>
      </c>
      <c r="G315" s="58">
        <v>2024</v>
      </c>
      <c r="H315" s="58" t="s">
        <v>546</v>
      </c>
      <c r="I315" s="58">
        <v>7039531.7768802503</v>
      </c>
    </row>
    <row r="316" spans="1:9" x14ac:dyDescent="0.45">
      <c r="A316" s="58">
        <v>317058</v>
      </c>
      <c r="B316" s="58" t="s">
        <v>529</v>
      </c>
      <c r="C316" s="58" t="s">
        <v>530</v>
      </c>
      <c r="D316" s="58" t="s">
        <v>544</v>
      </c>
      <c r="E316" s="58" t="s">
        <v>532</v>
      </c>
      <c r="F316" s="58" t="s">
        <v>545</v>
      </c>
      <c r="G316" s="58">
        <v>2025</v>
      </c>
      <c r="H316" s="58" t="s">
        <v>546</v>
      </c>
      <c r="I316" s="58">
        <v>6896103.27756109</v>
      </c>
    </row>
    <row r="317" spans="1:9" x14ac:dyDescent="0.45">
      <c r="A317" s="58">
        <v>317059</v>
      </c>
      <c r="B317" s="58" t="s">
        <v>529</v>
      </c>
      <c r="C317" s="58" t="s">
        <v>530</v>
      </c>
      <c r="D317" s="58" t="s">
        <v>544</v>
      </c>
      <c r="E317" s="58" t="s">
        <v>532</v>
      </c>
      <c r="F317" s="58" t="s">
        <v>545</v>
      </c>
      <c r="G317" s="58">
        <v>2026</v>
      </c>
      <c r="H317" s="58" t="s">
        <v>546</v>
      </c>
      <c r="I317" s="58">
        <v>6794929.9935804801</v>
      </c>
    </row>
    <row r="318" spans="1:9" x14ac:dyDescent="0.45">
      <c r="A318" s="58">
        <v>317060</v>
      </c>
      <c r="B318" s="58" t="s">
        <v>529</v>
      </c>
      <c r="C318" s="58" t="s">
        <v>530</v>
      </c>
      <c r="D318" s="58" t="s">
        <v>544</v>
      </c>
      <c r="E318" s="58" t="s">
        <v>532</v>
      </c>
      <c r="F318" s="58" t="s">
        <v>545</v>
      </c>
      <c r="G318" s="58">
        <v>2027</v>
      </c>
      <c r="H318" s="58" t="s">
        <v>546</v>
      </c>
      <c r="I318" s="58">
        <v>6693167.5825521601</v>
      </c>
    </row>
    <row r="319" spans="1:9" x14ac:dyDescent="0.45">
      <c r="A319" s="58">
        <v>317061</v>
      </c>
      <c r="B319" s="58" t="s">
        <v>529</v>
      </c>
      <c r="C319" s="58" t="s">
        <v>530</v>
      </c>
      <c r="D319" s="58" t="s">
        <v>544</v>
      </c>
      <c r="E319" s="58" t="s">
        <v>532</v>
      </c>
      <c r="F319" s="58" t="s">
        <v>545</v>
      </c>
      <c r="G319" s="58">
        <v>2028</v>
      </c>
      <c r="H319" s="58" t="s">
        <v>546</v>
      </c>
      <c r="I319" s="58">
        <v>6593335.5172823798</v>
      </c>
    </row>
    <row r="320" spans="1:9" x14ac:dyDescent="0.45">
      <c r="A320" s="58">
        <v>317062</v>
      </c>
      <c r="B320" s="58" t="s">
        <v>529</v>
      </c>
      <c r="C320" s="58" t="s">
        <v>530</v>
      </c>
      <c r="D320" s="58" t="s">
        <v>544</v>
      </c>
      <c r="E320" s="58" t="s">
        <v>532</v>
      </c>
      <c r="F320" s="58" t="s">
        <v>545</v>
      </c>
      <c r="G320" s="58">
        <v>2029</v>
      </c>
      <c r="H320" s="58" t="s">
        <v>546</v>
      </c>
      <c r="I320" s="58">
        <v>6495412.1870729299</v>
      </c>
    </row>
    <row r="321" spans="1:9" x14ac:dyDescent="0.45">
      <c r="A321" s="58">
        <v>317063</v>
      </c>
      <c r="B321" s="58" t="s">
        <v>529</v>
      </c>
      <c r="C321" s="58" t="s">
        <v>530</v>
      </c>
      <c r="D321" s="58" t="s">
        <v>544</v>
      </c>
      <c r="E321" s="58" t="s">
        <v>532</v>
      </c>
      <c r="F321" s="58" t="s">
        <v>545</v>
      </c>
      <c r="G321" s="58">
        <v>2030</v>
      </c>
      <c r="H321" s="58" t="s">
        <v>546</v>
      </c>
      <c r="I321" s="58">
        <v>6397600.1927817296</v>
      </c>
    </row>
    <row r="322" spans="1:9" x14ac:dyDescent="0.45">
      <c r="A322" s="58">
        <v>317064</v>
      </c>
      <c r="B322" s="58" t="s">
        <v>529</v>
      </c>
      <c r="C322" s="58" t="s">
        <v>530</v>
      </c>
      <c r="D322" s="58" t="s">
        <v>544</v>
      </c>
      <c r="E322" s="58" t="s">
        <v>532</v>
      </c>
      <c r="F322" s="58" t="s">
        <v>545</v>
      </c>
      <c r="G322" s="58">
        <v>2031</v>
      </c>
      <c r="H322" s="58" t="s">
        <v>546</v>
      </c>
      <c r="I322" s="58">
        <v>6312550.59935454</v>
      </c>
    </row>
    <row r="323" spans="1:9" x14ac:dyDescent="0.45">
      <c r="A323" s="58">
        <v>317065</v>
      </c>
      <c r="B323" s="58" t="s">
        <v>529</v>
      </c>
      <c r="C323" s="58" t="s">
        <v>530</v>
      </c>
      <c r="D323" s="58" t="s">
        <v>544</v>
      </c>
      <c r="E323" s="58" t="s">
        <v>532</v>
      </c>
      <c r="F323" s="58" t="s">
        <v>545</v>
      </c>
      <c r="G323" s="58">
        <v>2032</v>
      </c>
      <c r="H323" s="58" t="s">
        <v>546</v>
      </c>
      <c r="I323" s="58">
        <v>6231795.5638352102</v>
      </c>
    </row>
    <row r="324" spans="1:9" x14ac:dyDescent="0.45">
      <c r="A324" s="58">
        <v>317066</v>
      </c>
      <c r="B324" s="58" t="s">
        <v>529</v>
      </c>
      <c r="C324" s="58" t="s">
        <v>530</v>
      </c>
      <c r="D324" s="58" t="s">
        <v>544</v>
      </c>
      <c r="E324" s="58" t="s">
        <v>532</v>
      </c>
      <c r="F324" s="58" t="s">
        <v>545</v>
      </c>
      <c r="G324" s="58">
        <v>2033</v>
      </c>
      <c r="H324" s="58" t="s">
        <v>546</v>
      </c>
      <c r="I324" s="58">
        <v>6155195.7450726898</v>
      </c>
    </row>
    <row r="325" spans="1:9" x14ac:dyDescent="0.45">
      <c r="A325" s="58">
        <v>317067</v>
      </c>
      <c r="B325" s="58" t="s">
        <v>529</v>
      </c>
      <c r="C325" s="58" t="s">
        <v>530</v>
      </c>
      <c r="D325" s="58" t="s">
        <v>544</v>
      </c>
      <c r="E325" s="58" t="s">
        <v>532</v>
      </c>
      <c r="F325" s="58" t="s">
        <v>545</v>
      </c>
      <c r="G325" s="58">
        <v>2034</v>
      </c>
      <c r="H325" s="58" t="s">
        <v>546</v>
      </c>
      <c r="I325" s="58">
        <v>6083931.4040122004</v>
      </c>
    </row>
    <row r="326" spans="1:9" x14ac:dyDescent="0.45">
      <c r="A326" s="58">
        <v>317068</v>
      </c>
      <c r="B326" s="58" t="s">
        <v>529</v>
      </c>
      <c r="C326" s="58" t="s">
        <v>530</v>
      </c>
      <c r="D326" s="58" t="s">
        <v>544</v>
      </c>
      <c r="E326" s="58" t="s">
        <v>532</v>
      </c>
      <c r="F326" s="58" t="s">
        <v>545</v>
      </c>
      <c r="G326" s="58">
        <v>2035</v>
      </c>
      <c r="H326" s="58" t="s">
        <v>546</v>
      </c>
      <c r="I326" s="58">
        <v>6019192.6306268396</v>
      </c>
    </row>
    <row r="327" spans="1:9" x14ac:dyDescent="0.45">
      <c r="A327" s="58">
        <v>317069</v>
      </c>
      <c r="B327" s="58" t="s">
        <v>529</v>
      </c>
      <c r="C327" s="58" t="s">
        <v>530</v>
      </c>
      <c r="D327" s="58" t="s">
        <v>544</v>
      </c>
      <c r="E327" s="58" t="s">
        <v>532</v>
      </c>
      <c r="F327" s="58" t="s">
        <v>545</v>
      </c>
      <c r="G327" s="58">
        <v>2036</v>
      </c>
      <c r="H327" s="58" t="s">
        <v>546</v>
      </c>
      <c r="I327" s="58">
        <v>5994643.8033687696</v>
      </c>
    </row>
    <row r="328" spans="1:9" x14ac:dyDescent="0.45">
      <c r="A328" s="58">
        <v>317070</v>
      </c>
      <c r="B328" s="58" t="s">
        <v>529</v>
      </c>
      <c r="C328" s="58" t="s">
        <v>530</v>
      </c>
      <c r="D328" s="58" t="s">
        <v>544</v>
      </c>
      <c r="E328" s="58" t="s">
        <v>532</v>
      </c>
      <c r="F328" s="58" t="s">
        <v>545</v>
      </c>
      <c r="G328" s="58">
        <v>2037</v>
      </c>
      <c r="H328" s="58" t="s">
        <v>546</v>
      </c>
      <c r="I328" s="58">
        <v>5977986.5801118296</v>
      </c>
    </row>
    <row r="329" spans="1:9" x14ac:dyDescent="0.45">
      <c r="A329" s="58">
        <v>317071</v>
      </c>
      <c r="B329" s="58" t="s">
        <v>529</v>
      </c>
      <c r="C329" s="58" t="s">
        <v>530</v>
      </c>
      <c r="D329" s="58" t="s">
        <v>544</v>
      </c>
      <c r="E329" s="58" t="s">
        <v>532</v>
      </c>
      <c r="F329" s="58" t="s">
        <v>545</v>
      </c>
      <c r="G329" s="58">
        <v>2038</v>
      </c>
      <c r="H329" s="58" t="s">
        <v>546</v>
      </c>
      <c r="I329" s="58">
        <v>5969396.6223308099</v>
      </c>
    </row>
    <row r="330" spans="1:9" x14ac:dyDescent="0.45">
      <c r="A330" s="58">
        <v>317072</v>
      </c>
      <c r="B330" s="58" t="s">
        <v>529</v>
      </c>
      <c r="C330" s="58" t="s">
        <v>530</v>
      </c>
      <c r="D330" s="58" t="s">
        <v>544</v>
      </c>
      <c r="E330" s="58" t="s">
        <v>532</v>
      </c>
      <c r="F330" s="58" t="s">
        <v>545</v>
      </c>
      <c r="G330" s="58">
        <v>2039</v>
      </c>
      <c r="H330" s="58" t="s">
        <v>546</v>
      </c>
      <c r="I330" s="58">
        <v>5966869.0739942798</v>
      </c>
    </row>
    <row r="331" spans="1:9" x14ac:dyDescent="0.45">
      <c r="A331" s="58">
        <v>317073</v>
      </c>
      <c r="B331" s="58" t="s">
        <v>529</v>
      </c>
      <c r="C331" s="58" t="s">
        <v>530</v>
      </c>
      <c r="D331" s="58" t="s">
        <v>544</v>
      </c>
      <c r="E331" s="58" t="s">
        <v>532</v>
      </c>
      <c r="F331" s="58" t="s">
        <v>545</v>
      </c>
      <c r="G331" s="58">
        <v>2040</v>
      </c>
      <c r="H331" s="58" t="s">
        <v>546</v>
      </c>
      <c r="I331" s="58">
        <v>5969908.75619628</v>
      </c>
    </row>
    <row r="332" spans="1:9" x14ac:dyDescent="0.45">
      <c r="A332" s="58">
        <v>317074</v>
      </c>
      <c r="B332" s="58" t="s">
        <v>529</v>
      </c>
      <c r="C332" s="58" t="s">
        <v>530</v>
      </c>
      <c r="D332" s="58" t="s">
        <v>544</v>
      </c>
      <c r="E332" s="58" t="s">
        <v>532</v>
      </c>
      <c r="F332" s="58" t="s">
        <v>545</v>
      </c>
      <c r="G332" s="58">
        <v>2041</v>
      </c>
      <c r="H332" s="58" t="s">
        <v>546</v>
      </c>
      <c r="I332" s="58">
        <v>5999961.5506205698</v>
      </c>
    </row>
    <row r="333" spans="1:9" x14ac:dyDescent="0.45">
      <c r="A333" s="58">
        <v>317075</v>
      </c>
      <c r="B333" s="58" t="s">
        <v>529</v>
      </c>
      <c r="C333" s="58" t="s">
        <v>530</v>
      </c>
      <c r="D333" s="58" t="s">
        <v>544</v>
      </c>
      <c r="E333" s="58" t="s">
        <v>532</v>
      </c>
      <c r="F333" s="58" t="s">
        <v>545</v>
      </c>
      <c r="G333" s="58">
        <v>2042</v>
      </c>
      <c r="H333" s="58" t="s">
        <v>546</v>
      </c>
      <c r="I333" s="58">
        <v>6034323.23353671</v>
      </c>
    </row>
    <row r="334" spans="1:9" x14ac:dyDescent="0.45">
      <c r="A334" s="58">
        <v>317076</v>
      </c>
      <c r="B334" s="58" t="s">
        <v>529</v>
      </c>
      <c r="C334" s="58" t="s">
        <v>530</v>
      </c>
      <c r="D334" s="58" t="s">
        <v>544</v>
      </c>
      <c r="E334" s="58" t="s">
        <v>532</v>
      </c>
      <c r="F334" s="58" t="s">
        <v>545</v>
      </c>
      <c r="G334" s="58">
        <v>2043</v>
      </c>
      <c r="H334" s="58" t="s">
        <v>546</v>
      </c>
      <c r="I334" s="58">
        <v>6071440.5623130901</v>
      </c>
    </row>
    <row r="335" spans="1:9" x14ac:dyDescent="0.45">
      <c r="A335" s="58">
        <v>317077</v>
      </c>
      <c r="B335" s="58" t="s">
        <v>529</v>
      </c>
      <c r="C335" s="58" t="s">
        <v>530</v>
      </c>
      <c r="D335" s="58" t="s">
        <v>544</v>
      </c>
      <c r="E335" s="58" t="s">
        <v>532</v>
      </c>
      <c r="F335" s="58" t="s">
        <v>545</v>
      </c>
      <c r="G335" s="58">
        <v>2044</v>
      </c>
      <c r="H335" s="58" t="s">
        <v>546</v>
      </c>
      <c r="I335" s="58">
        <v>6110482.9137243396</v>
      </c>
    </row>
    <row r="336" spans="1:9" x14ac:dyDescent="0.45">
      <c r="A336" s="58">
        <v>317078</v>
      </c>
      <c r="B336" s="58" t="s">
        <v>529</v>
      </c>
      <c r="C336" s="58" t="s">
        <v>530</v>
      </c>
      <c r="D336" s="58" t="s">
        <v>544</v>
      </c>
      <c r="E336" s="58" t="s">
        <v>532</v>
      </c>
      <c r="F336" s="58" t="s">
        <v>545</v>
      </c>
      <c r="G336" s="58">
        <v>2045</v>
      </c>
      <c r="H336" s="58" t="s">
        <v>546</v>
      </c>
      <c r="I336" s="58">
        <v>6151579.2073171996</v>
      </c>
    </row>
    <row r="337" spans="1:9" x14ac:dyDescent="0.45">
      <c r="A337" s="58">
        <v>317079</v>
      </c>
      <c r="B337" s="58" t="s">
        <v>529</v>
      </c>
      <c r="C337" s="58" t="s">
        <v>530</v>
      </c>
      <c r="D337" s="58" t="s">
        <v>544</v>
      </c>
      <c r="E337" s="58" t="s">
        <v>532</v>
      </c>
      <c r="F337" s="58" t="s">
        <v>545</v>
      </c>
      <c r="G337" s="58">
        <v>2046</v>
      </c>
      <c r="H337" s="58" t="s">
        <v>546</v>
      </c>
      <c r="I337" s="58">
        <v>6195968.5897482596</v>
      </c>
    </row>
    <row r="338" spans="1:9" x14ac:dyDescent="0.45">
      <c r="A338" s="58">
        <v>317080</v>
      </c>
      <c r="B338" s="58" t="s">
        <v>529</v>
      </c>
      <c r="C338" s="58" t="s">
        <v>530</v>
      </c>
      <c r="D338" s="58" t="s">
        <v>544</v>
      </c>
      <c r="E338" s="58" t="s">
        <v>532</v>
      </c>
      <c r="F338" s="58" t="s">
        <v>545</v>
      </c>
      <c r="G338" s="58">
        <v>2047</v>
      </c>
      <c r="H338" s="58" t="s">
        <v>546</v>
      </c>
      <c r="I338" s="58">
        <v>6240400.5401150901</v>
      </c>
    </row>
    <row r="339" spans="1:9" x14ac:dyDescent="0.45">
      <c r="A339" s="58">
        <v>317081</v>
      </c>
      <c r="B339" s="58" t="s">
        <v>529</v>
      </c>
      <c r="C339" s="58" t="s">
        <v>530</v>
      </c>
      <c r="D339" s="58" t="s">
        <v>544</v>
      </c>
      <c r="E339" s="58" t="s">
        <v>532</v>
      </c>
      <c r="F339" s="58" t="s">
        <v>545</v>
      </c>
      <c r="G339" s="58">
        <v>2048</v>
      </c>
      <c r="H339" s="58" t="s">
        <v>546</v>
      </c>
      <c r="I339" s="58">
        <v>6285917.8875110196</v>
      </c>
    </row>
    <row r="340" spans="1:9" x14ac:dyDescent="0.45">
      <c r="A340" s="58">
        <v>317082</v>
      </c>
      <c r="B340" s="58" t="s">
        <v>529</v>
      </c>
      <c r="C340" s="58" t="s">
        <v>530</v>
      </c>
      <c r="D340" s="58" t="s">
        <v>544</v>
      </c>
      <c r="E340" s="58" t="s">
        <v>532</v>
      </c>
      <c r="F340" s="58" t="s">
        <v>545</v>
      </c>
      <c r="G340" s="58">
        <v>2049</v>
      </c>
      <c r="H340" s="58" t="s">
        <v>546</v>
      </c>
      <c r="I340" s="58">
        <v>6332396.6862930702</v>
      </c>
    </row>
    <row r="341" spans="1:9" x14ac:dyDescent="0.45">
      <c r="A341" s="58">
        <v>317083</v>
      </c>
      <c r="B341" s="58" t="s">
        <v>529</v>
      </c>
      <c r="C341" s="58" t="s">
        <v>530</v>
      </c>
      <c r="D341" s="58" t="s">
        <v>544</v>
      </c>
      <c r="E341" s="58" t="s">
        <v>532</v>
      </c>
      <c r="F341" s="58" t="s">
        <v>545</v>
      </c>
      <c r="G341" s="58">
        <v>2050</v>
      </c>
      <c r="H341" s="58" t="s">
        <v>546</v>
      </c>
      <c r="I341" s="58">
        <v>6378718.1712612696</v>
      </c>
    </row>
    <row r="342" spans="1:9" x14ac:dyDescent="0.45">
      <c r="A342" s="58">
        <v>318784</v>
      </c>
      <c r="B342" s="58" t="s">
        <v>529</v>
      </c>
      <c r="C342" s="58" t="s">
        <v>530</v>
      </c>
      <c r="D342" s="58" t="s">
        <v>547</v>
      </c>
      <c r="E342" s="58" t="s">
        <v>532</v>
      </c>
      <c r="F342" s="58" t="s">
        <v>545</v>
      </c>
      <c r="G342" s="58">
        <v>2017</v>
      </c>
      <c r="H342" s="58" t="s">
        <v>546</v>
      </c>
      <c r="I342" s="58">
        <v>29340.1010134518</v>
      </c>
    </row>
    <row r="343" spans="1:9" x14ac:dyDescent="0.45">
      <c r="A343" s="58">
        <v>318785</v>
      </c>
      <c r="B343" s="58" t="s">
        <v>529</v>
      </c>
      <c r="C343" s="58" t="s">
        <v>530</v>
      </c>
      <c r="D343" s="58" t="s">
        <v>547</v>
      </c>
      <c r="E343" s="58" t="s">
        <v>532</v>
      </c>
      <c r="F343" s="58" t="s">
        <v>545</v>
      </c>
      <c r="G343" s="58">
        <v>2018</v>
      </c>
      <c r="H343" s="58" t="s">
        <v>546</v>
      </c>
      <c r="I343" s="58">
        <v>36044.309282770802</v>
      </c>
    </row>
    <row r="344" spans="1:9" x14ac:dyDescent="0.45">
      <c r="A344" s="58">
        <v>318786</v>
      </c>
      <c r="B344" s="58" t="s">
        <v>529</v>
      </c>
      <c r="C344" s="58" t="s">
        <v>530</v>
      </c>
      <c r="D344" s="58" t="s">
        <v>547</v>
      </c>
      <c r="E344" s="58" t="s">
        <v>532</v>
      </c>
      <c r="F344" s="58" t="s">
        <v>545</v>
      </c>
      <c r="G344" s="58">
        <v>2019</v>
      </c>
      <c r="H344" s="58" t="s">
        <v>546</v>
      </c>
      <c r="I344" s="58">
        <v>48086.187773495003</v>
      </c>
    </row>
    <row r="345" spans="1:9" x14ac:dyDescent="0.45">
      <c r="A345" s="58">
        <v>318787</v>
      </c>
      <c r="B345" s="58" t="s">
        <v>529</v>
      </c>
      <c r="C345" s="58" t="s">
        <v>530</v>
      </c>
      <c r="D345" s="58" t="s">
        <v>547</v>
      </c>
      <c r="E345" s="58" t="s">
        <v>532</v>
      </c>
      <c r="F345" s="58" t="s">
        <v>545</v>
      </c>
      <c r="G345" s="58">
        <v>2020</v>
      </c>
      <c r="H345" s="58" t="s">
        <v>546</v>
      </c>
      <c r="I345" s="58">
        <v>65620.857393297905</v>
      </c>
    </row>
    <row r="346" spans="1:9" x14ac:dyDescent="0.45">
      <c r="A346" s="58">
        <v>318788</v>
      </c>
      <c r="B346" s="58" t="s">
        <v>529</v>
      </c>
      <c r="C346" s="58" t="s">
        <v>530</v>
      </c>
      <c r="D346" s="58" t="s">
        <v>547</v>
      </c>
      <c r="E346" s="58" t="s">
        <v>532</v>
      </c>
      <c r="F346" s="58" t="s">
        <v>545</v>
      </c>
      <c r="G346" s="58">
        <v>2021</v>
      </c>
      <c r="H346" s="58" t="s">
        <v>546</v>
      </c>
      <c r="I346" s="58">
        <v>91003.371813129299</v>
      </c>
    </row>
    <row r="347" spans="1:9" x14ac:dyDescent="0.45">
      <c r="A347" s="58">
        <v>318789</v>
      </c>
      <c r="B347" s="58" t="s">
        <v>529</v>
      </c>
      <c r="C347" s="58" t="s">
        <v>530</v>
      </c>
      <c r="D347" s="58" t="s">
        <v>547</v>
      </c>
      <c r="E347" s="58" t="s">
        <v>532</v>
      </c>
      <c r="F347" s="58" t="s">
        <v>545</v>
      </c>
      <c r="G347" s="58">
        <v>2022</v>
      </c>
      <c r="H347" s="58" t="s">
        <v>546</v>
      </c>
      <c r="I347" s="58">
        <v>122638.540422363</v>
      </c>
    </row>
    <row r="348" spans="1:9" x14ac:dyDescent="0.45">
      <c r="A348" s="58">
        <v>318790</v>
      </c>
      <c r="B348" s="58" t="s">
        <v>529</v>
      </c>
      <c r="C348" s="58" t="s">
        <v>530</v>
      </c>
      <c r="D348" s="58" t="s">
        <v>547</v>
      </c>
      <c r="E348" s="58" t="s">
        <v>532</v>
      </c>
      <c r="F348" s="58" t="s">
        <v>545</v>
      </c>
      <c r="G348" s="58">
        <v>2023</v>
      </c>
      <c r="H348" s="58" t="s">
        <v>546</v>
      </c>
      <c r="I348" s="58">
        <v>160938.63940214401</v>
      </c>
    </row>
    <row r="349" spans="1:9" x14ac:dyDescent="0.45">
      <c r="A349" s="58">
        <v>318791</v>
      </c>
      <c r="B349" s="58" t="s">
        <v>529</v>
      </c>
      <c r="C349" s="58" t="s">
        <v>530</v>
      </c>
      <c r="D349" s="58" t="s">
        <v>547</v>
      </c>
      <c r="E349" s="58" t="s">
        <v>532</v>
      </c>
      <c r="F349" s="58" t="s">
        <v>545</v>
      </c>
      <c r="G349" s="58">
        <v>2024</v>
      </c>
      <c r="H349" s="58" t="s">
        <v>546</v>
      </c>
      <c r="I349" s="58">
        <v>203254.459116235</v>
      </c>
    </row>
    <row r="350" spans="1:9" x14ac:dyDescent="0.45">
      <c r="A350" s="58">
        <v>318792</v>
      </c>
      <c r="B350" s="58" t="s">
        <v>529</v>
      </c>
      <c r="C350" s="58" t="s">
        <v>530</v>
      </c>
      <c r="D350" s="58" t="s">
        <v>547</v>
      </c>
      <c r="E350" s="58" t="s">
        <v>532</v>
      </c>
      <c r="F350" s="58" t="s">
        <v>545</v>
      </c>
      <c r="G350" s="58">
        <v>2025</v>
      </c>
      <c r="H350" s="58" t="s">
        <v>546</v>
      </c>
      <c r="I350" s="58">
        <v>251778.09385930299</v>
      </c>
    </row>
    <row r="351" spans="1:9" x14ac:dyDescent="0.45">
      <c r="A351" s="58">
        <v>318793</v>
      </c>
      <c r="B351" s="58" t="s">
        <v>529</v>
      </c>
      <c r="C351" s="58" t="s">
        <v>530</v>
      </c>
      <c r="D351" s="58" t="s">
        <v>547</v>
      </c>
      <c r="E351" s="58" t="s">
        <v>532</v>
      </c>
      <c r="F351" s="58" t="s">
        <v>545</v>
      </c>
      <c r="G351" s="58">
        <v>2026</v>
      </c>
      <c r="H351" s="58" t="s">
        <v>546</v>
      </c>
      <c r="I351" s="58">
        <v>305774.27333695698</v>
      </c>
    </row>
    <row r="352" spans="1:9" x14ac:dyDescent="0.45">
      <c r="A352" s="58">
        <v>318794</v>
      </c>
      <c r="B352" s="58" t="s">
        <v>529</v>
      </c>
      <c r="C352" s="58" t="s">
        <v>530</v>
      </c>
      <c r="D352" s="58" t="s">
        <v>547</v>
      </c>
      <c r="E352" s="58" t="s">
        <v>532</v>
      </c>
      <c r="F352" s="58" t="s">
        <v>545</v>
      </c>
      <c r="G352" s="58">
        <v>2027</v>
      </c>
      <c r="H352" s="58" t="s">
        <v>546</v>
      </c>
      <c r="I352" s="58">
        <v>358994.64380948502</v>
      </c>
    </row>
    <row r="353" spans="1:9" x14ac:dyDescent="0.45">
      <c r="A353" s="58">
        <v>318795</v>
      </c>
      <c r="B353" s="58" t="s">
        <v>529</v>
      </c>
      <c r="C353" s="58" t="s">
        <v>530</v>
      </c>
      <c r="D353" s="58" t="s">
        <v>547</v>
      </c>
      <c r="E353" s="58" t="s">
        <v>532</v>
      </c>
      <c r="F353" s="58" t="s">
        <v>545</v>
      </c>
      <c r="G353" s="58">
        <v>2028</v>
      </c>
      <c r="H353" s="58" t="s">
        <v>546</v>
      </c>
      <c r="I353" s="58">
        <v>410163.593897074</v>
      </c>
    </row>
    <row r="354" spans="1:9" x14ac:dyDescent="0.45">
      <c r="A354" s="58">
        <v>318796</v>
      </c>
      <c r="B354" s="58" t="s">
        <v>529</v>
      </c>
      <c r="C354" s="58" t="s">
        <v>530</v>
      </c>
      <c r="D354" s="58" t="s">
        <v>547</v>
      </c>
      <c r="E354" s="58" t="s">
        <v>532</v>
      </c>
      <c r="F354" s="58" t="s">
        <v>545</v>
      </c>
      <c r="G354" s="58">
        <v>2029</v>
      </c>
      <c r="H354" s="58" t="s">
        <v>546</v>
      </c>
      <c r="I354" s="58">
        <v>459455.89935243898</v>
      </c>
    </row>
    <row r="355" spans="1:9" x14ac:dyDescent="0.45">
      <c r="A355" s="58">
        <v>318797</v>
      </c>
      <c r="B355" s="58" t="s">
        <v>529</v>
      </c>
      <c r="C355" s="58" t="s">
        <v>530</v>
      </c>
      <c r="D355" s="58" t="s">
        <v>547</v>
      </c>
      <c r="E355" s="58" t="s">
        <v>532</v>
      </c>
      <c r="F355" s="58" t="s">
        <v>545</v>
      </c>
      <c r="G355" s="58">
        <v>2030</v>
      </c>
      <c r="H355" s="58" t="s">
        <v>546</v>
      </c>
      <c r="I355" s="58">
        <v>508192.03331039799</v>
      </c>
    </row>
    <row r="356" spans="1:9" x14ac:dyDescent="0.45">
      <c r="A356" s="58">
        <v>318798</v>
      </c>
      <c r="B356" s="58" t="s">
        <v>529</v>
      </c>
      <c r="C356" s="58" t="s">
        <v>530</v>
      </c>
      <c r="D356" s="58" t="s">
        <v>547</v>
      </c>
      <c r="E356" s="58" t="s">
        <v>532</v>
      </c>
      <c r="F356" s="58" t="s">
        <v>545</v>
      </c>
      <c r="G356" s="58">
        <v>2031</v>
      </c>
      <c r="H356" s="58" t="s">
        <v>546</v>
      </c>
      <c r="I356" s="58">
        <v>555550.74333869002</v>
      </c>
    </row>
    <row r="357" spans="1:9" x14ac:dyDescent="0.45">
      <c r="A357" s="58">
        <v>318799</v>
      </c>
      <c r="B357" s="58" t="s">
        <v>529</v>
      </c>
      <c r="C357" s="58" t="s">
        <v>530</v>
      </c>
      <c r="D357" s="58" t="s">
        <v>547</v>
      </c>
      <c r="E357" s="58" t="s">
        <v>532</v>
      </c>
      <c r="F357" s="58" t="s">
        <v>545</v>
      </c>
      <c r="G357" s="58">
        <v>2032</v>
      </c>
      <c r="H357" s="58" t="s">
        <v>546</v>
      </c>
      <c r="I357" s="58">
        <v>599417.14486457</v>
      </c>
    </row>
    <row r="358" spans="1:9" x14ac:dyDescent="0.45">
      <c r="A358" s="58">
        <v>318800</v>
      </c>
      <c r="B358" s="58" t="s">
        <v>529</v>
      </c>
      <c r="C358" s="58" t="s">
        <v>530</v>
      </c>
      <c r="D358" s="58" t="s">
        <v>547</v>
      </c>
      <c r="E358" s="58" t="s">
        <v>532</v>
      </c>
      <c r="F358" s="58" t="s">
        <v>545</v>
      </c>
      <c r="G358" s="58">
        <v>2033</v>
      </c>
      <c r="H358" s="58" t="s">
        <v>546</v>
      </c>
      <c r="I358" s="58">
        <v>640508.80945036199</v>
      </c>
    </row>
    <row r="359" spans="1:9" x14ac:dyDescent="0.45">
      <c r="A359" s="58">
        <v>318801</v>
      </c>
      <c r="B359" s="58" t="s">
        <v>529</v>
      </c>
      <c r="C359" s="58" t="s">
        <v>530</v>
      </c>
      <c r="D359" s="58" t="s">
        <v>547</v>
      </c>
      <c r="E359" s="58" t="s">
        <v>532</v>
      </c>
      <c r="F359" s="58" t="s">
        <v>545</v>
      </c>
      <c r="G359" s="58">
        <v>2034</v>
      </c>
      <c r="H359" s="58" t="s">
        <v>546</v>
      </c>
      <c r="I359" s="58">
        <v>678369.40601654805</v>
      </c>
    </row>
    <row r="360" spans="1:9" x14ac:dyDescent="0.45">
      <c r="A360" s="58">
        <v>318802</v>
      </c>
      <c r="B360" s="58" t="s">
        <v>529</v>
      </c>
      <c r="C360" s="58" t="s">
        <v>530</v>
      </c>
      <c r="D360" s="58" t="s">
        <v>547</v>
      </c>
      <c r="E360" s="58" t="s">
        <v>532</v>
      </c>
      <c r="F360" s="58" t="s">
        <v>545</v>
      </c>
      <c r="G360" s="58">
        <v>2035</v>
      </c>
      <c r="H360" s="58" t="s">
        <v>546</v>
      </c>
      <c r="I360" s="58">
        <v>712416.75732507405</v>
      </c>
    </row>
    <row r="361" spans="1:9" x14ac:dyDescent="0.45">
      <c r="A361" s="58">
        <v>318803</v>
      </c>
      <c r="B361" s="58" t="s">
        <v>529</v>
      </c>
      <c r="C361" s="58" t="s">
        <v>530</v>
      </c>
      <c r="D361" s="58" t="s">
        <v>547</v>
      </c>
      <c r="E361" s="58" t="s">
        <v>532</v>
      </c>
      <c r="F361" s="58" t="s">
        <v>545</v>
      </c>
      <c r="G361" s="58">
        <v>2036</v>
      </c>
      <c r="H361" s="58" t="s">
        <v>546</v>
      </c>
      <c r="I361" s="58">
        <v>746814.36731346697</v>
      </c>
    </row>
    <row r="362" spans="1:9" x14ac:dyDescent="0.45">
      <c r="A362" s="58">
        <v>318804</v>
      </c>
      <c r="B362" s="58" t="s">
        <v>529</v>
      </c>
      <c r="C362" s="58" t="s">
        <v>530</v>
      </c>
      <c r="D362" s="58" t="s">
        <v>547</v>
      </c>
      <c r="E362" s="58" t="s">
        <v>532</v>
      </c>
      <c r="F362" s="58" t="s">
        <v>545</v>
      </c>
      <c r="G362" s="58">
        <v>2037</v>
      </c>
      <c r="H362" s="58" t="s">
        <v>546</v>
      </c>
      <c r="I362" s="58">
        <v>776641.92490871099</v>
      </c>
    </row>
    <row r="363" spans="1:9" x14ac:dyDescent="0.45">
      <c r="A363" s="58">
        <v>318805</v>
      </c>
      <c r="B363" s="58" t="s">
        <v>529</v>
      </c>
      <c r="C363" s="58" t="s">
        <v>530</v>
      </c>
      <c r="D363" s="58" t="s">
        <v>547</v>
      </c>
      <c r="E363" s="58" t="s">
        <v>532</v>
      </c>
      <c r="F363" s="58" t="s">
        <v>545</v>
      </c>
      <c r="G363" s="58">
        <v>2038</v>
      </c>
      <c r="H363" s="58" t="s">
        <v>546</v>
      </c>
      <c r="I363" s="58">
        <v>801637.74926785904</v>
      </c>
    </row>
    <row r="364" spans="1:9" x14ac:dyDescent="0.45">
      <c r="A364" s="58">
        <v>318806</v>
      </c>
      <c r="B364" s="58" t="s">
        <v>529</v>
      </c>
      <c r="C364" s="58" t="s">
        <v>530</v>
      </c>
      <c r="D364" s="58" t="s">
        <v>547</v>
      </c>
      <c r="E364" s="58" t="s">
        <v>532</v>
      </c>
      <c r="F364" s="58" t="s">
        <v>545</v>
      </c>
      <c r="G364" s="58">
        <v>2039</v>
      </c>
      <c r="H364" s="58" t="s">
        <v>546</v>
      </c>
      <c r="I364" s="58">
        <v>823538.64487890899</v>
      </c>
    </row>
    <row r="365" spans="1:9" x14ac:dyDescent="0.45">
      <c r="A365" s="58">
        <v>318807</v>
      </c>
      <c r="B365" s="58" t="s">
        <v>529</v>
      </c>
      <c r="C365" s="58" t="s">
        <v>530</v>
      </c>
      <c r="D365" s="58" t="s">
        <v>547</v>
      </c>
      <c r="E365" s="58" t="s">
        <v>532</v>
      </c>
      <c r="F365" s="58" t="s">
        <v>545</v>
      </c>
      <c r="G365" s="58">
        <v>2040</v>
      </c>
      <c r="H365" s="58" t="s">
        <v>546</v>
      </c>
      <c r="I365" s="58">
        <v>842831.00231617002</v>
      </c>
    </row>
    <row r="366" spans="1:9" x14ac:dyDescent="0.45">
      <c r="A366" s="58">
        <v>318808</v>
      </c>
      <c r="B366" s="58" t="s">
        <v>529</v>
      </c>
      <c r="C366" s="58" t="s">
        <v>530</v>
      </c>
      <c r="D366" s="58" t="s">
        <v>547</v>
      </c>
      <c r="E366" s="58" t="s">
        <v>532</v>
      </c>
      <c r="F366" s="58" t="s">
        <v>545</v>
      </c>
      <c r="G366" s="58">
        <v>2041</v>
      </c>
      <c r="H366" s="58" t="s">
        <v>546</v>
      </c>
      <c r="I366" s="58">
        <v>862518.22311690496</v>
      </c>
    </row>
    <row r="367" spans="1:9" x14ac:dyDescent="0.45">
      <c r="A367" s="58">
        <v>318809</v>
      </c>
      <c r="B367" s="58" t="s">
        <v>529</v>
      </c>
      <c r="C367" s="58" t="s">
        <v>530</v>
      </c>
      <c r="D367" s="58" t="s">
        <v>547</v>
      </c>
      <c r="E367" s="58" t="s">
        <v>532</v>
      </c>
      <c r="F367" s="58" t="s">
        <v>545</v>
      </c>
      <c r="G367" s="58">
        <v>2042</v>
      </c>
      <c r="H367" s="58" t="s">
        <v>546</v>
      </c>
      <c r="I367" s="58">
        <v>880581.09599451895</v>
      </c>
    </row>
    <row r="368" spans="1:9" x14ac:dyDescent="0.45">
      <c r="A368" s="58">
        <v>318810</v>
      </c>
      <c r="B368" s="58" t="s">
        <v>529</v>
      </c>
      <c r="C368" s="58" t="s">
        <v>530</v>
      </c>
      <c r="D368" s="58" t="s">
        <v>547</v>
      </c>
      <c r="E368" s="58" t="s">
        <v>532</v>
      </c>
      <c r="F368" s="58" t="s">
        <v>545</v>
      </c>
      <c r="G368" s="58">
        <v>2043</v>
      </c>
      <c r="H368" s="58" t="s">
        <v>546</v>
      </c>
      <c r="I368" s="58">
        <v>897888.91508261405</v>
      </c>
    </row>
    <row r="369" spans="1:9" x14ac:dyDescent="0.45">
      <c r="A369" s="58">
        <v>318811</v>
      </c>
      <c r="B369" s="58" t="s">
        <v>529</v>
      </c>
      <c r="C369" s="58" t="s">
        <v>530</v>
      </c>
      <c r="D369" s="58" t="s">
        <v>547</v>
      </c>
      <c r="E369" s="58" t="s">
        <v>532</v>
      </c>
      <c r="F369" s="58" t="s">
        <v>545</v>
      </c>
      <c r="G369" s="58">
        <v>2044</v>
      </c>
      <c r="H369" s="58" t="s">
        <v>546</v>
      </c>
      <c r="I369" s="58">
        <v>914908.37222592405</v>
      </c>
    </row>
    <row r="370" spans="1:9" x14ac:dyDescent="0.45">
      <c r="A370" s="58">
        <v>318812</v>
      </c>
      <c r="B370" s="58" t="s">
        <v>529</v>
      </c>
      <c r="C370" s="58" t="s">
        <v>530</v>
      </c>
      <c r="D370" s="58" t="s">
        <v>547</v>
      </c>
      <c r="E370" s="58" t="s">
        <v>532</v>
      </c>
      <c r="F370" s="58" t="s">
        <v>545</v>
      </c>
      <c r="G370" s="58">
        <v>2045</v>
      </c>
      <c r="H370" s="58" t="s">
        <v>546</v>
      </c>
      <c r="I370" s="58">
        <v>931612.29499888897</v>
      </c>
    </row>
    <row r="371" spans="1:9" x14ac:dyDescent="0.45">
      <c r="A371" s="58">
        <v>318813</v>
      </c>
      <c r="B371" s="58" t="s">
        <v>529</v>
      </c>
      <c r="C371" s="58" t="s">
        <v>530</v>
      </c>
      <c r="D371" s="58" t="s">
        <v>547</v>
      </c>
      <c r="E371" s="58" t="s">
        <v>532</v>
      </c>
      <c r="F371" s="58" t="s">
        <v>545</v>
      </c>
      <c r="G371" s="58">
        <v>2046</v>
      </c>
      <c r="H371" s="58" t="s">
        <v>546</v>
      </c>
      <c r="I371" s="58">
        <v>948912.41070317198</v>
      </c>
    </row>
    <row r="372" spans="1:9" x14ac:dyDescent="0.45">
      <c r="A372" s="58">
        <v>318814</v>
      </c>
      <c r="B372" s="58" t="s">
        <v>529</v>
      </c>
      <c r="C372" s="58" t="s">
        <v>530</v>
      </c>
      <c r="D372" s="58" t="s">
        <v>547</v>
      </c>
      <c r="E372" s="58" t="s">
        <v>532</v>
      </c>
      <c r="F372" s="58" t="s">
        <v>545</v>
      </c>
      <c r="G372" s="58">
        <v>2047</v>
      </c>
      <c r="H372" s="58" t="s">
        <v>546</v>
      </c>
      <c r="I372" s="58">
        <v>966925.19958474801</v>
      </c>
    </row>
    <row r="373" spans="1:9" x14ac:dyDescent="0.45">
      <c r="A373" s="58">
        <v>318815</v>
      </c>
      <c r="B373" s="58" t="s">
        <v>529</v>
      </c>
      <c r="C373" s="58" t="s">
        <v>530</v>
      </c>
      <c r="D373" s="58" t="s">
        <v>547</v>
      </c>
      <c r="E373" s="58" t="s">
        <v>532</v>
      </c>
      <c r="F373" s="58" t="s">
        <v>545</v>
      </c>
      <c r="G373" s="58">
        <v>2048</v>
      </c>
      <c r="H373" s="58" t="s">
        <v>546</v>
      </c>
      <c r="I373" s="58">
        <v>984999.68572838104</v>
      </c>
    </row>
    <row r="374" spans="1:9" x14ac:dyDescent="0.45">
      <c r="A374" s="58">
        <v>318816</v>
      </c>
      <c r="B374" s="58" t="s">
        <v>529</v>
      </c>
      <c r="C374" s="58" t="s">
        <v>530</v>
      </c>
      <c r="D374" s="58" t="s">
        <v>547</v>
      </c>
      <c r="E374" s="58" t="s">
        <v>532</v>
      </c>
      <c r="F374" s="58" t="s">
        <v>545</v>
      </c>
      <c r="G374" s="58">
        <v>2049</v>
      </c>
      <c r="H374" s="58" t="s">
        <v>546</v>
      </c>
      <c r="I374" s="58">
        <v>1003202.0639837</v>
      </c>
    </row>
    <row r="375" spans="1:9" x14ac:dyDescent="0.45">
      <c r="A375" s="58">
        <v>318817</v>
      </c>
      <c r="B375" s="58" t="s">
        <v>529</v>
      </c>
      <c r="C375" s="58" t="s">
        <v>530</v>
      </c>
      <c r="D375" s="58" t="s">
        <v>547</v>
      </c>
      <c r="E375" s="58" t="s">
        <v>532</v>
      </c>
      <c r="F375" s="58" t="s">
        <v>545</v>
      </c>
      <c r="G375" s="58">
        <v>2050</v>
      </c>
      <c r="H375" s="58" t="s">
        <v>546</v>
      </c>
      <c r="I375" s="58">
        <v>1022238.6877767</v>
      </c>
    </row>
    <row r="376" spans="1:9" x14ac:dyDescent="0.45">
      <c r="A376" s="58">
        <v>320518</v>
      </c>
      <c r="B376" s="58" t="s">
        <v>529</v>
      </c>
      <c r="C376" s="58" t="s">
        <v>530</v>
      </c>
      <c r="D376" s="58" t="s">
        <v>548</v>
      </c>
      <c r="E376" s="58" t="s">
        <v>532</v>
      </c>
      <c r="F376" s="58" t="s">
        <v>545</v>
      </c>
      <c r="G376" s="58">
        <v>2017</v>
      </c>
      <c r="H376" s="58" t="s">
        <v>546</v>
      </c>
      <c r="I376" s="58">
        <v>16748.8284201684</v>
      </c>
    </row>
    <row r="377" spans="1:9" x14ac:dyDescent="0.45">
      <c r="A377" s="58">
        <v>320519</v>
      </c>
      <c r="B377" s="58" t="s">
        <v>529</v>
      </c>
      <c r="C377" s="58" t="s">
        <v>530</v>
      </c>
      <c r="D377" s="58" t="s">
        <v>548</v>
      </c>
      <c r="E377" s="58" t="s">
        <v>532</v>
      </c>
      <c r="F377" s="58" t="s">
        <v>545</v>
      </c>
      <c r="G377" s="58">
        <v>2018</v>
      </c>
      <c r="H377" s="58" t="s">
        <v>546</v>
      </c>
      <c r="I377" s="58">
        <v>22674.350638282001</v>
      </c>
    </row>
    <row r="378" spans="1:9" x14ac:dyDescent="0.45">
      <c r="A378" s="58">
        <v>320520</v>
      </c>
      <c r="B378" s="58" t="s">
        <v>529</v>
      </c>
      <c r="C378" s="58" t="s">
        <v>530</v>
      </c>
      <c r="D378" s="58" t="s">
        <v>548</v>
      </c>
      <c r="E378" s="58" t="s">
        <v>532</v>
      </c>
      <c r="F378" s="58" t="s">
        <v>545</v>
      </c>
      <c r="G378" s="58">
        <v>2019</v>
      </c>
      <c r="H378" s="58" t="s">
        <v>546</v>
      </c>
      <c r="I378" s="58">
        <v>30720.891393994301</v>
      </c>
    </row>
    <row r="379" spans="1:9" x14ac:dyDescent="0.45">
      <c r="A379" s="58">
        <v>320521</v>
      </c>
      <c r="B379" s="58" t="s">
        <v>529</v>
      </c>
      <c r="C379" s="58" t="s">
        <v>530</v>
      </c>
      <c r="D379" s="58" t="s">
        <v>548</v>
      </c>
      <c r="E379" s="58" t="s">
        <v>532</v>
      </c>
      <c r="F379" s="58" t="s">
        <v>545</v>
      </c>
      <c r="G379" s="58">
        <v>2020</v>
      </c>
      <c r="H379" s="58" t="s">
        <v>546</v>
      </c>
      <c r="I379" s="58">
        <v>40626.2461106829</v>
      </c>
    </row>
    <row r="380" spans="1:9" x14ac:dyDescent="0.45">
      <c r="A380" s="58">
        <v>320522</v>
      </c>
      <c r="B380" s="58" t="s">
        <v>529</v>
      </c>
      <c r="C380" s="58" t="s">
        <v>530</v>
      </c>
      <c r="D380" s="58" t="s">
        <v>548</v>
      </c>
      <c r="E380" s="58" t="s">
        <v>532</v>
      </c>
      <c r="F380" s="58" t="s">
        <v>545</v>
      </c>
      <c r="G380" s="58">
        <v>2021</v>
      </c>
      <c r="H380" s="58" t="s">
        <v>546</v>
      </c>
      <c r="I380" s="58">
        <v>54095.8060844879</v>
      </c>
    </row>
    <row r="381" spans="1:9" x14ac:dyDescent="0.45">
      <c r="A381" s="58">
        <v>320523</v>
      </c>
      <c r="B381" s="58" t="s">
        <v>529</v>
      </c>
      <c r="C381" s="58" t="s">
        <v>530</v>
      </c>
      <c r="D381" s="58" t="s">
        <v>548</v>
      </c>
      <c r="E381" s="58" t="s">
        <v>532</v>
      </c>
      <c r="F381" s="58" t="s">
        <v>545</v>
      </c>
      <c r="G381" s="58">
        <v>2022</v>
      </c>
      <c r="H381" s="58" t="s">
        <v>546</v>
      </c>
      <c r="I381" s="58">
        <v>69654.411668870598</v>
      </c>
    </row>
    <row r="382" spans="1:9" x14ac:dyDescent="0.45">
      <c r="A382" s="58">
        <v>320524</v>
      </c>
      <c r="B382" s="58" t="s">
        <v>529</v>
      </c>
      <c r="C382" s="58" t="s">
        <v>530</v>
      </c>
      <c r="D382" s="58" t="s">
        <v>548</v>
      </c>
      <c r="E382" s="58" t="s">
        <v>532</v>
      </c>
      <c r="F382" s="58" t="s">
        <v>545</v>
      </c>
      <c r="G382" s="58">
        <v>2023</v>
      </c>
      <c r="H382" s="58" t="s">
        <v>546</v>
      </c>
      <c r="I382" s="58">
        <v>85889.072314417499</v>
      </c>
    </row>
    <row r="383" spans="1:9" x14ac:dyDescent="0.45">
      <c r="A383" s="58">
        <v>320525</v>
      </c>
      <c r="B383" s="58" t="s">
        <v>529</v>
      </c>
      <c r="C383" s="58" t="s">
        <v>530</v>
      </c>
      <c r="D383" s="58" t="s">
        <v>548</v>
      </c>
      <c r="E383" s="58" t="s">
        <v>532</v>
      </c>
      <c r="F383" s="58" t="s">
        <v>545</v>
      </c>
      <c r="G383" s="58">
        <v>2024</v>
      </c>
      <c r="H383" s="58" t="s">
        <v>546</v>
      </c>
      <c r="I383" s="58">
        <v>102693.006804655</v>
      </c>
    </row>
    <row r="384" spans="1:9" x14ac:dyDescent="0.45">
      <c r="A384" s="58">
        <v>320526</v>
      </c>
      <c r="B384" s="58" t="s">
        <v>529</v>
      </c>
      <c r="C384" s="58" t="s">
        <v>530</v>
      </c>
      <c r="D384" s="58" t="s">
        <v>548</v>
      </c>
      <c r="E384" s="58" t="s">
        <v>532</v>
      </c>
      <c r="F384" s="58" t="s">
        <v>545</v>
      </c>
      <c r="G384" s="58">
        <v>2025</v>
      </c>
      <c r="H384" s="58" t="s">
        <v>546</v>
      </c>
      <c r="I384" s="58">
        <v>120959.64093545001</v>
      </c>
    </row>
    <row r="385" spans="1:9" x14ac:dyDescent="0.45">
      <c r="A385" s="58">
        <v>320527</v>
      </c>
      <c r="B385" s="58" t="s">
        <v>529</v>
      </c>
      <c r="C385" s="58" t="s">
        <v>530</v>
      </c>
      <c r="D385" s="58" t="s">
        <v>548</v>
      </c>
      <c r="E385" s="58" t="s">
        <v>532</v>
      </c>
      <c r="F385" s="58" t="s">
        <v>545</v>
      </c>
      <c r="G385" s="58">
        <v>2026</v>
      </c>
      <c r="H385" s="58" t="s">
        <v>546</v>
      </c>
      <c r="I385" s="58">
        <v>141652.17033235999</v>
      </c>
    </row>
    <row r="386" spans="1:9" x14ac:dyDescent="0.45">
      <c r="A386" s="58">
        <v>320528</v>
      </c>
      <c r="B386" s="58" t="s">
        <v>529</v>
      </c>
      <c r="C386" s="58" t="s">
        <v>530</v>
      </c>
      <c r="D386" s="58" t="s">
        <v>548</v>
      </c>
      <c r="E386" s="58" t="s">
        <v>532</v>
      </c>
      <c r="F386" s="58" t="s">
        <v>545</v>
      </c>
      <c r="G386" s="58">
        <v>2027</v>
      </c>
      <c r="H386" s="58" t="s">
        <v>546</v>
      </c>
      <c r="I386" s="58">
        <v>161978.038180712</v>
      </c>
    </row>
    <row r="387" spans="1:9" x14ac:dyDescent="0.45">
      <c r="A387" s="58">
        <v>320529</v>
      </c>
      <c r="B387" s="58" t="s">
        <v>529</v>
      </c>
      <c r="C387" s="58" t="s">
        <v>530</v>
      </c>
      <c r="D387" s="58" t="s">
        <v>548</v>
      </c>
      <c r="E387" s="58" t="s">
        <v>532</v>
      </c>
      <c r="F387" s="58" t="s">
        <v>545</v>
      </c>
      <c r="G387" s="58">
        <v>2028</v>
      </c>
      <c r="H387" s="58" t="s">
        <v>546</v>
      </c>
      <c r="I387" s="58">
        <v>181257.009292401</v>
      </c>
    </row>
    <row r="388" spans="1:9" x14ac:dyDescent="0.45">
      <c r="A388" s="58">
        <v>320530</v>
      </c>
      <c r="B388" s="58" t="s">
        <v>529</v>
      </c>
      <c r="C388" s="58" t="s">
        <v>530</v>
      </c>
      <c r="D388" s="58" t="s">
        <v>548</v>
      </c>
      <c r="E388" s="58" t="s">
        <v>532</v>
      </c>
      <c r="F388" s="58" t="s">
        <v>545</v>
      </c>
      <c r="G388" s="58">
        <v>2029</v>
      </c>
      <c r="H388" s="58" t="s">
        <v>546</v>
      </c>
      <c r="I388" s="58">
        <v>199505.55383477901</v>
      </c>
    </row>
    <row r="389" spans="1:9" x14ac:dyDescent="0.45">
      <c r="A389" s="58">
        <v>320531</v>
      </c>
      <c r="B389" s="58" t="s">
        <v>529</v>
      </c>
      <c r="C389" s="58" t="s">
        <v>530</v>
      </c>
      <c r="D389" s="58" t="s">
        <v>548</v>
      </c>
      <c r="E389" s="58" t="s">
        <v>532</v>
      </c>
      <c r="F389" s="58" t="s">
        <v>545</v>
      </c>
      <c r="G389" s="58">
        <v>2030</v>
      </c>
      <c r="H389" s="58" t="s">
        <v>546</v>
      </c>
      <c r="I389" s="58">
        <v>217006.90155804899</v>
      </c>
    </row>
    <row r="390" spans="1:9" x14ac:dyDescent="0.45">
      <c r="A390" s="58">
        <v>320532</v>
      </c>
      <c r="B390" s="58" t="s">
        <v>529</v>
      </c>
      <c r="C390" s="58" t="s">
        <v>530</v>
      </c>
      <c r="D390" s="58" t="s">
        <v>548</v>
      </c>
      <c r="E390" s="58" t="s">
        <v>532</v>
      </c>
      <c r="F390" s="58" t="s">
        <v>545</v>
      </c>
      <c r="G390" s="58">
        <v>2031</v>
      </c>
      <c r="H390" s="58" t="s">
        <v>546</v>
      </c>
      <c r="I390" s="58">
        <v>234234.88889777899</v>
      </c>
    </row>
    <row r="391" spans="1:9" x14ac:dyDescent="0.45">
      <c r="A391" s="58">
        <v>320533</v>
      </c>
      <c r="B391" s="58" t="s">
        <v>529</v>
      </c>
      <c r="C391" s="58" t="s">
        <v>530</v>
      </c>
      <c r="D391" s="58" t="s">
        <v>548</v>
      </c>
      <c r="E391" s="58" t="s">
        <v>532</v>
      </c>
      <c r="F391" s="58" t="s">
        <v>545</v>
      </c>
      <c r="G391" s="58">
        <v>2032</v>
      </c>
      <c r="H391" s="58" t="s">
        <v>546</v>
      </c>
      <c r="I391" s="58">
        <v>249978.92445212801</v>
      </c>
    </row>
    <row r="392" spans="1:9" x14ac:dyDescent="0.45">
      <c r="A392" s="58">
        <v>320534</v>
      </c>
      <c r="B392" s="58" t="s">
        <v>529</v>
      </c>
      <c r="C392" s="58" t="s">
        <v>530</v>
      </c>
      <c r="D392" s="58" t="s">
        <v>548</v>
      </c>
      <c r="E392" s="58" t="s">
        <v>532</v>
      </c>
      <c r="F392" s="58" t="s">
        <v>545</v>
      </c>
      <c r="G392" s="58">
        <v>2033</v>
      </c>
      <c r="H392" s="58" t="s">
        <v>546</v>
      </c>
      <c r="I392" s="58">
        <v>264601.92034506</v>
      </c>
    </row>
    <row r="393" spans="1:9" x14ac:dyDescent="0.45">
      <c r="A393" s="58">
        <v>320535</v>
      </c>
      <c r="B393" s="58" t="s">
        <v>529</v>
      </c>
      <c r="C393" s="58" t="s">
        <v>530</v>
      </c>
      <c r="D393" s="58" t="s">
        <v>548</v>
      </c>
      <c r="E393" s="58" t="s">
        <v>532</v>
      </c>
      <c r="F393" s="58" t="s">
        <v>545</v>
      </c>
      <c r="G393" s="58">
        <v>2034</v>
      </c>
      <c r="H393" s="58" t="s">
        <v>546</v>
      </c>
      <c r="I393" s="58">
        <v>277991.21775733097</v>
      </c>
    </row>
    <row r="394" spans="1:9" x14ac:dyDescent="0.45">
      <c r="A394" s="58">
        <v>320536</v>
      </c>
      <c r="B394" s="58" t="s">
        <v>529</v>
      </c>
      <c r="C394" s="58" t="s">
        <v>530</v>
      </c>
      <c r="D394" s="58" t="s">
        <v>548</v>
      </c>
      <c r="E394" s="58" t="s">
        <v>532</v>
      </c>
      <c r="F394" s="58" t="s">
        <v>545</v>
      </c>
      <c r="G394" s="58">
        <v>2035</v>
      </c>
      <c r="H394" s="58" t="s">
        <v>546</v>
      </c>
      <c r="I394" s="58">
        <v>289985.19458200998</v>
      </c>
    </row>
    <row r="395" spans="1:9" x14ac:dyDescent="0.45">
      <c r="A395" s="58">
        <v>320537</v>
      </c>
      <c r="B395" s="58" t="s">
        <v>529</v>
      </c>
      <c r="C395" s="58" t="s">
        <v>530</v>
      </c>
      <c r="D395" s="58" t="s">
        <v>548</v>
      </c>
      <c r="E395" s="58" t="s">
        <v>532</v>
      </c>
      <c r="F395" s="58" t="s">
        <v>545</v>
      </c>
      <c r="G395" s="58">
        <v>2036</v>
      </c>
      <c r="H395" s="58" t="s">
        <v>546</v>
      </c>
      <c r="I395" s="58">
        <v>302498.93099669903</v>
      </c>
    </row>
    <row r="396" spans="1:9" x14ac:dyDescent="0.45">
      <c r="A396" s="58">
        <v>320538</v>
      </c>
      <c r="B396" s="58" t="s">
        <v>529</v>
      </c>
      <c r="C396" s="58" t="s">
        <v>530</v>
      </c>
      <c r="D396" s="58" t="s">
        <v>548</v>
      </c>
      <c r="E396" s="58" t="s">
        <v>532</v>
      </c>
      <c r="F396" s="58" t="s">
        <v>545</v>
      </c>
      <c r="G396" s="58">
        <v>2037</v>
      </c>
      <c r="H396" s="58" t="s">
        <v>546</v>
      </c>
      <c r="I396" s="58">
        <v>313684.07429799897</v>
      </c>
    </row>
    <row r="397" spans="1:9" x14ac:dyDescent="0.45">
      <c r="A397" s="58">
        <v>320539</v>
      </c>
      <c r="B397" s="58" t="s">
        <v>529</v>
      </c>
      <c r="C397" s="58" t="s">
        <v>530</v>
      </c>
      <c r="D397" s="58" t="s">
        <v>548</v>
      </c>
      <c r="E397" s="58" t="s">
        <v>532</v>
      </c>
      <c r="F397" s="58" t="s">
        <v>545</v>
      </c>
      <c r="G397" s="58">
        <v>2038</v>
      </c>
      <c r="H397" s="58" t="s">
        <v>546</v>
      </c>
      <c r="I397" s="58">
        <v>323636.39463473298</v>
      </c>
    </row>
    <row r="398" spans="1:9" x14ac:dyDescent="0.45">
      <c r="A398" s="58">
        <v>320540</v>
      </c>
      <c r="B398" s="58" t="s">
        <v>529</v>
      </c>
      <c r="C398" s="58" t="s">
        <v>530</v>
      </c>
      <c r="D398" s="58" t="s">
        <v>548</v>
      </c>
      <c r="E398" s="58" t="s">
        <v>532</v>
      </c>
      <c r="F398" s="58" t="s">
        <v>545</v>
      </c>
      <c r="G398" s="58">
        <v>2039</v>
      </c>
      <c r="H398" s="58" t="s">
        <v>546</v>
      </c>
      <c r="I398" s="58">
        <v>332808.815028187</v>
      </c>
    </row>
    <row r="399" spans="1:9" x14ac:dyDescent="0.45">
      <c r="A399" s="58">
        <v>320541</v>
      </c>
      <c r="B399" s="58" t="s">
        <v>529</v>
      </c>
      <c r="C399" s="58" t="s">
        <v>530</v>
      </c>
      <c r="D399" s="58" t="s">
        <v>548</v>
      </c>
      <c r="E399" s="58" t="s">
        <v>532</v>
      </c>
      <c r="F399" s="58" t="s">
        <v>545</v>
      </c>
      <c r="G399" s="58">
        <v>2040</v>
      </c>
      <c r="H399" s="58" t="s">
        <v>546</v>
      </c>
      <c r="I399" s="58">
        <v>341332.62551471399</v>
      </c>
    </row>
    <row r="400" spans="1:9" x14ac:dyDescent="0.45">
      <c r="A400" s="58">
        <v>320542</v>
      </c>
      <c r="B400" s="58" t="s">
        <v>529</v>
      </c>
      <c r="C400" s="58" t="s">
        <v>530</v>
      </c>
      <c r="D400" s="58" t="s">
        <v>548</v>
      </c>
      <c r="E400" s="58" t="s">
        <v>532</v>
      </c>
      <c r="F400" s="58" t="s">
        <v>545</v>
      </c>
      <c r="G400" s="58">
        <v>2041</v>
      </c>
      <c r="H400" s="58" t="s">
        <v>546</v>
      </c>
      <c r="I400" s="58">
        <v>350363.01497175999</v>
      </c>
    </row>
    <row r="401" spans="1:9" x14ac:dyDescent="0.45">
      <c r="A401" s="58">
        <v>320543</v>
      </c>
      <c r="B401" s="58" t="s">
        <v>529</v>
      </c>
      <c r="C401" s="58" t="s">
        <v>530</v>
      </c>
      <c r="D401" s="58" t="s">
        <v>548</v>
      </c>
      <c r="E401" s="58" t="s">
        <v>532</v>
      </c>
      <c r="F401" s="58" t="s">
        <v>545</v>
      </c>
      <c r="G401" s="58">
        <v>2042</v>
      </c>
      <c r="H401" s="58" t="s">
        <v>546</v>
      </c>
      <c r="I401" s="58">
        <v>358808.80942214798</v>
      </c>
    </row>
    <row r="402" spans="1:9" x14ac:dyDescent="0.45">
      <c r="A402" s="58">
        <v>320544</v>
      </c>
      <c r="B402" s="58" t="s">
        <v>529</v>
      </c>
      <c r="C402" s="58" t="s">
        <v>530</v>
      </c>
      <c r="D402" s="58" t="s">
        <v>548</v>
      </c>
      <c r="E402" s="58" t="s">
        <v>532</v>
      </c>
      <c r="F402" s="58" t="s">
        <v>545</v>
      </c>
      <c r="G402" s="58">
        <v>2043</v>
      </c>
      <c r="H402" s="58" t="s">
        <v>546</v>
      </c>
      <c r="I402" s="58">
        <v>366844.20305103599</v>
      </c>
    </row>
    <row r="403" spans="1:9" x14ac:dyDescent="0.45">
      <c r="A403" s="58">
        <v>320545</v>
      </c>
      <c r="B403" s="58" t="s">
        <v>529</v>
      </c>
      <c r="C403" s="58" t="s">
        <v>530</v>
      </c>
      <c r="D403" s="58" t="s">
        <v>548</v>
      </c>
      <c r="E403" s="58" t="s">
        <v>532</v>
      </c>
      <c r="F403" s="58" t="s">
        <v>545</v>
      </c>
      <c r="G403" s="58">
        <v>2044</v>
      </c>
      <c r="H403" s="58" t="s">
        <v>546</v>
      </c>
      <c r="I403" s="58">
        <v>374501.63572997903</v>
      </c>
    </row>
    <row r="404" spans="1:9" x14ac:dyDescent="0.45">
      <c r="A404" s="58">
        <v>320546</v>
      </c>
      <c r="B404" s="58" t="s">
        <v>529</v>
      </c>
      <c r="C404" s="58" t="s">
        <v>530</v>
      </c>
      <c r="D404" s="58" t="s">
        <v>548</v>
      </c>
      <c r="E404" s="58" t="s">
        <v>532</v>
      </c>
      <c r="F404" s="58" t="s">
        <v>545</v>
      </c>
      <c r="G404" s="58">
        <v>2045</v>
      </c>
      <c r="H404" s="58" t="s">
        <v>546</v>
      </c>
      <c r="I404" s="58">
        <v>381591.96420925698</v>
      </c>
    </row>
    <row r="405" spans="1:9" x14ac:dyDescent="0.45">
      <c r="A405" s="58">
        <v>320547</v>
      </c>
      <c r="B405" s="58" t="s">
        <v>529</v>
      </c>
      <c r="C405" s="58" t="s">
        <v>530</v>
      </c>
      <c r="D405" s="58" t="s">
        <v>548</v>
      </c>
      <c r="E405" s="58" t="s">
        <v>532</v>
      </c>
      <c r="F405" s="58" t="s">
        <v>545</v>
      </c>
      <c r="G405" s="58">
        <v>2046</v>
      </c>
      <c r="H405" s="58" t="s">
        <v>546</v>
      </c>
      <c r="I405" s="58">
        <v>388511.45313679503</v>
      </c>
    </row>
    <row r="406" spans="1:9" x14ac:dyDescent="0.45">
      <c r="A406" s="58">
        <v>320548</v>
      </c>
      <c r="B406" s="58" t="s">
        <v>529</v>
      </c>
      <c r="C406" s="58" t="s">
        <v>530</v>
      </c>
      <c r="D406" s="58" t="s">
        <v>548</v>
      </c>
      <c r="E406" s="58" t="s">
        <v>532</v>
      </c>
      <c r="F406" s="58" t="s">
        <v>545</v>
      </c>
      <c r="G406" s="58">
        <v>2047</v>
      </c>
      <c r="H406" s="58" t="s">
        <v>546</v>
      </c>
      <c r="I406" s="58">
        <v>395401.36519958999</v>
      </c>
    </row>
    <row r="407" spans="1:9" x14ac:dyDescent="0.45">
      <c r="A407" s="58">
        <v>320549</v>
      </c>
      <c r="B407" s="58" t="s">
        <v>529</v>
      </c>
      <c r="C407" s="58" t="s">
        <v>530</v>
      </c>
      <c r="D407" s="58" t="s">
        <v>548</v>
      </c>
      <c r="E407" s="58" t="s">
        <v>532</v>
      </c>
      <c r="F407" s="58" t="s">
        <v>545</v>
      </c>
      <c r="G407" s="58">
        <v>2048</v>
      </c>
      <c r="H407" s="58" t="s">
        <v>546</v>
      </c>
      <c r="I407" s="58">
        <v>401901.36379595002</v>
      </c>
    </row>
    <row r="408" spans="1:9" x14ac:dyDescent="0.45">
      <c r="A408" s="58">
        <v>320550</v>
      </c>
      <c r="B408" s="58" t="s">
        <v>529</v>
      </c>
      <c r="C408" s="58" t="s">
        <v>530</v>
      </c>
      <c r="D408" s="58" t="s">
        <v>548</v>
      </c>
      <c r="E408" s="58" t="s">
        <v>532</v>
      </c>
      <c r="F408" s="58" t="s">
        <v>545</v>
      </c>
      <c r="G408" s="58">
        <v>2049</v>
      </c>
      <c r="H408" s="58" t="s">
        <v>546</v>
      </c>
      <c r="I408" s="58">
        <v>407987.78247858101</v>
      </c>
    </row>
    <row r="409" spans="1:9" x14ac:dyDescent="0.45">
      <c r="A409" s="58">
        <v>320551</v>
      </c>
      <c r="B409" s="58" t="s">
        <v>529</v>
      </c>
      <c r="C409" s="58" t="s">
        <v>530</v>
      </c>
      <c r="D409" s="58" t="s">
        <v>548</v>
      </c>
      <c r="E409" s="58" t="s">
        <v>532</v>
      </c>
      <c r="F409" s="58" t="s">
        <v>545</v>
      </c>
      <c r="G409" s="58">
        <v>2050</v>
      </c>
      <c r="H409" s="58" t="s">
        <v>546</v>
      </c>
      <c r="I409" s="58">
        <v>413986.52548466</v>
      </c>
    </row>
    <row r="410" spans="1:9" x14ac:dyDescent="0.45">
      <c r="A410" s="58">
        <v>322252</v>
      </c>
      <c r="B410" s="58" t="s">
        <v>529</v>
      </c>
      <c r="C410" s="58" t="s">
        <v>530</v>
      </c>
      <c r="D410" s="58" t="s">
        <v>549</v>
      </c>
      <c r="E410" s="58" t="s">
        <v>532</v>
      </c>
      <c r="F410" s="58" t="s">
        <v>545</v>
      </c>
      <c r="G410" s="58">
        <v>2017</v>
      </c>
      <c r="H410" s="58" t="s">
        <v>546</v>
      </c>
      <c r="I410" s="58">
        <v>54729.951711327798</v>
      </c>
    </row>
    <row r="411" spans="1:9" x14ac:dyDescent="0.45">
      <c r="A411" s="58">
        <v>322253</v>
      </c>
      <c r="B411" s="58" t="s">
        <v>529</v>
      </c>
      <c r="C411" s="58" t="s">
        <v>530</v>
      </c>
      <c r="D411" s="58" t="s">
        <v>549</v>
      </c>
      <c r="E411" s="58" t="s">
        <v>532</v>
      </c>
      <c r="F411" s="58" t="s">
        <v>545</v>
      </c>
      <c r="G411" s="58">
        <v>2018</v>
      </c>
      <c r="H411" s="58" t="s">
        <v>546</v>
      </c>
      <c r="I411" s="58">
        <v>55293.214787956902</v>
      </c>
    </row>
    <row r="412" spans="1:9" x14ac:dyDescent="0.45">
      <c r="A412" s="58">
        <v>322254</v>
      </c>
      <c r="B412" s="58" t="s">
        <v>529</v>
      </c>
      <c r="C412" s="58" t="s">
        <v>530</v>
      </c>
      <c r="D412" s="58" t="s">
        <v>549</v>
      </c>
      <c r="E412" s="58" t="s">
        <v>532</v>
      </c>
      <c r="F412" s="58" t="s">
        <v>545</v>
      </c>
      <c r="G412" s="58">
        <v>2019</v>
      </c>
      <c r="H412" s="58" t="s">
        <v>546</v>
      </c>
      <c r="I412" s="58">
        <v>57110.269464719699</v>
      </c>
    </row>
    <row r="413" spans="1:9" x14ac:dyDescent="0.45">
      <c r="A413" s="58">
        <v>322255</v>
      </c>
      <c r="B413" s="58" t="s">
        <v>529</v>
      </c>
      <c r="C413" s="58" t="s">
        <v>530</v>
      </c>
      <c r="D413" s="58" t="s">
        <v>549</v>
      </c>
      <c r="E413" s="58" t="s">
        <v>532</v>
      </c>
      <c r="F413" s="58" t="s">
        <v>545</v>
      </c>
      <c r="G413" s="58">
        <v>2020</v>
      </c>
      <c r="H413" s="58" t="s">
        <v>546</v>
      </c>
      <c r="I413" s="58">
        <v>59883.323426214003</v>
      </c>
    </row>
    <row r="414" spans="1:9" x14ac:dyDescent="0.45">
      <c r="A414" s="58">
        <v>322256</v>
      </c>
      <c r="B414" s="58" t="s">
        <v>529</v>
      </c>
      <c r="C414" s="58" t="s">
        <v>530</v>
      </c>
      <c r="D414" s="58" t="s">
        <v>549</v>
      </c>
      <c r="E414" s="58" t="s">
        <v>532</v>
      </c>
      <c r="F414" s="58" t="s">
        <v>545</v>
      </c>
      <c r="G414" s="58">
        <v>2021</v>
      </c>
      <c r="H414" s="58" t="s">
        <v>546</v>
      </c>
      <c r="I414" s="58">
        <v>65837.268147893701</v>
      </c>
    </row>
    <row r="415" spans="1:9" x14ac:dyDescent="0.45">
      <c r="A415" s="58">
        <v>322257</v>
      </c>
      <c r="B415" s="58" t="s">
        <v>529</v>
      </c>
      <c r="C415" s="58" t="s">
        <v>530</v>
      </c>
      <c r="D415" s="58" t="s">
        <v>549</v>
      </c>
      <c r="E415" s="58" t="s">
        <v>532</v>
      </c>
      <c r="F415" s="58" t="s">
        <v>545</v>
      </c>
      <c r="G415" s="58">
        <v>2022</v>
      </c>
      <c r="H415" s="58" t="s">
        <v>546</v>
      </c>
      <c r="I415" s="58">
        <v>73591.585989112005</v>
      </c>
    </row>
    <row r="416" spans="1:9" x14ac:dyDescent="0.45">
      <c r="A416" s="58">
        <v>322258</v>
      </c>
      <c r="B416" s="58" t="s">
        <v>529</v>
      </c>
      <c r="C416" s="58" t="s">
        <v>530</v>
      </c>
      <c r="D416" s="58" t="s">
        <v>549</v>
      </c>
      <c r="E416" s="58" t="s">
        <v>532</v>
      </c>
      <c r="F416" s="58" t="s">
        <v>545</v>
      </c>
      <c r="G416" s="58">
        <v>2023</v>
      </c>
      <c r="H416" s="58" t="s">
        <v>546</v>
      </c>
      <c r="I416" s="58">
        <v>82541.925978727202</v>
      </c>
    </row>
    <row r="417" spans="1:9" x14ac:dyDescent="0.45">
      <c r="A417" s="58">
        <v>322259</v>
      </c>
      <c r="B417" s="58" t="s">
        <v>529</v>
      </c>
      <c r="C417" s="58" t="s">
        <v>530</v>
      </c>
      <c r="D417" s="58" t="s">
        <v>549</v>
      </c>
      <c r="E417" s="58" t="s">
        <v>532</v>
      </c>
      <c r="F417" s="58" t="s">
        <v>545</v>
      </c>
      <c r="G417" s="58">
        <v>2024</v>
      </c>
      <c r="H417" s="58" t="s">
        <v>546</v>
      </c>
      <c r="I417" s="58">
        <v>92463.000108973996</v>
      </c>
    </row>
    <row r="418" spans="1:9" x14ac:dyDescent="0.45">
      <c r="A418" s="58">
        <v>322260</v>
      </c>
      <c r="B418" s="58" t="s">
        <v>529</v>
      </c>
      <c r="C418" s="58" t="s">
        <v>530</v>
      </c>
      <c r="D418" s="58" t="s">
        <v>549</v>
      </c>
      <c r="E418" s="58" t="s">
        <v>532</v>
      </c>
      <c r="F418" s="58" t="s">
        <v>545</v>
      </c>
      <c r="G418" s="58">
        <v>2025</v>
      </c>
      <c r="H418" s="58" t="s">
        <v>546</v>
      </c>
      <c r="I418" s="58">
        <v>102923.24524657099</v>
      </c>
    </row>
    <row r="419" spans="1:9" x14ac:dyDescent="0.45">
      <c r="A419" s="58">
        <v>322261</v>
      </c>
      <c r="B419" s="58" t="s">
        <v>529</v>
      </c>
      <c r="C419" s="58" t="s">
        <v>530</v>
      </c>
      <c r="D419" s="58" t="s">
        <v>549</v>
      </c>
      <c r="E419" s="58" t="s">
        <v>532</v>
      </c>
      <c r="F419" s="58" t="s">
        <v>545</v>
      </c>
      <c r="G419" s="58">
        <v>2026</v>
      </c>
      <c r="H419" s="58" t="s">
        <v>546</v>
      </c>
      <c r="I419" s="58">
        <v>115033.164335664</v>
      </c>
    </row>
    <row r="420" spans="1:9" x14ac:dyDescent="0.45">
      <c r="A420" s="58">
        <v>322262</v>
      </c>
      <c r="B420" s="58" t="s">
        <v>529</v>
      </c>
      <c r="C420" s="58" t="s">
        <v>530</v>
      </c>
      <c r="D420" s="58" t="s">
        <v>549</v>
      </c>
      <c r="E420" s="58" t="s">
        <v>532</v>
      </c>
      <c r="F420" s="58" t="s">
        <v>545</v>
      </c>
      <c r="G420" s="58">
        <v>2027</v>
      </c>
      <c r="H420" s="58" t="s">
        <v>546</v>
      </c>
      <c r="I420" s="58">
        <v>126671.198191706</v>
      </c>
    </row>
    <row r="421" spans="1:9" x14ac:dyDescent="0.45">
      <c r="A421" s="58">
        <v>322263</v>
      </c>
      <c r="B421" s="58" t="s">
        <v>529</v>
      </c>
      <c r="C421" s="58" t="s">
        <v>530</v>
      </c>
      <c r="D421" s="58" t="s">
        <v>549</v>
      </c>
      <c r="E421" s="58" t="s">
        <v>532</v>
      </c>
      <c r="F421" s="58" t="s">
        <v>545</v>
      </c>
      <c r="G421" s="58">
        <v>2028</v>
      </c>
      <c r="H421" s="58" t="s">
        <v>546</v>
      </c>
      <c r="I421" s="58">
        <v>137486.11035364101</v>
      </c>
    </row>
    <row r="422" spans="1:9" x14ac:dyDescent="0.45">
      <c r="A422" s="58">
        <v>322264</v>
      </c>
      <c r="B422" s="58" t="s">
        <v>529</v>
      </c>
      <c r="C422" s="58" t="s">
        <v>530</v>
      </c>
      <c r="D422" s="58" t="s">
        <v>549</v>
      </c>
      <c r="E422" s="58" t="s">
        <v>532</v>
      </c>
      <c r="F422" s="58" t="s">
        <v>545</v>
      </c>
      <c r="G422" s="58">
        <v>2029</v>
      </c>
      <c r="H422" s="58" t="s">
        <v>546</v>
      </c>
      <c r="I422" s="58">
        <v>147565.68251341401</v>
      </c>
    </row>
    <row r="423" spans="1:9" x14ac:dyDescent="0.45">
      <c r="A423" s="58">
        <v>322265</v>
      </c>
      <c r="B423" s="58" t="s">
        <v>529</v>
      </c>
      <c r="C423" s="58" t="s">
        <v>530</v>
      </c>
      <c r="D423" s="58" t="s">
        <v>549</v>
      </c>
      <c r="E423" s="58" t="s">
        <v>532</v>
      </c>
      <c r="F423" s="58" t="s">
        <v>545</v>
      </c>
      <c r="G423" s="58">
        <v>2030</v>
      </c>
      <c r="H423" s="58" t="s">
        <v>546</v>
      </c>
      <c r="I423" s="58">
        <v>157629.03777217399</v>
      </c>
    </row>
    <row r="424" spans="1:9" x14ac:dyDescent="0.45">
      <c r="A424" s="58">
        <v>322266</v>
      </c>
      <c r="B424" s="58" t="s">
        <v>529</v>
      </c>
      <c r="C424" s="58" t="s">
        <v>530</v>
      </c>
      <c r="D424" s="58" t="s">
        <v>549</v>
      </c>
      <c r="E424" s="58" t="s">
        <v>532</v>
      </c>
      <c r="F424" s="58" t="s">
        <v>545</v>
      </c>
      <c r="G424" s="58">
        <v>2031</v>
      </c>
      <c r="H424" s="58" t="s">
        <v>546</v>
      </c>
      <c r="I424" s="58">
        <v>167303.34424822699</v>
      </c>
    </row>
    <row r="425" spans="1:9" x14ac:dyDescent="0.45">
      <c r="A425" s="58">
        <v>322267</v>
      </c>
      <c r="B425" s="58" t="s">
        <v>529</v>
      </c>
      <c r="C425" s="58" t="s">
        <v>530</v>
      </c>
      <c r="D425" s="58" t="s">
        <v>549</v>
      </c>
      <c r="E425" s="58" t="s">
        <v>532</v>
      </c>
      <c r="F425" s="58" t="s">
        <v>545</v>
      </c>
      <c r="G425" s="58">
        <v>2032</v>
      </c>
      <c r="H425" s="58" t="s">
        <v>546</v>
      </c>
      <c r="I425" s="58">
        <v>176224.78465273901</v>
      </c>
    </row>
    <row r="426" spans="1:9" x14ac:dyDescent="0.45">
      <c r="A426" s="58">
        <v>322268</v>
      </c>
      <c r="B426" s="58" t="s">
        <v>529</v>
      </c>
      <c r="C426" s="58" t="s">
        <v>530</v>
      </c>
      <c r="D426" s="58" t="s">
        <v>549</v>
      </c>
      <c r="E426" s="58" t="s">
        <v>532</v>
      </c>
      <c r="F426" s="58" t="s">
        <v>545</v>
      </c>
      <c r="G426" s="58">
        <v>2033</v>
      </c>
      <c r="H426" s="58" t="s">
        <v>546</v>
      </c>
      <c r="I426" s="58">
        <v>184220.259513053</v>
      </c>
    </row>
    <row r="427" spans="1:9" x14ac:dyDescent="0.45">
      <c r="A427" s="58">
        <v>322269</v>
      </c>
      <c r="B427" s="58" t="s">
        <v>529</v>
      </c>
      <c r="C427" s="58" t="s">
        <v>530</v>
      </c>
      <c r="D427" s="58" t="s">
        <v>549</v>
      </c>
      <c r="E427" s="58" t="s">
        <v>532</v>
      </c>
      <c r="F427" s="58" t="s">
        <v>545</v>
      </c>
      <c r="G427" s="58">
        <v>2034</v>
      </c>
      <c r="H427" s="58" t="s">
        <v>546</v>
      </c>
      <c r="I427" s="58">
        <v>191122.48273614599</v>
      </c>
    </row>
    <row r="428" spans="1:9" x14ac:dyDescent="0.45">
      <c r="A428" s="58">
        <v>322270</v>
      </c>
      <c r="B428" s="58" t="s">
        <v>529</v>
      </c>
      <c r="C428" s="58" t="s">
        <v>530</v>
      </c>
      <c r="D428" s="58" t="s">
        <v>549</v>
      </c>
      <c r="E428" s="58" t="s">
        <v>532</v>
      </c>
      <c r="F428" s="58" t="s">
        <v>545</v>
      </c>
      <c r="G428" s="58">
        <v>2035</v>
      </c>
      <c r="H428" s="58" t="s">
        <v>546</v>
      </c>
      <c r="I428" s="58">
        <v>196758.901004099</v>
      </c>
    </row>
    <row r="429" spans="1:9" x14ac:dyDescent="0.45">
      <c r="A429" s="58">
        <v>322271</v>
      </c>
      <c r="B429" s="58" t="s">
        <v>529</v>
      </c>
      <c r="C429" s="58" t="s">
        <v>530</v>
      </c>
      <c r="D429" s="58" t="s">
        <v>549</v>
      </c>
      <c r="E429" s="58" t="s">
        <v>532</v>
      </c>
      <c r="F429" s="58" t="s">
        <v>545</v>
      </c>
      <c r="G429" s="58">
        <v>2036</v>
      </c>
      <c r="H429" s="58" t="s">
        <v>546</v>
      </c>
      <c r="I429" s="58">
        <v>202084.5008371</v>
      </c>
    </row>
    <row r="430" spans="1:9" x14ac:dyDescent="0.45">
      <c r="A430" s="58">
        <v>322272</v>
      </c>
      <c r="B430" s="58" t="s">
        <v>529</v>
      </c>
      <c r="C430" s="58" t="s">
        <v>530</v>
      </c>
      <c r="D430" s="58" t="s">
        <v>549</v>
      </c>
      <c r="E430" s="58" t="s">
        <v>532</v>
      </c>
      <c r="F430" s="58" t="s">
        <v>545</v>
      </c>
      <c r="G430" s="58">
        <v>2037</v>
      </c>
      <c r="H430" s="58" t="s">
        <v>546</v>
      </c>
      <c r="I430" s="58">
        <v>205972.598524131</v>
      </c>
    </row>
    <row r="431" spans="1:9" x14ac:dyDescent="0.45">
      <c r="A431" s="58">
        <v>322273</v>
      </c>
      <c r="B431" s="58" t="s">
        <v>529</v>
      </c>
      <c r="C431" s="58" t="s">
        <v>530</v>
      </c>
      <c r="D431" s="58" t="s">
        <v>549</v>
      </c>
      <c r="E431" s="58" t="s">
        <v>532</v>
      </c>
      <c r="F431" s="58" t="s">
        <v>545</v>
      </c>
      <c r="G431" s="58">
        <v>2038</v>
      </c>
      <c r="H431" s="58" t="s">
        <v>546</v>
      </c>
      <c r="I431" s="58">
        <v>208494.078098853</v>
      </c>
    </row>
    <row r="432" spans="1:9" x14ac:dyDescent="0.45">
      <c r="A432" s="58">
        <v>322274</v>
      </c>
      <c r="B432" s="58" t="s">
        <v>529</v>
      </c>
      <c r="C432" s="58" t="s">
        <v>530</v>
      </c>
      <c r="D432" s="58" t="s">
        <v>549</v>
      </c>
      <c r="E432" s="58" t="s">
        <v>532</v>
      </c>
      <c r="F432" s="58" t="s">
        <v>545</v>
      </c>
      <c r="G432" s="58">
        <v>2039</v>
      </c>
      <c r="H432" s="58" t="s">
        <v>546</v>
      </c>
      <c r="I432" s="58">
        <v>209946.25241163501</v>
      </c>
    </row>
    <row r="433" spans="1:9" x14ac:dyDescent="0.45">
      <c r="A433" s="58">
        <v>322275</v>
      </c>
      <c r="B433" s="58" t="s">
        <v>529</v>
      </c>
      <c r="C433" s="58" t="s">
        <v>530</v>
      </c>
      <c r="D433" s="58" t="s">
        <v>549</v>
      </c>
      <c r="E433" s="58" t="s">
        <v>532</v>
      </c>
      <c r="F433" s="58" t="s">
        <v>545</v>
      </c>
      <c r="G433" s="58">
        <v>2040</v>
      </c>
      <c r="H433" s="58" t="s">
        <v>546</v>
      </c>
      <c r="I433" s="58">
        <v>210543.02609695101</v>
      </c>
    </row>
    <row r="434" spans="1:9" x14ac:dyDescent="0.45">
      <c r="A434" s="58">
        <v>322276</v>
      </c>
      <c r="B434" s="58" t="s">
        <v>529</v>
      </c>
      <c r="C434" s="58" t="s">
        <v>530</v>
      </c>
      <c r="D434" s="58" t="s">
        <v>549</v>
      </c>
      <c r="E434" s="58" t="s">
        <v>532</v>
      </c>
      <c r="F434" s="58" t="s">
        <v>545</v>
      </c>
      <c r="G434" s="58">
        <v>2041</v>
      </c>
      <c r="H434" s="58" t="s">
        <v>546</v>
      </c>
      <c r="I434" s="58">
        <v>211153.84220117499</v>
      </c>
    </row>
    <row r="435" spans="1:9" x14ac:dyDescent="0.45">
      <c r="A435" s="58">
        <v>322277</v>
      </c>
      <c r="B435" s="58" t="s">
        <v>529</v>
      </c>
      <c r="C435" s="58" t="s">
        <v>530</v>
      </c>
      <c r="D435" s="58" t="s">
        <v>549</v>
      </c>
      <c r="E435" s="58" t="s">
        <v>532</v>
      </c>
      <c r="F435" s="58" t="s">
        <v>545</v>
      </c>
      <c r="G435" s="58">
        <v>2042</v>
      </c>
      <c r="H435" s="58" t="s">
        <v>546</v>
      </c>
      <c r="I435" s="58">
        <v>211461.93483248199</v>
      </c>
    </row>
    <row r="436" spans="1:9" x14ac:dyDescent="0.45">
      <c r="A436" s="58">
        <v>322278</v>
      </c>
      <c r="B436" s="58" t="s">
        <v>529</v>
      </c>
      <c r="C436" s="58" t="s">
        <v>530</v>
      </c>
      <c r="D436" s="58" t="s">
        <v>549</v>
      </c>
      <c r="E436" s="58" t="s">
        <v>532</v>
      </c>
      <c r="F436" s="58" t="s">
        <v>545</v>
      </c>
      <c r="G436" s="58">
        <v>2043</v>
      </c>
      <c r="H436" s="58" t="s">
        <v>546</v>
      </c>
      <c r="I436" s="58">
        <v>211707.79762097</v>
      </c>
    </row>
    <row r="437" spans="1:9" x14ac:dyDescent="0.45">
      <c r="A437" s="58">
        <v>322279</v>
      </c>
      <c r="B437" s="58" t="s">
        <v>529</v>
      </c>
      <c r="C437" s="58" t="s">
        <v>530</v>
      </c>
      <c r="D437" s="58" t="s">
        <v>549</v>
      </c>
      <c r="E437" s="58" t="s">
        <v>532</v>
      </c>
      <c r="F437" s="58" t="s">
        <v>545</v>
      </c>
      <c r="G437" s="58">
        <v>2044</v>
      </c>
      <c r="H437" s="58" t="s">
        <v>546</v>
      </c>
      <c r="I437" s="58">
        <v>211974.44589229199</v>
      </c>
    </row>
    <row r="438" spans="1:9" x14ac:dyDescent="0.45">
      <c r="A438" s="58">
        <v>322280</v>
      </c>
      <c r="B438" s="58" t="s">
        <v>529</v>
      </c>
      <c r="C438" s="58" t="s">
        <v>530</v>
      </c>
      <c r="D438" s="58" t="s">
        <v>549</v>
      </c>
      <c r="E438" s="58" t="s">
        <v>532</v>
      </c>
      <c r="F438" s="58" t="s">
        <v>545</v>
      </c>
      <c r="G438" s="58">
        <v>2045</v>
      </c>
      <c r="H438" s="58" t="s">
        <v>546</v>
      </c>
      <c r="I438" s="58">
        <v>212173.40444687501</v>
      </c>
    </row>
    <row r="439" spans="1:9" x14ac:dyDescent="0.45">
      <c r="A439" s="58">
        <v>322281</v>
      </c>
      <c r="B439" s="58" t="s">
        <v>529</v>
      </c>
      <c r="C439" s="58" t="s">
        <v>530</v>
      </c>
      <c r="D439" s="58" t="s">
        <v>549</v>
      </c>
      <c r="E439" s="58" t="s">
        <v>532</v>
      </c>
      <c r="F439" s="58" t="s">
        <v>545</v>
      </c>
      <c r="G439" s="58">
        <v>2046</v>
      </c>
      <c r="H439" s="58" t="s">
        <v>546</v>
      </c>
      <c r="I439" s="58">
        <v>212521.123025785</v>
      </c>
    </row>
    <row r="440" spans="1:9" x14ac:dyDescent="0.45">
      <c r="A440" s="58">
        <v>322282</v>
      </c>
      <c r="B440" s="58" t="s">
        <v>529</v>
      </c>
      <c r="C440" s="58" t="s">
        <v>530</v>
      </c>
      <c r="D440" s="58" t="s">
        <v>549</v>
      </c>
      <c r="E440" s="58" t="s">
        <v>532</v>
      </c>
      <c r="F440" s="58" t="s">
        <v>545</v>
      </c>
      <c r="G440" s="58">
        <v>2047</v>
      </c>
      <c r="H440" s="58" t="s">
        <v>546</v>
      </c>
      <c r="I440" s="58">
        <v>213097.45850406299</v>
      </c>
    </row>
    <row r="441" spans="1:9" x14ac:dyDescent="0.45">
      <c r="A441" s="58">
        <v>322283</v>
      </c>
      <c r="B441" s="58" t="s">
        <v>529</v>
      </c>
      <c r="C441" s="58" t="s">
        <v>530</v>
      </c>
      <c r="D441" s="58" t="s">
        <v>549</v>
      </c>
      <c r="E441" s="58" t="s">
        <v>532</v>
      </c>
      <c r="F441" s="58" t="s">
        <v>545</v>
      </c>
      <c r="G441" s="58">
        <v>2048</v>
      </c>
      <c r="H441" s="58" t="s">
        <v>546</v>
      </c>
      <c r="I441" s="58">
        <v>213721.539389018</v>
      </c>
    </row>
    <row r="442" spans="1:9" x14ac:dyDescent="0.45">
      <c r="A442" s="58">
        <v>322284</v>
      </c>
      <c r="B442" s="58" t="s">
        <v>529</v>
      </c>
      <c r="C442" s="58" t="s">
        <v>530</v>
      </c>
      <c r="D442" s="58" t="s">
        <v>549</v>
      </c>
      <c r="E442" s="58" t="s">
        <v>532</v>
      </c>
      <c r="F442" s="58" t="s">
        <v>545</v>
      </c>
      <c r="G442" s="58">
        <v>2049</v>
      </c>
      <c r="H442" s="58" t="s">
        <v>546</v>
      </c>
      <c r="I442" s="58">
        <v>214366.169232352</v>
      </c>
    </row>
    <row r="443" spans="1:9" x14ac:dyDescent="0.45">
      <c r="A443" s="58">
        <v>322285</v>
      </c>
      <c r="B443" s="58" t="s">
        <v>529</v>
      </c>
      <c r="C443" s="58" t="s">
        <v>530</v>
      </c>
      <c r="D443" s="58" t="s">
        <v>549</v>
      </c>
      <c r="E443" s="58" t="s">
        <v>532</v>
      </c>
      <c r="F443" s="58" t="s">
        <v>545</v>
      </c>
      <c r="G443" s="58">
        <v>2050</v>
      </c>
      <c r="H443" s="58" t="s">
        <v>546</v>
      </c>
      <c r="I443" s="58">
        <v>215180.90560703201</v>
      </c>
    </row>
    <row r="444" spans="1:9" x14ac:dyDescent="0.45">
      <c r="A444" s="58">
        <v>323986</v>
      </c>
      <c r="B444" s="58" t="s">
        <v>529</v>
      </c>
      <c r="C444" s="58" t="s">
        <v>530</v>
      </c>
      <c r="D444" s="58" t="s">
        <v>550</v>
      </c>
      <c r="E444" s="58" t="s">
        <v>532</v>
      </c>
      <c r="F444" s="58" t="s">
        <v>545</v>
      </c>
      <c r="G444" s="58">
        <v>2017</v>
      </c>
      <c r="H444" s="58" t="s">
        <v>546</v>
      </c>
      <c r="I444" s="58">
        <v>4086.73188656209</v>
      </c>
    </row>
    <row r="445" spans="1:9" x14ac:dyDescent="0.45">
      <c r="A445" s="58">
        <v>323987</v>
      </c>
      <c r="B445" s="58" t="s">
        <v>529</v>
      </c>
      <c r="C445" s="58" t="s">
        <v>530</v>
      </c>
      <c r="D445" s="58" t="s">
        <v>550</v>
      </c>
      <c r="E445" s="58" t="s">
        <v>532</v>
      </c>
      <c r="F445" s="58" t="s">
        <v>545</v>
      </c>
      <c r="G445" s="58">
        <v>2018</v>
      </c>
      <c r="H445" s="58" t="s">
        <v>546</v>
      </c>
      <c r="I445" s="58">
        <v>4030.26830812043</v>
      </c>
    </row>
    <row r="446" spans="1:9" x14ac:dyDescent="0.45">
      <c r="A446" s="58">
        <v>323988</v>
      </c>
      <c r="B446" s="58" t="s">
        <v>529</v>
      </c>
      <c r="C446" s="58" t="s">
        <v>530</v>
      </c>
      <c r="D446" s="58" t="s">
        <v>550</v>
      </c>
      <c r="E446" s="58" t="s">
        <v>532</v>
      </c>
      <c r="F446" s="58" t="s">
        <v>545</v>
      </c>
      <c r="G446" s="58">
        <v>2019</v>
      </c>
      <c r="H446" s="58" t="s">
        <v>546</v>
      </c>
      <c r="I446" s="58">
        <v>3967.5726574384698</v>
      </c>
    </row>
    <row r="447" spans="1:9" x14ac:dyDescent="0.45">
      <c r="A447" s="58">
        <v>323989</v>
      </c>
      <c r="B447" s="58" t="s">
        <v>529</v>
      </c>
      <c r="C447" s="58" t="s">
        <v>530</v>
      </c>
      <c r="D447" s="58" t="s">
        <v>550</v>
      </c>
      <c r="E447" s="58" t="s">
        <v>532</v>
      </c>
      <c r="F447" s="58" t="s">
        <v>545</v>
      </c>
      <c r="G447" s="58">
        <v>2020</v>
      </c>
      <c r="H447" s="58" t="s">
        <v>546</v>
      </c>
      <c r="I447" s="58">
        <v>3897.4411711500102</v>
      </c>
    </row>
    <row r="448" spans="1:9" x14ac:dyDescent="0.45">
      <c r="A448" s="58">
        <v>323990</v>
      </c>
      <c r="B448" s="58" t="s">
        <v>529</v>
      </c>
      <c r="C448" s="58" t="s">
        <v>530</v>
      </c>
      <c r="D448" s="58" t="s">
        <v>550</v>
      </c>
      <c r="E448" s="58" t="s">
        <v>532</v>
      </c>
      <c r="F448" s="58" t="s">
        <v>545</v>
      </c>
      <c r="G448" s="58">
        <v>2021</v>
      </c>
      <c r="H448" s="58" t="s">
        <v>546</v>
      </c>
      <c r="I448" s="58">
        <v>3844.69329985474</v>
      </c>
    </row>
    <row r="449" spans="1:9" x14ac:dyDescent="0.45">
      <c r="A449" s="58">
        <v>323991</v>
      </c>
      <c r="B449" s="58" t="s">
        <v>529</v>
      </c>
      <c r="C449" s="58" t="s">
        <v>530</v>
      </c>
      <c r="D449" s="58" t="s">
        <v>550</v>
      </c>
      <c r="E449" s="58" t="s">
        <v>532</v>
      </c>
      <c r="F449" s="58" t="s">
        <v>545</v>
      </c>
      <c r="G449" s="58">
        <v>2022</v>
      </c>
      <c r="H449" s="58" t="s">
        <v>546</v>
      </c>
      <c r="I449" s="58">
        <v>3785.2469855990698</v>
      </c>
    </row>
    <row r="450" spans="1:9" x14ac:dyDescent="0.45">
      <c r="A450" s="58">
        <v>323992</v>
      </c>
      <c r="B450" s="58" t="s">
        <v>529</v>
      </c>
      <c r="C450" s="58" t="s">
        <v>530</v>
      </c>
      <c r="D450" s="58" t="s">
        <v>550</v>
      </c>
      <c r="E450" s="58" t="s">
        <v>532</v>
      </c>
      <c r="F450" s="58" t="s">
        <v>545</v>
      </c>
      <c r="G450" s="58">
        <v>2023</v>
      </c>
      <c r="H450" s="58" t="s">
        <v>546</v>
      </c>
      <c r="I450" s="58">
        <v>3723.4229608339801</v>
      </c>
    </row>
    <row r="451" spans="1:9" x14ac:dyDescent="0.45">
      <c r="A451" s="58">
        <v>323993</v>
      </c>
      <c r="B451" s="58" t="s">
        <v>529</v>
      </c>
      <c r="C451" s="58" t="s">
        <v>530</v>
      </c>
      <c r="D451" s="58" t="s">
        <v>550</v>
      </c>
      <c r="E451" s="58" t="s">
        <v>532</v>
      </c>
      <c r="F451" s="58" t="s">
        <v>545</v>
      </c>
      <c r="G451" s="58">
        <v>2024</v>
      </c>
      <c r="H451" s="58" t="s">
        <v>546</v>
      </c>
      <c r="I451" s="58">
        <v>3654.9735004127901</v>
      </c>
    </row>
    <row r="452" spans="1:9" x14ac:dyDescent="0.45">
      <c r="A452" s="58">
        <v>323994</v>
      </c>
      <c r="B452" s="58" t="s">
        <v>529</v>
      </c>
      <c r="C452" s="58" t="s">
        <v>530</v>
      </c>
      <c r="D452" s="58" t="s">
        <v>550</v>
      </c>
      <c r="E452" s="58" t="s">
        <v>532</v>
      </c>
      <c r="F452" s="58" t="s">
        <v>545</v>
      </c>
      <c r="G452" s="58">
        <v>2025</v>
      </c>
      <c r="H452" s="58" t="s">
        <v>546</v>
      </c>
      <c r="I452" s="58">
        <v>3587.599550074</v>
      </c>
    </row>
    <row r="453" spans="1:9" x14ac:dyDescent="0.45">
      <c r="A453" s="58">
        <v>323995</v>
      </c>
      <c r="B453" s="58" t="s">
        <v>529</v>
      </c>
      <c r="C453" s="58" t="s">
        <v>530</v>
      </c>
      <c r="D453" s="58" t="s">
        <v>550</v>
      </c>
      <c r="E453" s="58" t="s">
        <v>532</v>
      </c>
      <c r="F453" s="58" t="s">
        <v>545</v>
      </c>
      <c r="G453" s="58">
        <v>2026</v>
      </c>
      <c r="H453" s="58" t="s">
        <v>546</v>
      </c>
      <c r="I453" s="58">
        <v>3542.1003216716699</v>
      </c>
    </row>
    <row r="454" spans="1:9" x14ac:dyDescent="0.45">
      <c r="A454" s="58">
        <v>323996</v>
      </c>
      <c r="B454" s="58" t="s">
        <v>529</v>
      </c>
      <c r="C454" s="58" t="s">
        <v>530</v>
      </c>
      <c r="D454" s="58" t="s">
        <v>550</v>
      </c>
      <c r="E454" s="58" t="s">
        <v>532</v>
      </c>
      <c r="F454" s="58" t="s">
        <v>545</v>
      </c>
      <c r="G454" s="58">
        <v>2027</v>
      </c>
      <c r="H454" s="58" t="s">
        <v>546</v>
      </c>
      <c r="I454" s="58">
        <v>3497.9215840748602</v>
      </c>
    </row>
    <row r="455" spans="1:9" x14ac:dyDescent="0.45">
      <c r="A455" s="58">
        <v>323997</v>
      </c>
      <c r="B455" s="58" t="s">
        <v>529</v>
      </c>
      <c r="C455" s="58" t="s">
        <v>530</v>
      </c>
      <c r="D455" s="58" t="s">
        <v>550</v>
      </c>
      <c r="E455" s="58" t="s">
        <v>532</v>
      </c>
      <c r="F455" s="58" t="s">
        <v>545</v>
      </c>
      <c r="G455" s="58">
        <v>2028</v>
      </c>
      <c r="H455" s="58" t="s">
        <v>546</v>
      </c>
      <c r="I455" s="58">
        <v>3458.1534888581</v>
      </c>
    </row>
    <row r="456" spans="1:9" x14ac:dyDescent="0.45">
      <c r="A456" s="58">
        <v>323998</v>
      </c>
      <c r="B456" s="58" t="s">
        <v>529</v>
      </c>
      <c r="C456" s="58" t="s">
        <v>530</v>
      </c>
      <c r="D456" s="58" t="s">
        <v>550</v>
      </c>
      <c r="E456" s="58" t="s">
        <v>532</v>
      </c>
      <c r="F456" s="58" t="s">
        <v>545</v>
      </c>
      <c r="G456" s="58">
        <v>2029</v>
      </c>
      <c r="H456" s="58" t="s">
        <v>546</v>
      </c>
      <c r="I456" s="58">
        <v>3418.9536424949201</v>
      </c>
    </row>
    <row r="457" spans="1:9" x14ac:dyDescent="0.45">
      <c r="A457" s="58">
        <v>323999</v>
      </c>
      <c r="B457" s="58" t="s">
        <v>529</v>
      </c>
      <c r="C457" s="58" t="s">
        <v>530</v>
      </c>
      <c r="D457" s="58" t="s">
        <v>550</v>
      </c>
      <c r="E457" s="58" t="s">
        <v>532</v>
      </c>
      <c r="F457" s="58" t="s">
        <v>545</v>
      </c>
      <c r="G457" s="58">
        <v>2030</v>
      </c>
      <c r="H457" s="58" t="s">
        <v>546</v>
      </c>
      <c r="I457" s="58">
        <v>3384.60721535729</v>
      </c>
    </row>
    <row r="458" spans="1:9" x14ac:dyDescent="0.45">
      <c r="A458" s="58">
        <v>324000</v>
      </c>
      <c r="B458" s="58" t="s">
        <v>529</v>
      </c>
      <c r="C458" s="58" t="s">
        <v>530</v>
      </c>
      <c r="D458" s="58" t="s">
        <v>550</v>
      </c>
      <c r="E458" s="58" t="s">
        <v>532</v>
      </c>
      <c r="F458" s="58" t="s">
        <v>545</v>
      </c>
      <c r="G458" s="58">
        <v>2031</v>
      </c>
      <c r="H458" s="58" t="s">
        <v>546</v>
      </c>
      <c r="I458" s="58">
        <v>3357.2654781410702</v>
      </c>
    </row>
    <row r="459" spans="1:9" x14ac:dyDescent="0.45">
      <c r="A459" s="58">
        <v>324001</v>
      </c>
      <c r="B459" s="58" t="s">
        <v>529</v>
      </c>
      <c r="C459" s="58" t="s">
        <v>530</v>
      </c>
      <c r="D459" s="58" t="s">
        <v>550</v>
      </c>
      <c r="E459" s="58" t="s">
        <v>532</v>
      </c>
      <c r="F459" s="58" t="s">
        <v>545</v>
      </c>
      <c r="G459" s="58">
        <v>2032</v>
      </c>
      <c r="H459" s="58" t="s">
        <v>546</v>
      </c>
      <c r="I459" s="58">
        <v>3330.58225469117</v>
      </c>
    </row>
    <row r="460" spans="1:9" x14ac:dyDescent="0.45">
      <c r="A460" s="58">
        <v>324002</v>
      </c>
      <c r="B460" s="58" t="s">
        <v>529</v>
      </c>
      <c r="C460" s="58" t="s">
        <v>530</v>
      </c>
      <c r="D460" s="58" t="s">
        <v>550</v>
      </c>
      <c r="E460" s="58" t="s">
        <v>532</v>
      </c>
      <c r="F460" s="58" t="s">
        <v>545</v>
      </c>
      <c r="G460" s="58">
        <v>2033</v>
      </c>
      <c r="H460" s="58" t="s">
        <v>546</v>
      </c>
      <c r="I460" s="58">
        <v>3307.7711278816801</v>
      </c>
    </row>
    <row r="461" spans="1:9" x14ac:dyDescent="0.45">
      <c r="A461" s="58">
        <v>324003</v>
      </c>
      <c r="B461" s="58" t="s">
        <v>529</v>
      </c>
      <c r="C461" s="58" t="s">
        <v>530</v>
      </c>
      <c r="D461" s="58" t="s">
        <v>550</v>
      </c>
      <c r="E461" s="58" t="s">
        <v>532</v>
      </c>
      <c r="F461" s="58" t="s">
        <v>545</v>
      </c>
      <c r="G461" s="58">
        <v>2034</v>
      </c>
      <c r="H461" s="58" t="s">
        <v>546</v>
      </c>
      <c r="I461" s="58">
        <v>3284.0391973832998</v>
      </c>
    </row>
    <row r="462" spans="1:9" x14ac:dyDescent="0.45">
      <c r="A462" s="58">
        <v>324004</v>
      </c>
      <c r="B462" s="58" t="s">
        <v>529</v>
      </c>
      <c r="C462" s="58" t="s">
        <v>530</v>
      </c>
      <c r="D462" s="58" t="s">
        <v>550</v>
      </c>
      <c r="E462" s="58" t="s">
        <v>532</v>
      </c>
      <c r="F462" s="58" t="s">
        <v>545</v>
      </c>
      <c r="G462" s="58">
        <v>2035</v>
      </c>
      <c r="H462" s="58" t="s">
        <v>546</v>
      </c>
      <c r="I462" s="58">
        <v>3264.2074704893698</v>
      </c>
    </row>
    <row r="463" spans="1:9" x14ac:dyDescent="0.45">
      <c r="A463" s="58">
        <v>324005</v>
      </c>
      <c r="B463" s="58" t="s">
        <v>529</v>
      </c>
      <c r="C463" s="58" t="s">
        <v>530</v>
      </c>
      <c r="D463" s="58" t="s">
        <v>550</v>
      </c>
      <c r="E463" s="58" t="s">
        <v>532</v>
      </c>
      <c r="F463" s="58" t="s">
        <v>545</v>
      </c>
      <c r="G463" s="58">
        <v>2036</v>
      </c>
      <c r="H463" s="58" t="s">
        <v>546</v>
      </c>
      <c r="I463" s="58">
        <v>3267.6369912363398</v>
      </c>
    </row>
    <row r="464" spans="1:9" x14ac:dyDescent="0.45">
      <c r="A464" s="58">
        <v>324006</v>
      </c>
      <c r="B464" s="58" t="s">
        <v>529</v>
      </c>
      <c r="C464" s="58" t="s">
        <v>530</v>
      </c>
      <c r="D464" s="58" t="s">
        <v>550</v>
      </c>
      <c r="E464" s="58" t="s">
        <v>532</v>
      </c>
      <c r="F464" s="58" t="s">
        <v>545</v>
      </c>
      <c r="G464" s="58">
        <v>2037</v>
      </c>
      <c r="H464" s="58" t="s">
        <v>546</v>
      </c>
      <c r="I464" s="58">
        <v>3272.176896381</v>
      </c>
    </row>
    <row r="465" spans="1:9" x14ac:dyDescent="0.45">
      <c r="A465" s="58">
        <v>324007</v>
      </c>
      <c r="B465" s="58" t="s">
        <v>529</v>
      </c>
      <c r="C465" s="58" t="s">
        <v>530</v>
      </c>
      <c r="D465" s="58" t="s">
        <v>550</v>
      </c>
      <c r="E465" s="58" t="s">
        <v>532</v>
      </c>
      <c r="F465" s="58" t="s">
        <v>545</v>
      </c>
      <c r="G465" s="58">
        <v>2038</v>
      </c>
      <c r="H465" s="58" t="s">
        <v>546</v>
      </c>
      <c r="I465" s="58">
        <v>3282.19196919449</v>
      </c>
    </row>
    <row r="466" spans="1:9" x14ac:dyDescent="0.45">
      <c r="A466" s="58">
        <v>324008</v>
      </c>
      <c r="B466" s="58" t="s">
        <v>529</v>
      </c>
      <c r="C466" s="58" t="s">
        <v>530</v>
      </c>
      <c r="D466" s="58" t="s">
        <v>550</v>
      </c>
      <c r="E466" s="58" t="s">
        <v>532</v>
      </c>
      <c r="F466" s="58" t="s">
        <v>545</v>
      </c>
      <c r="G466" s="58">
        <v>2039</v>
      </c>
      <c r="H466" s="58" t="s">
        <v>546</v>
      </c>
      <c r="I466" s="58">
        <v>3291.8374085055002</v>
      </c>
    </row>
    <row r="467" spans="1:9" x14ac:dyDescent="0.45">
      <c r="A467" s="58">
        <v>324009</v>
      </c>
      <c r="B467" s="58" t="s">
        <v>529</v>
      </c>
      <c r="C467" s="58" t="s">
        <v>530</v>
      </c>
      <c r="D467" s="58" t="s">
        <v>550</v>
      </c>
      <c r="E467" s="58" t="s">
        <v>532</v>
      </c>
      <c r="F467" s="58" t="s">
        <v>545</v>
      </c>
      <c r="G467" s="58">
        <v>2040</v>
      </c>
      <c r="H467" s="58" t="s">
        <v>546</v>
      </c>
      <c r="I467" s="58">
        <v>3305.4623920587301</v>
      </c>
    </row>
    <row r="468" spans="1:9" x14ac:dyDescent="0.45">
      <c r="A468" s="58">
        <v>324010</v>
      </c>
      <c r="B468" s="58" t="s">
        <v>529</v>
      </c>
      <c r="C468" s="58" t="s">
        <v>530</v>
      </c>
      <c r="D468" s="58" t="s">
        <v>550</v>
      </c>
      <c r="E468" s="58" t="s">
        <v>532</v>
      </c>
      <c r="F468" s="58" t="s">
        <v>545</v>
      </c>
      <c r="G468" s="58">
        <v>2041</v>
      </c>
      <c r="H468" s="58" t="s">
        <v>546</v>
      </c>
      <c r="I468" s="58">
        <v>3332.4523118214402</v>
      </c>
    </row>
    <row r="469" spans="1:9" x14ac:dyDescent="0.45">
      <c r="A469" s="58">
        <v>324011</v>
      </c>
      <c r="B469" s="58" t="s">
        <v>529</v>
      </c>
      <c r="C469" s="58" t="s">
        <v>530</v>
      </c>
      <c r="D469" s="58" t="s">
        <v>550</v>
      </c>
      <c r="E469" s="58" t="s">
        <v>532</v>
      </c>
      <c r="F469" s="58" t="s">
        <v>545</v>
      </c>
      <c r="G469" s="58">
        <v>2042</v>
      </c>
      <c r="H469" s="58" t="s">
        <v>546</v>
      </c>
      <c r="I469" s="58">
        <v>3360.2434534592799</v>
      </c>
    </row>
    <row r="470" spans="1:9" x14ac:dyDescent="0.45">
      <c r="A470" s="58">
        <v>324012</v>
      </c>
      <c r="B470" s="58" t="s">
        <v>529</v>
      </c>
      <c r="C470" s="58" t="s">
        <v>530</v>
      </c>
      <c r="D470" s="58" t="s">
        <v>550</v>
      </c>
      <c r="E470" s="58" t="s">
        <v>532</v>
      </c>
      <c r="F470" s="58" t="s">
        <v>545</v>
      </c>
      <c r="G470" s="58">
        <v>2043</v>
      </c>
      <c r="H470" s="58" t="s">
        <v>546</v>
      </c>
      <c r="I470" s="58">
        <v>3388.2718937569698</v>
      </c>
    </row>
    <row r="471" spans="1:9" x14ac:dyDescent="0.45">
      <c r="A471" s="58">
        <v>324013</v>
      </c>
      <c r="B471" s="58" t="s">
        <v>529</v>
      </c>
      <c r="C471" s="58" t="s">
        <v>530</v>
      </c>
      <c r="D471" s="58" t="s">
        <v>550</v>
      </c>
      <c r="E471" s="58" t="s">
        <v>532</v>
      </c>
      <c r="F471" s="58" t="s">
        <v>545</v>
      </c>
      <c r="G471" s="58">
        <v>2044</v>
      </c>
      <c r="H471" s="58" t="s">
        <v>546</v>
      </c>
      <c r="I471" s="58">
        <v>3416.3327479882801</v>
      </c>
    </row>
    <row r="472" spans="1:9" x14ac:dyDescent="0.45">
      <c r="A472" s="58">
        <v>324014</v>
      </c>
      <c r="B472" s="58" t="s">
        <v>529</v>
      </c>
      <c r="C472" s="58" t="s">
        <v>530</v>
      </c>
      <c r="D472" s="58" t="s">
        <v>550</v>
      </c>
      <c r="E472" s="58" t="s">
        <v>532</v>
      </c>
      <c r="F472" s="58" t="s">
        <v>545</v>
      </c>
      <c r="G472" s="58">
        <v>2045</v>
      </c>
      <c r="H472" s="58" t="s">
        <v>546</v>
      </c>
      <c r="I472" s="58">
        <v>3444.6741584420201</v>
      </c>
    </row>
    <row r="473" spans="1:9" x14ac:dyDescent="0.45">
      <c r="A473" s="58">
        <v>324015</v>
      </c>
      <c r="B473" s="58" t="s">
        <v>529</v>
      </c>
      <c r="C473" s="58" t="s">
        <v>530</v>
      </c>
      <c r="D473" s="58" t="s">
        <v>550</v>
      </c>
      <c r="E473" s="58" t="s">
        <v>532</v>
      </c>
      <c r="F473" s="58" t="s">
        <v>545</v>
      </c>
      <c r="G473" s="58">
        <v>2046</v>
      </c>
      <c r="H473" s="58" t="s">
        <v>546</v>
      </c>
      <c r="I473" s="58">
        <v>3474.11877137799</v>
      </c>
    </row>
    <row r="474" spans="1:9" x14ac:dyDescent="0.45">
      <c r="A474" s="58">
        <v>324016</v>
      </c>
      <c r="B474" s="58" t="s">
        <v>529</v>
      </c>
      <c r="C474" s="58" t="s">
        <v>530</v>
      </c>
      <c r="D474" s="58" t="s">
        <v>550</v>
      </c>
      <c r="E474" s="58" t="s">
        <v>532</v>
      </c>
      <c r="F474" s="58" t="s">
        <v>545</v>
      </c>
      <c r="G474" s="58">
        <v>2047</v>
      </c>
      <c r="H474" s="58" t="s">
        <v>546</v>
      </c>
      <c r="I474" s="58">
        <v>3502.96366944183</v>
      </c>
    </row>
    <row r="475" spans="1:9" x14ac:dyDescent="0.45">
      <c r="A475" s="58">
        <v>324017</v>
      </c>
      <c r="B475" s="58" t="s">
        <v>529</v>
      </c>
      <c r="C475" s="58" t="s">
        <v>530</v>
      </c>
      <c r="D475" s="58" t="s">
        <v>550</v>
      </c>
      <c r="E475" s="58" t="s">
        <v>532</v>
      </c>
      <c r="F475" s="58" t="s">
        <v>545</v>
      </c>
      <c r="G475" s="58">
        <v>2048</v>
      </c>
      <c r="H475" s="58" t="s">
        <v>546</v>
      </c>
      <c r="I475" s="58">
        <v>3531.9493678891699</v>
      </c>
    </row>
    <row r="476" spans="1:9" x14ac:dyDescent="0.45">
      <c r="A476" s="58">
        <v>324018</v>
      </c>
      <c r="B476" s="58" t="s">
        <v>529</v>
      </c>
      <c r="C476" s="58" t="s">
        <v>530</v>
      </c>
      <c r="D476" s="58" t="s">
        <v>550</v>
      </c>
      <c r="E476" s="58" t="s">
        <v>532</v>
      </c>
      <c r="F476" s="58" t="s">
        <v>545</v>
      </c>
      <c r="G476" s="58">
        <v>2049</v>
      </c>
      <c r="H476" s="58" t="s">
        <v>546</v>
      </c>
      <c r="I476" s="58">
        <v>3561.1374985397401</v>
      </c>
    </row>
    <row r="477" spans="1:9" x14ac:dyDescent="0.45">
      <c r="A477" s="58">
        <v>324019</v>
      </c>
      <c r="B477" s="58" t="s">
        <v>529</v>
      </c>
      <c r="C477" s="58" t="s">
        <v>530</v>
      </c>
      <c r="D477" s="58" t="s">
        <v>550</v>
      </c>
      <c r="E477" s="58" t="s">
        <v>532</v>
      </c>
      <c r="F477" s="58" t="s">
        <v>545</v>
      </c>
      <c r="G477" s="58">
        <v>2050</v>
      </c>
      <c r="H477" s="58" t="s">
        <v>546</v>
      </c>
      <c r="I477" s="58">
        <v>3589.9661430436699</v>
      </c>
    </row>
    <row r="478" spans="1:9" x14ac:dyDescent="0.45">
      <c r="A478" s="58">
        <v>325720</v>
      </c>
      <c r="B478" s="58" t="s">
        <v>529</v>
      </c>
      <c r="C478" s="58" t="s">
        <v>530</v>
      </c>
      <c r="D478" s="58" t="s">
        <v>551</v>
      </c>
      <c r="E478" s="58" t="s">
        <v>532</v>
      </c>
      <c r="F478" s="58" t="s">
        <v>545</v>
      </c>
      <c r="G478" s="58">
        <v>2017</v>
      </c>
      <c r="H478" s="58" t="s">
        <v>546</v>
      </c>
      <c r="I478" s="58">
        <v>3857.4200882448199</v>
      </c>
    </row>
    <row r="479" spans="1:9" x14ac:dyDescent="0.45">
      <c r="A479" s="58">
        <v>325721</v>
      </c>
      <c r="B479" s="58" t="s">
        <v>529</v>
      </c>
      <c r="C479" s="58" t="s">
        <v>530</v>
      </c>
      <c r="D479" s="58" t="s">
        <v>551</v>
      </c>
      <c r="E479" s="58" t="s">
        <v>532</v>
      </c>
      <c r="F479" s="58" t="s">
        <v>545</v>
      </c>
      <c r="G479" s="58">
        <v>2018</v>
      </c>
      <c r="H479" s="58" t="s">
        <v>546</v>
      </c>
      <c r="I479" s="58">
        <v>4048.71451680474</v>
      </c>
    </row>
    <row r="480" spans="1:9" x14ac:dyDescent="0.45">
      <c r="A480" s="58">
        <v>325722</v>
      </c>
      <c r="B480" s="58" t="s">
        <v>529</v>
      </c>
      <c r="C480" s="58" t="s">
        <v>530</v>
      </c>
      <c r="D480" s="58" t="s">
        <v>551</v>
      </c>
      <c r="E480" s="58" t="s">
        <v>532</v>
      </c>
      <c r="F480" s="58" t="s">
        <v>545</v>
      </c>
      <c r="G480" s="58">
        <v>2019</v>
      </c>
      <c r="H480" s="58" t="s">
        <v>546</v>
      </c>
      <c r="I480" s="58">
        <v>4229.4688507768196</v>
      </c>
    </row>
    <row r="481" spans="1:9" x14ac:dyDescent="0.45">
      <c r="A481" s="58">
        <v>325723</v>
      </c>
      <c r="B481" s="58" t="s">
        <v>529</v>
      </c>
      <c r="C481" s="58" t="s">
        <v>530</v>
      </c>
      <c r="D481" s="58" t="s">
        <v>551</v>
      </c>
      <c r="E481" s="58" t="s">
        <v>532</v>
      </c>
      <c r="F481" s="58" t="s">
        <v>545</v>
      </c>
      <c r="G481" s="58">
        <v>2020</v>
      </c>
      <c r="H481" s="58" t="s">
        <v>546</v>
      </c>
      <c r="I481" s="58">
        <v>4402.7654150809803</v>
      </c>
    </row>
    <row r="482" spans="1:9" x14ac:dyDescent="0.45">
      <c r="A482" s="58">
        <v>325724</v>
      </c>
      <c r="B482" s="58" t="s">
        <v>529</v>
      </c>
      <c r="C482" s="58" t="s">
        <v>530</v>
      </c>
      <c r="D482" s="58" t="s">
        <v>551</v>
      </c>
      <c r="E482" s="58" t="s">
        <v>532</v>
      </c>
      <c r="F482" s="58" t="s">
        <v>545</v>
      </c>
      <c r="G482" s="58">
        <v>2021</v>
      </c>
      <c r="H482" s="58" t="s">
        <v>546</v>
      </c>
      <c r="I482" s="58">
        <v>4609.88085699781</v>
      </c>
    </row>
    <row r="483" spans="1:9" x14ac:dyDescent="0.45">
      <c r="A483" s="58">
        <v>325725</v>
      </c>
      <c r="B483" s="58" t="s">
        <v>529</v>
      </c>
      <c r="C483" s="58" t="s">
        <v>530</v>
      </c>
      <c r="D483" s="58" t="s">
        <v>551</v>
      </c>
      <c r="E483" s="58" t="s">
        <v>532</v>
      </c>
      <c r="F483" s="58" t="s">
        <v>545</v>
      </c>
      <c r="G483" s="58">
        <v>2022</v>
      </c>
      <c r="H483" s="58" t="s">
        <v>546</v>
      </c>
      <c r="I483" s="58">
        <v>4808.3770964949499</v>
      </c>
    </row>
    <row r="484" spans="1:9" x14ac:dyDescent="0.45">
      <c r="A484" s="58">
        <v>325726</v>
      </c>
      <c r="B484" s="58" t="s">
        <v>529</v>
      </c>
      <c r="C484" s="58" t="s">
        <v>530</v>
      </c>
      <c r="D484" s="58" t="s">
        <v>551</v>
      </c>
      <c r="E484" s="58" t="s">
        <v>532</v>
      </c>
      <c r="F484" s="58" t="s">
        <v>545</v>
      </c>
      <c r="G484" s="58">
        <v>2023</v>
      </c>
      <c r="H484" s="58" t="s">
        <v>546</v>
      </c>
      <c r="I484" s="58">
        <v>4998.6269484504701</v>
      </c>
    </row>
    <row r="485" spans="1:9" x14ac:dyDescent="0.45">
      <c r="A485" s="58">
        <v>325727</v>
      </c>
      <c r="B485" s="58" t="s">
        <v>529</v>
      </c>
      <c r="C485" s="58" t="s">
        <v>530</v>
      </c>
      <c r="D485" s="58" t="s">
        <v>551</v>
      </c>
      <c r="E485" s="58" t="s">
        <v>532</v>
      </c>
      <c r="F485" s="58" t="s">
        <v>545</v>
      </c>
      <c r="G485" s="58">
        <v>2024</v>
      </c>
      <c r="H485" s="58" t="s">
        <v>546</v>
      </c>
      <c r="I485" s="58">
        <v>5177.9548355542802</v>
      </c>
    </row>
    <row r="486" spans="1:9" x14ac:dyDescent="0.45">
      <c r="A486" s="58">
        <v>325728</v>
      </c>
      <c r="B486" s="58" t="s">
        <v>529</v>
      </c>
      <c r="C486" s="58" t="s">
        <v>530</v>
      </c>
      <c r="D486" s="58" t="s">
        <v>551</v>
      </c>
      <c r="E486" s="58" t="s">
        <v>532</v>
      </c>
      <c r="F486" s="58" t="s">
        <v>545</v>
      </c>
      <c r="G486" s="58">
        <v>2025</v>
      </c>
      <c r="H486" s="58" t="s">
        <v>546</v>
      </c>
      <c r="I486" s="58">
        <v>5334.7249970246003</v>
      </c>
    </row>
    <row r="487" spans="1:9" x14ac:dyDescent="0.45">
      <c r="A487" s="58">
        <v>325729</v>
      </c>
      <c r="B487" s="58" t="s">
        <v>529</v>
      </c>
      <c r="C487" s="58" t="s">
        <v>530</v>
      </c>
      <c r="D487" s="58" t="s">
        <v>551</v>
      </c>
      <c r="E487" s="58" t="s">
        <v>532</v>
      </c>
      <c r="F487" s="58" t="s">
        <v>545</v>
      </c>
      <c r="G487" s="58">
        <v>2026</v>
      </c>
      <c r="H487" s="58" t="s">
        <v>546</v>
      </c>
      <c r="I487" s="58">
        <v>5515.6071005747099</v>
      </c>
    </row>
    <row r="488" spans="1:9" x14ac:dyDescent="0.45">
      <c r="A488" s="58">
        <v>325730</v>
      </c>
      <c r="B488" s="58" t="s">
        <v>529</v>
      </c>
      <c r="C488" s="58" t="s">
        <v>530</v>
      </c>
      <c r="D488" s="58" t="s">
        <v>551</v>
      </c>
      <c r="E488" s="58" t="s">
        <v>532</v>
      </c>
      <c r="F488" s="58" t="s">
        <v>545</v>
      </c>
      <c r="G488" s="58">
        <v>2027</v>
      </c>
      <c r="H488" s="58" t="s">
        <v>546</v>
      </c>
      <c r="I488" s="58">
        <v>5664.2718112510902</v>
      </c>
    </row>
    <row r="489" spans="1:9" x14ac:dyDescent="0.45">
      <c r="A489" s="58">
        <v>325731</v>
      </c>
      <c r="B489" s="58" t="s">
        <v>529</v>
      </c>
      <c r="C489" s="58" t="s">
        <v>530</v>
      </c>
      <c r="D489" s="58" t="s">
        <v>551</v>
      </c>
      <c r="E489" s="58" t="s">
        <v>532</v>
      </c>
      <c r="F489" s="58" t="s">
        <v>545</v>
      </c>
      <c r="G489" s="58">
        <v>2028</v>
      </c>
      <c r="H489" s="58" t="s">
        <v>546</v>
      </c>
      <c r="I489" s="58">
        <v>5776.7790564775396</v>
      </c>
    </row>
    <row r="490" spans="1:9" x14ac:dyDescent="0.45">
      <c r="A490" s="58">
        <v>325732</v>
      </c>
      <c r="B490" s="58" t="s">
        <v>529</v>
      </c>
      <c r="C490" s="58" t="s">
        <v>530</v>
      </c>
      <c r="D490" s="58" t="s">
        <v>551</v>
      </c>
      <c r="E490" s="58" t="s">
        <v>532</v>
      </c>
      <c r="F490" s="58" t="s">
        <v>545</v>
      </c>
      <c r="G490" s="58">
        <v>2029</v>
      </c>
      <c r="H490" s="58" t="s">
        <v>546</v>
      </c>
      <c r="I490" s="58">
        <v>5850.10302872784</v>
      </c>
    </row>
    <row r="491" spans="1:9" x14ac:dyDescent="0.45">
      <c r="A491" s="58">
        <v>325733</v>
      </c>
      <c r="B491" s="58" t="s">
        <v>529</v>
      </c>
      <c r="C491" s="58" t="s">
        <v>530</v>
      </c>
      <c r="D491" s="58" t="s">
        <v>551</v>
      </c>
      <c r="E491" s="58" t="s">
        <v>532</v>
      </c>
      <c r="F491" s="58" t="s">
        <v>545</v>
      </c>
      <c r="G491" s="58">
        <v>2030</v>
      </c>
      <c r="H491" s="58" t="s">
        <v>546</v>
      </c>
      <c r="I491" s="58">
        <v>5881.1392754876297</v>
      </c>
    </row>
    <row r="492" spans="1:9" x14ac:dyDescent="0.45">
      <c r="A492" s="58">
        <v>325734</v>
      </c>
      <c r="B492" s="58" t="s">
        <v>529</v>
      </c>
      <c r="C492" s="58" t="s">
        <v>530</v>
      </c>
      <c r="D492" s="58" t="s">
        <v>551</v>
      </c>
      <c r="E492" s="58" t="s">
        <v>532</v>
      </c>
      <c r="F492" s="58" t="s">
        <v>545</v>
      </c>
      <c r="G492" s="58">
        <v>2031</v>
      </c>
      <c r="H492" s="58" t="s">
        <v>546</v>
      </c>
      <c r="I492" s="58">
        <v>5894.8643037706997</v>
      </c>
    </row>
    <row r="493" spans="1:9" x14ac:dyDescent="0.45">
      <c r="A493" s="58">
        <v>325735</v>
      </c>
      <c r="B493" s="58" t="s">
        <v>529</v>
      </c>
      <c r="C493" s="58" t="s">
        <v>530</v>
      </c>
      <c r="D493" s="58" t="s">
        <v>551</v>
      </c>
      <c r="E493" s="58" t="s">
        <v>532</v>
      </c>
      <c r="F493" s="58" t="s">
        <v>545</v>
      </c>
      <c r="G493" s="58">
        <v>2032</v>
      </c>
      <c r="H493" s="58" t="s">
        <v>546</v>
      </c>
      <c r="I493" s="58">
        <v>5900.3188534988203</v>
      </c>
    </row>
    <row r="494" spans="1:9" x14ac:dyDescent="0.45">
      <c r="A494" s="58">
        <v>325736</v>
      </c>
      <c r="B494" s="58" t="s">
        <v>529</v>
      </c>
      <c r="C494" s="58" t="s">
        <v>530</v>
      </c>
      <c r="D494" s="58" t="s">
        <v>551</v>
      </c>
      <c r="E494" s="58" t="s">
        <v>532</v>
      </c>
      <c r="F494" s="58" t="s">
        <v>545</v>
      </c>
      <c r="G494" s="58">
        <v>2033</v>
      </c>
      <c r="H494" s="58" t="s">
        <v>546</v>
      </c>
      <c r="I494" s="58">
        <v>5907.6091726240302</v>
      </c>
    </row>
    <row r="495" spans="1:9" x14ac:dyDescent="0.45">
      <c r="A495" s="58">
        <v>325737</v>
      </c>
      <c r="B495" s="58" t="s">
        <v>529</v>
      </c>
      <c r="C495" s="58" t="s">
        <v>530</v>
      </c>
      <c r="D495" s="58" t="s">
        <v>551</v>
      </c>
      <c r="E495" s="58" t="s">
        <v>532</v>
      </c>
      <c r="F495" s="58" t="s">
        <v>545</v>
      </c>
      <c r="G495" s="58">
        <v>2034</v>
      </c>
      <c r="H495" s="58" t="s">
        <v>546</v>
      </c>
      <c r="I495" s="58">
        <v>5925.6277296909302</v>
      </c>
    </row>
    <row r="496" spans="1:9" x14ac:dyDescent="0.45">
      <c r="A496" s="58">
        <v>325738</v>
      </c>
      <c r="B496" s="58" t="s">
        <v>529</v>
      </c>
      <c r="C496" s="58" t="s">
        <v>530</v>
      </c>
      <c r="D496" s="58" t="s">
        <v>551</v>
      </c>
      <c r="E496" s="58" t="s">
        <v>532</v>
      </c>
      <c r="F496" s="58" t="s">
        <v>545</v>
      </c>
      <c r="G496" s="58">
        <v>2035</v>
      </c>
      <c r="H496" s="58" t="s">
        <v>546</v>
      </c>
      <c r="I496" s="58">
        <v>5950.0384298047202</v>
      </c>
    </row>
    <row r="497" spans="1:9" x14ac:dyDescent="0.45">
      <c r="A497" s="58">
        <v>325739</v>
      </c>
      <c r="B497" s="58" t="s">
        <v>529</v>
      </c>
      <c r="C497" s="58" t="s">
        <v>530</v>
      </c>
      <c r="D497" s="58" t="s">
        <v>551</v>
      </c>
      <c r="E497" s="58" t="s">
        <v>532</v>
      </c>
      <c r="F497" s="58" t="s">
        <v>545</v>
      </c>
      <c r="G497" s="58">
        <v>2036</v>
      </c>
      <c r="H497" s="58" t="s">
        <v>546</v>
      </c>
      <c r="I497" s="58">
        <v>6021.9108888102501</v>
      </c>
    </row>
    <row r="498" spans="1:9" x14ac:dyDescent="0.45">
      <c r="A498" s="58">
        <v>325740</v>
      </c>
      <c r="B498" s="58" t="s">
        <v>529</v>
      </c>
      <c r="C498" s="58" t="s">
        <v>530</v>
      </c>
      <c r="D498" s="58" t="s">
        <v>551</v>
      </c>
      <c r="E498" s="58" t="s">
        <v>532</v>
      </c>
      <c r="F498" s="58" t="s">
        <v>545</v>
      </c>
      <c r="G498" s="58">
        <v>2037</v>
      </c>
      <c r="H498" s="58" t="s">
        <v>546</v>
      </c>
      <c r="I498" s="58">
        <v>6101.06697571527</v>
      </c>
    </row>
    <row r="499" spans="1:9" x14ac:dyDescent="0.45">
      <c r="A499" s="58">
        <v>325741</v>
      </c>
      <c r="B499" s="58" t="s">
        <v>529</v>
      </c>
      <c r="C499" s="58" t="s">
        <v>530</v>
      </c>
      <c r="D499" s="58" t="s">
        <v>551</v>
      </c>
      <c r="E499" s="58" t="s">
        <v>532</v>
      </c>
      <c r="F499" s="58" t="s">
        <v>545</v>
      </c>
      <c r="G499" s="58">
        <v>2038</v>
      </c>
      <c r="H499" s="58" t="s">
        <v>546</v>
      </c>
      <c r="I499" s="58">
        <v>6191.5522711077501</v>
      </c>
    </row>
    <row r="500" spans="1:9" x14ac:dyDescent="0.45">
      <c r="A500" s="58">
        <v>325742</v>
      </c>
      <c r="B500" s="58" t="s">
        <v>529</v>
      </c>
      <c r="C500" s="58" t="s">
        <v>530</v>
      </c>
      <c r="D500" s="58" t="s">
        <v>551</v>
      </c>
      <c r="E500" s="58" t="s">
        <v>532</v>
      </c>
      <c r="F500" s="58" t="s">
        <v>545</v>
      </c>
      <c r="G500" s="58">
        <v>2039</v>
      </c>
      <c r="H500" s="58" t="s">
        <v>546</v>
      </c>
      <c r="I500" s="58">
        <v>6286.5077743190004</v>
      </c>
    </row>
    <row r="501" spans="1:9" x14ac:dyDescent="0.45">
      <c r="A501" s="58">
        <v>325743</v>
      </c>
      <c r="B501" s="58" t="s">
        <v>529</v>
      </c>
      <c r="C501" s="58" t="s">
        <v>530</v>
      </c>
      <c r="D501" s="58" t="s">
        <v>551</v>
      </c>
      <c r="E501" s="58" t="s">
        <v>532</v>
      </c>
      <c r="F501" s="58" t="s">
        <v>545</v>
      </c>
      <c r="G501" s="58">
        <v>2040</v>
      </c>
      <c r="H501" s="58" t="s">
        <v>546</v>
      </c>
      <c r="I501" s="58">
        <v>6390.2123885954497</v>
      </c>
    </row>
    <row r="502" spans="1:9" x14ac:dyDescent="0.45">
      <c r="A502" s="58">
        <v>325744</v>
      </c>
      <c r="B502" s="58" t="s">
        <v>529</v>
      </c>
      <c r="C502" s="58" t="s">
        <v>530</v>
      </c>
      <c r="D502" s="58" t="s">
        <v>551</v>
      </c>
      <c r="E502" s="58" t="s">
        <v>532</v>
      </c>
      <c r="F502" s="58" t="s">
        <v>545</v>
      </c>
      <c r="G502" s="58">
        <v>2041</v>
      </c>
      <c r="H502" s="58" t="s">
        <v>546</v>
      </c>
      <c r="I502" s="58">
        <v>6518.85214300196</v>
      </c>
    </row>
    <row r="503" spans="1:9" x14ac:dyDescent="0.45">
      <c r="A503" s="58">
        <v>325745</v>
      </c>
      <c r="B503" s="58" t="s">
        <v>529</v>
      </c>
      <c r="C503" s="58" t="s">
        <v>530</v>
      </c>
      <c r="D503" s="58" t="s">
        <v>551</v>
      </c>
      <c r="E503" s="58" t="s">
        <v>532</v>
      </c>
      <c r="F503" s="58" t="s">
        <v>545</v>
      </c>
      <c r="G503" s="58">
        <v>2042</v>
      </c>
      <c r="H503" s="58" t="s">
        <v>546</v>
      </c>
      <c r="I503" s="58">
        <v>6646.0276451141899</v>
      </c>
    </row>
    <row r="504" spans="1:9" x14ac:dyDescent="0.45">
      <c r="A504" s="58">
        <v>325746</v>
      </c>
      <c r="B504" s="58" t="s">
        <v>529</v>
      </c>
      <c r="C504" s="58" t="s">
        <v>530</v>
      </c>
      <c r="D504" s="58" t="s">
        <v>551</v>
      </c>
      <c r="E504" s="58" t="s">
        <v>532</v>
      </c>
      <c r="F504" s="58" t="s">
        <v>545</v>
      </c>
      <c r="G504" s="58">
        <v>2043</v>
      </c>
      <c r="H504" s="58" t="s">
        <v>546</v>
      </c>
      <c r="I504" s="58">
        <v>6770.5250982636198</v>
      </c>
    </row>
    <row r="505" spans="1:9" x14ac:dyDescent="0.45">
      <c r="A505" s="58">
        <v>325747</v>
      </c>
      <c r="B505" s="58" t="s">
        <v>529</v>
      </c>
      <c r="C505" s="58" t="s">
        <v>530</v>
      </c>
      <c r="D505" s="58" t="s">
        <v>551</v>
      </c>
      <c r="E505" s="58" t="s">
        <v>532</v>
      </c>
      <c r="F505" s="58" t="s">
        <v>545</v>
      </c>
      <c r="G505" s="58">
        <v>2044</v>
      </c>
      <c r="H505" s="58" t="s">
        <v>546</v>
      </c>
      <c r="I505" s="58">
        <v>6891.5513659205299</v>
      </c>
    </row>
    <row r="506" spans="1:9" x14ac:dyDescent="0.45">
      <c r="A506" s="58">
        <v>325748</v>
      </c>
      <c r="B506" s="58" t="s">
        <v>529</v>
      </c>
      <c r="C506" s="58" t="s">
        <v>530</v>
      </c>
      <c r="D506" s="58" t="s">
        <v>551</v>
      </c>
      <c r="E506" s="58" t="s">
        <v>532</v>
      </c>
      <c r="F506" s="58" t="s">
        <v>545</v>
      </c>
      <c r="G506" s="58">
        <v>2045</v>
      </c>
      <c r="H506" s="58" t="s">
        <v>546</v>
      </c>
      <c r="I506" s="58">
        <v>7009.0969841849201</v>
      </c>
    </row>
    <row r="507" spans="1:9" x14ac:dyDescent="0.45">
      <c r="A507" s="58">
        <v>325749</v>
      </c>
      <c r="B507" s="58" t="s">
        <v>529</v>
      </c>
      <c r="C507" s="58" t="s">
        <v>530</v>
      </c>
      <c r="D507" s="58" t="s">
        <v>551</v>
      </c>
      <c r="E507" s="58" t="s">
        <v>532</v>
      </c>
      <c r="F507" s="58" t="s">
        <v>545</v>
      </c>
      <c r="G507" s="58">
        <v>2046</v>
      </c>
      <c r="H507" s="58" t="s">
        <v>546</v>
      </c>
      <c r="I507" s="58">
        <v>7124.4080435968099</v>
      </c>
    </row>
    <row r="508" spans="1:9" x14ac:dyDescent="0.45">
      <c r="A508" s="58">
        <v>325750</v>
      </c>
      <c r="B508" s="58" t="s">
        <v>529</v>
      </c>
      <c r="C508" s="58" t="s">
        <v>530</v>
      </c>
      <c r="D508" s="58" t="s">
        <v>551</v>
      </c>
      <c r="E508" s="58" t="s">
        <v>532</v>
      </c>
      <c r="F508" s="58" t="s">
        <v>545</v>
      </c>
      <c r="G508" s="58">
        <v>2047</v>
      </c>
      <c r="H508" s="58" t="s">
        <v>546</v>
      </c>
      <c r="I508" s="58">
        <v>7233.4814096398504</v>
      </c>
    </row>
    <row r="509" spans="1:9" x14ac:dyDescent="0.45">
      <c r="A509" s="58">
        <v>325751</v>
      </c>
      <c r="B509" s="58" t="s">
        <v>529</v>
      </c>
      <c r="C509" s="58" t="s">
        <v>530</v>
      </c>
      <c r="D509" s="58" t="s">
        <v>551</v>
      </c>
      <c r="E509" s="58" t="s">
        <v>532</v>
      </c>
      <c r="F509" s="58" t="s">
        <v>545</v>
      </c>
      <c r="G509" s="58">
        <v>2048</v>
      </c>
      <c r="H509" s="58" t="s">
        <v>546</v>
      </c>
      <c r="I509" s="58">
        <v>7337.5816218681302</v>
      </c>
    </row>
    <row r="510" spans="1:9" x14ac:dyDescent="0.45">
      <c r="A510" s="58">
        <v>325752</v>
      </c>
      <c r="B510" s="58" t="s">
        <v>529</v>
      </c>
      <c r="C510" s="58" t="s">
        <v>530</v>
      </c>
      <c r="D510" s="58" t="s">
        <v>551</v>
      </c>
      <c r="E510" s="58" t="s">
        <v>532</v>
      </c>
      <c r="F510" s="58" t="s">
        <v>545</v>
      </c>
      <c r="G510" s="58">
        <v>2049</v>
      </c>
      <c r="H510" s="58" t="s">
        <v>546</v>
      </c>
      <c r="I510" s="58">
        <v>7436.61983453827</v>
      </c>
    </row>
    <row r="511" spans="1:9" x14ac:dyDescent="0.45">
      <c r="A511" s="58">
        <v>325753</v>
      </c>
      <c r="B511" s="58" t="s">
        <v>529</v>
      </c>
      <c r="C511" s="58" t="s">
        <v>530</v>
      </c>
      <c r="D511" s="58" t="s">
        <v>551</v>
      </c>
      <c r="E511" s="58" t="s">
        <v>532</v>
      </c>
      <c r="F511" s="58" t="s">
        <v>545</v>
      </c>
      <c r="G511" s="58">
        <v>2050</v>
      </c>
      <c r="H511" s="58" t="s">
        <v>546</v>
      </c>
      <c r="I511" s="58">
        <v>7529.3500539866</v>
      </c>
    </row>
    <row r="512" spans="1:9" x14ac:dyDescent="0.45">
      <c r="A512" s="58">
        <v>327454</v>
      </c>
      <c r="B512" s="58" t="s">
        <v>529</v>
      </c>
      <c r="C512" s="58" t="s">
        <v>530</v>
      </c>
      <c r="D512" s="58" t="s">
        <v>552</v>
      </c>
      <c r="E512" s="58" t="s">
        <v>532</v>
      </c>
      <c r="F512" s="58" t="s">
        <v>545</v>
      </c>
      <c r="G512" s="58">
        <v>2017</v>
      </c>
      <c r="H512" s="58" t="s">
        <v>546</v>
      </c>
      <c r="I512" s="58">
        <v>0</v>
      </c>
    </row>
    <row r="513" spans="1:9" x14ac:dyDescent="0.45">
      <c r="A513" s="58">
        <v>327455</v>
      </c>
      <c r="B513" s="58" t="s">
        <v>529</v>
      </c>
      <c r="C513" s="58" t="s">
        <v>530</v>
      </c>
      <c r="D513" s="58" t="s">
        <v>552</v>
      </c>
      <c r="E513" s="58" t="s">
        <v>532</v>
      </c>
      <c r="F513" s="58" t="s">
        <v>545</v>
      </c>
      <c r="G513" s="58">
        <v>2018</v>
      </c>
      <c r="H513" s="58" t="s">
        <v>546</v>
      </c>
      <c r="I513" s="58">
        <v>0</v>
      </c>
    </row>
    <row r="514" spans="1:9" x14ac:dyDescent="0.45">
      <c r="A514" s="58">
        <v>327456</v>
      </c>
      <c r="B514" s="58" t="s">
        <v>529</v>
      </c>
      <c r="C514" s="58" t="s">
        <v>530</v>
      </c>
      <c r="D514" s="58" t="s">
        <v>552</v>
      </c>
      <c r="E514" s="58" t="s">
        <v>532</v>
      </c>
      <c r="F514" s="58" t="s">
        <v>545</v>
      </c>
      <c r="G514" s="58">
        <v>2019</v>
      </c>
      <c r="H514" s="58" t="s">
        <v>546</v>
      </c>
      <c r="I514" s="58">
        <v>0</v>
      </c>
    </row>
    <row r="515" spans="1:9" x14ac:dyDescent="0.45">
      <c r="A515" s="58">
        <v>327457</v>
      </c>
      <c r="B515" s="58" t="s">
        <v>529</v>
      </c>
      <c r="C515" s="58" t="s">
        <v>530</v>
      </c>
      <c r="D515" s="58" t="s">
        <v>552</v>
      </c>
      <c r="E515" s="58" t="s">
        <v>532</v>
      </c>
      <c r="F515" s="58" t="s">
        <v>545</v>
      </c>
      <c r="G515" s="58">
        <v>2020</v>
      </c>
      <c r="H515" s="58" t="s">
        <v>546</v>
      </c>
      <c r="I515" s="58">
        <v>0</v>
      </c>
    </row>
    <row r="516" spans="1:9" x14ac:dyDescent="0.45">
      <c r="A516" s="58">
        <v>327458</v>
      </c>
      <c r="B516" s="58" t="s">
        <v>529</v>
      </c>
      <c r="C516" s="58" t="s">
        <v>530</v>
      </c>
      <c r="D516" s="58" t="s">
        <v>552</v>
      </c>
      <c r="E516" s="58" t="s">
        <v>532</v>
      </c>
      <c r="F516" s="58" t="s">
        <v>545</v>
      </c>
      <c r="G516" s="58">
        <v>2021</v>
      </c>
      <c r="H516" s="58" t="s">
        <v>546</v>
      </c>
      <c r="I516" s="58">
        <v>0</v>
      </c>
    </row>
    <row r="517" spans="1:9" x14ac:dyDescent="0.45">
      <c r="A517" s="58">
        <v>327459</v>
      </c>
      <c r="B517" s="58" t="s">
        <v>529</v>
      </c>
      <c r="C517" s="58" t="s">
        <v>530</v>
      </c>
      <c r="D517" s="58" t="s">
        <v>552</v>
      </c>
      <c r="E517" s="58" t="s">
        <v>532</v>
      </c>
      <c r="F517" s="58" t="s">
        <v>545</v>
      </c>
      <c r="G517" s="58">
        <v>2022</v>
      </c>
      <c r="H517" s="58" t="s">
        <v>546</v>
      </c>
      <c r="I517" s="58">
        <v>0</v>
      </c>
    </row>
    <row r="518" spans="1:9" x14ac:dyDescent="0.45">
      <c r="A518" s="58">
        <v>327460</v>
      </c>
      <c r="B518" s="58" t="s">
        <v>529</v>
      </c>
      <c r="C518" s="58" t="s">
        <v>530</v>
      </c>
      <c r="D518" s="58" t="s">
        <v>552</v>
      </c>
      <c r="E518" s="58" t="s">
        <v>532</v>
      </c>
      <c r="F518" s="58" t="s">
        <v>545</v>
      </c>
      <c r="G518" s="58">
        <v>2023</v>
      </c>
      <c r="H518" s="58" t="s">
        <v>546</v>
      </c>
      <c r="I518" s="58">
        <v>0</v>
      </c>
    </row>
    <row r="519" spans="1:9" x14ac:dyDescent="0.45">
      <c r="A519" s="58">
        <v>327461</v>
      </c>
      <c r="B519" s="58" t="s">
        <v>529</v>
      </c>
      <c r="C519" s="58" t="s">
        <v>530</v>
      </c>
      <c r="D519" s="58" t="s">
        <v>552</v>
      </c>
      <c r="E519" s="58" t="s">
        <v>532</v>
      </c>
      <c r="F519" s="58" t="s">
        <v>545</v>
      </c>
      <c r="G519" s="58">
        <v>2024</v>
      </c>
      <c r="H519" s="58" t="s">
        <v>546</v>
      </c>
      <c r="I519" s="58">
        <v>0</v>
      </c>
    </row>
    <row r="520" spans="1:9" x14ac:dyDescent="0.45">
      <c r="A520" s="58">
        <v>327462</v>
      </c>
      <c r="B520" s="58" t="s">
        <v>529</v>
      </c>
      <c r="C520" s="58" t="s">
        <v>530</v>
      </c>
      <c r="D520" s="58" t="s">
        <v>552</v>
      </c>
      <c r="E520" s="58" t="s">
        <v>532</v>
      </c>
      <c r="F520" s="58" t="s">
        <v>545</v>
      </c>
      <c r="G520" s="58">
        <v>2025</v>
      </c>
      <c r="H520" s="58" t="s">
        <v>546</v>
      </c>
      <c r="I520" s="58">
        <v>0</v>
      </c>
    </row>
    <row r="521" spans="1:9" x14ac:dyDescent="0.45">
      <c r="A521" s="58">
        <v>327463</v>
      </c>
      <c r="B521" s="58" t="s">
        <v>529</v>
      </c>
      <c r="C521" s="58" t="s">
        <v>530</v>
      </c>
      <c r="D521" s="58" t="s">
        <v>552</v>
      </c>
      <c r="E521" s="58" t="s">
        <v>532</v>
      </c>
      <c r="F521" s="58" t="s">
        <v>545</v>
      </c>
      <c r="G521" s="58">
        <v>2026</v>
      </c>
      <c r="H521" s="58" t="s">
        <v>546</v>
      </c>
      <c r="I521" s="58">
        <v>0</v>
      </c>
    </row>
    <row r="522" spans="1:9" x14ac:dyDescent="0.45">
      <c r="A522" s="58">
        <v>327464</v>
      </c>
      <c r="B522" s="58" t="s">
        <v>529</v>
      </c>
      <c r="C522" s="58" t="s">
        <v>530</v>
      </c>
      <c r="D522" s="58" t="s">
        <v>552</v>
      </c>
      <c r="E522" s="58" t="s">
        <v>532</v>
      </c>
      <c r="F522" s="58" t="s">
        <v>545</v>
      </c>
      <c r="G522" s="58">
        <v>2027</v>
      </c>
      <c r="H522" s="58" t="s">
        <v>546</v>
      </c>
      <c r="I522" s="58">
        <v>0</v>
      </c>
    </row>
    <row r="523" spans="1:9" x14ac:dyDescent="0.45">
      <c r="A523" s="58">
        <v>327465</v>
      </c>
      <c r="B523" s="58" t="s">
        <v>529</v>
      </c>
      <c r="C523" s="58" t="s">
        <v>530</v>
      </c>
      <c r="D523" s="58" t="s">
        <v>552</v>
      </c>
      <c r="E523" s="58" t="s">
        <v>532</v>
      </c>
      <c r="F523" s="58" t="s">
        <v>545</v>
      </c>
      <c r="G523" s="58">
        <v>2028</v>
      </c>
      <c r="H523" s="58" t="s">
        <v>546</v>
      </c>
      <c r="I523" s="58">
        <v>5.1148805215464401</v>
      </c>
    </row>
    <row r="524" spans="1:9" x14ac:dyDescent="0.45">
      <c r="A524" s="58">
        <v>327466</v>
      </c>
      <c r="B524" s="58" t="s">
        <v>529</v>
      </c>
      <c r="C524" s="58" t="s">
        <v>530</v>
      </c>
      <c r="D524" s="58" t="s">
        <v>552</v>
      </c>
      <c r="E524" s="58" t="s">
        <v>532</v>
      </c>
      <c r="F524" s="58" t="s">
        <v>545</v>
      </c>
      <c r="G524" s="58">
        <v>2029</v>
      </c>
      <c r="H524" s="58" t="s">
        <v>546</v>
      </c>
      <c r="I524" s="58">
        <v>10.0374025425553</v>
      </c>
    </row>
    <row r="525" spans="1:9" x14ac:dyDescent="0.45">
      <c r="A525" s="58">
        <v>327467</v>
      </c>
      <c r="B525" s="58" t="s">
        <v>529</v>
      </c>
      <c r="C525" s="58" t="s">
        <v>530</v>
      </c>
      <c r="D525" s="58" t="s">
        <v>552</v>
      </c>
      <c r="E525" s="58" t="s">
        <v>532</v>
      </c>
      <c r="F525" s="58" t="s">
        <v>545</v>
      </c>
      <c r="G525" s="58">
        <v>2030</v>
      </c>
      <c r="H525" s="58" t="s">
        <v>546</v>
      </c>
      <c r="I525" s="58">
        <v>14.817005232090001</v>
      </c>
    </row>
    <row r="526" spans="1:9" x14ac:dyDescent="0.45">
      <c r="A526" s="58">
        <v>327468</v>
      </c>
      <c r="B526" s="58" t="s">
        <v>529</v>
      </c>
      <c r="C526" s="58" t="s">
        <v>530</v>
      </c>
      <c r="D526" s="58" t="s">
        <v>552</v>
      </c>
      <c r="E526" s="58" t="s">
        <v>532</v>
      </c>
      <c r="F526" s="58" t="s">
        <v>545</v>
      </c>
      <c r="G526" s="58">
        <v>2031</v>
      </c>
      <c r="H526" s="58" t="s">
        <v>546</v>
      </c>
      <c r="I526" s="58">
        <v>19.5656528232788</v>
      </c>
    </row>
    <row r="527" spans="1:9" x14ac:dyDescent="0.45">
      <c r="A527" s="58">
        <v>327469</v>
      </c>
      <c r="B527" s="58" t="s">
        <v>529</v>
      </c>
      <c r="C527" s="58" t="s">
        <v>530</v>
      </c>
      <c r="D527" s="58" t="s">
        <v>552</v>
      </c>
      <c r="E527" s="58" t="s">
        <v>532</v>
      </c>
      <c r="F527" s="58" t="s">
        <v>545</v>
      </c>
      <c r="G527" s="58">
        <v>2032</v>
      </c>
      <c r="H527" s="58" t="s">
        <v>546</v>
      </c>
      <c r="I527" s="58">
        <v>28.837545198370002</v>
      </c>
    </row>
    <row r="528" spans="1:9" x14ac:dyDescent="0.45">
      <c r="A528" s="58">
        <v>327470</v>
      </c>
      <c r="B528" s="58" t="s">
        <v>529</v>
      </c>
      <c r="C528" s="58" t="s">
        <v>530</v>
      </c>
      <c r="D528" s="58" t="s">
        <v>552</v>
      </c>
      <c r="E528" s="58" t="s">
        <v>532</v>
      </c>
      <c r="F528" s="58" t="s">
        <v>545</v>
      </c>
      <c r="G528" s="58">
        <v>2033</v>
      </c>
      <c r="H528" s="58" t="s">
        <v>546</v>
      </c>
      <c r="I528" s="58">
        <v>37.810907932511398</v>
      </c>
    </row>
    <row r="529" spans="1:9" x14ac:dyDescent="0.45">
      <c r="A529" s="58">
        <v>327471</v>
      </c>
      <c r="B529" s="58" t="s">
        <v>529</v>
      </c>
      <c r="C529" s="58" t="s">
        <v>530</v>
      </c>
      <c r="D529" s="58" t="s">
        <v>552</v>
      </c>
      <c r="E529" s="58" t="s">
        <v>532</v>
      </c>
      <c r="F529" s="58" t="s">
        <v>545</v>
      </c>
      <c r="G529" s="58">
        <v>2034</v>
      </c>
      <c r="H529" s="58" t="s">
        <v>546</v>
      </c>
      <c r="I529" s="58">
        <v>50.946584844287798</v>
      </c>
    </row>
    <row r="530" spans="1:9" x14ac:dyDescent="0.45">
      <c r="A530" s="58">
        <v>327472</v>
      </c>
      <c r="B530" s="58" t="s">
        <v>529</v>
      </c>
      <c r="C530" s="58" t="s">
        <v>530</v>
      </c>
      <c r="D530" s="58" t="s">
        <v>552</v>
      </c>
      <c r="E530" s="58" t="s">
        <v>532</v>
      </c>
      <c r="F530" s="58" t="s">
        <v>545</v>
      </c>
      <c r="G530" s="58">
        <v>2035</v>
      </c>
      <c r="H530" s="58" t="s">
        <v>546</v>
      </c>
      <c r="I530" s="58">
        <v>68.136939733552893</v>
      </c>
    </row>
    <row r="531" spans="1:9" x14ac:dyDescent="0.45">
      <c r="A531" s="58">
        <v>327473</v>
      </c>
      <c r="B531" s="58" t="s">
        <v>529</v>
      </c>
      <c r="C531" s="58" t="s">
        <v>530</v>
      </c>
      <c r="D531" s="58" t="s">
        <v>552</v>
      </c>
      <c r="E531" s="58" t="s">
        <v>532</v>
      </c>
      <c r="F531" s="58" t="s">
        <v>545</v>
      </c>
      <c r="G531" s="58">
        <v>2036</v>
      </c>
      <c r="H531" s="58" t="s">
        <v>546</v>
      </c>
      <c r="I531" s="58">
        <v>91.455655040714504</v>
      </c>
    </row>
    <row r="532" spans="1:9" x14ac:dyDescent="0.45">
      <c r="A532" s="58">
        <v>327474</v>
      </c>
      <c r="B532" s="58" t="s">
        <v>529</v>
      </c>
      <c r="C532" s="58" t="s">
        <v>530</v>
      </c>
      <c r="D532" s="58" t="s">
        <v>552</v>
      </c>
      <c r="E532" s="58" t="s">
        <v>532</v>
      </c>
      <c r="F532" s="58" t="s">
        <v>545</v>
      </c>
      <c r="G532" s="58">
        <v>2037</v>
      </c>
      <c r="H532" s="58" t="s">
        <v>546</v>
      </c>
      <c r="I532" s="58">
        <v>119.379952338526</v>
      </c>
    </row>
    <row r="533" spans="1:9" x14ac:dyDescent="0.45">
      <c r="A533" s="58">
        <v>327475</v>
      </c>
      <c r="B533" s="58" t="s">
        <v>529</v>
      </c>
      <c r="C533" s="58" t="s">
        <v>530</v>
      </c>
      <c r="D533" s="58" t="s">
        <v>552</v>
      </c>
      <c r="E533" s="58" t="s">
        <v>532</v>
      </c>
      <c r="F533" s="58" t="s">
        <v>545</v>
      </c>
      <c r="G533" s="58">
        <v>2038</v>
      </c>
      <c r="H533" s="58" t="s">
        <v>546</v>
      </c>
      <c r="I533" s="58">
        <v>156.59888269270201</v>
      </c>
    </row>
    <row r="534" spans="1:9" x14ac:dyDescent="0.45">
      <c r="A534" s="58">
        <v>327476</v>
      </c>
      <c r="B534" s="58" t="s">
        <v>529</v>
      </c>
      <c r="C534" s="58" t="s">
        <v>530</v>
      </c>
      <c r="D534" s="58" t="s">
        <v>552</v>
      </c>
      <c r="E534" s="58" t="s">
        <v>532</v>
      </c>
      <c r="F534" s="58" t="s">
        <v>545</v>
      </c>
      <c r="G534" s="58">
        <v>2039</v>
      </c>
      <c r="H534" s="58" t="s">
        <v>546</v>
      </c>
      <c r="I534" s="58">
        <v>202.831217914511</v>
      </c>
    </row>
    <row r="535" spans="1:9" x14ac:dyDescent="0.45">
      <c r="A535" s="58">
        <v>327477</v>
      </c>
      <c r="B535" s="58" t="s">
        <v>529</v>
      </c>
      <c r="C535" s="58" t="s">
        <v>530</v>
      </c>
      <c r="D535" s="58" t="s">
        <v>552</v>
      </c>
      <c r="E535" s="58" t="s">
        <v>532</v>
      </c>
      <c r="F535" s="58" t="s">
        <v>545</v>
      </c>
      <c r="G535" s="58">
        <v>2040</v>
      </c>
      <c r="H535" s="58" t="s">
        <v>546</v>
      </c>
      <c r="I535" s="58">
        <v>257.88694841509403</v>
      </c>
    </row>
    <row r="536" spans="1:9" x14ac:dyDescent="0.45">
      <c r="A536" s="58">
        <v>327478</v>
      </c>
      <c r="B536" s="58" t="s">
        <v>529</v>
      </c>
      <c r="C536" s="58" t="s">
        <v>530</v>
      </c>
      <c r="D536" s="58" t="s">
        <v>552</v>
      </c>
      <c r="E536" s="58" t="s">
        <v>532</v>
      </c>
      <c r="F536" s="58" t="s">
        <v>545</v>
      </c>
      <c r="G536" s="58">
        <v>2041</v>
      </c>
      <c r="H536" s="58" t="s">
        <v>546</v>
      </c>
      <c r="I536" s="58">
        <v>315.74815477821801</v>
      </c>
    </row>
    <row r="537" spans="1:9" x14ac:dyDescent="0.45">
      <c r="A537" s="58">
        <v>327479</v>
      </c>
      <c r="B537" s="58" t="s">
        <v>529</v>
      </c>
      <c r="C537" s="58" t="s">
        <v>530</v>
      </c>
      <c r="D537" s="58" t="s">
        <v>552</v>
      </c>
      <c r="E537" s="58" t="s">
        <v>532</v>
      </c>
      <c r="F537" s="58" t="s">
        <v>545</v>
      </c>
      <c r="G537" s="58">
        <v>2042</v>
      </c>
      <c r="H537" s="58" t="s">
        <v>546</v>
      </c>
      <c r="I537" s="58">
        <v>373.186176539185</v>
      </c>
    </row>
    <row r="538" spans="1:9" x14ac:dyDescent="0.45">
      <c r="A538" s="58">
        <v>327480</v>
      </c>
      <c r="B538" s="58" t="s">
        <v>529</v>
      </c>
      <c r="C538" s="58" t="s">
        <v>530</v>
      </c>
      <c r="D538" s="58" t="s">
        <v>552</v>
      </c>
      <c r="E538" s="58" t="s">
        <v>532</v>
      </c>
      <c r="F538" s="58" t="s">
        <v>545</v>
      </c>
      <c r="G538" s="58">
        <v>2043</v>
      </c>
      <c r="H538" s="58" t="s">
        <v>546</v>
      </c>
      <c r="I538" s="58">
        <v>429.79223392209201</v>
      </c>
    </row>
    <row r="539" spans="1:9" x14ac:dyDescent="0.45">
      <c r="A539" s="58">
        <v>327481</v>
      </c>
      <c r="B539" s="58" t="s">
        <v>529</v>
      </c>
      <c r="C539" s="58" t="s">
        <v>530</v>
      </c>
      <c r="D539" s="58" t="s">
        <v>552</v>
      </c>
      <c r="E539" s="58" t="s">
        <v>532</v>
      </c>
      <c r="F539" s="58" t="s">
        <v>545</v>
      </c>
      <c r="G539" s="58">
        <v>2044</v>
      </c>
      <c r="H539" s="58" t="s">
        <v>546</v>
      </c>
      <c r="I539" s="58">
        <v>485.107548053112</v>
      </c>
    </row>
    <row r="540" spans="1:9" x14ac:dyDescent="0.45">
      <c r="A540" s="58">
        <v>327482</v>
      </c>
      <c r="B540" s="58" t="s">
        <v>529</v>
      </c>
      <c r="C540" s="58" t="s">
        <v>530</v>
      </c>
      <c r="D540" s="58" t="s">
        <v>552</v>
      </c>
      <c r="E540" s="58" t="s">
        <v>532</v>
      </c>
      <c r="F540" s="58" t="s">
        <v>545</v>
      </c>
      <c r="G540" s="58">
        <v>2045</v>
      </c>
      <c r="H540" s="58" t="s">
        <v>546</v>
      </c>
      <c r="I540" s="58">
        <v>538.74858269254605</v>
      </c>
    </row>
    <row r="541" spans="1:9" x14ac:dyDescent="0.45">
      <c r="A541" s="58">
        <v>327483</v>
      </c>
      <c r="B541" s="58" t="s">
        <v>529</v>
      </c>
      <c r="C541" s="58" t="s">
        <v>530</v>
      </c>
      <c r="D541" s="58" t="s">
        <v>552</v>
      </c>
      <c r="E541" s="58" t="s">
        <v>532</v>
      </c>
      <c r="F541" s="58" t="s">
        <v>545</v>
      </c>
      <c r="G541" s="58">
        <v>2046</v>
      </c>
      <c r="H541" s="58" t="s">
        <v>546</v>
      </c>
      <c r="I541" s="58">
        <v>590.55642466997199</v>
      </c>
    </row>
    <row r="542" spans="1:9" x14ac:dyDescent="0.45">
      <c r="A542" s="58">
        <v>327484</v>
      </c>
      <c r="B542" s="58" t="s">
        <v>529</v>
      </c>
      <c r="C542" s="58" t="s">
        <v>530</v>
      </c>
      <c r="D542" s="58" t="s">
        <v>552</v>
      </c>
      <c r="E542" s="58" t="s">
        <v>532</v>
      </c>
      <c r="F542" s="58" t="s">
        <v>545</v>
      </c>
      <c r="G542" s="58">
        <v>2047</v>
      </c>
      <c r="H542" s="58" t="s">
        <v>546</v>
      </c>
      <c r="I542" s="58">
        <v>639.83068870262196</v>
      </c>
    </row>
    <row r="543" spans="1:9" x14ac:dyDescent="0.45">
      <c r="A543" s="58">
        <v>327485</v>
      </c>
      <c r="B543" s="58" t="s">
        <v>529</v>
      </c>
      <c r="C543" s="58" t="s">
        <v>530</v>
      </c>
      <c r="D543" s="58" t="s">
        <v>552</v>
      </c>
      <c r="E543" s="58" t="s">
        <v>532</v>
      </c>
      <c r="F543" s="58" t="s">
        <v>545</v>
      </c>
      <c r="G543" s="58">
        <v>2048</v>
      </c>
      <c r="H543" s="58" t="s">
        <v>546</v>
      </c>
      <c r="I543" s="58">
        <v>686.43513269340895</v>
      </c>
    </row>
    <row r="544" spans="1:9" x14ac:dyDescent="0.45">
      <c r="A544" s="58">
        <v>327486</v>
      </c>
      <c r="B544" s="58" t="s">
        <v>529</v>
      </c>
      <c r="C544" s="58" t="s">
        <v>530</v>
      </c>
      <c r="D544" s="58" t="s">
        <v>552</v>
      </c>
      <c r="E544" s="58" t="s">
        <v>532</v>
      </c>
      <c r="F544" s="58" t="s">
        <v>545</v>
      </c>
      <c r="G544" s="58">
        <v>2049</v>
      </c>
      <c r="H544" s="58" t="s">
        <v>546</v>
      </c>
      <c r="I544" s="58">
        <v>729.97803562105605</v>
      </c>
    </row>
    <row r="545" spans="1:9" x14ac:dyDescent="0.45">
      <c r="A545" s="58">
        <v>327487</v>
      </c>
      <c r="B545" s="58" t="s">
        <v>529</v>
      </c>
      <c r="C545" s="58" t="s">
        <v>530</v>
      </c>
      <c r="D545" s="58" t="s">
        <v>552</v>
      </c>
      <c r="E545" s="58" t="s">
        <v>532</v>
      </c>
      <c r="F545" s="58" t="s">
        <v>545</v>
      </c>
      <c r="G545" s="58">
        <v>2050</v>
      </c>
      <c r="H545" s="58" t="s">
        <v>546</v>
      </c>
      <c r="I545" s="58">
        <v>769.87806253426504</v>
      </c>
    </row>
    <row r="546" spans="1:9" x14ac:dyDescent="0.45">
      <c r="A546" s="58">
        <v>329188</v>
      </c>
      <c r="B546" s="58" t="s">
        <v>529</v>
      </c>
      <c r="C546" s="58" t="s">
        <v>530</v>
      </c>
      <c r="D546" s="58" t="s">
        <v>553</v>
      </c>
      <c r="E546" s="58" t="s">
        <v>532</v>
      </c>
      <c r="F546" s="58" t="s">
        <v>545</v>
      </c>
      <c r="G546" s="58">
        <v>2017</v>
      </c>
      <c r="H546" s="58" t="s">
        <v>546</v>
      </c>
      <c r="I546" s="58">
        <v>5.8714256228738897</v>
      </c>
    </row>
    <row r="547" spans="1:9" x14ac:dyDescent="0.45">
      <c r="A547" s="58">
        <v>329189</v>
      </c>
      <c r="B547" s="58" t="s">
        <v>529</v>
      </c>
      <c r="C547" s="58" t="s">
        <v>530</v>
      </c>
      <c r="D547" s="58" t="s">
        <v>553</v>
      </c>
      <c r="E547" s="58" t="s">
        <v>532</v>
      </c>
      <c r="F547" s="58" t="s">
        <v>545</v>
      </c>
      <c r="G547" s="58">
        <v>2018</v>
      </c>
      <c r="H547" s="58" t="s">
        <v>546</v>
      </c>
      <c r="I547" s="58">
        <v>23.274062964323601</v>
      </c>
    </row>
    <row r="548" spans="1:9" x14ac:dyDescent="0.45">
      <c r="A548" s="58">
        <v>329190</v>
      </c>
      <c r="B548" s="58" t="s">
        <v>529</v>
      </c>
      <c r="C548" s="58" t="s">
        <v>530</v>
      </c>
      <c r="D548" s="58" t="s">
        <v>553</v>
      </c>
      <c r="E548" s="58" t="s">
        <v>532</v>
      </c>
      <c r="F548" s="58" t="s">
        <v>545</v>
      </c>
      <c r="G548" s="58">
        <v>2019</v>
      </c>
      <c r="H548" s="58" t="s">
        <v>546</v>
      </c>
      <c r="I548" s="58">
        <v>51.460751972211</v>
      </c>
    </row>
    <row r="549" spans="1:9" x14ac:dyDescent="0.45">
      <c r="A549" s="58">
        <v>329191</v>
      </c>
      <c r="B549" s="58" t="s">
        <v>529</v>
      </c>
      <c r="C549" s="58" t="s">
        <v>530</v>
      </c>
      <c r="D549" s="58" t="s">
        <v>553</v>
      </c>
      <c r="E549" s="58" t="s">
        <v>532</v>
      </c>
      <c r="F549" s="58" t="s">
        <v>545</v>
      </c>
      <c r="G549" s="58">
        <v>2020</v>
      </c>
      <c r="H549" s="58" t="s">
        <v>546</v>
      </c>
      <c r="I549" s="58">
        <v>89.505514925621597</v>
      </c>
    </row>
    <row r="550" spans="1:9" x14ac:dyDescent="0.45">
      <c r="A550" s="58">
        <v>329192</v>
      </c>
      <c r="B550" s="58" t="s">
        <v>529</v>
      </c>
      <c r="C550" s="58" t="s">
        <v>530</v>
      </c>
      <c r="D550" s="58" t="s">
        <v>553</v>
      </c>
      <c r="E550" s="58" t="s">
        <v>532</v>
      </c>
      <c r="F550" s="58" t="s">
        <v>545</v>
      </c>
      <c r="G550" s="58">
        <v>2021</v>
      </c>
      <c r="H550" s="58" t="s">
        <v>546</v>
      </c>
      <c r="I550" s="58">
        <v>177.863340926174</v>
      </c>
    </row>
    <row r="551" spans="1:9" x14ac:dyDescent="0.45">
      <c r="A551" s="58">
        <v>329193</v>
      </c>
      <c r="B551" s="58" t="s">
        <v>529</v>
      </c>
      <c r="C551" s="58" t="s">
        <v>530</v>
      </c>
      <c r="D551" s="58" t="s">
        <v>553</v>
      </c>
      <c r="E551" s="58" t="s">
        <v>532</v>
      </c>
      <c r="F551" s="58" t="s">
        <v>545</v>
      </c>
      <c r="G551" s="58">
        <v>2022</v>
      </c>
      <c r="H551" s="58" t="s">
        <v>546</v>
      </c>
      <c r="I551" s="58">
        <v>423.18247359645699</v>
      </c>
    </row>
    <row r="552" spans="1:9" x14ac:dyDescent="0.45">
      <c r="A552" s="58">
        <v>329194</v>
      </c>
      <c r="B552" s="58" t="s">
        <v>529</v>
      </c>
      <c r="C552" s="58" t="s">
        <v>530</v>
      </c>
      <c r="D552" s="58" t="s">
        <v>553</v>
      </c>
      <c r="E552" s="58" t="s">
        <v>532</v>
      </c>
      <c r="F552" s="58" t="s">
        <v>545</v>
      </c>
      <c r="G552" s="58">
        <v>2023</v>
      </c>
      <c r="H552" s="58" t="s">
        <v>546</v>
      </c>
      <c r="I552" s="58">
        <v>834.22489004809199</v>
      </c>
    </row>
    <row r="553" spans="1:9" x14ac:dyDescent="0.45">
      <c r="A553" s="58">
        <v>329195</v>
      </c>
      <c r="B553" s="58" t="s">
        <v>529</v>
      </c>
      <c r="C553" s="58" t="s">
        <v>530</v>
      </c>
      <c r="D553" s="58" t="s">
        <v>553</v>
      </c>
      <c r="E553" s="58" t="s">
        <v>532</v>
      </c>
      <c r="F553" s="58" t="s">
        <v>545</v>
      </c>
      <c r="G553" s="58">
        <v>2024</v>
      </c>
      <c r="H553" s="58" t="s">
        <v>546</v>
      </c>
      <c r="I553" s="58">
        <v>1372.7475439116399</v>
      </c>
    </row>
    <row r="554" spans="1:9" x14ac:dyDescent="0.45">
      <c r="A554" s="58">
        <v>329196</v>
      </c>
      <c r="B554" s="58" t="s">
        <v>529</v>
      </c>
      <c r="C554" s="58" t="s">
        <v>530</v>
      </c>
      <c r="D554" s="58" t="s">
        <v>553</v>
      </c>
      <c r="E554" s="58" t="s">
        <v>532</v>
      </c>
      <c r="F554" s="58" t="s">
        <v>545</v>
      </c>
      <c r="G554" s="58">
        <v>2025</v>
      </c>
      <c r="H554" s="58" t="s">
        <v>546</v>
      </c>
      <c r="I554" s="58">
        <v>2082.58348563961</v>
      </c>
    </row>
    <row r="555" spans="1:9" x14ac:dyDescent="0.45">
      <c r="A555" s="58">
        <v>329197</v>
      </c>
      <c r="B555" s="58" t="s">
        <v>529</v>
      </c>
      <c r="C555" s="58" t="s">
        <v>530</v>
      </c>
      <c r="D555" s="58" t="s">
        <v>553</v>
      </c>
      <c r="E555" s="58" t="s">
        <v>532</v>
      </c>
      <c r="F555" s="58" t="s">
        <v>545</v>
      </c>
      <c r="G555" s="58">
        <v>2026</v>
      </c>
      <c r="H555" s="58" t="s">
        <v>546</v>
      </c>
      <c r="I555" s="58">
        <v>3042.7015196225502</v>
      </c>
    </row>
    <row r="556" spans="1:9" x14ac:dyDescent="0.45">
      <c r="A556" s="58">
        <v>329198</v>
      </c>
      <c r="B556" s="58" t="s">
        <v>529</v>
      </c>
      <c r="C556" s="58" t="s">
        <v>530</v>
      </c>
      <c r="D556" s="58" t="s">
        <v>553</v>
      </c>
      <c r="E556" s="58" t="s">
        <v>532</v>
      </c>
      <c r="F556" s="58" t="s">
        <v>545</v>
      </c>
      <c r="G556" s="58">
        <v>2027</v>
      </c>
      <c r="H556" s="58" t="s">
        <v>546</v>
      </c>
      <c r="I556" s="58">
        <v>4123.76596821362</v>
      </c>
    </row>
    <row r="557" spans="1:9" x14ac:dyDescent="0.45">
      <c r="A557" s="58">
        <v>329199</v>
      </c>
      <c r="B557" s="58" t="s">
        <v>529</v>
      </c>
      <c r="C557" s="58" t="s">
        <v>530</v>
      </c>
      <c r="D557" s="58" t="s">
        <v>553</v>
      </c>
      <c r="E557" s="58" t="s">
        <v>532</v>
      </c>
      <c r="F557" s="58" t="s">
        <v>545</v>
      </c>
      <c r="G557" s="58">
        <v>2028</v>
      </c>
      <c r="H557" s="58" t="s">
        <v>546</v>
      </c>
      <c r="I557" s="58">
        <v>5288.7110202686799</v>
      </c>
    </row>
    <row r="558" spans="1:9" x14ac:dyDescent="0.45">
      <c r="A558" s="58">
        <v>329200</v>
      </c>
      <c r="B558" s="58" t="s">
        <v>529</v>
      </c>
      <c r="C558" s="58" t="s">
        <v>530</v>
      </c>
      <c r="D558" s="58" t="s">
        <v>553</v>
      </c>
      <c r="E558" s="58" t="s">
        <v>532</v>
      </c>
      <c r="F558" s="58" t="s">
        <v>545</v>
      </c>
      <c r="G558" s="58">
        <v>2029</v>
      </c>
      <c r="H558" s="58" t="s">
        <v>546</v>
      </c>
      <c r="I558" s="58">
        <v>6501.3027433360903</v>
      </c>
    </row>
    <row r="559" spans="1:9" x14ac:dyDescent="0.45">
      <c r="A559" s="58">
        <v>329201</v>
      </c>
      <c r="B559" s="58" t="s">
        <v>529</v>
      </c>
      <c r="C559" s="58" t="s">
        <v>530</v>
      </c>
      <c r="D559" s="58" t="s">
        <v>553</v>
      </c>
      <c r="E559" s="58" t="s">
        <v>532</v>
      </c>
      <c r="F559" s="58" t="s">
        <v>545</v>
      </c>
      <c r="G559" s="58">
        <v>2030</v>
      </c>
      <c r="H559" s="58" t="s">
        <v>546</v>
      </c>
      <c r="I559" s="58">
        <v>7729.6662648383099</v>
      </c>
    </row>
    <row r="560" spans="1:9" x14ac:dyDescent="0.45">
      <c r="A560" s="58">
        <v>329202</v>
      </c>
      <c r="B560" s="58" t="s">
        <v>529</v>
      </c>
      <c r="C560" s="58" t="s">
        <v>530</v>
      </c>
      <c r="D560" s="58" t="s">
        <v>553</v>
      </c>
      <c r="E560" s="58" t="s">
        <v>532</v>
      </c>
      <c r="F560" s="58" t="s">
        <v>545</v>
      </c>
      <c r="G560" s="58">
        <v>2031</v>
      </c>
      <c r="H560" s="58" t="s">
        <v>546</v>
      </c>
      <c r="I560" s="58">
        <v>8997.71870224536</v>
      </c>
    </row>
    <row r="561" spans="1:9" x14ac:dyDescent="0.45">
      <c r="A561" s="58">
        <v>329203</v>
      </c>
      <c r="B561" s="58" t="s">
        <v>529</v>
      </c>
      <c r="C561" s="58" t="s">
        <v>530</v>
      </c>
      <c r="D561" s="58" t="s">
        <v>553</v>
      </c>
      <c r="E561" s="58" t="s">
        <v>532</v>
      </c>
      <c r="F561" s="58" t="s">
        <v>545</v>
      </c>
      <c r="G561" s="58">
        <v>2032</v>
      </c>
      <c r="H561" s="58" t="s">
        <v>546</v>
      </c>
      <c r="I561" s="58">
        <v>10270.4849872532</v>
      </c>
    </row>
    <row r="562" spans="1:9" x14ac:dyDescent="0.45">
      <c r="A562" s="58">
        <v>329204</v>
      </c>
      <c r="B562" s="58" t="s">
        <v>529</v>
      </c>
      <c r="C562" s="58" t="s">
        <v>530</v>
      </c>
      <c r="D562" s="58" t="s">
        <v>553</v>
      </c>
      <c r="E562" s="58" t="s">
        <v>532</v>
      </c>
      <c r="F562" s="58" t="s">
        <v>545</v>
      </c>
      <c r="G562" s="58">
        <v>2033</v>
      </c>
      <c r="H562" s="58" t="s">
        <v>546</v>
      </c>
      <c r="I562" s="58">
        <v>11532.080935292201</v>
      </c>
    </row>
    <row r="563" spans="1:9" x14ac:dyDescent="0.45">
      <c r="A563" s="58">
        <v>329205</v>
      </c>
      <c r="B563" s="58" t="s">
        <v>529</v>
      </c>
      <c r="C563" s="58" t="s">
        <v>530</v>
      </c>
      <c r="D563" s="58" t="s">
        <v>553</v>
      </c>
      <c r="E563" s="58" t="s">
        <v>532</v>
      </c>
      <c r="F563" s="58" t="s">
        <v>545</v>
      </c>
      <c r="G563" s="58">
        <v>2034</v>
      </c>
      <c r="H563" s="58" t="s">
        <v>546</v>
      </c>
      <c r="I563" s="58">
        <v>12771.3207458533</v>
      </c>
    </row>
    <row r="564" spans="1:9" x14ac:dyDescent="0.45">
      <c r="A564" s="58">
        <v>329206</v>
      </c>
      <c r="B564" s="58" t="s">
        <v>529</v>
      </c>
      <c r="C564" s="58" t="s">
        <v>530</v>
      </c>
      <c r="D564" s="58" t="s">
        <v>553</v>
      </c>
      <c r="E564" s="58" t="s">
        <v>532</v>
      </c>
      <c r="F564" s="58" t="s">
        <v>545</v>
      </c>
      <c r="G564" s="58">
        <v>2035</v>
      </c>
      <c r="H564" s="58" t="s">
        <v>546</v>
      </c>
      <c r="I564" s="58">
        <v>13987.42220714</v>
      </c>
    </row>
    <row r="565" spans="1:9" x14ac:dyDescent="0.45">
      <c r="A565" s="58">
        <v>329207</v>
      </c>
      <c r="B565" s="58" t="s">
        <v>529</v>
      </c>
      <c r="C565" s="58" t="s">
        <v>530</v>
      </c>
      <c r="D565" s="58" t="s">
        <v>553</v>
      </c>
      <c r="E565" s="58" t="s">
        <v>532</v>
      </c>
      <c r="F565" s="58" t="s">
        <v>545</v>
      </c>
      <c r="G565" s="58">
        <v>2036</v>
      </c>
      <c r="H565" s="58" t="s">
        <v>546</v>
      </c>
      <c r="I565" s="58">
        <v>15290.5459494238</v>
      </c>
    </row>
    <row r="566" spans="1:9" x14ac:dyDescent="0.45">
      <c r="A566" s="58">
        <v>329208</v>
      </c>
      <c r="B566" s="58" t="s">
        <v>529</v>
      </c>
      <c r="C566" s="58" t="s">
        <v>530</v>
      </c>
      <c r="D566" s="58" t="s">
        <v>553</v>
      </c>
      <c r="E566" s="58" t="s">
        <v>532</v>
      </c>
      <c r="F566" s="58" t="s">
        <v>545</v>
      </c>
      <c r="G566" s="58">
        <v>2037</v>
      </c>
      <c r="H566" s="58" t="s">
        <v>546</v>
      </c>
      <c r="I566" s="58">
        <v>16541.906163162999</v>
      </c>
    </row>
    <row r="567" spans="1:9" x14ac:dyDescent="0.45">
      <c r="A567" s="58">
        <v>329209</v>
      </c>
      <c r="B567" s="58" t="s">
        <v>529</v>
      </c>
      <c r="C567" s="58" t="s">
        <v>530</v>
      </c>
      <c r="D567" s="58" t="s">
        <v>553</v>
      </c>
      <c r="E567" s="58" t="s">
        <v>532</v>
      </c>
      <c r="F567" s="58" t="s">
        <v>545</v>
      </c>
      <c r="G567" s="58">
        <v>2038</v>
      </c>
      <c r="H567" s="58" t="s">
        <v>546</v>
      </c>
      <c r="I567" s="58">
        <v>17715.0928673979</v>
      </c>
    </row>
    <row r="568" spans="1:9" x14ac:dyDescent="0.45">
      <c r="A568" s="58">
        <v>329210</v>
      </c>
      <c r="B568" s="58" t="s">
        <v>529</v>
      </c>
      <c r="C568" s="58" t="s">
        <v>530</v>
      </c>
      <c r="D568" s="58" t="s">
        <v>553</v>
      </c>
      <c r="E568" s="58" t="s">
        <v>532</v>
      </c>
      <c r="F568" s="58" t="s">
        <v>545</v>
      </c>
      <c r="G568" s="58">
        <v>2039</v>
      </c>
      <c r="H568" s="58" t="s">
        <v>546</v>
      </c>
      <c r="I568" s="58">
        <v>18793.174439392202</v>
      </c>
    </row>
    <row r="569" spans="1:9" x14ac:dyDescent="0.45">
      <c r="A569" s="58">
        <v>329211</v>
      </c>
      <c r="B569" s="58" t="s">
        <v>529</v>
      </c>
      <c r="C569" s="58" t="s">
        <v>530</v>
      </c>
      <c r="D569" s="58" t="s">
        <v>553</v>
      </c>
      <c r="E569" s="58" t="s">
        <v>532</v>
      </c>
      <c r="F569" s="58" t="s">
        <v>545</v>
      </c>
      <c r="G569" s="58">
        <v>2040</v>
      </c>
      <c r="H569" s="58" t="s">
        <v>546</v>
      </c>
      <c r="I569" s="58">
        <v>19762.906964061902</v>
      </c>
    </row>
    <row r="570" spans="1:9" x14ac:dyDescent="0.45">
      <c r="A570" s="58">
        <v>329212</v>
      </c>
      <c r="B570" s="58" t="s">
        <v>529</v>
      </c>
      <c r="C570" s="58" t="s">
        <v>530</v>
      </c>
      <c r="D570" s="58" t="s">
        <v>553</v>
      </c>
      <c r="E570" s="58" t="s">
        <v>532</v>
      </c>
      <c r="F570" s="58" t="s">
        <v>545</v>
      </c>
      <c r="G570" s="58">
        <v>2041</v>
      </c>
      <c r="H570" s="58" t="s">
        <v>546</v>
      </c>
      <c r="I570" s="58">
        <v>20686.295995841399</v>
      </c>
    </row>
    <row r="571" spans="1:9" x14ac:dyDescent="0.45">
      <c r="A571" s="58">
        <v>329213</v>
      </c>
      <c r="B571" s="58" t="s">
        <v>529</v>
      </c>
      <c r="C571" s="58" t="s">
        <v>530</v>
      </c>
      <c r="D571" s="58" t="s">
        <v>553</v>
      </c>
      <c r="E571" s="58" t="s">
        <v>532</v>
      </c>
      <c r="F571" s="58" t="s">
        <v>545</v>
      </c>
      <c r="G571" s="58">
        <v>2042</v>
      </c>
      <c r="H571" s="58" t="s">
        <v>546</v>
      </c>
      <c r="I571" s="58">
        <v>21484.954333993199</v>
      </c>
    </row>
    <row r="572" spans="1:9" x14ac:dyDescent="0.45">
      <c r="A572" s="58">
        <v>329214</v>
      </c>
      <c r="B572" s="58" t="s">
        <v>529</v>
      </c>
      <c r="C572" s="58" t="s">
        <v>530</v>
      </c>
      <c r="D572" s="58" t="s">
        <v>553</v>
      </c>
      <c r="E572" s="58" t="s">
        <v>532</v>
      </c>
      <c r="F572" s="58" t="s">
        <v>545</v>
      </c>
      <c r="G572" s="58">
        <v>2043</v>
      </c>
      <c r="H572" s="58" t="s">
        <v>546</v>
      </c>
      <c r="I572" s="58">
        <v>22170.9883037769</v>
      </c>
    </row>
    <row r="573" spans="1:9" x14ac:dyDescent="0.45">
      <c r="A573" s="58">
        <v>329215</v>
      </c>
      <c r="B573" s="58" t="s">
        <v>529</v>
      </c>
      <c r="C573" s="58" t="s">
        <v>530</v>
      </c>
      <c r="D573" s="58" t="s">
        <v>553</v>
      </c>
      <c r="E573" s="58" t="s">
        <v>532</v>
      </c>
      <c r="F573" s="58" t="s">
        <v>545</v>
      </c>
      <c r="G573" s="58">
        <v>2044</v>
      </c>
      <c r="H573" s="58" t="s">
        <v>546</v>
      </c>
      <c r="I573" s="58">
        <v>22760.582111314499</v>
      </c>
    </row>
    <row r="574" spans="1:9" x14ac:dyDescent="0.45">
      <c r="A574" s="58">
        <v>329216</v>
      </c>
      <c r="B574" s="58" t="s">
        <v>529</v>
      </c>
      <c r="C574" s="58" t="s">
        <v>530</v>
      </c>
      <c r="D574" s="58" t="s">
        <v>553</v>
      </c>
      <c r="E574" s="58" t="s">
        <v>532</v>
      </c>
      <c r="F574" s="58" t="s">
        <v>545</v>
      </c>
      <c r="G574" s="58">
        <v>2045</v>
      </c>
      <c r="H574" s="58" t="s">
        <v>546</v>
      </c>
      <c r="I574" s="58">
        <v>23272.461438451399</v>
      </c>
    </row>
    <row r="575" spans="1:9" x14ac:dyDescent="0.45">
      <c r="A575" s="58">
        <v>329217</v>
      </c>
      <c r="B575" s="58" t="s">
        <v>529</v>
      </c>
      <c r="C575" s="58" t="s">
        <v>530</v>
      </c>
      <c r="D575" s="58" t="s">
        <v>553</v>
      </c>
      <c r="E575" s="58" t="s">
        <v>532</v>
      </c>
      <c r="F575" s="58" t="s">
        <v>545</v>
      </c>
      <c r="G575" s="58">
        <v>2046</v>
      </c>
      <c r="H575" s="58" t="s">
        <v>546</v>
      </c>
      <c r="I575" s="58">
        <v>23727.7563317247</v>
      </c>
    </row>
    <row r="576" spans="1:9" x14ac:dyDescent="0.45">
      <c r="A576" s="58">
        <v>329218</v>
      </c>
      <c r="B576" s="58" t="s">
        <v>529</v>
      </c>
      <c r="C576" s="58" t="s">
        <v>530</v>
      </c>
      <c r="D576" s="58" t="s">
        <v>553</v>
      </c>
      <c r="E576" s="58" t="s">
        <v>532</v>
      </c>
      <c r="F576" s="58" t="s">
        <v>545</v>
      </c>
      <c r="G576" s="58">
        <v>2047</v>
      </c>
      <c r="H576" s="58" t="s">
        <v>546</v>
      </c>
      <c r="I576" s="58">
        <v>24127.4380119956</v>
      </c>
    </row>
    <row r="577" spans="1:9" x14ac:dyDescent="0.45">
      <c r="A577" s="58">
        <v>329219</v>
      </c>
      <c r="B577" s="58" t="s">
        <v>529</v>
      </c>
      <c r="C577" s="58" t="s">
        <v>530</v>
      </c>
      <c r="D577" s="58" t="s">
        <v>553</v>
      </c>
      <c r="E577" s="58" t="s">
        <v>532</v>
      </c>
      <c r="F577" s="58" t="s">
        <v>545</v>
      </c>
      <c r="G577" s="58">
        <v>2048</v>
      </c>
      <c r="H577" s="58" t="s">
        <v>546</v>
      </c>
      <c r="I577" s="58">
        <v>24487.0490428497</v>
      </c>
    </row>
    <row r="578" spans="1:9" x14ac:dyDescent="0.45">
      <c r="A578" s="58">
        <v>329220</v>
      </c>
      <c r="B578" s="58" t="s">
        <v>529</v>
      </c>
      <c r="C578" s="58" t="s">
        <v>530</v>
      </c>
      <c r="D578" s="58" t="s">
        <v>553</v>
      </c>
      <c r="E578" s="58" t="s">
        <v>532</v>
      </c>
      <c r="F578" s="58" t="s">
        <v>545</v>
      </c>
      <c r="G578" s="58">
        <v>2049</v>
      </c>
      <c r="H578" s="58" t="s">
        <v>546</v>
      </c>
      <c r="I578" s="58">
        <v>24814.957724500498</v>
      </c>
    </row>
    <row r="579" spans="1:9" x14ac:dyDescent="0.45">
      <c r="A579" s="58">
        <v>329221</v>
      </c>
      <c r="B579" s="58" t="s">
        <v>529</v>
      </c>
      <c r="C579" s="58" t="s">
        <v>530</v>
      </c>
      <c r="D579" s="58" t="s">
        <v>553</v>
      </c>
      <c r="E579" s="58" t="s">
        <v>532</v>
      </c>
      <c r="F579" s="58" t="s">
        <v>545</v>
      </c>
      <c r="G579" s="58">
        <v>2050</v>
      </c>
      <c r="H579" s="58" t="s">
        <v>546</v>
      </c>
      <c r="I579" s="58">
        <v>25113.499390432899</v>
      </c>
    </row>
    <row r="580" spans="1:9" x14ac:dyDescent="0.45">
      <c r="A580" s="58">
        <v>330922</v>
      </c>
      <c r="B580" s="58" t="s">
        <v>529</v>
      </c>
      <c r="C580" s="58" t="s">
        <v>530</v>
      </c>
      <c r="D580" s="58" t="s">
        <v>554</v>
      </c>
      <c r="E580" s="58" t="s">
        <v>532</v>
      </c>
      <c r="F580" s="58" t="s">
        <v>545</v>
      </c>
      <c r="G580" s="58">
        <v>2017</v>
      </c>
      <c r="H580" s="58" t="s">
        <v>546</v>
      </c>
      <c r="I580" s="58">
        <v>408010.873827681</v>
      </c>
    </row>
    <row r="581" spans="1:9" x14ac:dyDescent="0.45">
      <c r="A581" s="58">
        <v>330923</v>
      </c>
      <c r="B581" s="58" t="s">
        <v>529</v>
      </c>
      <c r="C581" s="58" t="s">
        <v>530</v>
      </c>
      <c r="D581" s="58" t="s">
        <v>554</v>
      </c>
      <c r="E581" s="58" t="s">
        <v>532</v>
      </c>
      <c r="F581" s="58" t="s">
        <v>545</v>
      </c>
      <c r="G581" s="58">
        <v>2018</v>
      </c>
      <c r="H581" s="58" t="s">
        <v>546</v>
      </c>
      <c r="I581" s="58">
        <v>400771.61979792401</v>
      </c>
    </row>
    <row r="582" spans="1:9" x14ac:dyDescent="0.45">
      <c r="A582" s="58">
        <v>330924</v>
      </c>
      <c r="B582" s="58" t="s">
        <v>529</v>
      </c>
      <c r="C582" s="58" t="s">
        <v>530</v>
      </c>
      <c r="D582" s="58" t="s">
        <v>554</v>
      </c>
      <c r="E582" s="58" t="s">
        <v>532</v>
      </c>
      <c r="F582" s="58" t="s">
        <v>545</v>
      </c>
      <c r="G582" s="58">
        <v>2019</v>
      </c>
      <c r="H582" s="58" t="s">
        <v>546</v>
      </c>
      <c r="I582" s="58">
        <v>393533.18425895501</v>
      </c>
    </row>
    <row r="583" spans="1:9" x14ac:dyDescent="0.45">
      <c r="A583" s="58">
        <v>330925</v>
      </c>
      <c r="B583" s="58" t="s">
        <v>529</v>
      </c>
      <c r="C583" s="58" t="s">
        <v>530</v>
      </c>
      <c r="D583" s="58" t="s">
        <v>554</v>
      </c>
      <c r="E583" s="58" t="s">
        <v>532</v>
      </c>
      <c r="F583" s="58" t="s">
        <v>545</v>
      </c>
      <c r="G583" s="58">
        <v>2020</v>
      </c>
      <c r="H583" s="58" t="s">
        <v>546</v>
      </c>
      <c r="I583" s="58">
        <v>386011.18957952602</v>
      </c>
    </row>
    <row r="584" spans="1:9" x14ac:dyDescent="0.45">
      <c r="A584" s="58">
        <v>330926</v>
      </c>
      <c r="B584" s="58" t="s">
        <v>529</v>
      </c>
      <c r="C584" s="58" t="s">
        <v>530</v>
      </c>
      <c r="D584" s="58" t="s">
        <v>554</v>
      </c>
      <c r="E584" s="58" t="s">
        <v>532</v>
      </c>
      <c r="F584" s="58" t="s">
        <v>545</v>
      </c>
      <c r="G584" s="58">
        <v>2021</v>
      </c>
      <c r="H584" s="58" t="s">
        <v>546</v>
      </c>
      <c r="I584" s="58">
        <v>380677.72261821298</v>
      </c>
    </row>
    <row r="585" spans="1:9" x14ac:dyDescent="0.45">
      <c r="A585" s="58">
        <v>330927</v>
      </c>
      <c r="B585" s="58" t="s">
        <v>529</v>
      </c>
      <c r="C585" s="58" t="s">
        <v>530</v>
      </c>
      <c r="D585" s="58" t="s">
        <v>554</v>
      </c>
      <c r="E585" s="58" t="s">
        <v>532</v>
      </c>
      <c r="F585" s="58" t="s">
        <v>545</v>
      </c>
      <c r="G585" s="58">
        <v>2022</v>
      </c>
      <c r="H585" s="58" t="s">
        <v>546</v>
      </c>
      <c r="I585" s="58">
        <v>375690.74793705501</v>
      </c>
    </row>
    <row r="586" spans="1:9" x14ac:dyDescent="0.45">
      <c r="A586" s="58">
        <v>330928</v>
      </c>
      <c r="B586" s="58" t="s">
        <v>529</v>
      </c>
      <c r="C586" s="58" t="s">
        <v>530</v>
      </c>
      <c r="D586" s="58" t="s">
        <v>554</v>
      </c>
      <c r="E586" s="58" t="s">
        <v>532</v>
      </c>
      <c r="F586" s="58" t="s">
        <v>545</v>
      </c>
      <c r="G586" s="58">
        <v>2023</v>
      </c>
      <c r="H586" s="58" t="s">
        <v>546</v>
      </c>
      <c r="I586" s="58">
        <v>371622.56047600397</v>
      </c>
    </row>
    <row r="587" spans="1:9" x14ac:dyDescent="0.45">
      <c r="A587" s="58">
        <v>330929</v>
      </c>
      <c r="B587" s="58" t="s">
        <v>529</v>
      </c>
      <c r="C587" s="58" t="s">
        <v>530</v>
      </c>
      <c r="D587" s="58" t="s">
        <v>554</v>
      </c>
      <c r="E587" s="58" t="s">
        <v>532</v>
      </c>
      <c r="F587" s="58" t="s">
        <v>545</v>
      </c>
      <c r="G587" s="58">
        <v>2024</v>
      </c>
      <c r="H587" s="58" t="s">
        <v>546</v>
      </c>
      <c r="I587" s="58">
        <v>368023.76824114501</v>
      </c>
    </row>
    <row r="588" spans="1:9" x14ac:dyDescent="0.45">
      <c r="A588" s="58">
        <v>330930</v>
      </c>
      <c r="B588" s="58" t="s">
        <v>529</v>
      </c>
      <c r="C588" s="58" t="s">
        <v>530</v>
      </c>
      <c r="D588" s="58" t="s">
        <v>554</v>
      </c>
      <c r="E588" s="58" t="s">
        <v>532</v>
      </c>
      <c r="F588" s="58" t="s">
        <v>545</v>
      </c>
      <c r="G588" s="58">
        <v>2025</v>
      </c>
      <c r="H588" s="58" t="s">
        <v>546</v>
      </c>
      <c r="I588" s="58">
        <v>365492.41429351899</v>
      </c>
    </row>
    <row r="589" spans="1:9" x14ac:dyDescent="0.45">
      <c r="A589" s="58">
        <v>330931</v>
      </c>
      <c r="B589" s="58" t="s">
        <v>529</v>
      </c>
      <c r="C589" s="58" t="s">
        <v>530</v>
      </c>
      <c r="D589" s="58" t="s">
        <v>554</v>
      </c>
      <c r="E589" s="58" t="s">
        <v>532</v>
      </c>
      <c r="F589" s="58" t="s">
        <v>545</v>
      </c>
      <c r="G589" s="58">
        <v>2026</v>
      </c>
      <c r="H589" s="58" t="s">
        <v>546</v>
      </c>
      <c r="I589" s="58">
        <v>367168.46411835001</v>
      </c>
    </row>
    <row r="590" spans="1:9" x14ac:dyDescent="0.45">
      <c r="A590" s="58">
        <v>330932</v>
      </c>
      <c r="B590" s="58" t="s">
        <v>529</v>
      </c>
      <c r="C590" s="58" t="s">
        <v>530</v>
      </c>
      <c r="D590" s="58" t="s">
        <v>554</v>
      </c>
      <c r="E590" s="58" t="s">
        <v>532</v>
      </c>
      <c r="F590" s="58" t="s">
        <v>545</v>
      </c>
      <c r="G590" s="58">
        <v>2027</v>
      </c>
      <c r="H590" s="58" t="s">
        <v>546</v>
      </c>
      <c r="I590" s="58">
        <v>370141.24710763397</v>
      </c>
    </row>
    <row r="591" spans="1:9" x14ac:dyDescent="0.45">
      <c r="A591" s="58">
        <v>330933</v>
      </c>
      <c r="B591" s="58" t="s">
        <v>529</v>
      </c>
      <c r="C591" s="58" t="s">
        <v>530</v>
      </c>
      <c r="D591" s="58" t="s">
        <v>554</v>
      </c>
      <c r="E591" s="58" t="s">
        <v>532</v>
      </c>
      <c r="F591" s="58" t="s">
        <v>545</v>
      </c>
      <c r="G591" s="58">
        <v>2028</v>
      </c>
      <c r="H591" s="58" t="s">
        <v>546</v>
      </c>
      <c r="I591" s="58">
        <v>374451.21976322099</v>
      </c>
    </row>
    <row r="592" spans="1:9" x14ac:dyDescent="0.45">
      <c r="A592" s="58">
        <v>330934</v>
      </c>
      <c r="B592" s="58" t="s">
        <v>529</v>
      </c>
      <c r="C592" s="58" t="s">
        <v>530</v>
      </c>
      <c r="D592" s="58" t="s">
        <v>554</v>
      </c>
      <c r="E592" s="58" t="s">
        <v>532</v>
      </c>
      <c r="F592" s="58" t="s">
        <v>545</v>
      </c>
      <c r="G592" s="58">
        <v>2029</v>
      </c>
      <c r="H592" s="58" t="s">
        <v>546</v>
      </c>
      <c r="I592" s="58">
        <v>379893.92317870801</v>
      </c>
    </row>
    <row r="593" spans="1:9" x14ac:dyDescent="0.45">
      <c r="A593" s="58">
        <v>330935</v>
      </c>
      <c r="B593" s="58" t="s">
        <v>529</v>
      </c>
      <c r="C593" s="58" t="s">
        <v>530</v>
      </c>
      <c r="D593" s="58" t="s">
        <v>554</v>
      </c>
      <c r="E593" s="58" t="s">
        <v>532</v>
      </c>
      <c r="F593" s="58" t="s">
        <v>545</v>
      </c>
      <c r="G593" s="58">
        <v>2030</v>
      </c>
      <c r="H593" s="58" t="s">
        <v>546</v>
      </c>
      <c r="I593" s="58">
        <v>386072.66708610998</v>
      </c>
    </row>
    <row r="594" spans="1:9" x14ac:dyDescent="0.45">
      <c r="A594" s="58">
        <v>330936</v>
      </c>
      <c r="B594" s="58" t="s">
        <v>529</v>
      </c>
      <c r="C594" s="58" t="s">
        <v>530</v>
      </c>
      <c r="D594" s="58" t="s">
        <v>554</v>
      </c>
      <c r="E594" s="58" t="s">
        <v>532</v>
      </c>
      <c r="F594" s="58" t="s">
        <v>545</v>
      </c>
      <c r="G594" s="58">
        <v>2031</v>
      </c>
      <c r="H594" s="58" t="s">
        <v>546</v>
      </c>
      <c r="I594" s="58">
        <v>393857.33863059001</v>
      </c>
    </row>
    <row r="595" spans="1:9" x14ac:dyDescent="0.45">
      <c r="A595" s="58">
        <v>330937</v>
      </c>
      <c r="B595" s="58" t="s">
        <v>529</v>
      </c>
      <c r="C595" s="58" t="s">
        <v>530</v>
      </c>
      <c r="D595" s="58" t="s">
        <v>554</v>
      </c>
      <c r="E595" s="58" t="s">
        <v>532</v>
      </c>
      <c r="F595" s="58" t="s">
        <v>545</v>
      </c>
      <c r="G595" s="58">
        <v>2032</v>
      </c>
      <c r="H595" s="58" t="s">
        <v>546</v>
      </c>
      <c r="I595" s="58">
        <v>402302.71795387502</v>
      </c>
    </row>
    <row r="596" spans="1:9" x14ac:dyDescent="0.45">
      <c r="A596" s="58">
        <v>330938</v>
      </c>
      <c r="B596" s="58" t="s">
        <v>529</v>
      </c>
      <c r="C596" s="58" t="s">
        <v>530</v>
      </c>
      <c r="D596" s="58" t="s">
        <v>554</v>
      </c>
      <c r="E596" s="58" t="s">
        <v>532</v>
      </c>
      <c r="F596" s="58" t="s">
        <v>545</v>
      </c>
      <c r="G596" s="58">
        <v>2033</v>
      </c>
      <c r="H596" s="58" t="s">
        <v>546</v>
      </c>
      <c r="I596" s="58">
        <v>411096.10682665498</v>
      </c>
    </row>
    <row r="597" spans="1:9" x14ac:dyDescent="0.45">
      <c r="A597" s="58">
        <v>330939</v>
      </c>
      <c r="B597" s="58" t="s">
        <v>529</v>
      </c>
      <c r="C597" s="58" t="s">
        <v>530</v>
      </c>
      <c r="D597" s="58" t="s">
        <v>554</v>
      </c>
      <c r="E597" s="58" t="s">
        <v>532</v>
      </c>
      <c r="F597" s="58" t="s">
        <v>545</v>
      </c>
      <c r="G597" s="58">
        <v>2034</v>
      </c>
      <c r="H597" s="58" t="s">
        <v>546</v>
      </c>
      <c r="I597" s="58">
        <v>420047.50175440498</v>
      </c>
    </row>
    <row r="598" spans="1:9" x14ac:dyDescent="0.45">
      <c r="A598" s="58">
        <v>330940</v>
      </c>
      <c r="B598" s="58" t="s">
        <v>529</v>
      </c>
      <c r="C598" s="58" t="s">
        <v>530</v>
      </c>
      <c r="D598" s="58" t="s">
        <v>554</v>
      </c>
      <c r="E598" s="58" t="s">
        <v>532</v>
      </c>
      <c r="F598" s="58" t="s">
        <v>545</v>
      </c>
      <c r="G598" s="58">
        <v>2035</v>
      </c>
      <c r="H598" s="58" t="s">
        <v>546</v>
      </c>
      <c r="I598" s="58">
        <v>429060.73269811302</v>
      </c>
    </row>
    <row r="599" spans="1:9" x14ac:dyDescent="0.45">
      <c r="A599" s="58">
        <v>330941</v>
      </c>
      <c r="B599" s="58" t="s">
        <v>529</v>
      </c>
      <c r="C599" s="58" t="s">
        <v>530</v>
      </c>
      <c r="D599" s="58" t="s">
        <v>554</v>
      </c>
      <c r="E599" s="58" t="s">
        <v>532</v>
      </c>
      <c r="F599" s="58" t="s">
        <v>545</v>
      </c>
      <c r="G599" s="58">
        <v>2036</v>
      </c>
      <c r="H599" s="58" t="s">
        <v>546</v>
      </c>
      <c r="I599" s="58">
        <v>440947.31832770898</v>
      </c>
    </row>
    <row r="600" spans="1:9" x14ac:dyDescent="0.45">
      <c r="A600" s="58">
        <v>330942</v>
      </c>
      <c r="B600" s="58" t="s">
        <v>529</v>
      </c>
      <c r="C600" s="58" t="s">
        <v>530</v>
      </c>
      <c r="D600" s="58" t="s">
        <v>554</v>
      </c>
      <c r="E600" s="58" t="s">
        <v>532</v>
      </c>
      <c r="F600" s="58" t="s">
        <v>545</v>
      </c>
      <c r="G600" s="58">
        <v>2037</v>
      </c>
      <c r="H600" s="58" t="s">
        <v>546</v>
      </c>
      <c r="I600" s="58">
        <v>452782.56536478299</v>
      </c>
    </row>
    <row r="601" spans="1:9" x14ac:dyDescent="0.45">
      <c r="A601" s="58">
        <v>330943</v>
      </c>
      <c r="B601" s="58" t="s">
        <v>529</v>
      </c>
      <c r="C601" s="58" t="s">
        <v>530</v>
      </c>
      <c r="D601" s="58" t="s">
        <v>554</v>
      </c>
      <c r="E601" s="58" t="s">
        <v>532</v>
      </c>
      <c r="F601" s="58" t="s">
        <v>545</v>
      </c>
      <c r="G601" s="58">
        <v>2038</v>
      </c>
      <c r="H601" s="58" t="s">
        <v>546</v>
      </c>
      <c r="I601" s="58">
        <v>464449.43010071199</v>
      </c>
    </row>
    <row r="602" spans="1:9" x14ac:dyDescent="0.45">
      <c r="A602" s="58">
        <v>330944</v>
      </c>
      <c r="B602" s="58" t="s">
        <v>529</v>
      </c>
      <c r="C602" s="58" t="s">
        <v>530</v>
      </c>
      <c r="D602" s="58" t="s">
        <v>554</v>
      </c>
      <c r="E602" s="58" t="s">
        <v>532</v>
      </c>
      <c r="F602" s="58" t="s">
        <v>545</v>
      </c>
      <c r="G602" s="58">
        <v>2039</v>
      </c>
      <c r="H602" s="58" t="s">
        <v>546</v>
      </c>
      <c r="I602" s="58">
        <v>475649.25479077501</v>
      </c>
    </row>
    <row r="603" spans="1:9" x14ac:dyDescent="0.45">
      <c r="A603" s="58">
        <v>330945</v>
      </c>
      <c r="B603" s="58" t="s">
        <v>529</v>
      </c>
      <c r="C603" s="58" t="s">
        <v>530</v>
      </c>
      <c r="D603" s="58" t="s">
        <v>554</v>
      </c>
      <c r="E603" s="58" t="s">
        <v>532</v>
      </c>
      <c r="F603" s="58" t="s">
        <v>545</v>
      </c>
      <c r="G603" s="58">
        <v>2040</v>
      </c>
      <c r="H603" s="58" t="s">
        <v>546</v>
      </c>
      <c r="I603" s="58">
        <v>486203.77369833097</v>
      </c>
    </row>
    <row r="604" spans="1:9" x14ac:dyDescent="0.45">
      <c r="A604" s="58">
        <v>330946</v>
      </c>
      <c r="B604" s="58" t="s">
        <v>529</v>
      </c>
      <c r="C604" s="58" t="s">
        <v>530</v>
      </c>
      <c r="D604" s="58" t="s">
        <v>554</v>
      </c>
      <c r="E604" s="58" t="s">
        <v>532</v>
      </c>
      <c r="F604" s="58" t="s">
        <v>545</v>
      </c>
      <c r="G604" s="58">
        <v>2041</v>
      </c>
      <c r="H604" s="58" t="s">
        <v>546</v>
      </c>
      <c r="I604" s="58">
        <v>497784.53812762798</v>
      </c>
    </row>
    <row r="605" spans="1:9" x14ac:dyDescent="0.45">
      <c r="A605" s="58">
        <v>330947</v>
      </c>
      <c r="B605" s="58" t="s">
        <v>529</v>
      </c>
      <c r="C605" s="58" t="s">
        <v>530</v>
      </c>
      <c r="D605" s="58" t="s">
        <v>554</v>
      </c>
      <c r="E605" s="58" t="s">
        <v>532</v>
      </c>
      <c r="F605" s="58" t="s">
        <v>545</v>
      </c>
      <c r="G605" s="58">
        <v>2042</v>
      </c>
      <c r="H605" s="58" t="s">
        <v>546</v>
      </c>
      <c r="I605" s="58">
        <v>508438.51006804698</v>
      </c>
    </row>
    <row r="606" spans="1:9" x14ac:dyDescent="0.45">
      <c r="A606" s="58">
        <v>330948</v>
      </c>
      <c r="B606" s="58" t="s">
        <v>529</v>
      </c>
      <c r="C606" s="58" t="s">
        <v>530</v>
      </c>
      <c r="D606" s="58" t="s">
        <v>554</v>
      </c>
      <c r="E606" s="58" t="s">
        <v>532</v>
      </c>
      <c r="F606" s="58" t="s">
        <v>545</v>
      </c>
      <c r="G606" s="58">
        <v>2043</v>
      </c>
      <c r="H606" s="58" t="s">
        <v>546</v>
      </c>
      <c r="I606" s="58">
        <v>518150.31309774902</v>
      </c>
    </row>
    <row r="607" spans="1:9" x14ac:dyDescent="0.45">
      <c r="A607" s="58">
        <v>330949</v>
      </c>
      <c r="B607" s="58" t="s">
        <v>529</v>
      </c>
      <c r="C607" s="58" t="s">
        <v>530</v>
      </c>
      <c r="D607" s="58" t="s">
        <v>554</v>
      </c>
      <c r="E607" s="58" t="s">
        <v>532</v>
      </c>
      <c r="F607" s="58" t="s">
        <v>545</v>
      </c>
      <c r="G607" s="58">
        <v>2044</v>
      </c>
      <c r="H607" s="58" t="s">
        <v>546</v>
      </c>
      <c r="I607" s="58">
        <v>526973.06274658605</v>
      </c>
    </row>
    <row r="608" spans="1:9" x14ac:dyDescent="0.45">
      <c r="A608" s="58">
        <v>330950</v>
      </c>
      <c r="B608" s="58" t="s">
        <v>529</v>
      </c>
      <c r="C608" s="58" t="s">
        <v>530</v>
      </c>
      <c r="D608" s="58" t="s">
        <v>554</v>
      </c>
      <c r="E608" s="58" t="s">
        <v>532</v>
      </c>
      <c r="F608" s="58" t="s">
        <v>545</v>
      </c>
      <c r="G608" s="58">
        <v>2045</v>
      </c>
      <c r="H608" s="58" t="s">
        <v>546</v>
      </c>
      <c r="I608" s="58">
        <v>535039.41829325794</v>
      </c>
    </row>
    <row r="609" spans="1:9" x14ac:dyDescent="0.45">
      <c r="A609" s="58">
        <v>330951</v>
      </c>
      <c r="B609" s="58" t="s">
        <v>529</v>
      </c>
      <c r="C609" s="58" t="s">
        <v>530</v>
      </c>
      <c r="D609" s="58" t="s">
        <v>554</v>
      </c>
      <c r="E609" s="58" t="s">
        <v>532</v>
      </c>
      <c r="F609" s="58" t="s">
        <v>545</v>
      </c>
      <c r="G609" s="58">
        <v>2046</v>
      </c>
      <c r="H609" s="58" t="s">
        <v>546</v>
      </c>
      <c r="I609" s="58">
        <v>542582.78779199999</v>
      </c>
    </row>
    <row r="610" spans="1:9" x14ac:dyDescent="0.45">
      <c r="A610" s="58">
        <v>330952</v>
      </c>
      <c r="B610" s="58" t="s">
        <v>529</v>
      </c>
      <c r="C610" s="58" t="s">
        <v>530</v>
      </c>
      <c r="D610" s="58" t="s">
        <v>554</v>
      </c>
      <c r="E610" s="58" t="s">
        <v>532</v>
      </c>
      <c r="F610" s="58" t="s">
        <v>545</v>
      </c>
      <c r="G610" s="58">
        <v>2047</v>
      </c>
      <c r="H610" s="58" t="s">
        <v>546</v>
      </c>
      <c r="I610" s="58">
        <v>549439.36989024398</v>
      </c>
    </row>
    <row r="611" spans="1:9" x14ac:dyDescent="0.45">
      <c r="A611" s="58">
        <v>330953</v>
      </c>
      <c r="B611" s="58" t="s">
        <v>529</v>
      </c>
      <c r="C611" s="58" t="s">
        <v>530</v>
      </c>
      <c r="D611" s="58" t="s">
        <v>554</v>
      </c>
      <c r="E611" s="58" t="s">
        <v>532</v>
      </c>
      <c r="F611" s="58" t="s">
        <v>545</v>
      </c>
      <c r="G611" s="58">
        <v>2048</v>
      </c>
      <c r="H611" s="58" t="s">
        <v>546</v>
      </c>
      <c r="I611" s="58">
        <v>555825.73479330097</v>
      </c>
    </row>
    <row r="612" spans="1:9" x14ac:dyDescent="0.45">
      <c r="A612" s="58">
        <v>330954</v>
      </c>
      <c r="B612" s="58" t="s">
        <v>529</v>
      </c>
      <c r="C612" s="58" t="s">
        <v>530</v>
      </c>
      <c r="D612" s="58" t="s">
        <v>554</v>
      </c>
      <c r="E612" s="58" t="s">
        <v>532</v>
      </c>
      <c r="F612" s="58" t="s">
        <v>545</v>
      </c>
      <c r="G612" s="58">
        <v>2049</v>
      </c>
      <c r="H612" s="58" t="s">
        <v>546</v>
      </c>
      <c r="I612" s="58">
        <v>561838.00872830499</v>
      </c>
    </row>
    <row r="613" spans="1:9" x14ac:dyDescent="0.45">
      <c r="A613" s="58">
        <v>330955</v>
      </c>
      <c r="B613" s="58" t="s">
        <v>529</v>
      </c>
      <c r="C613" s="58" t="s">
        <v>530</v>
      </c>
      <c r="D613" s="58" t="s">
        <v>554</v>
      </c>
      <c r="E613" s="58" t="s">
        <v>532</v>
      </c>
      <c r="F613" s="58" t="s">
        <v>545</v>
      </c>
      <c r="G613" s="58">
        <v>2050</v>
      </c>
      <c r="H613" s="58" t="s">
        <v>546</v>
      </c>
      <c r="I613" s="58">
        <v>567462.56395247299</v>
      </c>
    </row>
    <row r="614" spans="1:9" x14ac:dyDescent="0.45">
      <c r="A614" s="58">
        <v>332656</v>
      </c>
      <c r="B614" s="58" t="s">
        <v>529</v>
      </c>
      <c r="C614" s="58" t="s">
        <v>530</v>
      </c>
      <c r="D614" s="58" t="s">
        <v>555</v>
      </c>
      <c r="E614" s="58" t="s">
        <v>532</v>
      </c>
      <c r="F614" s="58" t="s">
        <v>545</v>
      </c>
      <c r="G614" s="58">
        <v>2017</v>
      </c>
      <c r="H614" s="58" t="s">
        <v>546</v>
      </c>
      <c r="I614" s="58">
        <v>209099.24553806899</v>
      </c>
    </row>
    <row r="615" spans="1:9" x14ac:dyDescent="0.45">
      <c r="A615" s="58">
        <v>332657</v>
      </c>
      <c r="B615" s="58" t="s">
        <v>529</v>
      </c>
      <c r="C615" s="58" t="s">
        <v>530</v>
      </c>
      <c r="D615" s="58" t="s">
        <v>555</v>
      </c>
      <c r="E615" s="58" t="s">
        <v>532</v>
      </c>
      <c r="F615" s="58" t="s">
        <v>545</v>
      </c>
      <c r="G615" s="58">
        <v>2018</v>
      </c>
      <c r="H615" s="58" t="s">
        <v>546</v>
      </c>
      <c r="I615" s="58">
        <v>211377.57170585901</v>
      </c>
    </row>
    <row r="616" spans="1:9" x14ac:dyDescent="0.45">
      <c r="A616" s="58">
        <v>332658</v>
      </c>
      <c r="B616" s="58" t="s">
        <v>529</v>
      </c>
      <c r="C616" s="58" t="s">
        <v>530</v>
      </c>
      <c r="D616" s="58" t="s">
        <v>555</v>
      </c>
      <c r="E616" s="58" t="s">
        <v>532</v>
      </c>
      <c r="F616" s="58" t="s">
        <v>545</v>
      </c>
      <c r="G616" s="58">
        <v>2019</v>
      </c>
      <c r="H616" s="58" t="s">
        <v>546</v>
      </c>
      <c r="I616" s="58">
        <v>214283.08876662</v>
      </c>
    </row>
    <row r="617" spans="1:9" x14ac:dyDescent="0.45">
      <c r="A617" s="58">
        <v>332659</v>
      </c>
      <c r="B617" s="58" t="s">
        <v>529</v>
      </c>
      <c r="C617" s="58" t="s">
        <v>530</v>
      </c>
      <c r="D617" s="58" t="s">
        <v>555</v>
      </c>
      <c r="E617" s="58" t="s">
        <v>532</v>
      </c>
      <c r="F617" s="58" t="s">
        <v>545</v>
      </c>
      <c r="G617" s="58">
        <v>2020</v>
      </c>
      <c r="H617" s="58" t="s">
        <v>546</v>
      </c>
      <c r="I617" s="58">
        <v>218090.910703242</v>
      </c>
    </row>
    <row r="618" spans="1:9" x14ac:dyDescent="0.45">
      <c r="A618" s="58">
        <v>332660</v>
      </c>
      <c r="B618" s="58" t="s">
        <v>529</v>
      </c>
      <c r="C618" s="58" t="s">
        <v>530</v>
      </c>
      <c r="D618" s="58" t="s">
        <v>555</v>
      </c>
      <c r="E618" s="58" t="s">
        <v>532</v>
      </c>
      <c r="F618" s="58" t="s">
        <v>545</v>
      </c>
      <c r="G618" s="58">
        <v>2021</v>
      </c>
      <c r="H618" s="58" t="s">
        <v>546</v>
      </c>
      <c r="I618" s="58">
        <v>225264.48822730701</v>
      </c>
    </row>
    <row r="619" spans="1:9" x14ac:dyDescent="0.45">
      <c r="A619" s="58">
        <v>332661</v>
      </c>
      <c r="B619" s="58" t="s">
        <v>529</v>
      </c>
      <c r="C619" s="58" t="s">
        <v>530</v>
      </c>
      <c r="D619" s="58" t="s">
        <v>555</v>
      </c>
      <c r="E619" s="58" t="s">
        <v>532</v>
      </c>
      <c r="F619" s="58" t="s">
        <v>545</v>
      </c>
      <c r="G619" s="58">
        <v>2022</v>
      </c>
      <c r="H619" s="58" t="s">
        <v>546</v>
      </c>
      <c r="I619" s="58">
        <v>234362.25800053001</v>
      </c>
    </row>
    <row r="620" spans="1:9" x14ac:dyDescent="0.45">
      <c r="A620" s="58">
        <v>332662</v>
      </c>
      <c r="B620" s="58" t="s">
        <v>529</v>
      </c>
      <c r="C620" s="58" t="s">
        <v>530</v>
      </c>
      <c r="D620" s="58" t="s">
        <v>555</v>
      </c>
      <c r="E620" s="58" t="s">
        <v>532</v>
      </c>
      <c r="F620" s="58" t="s">
        <v>545</v>
      </c>
      <c r="G620" s="58">
        <v>2023</v>
      </c>
      <c r="H620" s="58" t="s">
        <v>546</v>
      </c>
      <c r="I620" s="58">
        <v>245440.36620287999</v>
      </c>
    </row>
    <row r="621" spans="1:9" x14ac:dyDescent="0.45">
      <c r="A621" s="58">
        <v>332663</v>
      </c>
      <c r="B621" s="58" t="s">
        <v>529</v>
      </c>
      <c r="C621" s="58" t="s">
        <v>530</v>
      </c>
      <c r="D621" s="58" t="s">
        <v>555</v>
      </c>
      <c r="E621" s="58" t="s">
        <v>532</v>
      </c>
      <c r="F621" s="58" t="s">
        <v>545</v>
      </c>
      <c r="G621" s="58">
        <v>2024</v>
      </c>
      <c r="H621" s="58" t="s">
        <v>546</v>
      </c>
      <c r="I621" s="58">
        <v>258073.94785038201</v>
      </c>
    </row>
    <row r="622" spans="1:9" x14ac:dyDescent="0.45">
      <c r="A622" s="58">
        <v>332664</v>
      </c>
      <c r="B622" s="58" t="s">
        <v>529</v>
      </c>
      <c r="C622" s="58" t="s">
        <v>530</v>
      </c>
      <c r="D622" s="58" t="s">
        <v>555</v>
      </c>
      <c r="E622" s="58" t="s">
        <v>532</v>
      </c>
      <c r="F622" s="58" t="s">
        <v>545</v>
      </c>
      <c r="G622" s="58">
        <v>2025</v>
      </c>
      <c r="H622" s="58" t="s">
        <v>546</v>
      </c>
      <c r="I622" s="58">
        <v>272323.94731758803</v>
      </c>
    </row>
    <row r="623" spans="1:9" x14ac:dyDescent="0.45">
      <c r="A623" s="58">
        <v>332665</v>
      </c>
      <c r="B623" s="58" t="s">
        <v>529</v>
      </c>
      <c r="C623" s="58" t="s">
        <v>530</v>
      </c>
      <c r="D623" s="58" t="s">
        <v>555</v>
      </c>
      <c r="E623" s="58" t="s">
        <v>532</v>
      </c>
      <c r="F623" s="58" t="s">
        <v>545</v>
      </c>
      <c r="G623" s="58">
        <v>2026</v>
      </c>
      <c r="H623" s="58" t="s">
        <v>546</v>
      </c>
      <c r="I623" s="58">
        <v>290298.65325524902</v>
      </c>
    </row>
    <row r="624" spans="1:9" x14ac:dyDescent="0.45">
      <c r="A624" s="58">
        <v>332666</v>
      </c>
      <c r="B624" s="58" t="s">
        <v>529</v>
      </c>
      <c r="C624" s="58" t="s">
        <v>530</v>
      </c>
      <c r="D624" s="58" t="s">
        <v>555</v>
      </c>
      <c r="E624" s="58" t="s">
        <v>532</v>
      </c>
      <c r="F624" s="58" t="s">
        <v>545</v>
      </c>
      <c r="G624" s="58">
        <v>2027</v>
      </c>
      <c r="H624" s="58" t="s">
        <v>546</v>
      </c>
      <c r="I624" s="58">
        <v>307848.42983827001</v>
      </c>
    </row>
    <row r="625" spans="1:9" x14ac:dyDescent="0.45">
      <c r="A625" s="58">
        <v>332667</v>
      </c>
      <c r="B625" s="58" t="s">
        <v>529</v>
      </c>
      <c r="C625" s="58" t="s">
        <v>530</v>
      </c>
      <c r="D625" s="58" t="s">
        <v>555</v>
      </c>
      <c r="E625" s="58" t="s">
        <v>532</v>
      </c>
      <c r="F625" s="58" t="s">
        <v>545</v>
      </c>
      <c r="G625" s="58">
        <v>2028</v>
      </c>
      <c r="H625" s="58" t="s">
        <v>546</v>
      </c>
      <c r="I625" s="58">
        <v>324852.68458656501</v>
      </c>
    </row>
    <row r="626" spans="1:9" x14ac:dyDescent="0.45">
      <c r="A626" s="58">
        <v>332668</v>
      </c>
      <c r="B626" s="58" t="s">
        <v>529</v>
      </c>
      <c r="C626" s="58" t="s">
        <v>530</v>
      </c>
      <c r="D626" s="58" t="s">
        <v>555</v>
      </c>
      <c r="E626" s="58" t="s">
        <v>532</v>
      </c>
      <c r="F626" s="58" t="s">
        <v>545</v>
      </c>
      <c r="G626" s="58">
        <v>2029</v>
      </c>
      <c r="H626" s="58" t="s">
        <v>546</v>
      </c>
      <c r="I626" s="58">
        <v>340976.91560017801</v>
      </c>
    </row>
    <row r="627" spans="1:9" x14ac:dyDescent="0.45">
      <c r="A627" s="58">
        <v>332669</v>
      </c>
      <c r="B627" s="58" t="s">
        <v>529</v>
      </c>
      <c r="C627" s="58" t="s">
        <v>530</v>
      </c>
      <c r="D627" s="58" t="s">
        <v>555</v>
      </c>
      <c r="E627" s="58" t="s">
        <v>532</v>
      </c>
      <c r="F627" s="58" t="s">
        <v>545</v>
      </c>
      <c r="G627" s="58">
        <v>2030</v>
      </c>
      <c r="H627" s="58" t="s">
        <v>546</v>
      </c>
      <c r="I627" s="58">
        <v>355892.404402746</v>
      </c>
    </row>
    <row r="628" spans="1:9" x14ac:dyDescent="0.45">
      <c r="A628" s="58">
        <v>332670</v>
      </c>
      <c r="B628" s="58" t="s">
        <v>529</v>
      </c>
      <c r="C628" s="58" t="s">
        <v>530</v>
      </c>
      <c r="D628" s="58" t="s">
        <v>555</v>
      </c>
      <c r="E628" s="58" t="s">
        <v>532</v>
      </c>
      <c r="F628" s="58" t="s">
        <v>545</v>
      </c>
      <c r="G628" s="58">
        <v>2031</v>
      </c>
      <c r="H628" s="58" t="s">
        <v>546</v>
      </c>
      <c r="I628" s="58">
        <v>370282.43152210402</v>
      </c>
    </row>
    <row r="629" spans="1:9" x14ac:dyDescent="0.45">
      <c r="A629" s="58">
        <v>332671</v>
      </c>
      <c r="B629" s="58" t="s">
        <v>529</v>
      </c>
      <c r="C629" s="58" t="s">
        <v>530</v>
      </c>
      <c r="D629" s="58" t="s">
        <v>555</v>
      </c>
      <c r="E629" s="58" t="s">
        <v>532</v>
      </c>
      <c r="F629" s="58" t="s">
        <v>545</v>
      </c>
      <c r="G629" s="58">
        <v>2032</v>
      </c>
      <c r="H629" s="58" t="s">
        <v>546</v>
      </c>
      <c r="I629" s="58">
        <v>383416.275743276</v>
      </c>
    </row>
    <row r="630" spans="1:9" x14ac:dyDescent="0.45">
      <c r="A630" s="58">
        <v>332672</v>
      </c>
      <c r="B630" s="58" t="s">
        <v>529</v>
      </c>
      <c r="C630" s="58" t="s">
        <v>530</v>
      </c>
      <c r="D630" s="58" t="s">
        <v>555</v>
      </c>
      <c r="E630" s="58" t="s">
        <v>532</v>
      </c>
      <c r="F630" s="58" t="s">
        <v>545</v>
      </c>
      <c r="G630" s="58">
        <v>2033</v>
      </c>
      <c r="H630" s="58" t="s">
        <v>546</v>
      </c>
      <c r="I630" s="58">
        <v>394958.82348458702</v>
      </c>
    </row>
    <row r="631" spans="1:9" x14ac:dyDescent="0.45">
      <c r="A631" s="58">
        <v>332673</v>
      </c>
      <c r="B631" s="58" t="s">
        <v>529</v>
      </c>
      <c r="C631" s="58" t="s">
        <v>530</v>
      </c>
      <c r="D631" s="58" t="s">
        <v>555</v>
      </c>
      <c r="E631" s="58" t="s">
        <v>532</v>
      </c>
      <c r="F631" s="58" t="s">
        <v>545</v>
      </c>
      <c r="G631" s="58">
        <v>2034</v>
      </c>
      <c r="H631" s="58" t="s">
        <v>546</v>
      </c>
      <c r="I631" s="58">
        <v>404792.219637328</v>
      </c>
    </row>
    <row r="632" spans="1:9" x14ac:dyDescent="0.45">
      <c r="A632" s="58">
        <v>332674</v>
      </c>
      <c r="B632" s="58" t="s">
        <v>529</v>
      </c>
      <c r="C632" s="58" t="s">
        <v>530</v>
      </c>
      <c r="D632" s="58" t="s">
        <v>555</v>
      </c>
      <c r="E632" s="58" t="s">
        <v>532</v>
      </c>
      <c r="F632" s="58" t="s">
        <v>545</v>
      </c>
      <c r="G632" s="58">
        <v>2035</v>
      </c>
      <c r="H632" s="58" t="s">
        <v>546</v>
      </c>
      <c r="I632" s="58">
        <v>412973.07351600198</v>
      </c>
    </row>
    <row r="633" spans="1:9" x14ac:dyDescent="0.45">
      <c r="A633" s="58">
        <v>332675</v>
      </c>
      <c r="B633" s="58" t="s">
        <v>529</v>
      </c>
      <c r="C633" s="58" t="s">
        <v>530</v>
      </c>
      <c r="D633" s="58" t="s">
        <v>555</v>
      </c>
      <c r="E633" s="58" t="s">
        <v>532</v>
      </c>
      <c r="F633" s="58" t="s">
        <v>545</v>
      </c>
      <c r="G633" s="58">
        <v>2036</v>
      </c>
      <c r="H633" s="58" t="s">
        <v>546</v>
      </c>
      <c r="I633" s="58">
        <v>421939.91150806099</v>
      </c>
    </row>
    <row r="634" spans="1:9" x14ac:dyDescent="0.45">
      <c r="A634" s="58">
        <v>332676</v>
      </c>
      <c r="B634" s="58" t="s">
        <v>529</v>
      </c>
      <c r="C634" s="58" t="s">
        <v>530</v>
      </c>
      <c r="D634" s="58" t="s">
        <v>555</v>
      </c>
      <c r="E634" s="58" t="s">
        <v>532</v>
      </c>
      <c r="F634" s="58" t="s">
        <v>545</v>
      </c>
      <c r="G634" s="58">
        <v>2037</v>
      </c>
      <c r="H634" s="58" t="s">
        <v>546</v>
      </c>
      <c r="I634" s="58">
        <v>429282.76329055399</v>
      </c>
    </row>
    <row r="635" spans="1:9" x14ac:dyDescent="0.45">
      <c r="A635" s="58">
        <v>332677</v>
      </c>
      <c r="B635" s="58" t="s">
        <v>529</v>
      </c>
      <c r="C635" s="58" t="s">
        <v>530</v>
      </c>
      <c r="D635" s="58" t="s">
        <v>555</v>
      </c>
      <c r="E635" s="58" t="s">
        <v>532</v>
      </c>
      <c r="F635" s="58" t="s">
        <v>545</v>
      </c>
      <c r="G635" s="58">
        <v>2038</v>
      </c>
      <c r="H635" s="58" t="s">
        <v>546</v>
      </c>
      <c r="I635" s="58">
        <v>434965.34145370597</v>
      </c>
    </row>
    <row r="636" spans="1:9" x14ac:dyDescent="0.45">
      <c r="A636" s="58">
        <v>332678</v>
      </c>
      <c r="B636" s="58" t="s">
        <v>529</v>
      </c>
      <c r="C636" s="58" t="s">
        <v>530</v>
      </c>
      <c r="D636" s="58" t="s">
        <v>555</v>
      </c>
      <c r="E636" s="58" t="s">
        <v>532</v>
      </c>
      <c r="F636" s="58" t="s">
        <v>545</v>
      </c>
      <c r="G636" s="58">
        <v>2039</v>
      </c>
      <c r="H636" s="58" t="s">
        <v>546</v>
      </c>
      <c r="I636" s="58">
        <v>439143.84670564003</v>
      </c>
    </row>
    <row r="637" spans="1:9" x14ac:dyDescent="0.45">
      <c r="A637" s="58">
        <v>332679</v>
      </c>
      <c r="B637" s="58" t="s">
        <v>529</v>
      </c>
      <c r="C637" s="58" t="s">
        <v>530</v>
      </c>
      <c r="D637" s="58" t="s">
        <v>555</v>
      </c>
      <c r="E637" s="58" t="s">
        <v>532</v>
      </c>
      <c r="F637" s="58" t="s">
        <v>545</v>
      </c>
      <c r="G637" s="58">
        <v>2040</v>
      </c>
      <c r="H637" s="58" t="s">
        <v>546</v>
      </c>
      <c r="I637" s="58">
        <v>441810.71459742502</v>
      </c>
    </row>
    <row r="638" spans="1:9" x14ac:dyDescent="0.45">
      <c r="A638" s="58">
        <v>332680</v>
      </c>
      <c r="B638" s="58" t="s">
        <v>529</v>
      </c>
      <c r="C638" s="58" t="s">
        <v>530</v>
      </c>
      <c r="D638" s="58" t="s">
        <v>555</v>
      </c>
      <c r="E638" s="58" t="s">
        <v>532</v>
      </c>
      <c r="F638" s="58" t="s">
        <v>545</v>
      </c>
      <c r="G638" s="58">
        <v>2041</v>
      </c>
      <c r="H638" s="58" t="s">
        <v>546</v>
      </c>
      <c r="I638" s="58">
        <v>444916.21927685599</v>
      </c>
    </row>
    <row r="639" spans="1:9" x14ac:dyDescent="0.45">
      <c r="A639" s="58">
        <v>332681</v>
      </c>
      <c r="B639" s="58" t="s">
        <v>529</v>
      </c>
      <c r="C639" s="58" t="s">
        <v>530</v>
      </c>
      <c r="D639" s="58" t="s">
        <v>555</v>
      </c>
      <c r="E639" s="58" t="s">
        <v>532</v>
      </c>
      <c r="F639" s="58" t="s">
        <v>545</v>
      </c>
      <c r="G639" s="58">
        <v>2042</v>
      </c>
      <c r="H639" s="58" t="s">
        <v>546</v>
      </c>
      <c r="I639" s="58">
        <v>447230.342829592</v>
      </c>
    </row>
    <row r="640" spans="1:9" x14ac:dyDescent="0.45">
      <c r="A640" s="58">
        <v>332682</v>
      </c>
      <c r="B640" s="58" t="s">
        <v>529</v>
      </c>
      <c r="C640" s="58" t="s">
        <v>530</v>
      </c>
      <c r="D640" s="58" t="s">
        <v>555</v>
      </c>
      <c r="E640" s="58" t="s">
        <v>532</v>
      </c>
      <c r="F640" s="58" t="s">
        <v>545</v>
      </c>
      <c r="G640" s="58">
        <v>2043</v>
      </c>
      <c r="H640" s="58" t="s">
        <v>546</v>
      </c>
      <c r="I640" s="58">
        <v>449080.11260099499</v>
      </c>
    </row>
    <row r="641" spans="1:9" x14ac:dyDescent="0.45">
      <c r="A641" s="58">
        <v>332683</v>
      </c>
      <c r="B641" s="58" t="s">
        <v>529</v>
      </c>
      <c r="C641" s="58" t="s">
        <v>530</v>
      </c>
      <c r="D641" s="58" t="s">
        <v>555</v>
      </c>
      <c r="E641" s="58" t="s">
        <v>532</v>
      </c>
      <c r="F641" s="58" t="s">
        <v>545</v>
      </c>
      <c r="G641" s="58">
        <v>2044</v>
      </c>
      <c r="H641" s="58" t="s">
        <v>546</v>
      </c>
      <c r="I641" s="58">
        <v>450776.30089545902</v>
      </c>
    </row>
    <row r="642" spans="1:9" x14ac:dyDescent="0.45">
      <c r="A642" s="58">
        <v>332684</v>
      </c>
      <c r="B642" s="58" t="s">
        <v>529</v>
      </c>
      <c r="C642" s="58" t="s">
        <v>530</v>
      </c>
      <c r="D642" s="58" t="s">
        <v>555</v>
      </c>
      <c r="E642" s="58" t="s">
        <v>532</v>
      </c>
      <c r="F642" s="58" t="s">
        <v>545</v>
      </c>
      <c r="G642" s="58">
        <v>2045</v>
      </c>
      <c r="H642" s="58" t="s">
        <v>546</v>
      </c>
      <c r="I642" s="58">
        <v>452579.62344650098</v>
      </c>
    </row>
    <row r="643" spans="1:9" x14ac:dyDescent="0.45">
      <c r="A643" s="58">
        <v>332685</v>
      </c>
      <c r="B643" s="58" t="s">
        <v>529</v>
      </c>
      <c r="C643" s="58" t="s">
        <v>530</v>
      </c>
      <c r="D643" s="58" t="s">
        <v>555</v>
      </c>
      <c r="E643" s="58" t="s">
        <v>532</v>
      </c>
      <c r="F643" s="58" t="s">
        <v>545</v>
      </c>
      <c r="G643" s="58">
        <v>2046</v>
      </c>
      <c r="H643" s="58" t="s">
        <v>546</v>
      </c>
      <c r="I643" s="58">
        <v>454711.39375227102</v>
      </c>
    </row>
    <row r="644" spans="1:9" x14ac:dyDescent="0.45">
      <c r="A644" s="58">
        <v>332686</v>
      </c>
      <c r="B644" s="58" t="s">
        <v>529</v>
      </c>
      <c r="C644" s="58" t="s">
        <v>530</v>
      </c>
      <c r="D644" s="58" t="s">
        <v>555</v>
      </c>
      <c r="E644" s="58" t="s">
        <v>532</v>
      </c>
      <c r="F644" s="58" t="s">
        <v>545</v>
      </c>
      <c r="G644" s="58">
        <v>2047</v>
      </c>
      <c r="H644" s="58" t="s">
        <v>546</v>
      </c>
      <c r="I644" s="58">
        <v>456983.44803949399</v>
      </c>
    </row>
    <row r="645" spans="1:9" x14ac:dyDescent="0.45">
      <c r="A645" s="58">
        <v>332687</v>
      </c>
      <c r="B645" s="58" t="s">
        <v>529</v>
      </c>
      <c r="C645" s="58" t="s">
        <v>530</v>
      </c>
      <c r="D645" s="58" t="s">
        <v>555</v>
      </c>
      <c r="E645" s="58" t="s">
        <v>532</v>
      </c>
      <c r="F645" s="58" t="s">
        <v>545</v>
      </c>
      <c r="G645" s="58">
        <v>2048</v>
      </c>
      <c r="H645" s="58" t="s">
        <v>546</v>
      </c>
      <c r="I645" s="58">
        <v>459478.98621861398</v>
      </c>
    </row>
    <row r="646" spans="1:9" x14ac:dyDescent="0.45">
      <c r="A646" s="58">
        <v>332688</v>
      </c>
      <c r="B646" s="58" t="s">
        <v>529</v>
      </c>
      <c r="C646" s="58" t="s">
        <v>530</v>
      </c>
      <c r="D646" s="58" t="s">
        <v>555</v>
      </c>
      <c r="E646" s="58" t="s">
        <v>532</v>
      </c>
      <c r="F646" s="58" t="s">
        <v>545</v>
      </c>
      <c r="G646" s="58">
        <v>2049</v>
      </c>
      <c r="H646" s="58" t="s">
        <v>546</v>
      </c>
      <c r="I646" s="58">
        <v>462182.31492289098</v>
      </c>
    </row>
    <row r="647" spans="1:9" x14ac:dyDescent="0.45">
      <c r="A647" s="58">
        <v>332689</v>
      </c>
      <c r="B647" s="58" t="s">
        <v>529</v>
      </c>
      <c r="C647" s="58" t="s">
        <v>530</v>
      </c>
      <c r="D647" s="58" t="s">
        <v>555</v>
      </c>
      <c r="E647" s="58" t="s">
        <v>532</v>
      </c>
      <c r="F647" s="58" t="s">
        <v>545</v>
      </c>
      <c r="G647" s="58">
        <v>2050</v>
      </c>
      <c r="H647" s="58" t="s">
        <v>546</v>
      </c>
      <c r="I647" s="58">
        <v>465002.687096329</v>
      </c>
    </row>
    <row r="648" spans="1:9" x14ac:dyDescent="0.45">
      <c r="A648" s="58">
        <v>334390</v>
      </c>
      <c r="B648" s="58" t="s">
        <v>529</v>
      </c>
      <c r="C648" s="58" t="s">
        <v>530</v>
      </c>
      <c r="D648" s="58" t="s">
        <v>556</v>
      </c>
      <c r="E648" s="58" t="s">
        <v>532</v>
      </c>
      <c r="F648" s="58" t="s">
        <v>557</v>
      </c>
      <c r="G648" s="58">
        <v>2017</v>
      </c>
      <c r="H648" s="58" t="s">
        <v>534</v>
      </c>
      <c r="I648" s="58">
        <v>9080287.52747811</v>
      </c>
    </row>
    <row r="649" spans="1:9" x14ac:dyDescent="0.45">
      <c r="A649" s="58">
        <v>334391</v>
      </c>
      <c r="B649" s="58" t="s">
        <v>529</v>
      </c>
      <c r="C649" s="58" t="s">
        <v>530</v>
      </c>
      <c r="D649" s="58" t="s">
        <v>556</v>
      </c>
      <c r="E649" s="58" t="s">
        <v>532</v>
      </c>
      <c r="F649" s="58" t="s">
        <v>557</v>
      </c>
      <c r="G649" s="58">
        <v>2018</v>
      </c>
      <c r="H649" s="58" t="s">
        <v>534</v>
      </c>
      <c r="I649" s="58">
        <v>9313068.2816231698</v>
      </c>
    </row>
    <row r="650" spans="1:9" x14ac:dyDescent="0.45">
      <c r="A650" s="58">
        <v>334392</v>
      </c>
      <c r="B650" s="58" t="s">
        <v>529</v>
      </c>
      <c r="C650" s="58" t="s">
        <v>530</v>
      </c>
      <c r="D650" s="58" t="s">
        <v>556</v>
      </c>
      <c r="E650" s="58" t="s">
        <v>532</v>
      </c>
      <c r="F650" s="58" t="s">
        <v>557</v>
      </c>
      <c r="G650" s="58">
        <v>2019</v>
      </c>
      <c r="H650" s="58" t="s">
        <v>534</v>
      </c>
      <c r="I650" s="58">
        <v>9545015.3178771399</v>
      </c>
    </row>
    <row r="651" spans="1:9" x14ac:dyDescent="0.45">
      <c r="A651" s="58">
        <v>334393</v>
      </c>
      <c r="B651" s="58" t="s">
        <v>529</v>
      </c>
      <c r="C651" s="58" t="s">
        <v>530</v>
      </c>
      <c r="D651" s="58" t="s">
        <v>556</v>
      </c>
      <c r="E651" s="58" t="s">
        <v>532</v>
      </c>
      <c r="F651" s="58" t="s">
        <v>557</v>
      </c>
      <c r="G651" s="58">
        <v>2020</v>
      </c>
      <c r="H651" s="58" t="s">
        <v>534</v>
      </c>
      <c r="I651" s="58">
        <v>9775309.3529438693</v>
      </c>
    </row>
    <row r="652" spans="1:9" x14ac:dyDescent="0.45">
      <c r="A652" s="58">
        <v>334394</v>
      </c>
      <c r="B652" s="58" t="s">
        <v>529</v>
      </c>
      <c r="C652" s="58" t="s">
        <v>530</v>
      </c>
      <c r="D652" s="58" t="s">
        <v>556</v>
      </c>
      <c r="E652" s="58" t="s">
        <v>532</v>
      </c>
      <c r="F652" s="58" t="s">
        <v>557</v>
      </c>
      <c r="G652" s="58">
        <v>2021</v>
      </c>
      <c r="H652" s="58" t="s">
        <v>534</v>
      </c>
      <c r="I652" s="58">
        <v>9811449.9652565792</v>
      </c>
    </row>
    <row r="653" spans="1:9" x14ac:dyDescent="0.45">
      <c r="A653" s="58">
        <v>334395</v>
      </c>
      <c r="B653" s="58" t="s">
        <v>529</v>
      </c>
      <c r="C653" s="58" t="s">
        <v>530</v>
      </c>
      <c r="D653" s="58" t="s">
        <v>556</v>
      </c>
      <c r="E653" s="58" t="s">
        <v>532</v>
      </c>
      <c r="F653" s="58" t="s">
        <v>557</v>
      </c>
      <c r="G653" s="58">
        <v>2022</v>
      </c>
      <c r="H653" s="58" t="s">
        <v>534</v>
      </c>
      <c r="I653" s="58">
        <v>9844844.3795945998</v>
      </c>
    </row>
    <row r="654" spans="1:9" x14ac:dyDescent="0.45">
      <c r="A654" s="58">
        <v>334396</v>
      </c>
      <c r="B654" s="58" t="s">
        <v>529</v>
      </c>
      <c r="C654" s="58" t="s">
        <v>530</v>
      </c>
      <c r="D654" s="58" t="s">
        <v>556</v>
      </c>
      <c r="E654" s="58" t="s">
        <v>532</v>
      </c>
      <c r="F654" s="58" t="s">
        <v>557</v>
      </c>
      <c r="G654" s="58">
        <v>2023</v>
      </c>
      <c r="H654" s="58" t="s">
        <v>534</v>
      </c>
      <c r="I654" s="58">
        <v>9875532.4972557891</v>
      </c>
    </row>
    <row r="655" spans="1:9" x14ac:dyDescent="0.45">
      <c r="A655" s="58">
        <v>334397</v>
      </c>
      <c r="B655" s="58" t="s">
        <v>529</v>
      </c>
      <c r="C655" s="58" t="s">
        <v>530</v>
      </c>
      <c r="D655" s="58" t="s">
        <v>556</v>
      </c>
      <c r="E655" s="58" t="s">
        <v>532</v>
      </c>
      <c r="F655" s="58" t="s">
        <v>557</v>
      </c>
      <c r="G655" s="58">
        <v>2024</v>
      </c>
      <c r="H655" s="58" t="s">
        <v>534</v>
      </c>
      <c r="I655" s="58">
        <v>9903507.0991760101</v>
      </c>
    </row>
    <row r="656" spans="1:9" x14ac:dyDescent="0.45">
      <c r="A656" s="58">
        <v>334398</v>
      </c>
      <c r="B656" s="58" t="s">
        <v>529</v>
      </c>
      <c r="C656" s="58" t="s">
        <v>530</v>
      </c>
      <c r="D656" s="58" t="s">
        <v>556</v>
      </c>
      <c r="E656" s="58" t="s">
        <v>532</v>
      </c>
      <c r="F656" s="58" t="s">
        <v>557</v>
      </c>
      <c r="G656" s="58">
        <v>2025</v>
      </c>
      <c r="H656" s="58" t="s">
        <v>534</v>
      </c>
      <c r="I656" s="58">
        <v>9930173.9971819296</v>
      </c>
    </row>
    <row r="657" spans="1:9" x14ac:dyDescent="0.45">
      <c r="A657" s="58">
        <v>334399</v>
      </c>
      <c r="B657" s="58" t="s">
        <v>529</v>
      </c>
      <c r="C657" s="58" t="s">
        <v>530</v>
      </c>
      <c r="D657" s="58" t="s">
        <v>556</v>
      </c>
      <c r="E657" s="58" t="s">
        <v>532</v>
      </c>
      <c r="F657" s="58" t="s">
        <v>557</v>
      </c>
      <c r="G657" s="58">
        <v>2026</v>
      </c>
      <c r="H657" s="58" t="s">
        <v>534</v>
      </c>
      <c r="I657" s="58">
        <v>9955317.5593666397</v>
      </c>
    </row>
    <row r="658" spans="1:9" x14ac:dyDescent="0.45">
      <c r="A658" s="58">
        <v>334400</v>
      </c>
      <c r="B658" s="58" t="s">
        <v>529</v>
      </c>
      <c r="C658" s="58" t="s">
        <v>530</v>
      </c>
      <c r="D658" s="58" t="s">
        <v>556</v>
      </c>
      <c r="E658" s="58" t="s">
        <v>532</v>
      </c>
      <c r="F658" s="58" t="s">
        <v>557</v>
      </c>
      <c r="G658" s="58">
        <v>2027</v>
      </c>
      <c r="H658" s="58" t="s">
        <v>534</v>
      </c>
      <c r="I658" s="58">
        <v>9979010.1292073205</v>
      </c>
    </row>
    <row r="659" spans="1:9" x14ac:dyDescent="0.45">
      <c r="A659" s="58">
        <v>334401</v>
      </c>
      <c r="B659" s="58" t="s">
        <v>529</v>
      </c>
      <c r="C659" s="58" t="s">
        <v>530</v>
      </c>
      <c r="D659" s="58" t="s">
        <v>556</v>
      </c>
      <c r="E659" s="58" t="s">
        <v>532</v>
      </c>
      <c r="F659" s="58" t="s">
        <v>557</v>
      </c>
      <c r="G659" s="58">
        <v>2028</v>
      </c>
      <c r="H659" s="58" t="s">
        <v>534</v>
      </c>
      <c r="I659" s="58">
        <v>10001626.626630601</v>
      </c>
    </row>
    <row r="660" spans="1:9" x14ac:dyDescent="0.45">
      <c r="A660" s="58">
        <v>334402</v>
      </c>
      <c r="B660" s="58" t="s">
        <v>529</v>
      </c>
      <c r="C660" s="58" t="s">
        <v>530</v>
      </c>
      <c r="D660" s="58" t="s">
        <v>556</v>
      </c>
      <c r="E660" s="58" t="s">
        <v>532</v>
      </c>
      <c r="F660" s="58" t="s">
        <v>557</v>
      </c>
      <c r="G660" s="58">
        <v>2029</v>
      </c>
      <c r="H660" s="58" t="s">
        <v>534</v>
      </c>
      <c r="I660" s="58">
        <v>10022823.975721201</v>
      </c>
    </row>
    <row r="661" spans="1:9" x14ac:dyDescent="0.45">
      <c r="A661" s="58">
        <v>334403</v>
      </c>
      <c r="B661" s="58" t="s">
        <v>529</v>
      </c>
      <c r="C661" s="58" t="s">
        <v>530</v>
      </c>
      <c r="D661" s="58" t="s">
        <v>556</v>
      </c>
      <c r="E661" s="58" t="s">
        <v>532</v>
      </c>
      <c r="F661" s="58" t="s">
        <v>557</v>
      </c>
      <c r="G661" s="58">
        <v>2030</v>
      </c>
      <c r="H661" s="58" t="s">
        <v>534</v>
      </c>
      <c r="I661" s="58">
        <v>10042156.993114499</v>
      </c>
    </row>
    <row r="662" spans="1:9" x14ac:dyDescent="0.45">
      <c r="A662" s="58">
        <v>334404</v>
      </c>
      <c r="B662" s="58" t="s">
        <v>529</v>
      </c>
      <c r="C662" s="58" t="s">
        <v>530</v>
      </c>
      <c r="D662" s="58" t="s">
        <v>556</v>
      </c>
      <c r="E662" s="58" t="s">
        <v>532</v>
      </c>
      <c r="F662" s="58" t="s">
        <v>557</v>
      </c>
      <c r="G662" s="58">
        <v>2031</v>
      </c>
      <c r="H662" s="58" t="s">
        <v>534</v>
      </c>
      <c r="I662" s="58">
        <v>10042867.036653601</v>
      </c>
    </row>
    <row r="663" spans="1:9" x14ac:dyDescent="0.45">
      <c r="A663" s="58">
        <v>334405</v>
      </c>
      <c r="B663" s="58" t="s">
        <v>529</v>
      </c>
      <c r="C663" s="58" t="s">
        <v>530</v>
      </c>
      <c r="D663" s="58" t="s">
        <v>556</v>
      </c>
      <c r="E663" s="58" t="s">
        <v>532</v>
      </c>
      <c r="F663" s="58" t="s">
        <v>557</v>
      </c>
      <c r="G663" s="58">
        <v>2032</v>
      </c>
      <c r="H663" s="58" t="s">
        <v>534</v>
      </c>
      <c r="I663" s="58">
        <v>10042485.164485799</v>
      </c>
    </row>
    <row r="664" spans="1:9" x14ac:dyDescent="0.45">
      <c r="A664" s="58">
        <v>334406</v>
      </c>
      <c r="B664" s="58" t="s">
        <v>529</v>
      </c>
      <c r="C664" s="58" t="s">
        <v>530</v>
      </c>
      <c r="D664" s="58" t="s">
        <v>556</v>
      </c>
      <c r="E664" s="58" t="s">
        <v>532</v>
      </c>
      <c r="F664" s="58" t="s">
        <v>557</v>
      </c>
      <c r="G664" s="58">
        <v>2033</v>
      </c>
      <c r="H664" s="58" t="s">
        <v>534</v>
      </c>
      <c r="I664" s="58">
        <v>10041317.262902901</v>
      </c>
    </row>
    <row r="665" spans="1:9" x14ac:dyDescent="0.45">
      <c r="A665" s="58">
        <v>334407</v>
      </c>
      <c r="B665" s="58" t="s">
        <v>529</v>
      </c>
      <c r="C665" s="58" t="s">
        <v>530</v>
      </c>
      <c r="D665" s="58" t="s">
        <v>556</v>
      </c>
      <c r="E665" s="58" t="s">
        <v>532</v>
      </c>
      <c r="F665" s="58" t="s">
        <v>557</v>
      </c>
      <c r="G665" s="58">
        <v>2034</v>
      </c>
      <c r="H665" s="58" t="s">
        <v>534</v>
      </c>
      <c r="I665" s="58">
        <v>10039984.2531556</v>
      </c>
    </row>
    <row r="666" spans="1:9" x14ac:dyDescent="0.45">
      <c r="A666" s="58">
        <v>334408</v>
      </c>
      <c r="B666" s="58" t="s">
        <v>529</v>
      </c>
      <c r="C666" s="58" t="s">
        <v>530</v>
      </c>
      <c r="D666" s="58" t="s">
        <v>556</v>
      </c>
      <c r="E666" s="58" t="s">
        <v>532</v>
      </c>
      <c r="F666" s="58" t="s">
        <v>557</v>
      </c>
      <c r="G666" s="58">
        <v>2035</v>
      </c>
      <c r="H666" s="58" t="s">
        <v>534</v>
      </c>
      <c r="I666" s="58">
        <v>10039050.4062098</v>
      </c>
    </row>
    <row r="667" spans="1:9" x14ac:dyDescent="0.45">
      <c r="A667" s="58">
        <v>334409</v>
      </c>
      <c r="B667" s="58" t="s">
        <v>529</v>
      </c>
      <c r="C667" s="58" t="s">
        <v>530</v>
      </c>
      <c r="D667" s="58" t="s">
        <v>556</v>
      </c>
      <c r="E667" s="58" t="s">
        <v>532</v>
      </c>
      <c r="F667" s="58" t="s">
        <v>557</v>
      </c>
      <c r="G667" s="58">
        <v>2036</v>
      </c>
      <c r="H667" s="58" t="s">
        <v>534</v>
      </c>
      <c r="I667" s="58">
        <v>10032971.299465399</v>
      </c>
    </row>
    <row r="668" spans="1:9" x14ac:dyDescent="0.45">
      <c r="A668" s="58">
        <v>334410</v>
      </c>
      <c r="B668" s="58" t="s">
        <v>529</v>
      </c>
      <c r="C668" s="58" t="s">
        <v>530</v>
      </c>
      <c r="D668" s="58" t="s">
        <v>556</v>
      </c>
      <c r="E668" s="58" t="s">
        <v>532</v>
      </c>
      <c r="F668" s="58" t="s">
        <v>557</v>
      </c>
      <c r="G668" s="58">
        <v>2037</v>
      </c>
      <c r="H668" s="58" t="s">
        <v>534</v>
      </c>
      <c r="I668" s="58">
        <v>10027744.437284101</v>
      </c>
    </row>
    <row r="669" spans="1:9" x14ac:dyDescent="0.45">
      <c r="A669" s="58">
        <v>334411</v>
      </c>
      <c r="B669" s="58" t="s">
        <v>529</v>
      </c>
      <c r="C669" s="58" t="s">
        <v>530</v>
      </c>
      <c r="D669" s="58" t="s">
        <v>556</v>
      </c>
      <c r="E669" s="58" t="s">
        <v>532</v>
      </c>
      <c r="F669" s="58" t="s">
        <v>557</v>
      </c>
      <c r="G669" s="58">
        <v>2038</v>
      </c>
      <c r="H669" s="58" t="s">
        <v>534</v>
      </c>
      <c r="I669" s="58">
        <v>10023181.251883799</v>
      </c>
    </row>
    <row r="670" spans="1:9" x14ac:dyDescent="0.45">
      <c r="A670" s="58">
        <v>334412</v>
      </c>
      <c r="B670" s="58" t="s">
        <v>529</v>
      </c>
      <c r="C670" s="58" t="s">
        <v>530</v>
      </c>
      <c r="D670" s="58" t="s">
        <v>556</v>
      </c>
      <c r="E670" s="58" t="s">
        <v>532</v>
      </c>
      <c r="F670" s="58" t="s">
        <v>557</v>
      </c>
      <c r="G670" s="58">
        <v>2039</v>
      </c>
      <c r="H670" s="58" t="s">
        <v>534</v>
      </c>
      <c r="I670" s="58">
        <v>10018626.551602099</v>
      </c>
    </row>
    <row r="671" spans="1:9" x14ac:dyDescent="0.45">
      <c r="A671" s="58">
        <v>334413</v>
      </c>
      <c r="B671" s="58" t="s">
        <v>529</v>
      </c>
      <c r="C671" s="58" t="s">
        <v>530</v>
      </c>
      <c r="D671" s="58" t="s">
        <v>556</v>
      </c>
      <c r="E671" s="58" t="s">
        <v>532</v>
      </c>
      <c r="F671" s="58" t="s">
        <v>557</v>
      </c>
      <c r="G671" s="58">
        <v>2040</v>
      </c>
      <c r="H671" s="58" t="s">
        <v>534</v>
      </c>
      <c r="I671" s="58">
        <v>10013850.4047758</v>
      </c>
    </row>
    <row r="672" spans="1:9" x14ac:dyDescent="0.45">
      <c r="A672" s="58">
        <v>334414</v>
      </c>
      <c r="B672" s="58" t="s">
        <v>529</v>
      </c>
      <c r="C672" s="58" t="s">
        <v>530</v>
      </c>
      <c r="D672" s="58" t="s">
        <v>556</v>
      </c>
      <c r="E672" s="58" t="s">
        <v>532</v>
      </c>
      <c r="F672" s="58" t="s">
        <v>557</v>
      </c>
      <c r="G672" s="58">
        <v>2041</v>
      </c>
      <c r="H672" s="58" t="s">
        <v>534</v>
      </c>
      <c r="I672" s="58">
        <v>10060404.938205799</v>
      </c>
    </row>
    <row r="673" spans="1:9" x14ac:dyDescent="0.45">
      <c r="A673" s="58">
        <v>334415</v>
      </c>
      <c r="B673" s="58" t="s">
        <v>529</v>
      </c>
      <c r="C673" s="58" t="s">
        <v>530</v>
      </c>
      <c r="D673" s="58" t="s">
        <v>556</v>
      </c>
      <c r="E673" s="58" t="s">
        <v>532</v>
      </c>
      <c r="F673" s="58" t="s">
        <v>557</v>
      </c>
      <c r="G673" s="58">
        <v>2042</v>
      </c>
      <c r="H673" s="58" t="s">
        <v>534</v>
      </c>
      <c r="I673" s="58">
        <v>10106768.043516999</v>
      </c>
    </row>
    <row r="674" spans="1:9" x14ac:dyDescent="0.45">
      <c r="A674" s="58">
        <v>334416</v>
      </c>
      <c r="B674" s="58" t="s">
        <v>529</v>
      </c>
      <c r="C674" s="58" t="s">
        <v>530</v>
      </c>
      <c r="D674" s="58" t="s">
        <v>556</v>
      </c>
      <c r="E674" s="58" t="s">
        <v>532</v>
      </c>
      <c r="F674" s="58" t="s">
        <v>557</v>
      </c>
      <c r="G674" s="58">
        <v>2043</v>
      </c>
      <c r="H674" s="58" t="s">
        <v>534</v>
      </c>
      <c r="I674" s="58">
        <v>10152768.469544999</v>
      </c>
    </row>
    <row r="675" spans="1:9" x14ac:dyDescent="0.45">
      <c r="A675" s="58">
        <v>334417</v>
      </c>
      <c r="B675" s="58" t="s">
        <v>529</v>
      </c>
      <c r="C675" s="58" t="s">
        <v>530</v>
      </c>
      <c r="D675" s="58" t="s">
        <v>556</v>
      </c>
      <c r="E675" s="58" t="s">
        <v>532</v>
      </c>
      <c r="F675" s="58" t="s">
        <v>557</v>
      </c>
      <c r="G675" s="58">
        <v>2044</v>
      </c>
      <c r="H675" s="58" t="s">
        <v>534</v>
      </c>
      <c r="I675" s="58">
        <v>10198427.300111201</v>
      </c>
    </row>
    <row r="676" spans="1:9" x14ac:dyDescent="0.45">
      <c r="A676" s="58">
        <v>334418</v>
      </c>
      <c r="B676" s="58" t="s">
        <v>529</v>
      </c>
      <c r="C676" s="58" t="s">
        <v>530</v>
      </c>
      <c r="D676" s="58" t="s">
        <v>556</v>
      </c>
      <c r="E676" s="58" t="s">
        <v>532</v>
      </c>
      <c r="F676" s="58" t="s">
        <v>557</v>
      </c>
      <c r="G676" s="58">
        <v>2045</v>
      </c>
      <c r="H676" s="58" t="s">
        <v>534</v>
      </c>
      <c r="I676" s="58">
        <v>10244055.1129022</v>
      </c>
    </row>
    <row r="677" spans="1:9" x14ac:dyDescent="0.45">
      <c r="A677" s="58">
        <v>334419</v>
      </c>
      <c r="B677" s="58" t="s">
        <v>529</v>
      </c>
      <c r="C677" s="58" t="s">
        <v>530</v>
      </c>
      <c r="D677" s="58" t="s">
        <v>556</v>
      </c>
      <c r="E677" s="58" t="s">
        <v>532</v>
      </c>
      <c r="F677" s="58" t="s">
        <v>557</v>
      </c>
      <c r="G677" s="58">
        <v>2046</v>
      </c>
      <c r="H677" s="58" t="s">
        <v>534</v>
      </c>
      <c r="I677" s="58">
        <v>10309857.545219401</v>
      </c>
    </row>
    <row r="678" spans="1:9" x14ac:dyDescent="0.45">
      <c r="A678" s="58">
        <v>334420</v>
      </c>
      <c r="B678" s="58" t="s">
        <v>529</v>
      </c>
      <c r="C678" s="58" t="s">
        <v>530</v>
      </c>
      <c r="D678" s="58" t="s">
        <v>556</v>
      </c>
      <c r="E678" s="58" t="s">
        <v>532</v>
      </c>
      <c r="F678" s="58" t="s">
        <v>557</v>
      </c>
      <c r="G678" s="58">
        <v>2047</v>
      </c>
      <c r="H678" s="58" t="s">
        <v>534</v>
      </c>
      <c r="I678" s="58">
        <v>10375416.786978699</v>
      </c>
    </row>
    <row r="679" spans="1:9" x14ac:dyDescent="0.45">
      <c r="A679" s="58">
        <v>334421</v>
      </c>
      <c r="B679" s="58" t="s">
        <v>529</v>
      </c>
      <c r="C679" s="58" t="s">
        <v>530</v>
      </c>
      <c r="D679" s="58" t="s">
        <v>556</v>
      </c>
      <c r="E679" s="58" t="s">
        <v>532</v>
      </c>
      <c r="F679" s="58" t="s">
        <v>557</v>
      </c>
      <c r="G679" s="58">
        <v>2048</v>
      </c>
      <c r="H679" s="58" t="s">
        <v>534</v>
      </c>
      <c r="I679" s="58">
        <v>10441165.086614501</v>
      </c>
    </row>
    <row r="680" spans="1:9" x14ac:dyDescent="0.45">
      <c r="A680" s="58">
        <v>334422</v>
      </c>
      <c r="B680" s="58" t="s">
        <v>529</v>
      </c>
      <c r="C680" s="58" t="s">
        <v>530</v>
      </c>
      <c r="D680" s="58" t="s">
        <v>556</v>
      </c>
      <c r="E680" s="58" t="s">
        <v>532</v>
      </c>
      <c r="F680" s="58" t="s">
        <v>557</v>
      </c>
      <c r="G680" s="58">
        <v>2049</v>
      </c>
      <c r="H680" s="58" t="s">
        <v>534</v>
      </c>
      <c r="I680" s="58">
        <v>10507159.4178326</v>
      </c>
    </row>
    <row r="681" spans="1:9" x14ac:dyDescent="0.45">
      <c r="A681" s="58">
        <v>334423</v>
      </c>
      <c r="B681" s="58" t="s">
        <v>529</v>
      </c>
      <c r="C681" s="58" t="s">
        <v>530</v>
      </c>
      <c r="D681" s="58" t="s">
        <v>556</v>
      </c>
      <c r="E681" s="58" t="s">
        <v>532</v>
      </c>
      <c r="F681" s="58" t="s">
        <v>557</v>
      </c>
      <c r="G681" s="58">
        <v>2050</v>
      </c>
      <c r="H681" s="58" t="s">
        <v>534</v>
      </c>
      <c r="I681" s="58">
        <v>10573148.4775151</v>
      </c>
    </row>
    <row r="682" spans="1:9" x14ac:dyDescent="0.45">
      <c r="A682" s="58">
        <v>336124</v>
      </c>
      <c r="B682" s="58" t="s">
        <v>529</v>
      </c>
      <c r="C682" s="58" t="s">
        <v>530</v>
      </c>
      <c r="D682" s="58" t="s">
        <v>558</v>
      </c>
      <c r="E682" s="58" t="s">
        <v>532</v>
      </c>
      <c r="F682" s="58" t="s">
        <v>557</v>
      </c>
      <c r="G682" s="58">
        <v>2017</v>
      </c>
      <c r="H682" s="58" t="s">
        <v>534</v>
      </c>
      <c r="I682" s="58">
        <v>6069.4177110842502</v>
      </c>
    </row>
    <row r="683" spans="1:9" x14ac:dyDescent="0.45">
      <c r="A683" s="58">
        <v>336125</v>
      </c>
      <c r="B683" s="58" t="s">
        <v>529</v>
      </c>
      <c r="C683" s="58" t="s">
        <v>530</v>
      </c>
      <c r="D683" s="58" t="s">
        <v>558</v>
      </c>
      <c r="E683" s="58" t="s">
        <v>532</v>
      </c>
      <c r="F683" s="58" t="s">
        <v>557</v>
      </c>
      <c r="G683" s="58">
        <v>2018</v>
      </c>
      <c r="H683" s="58" t="s">
        <v>534</v>
      </c>
      <c r="I683" s="58">
        <v>6219.3511537979302</v>
      </c>
    </row>
    <row r="684" spans="1:9" x14ac:dyDescent="0.45">
      <c r="A684" s="58">
        <v>336126</v>
      </c>
      <c r="B684" s="58" t="s">
        <v>529</v>
      </c>
      <c r="C684" s="58" t="s">
        <v>530</v>
      </c>
      <c r="D684" s="58" t="s">
        <v>558</v>
      </c>
      <c r="E684" s="58" t="s">
        <v>532</v>
      </c>
      <c r="F684" s="58" t="s">
        <v>557</v>
      </c>
      <c r="G684" s="58">
        <v>2019</v>
      </c>
      <c r="H684" s="58" t="s">
        <v>534</v>
      </c>
      <c r="I684" s="58">
        <v>6947.4221444672403</v>
      </c>
    </row>
    <row r="685" spans="1:9" x14ac:dyDescent="0.45">
      <c r="A685" s="58">
        <v>336127</v>
      </c>
      <c r="B685" s="58" t="s">
        <v>529</v>
      </c>
      <c r="C685" s="58" t="s">
        <v>530</v>
      </c>
      <c r="D685" s="58" t="s">
        <v>558</v>
      </c>
      <c r="E685" s="58" t="s">
        <v>532</v>
      </c>
      <c r="F685" s="58" t="s">
        <v>557</v>
      </c>
      <c r="G685" s="58">
        <v>2020</v>
      </c>
      <c r="H685" s="58" t="s">
        <v>534</v>
      </c>
      <c r="I685" s="58">
        <v>8367.7022635614503</v>
      </c>
    </row>
    <row r="686" spans="1:9" x14ac:dyDescent="0.45">
      <c r="A686" s="58">
        <v>336128</v>
      </c>
      <c r="B686" s="58" t="s">
        <v>529</v>
      </c>
      <c r="C686" s="58" t="s">
        <v>530</v>
      </c>
      <c r="D686" s="58" t="s">
        <v>558</v>
      </c>
      <c r="E686" s="58" t="s">
        <v>532</v>
      </c>
      <c r="F686" s="58" t="s">
        <v>557</v>
      </c>
      <c r="G686" s="58">
        <v>2021</v>
      </c>
      <c r="H686" s="58" t="s">
        <v>534</v>
      </c>
      <c r="I686" s="58">
        <v>9921.0876000719309</v>
      </c>
    </row>
    <row r="687" spans="1:9" x14ac:dyDescent="0.45">
      <c r="A687" s="58">
        <v>336129</v>
      </c>
      <c r="B687" s="58" t="s">
        <v>529</v>
      </c>
      <c r="C687" s="58" t="s">
        <v>530</v>
      </c>
      <c r="D687" s="58" t="s">
        <v>558</v>
      </c>
      <c r="E687" s="58" t="s">
        <v>532</v>
      </c>
      <c r="F687" s="58" t="s">
        <v>557</v>
      </c>
      <c r="G687" s="58">
        <v>2022</v>
      </c>
      <c r="H687" s="58" t="s">
        <v>534</v>
      </c>
      <c r="I687" s="58">
        <v>12005.377753205799</v>
      </c>
    </row>
    <row r="688" spans="1:9" x14ac:dyDescent="0.45">
      <c r="A688" s="58">
        <v>336130</v>
      </c>
      <c r="B688" s="58" t="s">
        <v>529</v>
      </c>
      <c r="C688" s="58" t="s">
        <v>530</v>
      </c>
      <c r="D688" s="58" t="s">
        <v>558</v>
      </c>
      <c r="E688" s="58" t="s">
        <v>532</v>
      </c>
      <c r="F688" s="58" t="s">
        <v>557</v>
      </c>
      <c r="G688" s="58">
        <v>2023</v>
      </c>
      <c r="H688" s="58" t="s">
        <v>534</v>
      </c>
      <c r="I688" s="58">
        <v>14708.5117790084</v>
      </c>
    </row>
    <row r="689" spans="1:9" x14ac:dyDescent="0.45">
      <c r="A689" s="58">
        <v>336131</v>
      </c>
      <c r="B689" s="58" t="s">
        <v>529</v>
      </c>
      <c r="C689" s="58" t="s">
        <v>530</v>
      </c>
      <c r="D689" s="58" t="s">
        <v>558</v>
      </c>
      <c r="E689" s="58" t="s">
        <v>532</v>
      </c>
      <c r="F689" s="58" t="s">
        <v>557</v>
      </c>
      <c r="G689" s="58">
        <v>2024</v>
      </c>
      <c r="H689" s="58" t="s">
        <v>534</v>
      </c>
      <c r="I689" s="58">
        <v>17805.2514760786</v>
      </c>
    </row>
    <row r="690" spans="1:9" x14ac:dyDescent="0.45">
      <c r="A690" s="58">
        <v>336132</v>
      </c>
      <c r="B690" s="58" t="s">
        <v>529</v>
      </c>
      <c r="C690" s="58" t="s">
        <v>530</v>
      </c>
      <c r="D690" s="58" t="s">
        <v>558</v>
      </c>
      <c r="E690" s="58" t="s">
        <v>532</v>
      </c>
      <c r="F690" s="58" t="s">
        <v>557</v>
      </c>
      <c r="G690" s="58">
        <v>2025</v>
      </c>
      <c r="H690" s="58" t="s">
        <v>534</v>
      </c>
      <c r="I690" s="58">
        <v>21278.229248969201</v>
      </c>
    </row>
    <row r="691" spans="1:9" x14ac:dyDescent="0.45">
      <c r="A691" s="58">
        <v>336133</v>
      </c>
      <c r="B691" s="58" t="s">
        <v>529</v>
      </c>
      <c r="C691" s="58" t="s">
        <v>530</v>
      </c>
      <c r="D691" s="58" t="s">
        <v>558</v>
      </c>
      <c r="E691" s="58" t="s">
        <v>532</v>
      </c>
      <c r="F691" s="58" t="s">
        <v>557</v>
      </c>
      <c r="G691" s="58">
        <v>2026</v>
      </c>
      <c r="H691" s="58" t="s">
        <v>534</v>
      </c>
      <c r="I691" s="58">
        <v>24834.1604204096</v>
      </c>
    </row>
    <row r="692" spans="1:9" x14ac:dyDescent="0.45">
      <c r="A692" s="58">
        <v>336134</v>
      </c>
      <c r="B692" s="58" t="s">
        <v>529</v>
      </c>
      <c r="C692" s="58" t="s">
        <v>530</v>
      </c>
      <c r="D692" s="58" t="s">
        <v>558</v>
      </c>
      <c r="E692" s="58" t="s">
        <v>532</v>
      </c>
      <c r="F692" s="58" t="s">
        <v>557</v>
      </c>
      <c r="G692" s="58">
        <v>2027</v>
      </c>
      <c r="H692" s="58" t="s">
        <v>534</v>
      </c>
      <c r="I692" s="58">
        <v>28475.2308752219</v>
      </c>
    </row>
    <row r="693" spans="1:9" x14ac:dyDescent="0.45">
      <c r="A693" s="58">
        <v>336135</v>
      </c>
      <c r="B693" s="58" t="s">
        <v>529</v>
      </c>
      <c r="C693" s="58" t="s">
        <v>530</v>
      </c>
      <c r="D693" s="58" t="s">
        <v>558</v>
      </c>
      <c r="E693" s="58" t="s">
        <v>532</v>
      </c>
      <c r="F693" s="58" t="s">
        <v>557</v>
      </c>
      <c r="G693" s="58">
        <v>2028</v>
      </c>
      <c r="H693" s="58" t="s">
        <v>534</v>
      </c>
      <c r="I693" s="58">
        <v>32066.2450427933</v>
      </c>
    </row>
    <row r="694" spans="1:9" x14ac:dyDescent="0.45">
      <c r="A694" s="58">
        <v>336136</v>
      </c>
      <c r="B694" s="58" t="s">
        <v>529</v>
      </c>
      <c r="C694" s="58" t="s">
        <v>530</v>
      </c>
      <c r="D694" s="58" t="s">
        <v>558</v>
      </c>
      <c r="E694" s="58" t="s">
        <v>532</v>
      </c>
      <c r="F694" s="58" t="s">
        <v>557</v>
      </c>
      <c r="G694" s="58">
        <v>2029</v>
      </c>
      <c r="H694" s="58" t="s">
        <v>534</v>
      </c>
      <c r="I694" s="58">
        <v>35708.585479449903</v>
      </c>
    </row>
    <row r="695" spans="1:9" x14ac:dyDescent="0.45">
      <c r="A695" s="58">
        <v>336137</v>
      </c>
      <c r="B695" s="58" t="s">
        <v>529</v>
      </c>
      <c r="C695" s="58" t="s">
        <v>530</v>
      </c>
      <c r="D695" s="58" t="s">
        <v>558</v>
      </c>
      <c r="E695" s="58" t="s">
        <v>532</v>
      </c>
      <c r="F695" s="58" t="s">
        <v>557</v>
      </c>
      <c r="G695" s="58">
        <v>2030</v>
      </c>
      <c r="H695" s="58" t="s">
        <v>534</v>
      </c>
      <c r="I695" s="58">
        <v>39583.929796697201</v>
      </c>
    </row>
    <row r="696" spans="1:9" x14ac:dyDescent="0.45">
      <c r="A696" s="58">
        <v>336138</v>
      </c>
      <c r="B696" s="58" t="s">
        <v>529</v>
      </c>
      <c r="C696" s="58" t="s">
        <v>530</v>
      </c>
      <c r="D696" s="58" t="s">
        <v>558</v>
      </c>
      <c r="E696" s="58" t="s">
        <v>532</v>
      </c>
      <c r="F696" s="58" t="s">
        <v>557</v>
      </c>
      <c r="G696" s="58">
        <v>2031</v>
      </c>
      <c r="H696" s="58" t="s">
        <v>534</v>
      </c>
      <c r="I696" s="58">
        <v>43462.347707257002</v>
      </c>
    </row>
    <row r="697" spans="1:9" x14ac:dyDescent="0.45">
      <c r="A697" s="58">
        <v>336139</v>
      </c>
      <c r="B697" s="58" t="s">
        <v>529</v>
      </c>
      <c r="C697" s="58" t="s">
        <v>530</v>
      </c>
      <c r="D697" s="58" t="s">
        <v>558</v>
      </c>
      <c r="E697" s="58" t="s">
        <v>532</v>
      </c>
      <c r="F697" s="58" t="s">
        <v>557</v>
      </c>
      <c r="G697" s="58">
        <v>2032</v>
      </c>
      <c r="H697" s="58" t="s">
        <v>534</v>
      </c>
      <c r="I697" s="58">
        <v>47370.572754018402</v>
      </c>
    </row>
    <row r="698" spans="1:9" x14ac:dyDescent="0.45">
      <c r="A698" s="58">
        <v>336140</v>
      </c>
      <c r="B698" s="58" t="s">
        <v>529</v>
      </c>
      <c r="C698" s="58" t="s">
        <v>530</v>
      </c>
      <c r="D698" s="58" t="s">
        <v>558</v>
      </c>
      <c r="E698" s="58" t="s">
        <v>532</v>
      </c>
      <c r="F698" s="58" t="s">
        <v>557</v>
      </c>
      <c r="G698" s="58">
        <v>2033</v>
      </c>
      <c r="H698" s="58" t="s">
        <v>534</v>
      </c>
      <c r="I698" s="58">
        <v>51289.911045100402</v>
      </c>
    </row>
    <row r="699" spans="1:9" x14ac:dyDescent="0.45">
      <c r="A699" s="58">
        <v>336141</v>
      </c>
      <c r="B699" s="58" t="s">
        <v>529</v>
      </c>
      <c r="C699" s="58" t="s">
        <v>530</v>
      </c>
      <c r="D699" s="58" t="s">
        <v>558</v>
      </c>
      <c r="E699" s="58" t="s">
        <v>532</v>
      </c>
      <c r="F699" s="58" t="s">
        <v>557</v>
      </c>
      <c r="G699" s="58">
        <v>2034</v>
      </c>
      <c r="H699" s="58" t="s">
        <v>534</v>
      </c>
      <c r="I699" s="58">
        <v>55086.826194740897</v>
      </c>
    </row>
    <row r="700" spans="1:9" x14ac:dyDescent="0.45">
      <c r="A700" s="58">
        <v>336142</v>
      </c>
      <c r="B700" s="58" t="s">
        <v>529</v>
      </c>
      <c r="C700" s="58" t="s">
        <v>530</v>
      </c>
      <c r="D700" s="58" t="s">
        <v>558</v>
      </c>
      <c r="E700" s="58" t="s">
        <v>532</v>
      </c>
      <c r="F700" s="58" t="s">
        <v>557</v>
      </c>
      <c r="G700" s="58">
        <v>2035</v>
      </c>
      <c r="H700" s="58" t="s">
        <v>534</v>
      </c>
      <c r="I700" s="58">
        <v>58563.075888447602</v>
      </c>
    </row>
    <row r="701" spans="1:9" x14ac:dyDescent="0.45">
      <c r="A701" s="58">
        <v>336143</v>
      </c>
      <c r="B701" s="58" t="s">
        <v>529</v>
      </c>
      <c r="C701" s="58" t="s">
        <v>530</v>
      </c>
      <c r="D701" s="58" t="s">
        <v>558</v>
      </c>
      <c r="E701" s="58" t="s">
        <v>532</v>
      </c>
      <c r="F701" s="58" t="s">
        <v>557</v>
      </c>
      <c r="G701" s="58">
        <v>2036</v>
      </c>
      <c r="H701" s="58" t="s">
        <v>534</v>
      </c>
      <c r="I701" s="58">
        <v>61512.941142987198</v>
      </c>
    </row>
    <row r="702" spans="1:9" x14ac:dyDescent="0.45">
      <c r="A702" s="58">
        <v>336144</v>
      </c>
      <c r="B702" s="58" t="s">
        <v>529</v>
      </c>
      <c r="C702" s="58" t="s">
        <v>530</v>
      </c>
      <c r="D702" s="58" t="s">
        <v>558</v>
      </c>
      <c r="E702" s="58" t="s">
        <v>532</v>
      </c>
      <c r="F702" s="58" t="s">
        <v>557</v>
      </c>
      <c r="G702" s="58">
        <v>2037</v>
      </c>
      <c r="H702" s="58" t="s">
        <v>534</v>
      </c>
      <c r="I702" s="58">
        <v>63882.213945149997</v>
      </c>
    </row>
    <row r="703" spans="1:9" x14ac:dyDescent="0.45">
      <c r="A703" s="58">
        <v>336145</v>
      </c>
      <c r="B703" s="58" t="s">
        <v>529</v>
      </c>
      <c r="C703" s="58" t="s">
        <v>530</v>
      </c>
      <c r="D703" s="58" t="s">
        <v>558</v>
      </c>
      <c r="E703" s="58" t="s">
        <v>532</v>
      </c>
      <c r="F703" s="58" t="s">
        <v>557</v>
      </c>
      <c r="G703" s="58">
        <v>2038</v>
      </c>
      <c r="H703" s="58" t="s">
        <v>534</v>
      </c>
      <c r="I703" s="58">
        <v>65647.917507866194</v>
      </c>
    </row>
    <row r="704" spans="1:9" x14ac:dyDescent="0.45">
      <c r="A704" s="58">
        <v>336146</v>
      </c>
      <c r="B704" s="58" t="s">
        <v>529</v>
      </c>
      <c r="C704" s="58" t="s">
        <v>530</v>
      </c>
      <c r="D704" s="58" t="s">
        <v>558</v>
      </c>
      <c r="E704" s="58" t="s">
        <v>532</v>
      </c>
      <c r="F704" s="58" t="s">
        <v>557</v>
      </c>
      <c r="G704" s="58">
        <v>2039</v>
      </c>
      <c r="H704" s="58" t="s">
        <v>534</v>
      </c>
      <c r="I704" s="58">
        <v>66973.270835298506</v>
      </c>
    </row>
    <row r="705" spans="1:9" x14ac:dyDescent="0.45">
      <c r="A705" s="58">
        <v>336147</v>
      </c>
      <c r="B705" s="58" t="s">
        <v>529</v>
      </c>
      <c r="C705" s="58" t="s">
        <v>530</v>
      </c>
      <c r="D705" s="58" t="s">
        <v>558</v>
      </c>
      <c r="E705" s="58" t="s">
        <v>532</v>
      </c>
      <c r="F705" s="58" t="s">
        <v>557</v>
      </c>
      <c r="G705" s="58">
        <v>2040</v>
      </c>
      <c r="H705" s="58" t="s">
        <v>534</v>
      </c>
      <c r="I705" s="58">
        <v>67944.654107172697</v>
      </c>
    </row>
    <row r="706" spans="1:9" x14ac:dyDescent="0.45">
      <c r="A706" s="58">
        <v>336148</v>
      </c>
      <c r="B706" s="58" t="s">
        <v>529</v>
      </c>
      <c r="C706" s="58" t="s">
        <v>530</v>
      </c>
      <c r="D706" s="58" t="s">
        <v>558</v>
      </c>
      <c r="E706" s="58" t="s">
        <v>532</v>
      </c>
      <c r="F706" s="58" t="s">
        <v>557</v>
      </c>
      <c r="G706" s="58">
        <v>2041</v>
      </c>
      <c r="H706" s="58" t="s">
        <v>534</v>
      </c>
      <c r="I706" s="58">
        <v>68957.458856772806</v>
      </c>
    </row>
    <row r="707" spans="1:9" x14ac:dyDescent="0.45">
      <c r="A707" s="58">
        <v>336149</v>
      </c>
      <c r="B707" s="58" t="s">
        <v>529</v>
      </c>
      <c r="C707" s="58" t="s">
        <v>530</v>
      </c>
      <c r="D707" s="58" t="s">
        <v>558</v>
      </c>
      <c r="E707" s="58" t="s">
        <v>532</v>
      </c>
      <c r="F707" s="58" t="s">
        <v>557</v>
      </c>
      <c r="G707" s="58">
        <v>2042</v>
      </c>
      <c r="H707" s="58" t="s">
        <v>534</v>
      </c>
      <c r="I707" s="58">
        <v>69794.703660863001</v>
      </c>
    </row>
    <row r="708" spans="1:9" x14ac:dyDescent="0.45">
      <c r="A708" s="58">
        <v>336150</v>
      </c>
      <c r="B708" s="58" t="s">
        <v>529</v>
      </c>
      <c r="C708" s="58" t="s">
        <v>530</v>
      </c>
      <c r="D708" s="58" t="s">
        <v>558</v>
      </c>
      <c r="E708" s="58" t="s">
        <v>532</v>
      </c>
      <c r="F708" s="58" t="s">
        <v>557</v>
      </c>
      <c r="G708" s="58">
        <v>2043</v>
      </c>
      <c r="H708" s="58" t="s">
        <v>534</v>
      </c>
      <c r="I708" s="58">
        <v>70534.231926372595</v>
      </c>
    </row>
    <row r="709" spans="1:9" x14ac:dyDescent="0.45">
      <c r="A709" s="58">
        <v>336151</v>
      </c>
      <c r="B709" s="58" t="s">
        <v>529</v>
      </c>
      <c r="C709" s="58" t="s">
        <v>530</v>
      </c>
      <c r="D709" s="58" t="s">
        <v>558</v>
      </c>
      <c r="E709" s="58" t="s">
        <v>532</v>
      </c>
      <c r="F709" s="58" t="s">
        <v>557</v>
      </c>
      <c r="G709" s="58">
        <v>2044</v>
      </c>
      <c r="H709" s="58" t="s">
        <v>534</v>
      </c>
      <c r="I709" s="58">
        <v>71197.326934236495</v>
      </c>
    </row>
    <row r="710" spans="1:9" x14ac:dyDescent="0.45">
      <c r="A710" s="58">
        <v>336152</v>
      </c>
      <c r="B710" s="58" t="s">
        <v>529</v>
      </c>
      <c r="C710" s="58" t="s">
        <v>530</v>
      </c>
      <c r="D710" s="58" t="s">
        <v>558</v>
      </c>
      <c r="E710" s="58" t="s">
        <v>532</v>
      </c>
      <c r="F710" s="58" t="s">
        <v>557</v>
      </c>
      <c r="G710" s="58">
        <v>2045</v>
      </c>
      <c r="H710" s="58" t="s">
        <v>534</v>
      </c>
      <c r="I710" s="58">
        <v>71731.665222202195</v>
      </c>
    </row>
    <row r="711" spans="1:9" x14ac:dyDescent="0.45">
      <c r="A711" s="58">
        <v>336153</v>
      </c>
      <c r="B711" s="58" t="s">
        <v>529</v>
      </c>
      <c r="C711" s="58" t="s">
        <v>530</v>
      </c>
      <c r="D711" s="58" t="s">
        <v>558</v>
      </c>
      <c r="E711" s="58" t="s">
        <v>532</v>
      </c>
      <c r="F711" s="58" t="s">
        <v>557</v>
      </c>
      <c r="G711" s="58">
        <v>2046</v>
      </c>
      <c r="H711" s="58" t="s">
        <v>534</v>
      </c>
      <c r="I711" s="58">
        <v>72360.317366229501</v>
      </c>
    </row>
    <row r="712" spans="1:9" x14ac:dyDescent="0.45">
      <c r="A712" s="58">
        <v>336154</v>
      </c>
      <c r="B712" s="58" t="s">
        <v>529</v>
      </c>
      <c r="C712" s="58" t="s">
        <v>530</v>
      </c>
      <c r="D712" s="58" t="s">
        <v>558</v>
      </c>
      <c r="E712" s="58" t="s">
        <v>532</v>
      </c>
      <c r="F712" s="58" t="s">
        <v>557</v>
      </c>
      <c r="G712" s="58">
        <v>2047</v>
      </c>
      <c r="H712" s="58" t="s">
        <v>534</v>
      </c>
      <c r="I712" s="58">
        <v>73047.956237584294</v>
      </c>
    </row>
    <row r="713" spans="1:9" x14ac:dyDescent="0.45">
      <c r="A713" s="58">
        <v>336155</v>
      </c>
      <c r="B713" s="58" t="s">
        <v>529</v>
      </c>
      <c r="C713" s="58" t="s">
        <v>530</v>
      </c>
      <c r="D713" s="58" t="s">
        <v>558</v>
      </c>
      <c r="E713" s="58" t="s">
        <v>532</v>
      </c>
      <c r="F713" s="58" t="s">
        <v>557</v>
      </c>
      <c r="G713" s="58">
        <v>2048</v>
      </c>
      <c r="H713" s="58" t="s">
        <v>534</v>
      </c>
      <c r="I713" s="58">
        <v>73673.536036380203</v>
      </c>
    </row>
    <row r="714" spans="1:9" x14ac:dyDescent="0.45">
      <c r="A714" s="58">
        <v>336156</v>
      </c>
      <c r="B714" s="58" t="s">
        <v>529</v>
      </c>
      <c r="C714" s="58" t="s">
        <v>530</v>
      </c>
      <c r="D714" s="58" t="s">
        <v>558</v>
      </c>
      <c r="E714" s="58" t="s">
        <v>532</v>
      </c>
      <c r="F714" s="58" t="s">
        <v>557</v>
      </c>
      <c r="G714" s="58">
        <v>2049</v>
      </c>
      <c r="H714" s="58" t="s">
        <v>534</v>
      </c>
      <c r="I714" s="58">
        <v>74237.570284305897</v>
      </c>
    </row>
    <row r="715" spans="1:9" x14ac:dyDescent="0.45">
      <c r="A715" s="58">
        <v>336157</v>
      </c>
      <c r="B715" s="58" t="s">
        <v>529</v>
      </c>
      <c r="C715" s="58" t="s">
        <v>530</v>
      </c>
      <c r="D715" s="58" t="s">
        <v>558</v>
      </c>
      <c r="E715" s="58" t="s">
        <v>532</v>
      </c>
      <c r="F715" s="58" t="s">
        <v>557</v>
      </c>
      <c r="G715" s="58">
        <v>2050</v>
      </c>
      <c r="H715" s="58" t="s">
        <v>534</v>
      </c>
      <c r="I715" s="58">
        <v>74860.4430198841</v>
      </c>
    </row>
    <row r="716" spans="1:9" x14ac:dyDescent="0.45">
      <c r="A716" s="58">
        <v>337858</v>
      </c>
      <c r="B716" s="58" t="s">
        <v>529</v>
      </c>
      <c r="C716" s="58" t="s">
        <v>530</v>
      </c>
      <c r="D716" s="58" t="s">
        <v>559</v>
      </c>
      <c r="E716" s="58" t="s">
        <v>532</v>
      </c>
      <c r="F716" s="58" t="s">
        <v>557</v>
      </c>
      <c r="G716" s="58">
        <v>2017</v>
      </c>
      <c r="H716" s="58" t="s">
        <v>534</v>
      </c>
      <c r="I716" s="58">
        <v>9495.7870973734298</v>
      </c>
    </row>
    <row r="717" spans="1:9" x14ac:dyDescent="0.45">
      <c r="A717" s="58">
        <v>337859</v>
      </c>
      <c r="B717" s="58" t="s">
        <v>529</v>
      </c>
      <c r="C717" s="58" t="s">
        <v>530</v>
      </c>
      <c r="D717" s="58" t="s">
        <v>559</v>
      </c>
      <c r="E717" s="58" t="s">
        <v>532</v>
      </c>
      <c r="F717" s="58" t="s">
        <v>557</v>
      </c>
      <c r="G717" s="58">
        <v>2018</v>
      </c>
      <c r="H717" s="58" t="s">
        <v>534</v>
      </c>
      <c r="I717" s="58">
        <v>9860.1599418960704</v>
      </c>
    </row>
    <row r="718" spans="1:9" x14ac:dyDescent="0.45">
      <c r="A718" s="58">
        <v>337860</v>
      </c>
      <c r="B718" s="58" t="s">
        <v>529</v>
      </c>
      <c r="C718" s="58" t="s">
        <v>530</v>
      </c>
      <c r="D718" s="58" t="s">
        <v>559</v>
      </c>
      <c r="E718" s="58" t="s">
        <v>532</v>
      </c>
      <c r="F718" s="58" t="s">
        <v>557</v>
      </c>
      <c r="G718" s="58">
        <v>2019</v>
      </c>
      <c r="H718" s="58" t="s">
        <v>534</v>
      </c>
      <c r="I718" s="58">
        <v>10486.6811552649</v>
      </c>
    </row>
    <row r="719" spans="1:9" x14ac:dyDescent="0.45">
      <c r="A719" s="58">
        <v>337861</v>
      </c>
      <c r="B719" s="58" t="s">
        <v>529</v>
      </c>
      <c r="C719" s="58" t="s">
        <v>530</v>
      </c>
      <c r="D719" s="58" t="s">
        <v>559</v>
      </c>
      <c r="E719" s="58" t="s">
        <v>532</v>
      </c>
      <c r="F719" s="58" t="s">
        <v>557</v>
      </c>
      <c r="G719" s="58">
        <v>2020</v>
      </c>
      <c r="H719" s="58" t="s">
        <v>534</v>
      </c>
      <c r="I719" s="58">
        <v>11412.0670859026</v>
      </c>
    </row>
    <row r="720" spans="1:9" x14ac:dyDescent="0.45">
      <c r="A720" s="58">
        <v>337862</v>
      </c>
      <c r="B720" s="58" t="s">
        <v>529</v>
      </c>
      <c r="C720" s="58" t="s">
        <v>530</v>
      </c>
      <c r="D720" s="58" t="s">
        <v>559</v>
      </c>
      <c r="E720" s="58" t="s">
        <v>532</v>
      </c>
      <c r="F720" s="58" t="s">
        <v>557</v>
      </c>
      <c r="G720" s="58">
        <v>2021</v>
      </c>
      <c r="H720" s="58" t="s">
        <v>534</v>
      </c>
      <c r="I720" s="58">
        <v>12229.8476390167</v>
      </c>
    </row>
    <row r="721" spans="1:9" x14ac:dyDescent="0.45">
      <c r="A721" s="58">
        <v>337863</v>
      </c>
      <c r="B721" s="58" t="s">
        <v>529</v>
      </c>
      <c r="C721" s="58" t="s">
        <v>530</v>
      </c>
      <c r="D721" s="58" t="s">
        <v>559</v>
      </c>
      <c r="E721" s="58" t="s">
        <v>532</v>
      </c>
      <c r="F721" s="58" t="s">
        <v>557</v>
      </c>
      <c r="G721" s="58">
        <v>2022</v>
      </c>
      <c r="H721" s="58" t="s">
        <v>534</v>
      </c>
      <c r="I721" s="58">
        <v>13436.106677313001</v>
      </c>
    </row>
    <row r="722" spans="1:9" x14ac:dyDescent="0.45">
      <c r="A722" s="58">
        <v>337864</v>
      </c>
      <c r="B722" s="58" t="s">
        <v>529</v>
      </c>
      <c r="C722" s="58" t="s">
        <v>530</v>
      </c>
      <c r="D722" s="58" t="s">
        <v>559</v>
      </c>
      <c r="E722" s="58" t="s">
        <v>532</v>
      </c>
      <c r="F722" s="58" t="s">
        <v>557</v>
      </c>
      <c r="G722" s="58">
        <v>2023</v>
      </c>
      <c r="H722" s="58" t="s">
        <v>534</v>
      </c>
      <c r="I722" s="58">
        <v>14720.313756494799</v>
      </c>
    </row>
    <row r="723" spans="1:9" x14ac:dyDescent="0.45">
      <c r="A723" s="58">
        <v>337865</v>
      </c>
      <c r="B723" s="58" t="s">
        <v>529</v>
      </c>
      <c r="C723" s="58" t="s">
        <v>530</v>
      </c>
      <c r="D723" s="58" t="s">
        <v>559</v>
      </c>
      <c r="E723" s="58" t="s">
        <v>532</v>
      </c>
      <c r="F723" s="58" t="s">
        <v>557</v>
      </c>
      <c r="G723" s="58">
        <v>2024</v>
      </c>
      <c r="H723" s="58" t="s">
        <v>534</v>
      </c>
      <c r="I723" s="58">
        <v>16113.3996180141</v>
      </c>
    </row>
    <row r="724" spans="1:9" x14ac:dyDescent="0.45">
      <c r="A724" s="58">
        <v>337866</v>
      </c>
      <c r="B724" s="58" t="s">
        <v>529</v>
      </c>
      <c r="C724" s="58" t="s">
        <v>530</v>
      </c>
      <c r="D724" s="58" t="s">
        <v>559</v>
      </c>
      <c r="E724" s="58" t="s">
        <v>532</v>
      </c>
      <c r="F724" s="58" t="s">
        <v>557</v>
      </c>
      <c r="G724" s="58">
        <v>2025</v>
      </c>
      <c r="H724" s="58" t="s">
        <v>534</v>
      </c>
      <c r="I724" s="58">
        <v>17616.5148174727</v>
      </c>
    </row>
    <row r="725" spans="1:9" x14ac:dyDescent="0.45">
      <c r="A725" s="58">
        <v>337867</v>
      </c>
      <c r="B725" s="58" t="s">
        <v>529</v>
      </c>
      <c r="C725" s="58" t="s">
        <v>530</v>
      </c>
      <c r="D725" s="58" t="s">
        <v>559</v>
      </c>
      <c r="E725" s="58" t="s">
        <v>532</v>
      </c>
      <c r="F725" s="58" t="s">
        <v>557</v>
      </c>
      <c r="G725" s="58">
        <v>2026</v>
      </c>
      <c r="H725" s="58" t="s">
        <v>534</v>
      </c>
      <c r="I725" s="58">
        <v>19155.565910507299</v>
      </c>
    </row>
    <row r="726" spans="1:9" x14ac:dyDescent="0.45">
      <c r="A726" s="58">
        <v>337868</v>
      </c>
      <c r="B726" s="58" t="s">
        <v>529</v>
      </c>
      <c r="C726" s="58" t="s">
        <v>530</v>
      </c>
      <c r="D726" s="58" t="s">
        <v>559</v>
      </c>
      <c r="E726" s="58" t="s">
        <v>532</v>
      </c>
      <c r="F726" s="58" t="s">
        <v>557</v>
      </c>
      <c r="G726" s="58">
        <v>2027</v>
      </c>
      <c r="H726" s="58" t="s">
        <v>534</v>
      </c>
      <c r="I726" s="58">
        <v>20731.297893270101</v>
      </c>
    </row>
    <row r="727" spans="1:9" x14ac:dyDescent="0.45">
      <c r="A727" s="58">
        <v>337869</v>
      </c>
      <c r="B727" s="58" t="s">
        <v>529</v>
      </c>
      <c r="C727" s="58" t="s">
        <v>530</v>
      </c>
      <c r="D727" s="58" t="s">
        <v>559</v>
      </c>
      <c r="E727" s="58" t="s">
        <v>532</v>
      </c>
      <c r="F727" s="58" t="s">
        <v>557</v>
      </c>
      <c r="G727" s="58">
        <v>2028</v>
      </c>
      <c r="H727" s="58" t="s">
        <v>534</v>
      </c>
      <c r="I727" s="58">
        <v>22266.9108102356</v>
      </c>
    </row>
    <row r="728" spans="1:9" x14ac:dyDescent="0.45">
      <c r="A728" s="58">
        <v>337870</v>
      </c>
      <c r="B728" s="58" t="s">
        <v>529</v>
      </c>
      <c r="C728" s="58" t="s">
        <v>530</v>
      </c>
      <c r="D728" s="58" t="s">
        <v>559</v>
      </c>
      <c r="E728" s="58" t="s">
        <v>532</v>
      </c>
      <c r="F728" s="58" t="s">
        <v>557</v>
      </c>
      <c r="G728" s="58">
        <v>2029</v>
      </c>
      <c r="H728" s="58" t="s">
        <v>534</v>
      </c>
      <c r="I728" s="58">
        <v>23811.6687202094</v>
      </c>
    </row>
    <row r="729" spans="1:9" x14ac:dyDescent="0.45">
      <c r="A729" s="58">
        <v>337871</v>
      </c>
      <c r="B729" s="58" t="s">
        <v>529</v>
      </c>
      <c r="C729" s="58" t="s">
        <v>530</v>
      </c>
      <c r="D729" s="58" t="s">
        <v>559</v>
      </c>
      <c r="E729" s="58" t="s">
        <v>532</v>
      </c>
      <c r="F729" s="58" t="s">
        <v>557</v>
      </c>
      <c r="G729" s="58">
        <v>2030</v>
      </c>
      <c r="H729" s="58" t="s">
        <v>534</v>
      </c>
      <c r="I729" s="58">
        <v>25456.5346233862</v>
      </c>
    </row>
    <row r="730" spans="1:9" x14ac:dyDescent="0.45">
      <c r="A730" s="58">
        <v>337872</v>
      </c>
      <c r="B730" s="58" t="s">
        <v>529</v>
      </c>
      <c r="C730" s="58" t="s">
        <v>530</v>
      </c>
      <c r="D730" s="58" t="s">
        <v>559</v>
      </c>
      <c r="E730" s="58" t="s">
        <v>532</v>
      </c>
      <c r="F730" s="58" t="s">
        <v>557</v>
      </c>
      <c r="G730" s="58">
        <v>2031</v>
      </c>
      <c r="H730" s="58" t="s">
        <v>534</v>
      </c>
      <c r="I730" s="58">
        <v>27070.5382114272</v>
      </c>
    </row>
    <row r="731" spans="1:9" x14ac:dyDescent="0.45">
      <c r="A731" s="58">
        <v>337873</v>
      </c>
      <c r="B731" s="58" t="s">
        <v>529</v>
      </c>
      <c r="C731" s="58" t="s">
        <v>530</v>
      </c>
      <c r="D731" s="58" t="s">
        <v>559</v>
      </c>
      <c r="E731" s="58" t="s">
        <v>532</v>
      </c>
      <c r="F731" s="58" t="s">
        <v>557</v>
      </c>
      <c r="G731" s="58">
        <v>2032</v>
      </c>
      <c r="H731" s="58" t="s">
        <v>534</v>
      </c>
      <c r="I731" s="58">
        <v>28667.974181687201</v>
      </c>
    </row>
    <row r="732" spans="1:9" x14ac:dyDescent="0.45">
      <c r="A732" s="58">
        <v>337874</v>
      </c>
      <c r="B732" s="58" t="s">
        <v>529</v>
      </c>
      <c r="C732" s="58" t="s">
        <v>530</v>
      </c>
      <c r="D732" s="58" t="s">
        <v>559</v>
      </c>
      <c r="E732" s="58" t="s">
        <v>532</v>
      </c>
      <c r="F732" s="58" t="s">
        <v>557</v>
      </c>
      <c r="G732" s="58">
        <v>2033</v>
      </c>
      <c r="H732" s="58" t="s">
        <v>534</v>
      </c>
      <c r="I732" s="58">
        <v>30246.6593083972</v>
      </c>
    </row>
    <row r="733" spans="1:9" x14ac:dyDescent="0.45">
      <c r="A733" s="58">
        <v>337875</v>
      </c>
      <c r="B733" s="58" t="s">
        <v>529</v>
      </c>
      <c r="C733" s="58" t="s">
        <v>530</v>
      </c>
      <c r="D733" s="58" t="s">
        <v>559</v>
      </c>
      <c r="E733" s="58" t="s">
        <v>532</v>
      </c>
      <c r="F733" s="58" t="s">
        <v>557</v>
      </c>
      <c r="G733" s="58">
        <v>2034</v>
      </c>
      <c r="H733" s="58" t="s">
        <v>534</v>
      </c>
      <c r="I733" s="58">
        <v>31751.9448926521</v>
      </c>
    </row>
    <row r="734" spans="1:9" x14ac:dyDescent="0.45">
      <c r="A734" s="58">
        <v>337876</v>
      </c>
      <c r="B734" s="58" t="s">
        <v>529</v>
      </c>
      <c r="C734" s="58" t="s">
        <v>530</v>
      </c>
      <c r="D734" s="58" t="s">
        <v>559</v>
      </c>
      <c r="E734" s="58" t="s">
        <v>532</v>
      </c>
      <c r="F734" s="58" t="s">
        <v>557</v>
      </c>
      <c r="G734" s="58">
        <v>2035</v>
      </c>
      <c r="H734" s="58" t="s">
        <v>534</v>
      </c>
      <c r="I734" s="58">
        <v>33100.8210473605</v>
      </c>
    </row>
    <row r="735" spans="1:9" x14ac:dyDescent="0.45">
      <c r="A735" s="58">
        <v>337877</v>
      </c>
      <c r="B735" s="58" t="s">
        <v>529</v>
      </c>
      <c r="C735" s="58" t="s">
        <v>530</v>
      </c>
      <c r="D735" s="58" t="s">
        <v>559</v>
      </c>
      <c r="E735" s="58" t="s">
        <v>532</v>
      </c>
      <c r="F735" s="58" t="s">
        <v>557</v>
      </c>
      <c r="G735" s="58">
        <v>2036</v>
      </c>
      <c r="H735" s="58" t="s">
        <v>534</v>
      </c>
      <c r="I735" s="58">
        <v>34207.546227934603</v>
      </c>
    </row>
    <row r="736" spans="1:9" x14ac:dyDescent="0.45">
      <c r="A736" s="58">
        <v>337878</v>
      </c>
      <c r="B736" s="58" t="s">
        <v>529</v>
      </c>
      <c r="C736" s="58" t="s">
        <v>530</v>
      </c>
      <c r="D736" s="58" t="s">
        <v>559</v>
      </c>
      <c r="E736" s="58" t="s">
        <v>532</v>
      </c>
      <c r="F736" s="58" t="s">
        <v>557</v>
      </c>
      <c r="G736" s="58">
        <v>2037</v>
      </c>
      <c r="H736" s="58" t="s">
        <v>534</v>
      </c>
      <c r="I736" s="58">
        <v>35061.675652740902</v>
      </c>
    </row>
    <row r="737" spans="1:9" x14ac:dyDescent="0.45">
      <c r="A737" s="58">
        <v>337879</v>
      </c>
      <c r="B737" s="58" t="s">
        <v>529</v>
      </c>
      <c r="C737" s="58" t="s">
        <v>530</v>
      </c>
      <c r="D737" s="58" t="s">
        <v>559</v>
      </c>
      <c r="E737" s="58" t="s">
        <v>532</v>
      </c>
      <c r="F737" s="58" t="s">
        <v>557</v>
      </c>
      <c r="G737" s="58">
        <v>2038</v>
      </c>
      <c r="H737" s="58" t="s">
        <v>534</v>
      </c>
      <c r="I737" s="58">
        <v>35661.990916015297</v>
      </c>
    </row>
    <row r="738" spans="1:9" x14ac:dyDescent="0.45">
      <c r="A738" s="58">
        <v>337880</v>
      </c>
      <c r="B738" s="58" t="s">
        <v>529</v>
      </c>
      <c r="C738" s="58" t="s">
        <v>530</v>
      </c>
      <c r="D738" s="58" t="s">
        <v>559</v>
      </c>
      <c r="E738" s="58" t="s">
        <v>532</v>
      </c>
      <c r="F738" s="58" t="s">
        <v>557</v>
      </c>
      <c r="G738" s="58">
        <v>2039</v>
      </c>
      <c r="H738" s="58" t="s">
        <v>534</v>
      </c>
      <c r="I738" s="58">
        <v>36100.203120631297</v>
      </c>
    </row>
    <row r="739" spans="1:9" x14ac:dyDescent="0.45">
      <c r="A739" s="58">
        <v>337881</v>
      </c>
      <c r="B739" s="58" t="s">
        <v>529</v>
      </c>
      <c r="C739" s="58" t="s">
        <v>530</v>
      </c>
      <c r="D739" s="58" t="s">
        <v>559</v>
      </c>
      <c r="E739" s="58" t="s">
        <v>532</v>
      </c>
      <c r="F739" s="58" t="s">
        <v>557</v>
      </c>
      <c r="G739" s="58">
        <v>2040</v>
      </c>
      <c r="H739" s="58" t="s">
        <v>534</v>
      </c>
      <c r="I739" s="58">
        <v>36418.026491066797</v>
      </c>
    </row>
    <row r="740" spans="1:9" x14ac:dyDescent="0.45">
      <c r="A740" s="58">
        <v>337882</v>
      </c>
      <c r="B740" s="58" t="s">
        <v>529</v>
      </c>
      <c r="C740" s="58" t="s">
        <v>530</v>
      </c>
      <c r="D740" s="58" t="s">
        <v>559</v>
      </c>
      <c r="E740" s="58" t="s">
        <v>532</v>
      </c>
      <c r="F740" s="58" t="s">
        <v>557</v>
      </c>
      <c r="G740" s="58">
        <v>2041</v>
      </c>
      <c r="H740" s="58" t="s">
        <v>534</v>
      </c>
      <c r="I740" s="58">
        <v>36813.776957623297</v>
      </c>
    </row>
    <row r="741" spans="1:9" x14ac:dyDescent="0.45">
      <c r="A741" s="58">
        <v>337883</v>
      </c>
      <c r="B741" s="58" t="s">
        <v>529</v>
      </c>
      <c r="C741" s="58" t="s">
        <v>530</v>
      </c>
      <c r="D741" s="58" t="s">
        <v>559</v>
      </c>
      <c r="E741" s="58" t="s">
        <v>532</v>
      </c>
      <c r="F741" s="58" t="s">
        <v>557</v>
      </c>
      <c r="G741" s="58">
        <v>2042</v>
      </c>
      <c r="H741" s="58" t="s">
        <v>534</v>
      </c>
      <c r="I741" s="58">
        <v>37158.078510958803</v>
      </c>
    </row>
    <row r="742" spans="1:9" x14ac:dyDescent="0.45">
      <c r="A742" s="58">
        <v>337884</v>
      </c>
      <c r="B742" s="58" t="s">
        <v>529</v>
      </c>
      <c r="C742" s="58" t="s">
        <v>530</v>
      </c>
      <c r="D742" s="58" t="s">
        <v>559</v>
      </c>
      <c r="E742" s="58" t="s">
        <v>532</v>
      </c>
      <c r="F742" s="58" t="s">
        <v>557</v>
      </c>
      <c r="G742" s="58">
        <v>2043</v>
      </c>
      <c r="H742" s="58" t="s">
        <v>534</v>
      </c>
      <c r="I742" s="58">
        <v>37475.696950286103</v>
      </c>
    </row>
    <row r="743" spans="1:9" x14ac:dyDescent="0.45">
      <c r="A743" s="58">
        <v>337885</v>
      </c>
      <c r="B743" s="58" t="s">
        <v>529</v>
      </c>
      <c r="C743" s="58" t="s">
        <v>530</v>
      </c>
      <c r="D743" s="58" t="s">
        <v>559</v>
      </c>
      <c r="E743" s="58" t="s">
        <v>532</v>
      </c>
      <c r="F743" s="58" t="s">
        <v>557</v>
      </c>
      <c r="G743" s="58">
        <v>2044</v>
      </c>
      <c r="H743" s="58" t="s">
        <v>534</v>
      </c>
      <c r="I743" s="58">
        <v>37764.963311979001</v>
      </c>
    </row>
    <row r="744" spans="1:9" x14ac:dyDescent="0.45">
      <c r="A744" s="58">
        <v>337886</v>
      </c>
      <c r="B744" s="58" t="s">
        <v>529</v>
      </c>
      <c r="C744" s="58" t="s">
        <v>530</v>
      </c>
      <c r="D744" s="58" t="s">
        <v>559</v>
      </c>
      <c r="E744" s="58" t="s">
        <v>532</v>
      </c>
      <c r="F744" s="58" t="s">
        <v>557</v>
      </c>
      <c r="G744" s="58">
        <v>2045</v>
      </c>
      <c r="H744" s="58" t="s">
        <v>534</v>
      </c>
      <c r="I744" s="58">
        <v>37989.788310035299</v>
      </c>
    </row>
    <row r="745" spans="1:9" x14ac:dyDescent="0.45">
      <c r="A745" s="58">
        <v>337887</v>
      </c>
      <c r="B745" s="58" t="s">
        <v>529</v>
      </c>
      <c r="C745" s="58" t="s">
        <v>530</v>
      </c>
      <c r="D745" s="58" t="s">
        <v>559</v>
      </c>
      <c r="E745" s="58" t="s">
        <v>532</v>
      </c>
      <c r="F745" s="58" t="s">
        <v>557</v>
      </c>
      <c r="G745" s="58">
        <v>2046</v>
      </c>
      <c r="H745" s="58" t="s">
        <v>534</v>
      </c>
      <c r="I745" s="58">
        <v>38265.780981483302</v>
      </c>
    </row>
    <row r="746" spans="1:9" x14ac:dyDescent="0.45">
      <c r="A746" s="58">
        <v>337888</v>
      </c>
      <c r="B746" s="58" t="s">
        <v>529</v>
      </c>
      <c r="C746" s="58" t="s">
        <v>530</v>
      </c>
      <c r="D746" s="58" t="s">
        <v>559</v>
      </c>
      <c r="E746" s="58" t="s">
        <v>532</v>
      </c>
      <c r="F746" s="58" t="s">
        <v>557</v>
      </c>
      <c r="G746" s="58">
        <v>2047</v>
      </c>
      <c r="H746" s="58" t="s">
        <v>534</v>
      </c>
      <c r="I746" s="58">
        <v>38576.056063652301</v>
      </c>
    </row>
    <row r="747" spans="1:9" x14ac:dyDescent="0.45">
      <c r="A747" s="58">
        <v>337889</v>
      </c>
      <c r="B747" s="58" t="s">
        <v>529</v>
      </c>
      <c r="C747" s="58" t="s">
        <v>530</v>
      </c>
      <c r="D747" s="58" t="s">
        <v>559</v>
      </c>
      <c r="E747" s="58" t="s">
        <v>532</v>
      </c>
      <c r="F747" s="58" t="s">
        <v>557</v>
      </c>
      <c r="G747" s="58">
        <v>2048</v>
      </c>
      <c r="H747" s="58" t="s">
        <v>534</v>
      </c>
      <c r="I747" s="58">
        <v>38855.4978573677</v>
      </c>
    </row>
    <row r="748" spans="1:9" x14ac:dyDescent="0.45">
      <c r="A748" s="58">
        <v>337890</v>
      </c>
      <c r="B748" s="58" t="s">
        <v>529</v>
      </c>
      <c r="C748" s="58" t="s">
        <v>530</v>
      </c>
      <c r="D748" s="58" t="s">
        <v>559</v>
      </c>
      <c r="E748" s="58" t="s">
        <v>532</v>
      </c>
      <c r="F748" s="58" t="s">
        <v>557</v>
      </c>
      <c r="G748" s="58">
        <v>2049</v>
      </c>
      <c r="H748" s="58" t="s">
        <v>534</v>
      </c>
      <c r="I748" s="58">
        <v>39104.356378187302</v>
      </c>
    </row>
    <row r="749" spans="1:9" x14ac:dyDescent="0.45">
      <c r="A749" s="58">
        <v>337891</v>
      </c>
      <c r="B749" s="58" t="s">
        <v>529</v>
      </c>
      <c r="C749" s="58" t="s">
        <v>530</v>
      </c>
      <c r="D749" s="58" t="s">
        <v>559</v>
      </c>
      <c r="E749" s="58" t="s">
        <v>532</v>
      </c>
      <c r="F749" s="58" t="s">
        <v>557</v>
      </c>
      <c r="G749" s="58">
        <v>2050</v>
      </c>
      <c r="H749" s="58" t="s">
        <v>534</v>
      </c>
      <c r="I749" s="58">
        <v>39387.658915313703</v>
      </c>
    </row>
    <row r="750" spans="1:9" x14ac:dyDescent="0.45">
      <c r="A750" s="58">
        <v>339592</v>
      </c>
      <c r="B750" s="58" t="s">
        <v>529</v>
      </c>
      <c r="C750" s="58" t="s">
        <v>530</v>
      </c>
      <c r="D750" s="58" t="s">
        <v>560</v>
      </c>
      <c r="E750" s="58" t="s">
        <v>532</v>
      </c>
      <c r="F750" s="58" t="s">
        <v>557</v>
      </c>
      <c r="G750" s="58">
        <v>2017</v>
      </c>
      <c r="H750" s="58" t="s">
        <v>534</v>
      </c>
      <c r="I750" s="58">
        <v>12194.9595073524</v>
      </c>
    </row>
    <row r="751" spans="1:9" x14ac:dyDescent="0.45">
      <c r="A751" s="58">
        <v>339593</v>
      </c>
      <c r="B751" s="58" t="s">
        <v>529</v>
      </c>
      <c r="C751" s="58" t="s">
        <v>530</v>
      </c>
      <c r="D751" s="58" t="s">
        <v>560</v>
      </c>
      <c r="E751" s="58" t="s">
        <v>532</v>
      </c>
      <c r="F751" s="58" t="s">
        <v>557</v>
      </c>
      <c r="G751" s="58">
        <v>2018</v>
      </c>
      <c r="H751" s="58" t="s">
        <v>534</v>
      </c>
      <c r="I751" s="58">
        <v>12871.3007122197</v>
      </c>
    </row>
    <row r="752" spans="1:9" x14ac:dyDescent="0.45">
      <c r="A752" s="58">
        <v>339594</v>
      </c>
      <c r="B752" s="58" t="s">
        <v>529</v>
      </c>
      <c r="C752" s="58" t="s">
        <v>530</v>
      </c>
      <c r="D752" s="58" t="s">
        <v>560</v>
      </c>
      <c r="E752" s="58" t="s">
        <v>532</v>
      </c>
      <c r="F752" s="58" t="s">
        <v>557</v>
      </c>
      <c r="G752" s="58">
        <v>2019</v>
      </c>
      <c r="H752" s="58" t="s">
        <v>534</v>
      </c>
      <c r="I752" s="58">
        <v>13874.498163705201</v>
      </c>
    </row>
    <row r="753" spans="1:9" x14ac:dyDescent="0.45">
      <c r="A753" s="58">
        <v>339595</v>
      </c>
      <c r="B753" s="58" t="s">
        <v>529</v>
      </c>
      <c r="C753" s="58" t="s">
        <v>530</v>
      </c>
      <c r="D753" s="58" t="s">
        <v>560</v>
      </c>
      <c r="E753" s="58" t="s">
        <v>532</v>
      </c>
      <c r="F753" s="58" t="s">
        <v>557</v>
      </c>
      <c r="G753" s="58">
        <v>2020</v>
      </c>
      <c r="H753" s="58" t="s">
        <v>534</v>
      </c>
      <c r="I753" s="58">
        <v>15231.2015591408</v>
      </c>
    </row>
    <row r="754" spans="1:9" x14ac:dyDescent="0.45">
      <c r="A754" s="58">
        <v>339596</v>
      </c>
      <c r="B754" s="58" t="s">
        <v>529</v>
      </c>
      <c r="C754" s="58" t="s">
        <v>530</v>
      </c>
      <c r="D754" s="58" t="s">
        <v>560</v>
      </c>
      <c r="E754" s="58" t="s">
        <v>532</v>
      </c>
      <c r="F754" s="58" t="s">
        <v>557</v>
      </c>
      <c r="G754" s="58">
        <v>2021</v>
      </c>
      <c r="H754" s="58" t="s">
        <v>534</v>
      </c>
      <c r="I754" s="58">
        <v>16356.986738159299</v>
      </c>
    </row>
    <row r="755" spans="1:9" x14ac:dyDescent="0.45">
      <c r="A755" s="58">
        <v>339597</v>
      </c>
      <c r="B755" s="58" t="s">
        <v>529</v>
      </c>
      <c r="C755" s="58" t="s">
        <v>530</v>
      </c>
      <c r="D755" s="58" t="s">
        <v>560</v>
      </c>
      <c r="E755" s="58" t="s">
        <v>532</v>
      </c>
      <c r="F755" s="58" t="s">
        <v>557</v>
      </c>
      <c r="G755" s="58">
        <v>2022</v>
      </c>
      <c r="H755" s="58" t="s">
        <v>534</v>
      </c>
      <c r="I755" s="58">
        <v>17966.045602107301</v>
      </c>
    </row>
    <row r="756" spans="1:9" x14ac:dyDescent="0.45">
      <c r="A756" s="58">
        <v>339598</v>
      </c>
      <c r="B756" s="58" t="s">
        <v>529</v>
      </c>
      <c r="C756" s="58" t="s">
        <v>530</v>
      </c>
      <c r="D756" s="58" t="s">
        <v>560</v>
      </c>
      <c r="E756" s="58" t="s">
        <v>532</v>
      </c>
      <c r="F756" s="58" t="s">
        <v>557</v>
      </c>
      <c r="G756" s="58">
        <v>2023</v>
      </c>
      <c r="H756" s="58" t="s">
        <v>534</v>
      </c>
      <c r="I756" s="58">
        <v>19683.308800381001</v>
      </c>
    </row>
    <row r="757" spans="1:9" x14ac:dyDescent="0.45">
      <c r="A757" s="58">
        <v>339599</v>
      </c>
      <c r="B757" s="58" t="s">
        <v>529</v>
      </c>
      <c r="C757" s="58" t="s">
        <v>530</v>
      </c>
      <c r="D757" s="58" t="s">
        <v>560</v>
      </c>
      <c r="E757" s="58" t="s">
        <v>532</v>
      </c>
      <c r="F757" s="58" t="s">
        <v>557</v>
      </c>
      <c r="G757" s="58">
        <v>2024</v>
      </c>
      <c r="H757" s="58" t="s">
        <v>534</v>
      </c>
      <c r="I757" s="58">
        <v>21547.6553198601</v>
      </c>
    </row>
    <row r="758" spans="1:9" x14ac:dyDescent="0.45">
      <c r="A758" s="58">
        <v>339600</v>
      </c>
      <c r="B758" s="58" t="s">
        <v>529</v>
      </c>
      <c r="C758" s="58" t="s">
        <v>530</v>
      </c>
      <c r="D758" s="58" t="s">
        <v>560</v>
      </c>
      <c r="E758" s="58" t="s">
        <v>532</v>
      </c>
      <c r="F758" s="58" t="s">
        <v>557</v>
      </c>
      <c r="G758" s="58">
        <v>2025</v>
      </c>
      <c r="H758" s="58" t="s">
        <v>534</v>
      </c>
      <c r="I758" s="58">
        <v>23554.211389357199</v>
      </c>
    </row>
    <row r="759" spans="1:9" x14ac:dyDescent="0.45">
      <c r="A759" s="58">
        <v>339601</v>
      </c>
      <c r="B759" s="58" t="s">
        <v>529</v>
      </c>
      <c r="C759" s="58" t="s">
        <v>530</v>
      </c>
      <c r="D759" s="58" t="s">
        <v>560</v>
      </c>
      <c r="E759" s="58" t="s">
        <v>532</v>
      </c>
      <c r="F759" s="58" t="s">
        <v>557</v>
      </c>
      <c r="G759" s="58">
        <v>2026</v>
      </c>
      <c r="H759" s="58" t="s">
        <v>534</v>
      </c>
      <c r="I759" s="58">
        <v>25617.0069900944</v>
      </c>
    </row>
    <row r="760" spans="1:9" x14ac:dyDescent="0.45">
      <c r="A760" s="58">
        <v>339602</v>
      </c>
      <c r="B760" s="58" t="s">
        <v>529</v>
      </c>
      <c r="C760" s="58" t="s">
        <v>530</v>
      </c>
      <c r="D760" s="58" t="s">
        <v>560</v>
      </c>
      <c r="E760" s="58" t="s">
        <v>532</v>
      </c>
      <c r="F760" s="58" t="s">
        <v>557</v>
      </c>
      <c r="G760" s="58">
        <v>2027</v>
      </c>
      <c r="H760" s="58" t="s">
        <v>534</v>
      </c>
      <c r="I760" s="58">
        <v>27732.865120992901</v>
      </c>
    </row>
    <row r="761" spans="1:9" x14ac:dyDescent="0.45">
      <c r="A761" s="58">
        <v>339603</v>
      </c>
      <c r="B761" s="58" t="s">
        <v>529</v>
      </c>
      <c r="C761" s="58" t="s">
        <v>530</v>
      </c>
      <c r="D761" s="58" t="s">
        <v>560</v>
      </c>
      <c r="E761" s="58" t="s">
        <v>532</v>
      </c>
      <c r="F761" s="58" t="s">
        <v>557</v>
      </c>
      <c r="G761" s="58">
        <v>2028</v>
      </c>
      <c r="H761" s="58" t="s">
        <v>534</v>
      </c>
      <c r="I761" s="58">
        <v>29800.835301826799</v>
      </c>
    </row>
    <row r="762" spans="1:9" x14ac:dyDescent="0.45">
      <c r="A762" s="58">
        <v>339604</v>
      </c>
      <c r="B762" s="58" t="s">
        <v>529</v>
      </c>
      <c r="C762" s="58" t="s">
        <v>530</v>
      </c>
      <c r="D762" s="58" t="s">
        <v>560</v>
      </c>
      <c r="E762" s="58" t="s">
        <v>532</v>
      </c>
      <c r="F762" s="58" t="s">
        <v>557</v>
      </c>
      <c r="G762" s="58">
        <v>2029</v>
      </c>
      <c r="H762" s="58" t="s">
        <v>534</v>
      </c>
      <c r="I762" s="58">
        <v>31879.6449945153</v>
      </c>
    </row>
    <row r="763" spans="1:9" x14ac:dyDescent="0.45">
      <c r="A763" s="58">
        <v>339605</v>
      </c>
      <c r="B763" s="58" t="s">
        <v>529</v>
      </c>
      <c r="C763" s="58" t="s">
        <v>530</v>
      </c>
      <c r="D763" s="58" t="s">
        <v>560</v>
      </c>
      <c r="E763" s="58" t="s">
        <v>532</v>
      </c>
      <c r="F763" s="58" t="s">
        <v>557</v>
      </c>
      <c r="G763" s="58">
        <v>2030</v>
      </c>
      <c r="H763" s="58" t="s">
        <v>534</v>
      </c>
      <c r="I763" s="58">
        <v>34077.741673841701</v>
      </c>
    </row>
    <row r="764" spans="1:9" x14ac:dyDescent="0.45">
      <c r="A764" s="58">
        <v>339606</v>
      </c>
      <c r="B764" s="58" t="s">
        <v>529</v>
      </c>
      <c r="C764" s="58" t="s">
        <v>530</v>
      </c>
      <c r="D764" s="58" t="s">
        <v>560</v>
      </c>
      <c r="E764" s="58" t="s">
        <v>532</v>
      </c>
      <c r="F764" s="58" t="s">
        <v>557</v>
      </c>
      <c r="G764" s="58">
        <v>2031</v>
      </c>
      <c r="H764" s="58" t="s">
        <v>534</v>
      </c>
      <c r="I764" s="58">
        <v>36214.015882935499</v>
      </c>
    </row>
    <row r="765" spans="1:9" x14ac:dyDescent="0.45">
      <c r="A765" s="58">
        <v>339607</v>
      </c>
      <c r="B765" s="58" t="s">
        <v>529</v>
      </c>
      <c r="C765" s="58" t="s">
        <v>530</v>
      </c>
      <c r="D765" s="58" t="s">
        <v>560</v>
      </c>
      <c r="E765" s="58" t="s">
        <v>532</v>
      </c>
      <c r="F765" s="58" t="s">
        <v>557</v>
      </c>
      <c r="G765" s="58">
        <v>2032</v>
      </c>
      <c r="H765" s="58" t="s">
        <v>534</v>
      </c>
      <c r="I765" s="58">
        <v>38307.292486054997</v>
      </c>
    </row>
    <row r="766" spans="1:9" x14ac:dyDescent="0.45">
      <c r="A766" s="58">
        <v>339608</v>
      </c>
      <c r="B766" s="58" t="s">
        <v>529</v>
      </c>
      <c r="C766" s="58" t="s">
        <v>530</v>
      </c>
      <c r="D766" s="58" t="s">
        <v>560</v>
      </c>
      <c r="E766" s="58" t="s">
        <v>532</v>
      </c>
      <c r="F766" s="58" t="s">
        <v>557</v>
      </c>
      <c r="G766" s="58">
        <v>2033</v>
      </c>
      <c r="H766" s="58" t="s">
        <v>534</v>
      </c>
      <c r="I766" s="58">
        <v>40354.178002537199</v>
      </c>
    </row>
    <row r="767" spans="1:9" x14ac:dyDescent="0.45">
      <c r="A767" s="58">
        <v>339609</v>
      </c>
      <c r="B767" s="58" t="s">
        <v>529</v>
      </c>
      <c r="C767" s="58" t="s">
        <v>530</v>
      </c>
      <c r="D767" s="58" t="s">
        <v>560</v>
      </c>
      <c r="E767" s="58" t="s">
        <v>532</v>
      </c>
      <c r="F767" s="58" t="s">
        <v>557</v>
      </c>
      <c r="G767" s="58">
        <v>2034</v>
      </c>
      <c r="H767" s="58" t="s">
        <v>534</v>
      </c>
      <c r="I767" s="58">
        <v>42287.516008816703</v>
      </c>
    </row>
    <row r="768" spans="1:9" x14ac:dyDescent="0.45">
      <c r="A768" s="58">
        <v>339610</v>
      </c>
      <c r="B768" s="58" t="s">
        <v>529</v>
      </c>
      <c r="C768" s="58" t="s">
        <v>530</v>
      </c>
      <c r="D768" s="58" t="s">
        <v>560</v>
      </c>
      <c r="E768" s="58" t="s">
        <v>532</v>
      </c>
      <c r="F768" s="58" t="s">
        <v>557</v>
      </c>
      <c r="G768" s="58">
        <v>2035</v>
      </c>
      <c r="H768" s="58" t="s">
        <v>534</v>
      </c>
      <c r="I768" s="58">
        <v>44008.903743255301</v>
      </c>
    </row>
    <row r="769" spans="1:9" x14ac:dyDescent="0.45">
      <c r="A769" s="58">
        <v>339611</v>
      </c>
      <c r="B769" s="58" t="s">
        <v>529</v>
      </c>
      <c r="C769" s="58" t="s">
        <v>530</v>
      </c>
      <c r="D769" s="58" t="s">
        <v>560</v>
      </c>
      <c r="E769" s="58" t="s">
        <v>532</v>
      </c>
      <c r="F769" s="58" t="s">
        <v>557</v>
      </c>
      <c r="G769" s="58">
        <v>2036</v>
      </c>
      <c r="H769" s="58" t="s">
        <v>534</v>
      </c>
      <c r="I769" s="58">
        <v>45415.009793199097</v>
      </c>
    </row>
    <row r="770" spans="1:9" x14ac:dyDescent="0.45">
      <c r="A770" s="58">
        <v>339612</v>
      </c>
      <c r="B770" s="58" t="s">
        <v>529</v>
      </c>
      <c r="C770" s="58" t="s">
        <v>530</v>
      </c>
      <c r="D770" s="58" t="s">
        <v>560</v>
      </c>
      <c r="E770" s="58" t="s">
        <v>532</v>
      </c>
      <c r="F770" s="58" t="s">
        <v>557</v>
      </c>
      <c r="G770" s="58">
        <v>2037</v>
      </c>
      <c r="H770" s="58" t="s">
        <v>534</v>
      </c>
      <c r="I770" s="58">
        <v>46501.539978437198</v>
      </c>
    </row>
    <row r="771" spans="1:9" x14ac:dyDescent="0.45">
      <c r="A771" s="58">
        <v>339613</v>
      </c>
      <c r="B771" s="58" t="s">
        <v>529</v>
      </c>
      <c r="C771" s="58" t="s">
        <v>530</v>
      </c>
      <c r="D771" s="58" t="s">
        <v>560</v>
      </c>
      <c r="E771" s="58" t="s">
        <v>532</v>
      </c>
      <c r="F771" s="58" t="s">
        <v>557</v>
      </c>
      <c r="G771" s="58">
        <v>2038</v>
      </c>
      <c r="H771" s="58" t="s">
        <v>534</v>
      </c>
      <c r="I771" s="58">
        <v>47269.022358480797</v>
      </c>
    </row>
    <row r="772" spans="1:9" x14ac:dyDescent="0.45">
      <c r="A772" s="58">
        <v>339614</v>
      </c>
      <c r="B772" s="58" t="s">
        <v>529</v>
      </c>
      <c r="C772" s="58" t="s">
        <v>530</v>
      </c>
      <c r="D772" s="58" t="s">
        <v>560</v>
      </c>
      <c r="E772" s="58" t="s">
        <v>532</v>
      </c>
      <c r="F772" s="58" t="s">
        <v>557</v>
      </c>
      <c r="G772" s="58">
        <v>2039</v>
      </c>
      <c r="H772" s="58" t="s">
        <v>534</v>
      </c>
      <c r="I772" s="58">
        <v>47831.107138457999</v>
      </c>
    </row>
    <row r="773" spans="1:9" x14ac:dyDescent="0.45">
      <c r="A773" s="58">
        <v>339615</v>
      </c>
      <c r="B773" s="58" t="s">
        <v>529</v>
      </c>
      <c r="C773" s="58" t="s">
        <v>530</v>
      </c>
      <c r="D773" s="58" t="s">
        <v>560</v>
      </c>
      <c r="E773" s="58" t="s">
        <v>532</v>
      </c>
      <c r="F773" s="58" t="s">
        <v>557</v>
      </c>
      <c r="G773" s="58">
        <v>2040</v>
      </c>
      <c r="H773" s="58" t="s">
        <v>534</v>
      </c>
      <c r="I773" s="58">
        <v>48236.394761172902</v>
      </c>
    </row>
    <row r="774" spans="1:9" x14ac:dyDescent="0.45">
      <c r="A774" s="58">
        <v>339616</v>
      </c>
      <c r="B774" s="58" t="s">
        <v>529</v>
      </c>
      <c r="C774" s="58" t="s">
        <v>530</v>
      </c>
      <c r="D774" s="58" t="s">
        <v>560</v>
      </c>
      <c r="E774" s="58" t="s">
        <v>532</v>
      </c>
      <c r="F774" s="58" t="s">
        <v>557</v>
      </c>
      <c r="G774" s="58">
        <v>2041</v>
      </c>
      <c r="H774" s="58" t="s">
        <v>534</v>
      </c>
      <c r="I774" s="58">
        <v>48741.124825564402</v>
      </c>
    </row>
    <row r="775" spans="1:9" x14ac:dyDescent="0.45">
      <c r="A775" s="58">
        <v>339617</v>
      </c>
      <c r="B775" s="58" t="s">
        <v>529</v>
      </c>
      <c r="C775" s="58" t="s">
        <v>530</v>
      </c>
      <c r="D775" s="58" t="s">
        <v>560</v>
      </c>
      <c r="E775" s="58" t="s">
        <v>532</v>
      </c>
      <c r="F775" s="58" t="s">
        <v>557</v>
      </c>
      <c r="G775" s="58">
        <v>2042</v>
      </c>
      <c r="H775" s="58" t="s">
        <v>534</v>
      </c>
      <c r="I775" s="58">
        <v>49171.599150607202</v>
      </c>
    </row>
    <row r="776" spans="1:9" x14ac:dyDescent="0.45">
      <c r="A776" s="58">
        <v>339618</v>
      </c>
      <c r="B776" s="58" t="s">
        <v>529</v>
      </c>
      <c r="C776" s="58" t="s">
        <v>530</v>
      </c>
      <c r="D776" s="58" t="s">
        <v>560</v>
      </c>
      <c r="E776" s="58" t="s">
        <v>532</v>
      </c>
      <c r="F776" s="58" t="s">
        <v>557</v>
      </c>
      <c r="G776" s="58">
        <v>2043</v>
      </c>
      <c r="H776" s="58" t="s">
        <v>534</v>
      </c>
      <c r="I776" s="58">
        <v>49559.3602163139</v>
      </c>
    </row>
    <row r="777" spans="1:9" x14ac:dyDescent="0.45">
      <c r="A777" s="58">
        <v>339619</v>
      </c>
      <c r="B777" s="58" t="s">
        <v>529</v>
      </c>
      <c r="C777" s="58" t="s">
        <v>530</v>
      </c>
      <c r="D777" s="58" t="s">
        <v>560</v>
      </c>
      <c r="E777" s="58" t="s">
        <v>532</v>
      </c>
      <c r="F777" s="58" t="s">
        <v>557</v>
      </c>
      <c r="G777" s="58">
        <v>2044</v>
      </c>
      <c r="H777" s="58" t="s">
        <v>534</v>
      </c>
      <c r="I777" s="58">
        <v>49903.029870760001</v>
      </c>
    </row>
    <row r="778" spans="1:9" x14ac:dyDescent="0.45">
      <c r="A778" s="58">
        <v>339620</v>
      </c>
      <c r="B778" s="58" t="s">
        <v>529</v>
      </c>
      <c r="C778" s="58" t="s">
        <v>530</v>
      </c>
      <c r="D778" s="58" t="s">
        <v>560</v>
      </c>
      <c r="E778" s="58" t="s">
        <v>532</v>
      </c>
      <c r="F778" s="58" t="s">
        <v>557</v>
      </c>
      <c r="G778" s="58">
        <v>2045</v>
      </c>
      <c r="H778" s="58" t="s">
        <v>534</v>
      </c>
      <c r="I778" s="58">
        <v>50157.621836165701</v>
      </c>
    </row>
    <row r="779" spans="1:9" x14ac:dyDescent="0.45">
      <c r="A779" s="58">
        <v>339621</v>
      </c>
      <c r="B779" s="58" t="s">
        <v>529</v>
      </c>
      <c r="C779" s="58" t="s">
        <v>530</v>
      </c>
      <c r="D779" s="58" t="s">
        <v>560</v>
      </c>
      <c r="E779" s="58" t="s">
        <v>532</v>
      </c>
      <c r="F779" s="58" t="s">
        <v>557</v>
      </c>
      <c r="G779" s="58">
        <v>2046</v>
      </c>
      <c r="H779" s="58" t="s">
        <v>534</v>
      </c>
      <c r="I779" s="58">
        <v>50475.459790013003</v>
      </c>
    </row>
    <row r="780" spans="1:9" x14ac:dyDescent="0.45">
      <c r="A780" s="58">
        <v>339622</v>
      </c>
      <c r="B780" s="58" t="s">
        <v>529</v>
      </c>
      <c r="C780" s="58" t="s">
        <v>530</v>
      </c>
      <c r="D780" s="58" t="s">
        <v>560</v>
      </c>
      <c r="E780" s="58" t="s">
        <v>532</v>
      </c>
      <c r="F780" s="58" t="s">
        <v>557</v>
      </c>
      <c r="G780" s="58">
        <v>2047</v>
      </c>
      <c r="H780" s="58" t="s">
        <v>534</v>
      </c>
      <c r="I780" s="58">
        <v>50834.853863990997</v>
      </c>
    </row>
    <row r="781" spans="1:9" x14ac:dyDescent="0.45">
      <c r="A781" s="58">
        <v>339623</v>
      </c>
      <c r="B781" s="58" t="s">
        <v>529</v>
      </c>
      <c r="C781" s="58" t="s">
        <v>530</v>
      </c>
      <c r="D781" s="58" t="s">
        <v>560</v>
      </c>
      <c r="E781" s="58" t="s">
        <v>532</v>
      </c>
      <c r="F781" s="58" t="s">
        <v>557</v>
      </c>
      <c r="G781" s="58">
        <v>2048</v>
      </c>
      <c r="H781" s="58" t="s">
        <v>534</v>
      </c>
      <c r="I781" s="58">
        <v>51155.591819940099</v>
      </c>
    </row>
    <row r="782" spans="1:9" x14ac:dyDescent="0.45">
      <c r="A782" s="58">
        <v>339624</v>
      </c>
      <c r="B782" s="58" t="s">
        <v>529</v>
      </c>
      <c r="C782" s="58" t="s">
        <v>530</v>
      </c>
      <c r="D782" s="58" t="s">
        <v>560</v>
      </c>
      <c r="E782" s="58" t="s">
        <v>532</v>
      </c>
      <c r="F782" s="58" t="s">
        <v>557</v>
      </c>
      <c r="G782" s="58">
        <v>2049</v>
      </c>
      <c r="H782" s="58" t="s">
        <v>534</v>
      </c>
      <c r="I782" s="58">
        <v>51438.793338160802</v>
      </c>
    </row>
    <row r="783" spans="1:9" x14ac:dyDescent="0.45">
      <c r="A783" s="58">
        <v>339625</v>
      </c>
      <c r="B783" s="58" t="s">
        <v>529</v>
      </c>
      <c r="C783" s="58" t="s">
        <v>530</v>
      </c>
      <c r="D783" s="58" t="s">
        <v>560</v>
      </c>
      <c r="E783" s="58" t="s">
        <v>532</v>
      </c>
      <c r="F783" s="58" t="s">
        <v>557</v>
      </c>
      <c r="G783" s="58">
        <v>2050</v>
      </c>
      <c r="H783" s="58" t="s">
        <v>534</v>
      </c>
      <c r="I783" s="58">
        <v>51767.797797358202</v>
      </c>
    </row>
    <row r="784" spans="1:9" x14ac:dyDescent="0.45">
      <c r="A784" s="58">
        <v>341326</v>
      </c>
      <c r="B784" s="58" t="s">
        <v>529</v>
      </c>
      <c r="C784" s="58" t="s">
        <v>530</v>
      </c>
      <c r="D784" s="58" t="s">
        <v>561</v>
      </c>
      <c r="E784" s="58" t="s">
        <v>532</v>
      </c>
      <c r="F784" s="58" t="s">
        <v>557</v>
      </c>
      <c r="G784" s="58">
        <v>2017</v>
      </c>
      <c r="H784" s="58" t="s">
        <v>534</v>
      </c>
      <c r="I784" s="58">
        <v>23121.0711801627</v>
      </c>
    </row>
    <row r="785" spans="1:9" x14ac:dyDescent="0.45">
      <c r="A785" s="58">
        <v>341327</v>
      </c>
      <c r="B785" s="58" t="s">
        <v>529</v>
      </c>
      <c r="C785" s="58" t="s">
        <v>530</v>
      </c>
      <c r="D785" s="58" t="s">
        <v>561</v>
      </c>
      <c r="E785" s="58" t="s">
        <v>532</v>
      </c>
      <c r="F785" s="58" t="s">
        <v>557</v>
      </c>
      <c r="G785" s="58">
        <v>2018</v>
      </c>
      <c r="H785" s="58" t="s">
        <v>534</v>
      </c>
      <c r="I785" s="58">
        <v>23797.491752362599</v>
      </c>
    </row>
    <row r="786" spans="1:9" x14ac:dyDescent="0.45">
      <c r="A786" s="58">
        <v>341328</v>
      </c>
      <c r="B786" s="58" t="s">
        <v>529</v>
      </c>
      <c r="C786" s="58" t="s">
        <v>530</v>
      </c>
      <c r="D786" s="58" t="s">
        <v>561</v>
      </c>
      <c r="E786" s="58" t="s">
        <v>532</v>
      </c>
      <c r="F786" s="58" t="s">
        <v>557</v>
      </c>
      <c r="G786" s="58">
        <v>2019</v>
      </c>
      <c r="H786" s="58" t="s">
        <v>534</v>
      </c>
      <c r="I786" s="58">
        <v>24483.359070581198</v>
      </c>
    </row>
    <row r="787" spans="1:9" x14ac:dyDescent="0.45">
      <c r="A787" s="58">
        <v>341329</v>
      </c>
      <c r="B787" s="58" t="s">
        <v>529</v>
      </c>
      <c r="C787" s="58" t="s">
        <v>530</v>
      </c>
      <c r="D787" s="58" t="s">
        <v>561</v>
      </c>
      <c r="E787" s="58" t="s">
        <v>532</v>
      </c>
      <c r="F787" s="58" t="s">
        <v>557</v>
      </c>
      <c r="G787" s="58">
        <v>2020</v>
      </c>
      <c r="H787" s="58" t="s">
        <v>534</v>
      </c>
      <c r="I787" s="58">
        <v>25143.211284030102</v>
      </c>
    </row>
    <row r="788" spans="1:9" x14ac:dyDescent="0.45">
      <c r="A788" s="58">
        <v>341330</v>
      </c>
      <c r="B788" s="58" t="s">
        <v>529</v>
      </c>
      <c r="C788" s="58" t="s">
        <v>530</v>
      </c>
      <c r="D788" s="58" t="s">
        <v>561</v>
      </c>
      <c r="E788" s="58" t="s">
        <v>532</v>
      </c>
      <c r="F788" s="58" t="s">
        <v>557</v>
      </c>
      <c r="G788" s="58">
        <v>2021</v>
      </c>
      <c r="H788" s="58" t="s">
        <v>534</v>
      </c>
      <c r="I788" s="58">
        <v>25302.9027445762</v>
      </c>
    </row>
    <row r="789" spans="1:9" x14ac:dyDescent="0.45">
      <c r="A789" s="58">
        <v>341331</v>
      </c>
      <c r="B789" s="58" t="s">
        <v>529</v>
      </c>
      <c r="C789" s="58" t="s">
        <v>530</v>
      </c>
      <c r="D789" s="58" t="s">
        <v>561</v>
      </c>
      <c r="E789" s="58" t="s">
        <v>532</v>
      </c>
      <c r="F789" s="58" t="s">
        <v>557</v>
      </c>
      <c r="G789" s="58">
        <v>2022</v>
      </c>
      <c r="H789" s="58" t="s">
        <v>534</v>
      </c>
      <c r="I789" s="58">
        <v>25462.034528116801</v>
      </c>
    </row>
    <row r="790" spans="1:9" x14ac:dyDescent="0.45">
      <c r="A790" s="58">
        <v>341332</v>
      </c>
      <c r="B790" s="58" t="s">
        <v>529</v>
      </c>
      <c r="C790" s="58" t="s">
        <v>530</v>
      </c>
      <c r="D790" s="58" t="s">
        <v>561</v>
      </c>
      <c r="E790" s="58" t="s">
        <v>532</v>
      </c>
      <c r="F790" s="58" t="s">
        <v>557</v>
      </c>
      <c r="G790" s="58">
        <v>2023</v>
      </c>
      <c r="H790" s="58" t="s">
        <v>534</v>
      </c>
      <c r="I790" s="58">
        <v>25603.3824803196</v>
      </c>
    </row>
    <row r="791" spans="1:9" x14ac:dyDescent="0.45">
      <c r="A791" s="58">
        <v>341333</v>
      </c>
      <c r="B791" s="58" t="s">
        <v>529</v>
      </c>
      <c r="C791" s="58" t="s">
        <v>530</v>
      </c>
      <c r="D791" s="58" t="s">
        <v>561</v>
      </c>
      <c r="E791" s="58" t="s">
        <v>532</v>
      </c>
      <c r="F791" s="58" t="s">
        <v>557</v>
      </c>
      <c r="G791" s="58">
        <v>2024</v>
      </c>
      <c r="H791" s="58" t="s">
        <v>534</v>
      </c>
      <c r="I791" s="58">
        <v>25733.199943289801</v>
      </c>
    </row>
    <row r="792" spans="1:9" x14ac:dyDescent="0.45">
      <c r="A792" s="58">
        <v>341334</v>
      </c>
      <c r="B792" s="58" t="s">
        <v>529</v>
      </c>
      <c r="C792" s="58" t="s">
        <v>530</v>
      </c>
      <c r="D792" s="58" t="s">
        <v>561</v>
      </c>
      <c r="E792" s="58" t="s">
        <v>532</v>
      </c>
      <c r="F792" s="58" t="s">
        <v>557</v>
      </c>
      <c r="G792" s="58">
        <v>2025</v>
      </c>
      <c r="H792" s="58" t="s">
        <v>534</v>
      </c>
      <c r="I792" s="58">
        <v>25864.868547196202</v>
      </c>
    </row>
    <row r="793" spans="1:9" x14ac:dyDescent="0.45">
      <c r="A793" s="58">
        <v>341335</v>
      </c>
      <c r="B793" s="58" t="s">
        <v>529</v>
      </c>
      <c r="C793" s="58" t="s">
        <v>530</v>
      </c>
      <c r="D793" s="58" t="s">
        <v>561</v>
      </c>
      <c r="E793" s="58" t="s">
        <v>532</v>
      </c>
      <c r="F793" s="58" t="s">
        <v>557</v>
      </c>
      <c r="G793" s="58">
        <v>2026</v>
      </c>
      <c r="H793" s="58" t="s">
        <v>534</v>
      </c>
      <c r="I793" s="58">
        <v>25987.562800473399</v>
      </c>
    </row>
    <row r="794" spans="1:9" x14ac:dyDescent="0.45">
      <c r="A794" s="58">
        <v>341336</v>
      </c>
      <c r="B794" s="58" t="s">
        <v>529</v>
      </c>
      <c r="C794" s="58" t="s">
        <v>530</v>
      </c>
      <c r="D794" s="58" t="s">
        <v>561</v>
      </c>
      <c r="E794" s="58" t="s">
        <v>532</v>
      </c>
      <c r="F794" s="58" t="s">
        <v>557</v>
      </c>
      <c r="G794" s="58">
        <v>2027</v>
      </c>
      <c r="H794" s="58" t="s">
        <v>534</v>
      </c>
      <c r="I794" s="58">
        <v>26100.5376683168</v>
      </c>
    </row>
    <row r="795" spans="1:9" x14ac:dyDescent="0.45">
      <c r="A795" s="58">
        <v>341337</v>
      </c>
      <c r="B795" s="58" t="s">
        <v>529</v>
      </c>
      <c r="C795" s="58" t="s">
        <v>530</v>
      </c>
      <c r="D795" s="58" t="s">
        <v>561</v>
      </c>
      <c r="E795" s="58" t="s">
        <v>532</v>
      </c>
      <c r="F795" s="58" t="s">
        <v>557</v>
      </c>
      <c r="G795" s="58">
        <v>2028</v>
      </c>
      <c r="H795" s="58" t="s">
        <v>534</v>
      </c>
      <c r="I795" s="58">
        <v>26196.511882815499</v>
      </c>
    </row>
    <row r="796" spans="1:9" x14ac:dyDescent="0.45">
      <c r="A796" s="58">
        <v>341338</v>
      </c>
      <c r="B796" s="58" t="s">
        <v>529</v>
      </c>
      <c r="C796" s="58" t="s">
        <v>530</v>
      </c>
      <c r="D796" s="58" t="s">
        <v>561</v>
      </c>
      <c r="E796" s="58" t="s">
        <v>532</v>
      </c>
      <c r="F796" s="58" t="s">
        <v>557</v>
      </c>
      <c r="G796" s="58">
        <v>2029</v>
      </c>
      <c r="H796" s="58" t="s">
        <v>534</v>
      </c>
      <c r="I796" s="58">
        <v>26286.5477314704</v>
      </c>
    </row>
    <row r="797" spans="1:9" x14ac:dyDescent="0.45">
      <c r="A797" s="58">
        <v>341339</v>
      </c>
      <c r="B797" s="58" t="s">
        <v>529</v>
      </c>
      <c r="C797" s="58" t="s">
        <v>530</v>
      </c>
      <c r="D797" s="58" t="s">
        <v>561</v>
      </c>
      <c r="E797" s="58" t="s">
        <v>532</v>
      </c>
      <c r="F797" s="58" t="s">
        <v>557</v>
      </c>
      <c r="G797" s="58">
        <v>2030</v>
      </c>
      <c r="H797" s="58" t="s">
        <v>534</v>
      </c>
      <c r="I797" s="58">
        <v>26365.3994745372</v>
      </c>
    </row>
    <row r="798" spans="1:9" x14ac:dyDescent="0.45">
      <c r="A798" s="58">
        <v>341340</v>
      </c>
      <c r="B798" s="58" t="s">
        <v>529</v>
      </c>
      <c r="C798" s="58" t="s">
        <v>530</v>
      </c>
      <c r="D798" s="58" t="s">
        <v>561</v>
      </c>
      <c r="E798" s="58" t="s">
        <v>532</v>
      </c>
      <c r="F798" s="58" t="s">
        <v>557</v>
      </c>
      <c r="G798" s="58">
        <v>2031</v>
      </c>
      <c r="H798" s="58" t="s">
        <v>534</v>
      </c>
      <c r="I798" s="58">
        <v>26384.390607719401</v>
      </c>
    </row>
    <row r="799" spans="1:9" x14ac:dyDescent="0.45">
      <c r="A799" s="58">
        <v>341341</v>
      </c>
      <c r="B799" s="58" t="s">
        <v>529</v>
      </c>
      <c r="C799" s="58" t="s">
        <v>530</v>
      </c>
      <c r="D799" s="58" t="s">
        <v>561</v>
      </c>
      <c r="E799" s="58" t="s">
        <v>532</v>
      </c>
      <c r="F799" s="58" t="s">
        <v>557</v>
      </c>
      <c r="G799" s="58">
        <v>2032</v>
      </c>
      <c r="H799" s="58" t="s">
        <v>534</v>
      </c>
      <c r="I799" s="58">
        <v>26404.756512939501</v>
      </c>
    </row>
    <row r="800" spans="1:9" x14ac:dyDescent="0.45">
      <c r="A800" s="58">
        <v>341342</v>
      </c>
      <c r="B800" s="58" t="s">
        <v>529</v>
      </c>
      <c r="C800" s="58" t="s">
        <v>530</v>
      </c>
      <c r="D800" s="58" t="s">
        <v>561</v>
      </c>
      <c r="E800" s="58" t="s">
        <v>532</v>
      </c>
      <c r="F800" s="58" t="s">
        <v>557</v>
      </c>
      <c r="G800" s="58">
        <v>2033</v>
      </c>
      <c r="H800" s="58" t="s">
        <v>534</v>
      </c>
      <c r="I800" s="58">
        <v>26422.682481209398</v>
      </c>
    </row>
    <row r="801" spans="1:9" x14ac:dyDescent="0.45">
      <c r="A801" s="58">
        <v>341343</v>
      </c>
      <c r="B801" s="58" t="s">
        <v>529</v>
      </c>
      <c r="C801" s="58" t="s">
        <v>530</v>
      </c>
      <c r="D801" s="58" t="s">
        <v>561</v>
      </c>
      <c r="E801" s="58" t="s">
        <v>532</v>
      </c>
      <c r="F801" s="58" t="s">
        <v>557</v>
      </c>
      <c r="G801" s="58">
        <v>2034</v>
      </c>
      <c r="H801" s="58" t="s">
        <v>534</v>
      </c>
      <c r="I801" s="58">
        <v>26439.255905323102</v>
      </c>
    </row>
    <row r="802" spans="1:9" x14ac:dyDescent="0.45">
      <c r="A802" s="58">
        <v>341344</v>
      </c>
      <c r="B802" s="58" t="s">
        <v>529</v>
      </c>
      <c r="C802" s="58" t="s">
        <v>530</v>
      </c>
      <c r="D802" s="58" t="s">
        <v>561</v>
      </c>
      <c r="E802" s="58" t="s">
        <v>532</v>
      </c>
      <c r="F802" s="58" t="s">
        <v>557</v>
      </c>
      <c r="G802" s="58">
        <v>2035</v>
      </c>
      <c r="H802" s="58" t="s">
        <v>534</v>
      </c>
      <c r="I802" s="58">
        <v>26444.2102994165</v>
      </c>
    </row>
    <row r="803" spans="1:9" x14ac:dyDescent="0.45">
      <c r="A803" s="58">
        <v>341345</v>
      </c>
      <c r="B803" s="58" t="s">
        <v>529</v>
      </c>
      <c r="C803" s="58" t="s">
        <v>530</v>
      </c>
      <c r="D803" s="58" t="s">
        <v>561</v>
      </c>
      <c r="E803" s="58" t="s">
        <v>532</v>
      </c>
      <c r="F803" s="58" t="s">
        <v>557</v>
      </c>
      <c r="G803" s="58">
        <v>2036</v>
      </c>
      <c r="H803" s="58" t="s">
        <v>534</v>
      </c>
      <c r="I803" s="58">
        <v>26440.673503964099</v>
      </c>
    </row>
    <row r="804" spans="1:9" x14ac:dyDescent="0.45">
      <c r="A804" s="58">
        <v>341346</v>
      </c>
      <c r="B804" s="58" t="s">
        <v>529</v>
      </c>
      <c r="C804" s="58" t="s">
        <v>530</v>
      </c>
      <c r="D804" s="58" t="s">
        <v>561</v>
      </c>
      <c r="E804" s="58" t="s">
        <v>532</v>
      </c>
      <c r="F804" s="58" t="s">
        <v>557</v>
      </c>
      <c r="G804" s="58">
        <v>2037</v>
      </c>
      <c r="H804" s="58" t="s">
        <v>534</v>
      </c>
      <c r="I804" s="58">
        <v>26429.292509320501</v>
      </c>
    </row>
    <row r="805" spans="1:9" x14ac:dyDescent="0.45">
      <c r="A805" s="58">
        <v>341347</v>
      </c>
      <c r="B805" s="58" t="s">
        <v>529</v>
      </c>
      <c r="C805" s="58" t="s">
        <v>530</v>
      </c>
      <c r="D805" s="58" t="s">
        <v>561</v>
      </c>
      <c r="E805" s="58" t="s">
        <v>532</v>
      </c>
      <c r="F805" s="58" t="s">
        <v>557</v>
      </c>
      <c r="G805" s="58">
        <v>2038</v>
      </c>
      <c r="H805" s="58" t="s">
        <v>534</v>
      </c>
      <c r="I805" s="58">
        <v>26421.037659318401</v>
      </c>
    </row>
    <row r="806" spans="1:9" x14ac:dyDescent="0.45">
      <c r="A806" s="58">
        <v>341348</v>
      </c>
      <c r="B806" s="58" t="s">
        <v>529</v>
      </c>
      <c r="C806" s="58" t="s">
        <v>530</v>
      </c>
      <c r="D806" s="58" t="s">
        <v>561</v>
      </c>
      <c r="E806" s="58" t="s">
        <v>532</v>
      </c>
      <c r="F806" s="58" t="s">
        <v>557</v>
      </c>
      <c r="G806" s="58">
        <v>2039</v>
      </c>
      <c r="H806" s="58" t="s">
        <v>534</v>
      </c>
      <c r="I806" s="58">
        <v>26410.030568686299</v>
      </c>
    </row>
    <row r="807" spans="1:9" x14ac:dyDescent="0.45">
      <c r="A807" s="58">
        <v>341349</v>
      </c>
      <c r="B807" s="58" t="s">
        <v>529</v>
      </c>
      <c r="C807" s="58" t="s">
        <v>530</v>
      </c>
      <c r="D807" s="58" t="s">
        <v>561</v>
      </c>
      <c r="E807" s="58" t="s">
        <v>532</v>
      </c>
      <c r="F807" s="58" t="s">
        <v>557</v>
      </c>
      <c r="G807" s="58">
        <v>2040</v>
      </c>
      <c r="H807" s="58" t="s">
        <v>534</v>
      </c>
      <c r="I807" s="58">
        <v>26394.0207569206</v>
      </c>
    </row>
    <row r="808" spans="1:9" x14ac:dyDescent="0.45">
      <c r="A808" s="58">
        <v>341350</v>
      </c>
      <c r="B808" s="58" t="s">
        <v>529</v>
      </c>
      <c r="C808" s="58" t="s">
        <v>530</v>
      </c>
      <c r="D808" s="58" t="s">
        <v>561</v>
      </c>
      <c r="E808" s="58" t="s">
        <v>532</v>
      </c>
      <c r="F808" s="58" t="s">
        <v>557</v>
      </c>
      <c r="G808" s="58">
        <v>2041</v>
      </c>
      <c r="H808" s="58" t="s">
        <v>534</v>
      </c>
      <c r="I808" s="58">
        <v>26512.9481643297</v>
      </c>
    </row>
    <row r="809" spans="1:9" x14ac:dyDescent="0.45">
      <c r="A809" s="58">
        <v>341351</v>
      </c>
      <c r="B809" s="58" t="s">
        <v>529</v>
      </c>
      <c r="C809" s="58" t="s">
        <v>530</v>
      </c>
      <c r="D809" s="58" t="s">
        <v>561</v>
      </c>
      <c r="E809" s="58" t="s">
        <v>532</v>
      </c>
      <c r="F809" s="58" t="s">
        <v>557</v>
      </c>
      <c r="G809" s="58">
        <v>2042</v>
      </c>
      <c r="H809" s="58" t="s">
        <v>534</v>
      </c>
      <c r="I809" s="58">
        <v>26630.714488385998</v>
      </c>
    </row>
    <row r="810" spans="1:9" x14ac:dyDescent="0.45">
      <c r="A810" s="58">
        <v>341352</v>
      </c>
      <c r="B810" s="58" t="s">
        <v>529</v>
      </c>
      <c r="C810" s="58" t="s">
        <v>530</v>
      </c>
      <c r="D810" s="58" t="s">
        <v>561</v>
      </c>
      <c r="E810" s="58" t="s">
        <v>532</v>
      </c>
      <c r="F810" s="58" t="s">
        <v>557</v>
      </c>
      <c r="G810" s="58">
        <v>2043</v>
      </c>
      <c r="H810" s="58" t="s">
        <v>534</v>
      </c>
      <c r="I810" s="58">
        <v>26746.943765080301</v>
      </c>
    </row>
    <row r="811" spans="1:9" x14ac:dyDescent="0.45">
      <c r="A811" s="58">
        <v>341353</v>
      </c>
      <c r="B811" s="58" t="s">
        <v>529</v>
      </c>
      <c r="C811" s="58" t="s">
        <v>530</v>
      </c>
      <c r="D811" s="58" t="s">
        <v>561</v>
      </c>
      <c r="E811" s="58" t="s">
        <v>532</v>
      </c>
      <c r="F811" s="58" t="s">
        <v>557</v>
      </c>
      <c r="G811" s="58">
        <v>2044</v>
      </c>
      <c r="H811" s="58" t="s">
        <v>534</v>
      </c>
      <c r="I811" s="58">
        <v>26861.8450457785</v>
      </c>
    </row>
    <row r="812" spans="1:9" x14ac:dyDescent="0.45">
      <c r="A812" s="58">
        <v>341354</v>
      </c>
      <c r="B812" s="58" t="s">
        <v>529</v>
      </c>
      <c r="C812" s="58" t="s">
        <v>530</v>
      </c>
      <c r="D812" s="58" t="s">
        <v>561</v>
      </c>
      <c r="E812" s="58" t="s">
        <v>532</v>
      </c>
      <c r="F812" s="58" t="s">
        <v>557</v>
      </c>
      <c r="G812" s="58">
        <v>2045</v>
      </c>
      <c r="H812" s="58" t="s">
        <v>534</v>
      </c>
      <c r="I812" s="58">
        <v>26976.338958651999</v>
      </c>
    </row>
    <row r="813" spans="1:9" x14ac:dyDescent="0.45">
      <c r="A813" s="58">
        <v>341355</v>
      </c>
      <c r="B813" s="58" t="s">
        <v>529</v>
      </c>
      <c r="C813" s="58" t="s">
        <v>530</v>
      </c>
      <c r="D813" s="58" t="s">
        <v>561</v>
      </c>
      <c r="E813" s="58" t="s">
        <v>532</v>
      </c>
      <c r="F813" s="58" t="s">
        <v>557</v>
      </c>
      <c r="G813" s="58">
        <v>2046</v>
      </c>
      <c r="H813" s="58" t="s">
        <v>534</v>
      </c>
      <c r="I813" s="58">
        <v>27143.706592924202</v>
      </c>
    </row>
    <row r="814" spans="1:9" x14ac:dyDescent="0.45">
      <c r="A814" s="58">
        <v>341356</v>
      </c>
      <c r="B814" s="58" t="s">
        <v>529</v>
      </c>
      <c r="C814" s="58" t="s">
        <v>530</v>
      </c>
      <c r="D814" s="58" t="s">
        <v>561</v>
      </c>
      <c r="E814" s="58" t="s">
        <v>532</v>
      </c>
      <c r="F814" s="58" t="s">
        <v>557</v>
      </c>
      <c r="G814" s="58">
        <v>2047</v>
      </c>
      <c r="H814" s="58" t="s">
        <v>534</v>
      </c>
      <c r="I814" s="58">
        <v>27309.922949652599</v>
      </c>
    </row>
    <row r="815" spans="1:9" x14ac:dyDescent="0.45">
      <c r="A815" s="58">
        <v>341357</v>
      </c>
      <c r="B815" s="58" t="s">
        <v>529</v>
      </c>
      <c r="C815" s="58" t="s">
        <v>530</v>
      </c>
      <c r="D815" s="58" t="s">
        <v>561</v>
      </c>
      <c r="E815" s="58" t="s">
        <v>532</v>
      </c>
      <c r="F815" s="58" t="s">
        <v>557</v>
      </c>
      <c r="G815" s="58">
        <v>2048</v>
      </c>
      <c r="H815" s="58" t="s">
        <v>534</v>
      </c>
      <c r="I815" s="58">
        <v>27476.064593133</v>
      </c>
    </row>
    <row r="816" spans="1:9" x14ac:dyDescent="0.45">
      <c r="A816" s="58">
        <v>341358</v>
      </c>
      <c r="B816" s="58" t="s">
        <v>529</v>
      </c>
      <c r="C816" s="58" t="s">
        <v>530</v>
      </c>
      <c r="D816" s="58" t="s">
        <v>561</v>
      </c>
      <c r="E816" s="58" t="s">
        <v>532</v>
      </c>
      <c r="F816" s="58" t="s">
        <v>557</v>
      </c>
      <c r="G816" s="58">
        <v>2049</v>
      </c>
      <c r="H816" s="58" t="s">
        <v>534</v>
      </c>
      <c r="I816" s="58">
        <v>27642.358372272</v>
      </c>
    </row>
    <row r="817" spans="1:9" x14ac:dyDescent="0.45">
      <c r="A817" s="58">
        <v>341359</v>
      </c>
      <c r="B817" s="58" t="s">
        <v>529</v>
      </c>
      <c r="C817" s="58" t="s">
        <v>530</v>
      </c>
      <c r="D817" s="58" t="s">
        <v>561</v>
      </c>
      <c r="E817" s="58" t="s">
        <v>532</v>
      </c>
      <c r="F817" s="58" t="s">
        <v>557</v>
      </c>
      <c r="G817" s="58">
        <v>2050</v>
      </c>
      <c r="H817" s="58" t="s">
        <v>534</v>
      </c>
      <c r="I817" s="58">
        <v>27808.364199560499</v>
      </c>
    </row>
    <row r="818" spans="1:9" x14ac:dyDescent="0.45">
      <c r="A818" s="58">
        <v>343060</v>
      </c>
      <c r="B818" s="58" t="s">
        <v>529</v>
      </c>
      <c r="C818" s="58" t="s">
        <v>530</v>
      </c>
      <c r="D818" s="58" t="s">
        <v>562</v>
      </c>
      <c r="E818" s="58" t="s">
        <v>532</v>
      </c>
      <c r="F818" s="58" t="s">
        <v>557</v>
      </c>
      <c r="G818" s="58">
        <v>2017</v>
      </c>
      <c r="H818" s="58" t="s">
        <v>534</v>
      </c>
      <c r="I818" s="58">
        <v>47563.462406002</v>
      </c>
    </row>
    <row r="819" spans="1:9" x14ac:dyDescent="0.45">
      <c r="A819" s="58">
        <v>343061</v>
      </c>
      <c r="B819" s="58" t="s">
        <v>529</v>
      </c>
      <c r="C819" s="58" t="s">
        <v>530</v>
      </c>
      <c r="D819" s="58" t="s">
        <v>562</v>
      </c>
      <c r="E819" s="58" t="s">
        <v>532</v>
      </c>
      <c r="F819" s="58" t="s">
        <v>557</v>
      </c>
      <c r="G819" s="58">
        <v>2018</v>
      </c>
      <c r="H819" s="58" t="s">
        <v>534</v>
      </c>
      <c r="I819" s="58">
        <v>49390.524973823201</v>
      </c>
    </row>
    <row r="820" spans="1:9" x14ac:dyDescent="0.45">
      <c r="A820" s="58">
        <v>343062</v>
      </c>
      <c r="B820" s="58" t="s">
        <v>529</v>
      </c>
      <c r="C820" s="58" t="s">
        <v>530</v>
      </c>
      <c r="D820" s="58" t="s">
        <v>562</v>
      </c>
      <c r="E820" s="58" t="s">
        <v>532</v>
      </c>
      <c r="F820" s="58" t="s">
        <v>557</v>
      </c>
      <c r="G820" s="58">
        <v>2019</v>
      </c>
      <c r="H820" s="58" t="s">
        <v>534</v>
      </c>
      <c r="I820" s="58">
        <v>51239.752376900098</v>
      </c>
    </row>
    <row r="821" spans="1:9" x14ac:dyDescent="0.45">
      <c r="A821" s="58">
        <v>343063</v>
      </c>
      <c r="B821" s="58" t="s">
        <v>529</v>
      </c>
      <c r="C821" s="58" t="s">
        <v>530</v>
      </c>
      <c r="D821" s="58" t="s">
        <v>562</v>
      </c>
      <c r="E821" s="58" t="s">
        <v>532</v>
      </c>
      <c r="F821" s="58" t="s">
        <v>557</v>
      </c>
      <c r="G821" s="58">
        <v>2020</v>
      </c>
      <c r="H821" s="58" t="s">
        <v>534</v>
      </c>
      <c r="I821" s="58">
        <v>53050.428053248797</v>
      </c>
    </row>
    <row r="822" spans="1:9" x14ac:dyDescent="0.45">
      <c r="A822" s="58">
        <v>343064</v>
      </c>
      <c r="B822" s="58" t="s">
        <v>529</v>
      </c>
      <c r="C822" s="58" t="s">
        <v>530</v>
      </c>
      <c r="D822" s="58" t="s">
        <v>562</v>
      </c>
      <c r="E822" s="58" t="s">
        <v>532</v>
      </c>
      <c r="F822" s="58" t="s">
        <v>557</v>
      </c>
      <c r="G822" s="58">
        <v>2021</v>
      </c>
      <c r="H822" s="58" t="s">
        <v>534</v>
      </c>
      <c r="I822" s="58">
        <v>53760.4029354542</v>
      </c>
    </row>
    <row r="823" spans="1:9" x14ac:dyDescent="0.45">
      <c r="A823" s="58">
        <v>343065</v>
      </c>
      <c r="B823" s="58" t="s">
        <v>529</v>
      </c>
      <c r="C823" s="58" t="s">
        <v>530</v>
      </c>
      <c r="D823" s="58" t="s">
        <v>562</v>
      </c>
      <c r="E823" s="58" t="s">
        <v>532</v>
      </c>
      <c r="F823" s="58" t="s">
        <v>557</v>
      </c>
      <c r="G823" s="58">
        <v>2022</v>
      </c>
      <c r="H823" s="58" t="s">
        <v>534</v>
      </c>
      <c r="I823" s="58">
        <v>54468.217282861297</v>
      </c>
    </row>
    <row r="824" spans="1:9" x14ac:dyDescent="0.45">
      <c r="A824" s="58">
        <v>343066</v>
      </c>
      <c r="B824" s="58" t="s">
        <v>529</v>
      </c>
      <c r="C824" s="58" t="s">
        <v>530</v>
      </c>
      <c r="D824" s="58" t="s">
        <v>562</v>
      </c>
      <c r="E824" s="58" t="s">
        <v>532</v>
      </c>
      <c r="F824" s="58" t="s">
        <v>557</v>
      </c>
      <c r="G824" s="58">
        <v>2023</v>
      </c>
      <c r="H824" s="58" t="s">
        <v>534</v>
      </c>
      <c r="I824" s="58">
        <v>55164.966024961199</v>
      </c>
    </row>
    <row r="825" spans="1:9" x14ac:dyDescent="0.45">
      <c r="A825" s="58">
        <v>343067</v>
      </c>
      <c r="B825" s="58" t="s">
        <v>529</v>
      </c>
      <c r="C825" s="58" t="s">
        <v>530</v>
      </c>
      <c r="D825" s="58" t="s">
        <v>562</v>
      </c>
      <c r="E825" s="58" t="s">
        <v>532</v>
      </c>
      <c r="F825" s="58" t="s">
        <v>557</v>
      </c>
      <c r="G825" s="58">
        <v>2024</v>
      </c>
      <c r="H825" s="58" t="s">
        <v>534</v>
      </c>
      <c r="I825" s="58">
        <v>55839.992915264796</v>
      </c>
    </row>
    <row r="826" spans="1:9" x14ac:dyDescent="0.45">
      <c r="A826" s="58">
        <v>343068</v>
      </c>
      <c r="B826" s="58" t="s">
        <v>529</v>
      </c>
      <c r="C826" s="58" t="s">
        <v>530</v>
      </c>
      <c r="D826" s="58" t="s">
        <v>562</v>
      </c>
      <c r="E826" s="58" t="s">
        <v>532</v>
      </c>
      <c r="F826" s="58" t="s">
        <v>557</v>
      </c>
      <c r="G826" s="58">
        <v>2025</v>
      </c>
      <c r="H826" s="58" t="s">
        <v>534</v>
      </c>
      <c r="I826" s="58">
        <v>56481.248201479</v>
      </c>
    </row>
    <row r="827" spans="1:9" x14ac:dyDescent="0.45">
      <c r="A827" s="58">
        <v>343069</v>
      </c>
      <c r="B827" s="58" t="s">
        <v>529</v>
      </c>
      <c r="C827" s="58" t="s">
        <v>530</v>
      </c>
      <c r="D827" s="58" t="s">
        <v>562</v>
      </c>
      <c r="E827" s="58" t="s">
        <v>532</v>
      </c>
      <c r="F827" s="58" t="s">
        <v>557</v>
      </c>
      <c r="G827" s="58">
        <v>2026</v>
      </c>
      <c r="H827" s="58" t="s">
        <v>534</v>
      </c>
      <c r="I827" s="58">
        <v>57095.388070453497</v>
      </c>
    </row>
    <row r="828" spans="1:9" x14ac:dyDescent="0.45">
      <c r="A828" s="58">
        <v>343070</v>
      </c>
      <c r="B828" s="58" t="s">
        <v>529</v>
      </c>
      <c r="C828" s="58" t="s">
        <v>530</v>
      </c>
      <c r="D828" s="58" t="s">
        <v>562</v>
      </c>
      <c r="E828" s="58" t="s">
        <v>532</v>
      </c>
      <c r="F828" s="58" t="s">
        <v>557</v>
      </c>
      <c r="G828" s="58">
        <v>2027</v>
      </c>
      <c r="H828" s="58" t="s">
        <v>534</v>
      </c>
      <c r="I828" s="58">
        <v>57666.733136803698</v>
      </c>
    </row>
    <row r="829" spans="1:9" x14ac:dyDescent="0.45">
      <c r="A829" s="58">
        <v>343071</v>
      </c>
      <c r="B829" s="58" t="s">
        <v>529</v>
      </c>
      <c r="C829" s="58" t="s">
        <v>530</v>
      </c>
      <c r="D829" s="58" t="s">
        <v>562</v>
      </c>
      <c r="E829" s="58" t="s">
        <v>532</v>
      </c>
      <c r="F829" s="58" t="s">
        <v>557</v>
      </c>
      <c r="G829" s="58">
        <v>2028</v>
      </c>
      <c r="H829" s="58" t="s">
        <v>534</v>
      </c>
      <c r="I829" s="58">
        <v>58180.463596484697</v>
      </c>
    </row>
    <row r="830" spans="1:9" x14ac:dyDescent="0.45">
      <c r="A830" s="58">
        <v>343072</v>
      </c>
      <c r="B830" s="58" t="s">
        <v>529</v>
      </c>
      <c r="C830" s="58" t="s">
        <v>530</v>
      </c>
      <c r="D830" s="58" t="s">
        <v>562</v>
      </c>
      <c r="E830" s="58" t="s">
        <v>532</v>
      </c>
      <c r="F830" s="58" t="s">
        <v>557</v>
      </c>
      <c r="G830" s="58">
        <v>2029</v>
      </c>
      <c r="H830" s="58" t="s">
        <v>534</v>
      </c>
      <c r="I830" s="58">
        <v>58625.142904603803</v>
      </c>
    </row>
    <row r="831" spans="1:9" x14ac:dyDescent="0.45">
      <c r="A831" s="58">
        <v>343073</v>
      </c>
      <c r="B831" s="58" t="s">
        <v>529</v>
      </c>
      <c r="C831" s="58" t="s">
        <v>530</v>
      </c>
      <c r="D831" s="58" t="s">
        <v>562</v>
      </c>
      <c r="E831" s="58" t="s">
        <v>532</v>
      </c>
      <c r="F831" s="58" t="s">
        <v>557</v>
      </c>
      <c r="G831" s="58">
        <v>2030</v>
      </c>
      <c r="H831" s="58" t="s">
        <v>534</v>
      </c>
      <c r="I831" s="58">
        <v>59004.5885954568</v>
      </c>
    </row>
    <row r="832" spans="1:9" x14ac:dyDescent="0.45">
      <c r="A832" s="58">
        <v>343074</v>
      </c>
      <c r="B832" s="58" t="s">
        <v>529</v>
      </c>
      <c r="C832" s="58" t="s">
        <v>530</v>
      </c>
      <c r="D832" s="58" t="s">
        <v>562</v>
      </c>
      <c r="E832" s="58" t="s">
        <v>532</v>
      </c>
      <c r="F832" s="58" t="s">
        <v>557</v>
      </c>
      <c r="G832" s="58">
        <v>2031</v>
      </c>
      <c r="H832" s="58" t="s">
        <v>534</v>
      </c>
      <c r="I832" s="58">
        <v>59250.2995076273</v>
      </c>
    </row>
    <row r="833" spans="1:9" x14ac:dyDescent="0.45">
      <c r="A833" s="58">
        <v>343075</v>
      </c>
      <c r="B833" s="58" t="s">
        <v>529</v>
      </c>
      <c r="C833" s="58" t="s">
        <v>530</v>
      </c>
      <c r="D833" s="58" t="s">
        <v>562</v>
      </c>
      <c r="E833" s="58" t="s">
        <v>532</v>
      </c>
      <c r="F833" s="58" t="s">
        <v>557</v>
      </c>
      <c r="G833" s="58">
        <v>2032</v>
      </c>
      <c r="H833" s="58" t="s">
        <v>534</v>
      </c>
      <c r="I833" s="58">
        <v>59488.827663018899</v>
      </c>
    </row>
    <row r="834" spans="1:9" x14ac:dyDescent="0.45">
      <c r="A834" s="58">
        <v>343076</v>
      </c>
      <c r="B834" s="58" t="s">
        <v>529</v>
      </c>
      <c r="C834" s="58" t="s">
        <v>530</v>
      </c>
      <c r="D834" s="58" t="s">
        <v>562</v>
      </c>
      <c r="E834" s="58" t="s">
        <v>532</v>
      </c>
      <c r="F834" s="58" t="s">
        <v>557</v>
      </c>
      <c r="G834" s="58">
        <v>2033</v>
      </c>
      <c r="H834" s="58" t="s">
        <v>534</v>
      </c>
      <c r="I834" s="58">
        <v>59730.4640614979</v>
      </c>
    </row>
    <row r="835" spans="1:9" x14ac:dyDescent="0.45">
      <c r="A835" s="58">
        <v>343077</v>
      </c>
      <c r="B835" s="58" t="s">
        <v>529</v>
      </c>
      <c r="C835" s="58" t="s">
        <v>530</v>
      </c>
      <c r="D835" s="58" t="s">
        <v>562</v>
      </c>
      <c r="E835" s="58" t="s">
        <v>532</v>
      </c>
      <c r="F835" s="58" t="s">
        <v>557</v>
      </c>
      <c r="G835" s="58">
        <v>2034</v>
      </c>
      <c r="H835" s="58" t="s">
        <v>534</v>
      </c>
      <c r="I835" s="58">
        <v>59974.616560972798</v>
      </c>
    </row>
    <row r="836" spans="1:9" x14ac:dyDescent="0.45">
      <c r="A836" s="58">
        <v>343078</v>
      </c>
      <c r="B836" s="58" t="s">
        <v>529</v>
      </c>
      <c r="C836" s="58" t="s">
        <v>530</v>
      </c>
      <c r="D836" s="58" t="s">
        <v>562</v>
      </c>
      <c r="E836" s="58" t="s">
        <v>532</v>
      </c>
      <c r="F836" s="58" t="s">
        <v>557</v>
      </c>
      <c r="G836" s="58">
        <v>2035</v>
      </c>
      <c r="H836" s="58" t="s">
        <v>534</v>
      </c>
      <c r="I836" s="58">
        <v>60224.026531946598</v>
      </c>
    </row>
    <row r="837" spans="1:9" x14ac:dyDescent="0.45">
      <c r="A837" s="58">
        <v>343079</v>
      </c>
      <c r="B837" s="58" t="s">
        <v>529</v>
      </c>
      <c r="C837" s="58" t="s">
        <v>530</v>
      </c>
      <c r="D837" s="58" t="s">
        <v>562</v>
      </c>
      <c r="E837" s="58" t="s">
        <v>532</v>
      </c>
      <c r="F837" s="58" t="s">
        <v>557</v>
      </c>
      <c r="G837" s="58">
        <v>2036</v>
      </c>
      <c r="H837" s="58" t="s">
        <v>534</v>
      </c>
      <c r="I837" s="58">
        <v>60443.142931585797</v>
      </c>
    </row>
    <row r="838" spans="1:9" x14ac:dyDescent="0.45">
      <c r="A838" s="58">
        <v>343080</v>
      </c>
      <c r="B838" s="58" t="s">
        <v>529</v>
      </c>
      <c r="C838" s="58" t="s">
        <v>530</v>
      </c>
      <c r="D838" s="58" t="s">
        <v>562</v>
      </c>
      <c r="E838" s="58" t="s">
        <v>532</v>
      </c>
      <c r="F838" s="58" t="s">
        <v>557</v>
      </c>
      <c r="G838" s="58">
        <v>2037</v>
      </c>
      <c r="H838" s="58" t="s">
        <v>534</v>
      </c>
      <c r="I838" s="58">
        <v>60672.1869102645</v>
      </c>
    </row>
    <row r="839" spans="1:9" x14ac:dyDescent="0.45">
      <c r="A839" s="58">
        <v>343081</v>
      </c>
      <c r="B839" s="58" t="s">
        <v>529</v>
      </c>
      <c r="C839" s="58" t="s">
        <v>530</v>
      </c>
      <c r="D839" s="58" t="s">
        <v>562</v>
      </c>
      <c r="E839" s="58" t="s">
        <v>532</v>
      </c>
      <c r="F839" s="58" t="s">
        <v>557</v>
      </c>
      <c r="G839" s="58">
        <v>2038</v>
      </c>
      <c r="H839" s="58" t="s">
        <v>534</v>
      </c>
      <c r="I839" s="58">
        <v>60911.739565749798</v>
      </c>
    </row>
    <row r="840" spans="1:9" x14ac:dyDescent="0.45">
      <c r="A840" s="58">
        <v>343082</v>
      </c>
      <c r="B840" s="58" t="s">
        <v>529</v>
      </c>
      <c r="C840" s="58" t="s">
        <v>530</v>
      </c>
      <c r="D840" s="58" t="s">
        <v>562</v>
      </c>
      <c r="E840" s="58" t="s">
        <v>532</v>
      </c>
      <c r="F840" s="58" t="s">
        <v>557</v>
      </c>
      <c r="G840" s="58">
        <v>2039</v>
      </c>
      <c r="H840" s="58" t="s">
        <v>534</v>
      </c>
      <c r="I840" s="58">
        <v>61168.436702871397</v>
      </c>
    </row>
    <row r="841" spans="1:9" x14ac:dyDescent="0.45">
      <c r="A841" s="58">
        <v>343083</v>
      </c>
      <c r="B841" s="58" t="s">
        <v>529</v>
      </c>
      <c r="C841" s="58" t="s">
        <v>530</v>
      </c>
      <c r="D841" s="58" t="s">
        <v>562</v>
      </c>
      <c r="E841" s="58" t="s">
        <v>532</v>
      </c>
      <c r="F841" s="58" t="s">
        <v>557</v>
      </c>
      <c r="G841" s="58">
        <v>2040</v>
      </c>
      <c r="H841" s="58" t="s">
        <v>534</v>
      </c>
      <c r="I841" s="58">
        <v>61431.212129624801</v>
      </c>
    </row>
    <row r="842" spans="1:9" x14ac:dyDescent="0.45">
      <c r="A842" s="58">
        <v>343084</v>
      </c>
      <c r="B842" s="58" t="s">
        <v>529</v>
      </c>
      <c r="C842" s="58" t="s">
        <v>530</v>
      </c>
      <c r="D842" s="58" t="s">
        <v>562</v>
      </c>
      <c r="E842" s="58" t="s">
        <v>532</v>
      </c>
      <c r="F842" s="58" t="s">
        <v>557</v>
      </c>
      <c r="G842" s="58">
        <v>2041</v>
      </c>
      <c r="H842" s="58" t="s">
        <v>534</v>
      </c>
      <c r="I842" s="58">
        <v>62009.474965482099</v>
      </c>
    </row>
    <row r="843" spans="1:9" x14ac:dyDescent="0.45">
      <c r="A843" s="58">
        <v>343085</v>
      </c>
      <c r="B843" s="58" t="s">
        <v>529</v>
      </c>
      <c r="C843" s="58" t="s">
        <v>530</v>
      </c>
      <c r="D843" s="58" t="s">
        <v>562</v>
      </c>
      <c r="E843" s="58" t="s">
        <v>532</v>
      </c>
      <c r="F843" s="58" t="s">
        <v>557</v>
      </c>
      <c r="G843" s="58">
        <v>2042</v>
      </c>
      <c r="H843" s="58" t="s">
        <v>534</v>
      </c>
      <c r="I843" s="58">
        <v>62574.081370498097</v>
      </c>
    </row>
    <row r="844" spans="1:9" x14ac:dyDescent="0.45">
      <c r="A844" s="58">
        <v>343086</v>
      </c>
      <c r="B844" s="58" t="s">
        <v>529</v>
      </c>
      <c r="C844" s="58" t="s">
        <v>530</v>
      </c>
      <c r="D844" s="58" t="s">
        <v>562</v>
      </c>
      <c r="E844" s="58" t="s">
        <v>532</v>
      </c>
      <c r="F844" s="58" t="s">
        <v>557</v>
      </c>
      <c r="G844" s="58">
        <v>2043</v>
      </c>
      <c r="H844" s="58" t="s">
        <v>534</v>
      </c>
      <c r="I844" s="58">
        <v>63125.489750478802</v>
      </c>
    </row>
    <row r="845" spans="1:9" x14ac:dyDescent="0.45">
      <c r="A845" s="58">
        <v>343087</v>
      </c>
      <c r="B845" s="58" t="s">
        <v>529</v>
      </c>
      <c r="C845" s="58" t="s">
        <v>530</v>
      </c>
      <c r="D845" s="58" t="s">
        <v>562</v>
      </c>
      <c r="E845" s="58" t="s">
        <v>532</v>
      </c>
      <c r="F845" s="58" t="s">
        <v>557</v>
      </c>
      <c r="G845" s="58">
        <v>2044</v>
      </c>
      <c r="H845" s="58" t="s">
        <v>534</v>
      </c>
      <c r="I845" s="58">
        <v>63664.723875598102</v>
      </c>
    </row>
    <row r="846" spans="1:9" x14ac:dyDescent="0.45">
      <c r="A846" s="58">
        <v>343088</v>
      </c>
      <c r="B846" s="58" t="s">
        <v>529</v>
      </c>
      <c r="C846" s="58" t="s">
        <v>530</v>
      </c>
      <c r="D846" s="58" t="s">
        <v>562</v>
      </c>
      <c r="E846" s="58" t="s">
        <v>532</v>
      </c>
      <c r="F846" s="58" t="s">
        <v>557</v>
      </c>
      <c r="G846" s="58">
        <v>2045</v>
      </c>
      <c r="H846" s="58" t="s">
        <v>534</v>
      </c>
      <c r="I846" s="58">
        <v>64194.426693567897</v>
      </c>
    </row>
    <row r="847" spans="1:9" x14ac:dyDescent="0.45">
      <c r="A847" s="58">
        <v>343089</v>
      </c>
      <c r="B847" s="58" t="s">
        <v>529</v>
      </c>
      <c r="C847" s="58" t="s">
        <v>530</v>
      </c>
      <c r="D847" s="58" t="s">
        <v>562</v>
      </c>
      <c r="E847" s="58" t="s">
        <v>532</v>
      </c>
      <c r="F847" s="58" t="s">
        <v>557</v>
      </c>
      <c r="G847" s="58">
        <v>2046</v>
      </c>
      <c r="H847" s="58" t="s">
        <v>534</v>
      </c>
      <c r="I847" s="58">
        <v>64844.905316877601</v>
      </c>
    </row>
    <row r="848" spans="1:9" x14ac:dyDescent="0.45">
      <c r="A848" s="58">
        <v>343090</v>
      </c>
      <c r="B848" s="58" t="s">
        <v>529</v>
      </c>
      <c r="C848" s="58" t="s">
        <v>530</v>
      </c>
      <c r="D848" s="58" t="s">
        <v>562</v>
      </c>
      <c r="E848" s="58" t="s">
        <v>532</v>
      </c>
      <c r="F848" s="58" t="s">
        <v>557</v>
      </c>
      <c r="G848" s="58">
        <v>2047</v>
      </c>
      <c r="H848" s="58" t="s">
        <v>534</v>
      </c>
      <c r="I848" s="58">
        <v>65483.491899271299</v>
      </c>
    </row>
    <row r="849" spans="1:9" x14ac:dyDescent="0.45">
      <c r="A849" s="58">
        <v>343091</v>
      </c>
      <c r="B849" s="58" t="s">
        <v>529</v>
      </c>
      <c r="C849" s="58" t="s">
        <v>530</v>
      </c>
      <c r="D849" s="58" t="s">
        <v>562</v>
      </c>
      <c r="E849" s="58" t="s">
        <v>532</v>
      </c>
      <c r="F849" s="58" t="s">
        <v>557</v>
      </c>
      <c r="G849" s="58">
        <v>2048</v>
      </c>
      <c r="H849" s="58" t="s">
        <v>534</v>
      </c>
      <c r="I849" s="58">
        <v>66110.700308752101</v>
      </c>
    </row>
    <row r="850" spans="1:9" x14ac:dyDescent="0.45">
      <c r="A850" s="58">
        <v>343092</v>
      </c>
      <c r="B850" s="58" t="s">
        <v>529</v>
      </c>
      <c r="C850" s="58" t="s">
        <v>530</v>
      </c>
      <c r="D850" s="58" t="s">
        <v>562</v>
      </c>
      <c r="E850" s="58" t="s">
        <v>532</v>
      </c>
      <c r="F850" s="58" t="s">
        <v>557</v>
      </c>
      <c r="G850" s="58">
        <v>2049</v>
      </c>
      <c r="H850" s="58" t="s">
        <v>534</v>
      </c>
      <c r="I850" s="58">
        <v>66723.752903289598</v>
      </c>
    </row>
    <row r="851" spans="1:9" x14ac:dyDescent="0.45">
      <c r="A851" s="58">
        <v>343093</v>
      </c>
      <c r="B851" s="58" t="s">
        <v>529</v>
      </c>
      <c r="C851" s="58" t="s">
        <v>530</v>
      </c>
      <c r="D851" s="58" t="s">
        <v>562</v>
      </c>
      <c r="E851" s="58" t="s">
        <v>532</v>
      </c>
      <c r="F851" s="58" t="s">
        <v>557</v>
      </c>
      <c r="G851" s="58">
        <v>2050</v>
      </c>
      <c r="H851" s="58" t="s">
        <v>534</v>
      </c>
      <c r="I851" s="58">
        <v>67317.407441400996</v>
      </c>
    </row>
    <row r="852" spans="1:9" x14ac:dyDescent="0.45">
      <c r="A852" s="58">
        <v>344794</v>
      </c>
      <c r="B852" s="58" t="s">
        <v>529</v>
      </c>
      <c r="C852" s="58" t="s">
        <v>530</v>
      </c>
      <c r="D852" s="58" t="s">
        <v>563</v>
      </c>
      <c r="E852" s="58" t="s">
        <v>532</v>
      </c>
      <c r="F852" s="58" t="s">
        <v>557</v>
      </c>
      <c r="G852" s="58">
        <v>2017</v>
      </c>
      <c r="H852" s="58" t="s">
        <v>534</v>
      </c>
      <c r="I852" s="58">
        <v>429.70057835925201</v>
      </c>
    </row>
    <row r="853" spans="1:9" x14ac:dyDescent="0.45">
      <c r="A853" s="58">
        <v>344795</v>
      </c>
      <c r="B853" s="58" t="s">
        <v>529</v>
      </c>
      <c r="C853" s="58" t="s">
        <v>530</v>
      </c>
      <c r="D853" s="58" t="s">
        <v>563</v>
      </c>
      <c r="E853" s="58" t="s">
        <v>532</v>
      </c>
      <c r="F853" s="58" t="s">
        <v>557</v>
      </c>
      <c r="G853" s="58">
        <v>2018</v>
      </c>
      <c r="H853" s="58" t="s">
        <v>534</v>
      </c>
      <c r="I853" s="58">
        <v>595.42554318756299</v>
      </c>
    </row>
    <row r="854" spans="1:9" x14ac:dyDescent="0.45">
      <c r="A854" s="58">
        <v>344796</v>
      </c>
      <c r="B854" s="58" t="s">
        <v>529</v>
      </c>
      <c r="C854" s="58" t="s">
        <v>530</v>
      </c>
      <c r="D854" s="58" t="s">
        <v>563</v>
      </c>
      <c r="E854" s="58" t="s">
        <v>532</v>
      </c>
      <c r="F854" s="58" t="s">
        <v>557</v>
      </c>
      <c r="G854" s="58">
        <v>2019</v>
      </c>
      <c r="H854" s="58" t="s">
        <v>534</v>
      </c>
      <c r="I854" s="58">
        <v>796.16592682416695</v>
      </c>
    </row>
    <row r="855" spans="1:9" x14ac:dyDescent="0.45">
      <c r="A855" s="58">
        <v>344797</v>
      </c>
      <c r="B855" s="58" t="s">
        <v>529</v>
      </c>
      <c r="C855" s="58" t="s">
        <v>530</v>
      </c>
      <c r="D855" s="58" t="s">
        <v>563</v>
      </c>
      <c r="E855" s="58" t="s">
        <v>532</v>
      </c>
      <c r="F855" s="58" t="s">
        <v>557</v>
      </c>
      <c r="G855" s="58">
        <v>2020</v>
      </c>
      <c r="H855" s="58" t="s">
        <v>534</v>
      </c>
      <c r="I855" s="58">
        <v>998.54260450240702</v>
      </c>
    </row>
    <row r="856" spans="1:9" x14ac:dyDescent="0.45">
      <c r="A856" s="58">
        <v>344798</v>
      </c>
      <c r="B856" s="58" t="s">
        <v>529</v>
      </c>
      <c r="C856" s="58" t="s">
        <v>530</v>
      </c>
      <c r="D856" s="58" t="s">
        <v>563</v>
      </c>
      <c r="E856" s="58" t="s">
        <v>532</v>
      </c>
      <c r="F856" s="58" t="s">
        <v>557</v>
      </c>
      <c r="G856" s="58">
        <v>2021</v>
      </c>
      <c r="H856" s="58" t="s">
        <v>534</v>
      </c>
      <c r="I856" s="58">
        <v>1161.12333304818</v>
      </c>
    </row>
    <row r="857" spans="1:9" x14ac:dyDescent="0.45">
      <c r="A857" s="58">
        <v>344799</v>
      </c>
      <c r="B857" s="58" t="s">
        <v>529</v>
      </c>
      <c r="C857" s="58" t="s">
        <v>530</v>
      </c>
      <c r="D857" s="58" t="s">
        <v>563</v>
      </c>
      <c r="E857" s="58" t="s">
        <v>532</v>
      </c>
      <c r="F857" s="58" t="s">
        <v>557</v>
      </c>
      <c r="G857" s="58">
        <v>2022</v>
      </c>
      <c r="H857" s="58" t="s">
        <v>534</v>
      </c>
      <c r="I857" s="58">
        <v>1332.2153293711301</v>
      </c>
    </row>
    <row r="858" spans="1:9" x14ac:dyDescent="0.45">
      <c r="A858" s="58">
        <v>344800</v>
      </c>
      <c r="B858" s="58" t="s">
        <v>529</v>
      </c>
      <c r="C858" s="58" t="s">
        <v>530</v>
      </c>
      <c r="D858" s="58" t="s">
        <v>563</v>
      </c>
      <c r="E858" s="58" t="s">
        <v>532</v>
      </c>
      <c r="F858" s="58" t="s">
        <v>557</v>
      </c>
      <c r="G858" s="58">
        <v>2023</v>
      </c>
      <c r="H858" s="58" t="s">
        <v>534</v>
      </c>
      <c r="I858" s="58">
        <v>1510.30313277045</v>
      </c>
    </row>
    <row r="859" spans="1:9" x14ac:dyDescent="0.45">
      <c r="A859" s="58">
        <v>344801</v>
      </c>
      <c r="B859" s="58" t="s">
        <v>529</v>
      </c>
      <c r="C859" s="58" t="s">
        <v>530</v>
      </c>
      <c r="D859" s="58" t="s">
        <v>563</v>
      </c>
      <c r="E859" s="58" t="s">
        <v>532</v>
      </c>
      <c r="F859" s="58" t="s">
        <v>557</v>
      </c>
      <c r="G859" s="58">
        <v>2024</v>
      </c>
      <c r="H859" s="58" t="s">
        <v>534</v>
      </c>
      <c r="I859" s="58">
        <v>1732.2207007801101</v>
      </c>
    </row>
    <row r="860" spans="1:9" x14ac:dyDescent="0.45">
      <c r="A860" s="58">
        <v>344802</v>
      </c>
      <c r="B860" s="58" t="s">
        <v>529</v>
      </c>
      <c r="C860" s="58" t="s">
        <v>530</v>
      </c>
      <c r="D860" s="58" t="s">
        <v>563</v>
      </c>
      <c r="E860" s="58" t="s">
        <v>532</v>
      </c>
      <c r="F860" s="58" t="s">
        <v>557</v>
      </c>
      <c r="G860" s="58">
        <v>2025</v>
      </c>
      <c r="H860" s="58" t="s">
        <v>534</v>
      </c>
      <c r="I860" s="58">
        <v>1965.2367707226999</v>
      </c>
    </row>
    <row r="861" spans="1:9" x14ac:dyDescent="0.45">
      <c r="A861" s="58">
        <v>344803</v>
      </c>
      <c r="B861" s="58" t="s">
        <v>529</v>
      </c>
      <c r="C861" s="58" t="s">
        <v>530</v>
      </c>
      <c r="D861" s="58" t="s">
        <v>563</v>
      </c>
      <c r="E861" s="58" t="s">
        <v>532</v>
      </c>
      <c r="F861" s="58" t="s">
        <v>557</v>
      </c>
      <c r="G861" s="58">
        <v>2026</v>
      </c>
      <c r="H861" s="58" t="s">
        <v>534</v>
      </c>
      <c r="I861" s="58">
        <v>2191.97074848481</v>
      </c>
    </row>
    <row r="862" spans="1:9" x14ac:dyDescent="0.45">
      <c r="A862" s="58">
        <v>344804</v>
      </c>
      <c r="B862" s="58" t="s">
        <v>529</v>
      </c>
      <c r="C862" s="58" t="s">
        <v>530</v>
      </c>
      <c r="D862" s="58" t="s">
        <v>563</v>
      </c>
      <c r="E862" s="58" t="s">
        <v>532</v>
      </c>
      <c r="F862" s="58" t="s">
        <v>557</v>
      </c>
      <c r="G862" s="58">
        <v>2027</v>
      </c>
      <c r="H862" s="58" t="s">
        <v>534</v>
      </c>
      <c r="I862" s="58">
        <v>2428.2131236549799</v>
      </c>
    </row>
    <row r="863" spans="1:9" x14ac:dyDescent="0.45">
      <c r="A863" s="58">
        <v>344805</v>
      </c>
      <c r="B863" s="58" t="s">
        <v>529</v>
      </c>
      <c r="C863" s="58" t="s">
        <v>530</v>
      </c>
      <c r="D863" s="58" t="s">
        <v>563</v>
      </c>
      <c r="E863" s="58" t="s">
        <v>532</v>
      </c>
      <c r="F863" s="58" t="s">
        <v>557</v>
      </c>
      <c r="G863" s="58">
        <v>2028</v>
      </c>
      <c r="H863" s="58" t="s">
        <v>534</v>
      </c>
      <c r="I863" s="58">
        <v>2656.5375705954998</v>
      </c>
    </row>
    <row r="864" spans="1:9" x14ac:dyDescent="0.45">
      <c r="A864" s="58">
        <v>344806</v>
      </c>
      <c r="B864" s="58" t="s">
        <v>529</v>
      </c>
      <c r="C864" s="58" t="s">
        <v>530</v>
      </c>
      <c r="D864" s="58" t="s">
        <v>563</v>
      </c>
      <c r="E864" s="58" t="s">
        <v>532</v>
      </c>
      <c r="F864" s="58" t="s">
        <v>557</v>
      </c>
      <c r="G864" s="58">
        <v>2029</v>
      </c>
      <c r="H864" s="58" t="s">
        <v>534</v>
      </c>
      <c r="I864" s="58">
        <v>2883.2665508964201</v>
      </c>
    </row>
    <row r="865" spans="1:9" x14ac:dyDescent="0.45">
      <c r="A865" s="58">
        <v>344807</v>
      </c>
      <c r="B865" s="58" t="s">
        <v>529</v>
      </c>
      <c r="C865" s="58" t="s">
        <v>530</v>
      </c>
      <c r="D865" s="58" t="s">
        <v>563</v>
      </c>
      <c r="E865" s="58" t="s">
        <v>532</v>
      </c>
      <c r="F865" s="58" t="s">
        <v>557</v>
      </c>
      <c r="G865" s="58">
        <v>2030</v>
      </c>
      <c r="H865" s="58" t="s">
        <v>534</v>
      </c>
      <c r="I865" s="58">
        <v>3099.2495313398799</v>
      </c>
    </row>
    <row r="866" spans="1:9" x14ac:dyDescent="0.45">
      <c r="A866" s="58">
        <v>344808</v>
      </c>
      <c r="B866" s="58" t="s">
        <v>529</v>
      </c>
      <c r="C866" s="58" t="s">
        <v>530</v>
      </c>
      <c r="D866" s="58" t="s">
        <v>563</v>
      </c>
      <c r="E866" s="58" t="s">
        <v>532</v>
      </c>
      <c r="F866" s="58" t="s">
        <v>557</v>
      </c>
      <c r="G866" s="58">
        <v>2031</v>
      </c>
      <c r="H866" s="58" t="s">
        <v>534</v>
      </c>
      <c r="I866" s="58">
        <v>3306.0388428627598</v>
      </c>
    </row>
    <row r="867" spans="1:9" x14ac:dyDescent="0.45">
      <c r="A867" s="58">
        <v>344809</v>
      </c>
      <c r="B867" s="58" t="s">
        <v>529</v>
      </c>
      <c r="C867" s="58" t="s">
        <v>530</v>
      </c>
      <c r="D867" s="58" t="s">
        <v>563</v>
      </c>
      <c r="E867" s="58" t="s">
        <v>532</v>
      </c>
      <c r="F867" s="58" t="s">
        <v>557</v>
      </c>
      <c r="G867" s="58">
        <v>2032</v>
      </c>
      <c r="H867" s="58" t="s">
        <v>534</v>
      </c>
      <c r="I867" s="58">
        <v>3504.43654073486</v>
      </c>
    </row>
    <row r="868" spans="1:9" x14ac:dyDescent="0.45">
      <c r="A868" s="58">
        <v>344810</v>
      </c>
      <c r="B868" s="58" t="s">
        <v>529</v>
      </c>
      <c r="C868" s="58" t="s">
        <v>530</v>
      </c>
      <c r="D868" s="58" t="s">
        <v>563</v>
      </c>
      <c r="E868" s="58" t="s">
        <v>532</v>
      </c>
      <c r="F868" s="58" t="s">
        <v>557</v>
      </c>
      <c r="G868" s="58">
        <v>2033</v>
      </c>
      <c r="H868" s="58" t="s">
        <v>534</v>
      </c>
      <c r="I868" s="58">
        <v>3695.8282962550402</v>
      </c>
    </row>
    <row r="869" spans="1:9" x14ac:dyDescent="0.45">
      <c r="A869" s="58">
        <v>344811</v>
      </c>
      <c r="B869" s="58" t="s">
        <v>529</v>
      </c>
      <c r="C869" s="58" t="s">
        <v>530</v>
      </c>
      <c r="D869" s="58" t="s">
        <v>563</v>
      </c>
      <c r="E869" s="58" t="s">
        <v>532</v>
      </c>
      <c r="F869" s="58" t="s">
        <v>557</v>
      </c>
      <c r="G869" s="58">
        <v>2034</v>
      </c>
      <c r="H869" s="58" t="s">
        <v>534</v>
      </c>
      <c r="I869" s="58">
        <v>3888.5245978397102</v>
      </c>
    </row>
    <row r="870" spans="1:9" x14ac:dyDescent="0.45">
      <c r="A870" s="58">
        <v>344812</v>
      </c>
      <c r="B870" s="58" t="s">
        <v>529</v>
      </c>
      <c r="C870" s="58" t="s">
        <v>530</v>
      </c>
      <c r="D870" s="58" t="s">
        <v>563</v>
      </c>
      <c r="E870" s="58" t="s">
        <v>532</v>
      </c>
      <c r="F870" s="58" t="s">
        <v>557</v>
      </c>
      <c r="G870" s="58">
        <v>2035</v>
      </c>
      <c r="H870" s="58" t="s">
        <v>534</v>
      </c>
      <c r="I870" s="58">
        <v>4078.6427263401001</v>
      </c>
    </row>
    <row r="871" spans="1:9" x14ac:dyDescent="0.45">
      <c r="A871" s="58">
        <v>344813</v>
      </c>
      <c r="B871" s="58" t="s">
        <v>529</v>
      </c>
      <c r="C871" s="58" t="s">
        <v>530</v>
      </c>
      <c r="D871" s="58" t="s">
        <v>563</v>
      </c>
      <c r="E871" s="58" t="s">
        <v>532</v>
      </c>
      <c r="F871" s="58" t="s">
        <v>557</v>
      </c>
      <c r="G871" s="58">
        <v>2036</v>
      </c>
      <c r="H871" s="58" t="s">
        <v>534</v>
      </c>
      <c r="I871" s="58">
        <v>4256.68803361149</v>
      </c>
    </row>
    <row r="872" spans="1:9" x14ac:dyDescent="0.45">
      <c r="A872" s="58">
        <v>344814</v>
      </c>
      <c r="B872" s="58" t="s">
        <v>529</v>
      </c>
      <c r="C872" s="58" t="s">
        <v>530</v>
      </c>
      <c r="D872" s="58" t="s">
        <v>563</v>
      </c>
      <c r="E872" s="58" t="s">
        <v>532</v>
      </c>
      <c r="F872" s="58" t="s">
        <v>557</v>
      </c>
      <c r="G872" s="58">
        <v>2037</v>
      </c>
      <c r="H872" s="58" t="s">
        <v>534</v>
      </c>
      <c r="I872" s="58">
        <v>4421.8217058615901</v>
      </c>
    </row>
    <row r="873" spans="1:9" x14ac:dyDescent="0.45">
      <c r="A873" s="58">
        <v>344815</v>
      </c>
      <c r="B873" s="58" t="s">
        <v>529</v>
      </c>
      <c r="C873" s="58" t="s">
        <v>530</v>
      </c>
      <c r="D873" s="58" t="s">
        <v>563</v>
      </c>
      <c r="E873" s="58" t="s">
        <v>532</v>
      </c>
      <c r="F873" s="58" t="s">
        <v>557</v>
      </c>
      <c r="G873" s="58">
        <v>2038</v>
      </c>
      <c r="H873" s="58" t="s">
        <v>534</v>
      </c>
      <c r="I873" s="58">
        <v>4581.9829487089</v>
      </c>
    </row>
    <row r="874" spans="1:9" x14ac:dyDescent="0.45">
      <c r="A874" s="58">
        <v>344816</v>
      </c>
      <c r="B874" s="58" t="s">
        <v>529</v>
      </c>
      <c r="C874" s="58" t="s">
        <v>530</v>
      </c>
      <c r="D874" s="58" t="s">
        <v>563</v>
      </c>
      <c r="E874" s="58" t="s">
        <v>532</v>
      </c>
      <c r="F874" s="58" t="s">
        <v>557</v>
      </c>
      <c r="G874" s="58">
        <v>2039</v>
      </c>
      <c r="H874" s="58" t="s">
        <v>534</v>
      </c>
      <c r="I874" s="58">
        <v>4730.0937623508798</v>
      </c>
    </row>
    <row r="875" spans="1:9" x14ac:dyDescent="0.45">
      <c r="A875" s="58">
        <v>344817</v>
      </c>
      <c r="B875" s="58" t="s">
        <v>529</v>
      </c>
      <c r="C875" s="58" t="s">
        <v>530</v>
      </c>
      <c r="D875" s="58" t="s">
        <v>563</v>
      </c>
      <c r="E875" s="58" t="s">
        <v>532</v>
      </c>
      <c r="F875" s="58" t="s">
        <v>557</v>
      </c>
      <c r="G875" s="58">
        <v>2040</v>
      </c>
      <c r="H875" s="58" t="s">
        <v>534</v>
      </c>
      <c r="I875" s="58">
        <v>4876.5864965626597</v>
      </c>
    </row>
    <row r="876" spans="1:9" x14ac:dyDescent="0.45">
      <c r="A876" s="58">
        <v>344818</v>
      </c>
      <c r="B876" s="58" t="s">
        <v>529</v>
      </c>
      <c r="C876" s="58" t="s">
        <v>530</v>
      </c>
      <c r="D876" s="58" t="s">
        <v>563</v>
      </c>
      <c r="E876" s="58" t="s">
        <v>532</v>
      </c>
      <c r="F876" s="58" t="s">
        <v>557</v>
      </c>
      <c r="G876" s="58">
        <v>2041</v>
      </c>
      <c r="H876" s="58" t="s">
        <v>534</v>
      </c>
      <c r="I876" s="58">
        <v>5038.6256099980901</v>
      </c>
    </row>
    <row r="877" spans="1:9" x14ac:dyDescent="0.45">
      <c r="A877" s="58">
        <v>344819</v>
      </c>
      <c r="B877" s="58" t="s">
        <v>529</v>
      </c>
      <c r="C877" s="58" t="s">
        <v>530</v>
      </c>
      <c r="D877" s="58" t="s">
        <v>563</v>
      </c>
      <c r="E877" s="58" t="s">
        <v>532</v>
      </c>
      <c r="F877" s="58" t="s">
        <v>557</v>
      </c>
      <c r="G877" s="58">
        <v>2042</v>
      </c>
      <c r="H877" s="58" t="s">
        <v>534</v>
      </c>
      <c r="I877" s="58">
        <v>5188.1542184145401</v>
      </c>
    </row>
    <row r="878" spans="1:9" x14ac:dyDescent="0.45">
      <c r="A878" s="58">
        <v>344820</v>
      </c>
      <c r="B878" s="58" t="s">
        <v>529</v>
      </c>
      <c r="C878" s="58" t="s">
        <v>530</v>
      </c>
      <c r="D878" s="58" t="s">
        <v>563</v>
      </c>
      <c r="E878" s="58" t="s">
        <v>532</v>
      </c>
      <c r="F878" s="58" t="s">
        <v>557</v>
      </c>
      <c r="G878" s="58">
        <v>2043</v>
      </c>
      <c r="H878" s="58" t="s">
        <v>534</v>
      </c>
      <c r="I878" s="58">
        <v>5328.1656222443598</v>
      </c>
    </row>
    <row r="879" spans="1:9" x14ac:dyDescent="0.45">
      <c r="A879" s="58">
        <v>344821</v>
      </c>
      <c r="B879" s="58" t="s">
        <v>529</v>
      </c>
      <c r="C879" s="58" t="s">
        <v>530</v>
      </c>
      <c r="D879" s="58" t="s">
        <v>563</v>
      </c>
      <c r="E879" s="58" t="s">
        <v>532</v>
      </c>
      <c r="F879" s="58" t="s">
        <v>557</v>
      </c>
      <c r="G879" s="58">
        <v>2044</v>
      </c>
      <c r="H879" s="58" t="s">
        <v>534</v>
      </c>
      <c r="I879" s="58">
        <v>5461.0515307058704</v>
      </c>
    </row>
    <row r="880" spans="1:9" x14ac:dyDescent="0.45">
      <c r="A880" s="58">
        <v>344822</v>
      </c>
      <c r="B880" s="58" t="s">
        <v>529</v>
      </c>
      <c r="C880" s="58" t="s">
        <v>530</v>
      </c>
      <c r="D880" s="58" t="s">
        <v>563</v>
      </c>
      <c r="E880" s="58" t="s">
        <v>532</v>
      </c>
      <c r="F880" s="58" t="s">
        <v>557</v>
      </c>
      <c r="G880" s="58">
        <v>2045</v>
      </c>
      <c r="H880" s="58" t="s">
        <v>534</v>
      </c>
      <c r="I880" s="58">
        <v>5588.4179123263903</v>
      </c>
    </row>
    <row r="881" spans="1:9" x14ac:dyDescent="0.45">
      <c r="A881" s="58">
        <v>344823</v>
      </c>
      <c r="B881" s="58" t="s">
        <v>529</v>
      </c>
      <c r="C881" s="58" t="s">
        <v>530</v>
      </c>
      <c r="D881" s="58" t="s">
        <v>563</v>
      </c>
      <c r="E881" s="58" t="s">
        <v>532</v>
      </c>
      <c r="F881" s="58" t="s">
        <v>557</v>
      </c>
      <c r="G881" s="58">
        <v>2046</v>
      </c>
      <c r="H881" s="58" t="s">
        <v>534</v>
      </c>
      <c r="I881" s="58">
        <v>5723.2305229883004</v>
      </c>
    </row>
    <row r="882" spans="1:9" x14ac:dyDescent="0.45">
      <c r="A882" s="58">
        <v>344824</v>
      </c>
      <c r="B882" s="58" t="s">
        <v>529</v>
      </c>
      <c r="C882" s="58" t="s">
        <v>530</v>
      </c>
      <c r="D882" s="58" t="s">
        <v>563</v>
      </c>
      <c r="E882" s="58" t="s">
        <v>532</v>
      </c>
      <c r="F882" s="58" t="s">
        <v>557</v>
      </c>
      <c r="G882" s="58">
        <v>2047</v>
      </c>
      <c r="H882" s="58" t="s">
        <v>534</v>
      </c>
      <c r="I882" s="58">
        <v>5853.0701244838501</v>
      </c>
    </row>
    <row r="883" spans="1:9" x14ac:dyDescent="0.45">
      <c r="A883" s="58">
        <v>344825</v>
      </c>
      <c r="B883" s="58" t="s">
        <v>529</v>
      </c>
      <c r="C883" s="58" t="s">
        <v>530</v>
      </c>
      <c r="D883" s="58" t="s">
        <v>563</v>
      </c>
      <c r="E883" s="58" t="s">
        <v>532</v>
      </c>
      <c r="F883" s="58" t="s">
        <v>557</v>
      </c>
      <c r="G883" s="58">
        <v>2048</v>
      </c>
      <c r="H883" s="58" t="s">
        <v>534</v>
      </c>
      <c r="I883" s="58">
        <v>5977.7849647249404</v>
      </c>
    </row>
    <row r="884" spans="1:9" x14ac:dyDescent="0.45">
      <c r="A884" s="58">
        <v>344826</v>
      </c>
      <c r="B884" s="58" t="s">
        <v>529</v>
      </c>
      <c r="C884" s="58" t="s">
        <v>530</v>
      </c>
      <c r="D884" s="58" t="s">
        <v>563</v>
      </c>
      <c r="E884" s="58" t="s">
        <v>532</v>
      </c>
      <c r="F884" s="58" t="s">
        <v>557</v>
      </c>
      <c r="G884" s="58">
        <v>2049</v>
      </c>
      <c r="H884" s="58" t="s">
        <v>534</v>
      </c>
      <c r="I884" s="58">
        <v>6096.5204563174802</v>
      </c>
    </row>
    <row r="885" spans="1:9" x14ac:dyDescent="0.45">
      <c r="A885" s="58">
        <v>344827</v>
      </c>
      <c r="B885" s="58" t="s">
        <v>529</v>
      </c>
      <c r="C885" s="58" t="s">
        <v>530</v>
      </c>
      <c r="D885" s="58" t="s">
        <v>563</v>
      </c>
      <c r="E885" s="58" t="s">
        <v>532</v>
      </c>
      <c r="F885" s="58" t="s">
        <v>557</v>
      </c>
      <c r="G885" s="58">
        <v>2050</v>
      </c>
      <c r="H885" s="58" t="s">
        <v>534</v>
      </c>
      <c r="I885" s="58">
        <v>6207.80396106833</v>
      </c>
    </row>
    <row r="886" spans="1:9" x14ac:dyDescent="0.45">
      <c r="A886" s="58">
        <v>346528</v>
      </c>
      <c r="B886" s="58" t="s">
        <v>529</v>
      </c>
      <c r="C886" s="58" t="s">
        <v>530</v>
      </c>
      <c r="D886" s="58" t="s">
        <v>564</v>
      </c>
      <c r="E886" s="58" t="s">
        <v>532</v>
      </c>
      <c r="F886" s="58" t="s">
        <v>557</v>
      </c>
      <c r="G886" s="58">
        <v>2017</v>
      </c>
      <c r="H886" s="58" t="s">
        <v>534</v>
      </c>
      <c r="I886" s="58">
        <v>34351.761912973299</v>
      </c>
    </row>
    <row r="887" spans="1:9" x14ac:dyDescent="0.45">
      <c r="A887" s="58">
        <v>346529</v>
      </c>
      <c r="B887" s="58" t="s">
        <v>529</v>
      </c>
      <c r="C887" s="58" t="s">
        <v>530</v>
      </c>
      <c r="D887" s="58" t="s">
        <v>564</v>
      </c>
      <c r="E887" s="58" t="s">
        <v>532</v>
      </c>
      <c r="F887" s="58" t="s">
        <v>557</v>
      </c>
      <c r="G887" s="58">
        <v>2018</v>
      </c>
      <c r="H887" s="58" t="s">
        <v>534</v>
      </c>
      <c r="I887" s="58">
        <v>35838.995213263603</v>
      </c>
    </row>
    <row r="888" spans="1:9" x14ac:dyDescent="0.45">
      <c r="A888" s="58">
        <v>346530</v>
      </c>
      <c r="B888" s="58" t="s">
        <v>529</v>
      </c>
      <c r="C888" s="58" t="s">
        <v>530</v>
      </c>
      <c r="D888" s="58" t="s">
        <v>564</v>
      </c>
      <c r="E888" s="58" t="s">
        <v>532</v>
      </c>
      <c r="F888" s="58" t="s">
        <v>557</v>
      </c>
      <c r="G888" s="58">
        <v>2019</v>
      </c>
      <c r="H888" s="58" t="s">
        <v>534</v>
      </c>
      <c r="I888" s="58">
        <v>37480.680934324897</v>
      </c>
    </row>
    <row r="889" spans="1:9" x14ac:dyDescent="0.45">
      <c r="A889" s="58">
        <v>346531</v>
      </c>
      <c r="B889" s="58" t="s">
        <v>529</v>
      </c>
      <c r="C889" s="58" t="s">
        <v>530</v>
      </c>
      <c r="D889" s="58" t="s">
        <v>564</v>
      </c>
      <c r="E889" s="58" t="s">
        <v>532</v>
      </c>
      <c r="F889" s="58" t="s">
        <v>557</v>
      </c>
      <c r="G889" s="58">
        <v>2020</v>
      </c>
      <c r="H889" s="58" t="s">
        <v>534</v>
      </c>
      <c r="I889" s="58">
        <v>39215.2398568832</v>
      </c>
    </row>
    <row r="890" spans="1:9" x14ac:dyDescent="0.45">
      <c r="A890" s="58">
        <v>346532</v>
      </c>
      <c r="B890" s="58" t="s">
        <v>529</v>
      </c>
      <c r="C890" s="58" t="s">
        <v>530</v>
      </c>
      <c r="D890" s="58" t="s">
        <v>564</v>
      </c>
      <c r="E890" s="58" t="s">
        <v>532</v>
      </c>
      <c r="F890" s="58" t="s">
        <v>557</v>
      </c>
      <c r="G890" s="58">
        <v>2021</v>
      </c>
      <c r="H890" s="58" t="s">
        <v>534</v>
      </c>
      <c r="I890" s="58">
        <v>40087.606862634202</v>
      </c>
    </row>
    <row r="891" spans="1:9" x14ac:dyDescent="0.45">
      <c r="A891" s="58">
        <v>346533</v>
      </c>
      <c r="B891" s="58" t="s">
        <v>529</v>
      </c>
      <c r="C891" s="58" t="s">
        <v>530</v>
      </c>
      <c r="D891" s="58" t="s">
        <v>564</v>
      </c>
      <c r="E891" s="58" t="s">
        <v>532</v>
      </c>
      <c r="F891" s="58" t="s">
        <v>557</v>
      </c>
      <c r="G891" s="58">
        <v>2022</v>
      </c>
      <c r="H891" s="58" t="s">
        <v>534</v>
      </c>
      <c r="I891" s="58">
        <v>41054.759091680899</v>
      </c>
    </row>
    <row r="892" spans="1:9" x14ac:dyDescent="0.45">
      <c r="A892" s="58">
        <v>346534</v>
      </c>
      <c r="B892" s="58" t="s">
        <v>529</v>
      </c>
      <c r="C892" s="58" t="s">
        <v>530</v>
      </c>
      <c r="D892" s="58" t="s">
        <v>564</v>
      </c>
      <c r="E892" s="58" t="s">
        <v>532</v>
      </c>
      <c r="F892" s="58" t="s">
        <v>557</v>
      </c>
      <c r="G892" s="58">
        <v>2023</v>
      </c>
      <c r="H892" s="58" t="s">
        <v>534</v>
      </c>
      <c r="I892" s="58">
        <v>42169.701096406498</v>
      </c>
    </row>
    <row r="893" spans="1:9" x14ac:dyDescent="0.45">
      <c r="A893" s="58">
        <v>346535</v>
      </c>
      <c r="B893" s="58" t="s">
        <v>529</v>
      </c>
      <c r="C893" s="58" t="s">
        <v>530</v>
      </c>
      <c r="D893" s="58" t="s">
        <v>564</v>
      </c>
      <c r="E893" s="58" t="s">
        <v>532</v>
      </c>
      <c r="F893" s="58" t="s">
        <v>557</v>
      </c>
      <c r="G893" s="58">
        <v>2024</v>
      </c>
      <c r="H893" s="58" t="s">
        <v>534</v>
      </c>
      <c r="I893" s="58">
        <v>43383.579570447801</v>
      </c>
    </row>
    <row r="894" spans="1:9" x14ac:dyDescent="0.45">
      <c r="A894" s="58">
        <v>346536</v>
      </c>
      <c r="B894" s="58" t="s">
        <v>529</v>
      </c>
      <c r="C894" s="58" t="s">
        <v>530</v>
      </c>
      <c r="D894" s="58" t="s">
        <v>564</v>
      </c>
      <c r="E894" s="58" t="s">
        <v>532</v>
      </c>
      <c r="F894" s="58" t="s">
        <v>557</v>
      </c>
      <c r="G894" s="58">
        <v>2025</v>
      </c>
      <c r="H894" s="58" t="s">
        <v>534</v>
      </c>
      <c r="I894" s="58">
        <v>44803.355527052699</v>
      </c>
    </row>
    <row r="895" spans="1:9" x14ac:dyDescent="0.45">
      <c r="A895" s="58">
        <v>346537</v>
      </c>
      <c r="B895" s="58" t="s">
        <v>529</v>
      </c>
      <c r="C895" s="58" t="s">
        <v>530</v>
      </c>
      <c r="D895" s="58" t="s">
        <v>564</v>
      </c>
      <c r="E895" s="58" t="s">
        <v>532</v>
      </c>
      <c r="F895" s="58" t="s">
        <v>557</v>
      </c>
      <c r="G895" s="58">
        <v>2026</v>
      </c>
      <c r="H895" s="58" t="s">
        <v>534</v>
      </c>
      <c r="I895" s="58">
        <v>46405.220657791302</v>
      </c>
    </row>
    <row r="896" spans="1:9" x14ac:dyDescent="0.45">
      <c r="A896" s="58">
        <v>346538</v>
      </c>
      <c r="B896" s="58" t="s">
        <v>529</v>
      </c>
      <c r="C896" s="58" t="s">
        <v>530</v>
      </c>
      <c r="D896" s="58" t="s">
        <v>564</v>
      </c>
      <c r="E896" s="58" t="s">
        <v>532</v>
      </c>
      <c r="F896" s="58" t="s">
        <v>557</v>
      </c>
      <c r="G896" s="58">
        <v>2027</v>
      </c>
      <c r="H896" s="58" t="s">
        <v>534</v>
      </c>
      <c r="I896" s="58">
        <v>48191.835445402699</v>
      </c>
    </row>
    <row r="897" spans="1:9" x14ac:dyDescent="0.45">
      <c r="A897" s="58">
        <v>346539</v>
      </c>
      <c r="B897" s="58" t="s">
        <v>529</v>
      </c>
      <c r="C897" s="58" t="s">
        <v>530</v>
      </c>
      <c r="D897" s="58" t="s">
        <v>564</v>
      </c>
      <c r="E897" s="58" t="s">
        <v>532</v>
      </c>
      <c r="F897" s="58" t="s">
        <v>557</v>
      </c>
      <c r="G897" s="58">
        <v>2028</v>
      </c>
      <c r="H897" s="58" t="s">
        <v>534</v>
      </c>
      <c r="I897" s="58">
        <v>50169.279776822899</v>
      </c>
    </row>
    <row r="898" spans="1:9" x14ac:dyDescent="0.45">
      <c r="A898" s="58">
        <v>346540</v>
      </c>
      <c r="B898" s="58" t="s">
        <v>529</v>
      </c>
      <c r="C898" s="58" t="s">
        <v>530</v>
      </c>
      <c r="D898" s="58" t="s">
        <v>564</v>
      </c>
      <c r="E898" s="58" t="s">
        <v>532</v>
      </c>
      <c r="F898" s="58" t="s">
        <v>557</v>
      </c>
      <c r="G898" s="58">
        <v>2029</v>
      </c>
      <c r="H898" s="58" t="s">
        <v>534</v>
      </c>
      <c r="I898" s="58">
        <v>52327.6145187324</v>
      </c>
    </row>
    <row r="899" spans="1:9" x14ac:dyDescent="0.45">
      <c r="A899" s="58">
        <v>346541</v>
      </c>
      <c r="B899" s="58" t="s">
        <v>529</v>
      </c>
      <c r="C899" s="58" t="s">
        <v>530</v>
      </c>
      <c r="D899" s="58" t="s">
        <v>564</v>
      </c>
      <c r="E899" s="58" t="s">
        <v>532</v>
      </c>
      <c r="F899" s="58" t="s">
        <v>557</v>
      </c>
      <c r="G899" s="58">
        <v>2030</v>
      </c>
      <c r="H899" s="58" t="s">
        <v>534</v>
      </c>
      <c r="I899" s="58">
        <v>54646.885133666699</v>
      </c>
    </row>
    <row r="900" spans="1:9" x14ac:dyDescent="0.45">
      <c r="A900" s="58">
        <v>346542</v>
      </c>
      <c r="B900" s="58" t="s">
        <v>529</v>
      </c>
      <c r="C900" s="58" t="s">
        <v>530</v>
      </c>
      <c r="D900" s="58" t="s">
        <v>564</v>
      </c>
      <c r="E900" s="58" t="s">
        <v>532</v>
      </c>
      <c r="F900" s="58" t="s">
        <v>557</v>
      </c>
      <c r="G900" s="58">
        <v>2031</v>
      </c>
      <c r="H900" s="58" t="s">
        <v>534</v>
      </c>
      <c r="I900" s="58">
        <v>56983.058018038697</v>
      </c>
    </row>
    <row r="901" spans="1:9" x14ac:dyDescent="0.45">
      <c r="A901" s="58">
        <v>346543</v>
      </c>
      <c r="B901" s="58" t="s">
        <v>529</v>
      </c>
      <c r="C901" s="58" t="s">
        <v>530</v>
      </c>
      <c r="D901" s="58" t="s">
        <v>564</v>
      </c>
      <c r="E901" s="58" t="s">
        <v>532</v>
      </c>
      <c r="F901" s="58" t="s">
        <v>557</v>
      </c>
      <c r="G901" s="58">
        <v>2032</v>
      </c>
      <c r="H901" s="58" t="s">
        <v>534</v>
      </c>
      <c r="I901" s="58">
        <v>59418.831923781399</v>
      </c>
    </row>
    <row r="902" spans="1:9" x14ac:dyDescent="0.45">
      <c r="A902" s="58">
        <v>346544</v>
      </c>
      <c r="B902" s="58" t="s">
        <v>529</v>
      </c>
      <c r="C902" s="58" t="s">
        <v>530</v>
      </c>
      <c r="D902" s="58" t="s">
        <v>564</v>
      </c>
      <c r="E902" s="58" t="s">
        <v>532</v>
      </c>
      <c r="F902" s="58" t="s">
        <v>557</v>
      </c>
      <c r="G902" s="58">
        <v>2033</v>
      </c>
      <c r="H902" s="58" t="s">
        <v>534</v>
      </c>
      <c r="I902" s="58">
        <v>61884.703005535797</v>
      </c>
    </row>
    <row r="903" spans="1:9" x14ac:dyDescent="0.45">
      <c r="A903" s="58">
        <v>346545</v>
      </c>
      <c r="B903" s="58" t="s">
        <v>529</v>
      </c>
      <c r="C903" s="58" t="s">
        <v>530</v>
      </c>
      <c r="D903" s="58" t="s">
        <v>564</v>
      </c>
      <c r="E903" s="58" t="s">
        <v>532</v>
      </c>
      <c r="F903" s="58" t="s">
        <v>557</v>
      </c>
      <c r="G903" s="58">
        <v>2034</v>
      </c>
      <c r="H903" s="58" t="s">
        <v>534</v>
      </c>
      <c r="I903" s="58">
        <v>64300.661665144398</v>
      </c>
    </row>
    <row r="904" spans="1:9" x14ac:dyDescent="0.45">
      <c r="A904" s="58">
        <v>346546</v>
      </c>
      <c r="B904" s="58" t="s">
        <v>529</v>
      </c>
      <c r="C904" s="58" t="s">
        <v>530</v>
      </c>
      <c r="D904" s="58" t="s">
        <v>564</v>
      </c>
      <c r="E904" s="58" t="s">
        <v>532</v>
      </c>
      <c r="F904" s="58" t="s">
        <v>557</v>
      </c>
      <c r="G904" s="58">
        <v>2035</v>
      </c>
      <c r="H904" s="58" t="s">
        <v>534</v>
      </c>
      <c r="I904" s="58">
        <v>66584.668422341798</v>
      </c>
    </row>
    <row r="905" spans="1:9" x14ac:dyDescent="0.45">
      <c r="A905" s="58">
        <v>346547</v>
      </c>
      <c r="B905" s="58" t="s">
        <v>529</v>
      </c>
      <c r="C905" s="58" t="s">
        <v>530</v>
      </c>
      <c r="D905" s="58" t="s">
        <v>564</v>
      </c>
      <c r="E905" s="58" t="s">
        <v>532</v>
      </c>
      <c r="F905" s="58" t="s">
        <v>557</v>
      </c>
      <c r="G905" s="58">
        <v>2036</v>
      </c>
      <c r="H905" s="58" t="s">
        <v>534</v>
      </c>
      <c r="I905" s="58">
        <v>68639.817320612099</v>
      </c>
    </row>
    <row r="906" spans="1:9" x14ac:dyDescent="0.45">
      <c r="A906" s="58">
        <v>346548</v>
      </c>
      <c r="B906" s="58" t="s">
        <v>529</v>
      </c>
      <c r="C906" s="58" t="s">
        <v>530</v>
      </c>
      <c r="D906" s="58" t="s">
        <v>564</v>
      </c>
      <c r="E906" s="58" t="s">
        <v>532</v>
      </c>
      <c r="F906" s="58" t="s">
        <v>557</v>
      </c>
      <c r="G906" s="58">
        <v>2037</v>
      </c>
      <c r="H906" s="58" t="s">
        <v>534</v>
      </c>
      <c r="I906" s="58">
        <v>70497.967720907502</v>
      </c>
    </row>
    <row r="907" spans="1:9" x14ac:dyDescent="0.45">
      <c r="A907" s="58">
        <v>346549</v>
      </c>
      <c r="B907" s="58" t="s">
        <v>529</v>
      </c>
      <c r="C907" s="58" t="s">
        <v>530</v>
      </c>
      <c r="D907" s="58" t="s">
        <v>564</v>
      </c>
      <c r="E907" s="58" t="s">
        <v>532</v>
      </c>
      <c r="F907" s="58" t="s">
        <v>557</v>
      </c>
      <c r="G907" s="58">
        <v>2038</v>
      </c>
      <c r="H907" s="58" t="s">
        <v>534</v>
      </c>
      <c r="I907" s="58">
        <v>72169.289955148604</v>
      </c>
    </row>
    <row r="908" spans="1:9" x14ac:dyDescent="0.45">
      <c r="A908" s="58">
        <v>346550</v>
      </c>
      <c r="B908" s="58" t="s">
        <v>529</v>
      </c>
      <c r="C908" s="58" t="s">
        <v>530</v>
      </c>
      <c r="D908" s="58" t="s">
        <v>564</v>
      </c>
      <c r="E908" s="58" t="s">
        <v>532</v>
      </c>
      <c r="F908" s="58" t="s">
        <v>557</v>
      </c>
      <c r="G908" s="58">
        <v>2039</v>
      </c>
      <c r="H908" s="58" t="s">
        <v>534</v>
      </c>
      <c r="I908" s="58">
        <v>73671.120863603297</v>
      </c>
    </row>
    <row r="909" spans="1:9" x14ac:dyDescent="0.45">
      <c r="A909" s="58">
        <v>346551</v>
      </c>
      <c r="B909" s="58" t="s">
        <v>529</v>
      </c>
      <c r="C909" s="58" t="s">
        <v>530</v>
      </c>
      <c r="D909" s="58" t="s">
        <v>564</v>
      </c>
      <c r="E909" s="58" t="s">
        <v>532</v>
      </c>
      <c r="F909" s="58" t="s">
        <v>557</v>
      </c>
      <c r="G909" s="58">
        <v>2040</v>
      </c>
      <c r="H909" s="58" t="s">
        <v>534</v>
      </c>
      <c r="I909" s="58">
        <v>75018.212223152397</v>
      </c>
    </row>
    <row r="910" spans="1:9" x14ac:dyDescent="0.45">
      <c r="A910" s="58">
        <v>346552</v>
      </c>
      <c r="B910" s="58" t="s">
        <v>529</v>
      </c>
      <c r="C910" s="58" t="s">
        <v>530</v>
      </c>
      <c r="D910" s="58" t="s">
        <v>564</v>
      </c>
      <c r="E910" s="58" t="s">
        <v>532</v>
      </c>
      <c r="F910" s="58" t="s">
        <v>557</v>
      </c>
      <c r="G910" s="58">
        <v>2041</v>
      </c>
      <c r="H910" s="58" t="s">
        <v>534</v>
      </c>
      <c r="I910" s="58">
        <v>76617.702324264203</v>
      </c>
    </row>
    <row r="911" spans="1:9" x14ac:dyDescent="0.45">
      <c r="A911" s="58">
        <v>346553</v>
      </c>
      <c r="B911" s="58" t="s">
        <v>529</v>
      </c>
      <c r="C911" s="58" t="s">
        <v>530</v>
      </c>
      <c r="D911" s="58" t="s">
        <v>564</v>
      </c>
      <c r="E911" s="58" t="s">
        <v>532</v>
      </c>
      <c r="F911" s="58" t="s">
        <v>557</v>
      </c>
      <c r="G911" s="58">
        <v>2042</v>
      </c>
      <c r="H911" s="58" t="s">
        <v>534</v>
      </c>
      <c r="I911" s="58">
        <v>78057.059774105306</v>
      </c>
    </row>
    <row r="912" spans="1:9" x14ac:dyDescent="0.45">
      <c r="A912" s="58">
        <v>346554</v>
      </c>
      <c r="B912" s="58" t="s">
        <v>529</v>
      </c>
      <c r="C912" s="58" t="s">
        <v>530</v>
      </c>
      <c r="D912" s="58" t="s">
        <v>564</v>
      </c>
      <c r="E912" s="58" t="s">
        <v>532</v>
      </c>
      <c r="F912" s="58" t="s">
        <v>557</v>
      </c>
      <c r="G912" s="58">
        <v>2043</v>
      </c>
      <c r="H912" s="58" t="s">
        <v>534</v>
      </c>
      <c r="I912" s="58">
        <v>79345.928603915905</v>
      </c>
    </row>
    <row r="913" spans="1:9" x14ac:dyDescent="0.45">
      <c r="A913" s="58">
        <v>346555</v>
      </c>
      <c r="B913" s="58" t="s">
        <v>529</v>
      </c>
      <c r="C913" s="58" t="s">
        <v>530</v>
      </c>
      <c r="D913" s="58" t="s">
        <v>564</v>
      </c>
      <c r="E913" s="58" t="s">
        <v>532</v>
      </c>
      <c r="F913" s="58" t="s">
        <v>557</v>
      </c>
      <c r="G913" s="58">
        <v>2044</v>
      </c>
      <c r="H913" s="58" t="s">
        <v>534</v>
      </c>
      <c r="I913" s="58">
        <v>80497.734847436805</v>
      </c>
    </row>
    <row r="914" spans="1:9" x14ac:dyDescent="0.45">
      <c r="A914" s="58">
        <v>346556</v>
      </c>
      <c r="B914" s="58" t="s">
        <v>529</v>
      </c>
      <c r="C914" s="58" t="s">
        <v>530</v>
      </c>
      <c r="D914" s="58" t="s">
        <v>564</v>
      </c>
      <c r="E914" s="58" t="s">
        <v>532</v>
      </c>
      <c r="F914" s="58" t="s">
        <v>557</v>
      </c>
      <c r="G914" s="58">
        <v>2045</v>
      </c>
      <c r="H914" s="58" t="s">
        <v>534</v>
      </c>
      <c r="I914" s="58">
        <v>81531.061202027602</v>
      </c>
    </row>
    <row r="915" spans="1:9" x14ac:dyDescent="0.45">
      <c r="A915" s="58">
        <v>346557</v>
      </c>
      <c r="B915" s="58" t="s">
        <v>529</v>
      </c>
      <c r="C915" s="58" t="s">
        <v>530</v>
      </c>
      <c r="D915" s="58" t="s">
        <v>564</v>
      </c>
      <c r="E915" s="58" t="s">
        <v>532</v>
      </c>
      <c r="F915" s="58" t="s">
        <v>557</v>
      </c>
      <c r="G915" s="58">
        <v>2046</v>
      </c>
      <c r="H915" s="58" t="s">
        <v>534</v>
      </c>
      <c r="I915" s="58">
        <v>82629.571876570699</v>
      </c>
    </row>
    <row r="916" spans="1:9" x14ac:dyDescent="0.45">
      <c r="A916" s="58">
        <v>346558</v>
      </c>
      <c r="B916" s="58" t="s">
        <v>529</v>
      </c>
      <c r="C916" s="58" t="s">
        <v>530</v>
      </c>
      <c r="D916" s="58" t="s">
        <v>564</v>
      </c>
      <c r="E916" s="58" t="s">
        <v>532</v>
      </c>
      <c r="F916" s="58" t="s">
        <v>557</v>
      </c>
      <c r="G916" s="58">
        <v>2047</v>
      </c>
      <c r="H916" s="58" t="s">
        <v>534</v>
      </c>
      <c r="I916" s="58">
        <v>83639.585045023603</v>
      </c>
    </row>
    <row r="917" spans="1:9" x14ac:dyDescent="0.45">
      <c r="A917" s="58">
        <v>346559</v>
      </c>
      <c r="B917" s="58" t="s">
        <v>529</v>
      </c>
      <c r="C917" s="58" t="s">
        <v>530</v>
      </c>
      <c r="D917" s="58" t="s">
        <v>564</v>
      </c>
      <c r="E917" s="58" t="s">
        <v>532</v>
      </c>
      <c r="F917" s="58" t="s">
        <v>557</v>
      </c>
      <c r="G917" s="58">
        <v>2048</v>
      </c>
      <c r="H917" s="58" t="s">
        <v>534</v>
      </c>
      <c r="I917" s="58">
        <v>84577.001172794902</v>
      </c>
    </row>
    <row r="918" spans="1:9" x14ac:dyDescent="0.45">
      <c r="A918" s="58">
        <v>346560</v>
      </c>
      <c r="B918" s="58" t="s">
        <v>529</v>
      </c>
      <c r="C918" s="58" t="s">
        <v>530</v>
      </c>
      <c r="D918" s="58" t="s">
        <v>564</v>
      </c>
      <c r="E918" s="58" t="s">
        <v>532</v>
      </c>
      <c r="F918" s="58" t="s">
        <v>557</v>
      </c>
      <c r="G918" s="58">
        <v>2049</v>
      </c>
      <c r="H918" s="58" t="s">
        <v>534</v>
      </c>
      <c r="I918" s="58">
        <v>85451.570462513002</v>
      </c>
    </row>
    <row r="919" spans="1:9" x14ac:dyDescent="0.45">
      <c r="A919" s="58">
        <v>346561</v>
      </c>
      <c r="B919" s="58" t="s">
        <v>529</v>
      </c>
      <c r="C919" s="58" t="s">
        <v>530</v>
      </c>
      <c r="D919" s="58" t="s">
        <v>564</v>
      </c>
      <c r="E919" s="58" t="s">
        <v>532</v>
      </c>
      <c r="F919" s="58" t="s">
        <v>557</v>
      </c>
      <c r="G919" s="58">
        <v>2050</v>
      </c>
      <c r="H919" s="58" t="s">
        <v>534</v>
      </c>
      <c r="I919" s="58">
        <v>86267.814332757494</v>
      </c>
    </row>
    <row r="920" spans="1:9" x14ac:dyDescent="0.45">
      <c r="A920" s="58">
        <v>348262</v>
      </c>
      <c r="B920" s="58" t="s">
        <v>529</v>
      </c>
      <c r="C920" s="58" t="s">
        <v>530</v>
      </c>
      <c r="D920" s="58" t="s">
        <v>565</v>
      </c>
      <c r="E920" s="58" t="s">
        <v>532</v>
      </c>
      <c r="F920" s="58" t="s">
        <v>557</v>
      </c>
      <c r="G920" s="58">
        <v>2017</v>
      </c>
      <c r="H920" s="58" t="s">
        <v>534</v>
      </c>
      <c r="I920" s="58">
        <v>0</v>
      </c>
    </row>
    <row r="921" spans="1:9" x14ac:dyDescent="0.45">
      <c r="A921" s="58">
        <v>348263</v>
      </c>
      <c r="B921" s="58" t="s">
        <v>529</v>
      </c>
      <c r="C921" s="58" t="s">
        <v>530</v>
      </c>
      <c r="D921" s="58" t="s">
        <v>565</v>
      </c>
      <c r="E921" s="58" t="s">
        <v>532</v>
      </c>
      <c r="F921" s="58" t="s">
        <v>557</v>
      </c>
      <c r="G921" s="58">
        <v>2018</v>
      </c>
      <c r="H921" s="58" t="s">
        <v>534</v>
      </c>
      <c r="I921" s="58">
        <v>0</v>
      </c>
    </row>
    <row r="922" spans="1:9" x14ac:dyDescent="0.45">
      <c r="A922" s="58">
        <v>348264</v>
      </c>
      <c r="B922" s="58" t="s">
        <v>529</v>
      </c>
      <c r="C922" s="58" t="s">
        <v>530</v>
      </c>
      <c r="D922" s="58" t="s">
        <v>565</v>
      </c>
      <c r="E922" s="58" t="s">
        <v>532</v>
      </c>
      <c r="F922" s="58" t="s">
        <v>557</v>
      </c>
      <c r="G922" s="58">
        <v>2019</v>
      </c>
      <c r="H922" s="58" t="s">
        <v>534</v>
      </c>
      <c r="I922" s="58">
        <v>0</v>
      </c>
    </row>
    <row r="923" spans="1:9" x14ac:dyDescent="0.45">
      <c r="A923" s="58">
        <v>348265</v>
      </c>
      <c r="B923" s="58" t="s">
        <v>529</v>
      </c>
      <c r="C923" s="58" t="s">
        <v>530</v>
      </c>
      <c r="D923" s="58" t="s">
        <v>565</v>
      </c>
      <c r="E923" s="58" t="s">
        <v>532</v>
      </c>
      <c r="F923" s="58" t="s">
        <v>557</v>
      </c>
      <c r="G923" s="58">
        <v>2020</v>
      </c>
      <c r="H923" s="58" t="s">
        <v>534</v>
      </c>
      <c r="I923" s="58">
        <v>0</v>
      </c>
    </row>
    <row r="924" spans="1:9" x14ac:dyDescent="0.45">
      <c r="A924" s="58">
        <v>348266</v>
      </c>
      <c r="B924" s="58" t="s">
        <v>529</v>
      </c>
      <c r="C924" s="58" t="s">
        <v>530</v>
      </c>
      <c r="D924" s="58" t="s">
        <v>565</v>
      </c>
      <c r="E924" s="58" t="s">
        <v>532</v>
      </c>
      <c r="F924" s="58" t="s">
        <v>557</v>
      </c>
      <c r="G924" s="58">
        <v>2021</v>
      </c>
      <c r="H924" s="58" t="s">
        <v>534</v>
      </c>
      <c r="I924" s="58">
        <v>0</v>
      </c>
    </row>
    <row r="925" spans="1:9" x14ac:dyDescent="0.45">
      <c r="A925" s="58">
        <v>348267</v>
      </c>
      <c r="B925" s="58" t="s">
        <v>529</v>
      </c>
      <c r="C925" s="58" t="s">
        <v>530</v>
      </c>
      <c r="D925" s="58" t="s">
        <v>565</v>
      </c>
      <c r="E925" s="58" t="s">
        <v>532</v>
      </c>
      <c r="F925" s="58" t="s">
        <v>557</v>
      </c>
      <c r="G925" s="58">
        <v>2022</v>
      </c>
      <c r="H925" s="58" t="s">
        <v>534</v>
      </c>
      <c r="I925" s="58">
        <v>0</v>
      </c>
    </row>
    <row r="926" spans="1:9" x14ac:dyDescent="0.45">
      <c r="A926" s="58">
        <v>348268</v>
      </c>
      <c r="B926" s="58" t="s">
        <v>529</v>
      </c>
      <c r="C926" s="58" t="s">
        <v>530</v>
      </c>
      <c r="D926" s="58" t="s">
        <v>565</v>
      </c>
      <c r="E926" s="58" t="s">
        <v>532</v>
      </c>
      <c r="F926" s="58" t="s">
        <v>557</v>
      </c>
      <c r="G926" s="58">
        <v>2023</v>
      </c>
      <c r="H926" s="58" t="s">
        <v>534</v>
      </c>
      <c r="I926" s="58">
        <v>0</v>
      </c>
    </row>
    <row r="927" spans="1:9" x14ac:dyDescent="0.45">
      <c r="A927" s="58">
        <v>348269</v>
      </c>
      <c r="B927" s="58" t="s">
        <v>529</v>
      </c>
      <c r="C927" s="58" t="s">
        <v>530</v>
      </c>
      <c r="D927" s="58" t="s">
        <v>565</v>
      </c>
      <c r="E927" s="58" t="s">
        <v>532</v>
      </c>
      <c r="F927" s="58" t="s">
        <v>557</v>
      </c>
      <c r="G927" s="58">
        <v>2024</v>
      </c>
      <c r="H927" s="58" t="s">
        <v>534</v>
      </c>
      <c r="I927" s="58">
        <v>0</v>
      </c>
    </row>
    <row r="928" spans="1:9" x14ac:dyDescent="0.45">
      <c r="A928" s="58">
        <v>348270</v>
      </c>
      <c r="B928" s="58" t="s">
        <v>529</v>
      </c>
      <c r="C928" s="58" t="s">
        <v>530</v>
      </c>
      <c r="D928" s="58" t="s">
        <v>565</v>
      </c>
      <c r="E928" s="58" t="s">
        <v>532</v>
      </c>
      <c r="F928" s="58" t="s">
        <v>557</v>
      </c>
      <c r="G928" s="58">
        <v>2025</v>
      </c>
      <c r="H928" s="58" t="s">
        <v>534</v>
      </c>
      <c r="I928" s="58">
        <v>0</v>
      </c>
    </row>
    <row r="929" spans="1:9" x14ac:dyDescent="0.45">
      <c r="A929" s="58">
        <v>348271</v>
      </c>
      <c r="B929" s="58" t="s">
        <v>529</v>
      </c>
      <c r="C929" s="58" t="s">
        <v>530</v>
      </c>
      <c r="D929" s="58" t="s">
        <v>565</v>
      </c>
      <c r="E929" s="58" t="s">
        <v>532</v>
      </c>
      <c r="F929" s="58" t="s">
        <v>557</v>
      </c>
      <c r="G929" s="58">
        <v>2026</v>
      </c>
      <c r="H929" s="58" t="s">
        <v>534</v>
      </c>
      <c r="I929" s="58">
        <v>0</v>
      </c>
    </row>
    <row r="930" spans="1:9" x14ac:dyDescent="0.45">
      <c r="A930" s="58">
        <v>348272</v>
      </c>
      <c r="B930" s="58" t="s">
        <v>529</v>
      </c>
      <c r="C930" s="58" t="s">
        <v>530</v>
      </c>
      <c r="D930" s="58" t="s">
        <v>565</v>
      </c>
      <c r="E930" s="58" t="s">
        <v>532</v>
      </c>
      <c r="F930" s="58" t="s">
        <v>557</v>
      </c>
      <c r="G930" s="58">
        <v>2027</v>
      </c>
      <c r="H930" s="58" t="s">
        <v>534</v>
      </c>
      <c r="I930" s="58">
        <v>0</v>
      </c>
    </row>
    <row r="931" spans="1:9" x14ac:dyDescent="0.45">
      <c r="A931" s="58">
        <v>348273</v>
      </c>
      <c r="B931" s="58" t="s">
        <v>529</v>
      </c>
      <c r="C931" s="58" t="s">
        <v>530</v>
      </c>
      <c r="D931" s="58" t="s">
        <v>565</v>
      </c>
      <c r="E931" s="58" t="s">
        <v>532</v>
      </c>
      <c r="F931" s="58" t="s">
        <v>557</v>
      </c>
      <c r="G931" s="58">
        <v>2028</v>
      </c>
      <c r="H931" s="58" t="s">
        <v>534</v>
      </c>
      <c r="I931" s="58">
        <v>0</v>
      </c>
    </row>
    <row r="932" spans="1:9" x14ac:dyDescent="0.45">
      <c r="A932" s="58">
        <v>348274</v>
      </c>
      <c r="B932" s="58" t="s">
        <v>529</v>
      </c>
      <c r="C932" s="58" t="s">
        <v>530</v>
      </c>
      <c r="D932" s="58" t="s">
        <v>565</v>
      </c>
      <c r="E932" s="58" t="s">
        <v>532</v>
      </c>
      <c r="F932" s="58" t="s">
        <v>557</v>
      </c>
      <c r="G932" s="58">
        <v>2029</v>
      </c>
      <c r="H932" s="58" t="s">
        <v>534</v>
      </c>
      <c r="I932" s="58">
        <v>0</v>
      </c>
    </row>
    <row r="933" spans="1:9" x14ac:dyDescent="0.45">
      <c r="A933" s="58">
        <v>348275</v>
      </c>
      <c r="B933" s="58" t="s">
        <v>529</v>
      </c>
      <c r="C933" s="58" t="s">
        <v>530</v>
      </c>
      <c r="D933" s="58" t="s">
        <v>565</v>
      </c>
      <c r="E933" s="58" t="s">
        <v>532</v>
      </c>
      <c r="F933" s="58" t="s">
        <v>557</v>
      </c>
      <c r="G933" s="58">
        <v>2030</v>
      </c>
      <c r="H933" s="58" t="s">
        <v>534</v>
      </c>
      <c r="I933" s="58">
        <v>0</v>
      </c>
    </row>
    <row r="934" spans="1:9" x14ac:dyDescent="0.45">
      <c r="A934" s="58">
        <v>348276</v>
      </c>
      <c r="B934" s="58" t="s">
        <v>529</v>
      </c>
      <c r="C934" s="58" t="s">
        <v>530</v>
      </c>
      <c r="D934" s="58" t="s">
        <v>565</v>
      </c>
      <c r="E934" s="58" t="s">
        <v>532</v>
      </c>
      <c r="F934" s="58" t="s">
        <v>557</v>
      </c>
      <c r="G934" s="58">
        <v>2031</v>
      </c>
      <c r="H934" s="58" t="s">
        <v>534</v>
      </c>
      <c r="I934" s="58">
        <v>0</v>
      </c>
    </row>
    <row r="935" spans="1:9" x14ac:dyDescent="0.45">
      <c r="A935" s="58">
        <v>348277</v>
      </c>
      <c r="B935" s="58" t="s">
        <v>529</v>
      </c>
      <c r="C935" s="58" t="s">
        <v>530</v>
      </c>
      <c r="D935" s="58" t="s">
        <v>565</v>
      </c>
      <c r="E935" s="58" t="s">
        <v>532</v>
      </c>
      <c r="F935" s="58" t="s">
        <v>557</v>
      </c>
      <c r="G935" s="58">
        <v>2032</v>
      </c>
      <c r="H935" s="58" t="s">
        <v>534</v>
      </c>
      <c r="I935" s="58">
        <v>0</v>
      </c>
    </row>
    <row r="936" spans="1:9" x14ac:dyDescent="0.45">
      <c r="A936" s="58">
        <v>348278</v>
      </c>
      <c r="B936" s="58" t="s">
        <v>529</v>
      </c>
      <c r="C936" s="58" t="s">
        <v>530</v>
      </c>
      <c r="D936" s="58" t="s">
        <v>565</v>
      </c>
      <c r="E936" s="58" t="s">
        <v>532</v>
      </c>
      <c r="F936" s="58" t="s">
        <v>557</v>
      </c>
      <c r="G936" s="58">
        <v>2033</v>
      </c>
      <c r="H936" s="58" t="s">
        <v>534</v>
      </c>
      <c r="I936" s="58">
        <v>0</v>
      </c>
    </row>
    <row r="937" spans="1:9" x14ac:dyDescent="0.45">
      <c r="A937" s="58">
        <v>348279</v>
      </c>
      <c r="B937" s="58" t="s">
        <v>529</v>
      </c>
      <c r="C937" s="58" t="s">
        <v>530</v>
      </c>
      <c r="D937" s="58" t="s">
        <v>565</v>
      </c>
      <c r="E937" s="58" t="s">
        <v>532</v>
      </c>
      <c r="F937" s="58" t="s">
        <v>557</v>
      </c>
      <c r="G937" s="58">
        <v>2034</v>
      </c>
      <c r="H937" s="58" t="s">
        <v>534</v>
      </c>
      <c r="I937" s="58">
        <v>0</v>
      </c>
    </row>
    <row r="938" spans="1:9" x14ac:dyDescent="0.45">
      <c r="A938" s="58">
        <v>348280</v>
      </c>
      <c r="B938" s="58" t="s">
        <v>529</v>
      </c>
      <c r="C938" s="58" t="s">
        <v>530</v>
      </c>
      <c r="D938" s="58" t="s">
        <v>565</v>
      </c>
      <c r="E938" s="58" t="s">
        <v>532</v>
      </c>
      <c r="F938" s="58" t="s">
        <v>557</v>
      </c>
      <c r="G938" s="58">
        <v>2035</v>
      </c>
      <c r="H938" s="58" t="s">
        <v>534</v>
      </c>
      <c r="I938" s="58">
        <v>0</v>
      </c>
    </row>
    <row r="939" spans="1:9" x14ac:dyDescent="0.45">
      <c r="A939" s="58">
        <v>348281</v>
      </c>
      <c r="B939" s="58" t="s">
        <v>529</v>
      </c>
      <c r="C939" s="58" t="s">
        <v>530</v>
      </c>
      <c r="D939" s="58" t="s">
        <v>565</v>
      </c>
      <c r="E939" s="58" t="s">
        <v>532</v>
      </c>
      <c r="F939" s="58" t="s">
        <v>557</v>
      </c>
      <c r="G939" s="58">
        <v>2036</v>
      </c>
      <c r="H939" s="58" t="s">
        <v>534</v>
      </c>
      <c r="I939" s="58">
        <v>0</v>
      </c>
    </row>
    <row r="940" spans="1:9" x14ac:dyDescent="0.45">
      <c r="A940" s="58">
        <v>348282</v>
      </c>
      <c r="B940" s="58" t="s">
        <v>529</v>
      </c>
      <c r="C940" s="58" t="s">
        <v>530</v>
      </c>
      <c r="D940" s="58" t="s">
        <v>565</v>
      </c>
      <c r="E940" s="58" t="s">
        <v>532</v>
      </c>
      <c r="F940" s="58" t="s">
        <v>557</v>
      </c>
      <c r="G940" s="58">
        <v>2037</v>
      </c>
      <c r="H940" s="58" t="s">
        <v>534</v>
      </c>
      <c r="I940" s="58">
        <v>0</v>
      </c>
    </row>
    <row r="941" spans="1:9" x14ac:dyDescent="0.45">
      <c r="A941" s="58">
        <v>348283</v>
      </c>
      <c r="B941" s="58" t="s">
        <v>529</v>
      </c>
      <c r="C941" s="58" t="s">
        <v>530</v>
      </c>
      <c r="D941" s="58" t="s">
        <v>565</v>
      </c>
      <c r="E941" s="58" t="s">
        <v>532</v>
      </c>
      <c r="F941" s="58" t="s">
        <v>557</v>
      </c>
      <c r="G941" s="58">
        <v>2038</v>
      </c>
      <c r="H941" s="58" t="s">
        <v>534</v>
      </c>
      <c r="I941" s="58">
        <v>0</v>
      </c>
    </row>
    <row r="942" spans="1:9" x14ac:dyDescent="0.45">
      <c r="A942" s="58">
        <v>348284</v>
      </c>
      <c r="B942" s="58" t="s">
        <v>529</v>
      </c>
      <c r="C942" s="58" t="s">
        <v>530</v>
      </c>
      <c r="D942" s="58" t="s">
        <v>565</v>
      </c>
      <c r="E942" s="58" t="s">
        <v>532</v>
      </c>
      <c r="F942" s="58" t="s">
        <v>557</v>
      </c>
      <c r="G942" s="58">
        <v>2039</v>
      </c>
      <c r="H942" s="58" t="s">
        <v>534</v>
      </c>
      <c r="I942" s="58">
        <v>0</v>
      </c>
    </row>
    <row r="943" spans="1:9" x14ac:dyDescent="0.45">
      <c r="A943" s="58">
        <v>348285</v>
      </c>
      <c r="B943" s="58" t="s">
        <v>529</v>
      </c>
      <c r="C943" s="58" t="s">
        <v>530</v>
      </c>
      <c r="D943" s="58" t="s">
        <v>565</v>
      </c>
      <c r="E943" s="58" t="s">
        <v>532</v>
      </c>
      <c r="F943" s="58" t="s">
        <v>557</v>
      </c>
      <c r="G943" s="58">
        <v>2040</v>
      </c>
      <c r="H943" s="58" t="s">
        <v>534</v>
      </c>
      <c r="I943" s="58">
        <v>0</v>
      </c>
    </row>
    <row r="944" spans="1:9" x14ac:dyDescent="0.45">
      <c r="A944" s="58">
        <v>348286</v>
      </c>
      <c r="B944" s="58" t="s">
        <v>529</v>
      </c>
      <c r="C944" s="58" t="s">
        <v>530</v>
      </c>
      <c r="D944" s="58" t="s">
        <v>565</v>
      </c>
      <c r="E944" s="58" t="s">
        <v>532</v>
      </c>
      <c r="F944" s="58" t="s">
        <v>557</v>
      </c>
      <c r="G944" s="58">
        <v>2041</v>
      </c>
      <c r="H944" s="58" t="s">
        <v>534</v>
      </c>
      <c r="I944" s="58">
        <v>0</v>
      </c>
    </row>
    <row r="945" spans="1:9" x14ac:dyDescent="0.45">
      <c r="A945" s="58">
        <v>348287</v>
      </c>
      <c r="B945" s="58" t="s">
        <v>529</v>
      </c>
      <c r="C945" s="58" t="s">
        <v>530</v>
      </c>
      <c r="D945" s="58" t="s">
        <v>565</v>
      </c>
      <c r="E945" s="58" t="s">
        <v>532</v>
      </c>
      <c r="F945" s="58" t="s">
        <v>557</v>
      </c>
      <c r="G945" s="58">
        <v>2042</v>
      </c>
      <c r="H945" s="58" t="s">
        <v>534</v>
      </c>
      <c r="I945" s="58">
        <v>0</v>
      </c>
    </row>
    <row r="946" spans="1:9" x14ac:dyDescent="0.45">
      <c r="A946" s="58">
        <v>348288</v>
      </c>
      <c r="B946" s="58" t="s">
        <v>529</v>
      </c>
      <c r="C946" s="58" t="s">
        <v>530</v>
      </c>
      <c r="D946" s="58" t="s">
        <v>565</v>
      </c>
      <c r="E946" s="58" t="s">
        <v>532</v>
      </c>
      <c r="F946" s="58" t="s">
        <v>557</v>
      </c>
      <c r="G946" s="58">
        <v>2043</v>
      </c>
      <c r="H946" s="58" t="s">
        <v>534</v>
      </c>
      <c r="I946" s="58">
        <v>0</v>
      </c>
    </row>
    <row r="947" spans="1:9" x14ac:dyDescent="0.45">
      <c r="A947" s="58">
        <v>348289</v>
      </c>
      <c r="B947" s="58" t="s">
        <v>529</v>
      </c>
      <c r="C947" s="58" t="s">
        <v>530</v>
      </c>
      <c r="D947" s="58" t="s">
        <v>565</v>
      </c>
      <c r="E947" s="58" t="s">
        <v>532</v>
      </c>
      <c r="F947" s="58" t="s">
        <v>557</v>
      </c>
      <c r="G947" s="58">
        <v>2044</v>
      </c>
      <c r="H947" s="58" t="s">
        <v>534</v>
      </c>
      <c r="I947" s="58">
        <v>0</v>
      </c>
    </row>
    <row r="948" spans="1:9" x14ac:dyDescent="0.45">
      <c r="A948" s="58">
        <v>348290</v>
      </c>
      <c r="B948" s="58" t="s">
        <v>529</v>
      </c>
      <c r="C948" s="58" t="s">
        <v>530</v>
      </c>
      <c r="D948" s="58" t="s">
        <v>565</v>
      </c>
      <c r="E948" s="58" t="s">
        <v>532</v>
      </c>
      <c r="F948" s="58" t="s">
        <v>557</v>
      </c>
      <c r="G948" s="58">
        <v>2045</v>
      </c>
      <c r="H948" s="58" t="s">
        <v>534</v>
      </c>
      <c r="I948" s="58">
        <v>0</v>
      </c>
    </row>
    <row r="949" spans="1:9" x14ac:dyDescent="0.45">
      <c r="A949" s="58">
        <v>348291</v>
      </c>
      <c r="B949" s="58" t="s">
        <v>529</v>
      </c>
      <c r="C949" s="58" t="s">
        <v>530</v>
      </c>
      <c r="D949" s="58" t="s">
        <v>565</v>
      </c>
      <c r="E949" s="58" t="s">
        <v>532</v>
      </c>
      <c r="F949" s="58" t="s">
        <v>557</v>
      </c>
      <c r="G949" s="58">
        <v>2046</v>
      </c>
      <c r="H949" s="58" t="s">
        <v>534</v>
      </c>
      <c r="I949" s="58">
        <v>0</v>
      </c>
    </row>
    <row r="950" spans="1:9" x14ac:dyDescent="0.45">
      <c r="A950" s="58">
        <v>348292</v>
      </c>
      <c r="B950" s="58" t="s">
        <v>529</v>
      </c>
      <c r="C950" s="58" t="s">
        <v>530</v>
      </c>
      <c r="D950" s="58" t="s">
        <v>565</v>
      </c>
      <c r="E950" s="58" t="s">
        <v>532</v>
      </c>
      <c r="F950" s="58" t="s">
        <v>557</v>
      </c>
      <c r="G950" s="58">
        <v>2047</v>
      </c>
      <c r="H950" s="58" t="s">
        <v>534</v>
      </c>
      <c r="I950" s="58">
        <v>0</v>
      </c>
    </row>
    <row r="951" spans="1:9" x14ac:dyDescent="0.45">
      <c r="A951" s="58">
        <v>348293</v>
      </c>
      <c r="B951" s="58" t="s">
        <v>529</v>
      </c>
      <c r="C951" s="58" t="s">
        <v>530</v>
      </c>
      <c r="D951" s="58" t="s">
        <v>565</v>
      </c>
      <c r="E951" s="58" t="s">
        <v>532</v>
      </c>
      <c r="F951" s="58" t="s">
        <v>557</v>
      </c>
      <c r="G951" s="58">
        <v>2048</v>
      </c>
      <c r="H951" s="58" t="s">
        <v>534</v>
      </c>
      <c r="I951" s="58">
        <v>0</v>
      </c>
    </row>
    <row r="952" spans="1:9" x14ac:dyDescent="0.45">
      <c r="A952" s="58">
        <v>348294</v>
      </c>
      <c r="B952" s="58" t="s">
        <v>529</v>
      </c>
      <c r="C952" s="58" t="s">
        <v>530</v>
      </c>
      <c r="D952" s="58" t="s">
        <v>565</v>
      </c>
      <c r="E952" s="58" t="s">
        <v>532</v>
      </c>
      <c r="F952" s="58" t="s">
        <v>557</v>
      </c>
      <c r="G952" s="58">
        <v>2049</v>
      </c>
      <c r="H952" s="58" t="s">
        <v>534</v>
      </c>
      <c r="I952" s="58">
        <v>0</v>
      </c>
    </row>
    <row r="953" spans="1:9" x14ac:dyDescent="0.45">
      <c r="A953" s="58">
        <v>348295</v>
      </c>
      <c r="B953" s="58" t="s">
        <v>529</v>
      </c>
      <c r="C953" s="58" t="s">
        <v>530</v>
      </c>
      <c r="D953" s="58" t="s">
        <v>565</v>
      </c>
      <c r="E953" s="58" t="s">
        <v>532</v>
      </c>
      <c r="F953" s="58" t="s">
        <v>557</v>
      </c>
      <c r="G953" s="58">
        <v>2050</v>
      </c>
      <c r="H953" s="58" t="s">
        <v>534</v>
      </c>
      <c r="I953" s="58">
        <v>0</v>
      </c>
    </row>
    <row r="954" spans="1:9" x14ac:dyDescent="0.45">
      <c r="A954" s="58">
        <v>349996</v>
      </c>
      <c r="B954" s="58" t="s">
        <v>529</v>
      </c>
      <c r="C954" s="58" t="s">
        <v>530</v>
      </c>
      <c r="D954" s="58" t="s">
        <v>566</v>
      </c>
      <c r="E954" s="58" t="s">
        <v>532</v>
      </c>
      <c r="F954" s="58" t="s">
        <v>557</v>
      </c>
      <c r="G954" s="58">
        <v>2017</v>
      </c>
      <c r="H954" s="58" t="s">
        <v>534</v>
      </c>
      <c r="I954" s="58">
        <v>95265.468096047101</v>
      </c>
    </row>
    <row r="955" spans="1:9" x14ac:dyDescent="0.45">
      <c r="A955" s="58">
        <v>349997</v>
      </c>
      <c r="B955" s="58" t="s">
        <v>529</v>
      </c>
      <c r="C955" s="58" t="s">
        <v>530</v>
      </c>
      <c r="D955" s="58" t="s">
        <v>566</v>
      </c>
      <c r="E955" s="58" t="s">
        <v>532</v>
      </c>
      <c r="F955" s="58" t="s">
        <v>557</v>
      </c>
      <c r="G955" s="58">
        <v>2018</v>
      </c>
      <c r="H955" s="58" t="s">
        <v>534</v>
      </c>
      <c r="I955" s="58">
        <v>106649.09509376199</v>
      </c>
    </row>
    <row r="956" spans="1:9" x14ac:dyDescent="0.45">
      <c r="A956" s="58">
        <v>349998</v>
      </c>
      <c r="B956" s="58" t="s">
        <v>529</v>
      </c>
      <c r="C956" s="58" t="s">
        <v>530</v>
      </c>
      <c r="D956" s="58" t="s">
        <v>566</v>
      </c>
      <c r="E956" s="58" t="s">
        <v>532</v>
      </c>
      <c r="F956" s="58" t="s">
        <v>557</v>
      </c>
      <c r="G956" s="58">
        <v>2019</v>
      </c>
      <c r="H956" s="58" t="s">
        <v>534</v>
      </c>
      <c r="I956" s="58">
        <v>118676.702084491</v>
      </c>
    </row>
    <row r="957" spans="1:9" x14ac:dyDescent="0.45">
      <c r="A957" s="58">
        <v>349999</v>
      </c>
      <c r="B957" s="58" t="s">
        <v>529</v>
      </c>
      <c r="C957" s="58" t="s">
        <v>530</v>
      </c>
      <c r="D957" s="58" t="s">
        <v>566</v>
      </c>
      <c r="E957" s="58" t="s">
        <v>532</v>
      </c>
      <c r="F957" s="58" t="s">
        <v>557</v>
      </c>
      <c r="G957" s="58">
        <v>2020</v>
      </c>
      <c r="H957" s="58" t="s">
        <v>534</v>
      </c>
      <c r="I957" s="58">
        <v>131855.38717396199</v>
      </c>
    </row>
    <row r="958" spans="1:9" x14ac:dyDescent="0.45">
      <c r="A958" s="58">
        <v>350000</v>
      </c>
      <c r="B958" s="58" t="s">
        <v>529</v>
      </c>
      <c r="C958" s="58" t="s">
        <v>530</v>
      </c>
      <c r="D958" s="58" t="s">
        <v>566</v>
      </c>
      <c r="E958" s="58" t="s">
        <v>532</v>
      </c>
      <c r="F958" s="58" t="s">
        <v>557</v>
      </c>
      <c r="G958" s="58">
        <v>2021</v>
      </c>
      <c r="H958" s="58" t="s">
        <v>534</v>
      </c>
      <c r="I958" s="58">
        <v>141484.21905362501</v>
      </c>
    </row>
    <row r="959" spans="1:9" x14ac:dyDescent="0.45">
      <c r="A959" s="58">
        <v>350001</v>
      </c>
      <c r="B959" s="58" t="s">
        <v>529</v>
      </c>
      <c r="C959" s="58" t="s">
        <v>530</v>
      </c>
      <c r="D959" s="58" t="s">
        <v>566</v>
      </c>
      <c r="E959" s="58" t="s">
        <v>532</v>
      </c>
      <c r="F959" s="58" t="s">
        <v>557</v>
      </c>
      <c r="G959" s="58">
        <v>2022</v>
      </c>
      <c r="H959" s="58" t="s">
        <v>534</v>
      </c>
      <c r="I959" s="58">
        <v>150931.66877414001</v>
      </c>
    </row>
    <row r="960" spans="1:9" x14ac:dyDescent="0.45">
      <c r="A960" s="58">
        <v>350002</v>
      </c>
      <c r="B960" s="58" t="s">
        <v>529</v>
      </c>
      <c r="C960" s="58" t="s">
        <v>530</v>
      </c>
      <c r="D960" s="58" t="s">
        <v>566</v>
      </c>
      <c r="E960" s="58" t="s">
        <v>532</v>
      </c>
      <c r="F960" s="58" t="s">
        <v>557</v>
      </c>
      <c r="G960" s="58">
        <v>2023</v>
      </c>
      <c r="H960" s="58" t="s">
        <v>534</v>
      </c>
      <c r="I960" s="58">
        <v>160510.605059778</v>
      </c>
    </row>
    <row r="961" spans="1:9" x14ac:dyDescent="0.45">
      <c r="A961" s="58">
        <v>350003</v>
      </c>
      <c r="B961" s="58" t="s">
        <v>529</v>
      </c>
      <c r="C961" s="58" t="s">
        <v>530</v>
      </c>
      <c r="D961" s="58" t="s">
        <v>566</v>
      </c>
      <c r="E961" s="58" t="s">
        <v>532</v>
      </c>
      <c r="F961" s="58" t="s">
        <v>557</v>
      </c>
      <c r="G961" s="58">
        <v>2024</v>
      </c>
      <c r="H961" s="58" t="s">
        <v>534</v>
      </c>
      <c r="I961" s="58">
        <v>170545.30884581601</v>
      </c>
    </row>
    <row r="962" spans="1:9" x14ac:dyDescent="0.45">
      <c r="A962" s="58">
        <v>350004</v>
      </c>
      <c r="B962" s="58" t="s">
        <v>529</v>
      </c>
      <c r="C962" s="58" t="s">
        <v>530</v>
      </c>
      <c r="D962" s="58" t="s">
        <v>566</v>
      </c>
      <c r="E962" s="58" t="s">
        <v>532</v>
      </c>
      <c r="F962" s="58" t="s">
        <v>557</v>
      </c>
      <c r="G962" s="58">
        <v>2025</v>
      </c>
      <c r="H962" s="58" t="s">
        <v>534</v>
      </c>
      <c r="I962" s="58">
        <v>179507.44717005899</v>
      </c>
    </row>
    <row r="963" spans="1:9" x14ac:dyDescent="0.45">
      <c r="A963" s="58">
        <v>350005</v>
      </c>
      <c r="B963" s="58" t="s">
        <v>529</v>
      </c>
      <c r="C963" s="58" t="s">
        <v>530</v>
      </c>
      <c r="D963" s="58" t="s">
        <v>566</v>
      </c>
      <c r="E963" s="58" t="s">
        <v>532</v>
      </c>
      <c r="F963" s="58" t="s">
        <v>557</v>
      </c>
      <c r="G963" s="58">
        <v>2026</v>
      </c>
      <c r="H963" s="58" t="s">
        <v>534</v>
      </c>
      <c r="I963" s="58">
        <v>188189.32484645501</v>
      </c>
    </row>
    <row r="964" spans="1:9" x14ac:dyDescent="0.45">
      <c r="A964" s="58">
        <v>350006</v>
      </c>
      <c r="B964" s="58" t="s">
        <v>529</v>
      </c>
      <c r="C964" s="58" t="s">
        <v>530</v>
      </c>
      <c r="D964" s="58" t="s">
        <v>566</v>
      </c>
      <c r="E964" s="58" t="s">
        <v>532</v>
      </c>
      <c r="F964" s="58" t="s">
        <v>557</v>
      </c>
      <c r="G964" s="58">
        <v>2027</v>
      </c>
      <c r="H964" s="58" t="s">
        <v>534</v>
      </c>
      <c r="I964" s="58">
        <v>196485.52512639799</v>
      </c>
    </row>
    <row r="965" spans="1:9" x14ac:dyDescent="0.45">
      <c r="A965" s="58">
        <v>350007</v>
      </c>
      <c r="B965" s="58" t="s">
        <v>529</v>
      </c>
      <c r="C965" s="58" t="s">
        <v>530</v>
      </c>
      <c r="D965" s="58" t="s">
        <v>566</v>
      </c>
      <c r="E965" s="58" t="s">
        <v>532</v>
      </c>
      <c r="F965" s="58" t="s">
        <v>557</v>
      </c>
      <c r="G965" s="58">
        <v>2028</v>
      </c>
      <c r="H965" s="58" t="s">
        <v>534</v>
      </c>
      <c r="I965" s="58">
        <v>204418.254525128</v>
      </c>
    </row>
    <row r="966" spans="1:9" x14ac:dyDescent="0.45">
      <c r="A966" s="58">
        <v>350008</v>
      </c>
      <c r="B966" s="58" t="s">
        <v>529</v>
      </c>
      <c r="C966" s="58" t="s">
        <v>530</v>
      </c>
      <c r="D966" s="58" t="s">
        <v>566</v>
      </c>
      <c r="E966" s="58" t="s">
        <v>532</v>
      </c>
      <c r="F966" s="58" t="s">
        <v>557</v>
      </c>
      <c r="G966" s="58">
        <v>2029</v>
      </c>
      <c r="H966" s="58" t="s">
        <v>534</v>
      </c>
      <c r="I966" s="58">
        <v>211921.30113657701</v>
      </c>
    </row>
    <row r="967" spans="1:9" x14ac:dyDescent="0.45">
      <c r="A967" s="58">
        <v>350009</v>
      </c>
      <c r="B967" s="58" t="s">
        <v>529</v>
      </c>
      <c r="C967" s="58" t="s">
        <v>530</v>
      </c>
      <c r="D967" s="58" t="s">
        <v>566</v>
      </c>
      <c r="E967" s="58" t="s">
        <v>532</v>
      </c>
      <c r="F967" s="58" t="s">
        <v>557</v>
      </c>
      <c r="G967" s="58">
        <v>2030</v>
      </c>
      <c r="H967" s="58" t="s">
        <v>534</v>
      </c>
      <c r="I967" s="58">
        <v>218823.48916682601</v>
      </c>
    </row>
    <row r="968" spans="1:9" x14ac:dyDescent="0.45">
      <c r="A968" s="58">
        <v>350010</v>
      </c>
      <c r="B968" s="58" t="s">
        <v>529</v>
      </c>
      <c r="C968" s="58" t="s">
        <v>530</v>
      </c>
      <c r="D968" s="58" t="s">
        <v>566</v>
      </c>
      <c r="E968" s="58" t="s">
        <v>532</v>
      </c>
      <c r="F968" s="58" t="s">
        <v>557</v>
      </c>
      <c r="G968" s="58">
        <v>2031</v>
      </c>
      <c r="H968" s="58" t="s">
        <v>534</v>
      </c>
      <c r="I968" s="58">
        <v>224855.973392605</v>
      </c>
    </row>
    <row r="969" spans="1:9" x14ac:dyDescent="0.45">
      <c r="A969" s="58">
        <v>350011</v>
      </c>
      <c r="B969" s="58" t="s">
        <v>529</v>
      </c>
      <c r="C969" s="58" t="s">
        <v>530</v>
      </c>
      <c r="D969" s="58" t="s">
        <v>566</v>
      </c>
      <c r="E969" s="58" t="s">
        <v>532</v>
      </c>
      <c r="F969" s="58" t="s">
        <v>557</v>
      </c>
      <c r="G969" s="58">
        <v>2032</v>
      </c>
      <c r="H969" s="58" t="s">
        <v>534</v>
      </c>
      <c r="I969" s="58">
        <v>229986.999108249</v>
      </c>
    </row>
    <row r="970" spans="1:9" x14ac:dyDescent="0.45">
      <c r="A970" s="58">
        <v>350012</v>
      </c>
      <c r="B970" s="58" t="s">
        <v>529</v>
      </c>
      <c r="C970" s="58" t="s">
        <v>530</v>
      </c>
      <c r="D970" s="58" t="s">
        <v>566</v>
      </c>
      <c r="E970" s="58" t="s">
        <v>532</v>
      </c>
      <c r="F970" s="58" t="s">
        <v>557</v>
      </c>
      <c r="G970" s="58">
        <v>2033</v>
      </c>
      <c r="H970" s="58" t="s">
        <v>534</v>
      </c>
      <c r="I970" s="58">
        <v>233988.65470491801</v>
      </c>
    </row>
    <row r="971" spans="1:9" x14ac:dyDescent="0.45">
      <c r="A971" s="58">
        <v>350013</v>
      </c>
      <c r="B971" s="58" t="s">
        <v>529</v>
      </c>
      <c r="C971" s="58" t="s">
        <v>530</v>
      </c>
      <c r="D971" s="58" t="s">
        <v>566</v>
      </c>
      <c r="E971" s="58" t="s">
        <v>532</v>
      </c>
      <c r="F971" s="58" t="s">
        <v>557</v>
      </c>
      <c r="G971" s="58">
        <v>2034</v>
      </c>
      <c r="H971" s="58" t="s">
        <v>534</v>
      </c>
      <c r="I971" s="58">
        <v>236774.50764681</v>
      </c>
    </row>
    <row r="972" spans="1:9" x14ac:dyDescent="0.45">
      <c r="A972" s="58">
        <v>350014</v>
      </c>
      <c r="B972" s="58" t="s">
        <v>529</v>
      </c>
      <c r="C972" s="58" t="s">
        <v>530</v>
      </c>
      <c r="D972" s="58" t="s">
        <v>566</v>
      </c>
      <c r="E972" s="58" t="s">
        <v>532</v>
      </c>
      <c r="F972" s="58" t="s">
        <v>557</v>
      </c>
      <c r="G972" s="58">
        <v>2035</v>
      </c>
      <c r="H972" s="58" t="s">
        <v>534</v>
      </c>
      <c r="I972" s="58">
        <v>238475.77035886099</v>
      </c>
    </row>
    <row r="973" spans="1:9" x14ac:dyDescent="0.45">
      <c r="A973" s="58">
        <v>350015</v>
      </c>
      <c r="B973" s="58" t="s">
        <v>529</v>
      </c>
      <c r="C973" s="58" t="s">
        <v>530</v>
      </c>
      <c r="D973" s="58" t="s">
        <v>566</v>
      </c>
      <c r="E973" s="58" t="s">
        <v>532</v>
      </c>
      <c r="F973" s="58" t="s">
        <v>557</v>
      </c>
      <c r="G973" s="58">
        <v>2036</v>
      </c>
      <c r="H973" s="58" t="s">
        <v>534</v>
      </c>
      <c r="I973" s="58">
        <v>239320.39129966201</v>
      </c>
    </row>
    <row r="974" spans="1:9" x14ac:dyDescent="0.45">
      <c r="A974" s="58">
        <v>350016</v>
      </c>
      <c r="B974" s="58" t="s">
        <v>529</v>
      </c>
      <c r="C974" s="58" t="s">
        <v>530</v>
      </c>
      <c r="D974" s="58" t="s">
        <v>566</v>
      </c>
      <c r="E974" s="58" t="s">
        <v>532</v>
      </c>
      <c r="F974" s="58" t="s">
        <v>557</v>
      </c>
      <c r="G974" s="58">
        <v>2037</v>
      </c>
      <c r="H974" s="58" t="s">
        <v>534</v>
      </c>
      <c r="I974" s="58">
        <v>239551.272575323</v>
      </c>
    </row>
    <row r="975" spans="1:9" x14ac:dyDescent="0.45">
      <c r="A975" s="58">
        <v>350017</v>
      </c>
      <c r="B975" s="58" t="s">
        <v>529</v>
      </c>
      <c r="C975" s="58" t="s">
        <v>530</v>
      </c>
      <c r="D975" s="58" t="s">
        <v>566</v>
      </c>
      <c r="E975" s="58" t="s">
        <v>532</v>
      </c>
      <c r="F975" s="58" t="s">
        <v>557</v>
      </c>
      <c r="G975" s="58">
        <v>2038</v>
      </c>
      <c r="H975" s="58" t="s">
        <v>534</v>
      </c>
      <c r="I975" s="58">
        <v>239390.94846577701</v>
      </c>
    </row>
    <row r="976" spans="1:9" x14ac:dyDescent="0.45">
      <c r="A976" s="58">
        <v>350018</v>
      </c>
      <c r="B976" s="58" t="s">
        <v>529</v>
      </c>
      <c r="C976" s="58" t="s">
        <v>530</v>
      </c>
      <c r="D976" s="58" t="s">
        <v>566</v>
      </c>
      <c r="E976" s="58" t="s">
        <v>532</v>
      </c>
      <c r="F976" s="58" t="s">
        <v>557</v>
      </c>
      <c r="G976" s="58">
        <v>2039</v>
      </c>
      <c r="H976" s="58" t="s">
        <v>534</v>
      </c>
      <c r="I976" s="58">
        <v>239110.901312895</v>
      </c>
    </row>
    <row r="977" spans="1:9" x14ac:dyDescent="0.45">
      <c r="A977" s="58">
        <v>350019</v>
      </c>
      <c r="B977" s="58" t="s">
        <v>529</v>
      </c>
      <c r="C977" s="58" t="s">
        <v>530</v>
      </c>
      <c r="D977" s="58" t="s">
        <v>566</v>
      </c>
      <c r="E977" s="58" t="s">
        <v>532</v>
      </c>
      <c r="F977" s="58" t="s">
        <v>557</v>
      </c>
      <c r="G977" s="58">
        <v>2040</v>
      </c>
      <c r="H977" s="58" t="s">
        <v>534</v>
      </c>
      <c r="I977" s="58">
        <v>238723.21612417599</v>
      </c>
    </row>
    <row r="978" spans="1:9" x14ac:dyDescent="0.45">
      <c r="A978" s="58">
        <v>350020</v>
      </c>
      <c r="B978" s="58" t="s">
        <v>529</v>
      </c>
      <c r="C978" s="58" t="s">
        <v>530</v>
      </c>
      <c r="D978" s="58" t="s">
        <v>566</v>
      </c>
      <c r="E978" s="58" t="s">
        <v>532</v>
      </c>
      <c r="F978" s="58" t="s">
        <v>557</v>
      </c>
      <c r="G978" s="58">
        <v>2041</v>
      </c>
      <c r="H978" s="58" t="s">
        <v>534</v>
      </c>
      <c r="I978" s="58">
        <v>239340.70010334501</v>
      </c>
    </row>
    <row r="979" spans="1:9" x14ac:dyDescent="0.45">
      <c r="A979" s="58">
        <v>350021</v>
      </c>
      <c r="B979" s="58" t="s">
        <v>529</v>
      </c>
      <c r="C979" s="58" t="s">
        <v>530</v>
      </c>
      <c r="D979" s="58" t="s">
        <v>566</v>
      </c>
      <c r="E979" s="58" t="s">
        <v>532</v>
      </c>
      <c r="F979" s="58" t="s">
        <v>557</v>
      </c>
      <c r="G979" s="58">
        <v>2042</v>
      </c>
      <c r="H979" s="58" t="s">
        <v>534</v>
      </c>
      <c r="I979" s="58">
        <v>240027.12713716799</v>
      </c>
    </row>
    <row r="980" spans="1:9" x14ac:dyDescent="0.45">
      <c r="A980" s="58">
        <v>350022</v>
      </c>
      <c r="B980" s="58" t="s">
        <v>529</v>
      </c>
      <c r="C980" s="58" t="s">
        <v>530</v>
      </c>
      <c r="D980" s="58" t="s">
        <v>566</v>
      </c>
      <c r="E980" s="58" t="s">
        <v>532</v>
      </c>
      <c r="F980" s="58" t="s">
        <v>557</v>
      </c>
      <c r="G980" s="58">
        <v>2043</v>
      </c>
      <c r="H980" s="58" t="s">
        <v>534</v>
      </c>
      <c r="I980" s="58">
        <v>240813.625655871</v>
      </c>
    </row>
    <row r="981" spans="1:9" x14ac:dyDescent="0.45">
      <c r="A981" s="58">
        <v>350023</v>
      </c>
      <c r="B981" s="58" t="s">
        <v>529</v>
      </c>
      <c r="C981" s="58" t="s">
        <v>530</v>
      </c>
      <c r="D981" s="58" t="s">
        <v>566</v>
      </c>
      <c r="E981" s="58" t="s">
        <v>532</v>
      </c>
      <c r="F981" s="58" t="s">
        <v>557</v>
      </c>
      <c r="G981" s="58">
        <v>2044</v>
      </c>
      <c r="H981" s="58" t="s">
        <v>534</v>
      </c>
      <c r="I981" s="58">
        <v>241708.79170515301</v>
      </c>
    </row>
    <row r="982" spans="1:9" x14ac:dyDescent="0.45">
      <c r="A982" s="58">
        <v>350024</v>
      </c>
      <c r="B982" s="58" t="s">
        <v>529</v>
      </c>
      <c r="C982" s="58" t="s">
        <v>530</v>
      </c>
      <c r="D982" s="58" t="s">
        <v>566</v>
      </c>
      <c r="E982" s="58" t="s">
        <v>532</v>
      </c>
      <c r="F982" s="58" t="s">
        <v>557</v>
      </c>
      <c r="G982" s="58">
        <v>2045</v>
      </c>
      <c r="H982" s="58" t="s">
        <v>534</v>
      </c>
      <c r="I982" s="58">
        <v>242710.33206608699</v>
      </c>
    </row>
    <row r="983" spans="1:9" x14ac:dyDescent="0.45">
      <c r="A983" s="58">
        <v>350025</v>
      </c>
      <c r="B983" s="58" t="s">
        <v>529</v>
      </c>
      <c r="C983" s="58" t="s">
        <v>530</v>
      </c>
      <c r="D983" s="58" t="s">
        <v>566</v>
      </c>
      <c r="E983" s="58" t="s">
        <v>532</v>
      </c>
      <c r="F983" s="58" t="s">
        <v>557</v>
      </c>
      <c r="G983" s="58">
        <v>2046</v>
      </c>
      <c r="H983" s="58" t="s">
        <v>534</v>
      </c>
      <c r="I983" s="58">
        <v>244212.56901946699</v>
      </c>
    </row>
    <row r="984" spans="1:9" x14ac:dyDescent="0.45">
      <c r="A984" s="58">
        <v>350026</v>
      </c>
      <c r="B984" s="58" t="s">
        <v>529</v>
      </c>
      <c r="C984" s="58" t="s">
        <v>530</v>
      </c>
      <c r="D984" s="58" t="s">
        <v>566</v>
      </c>
      <c r="E984" s="58" t="s">
        <v>532</v>
      </c>
      <c r="F984" s="58" t="s">
        <v>557</v>
      </c>
      <c r="G984" s="58">
        <v>2047</v>
      </c>
      <c r="H984" s="58" t="s">
        <v>534</v>
      </c>
      <c r="I984" s="58">
        <v>245795.09829624099</v>
      </c>
    </row>
    <row r="985" spans="1:9" x14ac:dyDescent="0.45">
      <c r="A985" s="58">
        <v>350027</v>
      </c>
      <c r="B985" s="58" t="s">
        <v>529</v>
      </c>
      <c r="C985" s="58" t="s">
        <v>530</v>
      </c>
      <c r="D985" s="58" t="s">
        <v>566</v>
      </c>
      <c r="E985" s="58" t="s">
        <v>532</v>
      </c>
      <c r="F985" s="58" t="s">
        <v>557</v>
      </c>
      <c r="G985" s="58">
        <v>2048</v>
      </c>
      <c r="H985" s="58" t="s">
        <v>534</v>
      </c>
      <c r="I985" s="58">
        <v>247462.69924933201</v>
      </c>
    </row>
    <row r="986" spans="1:9" x14ac:dyDescent="0.45">
      <c r="A986" s="58">
        <v>350028</v>
      </c>
      <c r="B986" s="58" t="s">
        <v>529</v>
      </c>
      <c r="C986" s="58" t="s">
        <v>530</v>
      </c>
      <c r="D986" s="58" t="s">
        <v>566</v>
      </c>
      <c r="E986" s="58" t="s">
        <v>532</v>
      </c>
      <c r="F986" s="58" t="s">
        <v>557</v>
      </c>
      <c r="G986" s="58">
        <v>2049</v>
      </c>
      <c r="H986" s="58" t="s">
        <v>534</v>
      </c>
      <c r="I986" s="58">
        <v>249213.37369560299</v>
      </c>
    </row>
    <row r="987" spans="1:9" x14ac:dyDescent="0.45">
      <c r="A987" s="58">
        <v>350029</v>
      </c>
      <c r="B987" s="58" t="s">
        <v>529</v>
      </c>
      <c r="C987" s="58" t="s">
        <v>530</v>
      </c>
      <c r="D987" s="58" t="s">
        <v>566</v>
      </c>
      <c r="E987" s="58" t="s">
        <v>532</v>
      </c>
      <c r="F987" s="58" t="s">
        <v>557</v>
      </c>
      <c r="G987" s="58">
        <v>2050</v>
      </c>
      <c r="H987" s="58" t="s">
        <v>534</v>
      </c>
      <c r="I987" s="58">
        <v>251039.508212302</v>
      </c>
    </row>
    <row r="988" spans="1:9" x14ac:dyDescent="0.45">
      <c r="A988" s="58">
        <v>351730</v>
      </c>
      <c r="B988" s="58" t="s">
        <v>529</v>
      </c>
      <c r="C988" s="58" t="s">
        <v>530</v>
      </c>
      <c r="D988" s="58" t="s">
        <v>567</v>
      </c>
      <c r="E988" s="58" t="s">
        <v>532</v>
      </c>
      <c r="F988" s="58" t="s">
        <v>540</v>
      </c>
      <c r="G988" s="58">
        <v>2017</v>
      </c>
      <c r="H988" s="58" t="s">
        <v>534</v>
      </c>
      <c r="I988" s="58">
        <v>0</v>
      </c>
    </row>
    <row r="989" spans="1:9" x14ac:dyDescent="0.45">
      <c r="A989" s="58">
        <v>351731</v>
      </c>
      <c r="B989" s="58" t="s">
        <v>529</v>
      </c>
      <c r="C989" s="58" t="s">
        <v>530</v>
      </c>
      <c r="D989" s="58" t="s">
        <v>567</v>
      </c>
      <c r="E989" s="58" t="s">
        <v>532</v>
      </c>
      <c r="F989" s="58" t="s">
        <v>540</v>
      </c>
      <c r="G989" s="58">
        <v>2018</v>
      </c>
      <c r="H989" s="58" t="s">
        <v>534</v>
      </c>
      <c r="I989" s="58">
        <v>0</v>
      </c>
    </row>
    <row r="990" spans="1:9" x14ac:dyDescent="0.45">
      <c r="A990" s="58">
        <v>351732</v>
      </c>
      <c r="B990" s="58" t="s">
        <v>529</v>
      </c>
      <c r="C990" s="58" t="s">
        <v>530</v>
      </c>
      <c r="D990" s="58" t="s">
        <v>567</v>
      </c>
      <c r="E990" s="58" t="s">
        <v>532</v>
      </c>
      <c r="F990" s="58" t="s">
        <v>540</v>
      </c>
      <c r="G990" s="58">
        <v>2019</v>
      </c>
      <c r="H990" s="58" t="s">
        <v>534</v>
      </c>
      <c r="I990" s="58">
        <v>0</v>
      </c>
    </row>
    <row r="991" spans="1:9" x14ac:dyDescent="0.45">
      <c r="A991" s="58">
        <v>351733</v>
      </c>
      <c r="B991" s="58" t="s">
        <v>529</v>
      </c>
      <c r="C991" s="58" t="s">
        <v>530</v>
      </c>
      <c r="D991" s="58" t="s">
        <v>567</v>
      </c>
      <c r="E991" s="58" t="s">
        <v>532</v>
      </c>
      <c r="F991" s="58" t="s">
        <v>540</v>
      </c>
      <c r="G991" s="58">
        <v>2020</v>
      </c>
      <c r="H991" s="58" t="s">
        <v>534</v>
      </c>
      <c r="I991" s="58">
        <v>0</v>
      </c>
    </row>
    <row r="992" spans="1:9" x14ac:dyDescent="0.45">
      <c r="A992" s="58">
        <v>351734</v>
      </c>
      <c r="B992" s="58" t="s">
        <v>529</v>
      </c>
      <c r="C992" s="58" t="s">
        <v>530</v>
      </c>
      <c r="D992" s="58" t="s">
        <v>567</v>
      </c>
      <c r="E992" s="58" t="s">
        <v>532</v>
      </c>
      <c r="F992" s="58" t="s">
        <v>540</v>
      </c>
      <c r="G992" s="58">
        <v>2021</v>
      </c>
      <c r="H992" s="58" t="s">
        <v>534</v>
      </c>
      <c r="I992" s="58">
        <v>0</v>
      </c>
    </row>
    <row r="993" spans="1:9" x14ac:dyDescent="0.45">
      <c r="A993" s="58">
        <v>351735</v>
      </c>
      <c r="B993" s="58" t="s">
        <v>529</v>
      </c>
      <c r="C993" s="58" t="s">
        <v>530</v>
      </c>
      <c r="D993" s="58" t="s">
        <v>567</v>
      </c>
      <c r="E993" s="58" t="s">
        <v>532</v>
      </c>
      <c r="F993" s="58" t="s">
        <v>540</v>
      </c>
      <c r="G993" s="58">
        <v>2022</v>
      </c>
      <c r="H993" s="58" t="s">
        <v>534</v>
      </c>
      <c r="I993" s="58">
        <v>0</v>
      </c>
    </row>
    <row r="994" spans="1:9" x14ac:dyDescent="0.45">
      <c r="A994" s="58">
        <v>351736</v>
      </c>
      <c r="B994" s="58" t="s">
        <v>529</v>
      </c>
      <c r="C994" s="58" t="s">
        <v>530</v>
      </c>
      <c r="D994" s="58" t="s">
        <v>567</v>
      </c>
      <c r="E994" s="58" t="s">
        <v>532</v>
      </c>
      <c r="F994" s="58" t="s">
        <v>540</v>
      </c>
      <c r="G994" s="58">
        <v>2023</v>
      </c>
      <c r="H994" s="58" t="s">
        <v>534</v>
      </c>
      <c r="I994" s="58">
        <v>0</v>
      </c>
    </row>
    <row r="995" spans="1:9" x14ac:dyDescent="0.45">
      <c r="A995" s="58">
        <v>351737</v>
      </c>
      <c r="B995" s="58" t="s">
        <v>529</v>
      </c>
      <c r="C995" s="58" t="s">
        <v>530</v>
      </c>
      <c r="D995" s="58" t="s">
        <v>567</v>
      </c>
      <c r="E995" s="58" t="s">
        <v>532</v>
      </c>
      <c r="F995" s="58" t="s">
        <v>540</v>
      </c>
      <c r="G995" s="58">
        <v>2024</v>
      </c>
      <c r="H995" s="58" t="s">
        <v>534</v>
      </c>
      <c r="I995" s="58">
        <v>0</v>
      </c>
    </row>
    <row r="996" spans="1:9" x14ac:dyDescent="0.45">
      <c r="A996" s="58">
        <v>351738</v>
      </c>
      <c r="B996" s="58" t="s">
        <v>529</v>
      </c>
      <c r="C996" s="58" t="s">
        <v>530</v>
      </c>
      <c r="D996" s="58" t="s">
        <v>567</v>
      </c>
      <c r="E996" s="58" t="s">
        <v>532</v>
      </c>
      <c r="F996" s="58" t="s">
        <v>540</v>
      </c>
      <c r="G996" s="58">
        <v>2025</v>
      </c>
      <c r="H996" s="58" t="s">
        <v>534</v>
      </c>
      <c r="I996" s="58">
        <v>0</v>
      </c>
    </row>
    <row r="997" spans="1:9" x14ac:dyDescent="0.45">
      <c r="A997" s="58">
        <v>351739</v>
      </c>
      <c r="B997" s="58" t="s">
        <v>529</v>
      </c>
      <c r="C997" s="58" t="s">
        <v>530</v>
      </c>
      <c r="D997" s="58" t="s">
        <v>567</v>
      </c>
      <c r="E997" s="58" t="s">
        <v>532</v>
      </c>
      <c r="F997" s="58" t="s">
        <v>540</v>
      </c>
      <c r="G997" s="58">
        <v>2026</v>
      </c>
      <c r="H997" s="58" t="s">
        <v>534</v>
      </c>
      <c r="I997" s="58">
        <v>0</v>
      </c>
    </row>
    <row r="998" spans="1:9" x14ac:dyDescent="0.45">
      <c r="A998" s="58">
        <v>351740</v>
      </c>
      <c r="B998" s="58" t="s">
        <v>529</v>
      </c>
      <c r="C998" s="58" t="s">
        <v>530</v>
      </c>
      <c r="D998" s="58" t="s">
        <v>567</v>
      </c>
      <c r="E998" s="58" t="s">
        <v>532</v>
      </c>
      <c r="F998" s="58" t="s">
        <v>540</v>
      </c>
      <c r="G998" s="58">
        <v>2027</v>
      </c>
      <c r="H998" s="58" t="s">
        <v>534</v>
      </c>
      <c r="I998" s="58">
        <v>0</v>
      </c>
    </row>
    <row r="999" spans="1:9" x14ac:dyDescent="0.45">
      <c r="A999" s="58">
        <v>351741</v>
      </c>
      <c r="B999" s="58" t="s">
        <v>529</v>
      </c>
      <c r="C999" s="58" t="s">
        <v>530</v>
      </c>
      <c r="D999" s="58" t="s">
        <v>567</v>
      </c>
      <c r="E999" s="58" t="s">
        <v>532</v>
      </c>
      <c r="F999" s="58" t="s">
        <v>540</v>
      </c>
      <c r="G999" s="58">
        <v>2028</v>
      </c>
      <c r="H999" s="58" t="s">
        <v>534</v>
      </c>
      <c r="I999" s="58">
        <v>0</v>
      </c>
    </row>
    <row r="1000" spans="1:9" x14ac:dyDescent="0.45">
      <c r="A1000" s="58">
        <v>351742</v>
      </c>
      <c r="B1000" s="58" t="s">
        <v>529</v>
      </c>
      <c r="C1000" s="58" t="s">
        <v>530</v>
      </c>
      <c r="D1000" s="58" t="s">
        <v>567</v>
      </c>
      <c r="E1000" s="58" t="s">
        <v>532</v>
      </c>
      <c r="F1000" s="58" t="s">
        <v>540</v>
      </c>
      <c r="G1000" s="58">
        <v>2029</v>
      </c>
      <c r="H1000" s="58" t="s">
        <v>534</v>
      </c>
      <c r="I1000" s="58">
        <v>0</v>
      </c>
    </row>
    <row r="1001" spans="1:9" x14ac:dyDescent="0.45">
      <c r="A1001" s="58">
        <v>351743</v>
      </c>
      <c r="B1001" s="58" t="s">
        <v>529</v>
      </c>
      <c r="C1001" s="58" t="s">
        <v>530</v>
      </c>
      <c r="D1001" s="58" t="s">
        <v>567</v>
      </c>
      <c r="E1001" s="58" t="s">
        <v>532</v>
      </c>
      <c r="F1001" s="58" t="s">
        <v>540</v>
      </c>
      <c r="G1001" s="58">
        <v>2030</v>
      </c>
      <c r="H1001" s="58" t="s">
        <v>534</v>
      </c>
      <c r="I1001" s="58">
        <v>0</v>
      </c>
    </row>
    <row r="1002" spans="1:9" x14ac:dyDescent="0.45">
      <c r="A1002" s="58">
        <v>351744</v>
      </c>
      <c r="B1002" s="58" t="s">
        <v>529</v>
      </c>
      <c r="C1002" s="58" t="s">
        <v>530</v>
      </c>
      <c r="D1002" s="58" t="s">
        <v>567</v>
      </c>
      <c r="E1002" s="58" t="s">
        <v>532</v>
      </c>
      <c r="F1002" s="58" t="s">
        <v>540</v>
      </c>
      <c r="G1002" s="58">
        <v>2031</v>
      </c>
      <c r="H1002" s="58" t="s">
        <v>534</v>
      </c>
      <c r="I1002" s="58">
        <v>0</v>
      </c>
    </row>
    <row r="1003" spans="1:9" x14ac:dyDescent="0.45">
      <c r="A1003" s="58">
        <v>351745</v>
      </c>
      <c r="B1003" s="58" t="s">
        <v>529</v>
      </c>
      <c r="C1003" s="58" t="s">
        <v>530</v>
      </c>
      <c r="D1003" s="58" t="s">
        <v>567</v>
      </c>
      <c r="E1003" s="58" t="s">
        <v>532</v>
      </c>
      <c r="F1003" s="58" t="s">
        <v>540</v>
      </c>
      <c r="G1003" s="58">
        <v>2032</v>
      </c>
      <c r="H1003" s="58" t="s">
        <v>534</v>
      </c>
      <c r="I1003" s="58">
        <v>0</v>
      </c>
    </row>
    <row r="1004" spans="1:9" x14ac:dyDescent="0.45">
      <c r="A1004" s="58">
        <v>351746</v>
      </c>
      <c r="B1004" s="58" t="s">
        <v>529</v>
      </c>
      <c r="C1004" s="58" t="s">
        <v>530</v>
      </c>
      <c r="D1004" s="58" t="s">
        <v>567</v>
      </c>
      <c r="E1004" s="58" t="s">
        <v>532</v>
      </c>
      <c r="F1004" s="58" t="s">
        <v>540</v>
      </c>
      <c r="G1004" s="58">
        <v>2033</v>
      </c>
      <c r="H1004" s="58" t="s">
        <v>534</v>
      </c>
      <c r="I1004" s="58">
        <v>0</v>
      </c>
    </row>
    <row r="1005" spans="1:9" x14ac:dyDescent="0.45">
      <c r="A1005" s="58">
        <v>351747</v>
      </c>
      <c r="B1005" s="58" t="s">
        <v>529</v>
      </c>
      <c r="C1005" s="58" t="s">
        <v>530</v>
      </c>
      <c r="D1005" s="58" t="s">
        <v>567</v>
      </c>
      <c r="E1005" s="58" t="s">
        <v>532</v>
      </c>
      <c r="F1005" s="58" t="s">
        <v>540</v>
      </c>
      <c r="G1005" s="58">
        <v>2034</v>
      </c>
      <c r="H1005" s="58" t="s">
        <v>534</v>
      </c>
      <c r="I1005" s="58">
        <v>0</v>
      </c>
    </row>
    <row r="1006" spans="1:9" x14ac:dyDescent="0.45">
      <c r="A1006" s="58">
        <v>351748</v>
      </c>
      <c r="B1006" s="58" t="s">
        <v>529</v>
      </c>
      <c r="C1006" s="58" t="s">
        <v>530</v>
      </c>
      <c r="D1006" s="58" t="s">
        <v>567</v>
      </c>
      <c r="E1006" s="58" t="s">
        <v>532</v>
      </c>
      <c r="F1006" s="58" t="s">
        <v>540</v>
      </c>
      <c r="G1006" s="58">
        <v>2035</v>
      </c>
      <c r="H1006" s="58" t="s">
        <v>534</v>
      </c>
      <c r="I1006" s="58">
        <v>0</v>
      </c>
    </row>
    <row r="1007" spans="1:9" x14ac:dyDescent="0.45">
      <c r="A1007" s="58">
        <v>351749</v>
      </c>
      <c r="B1007" s="58" t="s">
        <v>529</v>
      </c>
      <c r="C1007" s="58" t="s">
        <v>530</v>
      </c>
      <c r="D1007" s="58" t="s">
        <v>567</v>
      </c>
      <c r="E1007" s="58" t="s">
        <v>532</v>
      </c>
      <c r="F1007" s="58" t="s">
        <v>540</v>
      </c>
      <c r="G1007" s="58">
        <v>2036</v>
      </c>
      <c r="H1007" s="58" t="s">
        <v>534</v>
      </c>
      <c r="I1007" s="58">
        <v>0</v>
      </c>
    </row>
    <row r="1008" spans="1:9" x14ac:dyDescent="0.45">
      <c r="A1008" s="58">
        <v>351750</v>
      </c>
      <c r="B1008" s="58" t="s">
        <v>529</v>
      </c>
      <c r="C1008" s="58" t="s">
        <v>530</v>
      </c>
      <c r="D1008" s="58" t="s">
        <v>567</v>
      </c>
      <c r="E1008" s="58" t="s">
        <v>532</v>
      </c>
      <c r="F1008" s="58" t="s">
        <v>540</v>
      </c>
      <c r="G1008" s="58">
        <v>2037</v>
      </c>
      <c r="H1008" s="58" t="s">
        <v>534</v>
      </c>
      <c r="I1008" s="58">
        <v>0</v>
      </c>
    </row>
    <row r="1009" spans="1:9" x14ac:dyDescent="0.45">
      <c r="A1009" s="58">
        <v>351751</v>
      </c>
      <c r="B1009" s="58" t="s">
        <v>529</v>
      </c>
      <c r="C1009" s="58" t="s">
        <v>530</v>
      </c>
      <c r="D1009" s="58" t="s">
        <v>567</v>
      </c>
      <c r="E1009" s="58" t="s">
        <v>532</v>
      </c>
      <c r="F1009" s="58" t="s">
        <v>540</v>
      </c>
      <c r="G1009" s="58">
        <v>2038</v>
      </c>
      <c r="H1009" s="58" t="s">
        <v>534</v>
      </c>
      <c r="I1009" s="58">
        <v>0</v>
      </c>
    </row>
    <row r="1010" spans="1:9" x14ac:dyDescent="0.45">
      <c r="A1010" s="58">
        <v>351752</v>
      </c>
      <c r="B1010" s="58" t="s">
        <v>529</v>
      </c>
      <c r="C1010" s="58" t="s">
        <v>530</v>
      </c>
      <c r="D1010" s="58" t="s">
        <v>567</v>
      </c>
      <c r="E1010" s="58" t="s">
        <v>532</v>
      </c>
      <c r="F1010" s="58" t="s">
        <v>540</v>
      </c>
      <c r="G1010" s="58">
        <v>2039</v>
      </c>
      <c r="H1010" s="58" t="s">
        <v>534</v>
      </c>
      <c r="I1010" s="58">
        <v>0</v>
      </c>
    </row>
    <row r="1011" spans="1:9" x14ac:dyDescent="0.45">
      <c r="A1011" s="58">
        <v>351753</v>
      </c>
      <c r="B1011" s="58" t="s">
        <v>529</v>
      </c>
      <c r="C1011" s="58" t="s">
        <v>530</v>
      </c>
      <c r="D1011" s="58" t="s">
        <v>567</v>
      </c>
      <c r="E1011" s="58" t="s">
        <v>532</v>
      </c>
      <c r="F1011" s="58" t="s">
        <v>540</v>
      </c>
      <c r="G1011" s="58">
        <v>2040</v>
      </c>
      <c r="H1011" s="58" t="s">
        <v>534</v>
      </c>
      <c r="I1011" s="58">
        <v>0</v>
      </c>
    </row>
    <row r="1012" spans="1:9" x14ac:dyDescent="0.45">
      <c r="A1012" s="58">
        <v>351754</v>
      </c>
      <c r="B1012" s="58" t="s">
        <v>529</v>
      </c>
      <c r="C1012" s="58" t="s">
        <v>530</v>
      </c>
      <c r="D1012" s="58" t="s">
        <v>567</v>
      </c>
      <c r="E1012" s="58" t="s">
        <v>532</v>
      </c>
      <c r="F1012" s="58" t="s">
        <v>540</v>
      </c>
      <c r="G1012" s="58">
        <v>2041</v>
      </c>
      <c r="H1012" s="58" t="s">
        <v>534</v>
      </c>
      <c r="I1012" s="58">
        <v>0</v>
      </c>
    </row>
    <row r="1013" spans="1:9" x14ac:dyDescent="0.45">
      <c r="A1013" s="58">
        <v>351755</v>
      </c>
      <c r="B1013" s="58" t="s">
        <v>529</v>
      </c>
      <c r="C1013" s="58" t="s">
        <v>530</v>
      </c>
      <c r="D1013" s="58" t="s">
        <v>567</v>
      </c>
      <c r="E1013" s="58" t="s">
        <v>532</v>
      </c>
      <c r="F1013" s="58" t="s">
        <v>540</v>
      </c>
      <c r="G1013" s="58">
        <v>2042</v>
      </c>
      <c r="H1013" s="58" t="s">
        <v>534</v>
      </c>
      <c r="I1013" s="58">
        <v>0</v>
      </c>
    </row>
    <row r="1014" spans="1:9" x14ac:dyDescent="0.45">
      <c r="A1014" s="58">
        <v>351756</v>
      </c>
      <c r="B1014" s="58" t="s">
        <v>529</v>
      </c>
      <c r="C1014" s="58" t="s">
        <v>530</v>
      </c>
      <c r="D1014" s="58" t="s">
        <v>567</v>
      </c>
      <c r="E1014" s="58" t="s">
        <v>532</v>
      </c>
      <c r="F1014" s="58" t="s">
        <v>540</v>
      </c>
      <c r="G1014" s="58">
        <v>2043</v>
      </c>
      <c r="H1014" s="58" t="s">
        <v>534</v>
      </c>
      <c r="I1014" s="58">
        <v>0</v>
      </c>
    </row>
    <row r="1015" spans="1:9" x14ac:dyDescent="0.45">
      <c r="A1015" s="58">
        <v>351757</v>
      </c>
      <c r="B1015" s="58" t="s">
        <v>529</v>
      </c>
      <c r="C1015" s="58" t="s">
        <v>530</v>
      </c>
      <c r="D1015" s="58" t="s">
        <v>567</v>
      </c>
      <c r="E1015" s="58" t="s">
        <v>532</v>
      </c>
      <c r="F1015" s="58" t="s">
        <v>540</v>
      </c>
      <c r="G1015" s="58">
        <v>2044</v>
      </c>
      <c r="H1015" s="58" t="s">
        <v>534</v>
      </c>
      <c r="I1015" s="58">
        <v>0</v>
      </c>
    </row>
    <row r="1016" spans="1:9" x14ac:dyDescent="0.45">
      <c r="A1016" s="58">
        <v>351758</v>
      </c>
      <c r="B1016" s="58" t="s">
        <v>529</v>
      </c>
      <c r="C1016" s="58" t="s">
        <v>530</v>
      </c>
      <c r="D1016" s="58" t="s">
        <v>567</v>
      </c>
      <c r="E1016" s="58" t="s">
        <v>532</v>
      </c>
      <c r="F1016" s="58" t="s">
        <v>540</v>
      </c>
      <c r="G1016" s="58">
        <v>2045</v>
      </c>
      <c r="H1016" s="58" t="s">
        <v>534</v>
      </c>
      <c r="I1016" s="58">
        <v>0</v>
      </c>
    </row>
    <row r="1017" spans="1:9" x14ac:dyDescent="0.45">
      <c r="A1017" s="58">
        <v>351759</v>
      </c>
      <c r="B1017" s="58" t="s">
        <v>529</v>
      </c>
      <c r="C1017" s="58" t="s">
        <v>530</v>
      </c>
      <c r="D1017" s="58" t="s">
        <v>567</v>
      </c>
      <c r="E1017" s="58" t="s">
        <v>532</v>
      </c>
      <c r="F1017" s="58" t="s">
        <v>540</v>
      </c>
      <c r="G1017" s="58">
        <v>2046</v>
      </c>
      <c r="H1017" s="58" t="s">
        <v>534</v>
      </c>
      <c r="I1017" s="58">
        <v>0</v>
      </c>
    </row>
    <row r="1018" spans="1:9" x14ac:dyDescent="0.45">
      <c r="A1018" s="58">
        <v>351760</v>
      </c>
      <c r="B1018" s="58" t="s">
        <v>529</v>
      </c>
      <c r="C1018" s="58" t="s">
        <v>530</v>
      </c>
      <c r="D1018" s="58" t="s">
        <v>567</v>
      </c>
      <c r="E1018" s="58" t="s">
        <v>532</v>
      </c>
      <c r="F1018" s="58" t="s">
        <v>540</v>
      </c>
      <c r="G1018" s="58">
        <v>2047</v>
      </c>
      <c r="H1018" s="58" t="s">
        <v>534</v>
      </c>
      <c r="I1018" s="58">
        <v>0</v>
      </c>
    </row>
    <row r="1019" spans="1:9" x14ac:dyDescent="0.45">
      <c r="A1019" s="58">
        <v>351761</v>
      </c>
      <c r="B1019" s="58" t="s">
        <v>529</v>
      </c>
      <c r="C1019" s="58" t="s">
        <v>530</v>
      </c>
      <c r="D1019" s="58" t="s">
        <v>567</v>
      </c>
      <c r="E1019" s="58" t="s">
        <v>532</v>
      </c>
      <c r="F1019" s="58" t="s">
        <v>540</v>
      </c>
      <c r="G1019" s="58">
        <v>2048</v>
      </c>
      <c r="H1019" s="58" t="s">
        <v>534</v>
      </c>
      <c r="I1019" s="58">
        <v>0</v>
      </c>
    </row>
    <row r="1020" spans="1:9" x14ac:dyDescent="0.45">
      <c r="A1020" s="58">
        <v>351762</v>
      </c>
      <c r="B1020" s="58" t="s">
        <v>529</v>
      </c>
      <c r="C1020" s="58" t="s">
        <v>530</v>
      </c>
      <c r="D1020" s="58" t="s">
        <v>567</v>
      </c>
      <c r="E1020" s="58" t="s">
        <v>532</v>
      </c>
      <c r="F1020" s="58" t="s">
        <v>540</v>
      </c>
      <c r="G1020" s="58">
        <v>2049</v>
      </c>
      <c r="H1020" s="58" t="s">
        <v>534</v>
      </c>
      <c r="I1020" s="58">
        <v>0</v>
      </c>
    </row>
    <row r="1021" spans="1:9" x14ac:dyDescent="0.45">
      <c r="A1021" s="58">
        <v>351763</v>
      </c>
      <c r="B1021" s="58" t="s">
        <v>529</v>
      </c>
      <c r="C1021" s="58" t="s">
        <v>530</v>
      </c>
      <c r="D1021" s="58" t="s">
        <v>567</v>
      </c>
      <c r="E1021" s="58" t="s">
        <v>532</v>
      </c>
      <c r="F1021" s="58" t="s">
        <v>540</v>
      </c>
      <c r="G1021" s="58">
        <v>2050</v>
      </c>
      <c r="H1021" s="58" t="s">
        <v>534</v>
      </c>
      <c r="I1021" s="58">
        <v>0</v>
      </c>
    </row>
    <row r="1022" spans="1:9" x14ac:dyDescent="0.45">
      <c r="A1022" s="58">
        <v>353464</v>
      </c>
      <c r="B1022" s="58" t="s">
        <v>529</v>
      </c>
      <c r="C1022" s="58" t="s">
        <v>530</v>
      </c>
      <c r="D1022" s="58" t="s">
        <v>568</v>
      </c>
      <c r="E1022" s="58" t="s">
        <v>532</v>
      </c>
      <c r="F1022" s="58" t="s">
        <v>545</v>
      </c>
      <c r="G1022" s="58">
        <v>2017</v>
      </c>
      <c r="H1022" s="58" t="s">
        <v>546</v>
      </c>
      <c r="I1022" s="58">
        <v>37056.329691866602</v>
      </c>
    </row>
    <row r="1023" spans="1:9" x14ac:dyDescent="0.45">
      <c r="A1023" s="58">
        <v>353465</v>
      </c>
      <c r="B1023" s="58" t="s">
        <v>529</v>
      </c>
      <c r="C1023" s="58" t="s">
        <v>530</v>
      </c>
      <c r="D1023" s="58" t="s">
        <v>568</v>
      </c>
      <c r="E1023" s="58" t="s">
        <v>532</v>
      </c>
      <c r="F1023" s="58" t="s">
        <v>545</v>
      </c>
      <c r="G1023" s="58">
        <v>2018</v>
      </c>
      <c r="H1023" s="58" t="s">
        <v>546</v>
      </c>
      <c r="I1023" s="58">
        <v>41047.256137419303</v>
      </c>
    </row>
    <row r="1024" spans="1:9" x14ac:dyDescent="0.45">
      <c r="A1024" s="58">
        <v>353466</v>
      </c>
      <c r="B1024" s="58" t="s">
        <v>529</v>
      </c>
      <c r="C1024" s="58" t="s">
        <v>530</v>
      </c>
      <c r="D1024" s="58" t="s">
        <v>568</v>
      </c>
      <c r="E1024" s="58" t="s">
        <v>532</v>
      </c>
      <c r="F1024" s="58" t="s">
        <v>545</v>
      </c>
      <c r="G1024" s="58">
        <v>2019</v>
      </c>
      <c r="H1024" s="58" t="s">
        <v>546</v>
      </c>
      <c r="I1024" s="58">
        <v>46842.852667791398</v>
      </c>
    </row>
    <row r="1025" spans="1:9" x14ac:dyDescent="0.45">
      <c r="A1025" s="58">
        <v>353467</v>
      </c>
      <c r="B1025" s="58" t="s">
        <v>529</v>
      </c>
      <c r="C1025" s="58" t="s">
        <v>530</v>
      </c>
      <c r="D1025" s="58" t="s">
        <v>568</v>
      </c>
      <c r="E1025" s="58" t="s">
        <v>532</v>
      </c>
      <c r="F1025" s="58" t="s">
        <v>545</v>
      </c>
      <c r="G1025" s="58">
        <v>2020</v>
      </c>
      <c r="H1025" s="58" t="s">
        <v>546</v>
      </c>
      <c r="I1025" s="58">
        <v>53334.366588374804</v>
      </c>
    </row>
    <row r="1026" spans="1:9" x14ac:dyDescent="0.45">
      <c r="A1026" s="58">
        <v>353468</v>
      </c>
      <c r="B1026" s="58" t="s">
        <v>529</v>
      </c>
      <c r="C1026" s="58" t="s">
        <v>530</v>
      </c>
      <c r="D1026" s="58" t="s">
        <v>568</v>
      </c>
      <c r="E1026" s="58" t="s">
        <v>532</v>
      </c>
      <c r="F1026" s="58" t="s">
        <v>545</v>
      </c>
      <c r="G1026" s="58">
        <v>2021</v>
      </c>
      <c r="H1026" s="58" t="s">
        <v>546</v>
      </c>
      <c r="I1026" s="58">
        <v>61367.591374330703</v>
      </c>
    </row>
    <row r="1027" spans="1:9" x14ac:dyDescent="0.45">
      <c r="A1027" s="58">
        <v>353469</v>
      </c>
      <c r="B1027" s="58" t="s">
        <v>529</v>
      </c>
      <c r="C1027" s="58" t="s">
        <v>530</v>
      </c>
      <c r="D1027" s="58" t="s">
        <v>568</v>
      </c>
      <c r="E1027" s="58" t="s">
        <v>532</v>
      </c>
      <c r="F1027" s="58" t="s">
        <v>545</v>
      </c>
      <c r="G1027" s="58">
        <v>2022</v>
      </c>
      <c r="H1027" s="58" t="s">
        <v>546</v>
      </c>
      <c r="I1027" s="58">
        <v>70355.5413443859</v>
      </c>
    </row>
    <row r="1028" spans="1:9" x14ac:dyDescent="0.45">
      <c r="A1028" s="58">
        <v>353470</v>
      </c>
      <c r="B1028" s="58" t="s">
        <v>529</v>
      </c>
      <c r="C1028" s="58" t="s">
        <v>530</v>
      </c>
      <c r="D1028" s="58" t="s">
        <v>568</v>
      </c>
      <c r="E1028" s="58" t="s">
        <v>532</v>
      </c>
      <c r="F1028" s="58" t="s">
        <v>545</v>
      </c>
      <c r="G1028" s="58">
        <v>2023</v>
      </c>
      <c r="H1028" s="58" t="s">
        <v>546</v>
      </c>
      <c r="I1028" s="58">
        <v>80445.772041635893</v>
      </c>
    </row>
    <row r="1029" spans="1:9" x14ac:dyDescent="0.45">
      <c r="A1029" s="58">
        <v>353471</v>
      </c>
      <c r="B1029" s="58" t="s">
        <v>529</v>
      </c>
      <c r="C1029" s="58" t="s">
        <v>530</v>
      </c>
      <c r="D1029" s="58" t="s">
        <v>568</v>
      </c>
      <c r="E1029" s="58" t="s">
        <v>532</v>
      </c>
      <c r="F1029" s="58" t="s">
        <v>545</v>
      </c>
      <c r="G1029" s="58">
        <v>2024</v>
      </c>
      <c r="H1029" s="58" t="s">
        <v>546</v>
      </c>
      <c r="I1029" s="58">
        <v>91042.705427853405</v>
      </c>
    </row>
    <row r="1030" spans="1:9" x14ac:dyDescent="0.45">
      <c r="A1030" s="58">
        <v>353472</v>
      </c>
      <c r="B1030" s="58" t="s">
        <v>529</v>
      </c>
      <c r="C1030" s="58" t="s">
        <v>530</v>
      </c>
      <c r="D1030" s="58" t="s">
        <v>568</v>
      </c>
      <c r="E1030" s="58" t="s">
        <v>532</v>
      </c>
      <c r="F1030" s="58" t="s">
        <v>545</v>
      </c>
      <c r="G1030" s="58">
        <v>2025</v>
      </c>
      <c r="H1030" s="58" t="s">
        <v>546</v>
      </c>
      <c r="I1030" s="58">
        <v>101238.46804543601</v>
      </c>
    </row>
    <row r="1031" spans="1:9" x14ac:dyDescent="0.45">
      <c r="A1031" s="58">
        <v>353473</v>
      </c>
      <c r="B1031" s="58" t="s">
        <v>529</v>
      </c>
      <c r="C1031" s="58" t="s">
        <v>530</v>
      </c>
      <c r="D1031" s="58" t="s">
        <v>568</v>
      </c>
      <c r="E1031" s="58" t="s">
        <v>532</v>
      </c>
      <c r="F1031" s="58" t="s">
        <v>545</v>
      </c>
      <c r="G1031" s="58">
        <v>2026</v>
      </c>
      <c r="H1031" s="58" t="s">
        <v>546</v>
      </c>
      <c r="I1031" s="58">
        <v>112449.041134782</v>
      </c>
    </row>
    <row r="1032" spans="1:9" x14ac:dyDescent="0.45">
      <c r="A1032" s="58">
        <v>353474</v>
      </c>
      <c r="B1032" s="58" t="s">
        <v>529</v>
      </c>
      <c r="C1032" s="58" t="s">
        <v>530</v>
      </c>
      <c r="D1032" s="58" t="s">
        <v>568</v>
      </c>
      <c r="E1032" s="58" t="s">
        <v>532</v>
      </c>
      <c r="F1032" s="58" t="s">
        <v>545</v>
      </c>
      <c r="G1032" s="58">
        <v>2027</v>
      </c>
      <c r="H1032" s="58" t="s">
        <v>546</v>
      </c>
      <c r="I1032" s="58">
        <v>122782.522658317</v>
      </c>
    </row>
    <row r="1033" spans="1:9" x14ac:dyDescent="0.45">
      <c r="A1033" s="58">
        <v>353475</v>
      </c>
      <c r="B1033" s="58" t="s">
        <v>529</v>
      </c>
      <c r="C1033" s="58" t="s">
        <v>530</v>
      </c>
      <c r="D1033" s="58" t="s">
        <v>568</v>
      </c>
      <c r="E1033" s="58" t="s">
        <v>532</v>
      </c>
      <c r="F1033" s="58" t="s">
        <v>545</v>
      </c>
      <c r="G1033" s="58">
        <v>2028</v>
      </c>
      <c r="H1033" s="58" t="s">
        <v>546</v>
      </c>
      <c r="I1033" s="58">
        <v>131862.28928723399</v>
      </c>
    </row>
    <row r="1034" spans="1:9" x14ac:dyDescent="0.45">
      <c r="A1034" s="58">
        <v>353476</v>
      </c>
      <c r="B1034" s="58" t="s">
        <v>529</v>
      </c>
      <c r="C1034" s="58" t="s">
        <v>530</v>
      </c>
      <c r="D1034" s="58" t="s">
        <v>568</v>
      </c>
      <c r="E1034" s="58" t="s">
        <v>532</v>
      </c>
      <c r="F1034" s="58" t="s">
        <v>545</v>
      </c>
      <c r="G1034" s="58">
        <v>2029</v>
      </c>
      <c r="H1034" s="58" t="s">
        <v>546</v>
      </c>
      <c r="I1034" s="58">
        <v>140088.01123600101</v>
      </c>
    </row>
    <row r="1035" spans="1:9" x14ac:dyDescent="0.45">
      <c r="A1035" s="58">
        <v>353477</v>
      </c>
      <c r="B1035" s="58" t="s">
        <v>529</v>
      </c>
      <c r="C1035" s="58" t="s">
        <v>530</v>
      </c>
      <c r="D1035" s="58" t="s">
        <v>568</v>
      </c>
      <c r="E1035" s="58" t="s">
        <v>532</v>
      </c>
      <c r="F1035" s="58" t="s">
        <v>545</v>
      </c>
      <c r="G1035" s="58">
        <v>2030</v>
      </c>
      <c r="H1035" s="58" t="s">
        <v>546</v>
      </c>
      <c r="I1035" s="58">
        <v>147911.35847938599</v>
      </c>
    </row>
    <row r="1036" spans="1:9" x14ac:dyDescent="0.45">
      <c r="A1036" s="58">
        <v>353478</v>
      </c>
      <c r="B1036" s="58" t="s">
        <v>529</v>
      </c>
      <c r="C1036" s="58" t="s">
        <v>530</v>
      </c>
      <c r="D1036" s="58" t="s">
        <v>568</v>
      </c>
      <c r="E1036" s="58" t="s">
        <v>532</v>
      </c>
      <c r="F1036" s="58" t="s">
        <v>545</v>
      </c>
      <c r="G1036" s="58">
        <v>2031</v>
      </c>
      <c r="H1036" s="58" t="s">
        <v>546</v>
      </c>
      <c r="I1036" s="58">
        <v>155991.91431277501</v>
      </c>
    </row>
    <row r="1037" spans="1:9" x14ac:dyDescent="0.45">
      <c r="A1037" s="58">
        <v>353479</v>
      </c>
      <c r="B1037" s="58" t="s">
        <v>529</v>
      </c>
      <c r="C1037" s="58" t="s">
        <v>530</v>
      </c>
      <c r="D1037" s="58" t="s">
        <v>568</v>
      </c>
      <c r="E1037" s="58" t="s">
        <v>532</v>
      </c>
      <c r="F1037" s="58" t="s">
        <v>545</v>
      </c>
      <c r="G1037" s="58">
        <v>2032</v>
      </c>
      <c r="H1037" s="58" t="s">
        <v>546</v>
      </c>
      <c r="I1037" s="58">
        <v>164219.11794258401</v>
      </c>
    </row>
    <row r="1038" spans="1:9" x14ac:dyDescent="0.45">
      <c r="A1038" s="58">
        <v>353480</v>
      </c>
      <c r="B1038" s="58" t="s">
        <v>529</v>
      </c>
      <c r="C1038" s="58" t="s">
        <v>530</v>
      </c>
      <c r="D1038" s="58" t="s">
        <v>568</v>
      </c>
      <c r="E1038" s="58" t="s">
        <v>532</v>
      </c>
      <c r="F1038" s="58" t="s">
        <v>545</v>
      </c>
      <c r="G1038" s="58">
        <v>2033</v>
      </c>
      <c r="H1038" s="58" t="s">
        <v>546</v>
      </c>
      <c r="I1038" s="58">
        <v>172524.90164551701</v>
      </c>
    </row>
    <row r="1039" spans="1:9" x14ac:dyDescent="0.45">
      <c r="A1039" s="58">
        <v>353481</v>
      </c>
      <c r="B1039" s="58" t="s">
        <v>529</v>
      </c>
      <c r="C1039" s="58" t="s">
        <v>530</v>
      </c>
      <c r="D1039" s="58" t="s">
        <v>568</v>
      </c>
      <c r="E1039" s="58" t="s">
        <v>532</v>
      </c>
      <c r="F1039" s="58" t="s">
        <v>545</v>
      </c>
      <c r="G1039" s="58">
        <v>2034</v>
      </c>
      <c r="H1039" s="58" t="s">
        <v>546</v>
      </c>
      <c r="I1039" s="58">
        <v>180749.525269682</v>
      </c>
    </row>
    <row r="1040" spans="1:9" x14ac:dyDescent="0.45">
      <c r="A1040" s="58">
        <v>353482</v>
      </c>
      <c r="B1040" s="58" t="s">
        <v>529</v>
      </c>
      <c r="C1040" s="58" t="s">
        <v>530</v>
      </c>
      <c r="D1040" s="58" t="s">
        <v>568</v>
      </c>
      <c r="E1040" s="58" t="s">
        <v>532</v>
      </c>
      <c r="F1040" s="58" t="s">
        <v>545</v>
      </c>
      <c r="G1040" s="58">
        <v>2035</v>
      </c>
      <c r="H1040" s="58" t="s">
        <v>546</v>
      </c>
      <c r="I1040" s="58">
        <v>188533.645508149</v>
      </c>
    </row>
    <row r="1041" spans="1:9" x14ac:dyDescent="0.45">
      <c r="A1041" s="58">
        <v>353483</v>
      </c>
      <c r="B1041" s="58" t="s">
        <v>529</v>
      </c>
      <c r="C1041" s="58" t="s">
        <v>530</v>
      </c>
      <c r="D1041" s="58" t="s">
        <v>568</v>
      </c>
      <c r="E1041" s="58" t="s">
        <v>532</v>
      </c>
      <c r="F1041" s="58" t="s">
        <v>545</v>
      </c>
      <c r="G1041" s="58">
        <v>2036</v>
      </c>
      <c r="H1041" s="58" t="s">
        <v>546</v>
      </c>
      <c r="I1041" s="58">
        <v>197016.21148026601</v>
      </c>
    </row>
    <row r="1042" spans="1:9" x14ac:dyDescent="0.45">
      <c r="A1042" s="58">
        <v>353484</v>
      </c>
      <c r="B1042" s="58" t="s">
        <v>529</v>
      </c>
      <c r="C1042" s="58" t="s">
        <v>530</v>
      </c>
      <c r="D1042" s="58" t="s">
        <v>568</v>
      </c>
      <c r="E1042" s="58" t="s">
        <v>532</v>
      </c>
      <c r="F1042" s="58" t="s">
        <v>545</v>
      </c>
      <c r="G1042" s="58">
        <v>2037</v>
      </c>
      <c r="H1042" s="58" t="s">
        <v>546</v>
      </c>
      <c r="I1042" s="58">
        <v>204822.8011332</v>
      </c>
    </row>
    <row r="1043" spans="1:9" x14ac:dyDescent="0.45">
      <c r="A1043" s="58">
        <v>353485</v>
      </c>
      <c r="B1043" s="58" t="s">
        <v>529</v>
      </c>
      <c r="C1043" s="58" t="s">
        <v>530</v>
      </c>
      <c r="D1043" s="58" t="s">
        <v>568</v>
      </c>
      <c r="E1043" s="58" t="s">
        <v>532</v>
      </c>
      <c r="F1043" s="58" t="s">
        <v>545</v>
      </c>
      <c r="G1043" s="58">
        <v>2038</v>
      </c>
      <c r="H1043" s="58" t="s">
        <v>546</v>
      </c>
      <c r="I1043" s="58">
        <v>212072.95711304899</v>
      </c>
    </row>
    <row r="1044" spans="1:9" x14ac:dyDescent="0.45">
      <c r="A1044" s="58">
        <v>353486</v>
      </c>
      <c r="B1044" s="58" t="s">
        <v>529</v>
      </c>
      <c r="C1044" s="58" t="s">
        <v>530</v>
      </c>
      <c r="D1044" s="58" t="s">
        <v>568</v>
      </c>
      <c r="E1044" s="58" t="s">
        <v>532</v>
      </c>
      <c r="F1044" s="58" t="s">
        <v>545</v>
      </c>
      <c r="G1044" s="58">
        <v>2039</v>
      </c>
      <c r="H1044" s="58" t="s">
        <v>546</v>
      </c>
      <c r="I1044" s="58">
        <v>218780.952505914</v>
      </c>
    </row>
    <row r="1045" spans="1:9" x14ac:dyDescent="0.45">
      <c r="A1045" s="58">
        <v>353487</v>
      </c>
      <c r="B1045" s="58" t="s">
        <v>529</v>
      </c>
      <c r="C1045" s="58" t="s">
        <v>530</v>
      </c>
      <c r="D1045" s="58" t="s">
        <v>568</v>
      </c>
      <c r="E1045" s="58" t="s">
        <v>532</v>
      </c>
      <c r="F1045" s="58" t="s">
        <v>545</v>
      </c>
      <c r="G1045" s="58">
        <v>2040</v>
      </c>
      <c r="H1045" s="58" t="s">
        <v>546</v>
      </c>
      <c r="I1045" s="58">
        <v>224884.56888588701</v>
      </c>
    </row>
    <row r="1046" spans="1:9" x14ac:dyDescent="0.45">
      <c r="A1046" s="58">
        <v>353488</v>
      </c>
      <c r="B1046" s="58" t="s">
        <v>529</v>
      </c>
      <c r="C1046" s="58" t="s">
        <v>530</v>
      </c>
      <c r="D1046" s="58" t="s">
        <v>568</v>
      </c>
      <c r="E1046" s="58" t="s">
        <v>532</v>
      </c>
      <c r="F1046" s="58" t="s">
        <v>545</v>
      </c>
      <c r="G1046" s="58">
        <v>2041</v>
      </c>
      <c r="H1046" s="58" t="s">
        <v>546</v>
      </c>
      <c r="I1046" s="58">
        <v>231210.87267111399</v>
      </c>
    </row>
    <row r="1047" spans="1:9" x14ac:dyDescent="0.45">
      <c r="A1047" s="58">
        <v>353489</v>
      </c>
      <c r="B1047" s="58" t="s">
        <v>529</v>
      </c>
      <c r="C1047" s="58" t="s">
        <v>530</v>
      </c>
      <c r="D1047" s="58" t="s">
        <v>568</v>
      </c>
      <c r="E1047" s="58" t="s">
        <v>532</v>
      </c>
      <c r="F1047" s="58" t="s">
        <v>545</v>
      </c>
      <c r="G1047" s="58">
        <v>2042</v>
      </c>
      <c r="H1047" s="58" t="s">
        <v>546</v>
      </c>
      <c r="I1047" s="58">
        <v>237180.55469289399</v>
      </c>
    </row>
    <row r="1048" spans="1:9" x14ac:dyDescent="0.45">
      <c r="A1048" s="58">
        <v>353490</v>
      </c>
      <c r="B1048" s="58" t="s">
        <v>529</v>
      </c>
      <c r="C1048" s="58" t="s">
        <v>530</v>
      </c>
      <c r="D1048" s="58" t="s">
        <v>568</v>
      </c>
      <c r="E1048" s="58" t="s">
        <v>532</v>
      </c>
      <c r="F1048" s="58" t="s">
        <v>545</v>
      </c>
      <c r="G1048" s="58">
        <v>2043</v>
      </c>
      <c r="H1048" s="58" t="s">
        <v>546</v>
      </c>
      <c r="I1048" s="58">
        <v>242931.09509679599</v>
      </c>
    </row>
    <row r="1049" spans="1:9" x14ac:dyDescent="0.45">
      <c r="A1049" s="58">
        <v>353491</v>
      </c>
      <c r="B1049" s="58" t="s">
        <v>529</v>
      </c>
      <c r="C1049" s="58" t="s">
        <v>530</v>
      </c>
      <c r="D1049" s="58" t="s">
        <v>568</v>
      </c>
      <c r="E1049" s="58" t="s">
        <v>532</v>
      </c>
      <c r="F1049" s="58" t="s">
        <v>545</v>
      </c>
      <c r="G1049" s="58">
        <v>2044</v>
      </c>
      <c r="H1049" s="58" t="s">
        <v>546</v>
      </c>
      <c r="I1049" s="58">
        <v>248443.01968749901</v>
      </c>
    </row>
    <row r="1050" spans="1:9" x14ac:dyDescent="0.45">
      <c r="A1050" s="58">
        <v>353492</v>
      </c>
      <c r="B1050" s="58" t="s">
        <v>529</v>
      </c>
      <c r="C1050" s="58" t="s">
        <v>530</v>
      </c>
      <c r="D1050" s="58" t="s">
        <v>568</v>
      </c>
      <c r="E1050" s="58" t="s">
        <v>532</v>
      </c>
      <c r="F1050" s="58" t="s">
        <v>545</v>
      </c>
      <c r="G1050" s="58">
        <v>2045</v>
      </c>
      <c r="H1050" s="58" t="s">
        <v>546</v>
      </c>
      <c r="I1050" s="58">
        <v>253547.191537048</v>
      </c>
    </row>
    <row r="1051" spans="1:9" x14ac:dyDescent="0.45">
      <c r="A1051" s="58">
        <v>353493</v>
      </c>
      <c r="B1051" s="58" t="s">
        <v>529</v>
      </c>
      <c r="C1051" s="58" t="s">
        <v>530</v>
      </c>
      <c r="D1051" s="58" t="s">
        <v>568</v>
      </c>
      <c r="E1051" s="58" t="s">
        <v>532</v>
      </c>
      <c r="F1051" s="58" t="s">
        <v>545</v>
      </c>
      <c r="G1051" s="58">
        <v>2046</v>
      </c>
      <c r="H1051" s="58" t="s">
        <v>546</v>
      </c>
      <c r="I1051" s="58">
        <v>258519.06567681101</v>
      </c>
    </row>
    <row r="1052" spans="1:9" x14ac:dyDescent="0.45">
      <c r="A1052" s="58">
        <v>353494</v>
      </c>
      <c r="B1052" s="58" t="s">
        <v>529</v>
      </c>
      <c r="C1052" s="58" t="s">
        <v>530</v>
      </c>
      <c r="D1052" s="58" t="s">
        <v>568</v>
      </c>
      <c r="E1052" s="58" t="s">
        <v>532</v>
      </c>
      <c r="F1052" s="58" t="s">
        <v>545</v>
      </c>
      <c r="G1052" s="58">
        <v>2047</v>
      </c>
      <c r="H1052" s="58" t="s">
        <v>546</v>
      </c>
      <c r="I1052" s="58">
        <v>263477.73937385197</v>
      </c>
    </row>
    <row r="1053" spans="1:9" x14ac:dyDescent="0.45">
      <c r="A1053" s="58">
        <v>353495</v>
      </c>
      <c r="B1053" s="58" t="s">
        <v>529</v>
      </c>
      <c r="C1053" s="58" t="s">
        <v>530</v>
      </c>
      <c r="D1053" s="58" t="s">
        <v>568</v>
      </c>
      <c r="E1053" s="58" t="s">
        <v>532</v>
      </c>
      <c r="F1053" s="58" t="s">
        <v>545</v>
      </c>
      <c r="G1053" s="58">
        <v>2048</v>
      </c>
      <c r="H1053" s="58" t="s">
        <v>546</v>
      </c>
      <c r="I1053" s="58">
        <v>268142.62954933703</v>
      </c>
    </row>
    <row r="1054" spans="1:9" x14ac:dyDescent="0.45">
      <c r="A1054" s="58">
        <v>353496</v>
      </c>
      <c r="B1054" s="58" t="s">
        <v>529</v>
      </c>
      <c r="C1054" s="58" t="s">
        <v>530</v>
      </c>
      <c r="D1054" s="58" t="s">
        <v>568</v>
      </c>
      <c r="E1054" s="58" t="s">
        <v>532</v>
      </c>
      <c r="F1054" s="58" t="s">
        <v>545</v>
      </c>
      <c r="G1054" s="58">
        <v>2049</v>
      </c>
      <c r="H1054" s="58" t="s">
        <v>546</v>
      </c>
      <c r="I1054" s="58">
        <v>272586.48191151302</v>
      </c>
    </row>
    <row r="1055" spans="1:9" x14ac:dyDescent="0.45">
      <c r="A1055" s="58">
        <v>353497</v>
      </c>
      <c r="B1055" s="58" t="s">
        <v>529</v>
      </c>
      <c r="C1055" s="58" t="s">
        <v>530</v>
      </c>
      <c r="D1055" s="58" t="s">
        <v>568</v>
      </c>
      <c r="E1055" s="58" t="s">
        <v>532</v>
      </c>
      <c r="F1055" s="58" t="s">
        <v>545</v>
      </c>
      <c r="G1055" s="58">
        <v>2050</v>
      </c>
      <c r="H1055" s="58" t="s">
        <v>546</v>
      </c>
      <c r="I1055" s="58">
        <v>277074.048929727</v>
      </c>
    </row>
    <row r="1056" spans="1:9" x14ac:dyDescent="0.45">
      <c r="A1056" s="58">
        <v>355198</v>
      </c>
      <c r="B1056" s="58" t="s">
        <v>529</v>
      </c>
      <c r="C1056" s="58" t="s">
        <v>530</v>
      </c>
      <c r="D1056" s="58" t="s">
        <v>569</v>
      </c>
      <c r="E1056" s="58" t="s">
        <v>532</v>
      </c>
      <c r="F1056" s="58" t="s">
        <v>545</v>
      </c>
      <c r="G1056" s="58">
        <v>2017</v>
      </c>
      <c r="H1056" s="58" t="s">
        <v>546</v>
      </c>
      <c r="I1056" s="58">
        <v>0</v>
      </c>
    </row>
    <row r="1057" spans="1:9" x14ac:dyDescent="0.45">
      <c r="A1057" s="58">
        <v>355199</v>
      </c>
      <c r="B1057" s="58" t="s">
        <v>529</v>
      </c>
      <c r="C1057" s="58" t="s">
        <v>530</v>
      </c>
      <c r="D1057" s="58" t="s">
        <v>569</v>
      </c>
      <c r="E1057" s="58" t="s">
        <v>532</v>
      </c>
      <c r="F1057" s="58" t="s">
        <v>545</v>
      </c>
      <c r="G1057" s="58">
        <v>2018</v>
      </c>
      <c r="H1057" s="58" t="s">
        <v>546</v>
      </c>
      <c r="I1057" s="58">
        <v>0</v>
      </c>
    </row>
    <row r="1058" spans="1:9" x14ac:dyDescent="0.45">
      <c r="A1058" s="58">
        <v>355200</v>
      </c>
      <c r="B1058" s="58" t="s">
        <v>529</v>
      </c>
      <c r="C1058" s="58" t="s">
        <v>530</v>
      </c>
      <c r="D1058" s="58" t="s">
        <v>569</v>
      </c>
      <c r="E1058" s="58" t="s">
        <v>532</v>
      </c>
      <c r="F1058" s="58" t="s">
        <v>545</v>
      </c>
      <c r="G1058" s="58">
        <v>2019</v>
      </c>
      <c r="H1058" s="58" t="s">
        <v>546</v>
      </c>
      <c r="I1058" s="58">
        <v>0</v>
      </c>
    </row>
    <row r="1059" spans="1:9" x14ac:dyDescent="0.45">
      <c r="A1059" s="58">
        <v>355201</v>
      </c>
      <c r="B1059" s="58" t="s">
        <v>529</v>
      </c>
      <c r="C1059" s="58" t="s">
        <v>530</v>
      </c>
      <c r="D1059" s="58" t="s">
        <v>569</v>
      </c>
      <c r="E1059" s="58" t="s">
        <v>532</v>
      </c>
      <c r="F1059" s="58" t="s">
        <v>545</v>
      </c>
      <c r="G1059" s="58">
        <v>2020</v>
      </c>
      <c r="H1059" s="58" t="s">
        <v>546</v>
      </c>
      <c r="I1059" s="58">
        <v>0</v>
      </c>
    </row>
    <row r="1060" spans="1:9" x14ac:dyDescent="0.45">
      <c r="A1060" s="58">
        <v>355202</v>
      </c>
      <c r="B1060" s="58" t="s">
        <v>529</v>
      </c>
      <c r="C1060" s="58" t="s">
        <v>530</v>
      </c>
      <c r="D1060" s="58" t="s">
        <v>569</v>
      </c>
      <c r="E1060" s="58" t="s">
        <v>532</v>
      </c>
      <c r="F1060" s="58" t="s">
        <v>545</v>
      </c>
      <c r="G1060" s="58">
        <v>2021</v>
      </c>
      <c r="H1060" s="58" t="s">
        <v>546</v>
      </c>
      <c r="I1060" s="58">
        <v>281.43386863642598</v>
      </c>
    </row>
    <row r="1061" spans="1:9" x14ac:dyDescent="0.45">
      <c r="A1061" s="58">
        <v>355203</v>
      </c>
      <c r="B1061" s="58" t="s">
        <v>529</v>
      </c>
      <c r="C1061" s="58" t="s">
        <v>530</v>
      </c>
      <c r="D1061" s="58" t="s">
        <v>569</v>
      </c>
      <c r="E1061" s="58" t="s">
        <v>532</v>
      </c>
      <c r="F1061" s="58" t="s">
        <v>545</v>
      </c>
      <c r="G1061" s="58">
        <v>2022</v>
      </c>
      <c r="H1061" s="58" t="s">
        <v>546</v>
      </c>
      <c r="I1061" s="58">
        <v>841.60392018344396</v>
      </c>
    </row>
    <row r="1062" spans="1:9" x14ac:dyDescent="0.45">
      <c r="A1062" s="58">
        <v>355204</v>
      </c>
      <c r="B1062" s="58" t="s">
        <v>529</v>
      </c>
      <c r="C1062" s="58" t="s">
        <v>530</v>
      </c>
      <c r="D1062" s="58" t="s">
        <v>569</v>
      </c>
      <c r="E1062" s="58" t="s">
        <v>532</v>
      </c>
      <c r="F1062" s="58" t="s">
        <v>545</v>
      </c>
      <c r="G1062" s="58">
        <v>2023</v>
      </c>
      <c r="H1062" s="58" t="s">
        <v>546</v>
      </c>
      <c r="I1062" s="58">
        <v>1677.06307844293</v>
      </c>
    </row>
    <row r="1063" spans="1:9" x14ac:dyDescent="0.45">
      <c r="A1063" s="58">
        <v>355205</v>
      </c>
      <c r="B1063" s="58" t="s">
        <v>529</v>
      </c>
      <c r="C1063" s="58" t="s">
        <v>530</v>
      </c>
      <c r="D1063" s="58" t="s">
        <v>569</v>
      </c>
      <c r="E1063" s="58" t="s">
        <v>532</v>
      </c>
      <c r="F1063" s="58" t="s">
        <v>545</v>
      </c>
      <c r="G1063" s="58">
        <v>2024</v>
      </c>
      <c r="H1063" s="58" t="s">
        <v>546</v>
      </c>
      <c r="I1063" s="58">
        <v>2783.1731262559201</v>
      </c>
    </row>
    <row r="1064" spans="1:9" x14ac:dyDescent="0.45">
      <c r="A1064" s="58">
        <v>355206</v>
      </c>
      <c r="B1064" s="58" t="s">
        <v>529</v>
      </c>
      <c r="C1064" s="58" t="s">
        <v>530</v>
      </c>
      <c r="D1064" s="58" t="s">
        <v>569</v>
      </c>
      <c r="E1064" s="58" t="s">
        <v>532</v>
      </c>
      <c r="F1064" s="58" t="s">
        <v>545</v>
      </c>
      <c r="G1064" s="58">
        <v>2025</v>
      </c>
      <c r="H1064" s="58" t="s">
        <v>546</v>
      </c>
      <c r="I1064" s="58">
        <v>4153.1981867866398</v>
      </c>
    </row>
    <row r="1065" spans="1:9" x14ac:dyDescent="0.45">
      <c r="A1065" s="58">
        <v>355207</v>
      </c>
      <c r="B1065" s="58" t="s">
        <v>529</v>
      </c>
      <c r="C1065" s="58" t="s">
        <v>530</v>
      </c>
      <c r="D1065" s="58" t="s">
        <v>569</v>
      </c>
      <c r="E1065" s="58" t="s">
        <v>532</v>
      </c>
      <c r="F1065" s="58" t="s">
        <v>545</v>
      </c>
      <c r="G1065" s="58">
        <v>2026</v>
      </c>
      <c r="H1065" s="58" t="s">
        <v>546</v>
      </c>
      <c r="I1065" s="58">
        <v>5978.0682562665897</v>
      </c>
    </row>
    <row r="1066" spans="1:9" x14ac:dyDescent="0.45">
      <c r="A1066" s="58">
        <v>355208</v>
      </c>
      <c r="B1066" s="58" t="s">
        <v>529</v>
      </c>
      <c r="C1066" s="58" t="s">
        <v>530</v>
      </c>
      <c r="D1066" s="58" t="s">
        <v>569</v>
      </c>
      <c r="E1066" s="58" t="s">
        <v>532</v>
      </c>
      <c r="F1066" s="58" t="s">
        <v>545</v>
      </c>
      <c r="G1066" s="58">
        <v>2027</v>
      </c>
      <c r="H1066" s="58" t="s">
        <v>546</v>
      </c>
      <c r="I1066" s="58">
        <v>8079.7528361093</v>
      </c>
    </row>
    <row r="1067" spans="1:9" x14ac:dyDescent="0.45">
      <c r="A1067" s="58">
        <v>355209</v>
      </c>
      <c r="B1067" s="58" t="s">
        <v>529</v>
      </c>
      <c r="C1067" s="58" t="s">
        <v>530</v>
      </c>
      <c r="D1067" s="58" t="s">
        <v>569</v>
      </c>
      <c r="E1067" s="58" t="s">
        <v>532</v>
      </c>
      <c r="F1067" s="58" t="s">
        <v>545</v>
      </c>
      <c r="G1067" s="58">
        <v>2028</v>
      </c>
      <c r="H1067" s="58" t="s">
        <v>546</v>
      </c>
      <c r="I1067" s="58">
        <v>10440.656877088501</v>
      </c>
    </row>
    <row r="1068" spans="1:9" x14ac:dyDescent="0.45">
      <c r="A1068" s="58">
        <v>355210</v>
      </c>
      <c r="B1068" s="58" t="s">
        <v>529</v>
      </c>
      <c r="C1068" s="58" t="s">
        <v>530</v>
      </c>
      <c r="D1068" s="58" t="s">
        <v>569</v>
      </c>
      <c r="E1068" s="58" t="s">
        <v>532</v>
      </c>
      <c r="F1068" s="58" t="s">
        <v>545</v>
      </c>
      <c r="G1068" s="58">
        <v>2029</v>
      </c>
      <c r="H1068" s="58" t="s">
        <v>546</v>
      </c>
      <c r="I1068" s="58">
        <v>13039.674734943999</v>
      </c>
    </row>
    <row r="1069" spans="1:9" x14ac:dyDescent="0.45">
      <c r="A1069" s="58">
        <v>355211</v>
      </c>
      <c r="B1069" s="58" t="s">
        <v>529</v>
      </c>
      <c r="C1069" s="58" t="s">
        <v>530</v>
      </c>
      <c r="D1069" s="58" t="s">
        <v>569</v>
      </c>
      <c r="E1069" s="58" t="s">
        <v>532</v>
      </c>
      <c r="F1069" s="58" t="s">
        <v>545</v>
      </c>
      <c r="G1069" s="58">
        <v>2030</v>
      </c>
      <c r="H1069" s="58" t="s">
        <v>546</v>
      </c>
      <c r="I1069" s="58">
        <v>15854.9850229069</v>
      </c>
    </row>
    <row r="1070" spans="1:9" x14ac:dyDescent="0.45">
      <c r="A1070" s="58">
        <v>355212</v>
      </c>
      <c r="B1070" s="58" t="s">
        <v>529</v>
      </c>
      <c r="C1070" s="58" t="s">
        <v>530</v>
      </c>
      <c r="D1070" s="58" t="s">
        <v>569</v>
      </c>
      <c r="E1070" s="58" t="s">
        <v>532</v>
      </c>
      <c r="F1070" s="58" t="s">
        <v>545</v>
      </c>
      <c r="G1070" s="58">
        <v>2031</v>
      </c>
      <c r="H1070" s="58" t="s">
        <v>546</v>
      </c>
      <c r="I1070" s="58">
        <v>18819.558652099498</v>
      </c>
    </row>
    <row r="1071" spans="1:9" x14ac:dyDescent="0.45">
      <c r="A1071" s="58">
        <v>355213</v>
      </c>
      <c r="B1071" s="58" t="s">
        <v>529</v>
      </c>
      <c r="C1071" s="58" t="s">
        <v>530</v>
      </c>
      <c r="D1071" s="58" t="s">
        <v>569</v>
      </c>
      <c r="E1071" s="58" t="s">
        <v>532</v>
      </c>
      <c r="F1071" s="58" t="s">
        <v>545</v>
      </c>
      <c r="G1071" s="58">
        <v>2032</v>
      </c>
      <c r="H1071" s="58" t="s">
        <v>546</v>
      </c>
      <c r="I1071" s="58">
        <v>21851.771922299999</v>
      </c>
    </row>
    <row r="1072" spans="1:9" x14ac:dyDescent="0.45">
      <c r="A1072" s="58">
        <v>355214</v>
      </c>
      <c r="B1072" s="58" t="s">
        <v>529</v>
      </c>
      <c r="C1072" s="58" t="s">
        <v>530</v>
      </c>
      <c r="D1072" s="58" t="s">
        <v>569</v>
      </c>
      <c r="E1072" s="58" t="s">
        <v>532</v>
      </c>
      <c r="F1072" s="58" t="s">
        <v>545</v>
      </c>
      <c r="G1072" s="58">
        <v>2033</v>
      </c>
      <c r="H1072" s="58" t="s">
        <v>546</v>
      </c>
      <c r="I1072" s="58">
        <v>24946.709628950201</v>
      </c>
    </row>
    <row r="1073" spans="1:9" x14ac:dyDescent="0.45">
      <c r="A1073" s="58">
        <v>355215</v>
      </c>
      <c r="B1073" s="58" t="s">
        <v>529</v>
      </c>
      <c r="C1073" s="58" t="s">
        <v>530</v>
      </c>
      <c r="D1073" s="58" t="s">
        <v>569</v>
      </c>
      <c r="E1073" s="58" t="s">
        <v>532</v>
      </c>
      <c r="F1073" s="58" t="s">
        <v>545</v>
      </c>
      <c r="G1073" s="58">
        <v>2034</v>
      </c>
      <c r="H1073" s="58" t="s">
        <v>546</v>
      </c>
      <c r="I1073" s="58">
        <v>28102.0113905215</v>
      </c>
    </row>
    <row r="1074" spans="1:9" x14ac:dyDescent="0.45">
      <c r="A1074" s="58">
        <v>355216</v>
      </c>
      <c r="B1074" s="58" t="s">
        <v>529</v>
      </c>
      <c r="C1074" s="58" t="s">
        <v>530</v>
      </c>
      <c r="D1074" s="58" t="s">
        <v>569</v>
      </c>
      <c r="E1074" s="58" t="s">
        <v>532</v>
      </c>
      <c r="F1074" s="58" t="s">
        <v>545</v>
      </c>
      <c r="G1074" s="58">
        <v>2035</v>
      </c>
      <c r="H1074" s="58" t="s">
        <v>546</v>
      </c>
      <c r="I1074" s="58">
        <v>31313.024133752198</v>
      </c>
    </row>
    <row r="1075" spans="1:9" x14ac:dyDescent="0.45">
      <c r="A1075" s="58">
        <v>355217</v>
      </c>
      <c r="B1075" s="58" t="s">
        <v>529</v>
      </c>
      <c r="C1075" s="58" t="s">
        <v>530</v>
      </c>
      <c r="D1075" s="58" t="s">
        <v>569</v>
      </c>
      <c r="E1075" s="58" t="s">
        <v>532</v>
      </c>
      <c r="F1075" s="58" t="s">
        <v>545</v>
      </c>
      <c r="G1075" s="58">
        <v>2036</v>
      </c>
      <c r="H1075" s="58" t="s">
        <v>546</v>
      </c>
      <c r="I1075" s="58">
        <v>34895.0043529494</v>
      </c>
    </row>
    <row r="1076" spans="1:9" x14ac:dyDescent="0.45">
      <c r="A1076" s="58">
        <v>355218</v>
      </c>
      <c r="B1076" s="58" t="s">
        <v>529</v>
      </c>
      <c r="C1076" s="58" t="s">
        <v>530</v>
      </c>
      <c r="D1076" s="58" t="s">
        <v>569</v>
      </c>
      <c r="E1076" s="58" t="s">
        <v>532</v>
      </c>
      <c r="F1076" s="58" t="s">
        <v>545</v>
      </c>
      <c r="G1076" s="58">
        <v>2037</v>
      </c>
      <c r="H1076" s="58" t="s">
        <v>546</v>
      </c>
      <c r="I1076" s="58">
        <v>38507.126944523203</v>
      </c>
    </row>
    <row r="1077" spans="1:9" x14ac:dyDescent="0.45">
      <c r="A1077" s="58">
        <v>355219</v>
      </c>
      <c r="B1077" s="58" t="s">
        <v>529</v>
      </c>
      <c r="C1077" s="58" t="s">
        <v>530</v>
      </c>
      <c r="D1077" s="58" t="s">
        <v>569</v>
      </c>
      <c r="E1077" s="58" t="s">
        <v>532</v>
      </c>
      <c r="F1077" s="58" t="s">
        <v>545</v>
      </c>
      <c r="G1077" s="58">
        <v>2038</v>
      </c>
      <c r="H1077" s="58" t="s">
        <v>546</v>
      </c>
      <c r="I1077" s="58">
        <v>42112.718073162003</v>
      </c>
    </row>
    <row r="1078" spans="1:9" x14ac:dyDescent="0.45">
      <c r="A1078" s="58">
        <v>355220</v>
      </c>
      <c r="B1078" s="58" t="s">
        <v>529</v>
      </c>
      <c r="C1078" s="58" t="s">
        <v>530</v>
      </c>
      <c r="D1078" s="58" t="s">
        <v>569</v>
      </c>
      <c r="E1078" s="58" t="s">
        <v>532</v>
      </c>
      <c r="F1078" s="58" t="s">
        <v>545</v>
      </c>
      <c r="G1078" s="58">
        <v>2039</v>
      </c>
      <c r="H1078" s="58" t="s">
        <v>546</v>
      </c>
      <c r="I1078" s="58">
        <v>45675.251798331301</v>
      </c>
    </row>
    <row r="1079" spans="1:9" x14ac:dyDescent="0.45">
      <c r="A1079" s="58">
        <v>355221</v>
      </c>
      <c r="B1079" s="58" t="s">
        <v>529</v>
      </c>
      <c r="C1079" s="58" t="s">
        <v>530</v>
      </c>
      <c r="D1079" s="58" t="s">
        <v>569</v>
      </c>
      <c r="E1079" s="58" t="s">
        <v>532</v>
      </c>
      <c r="F1079" s="58" t="s">
        <v>545</v>
      </c>
      <c r="G1079" s="58">
        <v>2040</v>
      </c>
      <c r="H1079" s="58" t="s">
        <v>546</v>
      </c>
      <c r="I1079" s="58">
        <v>49166.6282043912</v>
      </c>
    </row>
    <row r="1080" spans="1:9" x14ac:dyDescent="0.45">
      <c r="A1080" s="58">
        <v>355222</v>
      </c>
      <c r="B1080" s="58" t="s">
        <v>529</v>
      </c>
      <c r="C1080" s="58" t="s">
        <v>530</v>
      </c>
      <c r="D1080" s="58" t="s">
        <v>569</v>
      </c>
      <c r="E1080" s="58" t="s">
        <v>532</v>
      </c>
      <c r="F1080" s="58" t="s">
        <v>545</v>
      </c>
      <c r="G1080" s="58">
        <v>2041</v>
      </c>
      <c r="H1080" s="58" t="s">
        <v>546</v>
      </c>
      <c r="I1080" s="58">
        <v>52799.319686406401</v>
      </c>
    </row>
    <row r="1081" spans="1:9" x14ac:dyDescent="0.45">
      <c r="A1081" s="58">
        <v>355223</v>
      </c>
      <c r="B1081" s="58" t="s">
        <v>529</v>
      </c>
      <c r="C1081" s="58" t="s">
        <v>530</v>
      </c>
      <c r="D1081" s="58" t="s">
        <v>569</v>
      </c>
      <c r="E1081" s="58" t="s">
        <v>532</v>
      </c>
      <c r="F1081" s="58" t="s">
        <v>545</v>
      </c>
      <c r="G1081" s="58">
        <v>2042</v>
      </c>
      <c r="H1081" s="58" t="s">
        <v>546</v>
      </c>
      <c r="I1081" s="58">
        <v>56325.478464225504</v>
      </c>
    </row>
    <row r="1082" spans="1:9" x14ac:dyDescent="0.45">
      <c r="A1082" s="58">
        <v>355224</v>
      </c>
      <c r="B1082" s="58" t="s">
        <v>529</v>
      </c>
      <c r="C1082" s="58" t="s">
        <v>530</v>
      </c>
      <c r="D1082" s="58" t="s">
        <v>569</v>
      </c>
      <c r="E1082" s="58" t="s">
        <v>532</v>
      </c>
      <c r="F1082" s="58" t="s">
        <v>545</v>
      </c>
      <c r="G1082" s="58">
        <v>2043</v>
      </c>
      <c r="H1082" s="58" t="s">
        <v>546</v>
      </c>
      <c r="I1082" s="58">
        <v>59744.424128210601</v>
      </c>
    </row>
    <row r="1083" spans="1:9" x14ac:dyDescent="0.45">
      <c r="A1083" s="58">
        <v>355225</v>
      </c>
      <c r="B1083" s="58" t="s">
        <v>529</v>
      </c>
      <c r="C1083" s="58" t="s">
        <v>530</v>
      </c>
      <c r="D1083" s="58" t="s">
        <v>569</v>
      </c>
      <c r="E1083" s="58" t="s">
        <v>532</v>
      </c>
      <c r="F1083" s="58" t="s">
        <v>545</v>
      </c>
      <c r="G1083" s="58">
        <v>2044</v>
      </c>
      <c r="H1083" s="58" t="s">
        <v>546</v>
      </c>
      <c r="I1083" s="58">
        <v>63053.128611379303</v>
      </c>
    </row>
    <row r="1084" spans="1:9" x14ac:dyDescent="0.45">
      <c r="A1084" s="58">
        <v>355226</v>
      </c>
      <c r="B1084" s="58" t="s">
        <v>529</v>
      </c>
      <c r="C1084" s="58" t="s">
        <v>530</v>
      </c>
      <c r="D1084" s="58" t="s">
        <v>569</v>
      </c>
      <c r="E1084" s="58" t="s">
        <v>532</v>
      </c>
      <c r="F1084" s="58" t="s">
        <v>545</v>
      </c>
      <c r="G1084" s="58">
        <v>2045</v>
      </c>
      <c r="H1084" s="58" t="s">
        <v>546</v>
      </c>
      <c r="I1084" s="58">
        <v>66250.749377794506</v>
      </c>
    </row>
    <row r="1085" spans="1:9" x14ac:dyDescent="0.45">
      <c r="A1085" s="58">
        <v>355227</v>
      </c>
      <c r="B1085" s="58" t="s">
        <v>529</v>
      </c>
      <c r="C1085" s="58" t="s">
        <v>530</v>
      </c>
      <c r="D1085" s="58" t="s">
        <v>569</v>
      </c>
      <c r="E1085" s="58" t="s">
        <v>532</v>
      </c>
      <c r="F1085" s="58" t="s">
        <v>545</v>
      </c>
      <c r="G1085" s="58">
        <v>2046</v>
      </c>
      <c r="H1085" s="58" t="s">
        <v>546</v>
      </c>
      <c r="I1085" s="58">
        <v>69377.534016158301</v>
      </c>
    </row>
    <row r="1086" spans="1:9" x14ac:dyDescent="0.45">
      <c r="A1086" s="58">
        <v>355228</v>
      </c>
      <c r="B1086" s="58" t="s">
        <v>529</v>
      </c>
      <c r="C1086" s="58" t="s">
        <v>530</v>
      </c>
      <c r="D1086" s="58" t="s">
        <v>569</v>
      </c>
      <c r="E1086" s="58" t="s">
        <v>532</v>
      </c>
      <c r="F1086" s="58" t="s">
        <v>545</v>
      </c>
      <c r="G1086" s="58">
        <v>2047</v>
      </c>
      <c r="H1086" s="58" t="s">
        <v>546</v>
      </c>
      <c r="I1086" s="58">
        <v>72423.923262173499</v>
      </c>
    </row>
    <row r="1087" spans="1:9" x14ac:dyDescent="0.45">
      <c r="A1087" s="58">
        <v>355229</v>
      </c>
      <c r="B1087" s="58" t="s">
        <v>529</v>
      </c>
      <c r="C1087" s="58" t="s">
        <v>530</v>
      </c>
      <c r="D1087" s="58" t="s">
        <v>569</v>
      </c>
      <c r="E1087" s="58" t="s">
        <v>532</v>
      </c>
      <c r="F1087" s="58" t="s">
        <v>545</v>
      </c>
      <c r="G1087" s="58">
        <v>2048</v>
      </c>
      <c r="H1087" s="58" t="s">
        <v>546</v>
      </c>
      <c r="I1087" s="58">
        <v>75417.987400078302</v>
      </c>
    </row>
    <row r="1088" spans="1:9" x14ac:dyDescent="0.45">
      <c r="A1088" s="58">
        <v>355230</v>
      </c>
      <c r="B1088" s="58" t="s">
        <v>529</v>
      </c>
      <c r="C1088" s="58" t="s">
        <v>530</v>
      </c>
      <c r="D1088" s="58" t="s">
        <v>569</v>
      </c>
      <c r="E1088" s="58" t="s">
        <v>532</v>
      </c>
      <c r="F1088" s="58" t="s">
        <v>545</v>
      </c>
      <c r="G1088" s="58">
        <v>2049</v>
      </c>
      <c r="H1088" s="58" t="s">
        <v>546</v>
      </c>
      <c r="I1088" s="58">
        <v>78387.370262298602</v>
      </c>
    </row>
    <row r="1089" spans="1:9" x14ac:dyDescent="0.45">
      <c r="A1089" s="58">
        <v>355231</v>
      </c>
      <c r="B1089" s="58" t="s">
        <v>529</v>
      </c>
      <c r="C1089" s="58" t="s">
        <v>530</v>
      </c>
      <c r="D1089" s="58" t="s">
        <v>569</v>
      </c>
      <c r="E1089" s="58" t="s">
        <v>532</v>
      </c>
      <c r="F1089" s="58" t="s">
        <v>545</v>
      </c>
      <c r="G1089" s="58">
        <v>2050</v>
      </c>
      <c r="H1089" s="58" t="s">
        <v>546</v>
      </c>
      <c r="I1089" s="58">
        <v>81356.339995291099</v>
      </c>
    </row>
    <row r="1090" spans="1:9" x14ac:dyDescent="0.45">
      <c r="A1090" s="58">
        <v>356932</v>
      </c>
      <c r="B1090" s="58" t="s">
        <v>529</v>
      </c>
      <c r="C1090" s="58" t="s">
        <v>530</v>
      </c>
      <c r="D1090" s="58" t="s">
        <v>570</v>
      </c>
      <c r="E1090" s="58" t="s">
        <v>532</v>
      </c>
      <c r="F1090" s="58" t="s">
        <v>557</v>
      </c>
      <c r="G1090" s="58">
        <v>2017</v>
      </c>
      <c r="H1090" s="58" t="s">
        <v>534</v>
      </c>
      <c r="I1090" s="58">
        <v>11401.5794547478</v>
      </c>
    </row>
    <row r="1091" spans="1:9" x14ac:dyDescent="0.45">
      <c r="A1091" s="58">
        <v>356933</v>
      </c>
      <c r="B1091" s="58" t="s">
        <v>529</v>
      </c>
      <c r="C1091" s="58" t="s">
        <v>530</v>
      </c>
      <c r="D1091" s="58" t="s">
        <v>570</v>
      </c>
      <c r="E1091" s="58" t="s">
        <v>532</v>
      </c>
      <c r="F1091" s="58" t="s">
        <v>557</v>
      </c>
      <c r="G1091" s="58">
        <v>2018</v>
      </c>
      <c r="H1091" s="58" t="s">
        <v>534</v>
      </c>
      <c r="I1091" s="58">
        <v>11770.460785650101</v>
      </c>
    </row>
    <row r="1092" spans="1:9" x14ac:dyDescent="0.45">
      <c r="A1092" s="58">
        <v>356934</v>
      </c>
      <c r="B1092" s="58" t="s">
        <v>529</v>
      </c>
      <c r="C1092" s="58" t="s">
        <v>530</v>
      </c>
      <c r="D1092" s="58" t="s">
        <v>570</v>
      </c>
      <c r="E1092" s="58" t="s">
        <v>532</v>
      </c>
      <c r="F1092" s="58" t="s">
        <v>557</v>
      </c>
      <c r="G1092" s="58">
        <v>2019</v>
      </c>
      <c r="H1092" s="58" t="s">
        <v>534</v>
      </c>
      <c r="I1092" s="58">
        <v>12940.432849569201</v>
      </c>
    </row>
    <row r="1093" spans="1:9" x14ac:dyDescent="0.45">
      <c r="A1093" s="58">
        <v>356935</v>
      </c>
      <c r="B1093" s="58" t="s">
        <v>529</v>
      </c>
      <c r="C1093" s="58" t="s">
        <v>530</v>
      </c>
      <c r="D1093" s="58" t="s">
        <v>570</v>
      </c>
      <c r="E1093" s="58" t="s">
        <v>532</v>
      </c>
      <c r="F1093" s="58" t="s">
        <v>557</v>
      </c>
      <c r="G1093" s="58">
        <v>2020</v>
      </c>
      <c r="H1093" s="58" t="s">
        <v>534</v>
      </c>
      <c r="I1093" s="58">
        <v>15075.9597339099</v>
      </c>
    </row>
    <row r="1094" spans="1:9" x14ac:dyDescent="0.45">
      <c r="A1094" s="58">
        <v>356936</v>
      </c>
      <c r="B1094" s="58" t="s">
        <v>529</v>
      </c>
      <c r="C1094" s="58" t="s">
        <v>530</v>
      </c>
      <c r="D1094" s="58" t="s">
        <v>570</v>
      </c>
      <c r="E1094" s="58" t="s">
        <v>532</v>
      </c>
      <c r="F1094" s="58" t="s">
        <v>557</v>
      </c>
      <c r="G1094" s="58">
        <v>2021</v>
      </c>
      <c r="H1094" s="58" t="s">
        <v>534</v>
      </c>
      <c r="I1094" s="58">
        <v>17339.9011672655</v>
      </c>
    </row>
    <row r="1095" spans="1:9" x14ac:dyDescent="0.45">
      <c r="A1095" s="58">
        <v>356937</v>
      </c>
      <c r="B1095" s="58" t="s">
        <v>529</v>
      </c>
      <c r="C1095" s="58" t="s">
        <v>530</v>
      </c>
      <c r="D1095" s="58" t="s">
        <v>570</v>
      </c>
      <c r="E1095" s="58" t="s">
        <v>532</v>
      </c>
      <c r="F1095" s="58" t="s">
        <v>557</v>
      </c>
      <c r="G1095" s="58">
        <v>2022</v>
      </c>
      <c r="H1095" s="58" t="s">
        <v>534</v>
      </c>
      <c r="I1095" s="58">
        <v>20364.5661721656</v>
      </c>
    </row>
    <row r="1096" spans="1:9" x14ac:dyDescent="0.45">
      <c r="A1096" s="58">
        <v>356938</v>
      </c>
      <c r="B1096" s="58" t="s">
        <v>529</v>
      </c>
      <c r="C1096" s="58" t="s">
        <v>530</v>
      </c>
      <c r="D1096" s="58" t="s">
        <v>570</v>
      </c>
      <c r="E1096" s="58" t="s">
        <v>532</v>
      </c>
      <c r="F1096" s="58" t="s">
        <v>557</v>
      </c>
      <c r="G1096" s="58">
        <v>2023</v>
      </c>
      <c r="H1096" s="58" t="s">
        <v>534</v>
      </c>
      <c r="I1096" s="58">
        <v>24274.6156510976</v>
      </c>
    </row>
    <row r="1097" spans="1:9" x14ac:dyDescent="0.45">
      <c r="A1097" s="58">
        <v>356939</v>
      </c>
      <c r="B1097" s="58" t="s">
        <v>529</v>
      </c>
      <c r="C1097" s="58" t="s">
        <v>530</v>
      </c>
      <c r="D1097" s="58" t="s">
        <v>570</v>
      </c>
      <c r="E1097" s="58" t="s">
        <v>532</v>
      </c>
      <c r="F1097" s="58" t="s">
        <v>557</v>
      </c>
      <c r="G1097" s="58">
        <v>2024</v>
      </c>
      <c r="H1097" s="58" t="s">
        <v>534</v>
      </c>
      <c r="I1097" s="58">
        <v>28739.855530490098</v>
      </c>
    </row>
    <row r="1098" spans="1:9" x14ac:dyDescent="0.45">
      <c r="A1098" s="58">
        <v>356940</v>
      </c>
      <c r="B1098" s="58" t="s">
        <v>529</v>
      </c>
      <c r="C1098" s="58" t="s">
        <v>530</v>
      </c>
      <c r="D1098" s="58" t="s">
        <v>570</v>
      </c>
      <c r="E1098" s="58" t="s">
        <v>532</v>
      </c>
      <c r="F1098" s="58" t="s">
        <v>557</v>
      </c>
      <c r="G1098" s="58">
        <v>2025</v>
      </c>
      <c r="H1098" s="58" t="s">
        <v>534</v>
      </c>
      <c r="I1098" s="58">
        <v>33726.692893246996</v>
      </c>
    </row>
    <row r="1099" spans="1:9" x14ac:dyDescent="0.45">
      <c r="A1099" s="58">
        <v>356941</v>
      </c>
      <c r="B1099" s="58" t="s">
        <v>529</v>
      </c>
      <c r="C1099" s="58" t="s">
        <v>530</v>
      </c>
      <c r="D1099" s="58" t="s">
        <v>570</v>
      </c>
      <c r="E1099" s="58" t="s">
        <v>532</v>
      </c>
      <c r="F1099" s="58" t="s">
        <v>557</v>
      </c>
      <c r="G1099" s="58">
        <v>2026</v>
      </c>
      <c r="H1099" s="58" t="s">
        <v>534</v>
      </c>
      <c r="I1099" s="58">
        <v>38813.855575976901</v>
      </c>
    </row>
    <row r="1100" spans="1:9" x14ac:dyDescent="0.45">
      <c r="A1100" s="58">
        <v>356942</v>
      </c>
      <c r="B1100" s="58" t="s">
        <v>529</v>
      </c>
      <c r="C1100" s="58" t="s">
        <v>530</v>
      </c>
      <c r="D1100" s="58" t="s">
        <v>570</v>
      </c>
      <c r="E1100" s="58" t="s">
        <v>532</v>
      </c>
      <c r="F1100" s="58" t="s">
        <v>557</v>
      </c>
      <c r="G1100" s="58">
        <v>2027</v>
      </c>
      <c r="H1100" s="58" t="s">
        <v>534</v>
      </c>
      <c r="I1100" s="58">
        <v>44003.263581482497</v>
      </c>
    </row>
    <row r="1101" spans="1:9" x14ac:dyDescent="0.45">
      <c r="A1101" s="58">
        <v>356943</v>
      </c>
      <c r="B1101" s="58" t="s">
        <v>529</v>
      </c>
      <c r="C1101" s="58" t="s">
        <v>530</v>
      </c>
      <c r="D1101" s="58" t="s">
        <v>570</v>
      </c>
      <c r="E1101" s="58" t="s">
        <v>532</v>
      </c>
      <c r="F1101" s="58" t="s">
        <v>557</v>
      </c>
      <c r="G1101" s="58">
        <v>2028</v>
      </c>
      <c r="H1101" s="58" t="s">
        <v>534</v>
      </c>
      <c r="I1101" s="58">
        <v>49099.4352145577</v>
      </c>
    </row>
    <row r="1102" spans="1:9" x14ac:dyDescent="0.45">
      <c r="A1102" s="58">
        <v>356944</v>
      </c>
      <c r="B1102" s="58" t="s">
        <v>529</v>
      </c>
      <c r="C1102" s="58" t="s">
        <v>530</v>
      </c>
      <c r="D1102" s="58" t="s">
        <v>570</v>
      </c>
      <c r="E1102" s="58" t="s">
        <v>532</v>
      </c>
      <c r="F1102" s="58" t="s">
        <v>557</v>
      </c>
      <c r="G1102" s="58">
        <v>2029</v>
      </c>
      <c r="H1102" s="58" t="s">
        <v>534</v>
      </c>
      <c r="I1102" s="58">
        <v>54248.536810334299</v>
      </c>
    </row>
    <row r="1103" spans="1:9" x14ac:dyDescent="0.45">
      <c r="A1103" s="58">
        <v>356945</v>
      </c>
      <c r="B1103" s="58" t="s">
        <v>529</v>
      </c>
      <c r="C1103" s="58" t="s">
        <v>530</v>
      </c>
      <c r="D1103" s="58" t="s">
        <v>570</v>
      </c>
      <c r="E1103" s="58" t="s">
        <v>532</v>
      </c>
      <c r="F1103" s="58" t="s">
        <v>557</v>
      </c>
      <c r="G1103" s="58">
        <v>2030</v>
      </c>
      <c r="H1103" s="58" t="s">
        <v>534</v>
      </c>
      <c r="I1103" s="58">
        <v>59709.414213821001</v>
      </c>
    </row>
    <row r="1104" spans="1:9" x14ac:dyDescent="0.45">
      <c r="A1104" s="58">
        <v>356946</v>
      </c>
      <c r="B1104" s="58" t="s">
        <v>529</v>
      </c>
      <c r="C1104" s="58" t="s">
        <v>530</v>
      </c>
      <c r="D1104" s="58" t="s">
        <v>570</v>
      </c>
      <c r="E1104" s="58" t="s">
        <v>532</v>
      </c>
      <c r="F1104" s="58" t="s">
        <v>557</v>
      </c>
      <c r="G1104" s="58">
        <v>2031</v>
      </c>
      <c r="H1104" s="58" t="s">
        <v>534</v>
      </c>
      <c r="I1104" s="58">
        <v>65143.178114565002</v>
      </c>
    </row>
    <row r="1105" spans="1:9" x14ac:dyDescent="0.45">
      <c r="A1105" s="58">
        <v>356947</v>
      </c>
      <c r="B1105" s="58" t="s">
        <v>529</v>
      </c>
      <c r="C1105" s="58" t="s">
        <v>530</v>
      </c>
      <c r="D1105" s="58" t="s">
        <v>570</v>
      </c>
      <c r="E1105" s="58" t="s">
        <v>532</v>
      </c>
      <c r="F1105" s="58" t="s">
        <v>557</v>
      </c>
      <c r="G1105" s="58">
        <v>2032</v>
      </c>
      <c r="H1105" s="58" t="s">
        <v>534</v>
      </c>
      <c r="I1105" s="58">
        <v>70584.469457841493</v>
      </c>
    </row>
    <row r="1106" spans="1:9" x14ac:dyDescent="0.45">
      <c r="A1106" s="58">
        <v>356948</v>
      </c>
      <c r="B1106" s="58" t="s">
        <v>529</v>
      </c>
      <c r="C1106" s="58" t="s">
        <v>530</v>
      </c>
      <c r="D1106" s="58" t="s">
        <v>570</v>
      </c>
      <c r="E1106" s="58" t="s">
        <v>532</v>
      </c>
      <c r="F1106" s="58" t="s">
        <v>557</v>
      </c>
      <c r="G1106" s="58">
        <v>2033</v>
      </c>
      <c r="H1106" s="58" t="s">
        <v>534</v>
      </c>
      <c r="I1106" s="58">
        <v>76003.879237550704</v>
      </c>
    </row>
    <row r="1107" spans="1:9" x14ac:dyDescent="0.45">
      <c r="A1107" s="58">
        <v>356949</v>
      </c>
      <c r="B1107" s="58" t="s">
        <v>529</v>
      </c>
      <c r="C1107" s="58" t="s">
        <v>530</v>
      </c>
      <c r="D1107" s="58" t="s">
        <v>570</v>
      </c>
      <c r="E1107" s="58" t="s">
        <v>532</v>
      </c>
      <c r="F1107" s="58" t="s">
        <v>557</v>
      </c>
      <c r="G1107" s="58">
        <v>2034</v>
      </c>
      <c r="H1107" s="58" t="s">
        <v>534</v>
      </c>
      <c r="I1107" s="58">
        <v>81211.744922615006</v>
      </c>
    </row>
    <row r="1108" spans="1:9" x14ac:dyDescent="0.45">
      <c r="A1108" s="58">
        <v>356950</v>
      </c>
      <c r="B1108" s="58" t="s">
        <v>529</v>
      </c>
      <c r="C1108" s="58" t="s">
        <v>530</v>
      </c>
      <c r="D1108" s="58" t="s">
        <v>570</v>
      </c>
      <c r="E1108" s="58" t="s">
        <v>532</v>
      </c>
      <c r="F1108" s="58" t="s">
        <v>557</v>
      </c>
      <c r="G1108" s="58">
        <v>2035</v>
      </c>
      <c r="H1108" s="58" t="s">
        <v>534</v>
      </c>
      <c r="I1108" s="58">
        <v>85927.578021137204</v>
      </c>
    </row>
    <row r="1109" spans="1:9" x14ac:dyDescent="0.45">
      <c r="A1109" s="58">
        <v>356951</v>
      </c>
      <c r="B1109" s="58" t="s">
        <v>529</v>
      </c>
      <c r="C1109" s="58" t="s">
        <v>530</v>
      </c>
      <c r="D1109" s="58" t="s">
        <v>570</v>
      </c>
      <c r="E1109" s="58" t="s">
        <v>532</v>
      </c>
      <c r="F1109" s="58" t="s">
        <v>557</v>
      </c>
      <c r="G1109" s="58">
        <v>2036</v>
      </c>
      <c r="H1109" s="58" t="s">
        <v>534</v>
      </c>
      <c r="I1109" s="58">
        <v>89866.698434216203</v>
      </c>
    </row>
    <row r="1110" spans="1:9" x14ac:dyDescent="0.45">
      <c r="A1110" s="58">
        <v>356952</v>
      </c>
      <c r="B1110" s="58" t="s">
        <v>529</v>
      </c>
      <c r="C1110" s="58" t="s">
        <v>530</v>
      </c>
      <c r="D1110" s="58" t="s">
        <v>570</v>
      </c>
      <c r="E1110" s="58" t="s">
        <v>532</v>
      </c>
      <c r="F1110" s="58" t="s">
        <v>557</v>
      </c>
      <c r="G1110" s="58">
        <v>2037</v>
      </c>
      <c r="H1110" s="58" t="s">
        <v>534</v>
      </c>
      <c r="I1110" s="58">
        <v>92959.965825816296</v>
      </c>
    </row>
    <row r="1111" spans="1:9" x14ac:dyDescent="0.45">
      <c r="A1111" s="58">
        <v>356953</v>
      </c>
      <c r="B1111" s="58" t="s">
        <v>529</v>
      </c>
      <c r="C1111" s="58" t="s">
        <v>530</v>
      </c>
      <c r="D1111" s="58" t="s">
        <v>570</v>
      </c>
      <c r="E1111" s="58" t="s">
        <v>532</v>
      </c>
      <c r="F1111" s="58" t="s">
        <v>557</v>
      </c>
      <c r="G1111" s="58">
        <v>2038</v>
      </c>
      <c r="H1111" s="58" t="s">
        <v>534</v>
      </c>
      <c r="I1111" s="58">
        <v>95184.152516187794</v>
      </c>
    </row>
    <row r="1112" spans="1:9" x14ac:dyDescent="0.45">
      <c r="A1112" s="58">
        <v>356954</v>
      </c>
      <c r="B1112" s="58" t="s">
        <v>529</v>
      </c>
      <c r="C1112" s="58" t="s">
        <v>530</v>
      </c>
      <c r="D1112" s="58" t="s">
        <v>570</v>
      </c>
      <c r="E1112" s="58" t="s">
        <v>532</v>
      </c>
      <c r="F1112" s="58" t="s">
        <v>557</v>
      </c>
      <c r="G1112" s="58">
        <v>2039</v>
      </c>
      <c r="H1112" s="58" t="s">
        <v>534</v>
      </c>
      <c r="I1112" s="58">
        <v>96777.144724658501</v>
      </c>
    </row>
    <row r="1113" spans="1:9" x14ac:dyDescent="0.45">
      <c r="A1113" s="58">
        <v>356955</v>
      </c>
      <c r="B1113" s="58" t="s">
        <v>529</v>
      </c>
      <c r="C1113" s="58" t="s">
        <v>530</v>
      </c>
      <c r="D1113" s="58" t="s">
        <v>570</v>
      </c>
      <c r="E1113" s="58" t="s">
        <v>532</v>
      </c>
      <c r="F1113" s="58" t="s">
        <v>557</v>
      </c>
      <c r="G1113" s="58">
        <v>2040</v>
      </c>
      <c r="H1113" s="58" t="s">
        <v>534</v>
      </c>
      <c r="I1113" s="58">
        <v>97863.412744512301</v>
      </c>
    </row>
    <row r="1114" spans="1:9" x14ac:dyDescent="0.45">
      <c r="A1114" s="58">
        <v>356956</v>
      </c>
      <c r="B1114" s="58" t="s">
        <v>529</v>
      </c>
      <c r="C1114" s="58" t="s">
        <v>530</v>
      </c>
      <c r="D1114" s="58" t="s">
        <v>570</v>
      </c>
      <c r="E1114" s="58" t="s">
        <v>532</v>
      </c>
      <c r="F1114" s="58" t="s">
        <v>557</v>
      </c>
      <c r="G1114" s="58">
        <v>2041</v>
      </c>
      <c r="H1114" s="58" t="s">
        <v>534</v>
      </c>
      <c r="I1114" s="58">
        <v>99005.740694898603</v>
      </c>
    </row>
    <row r="1115" spans="1:9" x14ac:dyDescent="0.45">
      <c r="A1115" s="58">
        <v>356957</v>
      </c>
      <c r="B1115" s="58" t="s">
        <v>529</v>
      </c>
      <c r="C1115" s="58" t="s">
        <v>530</v>
      </c>
      <c r="D1115" s="58" t="s">
        <v>570</v>
      </c>
      <c r="E1115" s="58" t="s">
        <v>532</v>
      </c>
      <c r="F1115" s="58" t="s">
        <v>557</v>
      </c>
      <c r="G1115" s="58">
        <v>2042</v>
      </c>
      <c r="H1115" s="58" t="s">
        <v>534</v>
      </c>
      <c r="I1115" s="58">
        <v>99905.800598712798</v>
      </c>
    </row>
    <row r="1116" spans="1:9" x14ac:dyDescent="0.45">
      <c r="A1116" s="58">
        <v>356958</v>
      </c>
      <c r="B1116" s="58" t="s">
        <v>529</v>
      </c>
      <c r="C1116" s="58" t="s">
        <v>530</v>
      </c>
      <c r="D1116" s="58" t="s">
        <v>570</v>
      </c>
      <c r="E1116" s="58" t="s">
        <v>532</v>
      </c>
      <c r="F1116" s="58" t="s">
        <v>557</v>
      </c>
      <c r="G1116" s="58">
        <v>2043</v>
      </c>
      <c r="H1116" s="58" t="s">
        <v>534</v>
      </c>
      <c r="I1116" s="58">
        <v>100676.724133928</v>
      </c>
    </row>
    <row r="1117" spans="1:9" x14ac:dyDescent="0.45">
      <c r="A1117" s="58">
        <v>356959</v>
      </c>
      <c r="B1117" s="58" t="s">
        <v>529</v>
      </c>
      <c r="C1117" s="58" t="s">
        <v>530</v>
      </c>
      <c r="D1117" s="58" t="s">
        <v>570</v>
      </c>
      <c r="E1117" s="58" t="s">
        <v>532</v>
      </c>
      <c r="F1117" s="58" t="s">
        <v>557</v>
      </c>
      <c r="G1117" s="58">
        <v>2044</v>
      </c>
      <c r="H1117" s="58" t="s">
        <v>534</v>
      </c>
      <c r="I1117" s="58">
        <v>101349.719758055</v>
      </c>
    </row>
    <row r="1118" spans="1:9" x14ac:dyDescent="0.45">
      <c r="A1118" s="58">
        <v>356960</v>
      </c>
      <c r="B1118" s="58" t="s">
        <v>529</v>
      </c>
      <c r="C1118" s="58" t="s">
        <v>530</v>
      </c>
      <c r="D1118" s="58" t="s">
        <v>570</v>
      </c>
      <c r="E1118" s="58" t="s">
        <v>532</v>
      </c>
      <c r="F1118" s="58" t="s">
        <v>557</v>
      </c>
      <c r="G1118" s="58">
        <v>2045</v>
      </c>
      <c r="H1118" s="58" t="s">
        <v>534</v>
      </c>
      <c r="I1118" s="58">
        <v>101848.83953106</v>
      </c>
    </row>
    <row r="1119" spans="1:9" x14ac:dyDescent="0.45">
      <c r="A1119" s="58">
        <v>356961</v>
      </c>
      <c r="B1119" s="58" t="s">
        <v>529</v>
      </c>
      <c r="C1119" s="58" t="s">
        <v>530</v>
      </c>
      <c r="D1119" s="58" t="s">
        <v>570</v>
      </c>
      <c r="E1119" s="58" t="s">
        <v>532</v>
      </c>
      <c r="F1119" s="58" t="s">
        <v>557</v>
      </c>
      <c r="G1119" s="58">
        <v>2046</v>
      </c>
      <c r="H1119" s="58" t="s">
        <v>534</v>
      </c>
      <c r="I1119" s="58">
        <v>102488.797749757</v>
      </c>
    </row>
    <row r="1120" spans="1:9" x14ac:dyDescent="0.45">
      <c r="A1120" s="58">
        <v>356962</v>
      </c>
      <c r="B1120" s="58" t="s">
        <v>529</v>
      </c>
      <c r="C1120" s="58" t="s">
        <v>530</v>
      </c>
      <c r="D1120" s="58" t="s">
        <v>570</v>
      </c>
      <c r="E1120" s="58" t="s">
        <v>532</v>
      </c>
      <c r="F1120" s="58" t="s">
        <v>557</v>
      </c>
      <c r="G1120" s="58">
        <v>2047</v>
      </c>
      <c r="H1120" s="58" t="s">
        <v>534</v>
      </c>
      <c r="I1120" s="58">
        <v>103225.247694523</v>
      </c>
    </row>
    <row r="1121" spans="1:9" x14ac:dyDescent="0.45">
      <c r="A1121" s="58">
        <v>356963</v>
      </c>
      <c r="B1121" s="58" t="s">
        <v>529</v>
      </c>
      <c r="C1121" s="58" t="s">
        <v>530</v>
      </c>
      <c r="D1121" s="58" t="s">
        <v>570</v>
      </c>
      <c r="E1121" s="58" t="s">
        <v>532</v>
      </c>
      <c r="F1121" s="58" t="s">
        <v>557</v>
      </c>
      <c r="G1121" s="58">
        <v>2048</v>
      </c>
      <c r="H1121" s="58" t="s">
        <v>534</v>
      </c>
      <c r="I1121" s="58">
        <v>103886.679796123</v>
      </c>
    </row>
    <row r="1122" spans="1:9" x14ac:dyDescent="0.45">
      <c r="A1122" s="58">
        <v>356964</v>
      </c>
      <c r="B1122" s="58" t="s">
        <v>529</v>
      </c>
      <c r="C1122" s="58" t="s">
        <v>530</v>
      </c>
      <c r="D1122" s="58" t="s">
        <v>570</v>
      </c>
      <c r="E1122" s="58" t="s">
        <v>532</v>
      </c>
      <c r="F1122" s="58" t="s">
        <v>557</v>
      </c>
      <c r="G1122" s="58">
        <v>2049</v>
      </c>
      <c r="H1122" s="58" t="s">
        <v>534</v>
      </c>
      <c r="I1122" s="58">
        <v>104475.482330527</v>
      </c>
    </row>
    <row r="1123" spans="1:9" x14ac:dyDescent="0.45">
      <c r="A1123" s="58">
        <v>356965</v>
      </c>
      <c r="B1123" s="58" t="s">
        <v>529</v>
      </c>
      <c r="C1123" s="58" t="s">
        <v>530</v>
      </c>
      <c r="D1123" s="58" t="s">
        <v>570</v>
      </c>
      <c r="E1123" s="58" t="s">
        <v>532</v>
      </c>
      <c r="F1123" s="58" t="s">
        <v>557</v>
      </c>
      <c r="G1123" s="58">
        <v>2050</v>
      </c>
      <c r="H1123" s="58" t="s">
        <v>534</v>
      </c>
      <c r="I1123" s="58">
        <v>105163.49774587899</v>
      </c>
    </row>
    <row r="1124" spans="1:9" x14ac:dyDescent="0.45">
      <c r="A1124" s="58">
        <v>358666</v>
      </c>
      <c r="B1124" s="58" t="s">
        <v>529</v>
      </c>
      <c r="C1124" s="58" t="s">
        <v>530</v>
      </c>
      <c r="D1124" s="58" t="s">
        <v>571</v>
      </c>
      <c r="E1124" s="58" t="s">
        <v>532</v>
      </c>
      <c r="F1124" s="58" t="s">
        <v>557</v>
      </c>
      <c r="G1124" s="58">
        <v>2017</v>
      </c>
      <c r="H1124" s="58" t="s">
        <v>534</v>
      </c>
      <c r="I1124" s="58">
        <v>0</v>
      </c>
    </row>
    <row r="1125" spans="1:9" x14ac:dyDescent="0.45">
      <c r="A1125" s="58">
        <v>358667</v>
      </c>
      <c r="B1125" s="58" t="s">
        <v>529</v>
      </c>
      <c r="C1125" s="58" t="s">
        <v>530</v>
      </c>
      <c r="D1125" s="58" t="s">
        <v>571</v>
      </c>
      <c r="E1125" s="58" t="s">
        <v>532</v>
      </c>
      <c r="F1125" s="58" t="s">
        <v>557</v>
      </c>
      <c r="G1125" s="58">
        <v>2018</v>
      </c>
      <c r="H1125" s="58" t="s">
        <v>534</v>
      </c>
      <c r="I1125" s="58">
        <v>0</v>
      </c>
    </row>
    <row r="1126" spans="1:9" x14ac:dyDescent="0.45">
      <c r="A1126" s="58">
        <v>358668</v>
      </c>
      <c r="B1126" s="58" t="s">
        <v>529</v>
      </c>
      <c r="C1126" s="58" t="s">
        <v>530</v>
      </c>
      <c r="D1126" s="58" t="s">
        <v>571</v>
      </c>
      <c r="E1126" s="58" t="s">
        <v>532</v>
      </c>
      <c r="F1126" s="58" t="s">
        <v>557</v>
      </c>
      <c r="G1126" s="58">
        <v>2019</v>
      </c>
      <c r="H1126" s="58" t="s">
        <v>534</v>
      </c>
      <c r="I1126" s="58">
        <v>0</v>
      </c>
    </row>
    <row r="1127" spans="1:9" x14ac:dyDescent="0.45">
      <c r="A1127" s="58">
        <v>358669</v>
      </c>
      <c r="B1127" s="58" t="s">
        <v>529</v>
      </c>
      <c r="C1127" s="58" t="s">
        <v>530</v>
      </c>
      <c r="D1127" s="58" t="s">
        <v>571</v>
      </c>
      <c r="E1127" s="58" t="s">
        <v>532</v>
      </c>
      <c r="F1127" s="58" t="s">
        <v>557</v>
      </c>
      <c r="G1127" s="58">
        <v>2020</v>
      </c>
      <c r="H1127" s="58" t="s">
        <v>534</v>
      </c>
      <c r="I1127" s="58">
        <v>0</v>
      </c>
    </row>
    <row r="1128" spans="1:9" x14ac:dyDescent="0.45">
      <c r="A1128" s="58">
        <v>358670</v>
      </c>
      <c r="B1128" s="58" t="s">
        <v>529</v>
      </c>
      <c r="C1128" s="58" t="s">
        <v>530</v>
      </c>
      <c r="D1128" s="58" t="s">
        <v>571</v>
      </c>
      <c r="E1128" s="58" t="s">
        <v>532</v>
      </c>
      <c r="F1128" s="58" t="s">
        <v>557</v>
      </c>
      <c r="G1128" s="58">
        <v>2021</v>
      </c>
      <c r="H1128" s="58" t="s">
        <v>534</v>
      </c>
      <c r="I1128" s="58">
        <v>0</v>
      </c>
    </row>
    <row r="1129" spans="1:9" x14ac:dyDescent="0.45">
      <c r="A1129" s="58">
        <v>358671</v>
      </c>
      <c r="B1129" s="58" t="s">
        <v>529</v>
      </c>
      <c r="C1129" s="58" t="s">
        <v>530</v>
      </c>
      <c r="D1129" s="58" t="s">
        <v>571</v>
      </c>
      <c r="E1129" s="58" t="s">
        <v>532</v>
      </c>
      <c r="F1129" s="58" t="s">
        <v>557</v>
      </c>
      <c r="G1129" s="58">
        <v>2022</v>
      </c>
      <c r="H1129" s="58" t="s">
        <v>534</v>
      </c>
      <c r="I1129" s="58">
        <v>0</v>
      </c>
    </row>
    <row r="1130" spans="1:9" x14ac:dyDescent="0.45">
      <c r="A1130" s="58">
        <v>358672</v>
      </c>
      <c r="B1130" s="58" t="s">
        <v>529</v>
      </c>
      <c r="C1130" s="58" t="s">
        <v>530</v>
      </c>
      <c r="D1130" s="58" t="s">
        <v>571</v>
      </c>
      <c r="E1130" s="58" t="s">
        <v>532</v>
      </c>
      <c r="F1130" s="58" t="s">
        <v>557</v>
      </c>
      <c r="G1130" s="58">
        <v>2023</v>
      </c>
      <c r="H1130" s="58" t="s">
        <v>534</v>
      </c>
      <c r="I1130" s="58">
        <v>0</v>
      </c>
    </row>
    <row r="1131" spans="1:9" x14ac:dyDescent="0.45">
      <c r="A1131" s="58">
        <v>358673</v>
      </c>
      <c r="B1131" s="58" t="s">
        <v>529</v>
      </c>
      <c r="C1131" s="58" t="s">
        <v>530</v>
      </c>
      <c r="D1131" s="58" t="s">
        <v>571</v>
      </c>
      <c r="E1131" s="58" t="s">
        <v>532</v>
      </c>
      <c r="F1131" s="58" t="s">
        <v>557</v>
      </c>
      <c r="G1131" s="58">
        <v>2024</v>
      </c>
      <c r="H1131" s="58" t="s">
        <v>534</v>
      </c>
      <c r="I1131" s="58">
        <v>0</v>
      </c>
    </row>
    <row r="1132" spans="1:9" x14ac:dyDescent="0.45">
      <c r="A1132" s="58">
        <v>358674</v>
      </c>
      <c r="B1132" s="58" t="s">
        <v>529</v>
      </c>
      <c r="C1132" s="58" t="s">
        <v>530</v>
      </c>
      <c r="D1132" s="58" t="s">
        <v>571</v>
      </c>
      <c r="E1132" s="58" t="s">
        <v>532</v>
      </c>
      <c r="F1132" s="58" t="s">
        <v>557</v>
      </c>
      <c r="G1132" s="58">
        <v>2025</v>
      </c>
      <c r="H1132" s="58" t="s">
        <v>534</v>
      </c>
      <c r="I1132" s="58">
        <v>0</v>
      </c>
    </row>
    <row r="1133" spans="1:9" x14ac:dyDescent="0.45">
      <c r="A1133" s="58">
        <v>358675</v>
      </c>
      <c r="B1133" s="58" t="s">
        <v>529</v>
      </c>
      <c r="C1133" s="58" t="s">
        <v>530</v>
      </c>
      <c r="D1133" s="58" t="s">
        <v>571</v>
      </c>
      <c r="E1133" s="58" t="s">
        <v>532</v>
      </c>
      <c r="F1133" s="58" t="s">
        <v>557</v>
      </c>
      <c r="G1133" s="58">
        <v>2026</v>
      </c>
      <c r="H1133" s="58" t="s">
        <v>534</v>
      </c>
      <c r="I1133" s="58">
        <v>0</v>
      </c>
    </row>
    <row r="1134" spans="1:9" x14ac:dyDescent="0.45">
      <c r="A1134" s="58">
        <v>358676</v>
      </c>
      <c r="B1134" s="58" t="s">
        <v>529</v>
      </c>
      <c r="C1134" s="58" t="s">
        <v>530</v>
      </c>
      <c r="D1134" s="58" t="s">
        <v>571</v>
      </c>
      <c r="E1134" s="58" t="s">
        <v>532</v>
      </c>
      <c r="F1134" s="58" t="s">
        <v>557</v>
      </c>
      <c r="G1134" s="58">
        <v>2027</v>
      </c>
      <c r="H1134" s="58" t="s">
        <v>534</v>
      </c>
      <c r="I1134" s="58">
        <v>0</v>
      </c>
    </row>
    <row r="1135" spans="1:9" x14ac:dyDescent="0.45">
      <c r="A1135" s="58">
        <v>358677</v>
      </c>
      <c r="B1135" s="58" t="s">
        <v>529</v>
      </c>
      <c r="C1135" s="58" t="s">
        <v>530</v>
      </c>
      <c r="D1135" s="58" t="s">
        <v>571</v>
      </c>
      <c r="E1135" s="58" t="s">
        <v>532</v>
      </c>
      <c r="F1135" s="58" t="s">
        <v>557</v>
      </c>
      <c r="G1135" s="58">
        <v>2028</v>
      </c>
      <c r="H1135" s="58" t="s">
        <v>534</v>
      </c>
      <c r="I1135" s="58">
        <v>0</v>
      </c>
    </row>
    <row r="1136" spans="1:9" x14ac:dyDescent="0.45">
      <c r="A1136" s="58">
        <v>358678</v>
      </c>
      <c r="B1136" s="58" t="s">
        <v>529</v>
      </c>
      <c r="C1136" s="58" t="s">
        <v>530</v>
      </c>
      <c r="D1136" s="58" t="s">
        <v>571</v>
      </c>
      <c r="E1136" s="58" t="s">
        <v>532</v>
      </c>
      <c r="F1136" s="58" t="s">
        <v>557</v>
      </c>
      <c r="G1136" s="58">
        <v>2029</v>
      </c>
      <c r="H1136" s="58" t="s">
        <v>534</v>
      </c>
      <c r="I1136" s="58">
        <v>0</v>
      </c>
    </row>
    <row r="1137" spans="1:9" x14ac:dyDescent="0.45">
      <c r="A1137" s="58">
        <v>358679</v>
      </c>
      <c r="B1137" s="58" t="s">
        <v>529</v>
      </c>
      <c r="C1137" s="58" t="s">
        <v>530</v>
      </c>
      <c r="D1137" s="58" t="s">
        <v>571</v>
      </c>
      <c r="E1137" s="58" t="s">
        <v>532</v>
      </c>
      <c r="F1137" s="58" t="s">
        <v>557</v>
      </c>
      <c r="G1137" s="58">
        <v>2030</v>
      </c>
      <c r="H1137" s="58" t="s">
        <v>534</v>
      </c>
      <c r="I1137" s="58">
        <v>0</v>
      </c>
    </row>
    <row r="1138" spans="1:9" x14ac:dyDescent="0.45">
      <c r="A1138" s="58">
        <v>358680</v>
      </c>
      <c r="B1138" s="58" t="s">
        <v>529</v>
      </c>
      <c r="C1138" s="58" t="s">
        <v>530</v>
      </c>
      <c r="D1138" s="58" t="s">
        <v>571</v>
      </c>
      <c r="E1138" s="58" t="s">
        <v>532</v>
      </c>
      <c r="F1138" s="58" t="s">
        <v>557</v>
      </c>
      <c r="G1138" s="58">
        <v>2031</v>
      </c>
      <c r="H1138" s="58" t="s">
        <v>534</v>
      </c>
      <c r="I1138" s="58">
        <v>0</v>
      </c>
    </row>
    <row r="1139" spans="1:9" x14ac:dyDescent="0.45">
      <c r="A1139" s="58">
        <v>358681</v>
      </c>
      <c r="B1139" s="58" t="s">
        <v>529</v>
      </c>
      <c r="C1139" s="58" t="s">
        <v>530</v>
      </c>
      <c r="D1139" s="58" t="s">
        <v>571</v>
      </c>
      <c r="E1139" s="58" t="s">
        <v>532</v>
      </c>
      <c r="F1139" s="58" t="s">
        <v>557</v>
      </c>
      <c r="G1139" s="58">
        <v>2032</v>
      </c>
      <c r="H1139" s="58" t="s">
        <v>534</v>
      </c>
      <c r="I1139" s="58">
        <v>0</v>
      </c>
    </row>
    <row r="1140" spans="1:9" x14ac:dyDescent="0.45">
      <c r="A1140" s="58">
        <v>358682</v>
      </c>
      <c r="B1140" s="58" t="s">
        <v>529</v>
      </c>
      <c r="C1140" s="58" t="s">
        <v>530</v>
      </c>
      <c r="D1140" s="58" t="s">
        <v>571</v>
      </c>
      <c r="E1140" s="58" t="s">
        <v>532</v>
      </c>
      <c r="F1140" s="58" t="s">
        <v>557</v>
      </c>
      <c r="G1140" s="58">
        <v>2033</v>
      </c>
      <c r="H1140" s="58" t="s">
        <v>534</v>
      </c>
      <c r="I1140" s="58">
        <v>0</v>
      </c>
    </row>
    <row r="1141" spans="1:9" x14ac:dyDescent="0.45">
      <c r="A1141" s="58">
        <v>358683</v>
      </c>
      <c r="B1141" s="58" t="s">
        <v>529</v>
      </c>
      <c r="C1141" s="58" t="s">
        <v>530</v>
      </c>
      <c r="D1141" s="58" t="s">
        <v>571</v>
      </c>
      <c r="E1141" s="58" t="s">
        <v>532</v>
      </c>
      <c r="F1141" s="58" t="s">
        <v>557</v>
      </c>
      <c r="G1141" s="58">
        <v>2034</v>
      </c>
      <c r="H1141" s="58" t="s">
        <v>534</v>
      </c>
      <c r="I1141" s="58">
        <v>0</v>
      </c>
    </row>
    <row r="1142" spans="1:9" x14ac:dyDescent="0.45">
      <c r="A1142" s="58">
        <v>358684</v>
      </c>
      <c r="B1142" s="58" t="s">
        <v>529</v>
      </c>
      <c r="C1142" s="58" t="s">
        <v>530</v>
      </c>
      <c r="D1142" s="58" t="s">
        <v>571</v>
      </c>
      <c r="E1142" s="58" t="s">
        <v>532</v>
      </c>
      <c r="F1142" s="58" t="s">
        <v>557</v>
      </c>
      <c r="G1142" s="58">
        <v>2035</v>
      </c>
      <c r="H1142" s="58" t="s">
        <v>534</v>
      </c>
      <c r="I1142" s="58">
        <v>0</v>
      </c>
    </row>
    <row r="1143" spans="1:9" x14ac:dyDescent="0.45">
      <c r="A1143" s="58">
        <v>358685</v>
      </c>
      <c r="B1143" s="58" t="s">
        <v>529</v>
      </c>
      <c r="C1143" s="58" t="s">
        <v>530</v>
      </c>
      <c r="D1143" s="58" t="s">
        <v>571</v>
      </c>
      <c r="E1143" s="58" t="s">
        <v>532</v>
      </c>
      <c r="F1143" s="58" t="s">
        <v>557</v>
      </c>
      <c r="G1143" s="58">
        <v>2036</v>
      </c>
      <c r="H1143" s="58" t="s">
        <v>534</v>
      </c>
      <c r="I1143" s="58">
        <v>0</v>
      </c>
    </row>
    <row r="1144" spans="1:9" x14ac:dyDescent="0.45">
      <c r="A1144" s="58">
        <v>358686</v>
      </c>
      <c r="B1144" s="58" t="s">
        <v>529</v>
      </c>
      <c r="C1144" s="58" t="s">
        <v>530</v>
      </c>
      <c r="D1144" s="58" t="s">
        <v>571</v>
      </c>
      <c r="E1144" s="58" t="s">
        <v>532</v>
      </c>
      <c r="F1144" s="58" t="s">
        <v>557</v>
      </c>
      <c r="G1144" s="58">
        <v>2037</v>
      </c>
      <c r="H1144" s="58" t="s">
        <v>534</v>
      </c>
      <c r="I1144" s="58">
        <v>0</v>
      </c>
    </row>
    <row r="1145" spans="1:9" x14ac:dyDescent="0.45">
      <c r="A1145" s="58">
        <v>358687</v>
      </c>
      <c r="B1145" s="58" t="s">
        <v>529</v>
      </c>
      <c r="C1145" s="58" t="s">
        <v>530</v>
      </c>
      <c r="D1145" s="58" t="s">
        <v>571</v>
      </c>
      <c r="E1145" s="58" t="s">
        <v>532</v>
      </c>
      <c r="F1145" s="58" t="s">
        <v>557</v>
      </c>
      <c r="G1145" s="58">
        <v>2038</v>
      </c>
      <c r="H1145" s="58" t="s">
        <v>534</v>
      </c>
      <c r="I1145" s="58">
        <v>0</v>
      </c>
    </row>
    <row r="1146" spans="1:9" x14ac:dyDescent="0.45">
      <c r="A1146" s="58">
        <v>358688</v>
      </c>
      <c r="B1146" s="58" t="s">
        <v>529</v>
      </c>
      <c r="C1146" s="58" t="s">
        <v>530</v>
      </c>
      <c r="D1146" s="58" t="s">
        <v>571</v>
      </c>
      <c r="E1146" s="58" t="s">
        <v>532</v>
      </c>
      <c r="F1146" s="58" t="s">
        <v>557</v>
      </c>
      <c r="G1146" s="58">
        <v>2039</v>
      </c>
      <c r="H1146" s="58" t="s">
        <v>534</v>
      </c>
      <c r="I1146" s="58">
        <v>0</v>
      </c>
    </row>
    <row r="1147" spans="1:9" x14ac:dyDescent="0.45">
      <c r="A1147" s="58">
        <v>358689</v>
      </c>
      <c r="B1147" s="58" t="s">
        <v>529</v>
      </c>
      <c r="C1147" s="58" t="s">
        <v>530</v>
      </c>
      <c r="D1147" s="58" t="s">
        <v>571</v>
      </c>
      <c r="E1147" s="58" t="s">
        <v>532</v>
      </c>
      <c r="F1147" s="58" t="s">
        <v>557</v>
      </c>
      <c r="G1147" s="58">
        <v>2040</v>
      </c>
      <c r="H1147" s="58" t="s">
        <v>534</v>
      </c>
      <c r="I1147" s="58">
        <v>0</v>
      </c>
    </row>
    <row r="1148" spans="1:9" x14ac:dyDescent="0.45">
      <c r="A1148" s="58">
        <v>358690</v>
      </c>
      <c r="B1148" s="58" t="s">
        <v>529</v>
      </c>
      <c r="C1148" s="58" t="s">
        <v>530</v>
      </c>
      <c r="D1148" s="58" t="s">
        <v>571</v>
      </c>
      <c r="E1148" s="58" t="s">
        <v>532</v>
      </c>
      <c r="F1148" s="58" t="s">
        <v>557</v>
      </c>
      <c r="G1148" s="58">
        <v>2041</v>
      </c>
      <c r="H1148" s="58" t="s">
        <v>534</v>
      </c>
      <c r="I1148" s="58">
        <v>0</v>
      </c>
    </row>
    <row r="1149" spans="1:9" x14ac:dyDescent="0.45">
      <c r="A1149" s="58">
        <v>358691</v>
      </c>
      <c r="B1149" s="58" t="s">
        <v>529</v>
      </c>
      <c r="C1149" s="58" t="s">
        <v>530</v>
      </c>
      <c r="D1149" s="58" t="s">
        <v>571</v>
      </c>
      <c r="E1149" s="58" t="s">
        <v>532</v>
      </c>
      <c r="F1149" s="58" t="s">
        <v>557</v>
      </c>
      <c r="G1149" s="58">
        <v>2042</v>
      </c>
      <c r="H1149" s="58" t="s">
        <v>534</v>
      </c>
      <c r="I1149" s="58">
        <v>0</v>
      </c>
    </row>
    <row r="1150" spans="1:9" x14ac:dyDescent="0.45">
      <c r="A1150" s="58">
        <v>358692</v>
      </c>
      <c r="B1150" s="58" t="s">
        <v>529</v>
      </c>
      <c r="C1150" s="58" t="s">
        <v>530</v>
      </c>
      <c r="D1150" s="58" t="s">
        <v>571</v>
      </c>
      <c r="E1150" s="58" t="s">
        <v>532</v>
      </c>
      <c r="F1150" s="58" t="s">
        <v>557</v>
      </c>
      <c r="G1150" s="58">
        <v>2043</v>
      </c>
      <c r="H1150" s="58" t="s">
        <v>534</v>
      </c>
      <c r="I1150" s="58">
        <v>0</v>
      </c>
    </row>
    <row r="1151" spans="1:9" x14ac:dyDescent="0.45">
      <c r="A1151" s="58">
        <v>358693</v>
      </c>
      <c r="B1151" s="58" t="s">
        <v>529</v>
      </c>
      <c r="C1151" s="58" t="s">
        <v>530</v>
      </c>
      <c r="D1151" s="58" t="s">
        <v>571</v>
      </c>
      <c r="E1151" s="58" t="s">
        <v>532</v>
      </c>
      <c r="F1151" s="58" t="s">
        <v>557</v>
      </c>
      <c r="G1151" s="58">
        <v>2044</v>
      </c>
      <c r="H1151" s="58" t="s">
        <v>534</v>
      </c>
      <c r="I1151" s="58">
        <v>0</v>
      </c>
    </row>
    <row r="1152" spans="1:9" x14ac:dyDescent="0.45">
      <c r="A1152" s="58">
        <v>358694</v>
      </c>
      <c r="B1152" s="58" t="s">
        <v>529</v>
      </c>
      <c r="C1152" s="58" t="s">
        <v>530</v>
      </c>
      <c r="D1152" s="58" t="s">
        <v>571</v>
      </c>
      <c r="E1152" s="58" t="s">
        <v>532</v>
      </c>
      <c r="F1152" s="58" t="s">
        <v>557</v>
      </c>
      <c r="G1152" s="58">
        <v>2045</v>
      </c>
      <c r="H1152" s="58" t="s">
        <v>534</v>
      </c>
      <c r="I1152" s="58">
        <v>0</v>
      </c>
    </row>
    <row r="1153" spans="1:9" x14ac:dyDescent="0.45">
      <c r="A1153" s="58">
        <v>358695</v>
      </c>
      <c r="B1153" s="58" t="s">
        <v>529</v>
      </c>
      <c r="C1153" s="58" t="s">
        <v>530</v>
      </c>
      <c r="D1153" s="58" t="s">
        <v>571</v>
      </c>
      <c r="E1153" s="58" t="s">
        <v>532</v>
      </c>
      <c r="F1153" s="58" t="s">
        <v>557</v>
      </c>
      <c r="G1153" s="58">
        <v>2046</v>
      </c>
      <c r="H1153" s="58" t="s">
        <v>534</v>
      </c>
      <c r="I1153" s="58">
        <v>0</v>
      </c>
    </row>
    <row r="1154" spans="1:9" x14ac:dyDescent="0.45">
      <c r="A1154" s="58">
        <v>358696</v>
      </c>
      <c r="B1154" s="58" t="s">
        <v>529</v>
      </c>
      <c r="C1154" s="58" t="s">
        <v>530</v>
      </c>
      <c r="D1154" s="58" t="s">
        <v>571</v>
      </c>
      <c r="E1154" s="58" t="s">
        <v>532</v>
      </c>
      <c r="F1154" s="58" t="s">
        <v>557</v>
      </c>
      <c r="G1154" s="58">
        <v>2047</v>
      </c>
      <c r="H1154" s="58" t="s">
        <v>534</v>
      </c>
      <c r="I1154" s="58">
        <v>0</v>
      </c>
    </row>
    <row r="1155" spans="1:9" x14ac:dyDescent="0.45">
      <c r="A1155" s="58">
        <v>358697</v>
      </c>
      <c r="B1155" s="58" t="s">
        <v>529</v>
      </c>
      <c r="C1155" s="58" t="s">
        <v>530</v>
      </c>
      <c r="D1155" s="58" t="s">
        <v>571</v>
      </c>
      <c r="E1155" s="58" t="s">
        <v>532</v>
      </c>
      <c r="F1155" s="58" t="s">
        <v>557</v>
      </c>
      <c r="G1155" s="58">
        <v>2048</v>
      </c>
      <c r="H1155" s="58" t="s">
        <v>534</v>
      </c>
      <c r="I1155" s="58">
        <v>0</v>
      </c>
    </row>
    <row r="1156" spans="1:9" x14ac:dyDescent="0.45">
      <c r="A1156" s="58">
        <v>358698</v>
      </c>
      <c r="B1156" s="58" t="s">
        <v>529</v>
      </c>
      <c r="C1156" s="58" t="s">
        <v>530</v>
      </c>
      <c r="D1156" s="58" t="s">
        <v>571</v>
      </c>
      <c r="E1156" s="58" t="s">
        <v>532</v>
      </c>
      <c r="F1156" s="58" t="s">
        <v>557</v>
      </c>
      <c r="G1156" s="58">
        <v>2049</v>
      </c>
      <c r="H1156" s="58" t="s">
        <v>534</v>
      </c>
      <c r="I1156" s="58">
        <v>0</v>
      </c>
    </row>
    <row r="1157" spans="1:9" x14ac:dyDescent="0.45">
      <c r="A1157" s="58">
        <v>358699</v>
      </c>
      <c r="B1157" s="58" t="s">
        <v>529</v>
      </c>
      <c r="C1157" s="58" t="s">
        <v>530</v>
      </c>
      <c r="D1157" s="58" t="s">
        <v>571</v>
      </c>
      <c r="E1157" s="58" t="s">
        <v>532</v>
      </c>
      <c r="F1157" s="58" t="s">
        <v>557</v>
      </c>
      <c r="G1157" s="58">
        <v>2050</v>
      </c>
      <c r="H1157" s="58" t="s">
        <v>534</v>
      </c>
      <c r="I1157" s="58">
        <v>0</v>
      </c>
    </row>
    <row r="1158" spans="1:9" x14ac:dyDescent="0.45">
      <c r="A1158" s="58">
        <v>360400</v>
      </c>
      <c r="B1158" s="58" t="s">
        <v>529</v>
      </c>
      <c r="C1158" s="58" t="s">
        <v>530</v>
      </c>
      <c r="D1158" s="58" t="s">
        <v>572</v>
      </c>
      <c r="E1158" s="58" t="s">
        <v>532</v>
      </c>
      <c r="F1158" s="58" t="s">
        <v>573</v>
      </c>
      <c r="G1158" s="58">
        <v>2017</v>
      </c>
      <c r="H1158" s="58" t="s">
        <v>574</v>
      </c>
      <c r="I1158" s="58">
        <v>3.4506564221370501</v>
      </c>
    </row>
    <row r="1159" spans="1:9" x14ac:dyDescent="0.45">
      <c r="A1159" s="58">
        <v>360401</v>
      </c>
      <c r="B1159" s="58" t="s">
        <v>529</v>
      </c>
      <c r="C1159" s="58" t="s">
        <v>530</v>
      </c>
      <c r="D1159" s="58" t="s">
        <v>572</v>
      </c>
      <c r="E1159" s="58" t="s">
        <v>532</v>
      </c>
      <c r="F1159" s="58" t="s">
        <v>573</v>
      </c>
      <c r="G1159" s="58">
        <v>2018</v>
      </c>
      <c r="H1159" s="58" t="s">
        <v>574</v>
      </c>
      <c r="I1159" s="58">
        <v>6.44075233050253</v>
      </c>
    </row>
    <row r="1160" spans="1:9" x14ac:dyDescent="0.45">
      <c r="A1160" s="58">
        <v>360402</v>
      </c>
      <c r="B1160" s="58" t="s">
        <v>529</v>
      </c>
      <c r="C1160" s="58" t="s">
        <v>530</v>
      </c>
      <c r="D1160" s="58" t="s">
        <v>572</v>
      </c>
      <c r="E1160" s="58" t="s">
        <v>532</v>
      </c>
      <c r="F1160" s="58" t="s">
        <v>573</v>
      </c>
      <c r="G1160" s="58">
        <v>2019</v>
      </c>
      <c r="H1160" s="58" t="s">
        <v>574</v>
      </c>
      <c r="I1160" s="58">
        <v>11.028615212938099</v>
      </c>
    </row>
    <row r="1161" spans="1:9" x14ac:dyDescent="0.45">
      <c r="A1161" s="58">
        <v>360403</v>
      </c>
      <c r="B1161" s="58" t="s">
        <v>529</v>
      </c>
      <c r="C1161" s="58" t="s">
        <v>530</v>
      </c>
      <c r="D1161" s="58" t="s">
        <v>572</v>
      </c>
      <c r="E1161" s="58" t="s">
        <v>532</v>
      </c>
      <c r="F1161" s="58" t="s">
        <v>573</v>
      </c>
      <c r="G1161" s="58">
        <v>2020</v>
      </c>
      <c r="H1161" s="58" t="s">
        <v>574</v>
      </c>
      <c r="I1161" s="58">
        <v>16.829379497125299</v>
      </c>
    </row>
    <row r="1162" spans="1:9" x14ac:dyDescent="0.45">
      <c r="A1162" s="58">
        <v>360404</v>
      </c>
      <c r="B1162" s="58" t="s">
        <v>529</v>
      </c>
      <c r="C1162" s="58" t="s">
        <v>530</v>
      </c>
      <c r="D1162" s="58" t="s">
        <v>572</v>
      </c>
      <c r="E1162" s="58" t="s">
        <v>532</v>
      </c>
      <c r="F1162" s="58" t="s">
        <v>573</v>
      </c>
      <c r="G1162" s="58">
        <v>2021</v>
      </c>
      <c r="H1162" s="58" t="s">
        <v>574</v>
      </c>
      <c r="I1162" s="58">
        <v>22.5040633715914</v>
      </c>
    </row>
    <row r="1163" spans="1:9" x14ac:dyDescent="0.45">
      <c r="A1163" s="58">
        <v>360405</v>
      </c>
      <c r="B1163" s="58" t="s">
        <v>529</v>
      </c>
      <c r="C1163" s="58" t="s">
        <v>530</v>
      </c>
      <c r="D1163" s="58" t="s">
        <v>572</v>
      </c>
      <c r="E1163" s="58" t="s">
        <v>532</v>
      </c>
      <c r="F1163" s="58" t="s">
        <v>573</v>
      </c>
      <c r="G1163" s="58">
        <v>2022</v>
      </c>
      <c r="H1163" s="58" t="s">
        <v>574</v>
      </c>
      <c r="I1163" s="58">
        <v>28.226429247486301</v>
      </c>
    </row>
    <row r="1164" spans="1:9" x14ac:dyDescent="0.45">
      <c r="A1164" s="58">
        <v>360406</v>
      </c>
      <c r="B1164" s="58" t="s">
        <v>529</v>
      </c>
      <c r="C1164" s="58" t="s">
        <v>530</v>
      </c>
      <c r="D1164" s="58" t="s">
        <v>572</v>
      </c>
      <c r="E1164" s="58" t="s">
        <v>532</v>
      </c>
      <c r="F1164" s="58" t="s">
        <v>573</v>
      </c>
      <c r="G1164" s="58">
        <v>2023</v>
      </c>
      <c r="H1164" s="58" t="s">
        <v>574</v>
      </c>
      <c r="I1164" s="58">
        <v>33.8275886923293</v>
      </c>
    </row>
    <row r="1165" spans="1:9" x14ac:dyDescent="0.45">
      <c r="A1165" s="58">
        <v>360407</v>
      </c>
      <c r="B1165" s="58" t="s">
        <v>529</v>
      </c>
      <c r="C1165" s="58" t="s">
        <v>530</v>
      </c>
      <c r="D1165" s="58" t="s">
        <v>572</v>
      </c>
      <c r="E1165" s="58" t="s">
        <v>532</v>
      </c>
      <c r="F1165" s="58" t="s">
        <v>573</v>
      </c>
      <c r="G1165" s="58">
        <v>2024</v>
      </c>
      <c r="H1165" s="58" t="s">
        <v>574</v>
      </c>
      <c r="I1165" s="58">
        <v>39.221865393372603</v>
      </c>
    </row>
    <row r="1166" spans="1:9" x14ac:dyDescent="0.45">
      <c r="A1166" s="58">
        <v>360408</v>
      </c>
      <c r="B1166" s="58" t="s">
        <v>529</v>
      </c>
      <c r="C1166" s="58" t="s">
        <v>530</v>
      </c>
      <c r="D1166" s="58" t="s">
        <v>572</v>
      </c>
      <c r="E1166" s="58" t="s">
        <v>532</v>
      </c>
      <c r="F1166" s="58" t="s">
        <v>573</v>
      </c>
      <c r="G1166" s="58">
        <v>2025</v>
      </c>
      <c r="H1166" s="58" t="s">
        <v>574</v>
      </c>
      <c r="I1166" s="58">
        <v>44.589291667638598</v>
      </c>
    </row>
    <row r="1167" spans="1:9" x14ac:dyDescent="0.45">
      <c r="A1167" s="58">
        <v>360409</v>
      </c>
      <c r="B1167" s="58" t="s">
        <v>529</v>
      </c>
      <c r="C1167" s="58" t="s">
        <v>530</v>
      </c>
      <c r="D1167" s="58" t="s">
        <v>572</v>
      </c>
      <c r="E1167" s="58" t="s">
        <v>532</v>
      </c>
      <c r="F1167" s="58" t="s">
        <v>573</v>
      </c>
      <c r="G1167" s="58">
        <v>2026</v>
      </c>
      <c r="H1167" s="58" t="s">
        <v>574</v>
      </c>
      <c r="I1167" s="58">
        <v>49.810045036355099</v>
      </c>
    </row>
    <row r="1168" spans="1:9" x14ac:dyDescent="0.45">
      <c r="A1168" s="58">
        <v>360410</v>
      </c>
      <c r="B1168" s="58" t="s">
        <v>529</v>
      </c>
      <c r="C1168" s="58" t="s">
        <v>530</v>
      </c>
      <c r="D1168" s="58" t="s">
        <v>572</v>
      </c>
      <c r="E1168" s="58" t="s">
        <v>532</v>
      </c>
      <c r="F1168" s="58" t="s">
        <v>573</v>
      </c>
      <c r="G1168" s="58">
        <v>2027</v>
      </c>
      <c r="H1168" s="58" t="s">
        <v>574</v>
      </c>
      <c r="I1168" s="58">
        <v>54.217733457325501</v>
      </c>
    </row>
    <row r="1169" spans="1:9" x14ac:dyDescent="0.45">
      <c r="A1169" s="58">
        <v>360411</v>
      </c>
      <c r="B1169" s="58" t="s">
        <v>529</v>
      </c>
      <c r="C1169" s="58" t="s">
        <v>530</v>
      </c>
      <c r="D1169" s="58" t="s">
        <v>572</v>
      </c>
      <c r="E1169" s="58" t="s">
        <v>532</v>
      </c>
      <c r="F1169" s="58" t="s">
        <v>573</v>
      </c>
      <c r="G1169" s="58">
        <v>2028</v>
      </c>
      <c r="H1169" s="58" t="s">
        <v>574</v>
      </c>
      <c r="I1169" s="58">
        <v>57.391737861420197</v>
      </c>
    </row>
    <row r="1170" spans="1:9" x14ac:dyDescent="0.45">
      <c r="A1170" s="58">
        <v>360412</v>
      </c>
      <c r="B1170" s="58" t="s">
        <v>529</v>
      </c>
      <c r="C1170" s="58" t="s">
        <v>530</v>
      </c>
      <c r="D1170" s="58" t="s">
        <v>572</v>
      </c>
      <c r="E1170" s="58" t="s">
        <v>532</v>
      </c>
      <c r="F1170" s="58" t="s">
        <v>573</v>
      </c>
      <c r="G1170" s="58">
        <v>2029</v>
      </c>
      <c r="H1170" s="58" t="s">
        <v>574</v>
      </c>
      <c r="I1170" s="58">
        <v>59.411751516014697</v>
      </c>
    </row>
    <row r="1171" spans="1:9" x14ac:dyDescent="0.45">
      <c r="A1171" s="58">
        <v>360413</v>
      </c>
      <c r="B1171" s="58" t="s">
        <v>529</v>
      </c>
      <c r="C1171" s="58" t="s">
        <v>530</v>
      </c>
      <c r="D1171" s="58" t="s">
        <v>572</v>
      </c>
      <c r="E1171" s="58" t="s">
        <v>532</v>
      </c>
      <c r="F1171" s="58" t="s">
        <v>573</v>
      </c>
      <c r="G1171" s="58">
        <v>2030</v>
      </c>
      <c r="H1171" s="58" t="s">
        <v>574</v>
      </c>
      <c r="I1171" s="58">
        <v>60.5395774462039</v>
      </c>
    </row>
    <row r="1172" spans="1:9" x14ac:dyDescent="0.45">
      <c r="A1172" s="58">
        <v>360414</v>
      </c>
      <c r="B1172" s="58" t="s">
        <v>529</v>
      </c>
      <c r="C1172" s="58" t="s">
        <v>530</v>
      </c>
      <c r="D1172" s="58" t="s">
        <v>572</v>
      </c>
      <c r="E1172" s="58" t="s">
        <v>532</v>
      </c>
      <c r="F1172" s="58" t="s">
        <v>573</v>
      </c>
      <c r="G1172" s="58">
        <v>2031</v>
      </c>
      <c r="H1172" s="58" t="s">
        <v>574</v>
      </c>
      <c r="I1172" s="58">
        <v>61.072850633938202</v>
      </c>
    </row>
    <row r="1173" spans="1:9" x14ac:dyDescent="0.45">
      <c r="A1173" s="58">
        <v>360415</v>
      </c>
      <c r="B1173" s="58" t="s">
        <v>529</v>
      </c>
      <c r="C1173" s="58" t="s">
        <v>530</v>
      </c>
      <c r="D1173" s="58" t="s">
        <v>572</v>
      </c>
      <c r="E1173" s="58" t="s">
        <v>532</v>
      </c>
      <c r="F1173" s="58" t="s">
        <v>573</v>
      </c>
      <c r="G1173" s="58">
        <v>2032</v>
      </c>
      <c r="H1173" s="58" t="s">
        <v>574</v>
      </c>
      <c r="I1173" s="58">
        <v>61.428836561193599</v>
      </c>
    </row>
    <row r="1174" spans="1:9" x14ac:dyDescent="0.45">
      <c r="A1174" s="58">
        <v>360416</v>
      </c>
      <c r="B1174" s="58" t="s">
        <v>529</v>
      </c>
      <c r="C1174" s="58" t="s">
        <v>530</v>
      </c>
      <c r="D1174" s="58" t="s">
        <v>572</v>
      </c>
      <c r="E1174" s="58" t="s">
        <v>532</v>
      </c>
      <c r="F1174" s="58" t="s">
        <v>573</v>
      </c>
      <c r="G1174" s="58">
        <v>2033</v>
      </c>
      <c r="H1174" s="58" t="s">
        <v>574</v>
      </c>
      <c r="I1174" s="58">
        <v>61.771340181370597</v>
      </c>
    </row>
    <row r="1175" spans="1:9" x14ac:dyDescent="0.45">
      <c r="A1175" s="58">
        <v>360417</v>
      </c>
      <c r="B1175" s="58" t="s">
        <v>529</v>
      </c>
      <c r="C1175" s="58" t="s">
        <v>530</v>
      </c>
      <c r="D1175" s="58" t="s">
        <v>572</v>
      </c>
      <c r="E1175" s="58" t="s">
        <v>532</v>
      </c>
      <c r="F1175" s="58" t="s">
        <v>573</v>
      </c>
      <c r="G1175" s="58">
        <v>2034</v>
      </c>
      <c r="H1175" s="58" t="s">
        <v>574</v>
      </c>
      <c r="I1175" s="58">
        <v>62.105721330113902</v>
      </c>
    </row>
    <row r="1176" spans="1:9" x14ac:dyDescent="0.45">
      <c r="A1176" s="58">
        <v>360418</v>
      </c>
      <c r="B1176" s="58" t="s">
        <v>529</v>
      </c>
      <c r="C1176" s="58" t="s">
        <v>530</v>
      </c>
      <c r="D1176" s="58" t="s">
        <v>572</v>
      </c>
      <c r="E1176" s="58" t="s">
        <v>532</v>
      </c>
      <c r="F1176" s="58" t="s">
        <v>573</v>
      </c>
      <c r="G1176" s="58">
        <v>2035</v>
      </c>
      <c r="H1176" s="58" t="s">
        <v>574</v>
      </c>
      <c r="I1176" s="58">
        <v>62.4320870773454</v>
      </c>
    </row>
    <row r="1177" spans="1:9" x14ac:dyDescent="0.45">
      <c r="A1177" s="58">
        <v>360419</v>
      </c>
      <c r="B1177" s="58" t="s">
        <v>529</v>
      </c>
      <c r="C1177" s="58" t="s">
        <v>530</v>
      </c>
      <c r="D1177" s="58" t="s">
        <v>572</v>
      </c>
      <c r="E1177" s="58" t="s">
        <v>532</v>
      </c>
      <c r="F1177" s="58" t="s">
        <v>573</v>
      </c>
      <c r="G1177" s="58">
        <v>2036</v>
      </c>
      <c r="H1177" s="58" t="s">
        <v>574</v>
      </c>
      <c r="I1177" s="58">
        <v>62.751368756995603</v>
      </c>
    </row>
    <row r="1178" spans="1:9" x14ac:dyDescent="0.45">
      <c r="A1178" s="58">
        <v>360420</v>
      </c>
      <c r="B1178" s="58" t="s">
        <v>529</v>
      </c>
      <c r="C1178" s="58" t="s">
        <v>530</v>
      </c>
      <c r="D1178" s="58" t="s">
        <v>572</v>
      </c>
      <c r="E1178" s="58" t="s">
        <v>532</v>
      </c>
      <c r="F1178" s="58" t="s">
        <v>573</v>
      </c>
      <c r="G1178" s="58">
        <v>2037</v>
      </c>
      <c r="H1178" s="58" t="s">
        <v>574</v>
      </c>
      <c r="I1178" s="58">
        <v>63.063177972457801</v>
      </c>
    </row>
    <row r="1179" spans="1:9" x14ac:dyDescent="0.45">
      <c r="A1179" s="58">
        <v>360421</v>
      </c>
      <c r="B1179" s="58" t="s">
        <v>529</v>
      </c>
      <c r="C1179" s="58" t="s">
        <v>530</v>
      </c>
      <c r="D1179" s="58" t="s">
        <v>572</v>
      </c>
      <c r="E1179" s="58" t="s">
        <v>532</v>
      </c>
      <c r="F1179" s="58" t="s">
        <v>573</v>
      </c>
      <c r="G1179" s="58">
        <v>2038</v>
      </c>
      <c r="H1179" s="58" t="s">
        <v>574</v>
      </c>
      <c r="I1179" s="58">
        <v>63.367311855174798</v>
      </c>
    </row>
    <row r="1180" spans="1:9" x14ac:dyDescent="0.45">
      <c r="A1180" s="58">
        <v>360422</v>
      </c>
      <c r="B1180" s="58" t="s">
        <v>529</v>
      </c>
      <c r="C1180" s="58" t="s">
        <v>530</v>
      </c>
      <c r="D1180" s="58" t="s">
        <v>572</v>
      </c>
      <c r="E1180" s="58" t="s">
        <v>532</v>
      </c>
      <c r="F1180" s="58" t="s">
        <v>573</v>
      </c>
      <c r="G1180" s="58">
        <v>2039</v>
      </c>
      <c r="H1180" s="58" t="s">
        <v>574</v>
      </c>
      <c r="I1180" s="58">
        <v>63.664868419732201</v>
      </c>
    </row>
    <row r="1181" spans="1:9" x14ac:dyDescent="0.45">
      <c r="A1181" s="58">
        <v>360423</v>
      </c>
      <c r="B1181" s="58" t="s">
        <v>529</v>
      </c>
      <c r="C1181" s="58" t="s">
        <v>530</v>
      </c>
      <c r="D1181" s="58" t="s">
        <v>572</v>
      </c>
      <c r="E1181" s="58" t="s">
        <v>532</v>
      </c>
      <c r="F1181" s="58" t="s">
        <v>573</v>
      </c>
      <c r="G1181" s="58">
        <v>2040</v>
      </c>
      <c r="H1181" s="58" t="s">
        <v>574</v>
      </c>
      <c r="I1181" s="58">
        <v>63.955822155378897</v>
      </c>
    </row>
    <row r="1182" spans="1:9" x14ac:dyDescent="0.45">
      <c r="A1182" s="58">
        <v>360424</v>
      </c>
      <c r="B1182" s="58" t="s">
        <v>529</v>
      </c>
      <c r="C1182" s="58" t="s">
        <v>530</v>
      </c>
      <c r="D1182" s="58" t="s">
        <v>572</v>
      </c>
      <c r="E1182" s="58" t="s">
        <v>532</v>
      </c>
      <c r="F1182" s="58" t="s">
        <v>573</v>
      </c>
      <c r="G1182" s="58">
        <v>2041</v>
      </c>
      <c r="H1182" s="58" t="s">
        <v>574</v>
      </c>
      <c r="I1182" s="58">
        <v>64.240470328716796</v>
      </c>
    </row>
    <row r="1183" spans="1:9" x14ac:dyDescent="0.45">
      <c r="A1183" s="58">
        <v>360425</v>
      </c>
      <c r="B1183" s="58" t="s">
        <v>529</v>
      </c>
      <c r="C1183" s="58" t="s">
        <v>530</v>
      </c>
      <c r="D1183" s="58" t="s">
        <v>572</v>
      </c>
      <c r="E1183" s="58" t="s">
        <v>532</v>
      </c>
      <c r="F1183" s="58" t="s">
        <v>573</v>
      </c>
      <c r="G1183" s="58">
        <v>2042</v>
      </c>
      <c r="H1183" s="58" t="s">
        <v>574</v>
      </c>
      <c r="I1183" s="58">
        <v>64.519840678783893</v>
      </c>
    </row>
    <row r="1184" spans="1:9" x14ac:dyDescent="0.45">
      <c r="A1184" s="58">
        <v>360426</v>
      </c>
      <c r="B1184" s="58" t="s">
        <v>529</v>
      </c>
      <c r="C1184" s="58" t="s">
        <v>530</v>
      </c>
      <c r="D1184" s="58" t="s">
        <v>572</v>
      </c>
      <c r="E1184" s="58" t="s">
        <v>532</v>
      </c>
      <c r="F1184" s="58" t="s">
        <v>573</v>
      </c>
      <c r="G1184" s="58">
        <v>2043</v>
      </c>
      <c r="H1184" s="58" t="s">
        <v>574</v>
      </c>
      <c r="I1184" s="58">
        <v>64.794337307228901</v>
      </c>
    </row>
    <row r="1185" spans="1:9" x14ac:dyDescent="0.45">
      <c r="A1185" s="58">
        <v>360427</v>
      </c>
      <c r="B1185" s="58" t="s">
        <v>529</v>
      </c>
      <c r="C1185" s="58" t="s">
        <v>530</v>
      </c>
      <c r="D1185" s="58" t="s">
        <v>572</v>
      </c>
      <c r="E1185" s="58" t="s">
        <v>532</v>
      </c>
      <c r="F1185" s="58" t="s">
        <v>573</v>
      </c>
      <c r="G1185" s="58">
        <v>2044</v>
      </c>
      <c r="H1185" s="58" t="s">
        <v>574</v>
      </c>
      <c r="I1185" s="58">
        <v>65.064286111964904</v>
      </c>
    </row>
    <row r="1186" spans="1:9" x14ac:dyDescent="0.45">
      <c r="A1186" s="58">
        <v>360428</v>
      </c>
      <c r="B1186" s="58" t="s">
        <v>529</v>
      </c>
      <c r="C1186" s="58" t="s">
        <v>530</v>
      </c>
      <c r="D1186" s="58" t="s">
        <v>572</v>
      </c>
      <c r="E1186" s="58" t="s">
        <v>532</v>
      </c>
      <c r="F1186" s="58" t="s">
        <v>573</v>
      </c>
      <c r="G1186" s="58">
        <v>2045</v>
      </c>
      <c r="H1186" s="58" t="s">
        <v>574</v>
      </c>
      <c r="I1186" s="58">
        <v>65.330739863119405</v>
      </c>
    </row>
    <row r="1187" spans="1:9" x14ac:dyDescent="0.45">
      <c r="A1187" s="58">
        <v>360429</v>
      </c>
      <c r="B1187" s="58" t="s">
        <v>529</v>
      </c>
      <c r="C1187" s="58" t="s">
        <v>530</v>
      </c>
      <c r="D1187" s="58" t="s">
        <v>572</v>
      </c>
      <c r="E1187" s="58" t="s">
        <v>532</v>
      </c>
      <c r="F1187" s="58" t="s">
        <v>573</v>
      </c>
      <c r="G1187" s="58">
        <v>2046</v>
      </c>
      <c r="H1187" s="58" t="s">
        <v>574</v>
      </c>
      <c r="I1187" s="58">
        <v>65.593842156501694</v>
      </c>
    </row>
    <row r="1188" spans="1:9" x14ac:dyDescent="0.45">
      <c r="A1188" s="58">
        <v>360430</v>
      </c>
      <c r="B1188" s="58" t="s">
        <v>529</v>
      </c>
      <c r="C1188" s="58" t="s">
        <v>530</v>
      </c>
      <c r="D1188" s="58" t="s">
        <v>572</v>
      </c>
      <c r="E1188" s="58" t="s">
        <v>532</v>
      </c>
      <c r="F1188" s="58" t="s">
        <v>573</v>
      </c>
      <c r="G1188" s="58">
        <v>2047</v>
      </c>
      <c r="H1188" s="58" t="s">
        <v>574</v>
      </c>
      <c r="I1188" s="58">
        <v>65.854643837147094</v>
      </c>
    </row>
    <row r="1189" spans="1:9" x14ac:dyDescent="0.45">
      <c r="A1189" s="58">
        <v>360431</v>
      </c>
      <c r="B1189" s="58" t="s">
        <v>529</v>
      </c>
      <c r="C1189" s="58" t="s">
        <v>530</v>
      </c>
      <c r="D1189" s="58" t="s">
        <v>572</v>
      </c>
      <c r="E1189" s="58" t="s">
        <v>532</v>
      </c>
      <c r="F1189" s="58" t="s">
        <v>573</v>
      </c>
      <c r="G1189" s="58">
        <v>2048</v>
      </c>
      <c r="H1189" s="58" t="s">
        <v>574</v>
      </c>
      <c r="I1189" s="58">
        <v>66.113492498993693</v>
      </c>
    </row>
    <row r="1190" spans="1:9" x14ac:dyDescent="0.45">
      <c r="A1190" s="58">
        <v>360432</v>
      </c>
      <c r="B1190" s="58" t="s">
        <v>529</v>
      </c>
      <c r="C1190" s="58" t="s">
        <v>530</v>
      </c>
      <c r="D1190" s="58" t="s">
        <v>572</v>
      </c>
      <c r="E1190" s="58" t="s">
        <v>532</v>
      </c>
      <c r="F1190" s="58" t="s">
        <v>573</v>
      </c>
      <c r="G1190" s="58">
        <v>2049</v>
      </c>
      <c r="H1190" s="58" t="s">
        <v>574</v>
      </c>
      <c r="I1190" s="58">
        <v>66.370572773839001</v>
      </c>
    </row>
    <row r="1191" spans="1:9" x14ac:dyDescent="0.45">
      <c r="A1191" s="58">
        <v>360433</v>
      </c>
      <c r="B1191" s="58" t="s">
        <v>529</v>
      </c>
      <c r="C1191" s="58" t="s">
        <v>530</v>
      </c>
      <c r="D1191" s="58" t="s">
        <v>572</v>
      </c>
      <c r="E1191" s="58" t="s">
        <v>532</v>
      </c>
      <c r="F1191" s="58" t="s">
        <v>573</v>
      </c>
      <c r="G1191" s="58">
        <v>2050</v>
      </c>
      <c r="H1191" s="58" t="s">
        <v>574</v>
      </c>
      <c r="I1191" s="58">
        <v>66.626771144626503</v>
      </c>
    </row>
    <row r="1192" spans="1:9" x14ac:dyDescent="0.45">
      <c r="A1192" s="58">
        <v>362134</v>
      </c>
      <c r="B1192" s="58" t="s">
        <v>529</v>
      </c>
      <c r="C1192" s="58" t="s">
        <v>530</v>
      </c>
      <c r="D1192" s="58" t="s">
        <v>575</v>
      </c>
      <c r="E1192" s="58" t="s">
        <v>532</v>
      </c>
      <c r="F1192" s="58" t="s">
        <v>573</v>
      </c>
      <c r="G1192" s="58">
        <v>2017</v>
      </c>
      <c r="H1192" s="58" t="s">
        <v>574</v>
      </c>
      <c r="I1192" s="58">
        <v>3238.8888786202201</v>
      </c>
    </row>
    <row r="1193" spans="1:9" x14ac:dyDescent="0.45">
      <c r="A1193" s="58">
        <v>362135</v>
      </c>
      <c r="B1193" s="58" t="s">
        <v>529</v>
      </c>
      <c r="C1193" s="58" t="s">
        <v>530</v>
      </c>
      <c r="D1193" s="58" t="s">
        <v>575</v>
      </c>
      <c r="E1193" s="58" t="s">
        <v>532</v>
      </c>
      <c r="F1193" s="58" t="s">
        <v>573</v>
      </c>
      <c r="G1193" s="58">
        <v>2018</v>
      </c>
      <c r="H1193" s="58" t="s">
        <v>574</v>
      </c>
      <c r="I1193" s="58">
        <v>3259.3707338313502</v>
      </c>
    </row>
    <row r="1194" spans="1:9" x14ac:dyDescent="0.45">
      <c r="A1194" s="58">
        <v>362136</v>
      </c>
      <c r="B1194" s="58" t="s">
        <v>529</v>
      </c>
      <c r="C1194" s="58" t="s">
        <v>530</v>
      </c>
      <c r="D1194" s="58" t="s">
        <v>575</v>
      </c>
      <c r="E1194" s="58" t="s">
        <v>532</v>
      </c>
      <c r="F1194" s="58" t="s">
        <v>573</v>
      </c>
      <c r="G1194" s="58">
        <v>2019</v>
      </c>
      <c r="H1194" s="58" t="s">
        <v>574</v>
      </c>
      <c r="I1194" s="58">
        <v>3278.2406785979801</v>
      </c>
    </row>
    <row r="1195" spans="1:9" x14ac:dyDescent="0.45">
      <c r="A1195" s="58">
        <v>362137</v>
      </c>
      <c r="B1195" s="58" t="s">
        <v>529</v>
      </c>
      <c r="C1195" s="58" t="s">
        <v>530</v>
      </c>
      <c r="D1195" s="58" t="s">
        <v>575</v>
      </c>
      <c r="E1195" s="58" t="s">
        <v>532</v>
      </c>
      <c r="F1195" s="58" t="s">
        <v>573</v>
      </c>
      <c r="G1195" s="58">
        <v>2020</v>
      </c>
      <c r="H1195" s="58" t="s">
        <v>574</v>
      </c>
      <c r="I1195" s="58">
        <v>3295.69847833311</v>
      </c>
    </row>
    <row r="1196" spans="1:9" x14ac:dyDescent="0.45">
      <c r="A1196" s="58">
        <v>362138</v>
      </c>
      <c r="B1196" s="58" t="s">
        <v>529</v>
      </c>
      <c r="C1196" s="58" t="s">
        <v>530</v>
      </c>
      <c r="D1196" s="58" t="s">
        <v>575</v>
      </c>
      <c r="E1196" s="58" t="s">
        <v>532</v>
      </c>
      <c r="F1196" s="58" t="s">
        <v>573</v>
      </c>
      <c r="G1196" s="58">
        <v>2021</v>
      </c>
      <c r="H1196" s="58" t="s">
        <v>574</v>
      </c>
      <c r="I1196" s="58">
        <v>3312.4227142697</v>
      </c>
    </row>
    <row r="1197" spans="1:9" x14ac:dyDescent="0.45">
      <c r="A1197" s="58">
        <v>362139</v>
      </c>
      <c r="B1197" s="58" t="s">
        <v>529</v>
      </c>
      <c r="C1197" s="58" t="s">
        <v>530</v>
      </c>
      <c r="D1197" s="58" t="s">
        <v>575</v>
      </c>
      <c r="E1197" s="58" t="s">
        <v>532</v>
      </c>
      <c r="F1197" s="58" t="s">
        <v>573</v>
      </c>
      <c r="G1197" s="58">
        <v>2022</v>
      </c>
      <c r="H1197" s="58" t="s">
        <v>574</v>
      </c>
      <c r="I1197" s="58">
        <v>3325.6499806311399</v>
      </c>
    </row>
    <row r="1198" spans="1:9" x14ac:dyDescent="0.45">
      <c r="A1198" s="58">
        <v>362140</v>
      </c>
      <c r="B1198" s="58" t="s">
        <v>529</v>
      </c>
      <c r="C1198" s="58" t="s">
        <v>530</v>
      </c>
      <c r="D1198" s="58" t="s">
        <v>575</v>
      </c>
      <c r="E1198" s="58" t="s">
        <v>532</v>
      </c>
      <c r="F1198" s="58" t="s">
        <v>573</v>
      </c>
      <c r="G1198" s="58">
        <v>2023</v>
      </c>
      <c r="H1198" s="58" t="s">
        <v>574</v>
      </c>
      <c r="I1198" s="58">
        <v>3327.6709172176602</v>
      </c>
    </row>
    <row r="1199" spans="1:9" x14ac:dyDescent="0.45">
      <c r="A1199" s="58">
        <v>362141</v>
      </c>
      <c r="B1199" s="58" t="s">
        <v>529</v>
      </c>
      <c r="C1199" s="58" t="s">
        <v>530</v>
      </c>
      <c r="D1199" s="58" t="s">
        <v>575</v>
      </c>
      <c r="E1199" s="58" t="s">
        <v>532</v>
      </c>
      <c r="F1199" s="58" t="s">
        <v>573</v>
      </c>
      <c r="G1199" s="58">
        <v>2024</v>
      </c>
      <c r="H1199" s="58" t="s">
        <v>574</v>
      </c>
      <c r="I1199" s="58">
        <v>3305.2361002962598</v>
      </c>
    </row>
    <row r="1200" spans="1:9" x14ac:dyDescent="0.45">
      <c r="A1200" s="58">
        <v>362142</v>
      </c>
      <c r="B1200" s="58" t="s">
        <v>529</v>
      </c>
      <c r="C1200" s="58" t="s">
        <v>530</v>
      </c>
      <c r="D1200" s="58" t="s">
        <v>575</v>
      </c>
      <c r="E1200" s="58" t="s">
        <v>532</v>
      </c>
      <c r="F1200" s="58" t="s">
        <v>573</v>
      </c>
      <c r="G1200" s="58">
        <v>2025</v>
      </c>
      <c r="H1200" s="58" t="s">
        <v>574</v>
      </c>
      <c r="I1200" s="58">
        <v>3268.74332125203</v>
      </c>
    </row>
    <row r="1201" spans="1:9" x14ac:dyDescent="0.45">
      <c r="A1201" s="58">
        <v>362143</v>
      </c>
      <c r="B1201" s="58" t="s">
        <v>529</v>
      </c>
      <c r="C1201" s="58" t="s">
        <v>530</v>
      </c>
      <c r="D1201" s="58" t="s">
        <v>575</v>
      </c>
      <c r="E1201" s="58" t="s">
        <v>532</v>
      </c>
      <c r="F1201" s="58" t="s">
        <v>573</v>
      </c>
      <c r="G1201" s="58">
        <v>2026</v>
      </c>
      <c r="H1201" s="58" t="s">
        <v>574</v>
      </c>
      <c r="I1201" s="58">
        <v>3266.3413536978101</v>
      </c>
    </row>
    <row r="1202" spans="1:9" x14ac:dyDescent="0.45">
      <c r="A1202" s="58">
        <v>362144</v>
      </c>
      <c r="B1202" s="58" t="s">
        <v>529</v>
      </c>
      <c r="C1202" s="58" t="s">
        <v>530</v>
      </c>
      <c r="D1202" s="58" t="s">
        <v>575</v>
      </c>
      <c r="E1202" s="58" t="s">
        <v>532</v>
      </c>
      <c r="F1202" s="58" t="s">
        <v>573</v>
      </c>
      <c r="G1202" s="58">
        <v>2027</v>
      </c>
      <c r="H1202" s="58" t="s">
        <v>574</v>
      </c>
      <c r="I1202" s="58">
        <v>3283.1177230916201</v>
      </c>
    </row>
    <row r="1203" spans="1:9" x14ac:dyDescent="0.45">
      <c r="A1203" s="58">
        <v>362145</v>
      </c>
      <c r="B1203" s="58" t="s">
        <v>529</v>
      </c>
      <c r="C1203" s="58" t="s">
        <v>530</v>
      </c>
      <c r="D1203" s="58" t="s">
        <v>575</v>
      </c>
      <c r="E1203" s="58" t="s">
        <v>532</v>
      </c>
      <c r="F1203" s="58" t="s">
        <v>573</v>
      </c>
      <c r="G1203" s="58">
        <v>2028</v>
      </c>
      <c r="H1203" s="58" t="s">
        <v>574</v>
      </c>
      <c r="I1203" s="58">
        <v>3301.3168332107598</v>
      </c>
    </row>
    <row r="1204" spans="1:9" x14ac:dyDescent="0.45">
      <c r="A1204" s="58">
        <v>362146</v>
      </c>
      <c r="B1204" s="58" t="s">
        <v>529</v>
      </c>
      <c r="C1204" s="58" t="s">
        <v>530</v>
      </c>
      <c r="D1204" s="58" t="s">
        <v>575</v>
      </c>
      <c r="E1204" s="58" t="s">
        <v>532</v>
      </c>
      <c r="F1204" s="58" t="s">
        <v>573</v>
      </c>
      <c r="G1204" s="58">
        <v>2029</v>
      </c>
      <c r="H1204" s="58" t="s">
        <v>574</v>
      </c>
      <c r="I1204" s="58">
        <v>3320.26824490527</v>
      </c>
    </row>
    <row r="1205" spans="1:9" x14ac:dyDescent="0.45">
      <c r="A1205" s="58">
        <v>362147</v>
      </c>
      <c r="B1205" s="58" t="s">
        <v>529</v>
      </c>
      <c r="C1205" s="58" t="s">
        <v>530</v>
      </c>
      <c r="D1205" s="58" t="s">
        <v>575</v>
      </c>
      <c r="E1205" s="58" t="s">
        <v>532</v>
      </c>
      <c r="F1205" s="58" t="s">
        <v>573</v>
      </c>
      <c r="G1205" s="58">
        <v>2030</v>
      </c>
      <c r="H1205" s="58" t="s">
        <v>574</v>
      </c>
      <c r="I1205" s="58">
        <v>3339.6698406790701</v>
      </c>
    </row>
    <row r="1206" spans="1:9" x14ac:dyDescent="0.45">
      <c r="A1206" s="58">
        <v>362148</v>
      </c>
      <c r="B1206" s="58" t="s">
        <v>529</v>
      </c>
      <c r="C1206" s="58" t="s">
        <v>530</v>
      </c>
      <c r="D1206" s="58" t="s">
        <v>575</v>
      </c>
      <c r="E1206" s="58" t="s">
        <v>532</v>
      </c>
      <c r="F1206" s="58" t="s">
        <v>573</v>
      </c>
      <c r="G1206" s="58">
        <v>2031</v>
      </c>
      <c r="H1206" s="58" t="s">
        <v>574</v>
      </c>
      <c r="I1206" s="58">
        <v>3359.2717048561199</v>
      </c>
    </row>
    <row r="1207" spans="1:9" x14ac:dyDescent="0.45">
      <c r="A1207" s="58">
        <v>362149</v>
      </c>
      <c r="B1207" s="58" t="s">
        <v>529</v>
      </c>
      <c r="C1207" s="58" t="s">
        <v>530</v>
      </c>
      <c r="D1207" s="58" t="s">
        <v>575</v>
      </c>
      <c r="E1207" s="58" t="s">
        <v>532</v>
      </c>
      <c r="F1207" s="58" t="s">
        <v>573</v>
      </c>
      <c r="G1207" s="58">
        <v>2032</v>
      </c>
      <c r="H1207" s="58" t="s">
        <v>574</v>
      </c>
      <c r="I1207" s="58">
        <v>3378.5860425707601</v>
      </c>
    </row>
    <row r="1208" spans="1:9" x14ac:dyDescent="0.45">
      <c r="A1208" s="58">
        <v>362150</v>
      </c>
      <c r="B1208" s="58" t="s">
        <v>529</v>
      </c>
      <c r="C1208" s="58" t="s">
        <v>530</v>
      </c>
      <c r="D1208" s="58" t="s">
        <v>575</v>
      </c>
      <c r="E1208" s="58" t="s">
        <v>532</v>
      </c>
      <c r="F1208" s="58" t="s">
        <v>573</v>
      </c>
      <c r="G1208" s="58">
        <v>2033</v>
      </c>
      <c r="H1208" s="58" t="s">
        <v>574</v>
      </c>
      <c r="I1208" s="58">
        <v>3397.42370997538</v>
      </c>
    </row>
    <row r="1209" spans="1:9" x14ac:dyDescent="0.45">
      <c r="A1209" s="58">
        <v>362151</v>
      </c>
      <c r="B1209" s="58" t="s">
        <v>529</v>
      </c>
      <c r="C1209" s="58" t="s">
        <v>530</v>
      </c>
      <c r="D1209" s="58" t="s">
        <v>575</v>
      </c>
      <c r="E1209" s="58" t="s">
        <v>532</v>
      </c>
      <c r="F1209" s="58" t="s">
        <v>573</v>
      </c>
      <c r="G1209" s="58">
        <v>2034</v>
      </c>
      <c r="H1209" s="58" t="s">
        <v>574</v>
      </c>
      <c r="I1209" s="58">
        <v>3415.8146731562601</v>
      </c>
    </row>
    <row r="1210" spans="1:9" x14ac:dyDescent="0.45">
      <c r="A1210" s="58">
        <v>362152</v>
      </c>
      <c r="B1210" s="58" t="s">
        <v>529</v>
      </c>
      <c r="C1210" s="58" t="s">
        <v>530</v>
      </c>
      <c r="D1210" s="58" t="s">
        <v>575</v>
      </c>
      <c r="E1210" s="58" t="s">
        <v>532</v>
      </c>
      <c r="F1210" s="58" t="s">
        <v>573</v>
      </c>
      <c r="G1210" s="58">
        <v>2035</v>
      </c>
      <c r="H1210" s="58" t="s">
        <v>574</v>
      </c>
      <c r="I1210" s="58">
        <v>3433.7647892539899</v>
      </c>
    </row>
    <row r="1211" spans="1:9" x14ac:dyDescent="0.45">
      <c r="A1211" s="58">
        <v>362153</v>
      </c>
      <c r="B1211" s="58" t="s">
        <v>529</v>
      </c>
      <c r="C1211" s="58" t="s">
        <v>530</v>
      </c>
      <c r="D1211" s="58" t="s">
        <v>575</v>
      </c>
      <c r="E1211" s="58" t="s">
        <v>532</v>
      </c>
      <c r="F1211" s="58" t="s">
        <v>573</v>
      </c>
      <c r="G1211" s="58">
        <v>2036</v>
      </c>
      <c r="H1211" s="58" t="s">
        <v>574</v>
      </c>
      <c r="I1211" s="58">
        <v>3451.3252816347499</v>
      </c>
    </row>
    <row r="1212" spans="1:9" x14ac:dyDescent="0.45">
      <c r="A1212" s="58">
        <v>362154</v>
      </c>
      <c r="B1212" s="58" t="s">
        <v>529</v>
      </c>
      <c r="C1212" s="58" t="s">
        <v>530</v>
      </c>
      <c r="D1212" s="58" t="s">
        <v>575</v>
      </c>
      <c r="E1212" s="58" t="s">
        <v>532</v>
      </c>
      <c r="F1212" s="58" t="s">
        <v>573</v>
      </c>
      <c r="G1212" s="58">
        <v>2037</v>
      </c>
      <c r="H1212" s="58" t="s">
        <v>574</v>
      </c>
      <c r="I1212" s="58">
        <v>3468.4747884851799</v>
      </c>
    </row>
    <row r="1213" spans="1:9" x14ac:dyDescent="0.45">
      <c r="A1213" s="58">
        <v>362155</v>
      </c>
      <c r="B1213" s="58" t="s">
        <v>529</v>
      </c>
      <c r="C1213" s="58" t="s">
        <v>530</v>
      </c>
      <c r="D1213" s="58" t="s">
        <v>575</v>
      </c>
      <c r="E1213" s="58" t="s">
        <v>532</v>
      </c>
      <c r="F1213" s="58" t="s">
        <v>573</v>
      </c>
      <c r="G1213" s="58">
        <v>2038</v>
      </c>
      <c r="H1213" s="58" t="s">
        <v>574</v>
      </c>
      <c r="I1213" s="58">
        <v>3485.2021520346102</v>
      </c>
    </row>
    <row r="1214" spans="1:9" x14ac:dyDescent="0.45">
      <c r="A1214" s="58">
        <v>362156</v>
      </c>
      <c r="B1214" s="58" t="s">
        <v>529</v>
      </c>
      <c r="C1214" s="58" t="s">
        <v>530</v>
      </c>
      <c r="D1214" s="58" t="s">
        <v>575</v>
      </c>
      <c r="E1214" s="58" t="s">
        <v>532</v>
      </c>
      <c r="F1214" s="58" t="s">
        <v>573</v>
      </c>
      <c r="G1214" s="58">
        <v>2039</v>
      </c>
      <c r="H1214" s="58" t="s">
        <v>574</v>
      </c>
      <c r="I1214" s="58">
        <v>3501.5677630852601</v>
      </c>
    </row>
    <row r="1215" spans="1:9" x14ac:dyDescent="0.45">
      <c r="A1215" s="58">
        <v>362157</v>
      </c>
      <c r="B1215" s="58" t="s">
        <v>529</v>
      </c>
      <c r="C1215" s="58" t="s">
        <v>530</v>
      </c>
      <c r="D1215" s="58" t="s">
        <v>575</v>
      </c>
      <c r="E1215" s="58" t="s">
        <v>532</v>
      </c>
      <c r="F1215" s="58" t="s">
        <v>573</v>
      </c>
      <c r="G1215" s="58">
        <v>2040</v>
      </c>
      <c r="H1215" s="58" t="s">
        <v>574</v>
      </c>
      <c r="I1215" s="58">
        <v>3517.5702185458399</v>
      </c>
    </row>
    <row r="1216" spans="1:9" x14ac:dyDescent="0.45">
      <c r="A1216" s="58">
        <v>362158</v>
      </c>
      <c r="B1216" s="58" t="s">
        <v>529</v>
      </c>
      <c r="C1216" s="58" t="s">
        <v>530</v>
      </c>
      <c r="D1216" s="58" t="s">
        <v>575</v>
      </c>
      <c r="E1216" s="58" t="s">
        <v>532</v>
      </c>
      <c r="F1216" s="58" t="s">
        <v>573</v>
      </c>
      <c r="G1216" s="58">
        <v>2041</v>
      </c>
      <c r="H1216" s="58" t="s">
        <v>574</v>
      </c>
      <c r="I1216" s="58">
        <v>3533.2258680794198</v>
      </c>
    </row>
    <row r="1217" spans="1:9" x14ac:dyDescent="0.45">
      <c r="A1217" s="58">
        <v>362159</v>
      </c>
      <c r="B1217" s="58" t="s">
        <v>529</v>
      </c>
      <c r="C1217" s="58" t="s">
        <v>530</v>
      </c>
      <c r="D1217" s="58" t="s">
        <v>575</v>
      </c>
      <c r="E1217" s="58" t="s">
        <v>532</v>
      </c>
      <c r="F1217" s="58" t="s">
        <v>573</v>
      </c>
      <c r="G1217" s="58">
        <v>2042</v>
      </c>
      <c r="H1217" s="58" t="s">
        <v>574</v>
      </c>
      <c r="I1217" s="58">
        <v>3548.5912373331098</v>
      </c>
    </row>
    <row r="1218" spans="1:9" x14ac:dyDescent="0.45">
      <c r="A1218" s="58">
        <v>362160</v>
      </c>
      <c r="B1218" s="58" t="s">
        <v>529</v>
      </c>
      <c r="C1218" s="58" t="s">
        <v>530</v>
      </c>
      <c r="D1218" s="58" t="s">
        <v>575</v>
      </c>
      <c r="E1218" s="58" t="s">
        <v>532</v>
      </c>
      <c r="F1218" s="58" t="s">
        <v>573</v>
      </c>
      <c r="G1218" s="58">
        <v>2043</v>
      </c>
      <c r="H1218" s="58" t="s">
        <v>574</v>
      </c>
      <c r="I1218" s="58">
        <v>3563.6885518975801</v>
      </c>
    </row>
    <row r="1219" spans="1:9" x14ac:dyDescent="0.45">
      <c r="A1219" s="58">
        <v>362161</v>
      </c>
      <c r="B1219" s="58" t="s">
        <v>529</v>
      </c>
      <c r="C1219" s="58" t="s">
        <v>530</v>
      </c>
      <c r="D1219" s="58" t="s">
        <v>575</v>
      </c>
      <c r="E1219" s="58" t="s">
        <v>532</v>
      </c>
      <c r="F1219" s="58" t="s">
        <v>573</v>
      </c>
      <c r="G1219" s="58">
        <v>2044</v>
      </c>
      <c r="H1219" s="58" t="s">
        <v>574</v>
      </c>
      <c r="I1219" s="58">
        <v>3578.53573615807</v>
      </c>
    </row>
    <row r="1220" spans="1:9" x14ac:dyDescent="0.45">
      <c r="A1220" s="58">
        <v>362162</v>
      </c>
      <c r="B1220" s="58" t="s">
        <v>529</v>
      </c>
      <c r="C1220" s="58" t="s">
        <v>530</v>
      </c>
      <c r="D1220" s="58" t="s">
        <v>575</v>
      </c>
      <c r="E1220" s="58" t="s">
        <v>532</v>
      </c>
      <c r="F1220" s="58" t="s">
        <v>573</v>
      </c>
      <c r="G1220" s="58">
        <v>2045</v>
      </c>
      <c r="H1220" s="58" t="s">
        <v>574</v>
      </c>
      <c r="I1220" s="58">
        <v>3593.1906924715599</v>
      </c>
    </row>
    <row r="1221" spans="1:9" x14ac:dyDescent="0.45">
      <c r="A1221" s="58">
        <v>362163</v>
      </c>
      <c r="B1221" s="58" t="s">
        <v>529</v>
      </c>
      <c r="C1221" s="58" t="s">
        <v>530</v>
      </c>
      <c r="D1221" s="58" t="s">
        <v>575</v>
      </c>
      <c r="E1221" s="58" t="s">
        <v>532</v>
      </c>
      <c r="F1221" s="58" t="s">
        <v>573</v>
      </c>
      <c r="G1221" s="58">
        <v>2046</v>
      </c>
      <c r="H1221" s="58" t="s">
        <v>574</v>
      </c>
      <c r="I1221" s="58">
        <v>3607.6613186075901</v>
      </c>
    </row>
    <row r="1222" spans="1:9" x14ac:dyDescent="0.45">
      <c r="A1222" s="58">
        <v>362164</v>
      </c>
      <c r="B1222" s="58" t="s">
        <v>529</v>
      </c>
      <c r="C1222" s="58" t="s">
        <v>530</v>
      </c>
      <c r="D1222" s="58" t="s">
        <v>575</v>
      </c>
      <c r="E1222" s="58" t="s">
        <v>532</v>
      </c>
      <c r="F1222" s="58" t="s">
        <v>573</v>
      </c>
      <c r="G1222" s="58">
        <v>2047</v>
      </c>
      <c r="H1222" s="58" t="s">
        <v>574</v>
      </c>
      <c r="I1222" s="58">
        <v>3622.0054110430901</v>
      </c>
    </row>
    <row r="1223" spans="1:9" x14ac:dyDescent="0.45">
      <c r="A1223" s="58">
        <v>362165</v>
      </c>
      <c r="B1223" s="58" t="s">
        <v>529</v>
      </c>
      <c r="C1223" s="58" t="s">
        <v>530</v>
      </c>
      <c r="D1223" s="58" t="s">
        <v>575</v>
      </c>
      <c r="E1223" s="58" t="s">
        <v>532</v>
      </c>
      <c r="F1223" s="58" t="s">
        <v>573</v>
      </c>
      <c r="G1223" s="58">
        <v>2048</v>
      </c>
      <c r="H1223" s="58" t="s">
        <v>574</v>
      </c>
      <c r="I1223" s="58">
        <v>3636.2420874446502</v>
      </c>
    </row>
    <row r="1224" spans="1:9" x14ac:dyDescent="0.45">
      <c r="A1224" s="58">
        <v>362166</v>
      </c>
      <c r="B1224" s="58" t="s">
        <v>529</v>
      </c>
      <c r="C1224" s="58" t="s">
        <v>530</v>
      </c>
      <c r="D1224" s="58" t="s">
        <v>575</v>
      </c>
      <c r="E1224" s="58" t="s">
        <v>532</v>
      </c>
      <c r="F1224" s="58" t="s">
        <v>573</v>
      </c>
      <c r="G1224" s="58">
        <v>2049</v>
      </c>
      <c r="H1224" s="58" t="s">
        <v>574</v>
      </c>
      <c r="I1224" s="58">
        <v>3650.3815025611402</v>
      </c>
    </row>
    <row r="1225" spans="1:9" x14ac:dyDescent="0.45">
      <c r="A1225" s="58">
        <v>362167</v>
      </c>
      <c r="B1225" s="58" t="s">
        <v>529</v>
      </c>
      <c r="C1225" s="58" t="s">
        <v>530</v>
      </c>
      <c r="D1225" s="58" t="s">
        <v>575</v>
      </c>
      <c r="E1225" s="58" t="s">
        <v>532</v>
      </c>
      <c r="F1225" s="58" t="s">
        <v>573</v>
      </c>
      <c r="G1225" s="58">
        <v>2050</v>
      </c>
      <c r="H1225" s="58" t="s">
        <v>574</v>
      </c>
      <c r="I1225" s="58">
        <v>3664.4724129544502</v>
      </c>
    </row>
    <row r="1226" spans="1:9" x14ac:dyDescent="0.45">
      <c r="A1226" s="58">
        <v>363868</v>
      </c>
      <c r="B1226" s="58" t="s">
        <v>529</v>
      </c>
      <c r="C1226" s="58" t="s">
        <v>530</v>
      </c>
      <c r="D1226" s="58" t="s">
        <v>576</v>
      </c>
      <c r="E1226" s="58" t="s">
        <v>532</v>
      </c>
      <c r="F1226" s="58" t="s">
        <v>573</v>
      </c>
      <c r="G1226" s="58">
        <v>2017</v>
      </c>
      <c r="H1226" s="58" t="s">
        <v>574</v>
      </c>
      <c r="I1226" s="58">
        <v>1286.0015914609401</v>
      </c>
    </row>
    <row r="1227" spans="1:9" x14ac:dyDescent="0.45">
      <c r="A1227" s="58">
        <v>363869</v>
      </c>
      <c r="B1227" s="58" t="s">
        <v>529</v>
      </c>
      <c r="C1227" s="58" t="s">
        <v>530</v>
      </c>
      <c r="D1227" s="58" t="s">
        <v>576</v>
      </c>
      <c r="E1227" s="58" t="s">
        <v>532</v>
      </c>
      <c r="F1227" s="58" t="s">
        <v>573</v>
      </c>
      <c r="G1227" s="58">
        <v>2018</v>
      </c>
      <c r="H1227" s="58" t="s">
        <v>574</v>
      </c>
      <c r="I1227" s="58">
        <v>1296.48151303186</v>
      </c>
    </row>
    <row r="1228" spans="1:9" x14ac:dyDescent="0.45">
      <c r="A1228" s="58">
        <v>363870</v>
      </c>
      <c r="B1228" s="58" t="s">
        <v>529</v>
      </c>
      <c r="C1228" s="58" t="s">
        <v>530</v>
      </c>
      <c r="D1228" s="58" t="s">
        <v>576</v>
      </c>
      <c r="E1228" s="58" t="s">
        <v>532</v>
      </c>
      <c r="F1228" s="58" t="s">
        <v>573</v>
      </c>
      <c r="G1228" s="58">
        <v>2019</v>
      </c>
      <c r="H1228" s="58" t="s">
        <v>574</v>
      </c>
      <c r="I1228" s="58">
        <v>1306.97362256715</v>
      </c>
    </row>
    <row r="1229" spans="1:9" x14ac:dyDescent="0.45">
      <c r="A1229" s="58">
        <v>363871</v>
      </c>
      <c r="B1229" s="58" t="s">
        <v>529</v>
      </c>
      <c r="C1229" s="58" t="s">
        <v>530</v>
      </c>
      <c r="D1229" s="58" t="s">
        <v>576</v>
      </c>
      <c r="E1229" s="58" t="s">
        <v>532</v>
      </c>
      <c r="F1229" s="58" t="s">
        <v>573</v>
      </c>
      <c r="G1229" s="58">
        <v>2020</v>
      </c>
      <c r="H1229" s="58" t="s">
        <v>574</v>
      </c>
      <c r="I1229" s="58">
        <v>1317.53059264838</v>
      </c>
    </row>
    <row r="1230" spans="1:9" x14ac:dyDescent="0.45">
      <c r="A1230" s="58">
        <v>363872</v>
      </c>
      <c r="B1230" s="58" t="s">
        <v>529</v>
      </c>
      <c r="C1230" s="58" t="s">
        <v>530</v>
      </c>
      <c r="D1230" s="58" t="s">
        <v>576</v>
      </c>
      <c r="E1230" s="58" t="s">
        <v>532</v>
      </c>
      <c r="F1230" s="58" t="s">
        <v>573</v>
      </c>
      <c r="G1230" s="58">
        <v>2021</v>
      </c>
      <c r="H1230" s="58" t="s">
        <v>574</v>
      </c>
      <c r="I1230" s="58">
        <v>1328.5996735290701</v>
      </c>
    </row>
    <row r="1231" spans="1:9" x14ac:dyDescent="0.45">
      <c r="A1231" s="58">
        <v>363873</v>
      </c>
      <c r="B1231" s="58" t="s">
        <v>529</v>
      </c>
      <c r="C1231" s="58" t="s">
        <v>530</v>
      </c>
      <c r="D1231" s="58" t="s">
        <v>576</v>
      </c>
      <c r="E1231" s="58" t="s">
        <v>532</v>
      </c>
      <c r="F1231" s="58" t="s">
        <v>573</v>
      </c>
      <c r="G1231" s="58">
        <v>2022</v>
      </c>
      <c r="H1231" s="58" t="s">
        <v>574</v>
      </c>
      <c r="I1231" s="58">
        <v>1342.09885189083</v>
      </c>
    </row>
    <row r="1232" spans="1:9" x14ac:dyDescent="0.45">
      <c r="A1232" s="58">
        <v>363874</v>
      </c>
      <c r="B1232" s="58" t="s">
        <v>529</v>
      </c>
      <c r="C1232" s="58" t="s">
        <v>530</v>
      </c>
      <c r="D1232" s="58" t="s">
        <v>576</v>
      </c>
      <c r="E1232" s="58" t="s">
        <v>532</v>
      </c>
      <c r="F1232" s="58" t="s">
        <v>573</v>
      </c>
      <c r="G1232" s="58">
        <v>2023</v>
      </c>
      <c r="H1232" s="58" t="s">
        <v>574</v>
      </c>
      <c r="I1232" s="58">
        <v>1363.9757233456601</v>
      </c>
    </row>
    <row r="1233" spans="1:9" x14ac:dyDescent="0.45">
      <c r="A1233" s="58">
        <v>363875</v>
      </c>
      <c r="B1233" s="58" t="s">
        <v>529</v>
      </c>
      <c r="C1233" s="58" t="s">
        <v>530</v>
      </c>
      <c r="D1233" s="58" t="s">
        <v>576</v>
      </c>
      <c r="E1233" s="58" t="s">
        <v>532</v>
      </c>
      <c r="F1233" s="58" t="s">
        <v>573</v>
      </c>
      <c r="G1233" s="58">
        <v>2024</v>
      </c>
      <c r="H1233" s="58" t="s">
        <v>574</v>
      </c>
      <c r="I1233" s="58">
        <v>1404.3766886455501</v>
      </c>
    </row>
    <row r="1234" spans="1:9" x14ac:dyDescent="0.45">
      <c r="A1234" s="58">
        <v>363876</v>
      </c>
      <c r="B1234" s="58" t="s">
        <v>529</v>
      </c>
      <c r="C1234" s="58" t="s">
        <v>530</v>
      </c>
      <c r="D1234" s="58" t="s">
        <v>576</v>
      </c>
      <c r="E1234" s="58" t="s">
        <v>532</v>
      </c>
      <c r="F1234" s="58" t="s">
        <v>573</v>
      </c>
      <c r="G1234" s="58">
        <v>2025</v>
      </c>
      <c r="H1234" s="58" t="s">
        <v>574</v>
      </c>
      <c r="I1234" s="58">
        <v>1455.20168014004</v>
      </c>
    </row>
    <row r="1235" spans="1:9" x14ac:dyDescent="0.45">
      <c r="A1235" s="58">
        <v>363877</v>
      </c>
      <c r="B1235" s="58" t="s">
        <v>529</v>
      </c>
      <c r="C1235" s="58" t="s">
        <v>530</v>
      </c>
      <c r="D1235" s="58" t="s">
        <v>576</v>
      </c>
      <c r="E1235" s="58" t="s">
        <v>532</v>
      </c>
      <c r="F1235" s="58" t="s">
        <v>573</v>
      </c>
      <c r="G1235" s="58">
        <v>2026</v>
      </c>
      <c r="H1235" s="58" t="s">
        <v>574</v>
      </c>
      <c r="I1235" s="58">
        <v>1479.75887352102</v>
      </c>
    </row>
    <row r="1236" spans="1:9" x14ac:dyDescent="0.45">
      <c r="A1236" s="58">
        <v>363878</v>
      </c>
      <c r="B1236" s="58" t="s">
        <v>529</v>
      </c>
      <c r="C1236" s="58" t="s">
        <v>530</v>
      </c>
      <c r="D1236" s="58" t="s">
        <v>576</v>
      </c>
      <c r="E1236" s="58" t="s">
        <v>532</v>
      </c>
      <c r="F1236" s="58" t="s">
        <v>573</v>
      </c>
      <c r="G1236" s="58">
        <v>2027</v>
      </c>
      <c r="H1236" s="58" t="s">
        <v>574</v>
      </c>
      <c r="I1236" s="58">
        <v>1489.88182053986</v>
      </c>
    </row>
    <row r="1237" spans="1:9" x14ac:dyDescent="0.45">
      <c r="A1237" s="58">
        <v>363879</v>
      </c>
      <c r="B1237" s="58" t="s">
        <v>529</v>
      </c>
      <c r="C1237" s="58" t="s">
        <v>530</v>
      </c>
      <c r="D1237" s="58" t="s">
        <v>576</v>
      </c>
      <c r="E1237" s="58" t="s">
        <v>532</v>
      </c>
      <c r="F1237" s="58" t="s">
        <v>573</v>
      </c>
      <c r="G1237" s="58">
        <v>2028</v>
      </c>
      <c r="H1237" s="58" t="s">
        <v>574</v>
      </c>
      <c r="I1237" s="58">
        <v>1499.42346922865</v>
      </c>
    </row>
    <row r="1238" spans="1:9" x14ac:dyDescent="0.45">
      <c r="A1238" s="58">
        <v>363880</v>
      </c>
      <c r="B1238" s="58" t="s">
        <v>529</v>
      </c>
      <c r="C1238" s="58" t="s">
        <v>530</v>
      </c>
      <c r="D1238" s="58" t="s">
        <v>576</v>
      </c>
      <c r="E1238" s="58" t="s">
        <v>532</v>
      </c>
      <c r="F1238" s="58" t="s">
        <v>573</v>
      </c>
      <c r="G1238" s="58">
        <v>2029</v>
      </c>
      <c r="H1238" s="58" t="s">
        <v>574</v>
      </c>
      <c r="I1238" s="58">
        <v>1508.7857126880699</v>
      </c>
    </row>
    <row r="1239" spans="1:9" x14ac:dyDescent="0.45">
      <c r="A1239" s="58">
        <v>363881</v>
      </c>
      <c r="B1239" s="58" t="s">
        <v>529</v>
      </c>
      <c r="C1239" s="58" t="s">
        <v>530</v>
      </c>
      <c r="D1239" s="58" t="s">
        <v>576</v>
      </c>
      <c r="E1239" s="58" t="s">
        <v>532</v>
      </c>
      <c r="F1239" s="58" t="s">
        <v>573</v>
      </c>
      <c r="G1239" s="58">
        <v>2030</v>
      </c>
      <c r="H1239" s="58" t="s">
        <v>574</v>
      </c>
      <c r="I1239" s="58">
        <v>1517.9506330916399</v>
      </c>
    </row>
    <row r="1240" spans="1:9" x14ac:dyDescent="0.45">
      <c r="A1240" s="58">
        <v>363882</v>
      </c>
      <c r="B1240" s="58" t="s">
        <v>529</v>
      </c>
      <c r="C1240" s="58" t="s">
        <v>530</v>
      </c>
      <c r="D1240" s="58" t="s">
        <v>576</v>
      </c>
      <c r="E1240" s="58" t="s">
        <v>532</v>
      </c>
      <c r="F1240" s="58" t="s">
        <v>573</v>
      </c>
      <c r="G1240" s="58">
        <v>2031</v>
      </c>
      <c r="H1240" s="58" t="s">
        <v>574</v>
      </c>
      <c r="I1240" s="58">
        <v>1526.93953370092</v>
      </c>
    </row>
    <row r="1241" spans="1:9" x14ac:dyDescent="0.45">
      <c r="A1241" s="58">
        <v>363883</v>
      </c>
      <c r="B1241" s="58" t="s">
        <v>529</v>
      </c>
      <c r="C1241" s="58" t="s">
        <v>530</v>
      </c>
      <c r="D1241" s="58" t="s">
        <v>576</v>
      </c>
      <c r="E1241" s="58" t="s">
        <v>532</v>
      </c>
      <c r="F1241" s="58" t="s">
        <v>573</v>
      </c>
      <c r="G1241" s="58">
        <v>2032</v>
      </c>
      <c r="H1241" s="58" t="s">
        <v>574</v>
      </c>
      <c r="I1241" s="58">
        <v>1535.72092818391</v>
      </c>
    </row>
    <row r="1242" spans="1:9" x14ac:dyDescent="0.45">
      <c r="A1242" s="58">
        <v>363884</v>
      </c>
      <c r="B1242" s="58" t="s">
        <v>529</v>
      </c>
      <c r="C1242" s="58" t="s">
        <v>530</v>
      </c>
      <c r="D1242" s="58" t="s">
        <v>576</v>
      </c>
      <c r="E1242" s="58" t="s">
        <v>532</v>
      </c>
      <c r="F1242" s="58" t="s">
        <v>573</v>
      </c>
      <c r="G1242" s="58">
        <v>2033</v>
      </c>
      <c r="H1242" s="58" t="s">
        <v>574</v>
      </c>
      <c r="I1242" s="58">
        <v>1544.2835045342599</v>
      </c>
    </row>
    <row r="1243" spans="1:9" x14ac:dyDescent="0.45">
      <c r="A1243" s="58">
        <v>363885</v>
      </c>
      <c r="B1243" s="58" t="s">
        <v>529</v>
      </c>
      <c r="C1243" s="58" t="s">
        <v>530</v>
      </c>
      <c r="D1243" s="58" t="s">
        <v>576</v>
      </c>
      <c r="E1243" s="58" t="s">
        <v>532</v>
      </c>
      <c r="F1243" s="58" t="s">
        <v>573</v>
      </c>
      <c r="G1243" s="58">
        <v>2034</v>
      </c>
      <c r="H1243" s="58" t="s">
        <v>574</v>
      </c>
      <c r="I1243" s="58">
        <v>1552.64303325284</v>
      </c>
    </row>
    <row r="1244" spans="1:9" x14ac:dyDescent="0.45">
      <c r="A1244" s="58">
        <v>363886</v>
      </c>
      <c r="B1244" s="58" t="s">
        <v>529</v>
      </c>
      <c r="C1244" s="58" t="s">
        <v>530</v>
      </c>
      <c r="D1244" s="58" t="s">
        <v>576</v>
      </c>
      <c r="E1244" s="58" t="s">
        <v>532</v>
      </c>
      <c r="F1244" s="58" t="s">
        <v>573</v>
      </c>
      <c r="G1244" s="58">
        <v>2035</v>
      </c>
      <c r="H1244" s="58" t="s">
        <v>574</v>
      </c>
      <c r="I1244" s="58">
        <v>1560.8021769336301</v>
      </c>
    </row>
    <row r="1245" spans="1:9" x14ac:dyDescent="0.45">
      <c r="A1245" s="58">
        <v>363887</v>
      </c>
      <c r="B1245" s="58" t="s">
        <v>529</v>
      </c>
      <c r="C1245" s="58" t="s">
        <v>530</v>
      </c>
      <c r="D1245" s="58" t="s">
        <v>576</v>
      </c>
      <c r="E1245" s="58" t="s">
        <v>532</v>
      </c>
      <c r="F1245" s="58" t="s">
        <v>573</v>
      </c>
      <c r="G1245" s="58">
        <v>2036</v>
      </c>
      <c r="H1245" s="58" t="s">
        <v>574</v>
      </c>
      <c r="I1245" s="58">
        <v>1568.78421892489</v>
      </c>
    </row>
    <row r="1246" spans="1:9" x14ac:dyDescent="0.45">
      <c r="A1246" s="58">
        <v>363888</v>
      </c>
      <c r="B1246" s="58" t="s">
        <v>529</v>
      </c>
      <c r="C1246" s="58" t="s">
        <v>530</v>
      </c>
      <c r="D1246" s="58" t="s">
        <v>576</v>
      </c>
      <c r="E1246" s="58" t="s">
        <v>532</v>
      </c>
      <c r="F1246" s="58" t="s">
        <v>573</v>
      </c>
      <c r="G1246" s="58">
        <v>2037</v>
      </c>
      <c r="H1246" s="58" t="s">
        <v>574</v>
      </c>
      <c r="I1246" s="58">
        <v>1576.5794493114399</v>
      </c>
    </row>
    <row r="1247" spans="1:9" x14ac:dyDescent="0.45">
      <c r="A1247" s="58">
        <v>363889</v>
      </c>
      <c r="B1247" s="58" t="s">
        <v>529</v>
      </c>
      <c r="C1247" s="58" t="s">
        <v>530</v>
      </c>
      <c r="D1247" s="58" t="s">
        <v>576</v>
      </c>
      <c r="E1247" s="58" t="s">
        <v>532</v>
      </c>
      <c r="F1247" s="58" t="s">
        <v>573</v>
      </c>
      <c r="G1247" s="58">
        <v>2038</v>
      </c>
      <c r="H1247" s="58" t="s">
        <v>574</v>
      </c>
      <c r="I1247" s="58">
        <v>1584.1827963793701</v>
      </c>
    </row>
    <row r="1248" spans="1:9" x14ac:dyDescent="0.45">
      <c r="A1248" s="58">
        <v>363890</v>
      </c>
      <c r="B1248" s="58" t="s">
        <v>529</v>
      </c>
      <c r="C1248" s="58" t="s">
        <v>530</v>
      </c>
      <c r="D1248" s="58" t="s">
        <v>576</v>
      </c>
      <c r="E1248" s="58" t="s">
        <v>532</v>
      </c>
      <c r="F1248" s="58" t="s">
        <v>573</v>
      </c>
      <c r="G1248" s="58">
        <v>2039</v>
      </c>
      <c r="H1248" s="58" t="s">
        <v>574</v>
      </c>
      <c r="I1248" s="58">
        <v>1591.6217104933</v>
      </c>
    </row>
    <row r="1249" spans="1:9" x14ac:dyDescent="0.45">
      <c r="A1249" s="58">
        <v>363891</v>
      </c>
      <c r="B1249" s="58" t="s">
        <v>529</v>
      </c>
      <c r="C1249" s="58" t="s">
        <v>530</v>
      </c>
      <c r="D1249" s="58" t="s">
        <v>576</v>
      </c>
      <c r="E1249" s="58" t="s">
        <v>532</v>
      </c>
      <c r="F1249" s="58" t="s">
        <v>573</v>
      </c>
      <c r="G1249" s="58">
        <v>2040</v>
      </c>
      <c r="H1249" s="58" t="s">
        <v>574</v>
      </c>
      <c r="I1249" s="58">
        <v>1598.89555388447</v>
      </c>
    </row>
    <row r="1250" spans="1:9" x14ac:dyDescent="0.45">
      <c r="A1250" s="58">
        <v>363892</v>
      </c>
      <c r="B1250" s="58" t="s">
        <v>529</v>
      </c>
      <c r="C1250" s="58" t="s">
        <v>530</v>
      </c>
      <c r="D1250" s="58" t="s">
        <v>576</v>
      </c>
      <c r="E1250" s="58" t="s">
        <v>532</v>
      </c>
      <c r="F1250" s="58" t="s">
        <v>573</v>
      </c>
      <c r="G1250" s="58">
        <v>2041</v>
      </c>
      <c r="H1250" s="58" t="s">
        <v>574</v>
      </c>
      <c r="I1250" s="58">
        <v>1606.01175821792</v>
      </c>
    </row>
    <row r="1251" spans="1:9" x14ac:dyDescent="0.45">
      <c r="A1251" s="58">
        <v>363893</v>
      </c>
      <c r="B1251" s="58" t="s">
        <v>529</v>
      </c>
      <c r="C1251" s="58" t="s">
        <v>530</v>
      </c>
      <c r="D1251" s="58" t="s">
        <v>576</v>
      </c>
      <c r="E1251" s="58" t="s">
        <v>532</v>
      </c>
      <c r="F1251" s="58" t="s">
        <v>573</v>
      </c>
      <c r="G1251" s="58">
        <v>2042</v>
      </c>
      <c r="H1251" s="58" t="s">
        <v>574</v>
      </c>
      <c r="I1251" s="58">
        <v>1612.9960169695901</v>
      </c>
    </row>
    <row r="1252" spans="1:9" x14ac:dyDescent="0.45">
      <c r="A1252" s="58">
        <v>363894</v>
      </c>
      <c r="B1252" s="58" t="s">
        <v>529</v>
      </c>
      <c r="C1252" s="58" t="s">
        <v>530</v>
      </c>
      <c r="D1252" s="58" t="s">
        <v>576</v>
      </c>
      <c r="E1252" s="58" t="s">
        <v>532</v>
      </c>
      <c r="F1252" s="58" t="s">
        <v>573</v>
      </c>
      <c r="G1252" s="58">
        <v>2043</v>
      </c>
      <c r="H1252" s="58" t="s">
        <v>574</v>
      </c>
      <c r="I1252" s="58">
        <v>1619.8584326807199</v>
      </c>
    </row>
    <row r="1253" spans="1:9" x14ac:dyDescent="0.45">
      <c r="A1253" s="58">
        <v>363895</v>
      </c>
      <c r="B1253" s="58" t="s">
        <v>529</v>
      </c>
      <c r="C1253" s="58" t="s">
        <v>530</v>
      </c>
      <c r="D1253" s="58" t="s">
        <v>576</v>
      </c>
      <c r="E1253" s="58" t="s">
        <v>532</v>
      </c>
      <c r="F1253" s="58" t="s">
        <v>573</v>
      </c>
      <c r="G1253" s="58">
        <v>2044</v>
      </c>
      <c r="H1253" s="58" t="s">
        <v>574</v>
      </c>
      <c r="I1253" s="58">
        <v>1626.6071527991201</v>
      </c>
    </row>
    <row r="1254" spans="1:9" x14ac:dyDescent="0.45">
      <c r="A1254" s="58">
        <v>363896</v>
      </c>
      <c r="B1254" s="58" t="s">
        <v>529</v>
      </c>
      <c r="C1254" s="58" t="s">
        <v>530</v>
      </c>
      <c r="D1254" s="58" t="s">
        <v>576</v>
      </c>
      <c r="E1254" s="58" t="s">
        <v>532</v>
      </c>
      <c r="F1254" s="58" t="s">
        <v>573</v>
      </c>
      <c r="G1254" s="58">
        <v>2045</v>
      </c>
      <c r="H1254" s="58" t="s">
        <v>574</v>
      </c>
      <c r="I1254" s="58">
        <v>1633.2684965779799</v>
      </c>
    </row>
    <row r="1255" spans="1:9" x14ac:dyDescent="0.45">
      <c r="A1255" s="58">
        <v>363897</v>
      </c>
      <c r="B1255" s="58" t="s">
        <v>529</v>
      </c>
      <c r="C1255" s="58" t="s">
        <v>530</v>
      </c>
      <c r="D1255" s="58" t="s">
        <v>576</v>
      </c>
      <c r="E1255" s="58" t="s">
        <v>532</v>
      </c>
      <c r="F1255" s="58" t="s">
        <v>573</v>
      </c>
      <c r="G1255" s="58">
        <v>2046</v>
      </c>
      <c r="H1255" s="58" t="s">
        <v>574</v>
      </c>
      <c r="I1255" s="58">
        <v>1639.8460539125399</v>
      </c>
    </row>
    <row r="1256" spans="1:9" x14ac:dyDescent="0.45">
      <c r="A1256" s="58">
        <v>363898</v>
      </c>
      <c r="B1256" s="58" t="s">
        <v>529</v>
      </c>
      <c r="C1256" s="58" t="s">
        <v>530</v>
      </c>
      <c r="D1256" s="58" t="s">
        <v>576</v>
      </c>
      <c r="E1256" s="58" t="s">
        <v>532</v>
      </c>
      <c r="F1256" s="58" t="s">
        <v>573</v>
      </c>
      <c r="G1256" s="58">
        <v>2047</v>
      </c>
      <c r="H1256" s="58" t="s">
        <v>574</v>
      </c>
      <c r="I1256" s="58">
        <v>1646.3660959286699</v>
      </c>
    </row>
    <row r="1257" spans="1:9" x14ac:dyDescent="0.45">
      <c r="A1257" s="58">
        <v>363899</v>
      </c>
      <c r="B1257" s="58" t="s">
        <v>529</v>
      </c>
      <c r="C1257" s="58" t="s">
        <v>530</v>
      </c>
      <c r="D1257" s="58" t="s">
        <v>576</v>
      </c>
      <c r="E1257" s="58" t="s">
        <v>532</v>
      </c>
      <c r="F1257" s="58" t="s">
        <v>573</v>
      </c>
      <c r="G1257" s="58">
        <v>2048</v>
      </c>
      <c r="H1257" s="58" t="s">
        <v>574</v>
      </c>
      <c r="I1257" s="58">
        <v>1652.83731247484</v>
      </c>
    </row>
    <row r="1258" spans="1:9" x14ac:dyDescent="0.45">
      <c r="A1258" s="58">
        <v>363900</v>
      </c>
      <c r="B1258" s="58" t="s">
        <v>529</v>
      </c>
      <c r="C1258" s="58" t="s">
        <v>530</v>
      </c>
      <c r="D1258" s="58" t="s">
        <v>576</v>
      </c>
      <c r="E1258" s="58" t="s">
        <v>532</v>
      </c>
      <c r="F1258" s="58" t="s">
        <v>573</v>
      </c>
      <c r="G1258" s="58">
        <v>2049</v>
      </c>
      <c r="H1258" s="58" t="s">
        <v>574</v>
      </c>
      <c r="I1258" s="58">
        <v>1659.2643193459701</v>
      </c>
    </row>
    <row r="1259" spans="1:9" x14ac:dyDescent="0.45">
      <c r="A1259" s="58">
        <v>363901</v>
      </c>
      <c r="B1259" s="58" t="s">
        <v>529</v>
      </c>
      <c r="C1259" s="58" t="s">
        <v>530</v>
      </c>
      <c r="D1259" s="58" t="s">
        <v>576</v>
      </c>
      <c r="E1259" s="58" t="s">
        <v>532</v>
      </c>
      <c r="F1259" s="58" t="s">
        <v>573</v>
      </c>
      <c r="G1259" s="58">
        <v>2050</v>
      </c>
      <c r="H1259" s="58" t="s">
        <v>574</v>
      </c>
      <c r="I1259" s="58">
        <v>1665.66927861566</v>
      </c>
    </row>
    <row r="1260" spans="1:9" x14ac:dyDescent="0.45">
      <c r="A1260" s="58">
        <v>365602</v>
      </c>
      <c r="B1260" s="58" t="s">
        <v>529</v>
      </c>
      <c r="C1260" s="58" t="s">
        <v>530</v>
      </c>
      <c r="D1260" s="58" t="s">
        <v>577</v>
      </c>
      <c r="E1260" s="58" t="s">
        <v>532</v>
      </c>
      <c r="F1260" s="58" t="s">
        <v>573</v>
      </c>
      <c r="G1260" s="58">
        <v>2017</v>
      </c>
      <c r="H1260" s="58" t="s">
        <v>574</v>
      </c>
      <c r="I1260" s="58">
        <v>963.47365902578895</v>
      </c>
    </row>
    <row r="1261" spans="1:9" x14ac:dyDescent="0.45">
      <c r="A1261" s="58">
        <v>365603</v>
      </c>
      <c r="B1261" s="58" t="s">
        <v>529</v>
      </c>
      <c r="C1261" s="58" t="s">
        <v>530</v>
      </c>
      <c r="D1261" s="58" t="s">
        <v>577</v>
      </c>
      <c r="E1261" s="58" t="s">
        <v>532</v>
      </c>
      <c r="F1261" s="58" t="s">
        <v>573</v>
      </c>
      <c r="G1261" s="58">
        <v>2018</v>
      </c>
      <c r="H1261" s="58" t="s">
        <v>574</v>
      </c>
      <c r="I1261" s="58">
        <v>971.43981098479901</v>
      </c>
    </row>
    <row r="1262" spans="1:9" x14ac:dyDescent="0.45">
      <c r="A1262" s="58">
        <v>365604</v>
      </c>
      <c r="B1262" s="58" t="s">
        <v>529</v>
      </c>
      <c r="C1262" s="58" t="s">
        <v>530</v>
      </c>
      <c r="D1262" s="58" t="s">
        <v>577</v>
      </c>
      <c r="E1262" s="58" t="s">
        <v>532</v>
      </c>
      <c r="F1262" s="58" t="s">
        <v>573</v>
      </c>
      <c r="G1262" s="58">
        <v>2019</v>
      </c>
      <c r="H1262" s="58" t="s">
        <v>574</v>
      </c>
      <c r="I1262" s="58">
        <v>979.41576984017399</v>
      </c>
    </row>
    <row r="1263" spans="1:9" x14ac:dyDescent="0.45">
      <c r="A1263" s="58">
        <v>365605</v>
      </c>
      <c r="B1263" s="58" t="s">
        <v>529</v>
      </c>
      <c r="C1263" s="58" t="s">
        <v>530</v>
      </c>
      <c r="D1263" s="58" t="s">
        <v>577</v>
      </c>
      <c r="E1263" s="58" t="s">
        <v>532</v>
      </c>
      <c r="F1263" s="58" t="s">
        <v>573</v>
      </c>
      <c r="G1263" s="58">
        <v>2020</v>
      </c>
      <c r="H1263" s="58" t="s">
        <v>574</v>
      </c>
      <c r="I1263" s="58">
        <v>987.45407424023404</v>
      </c>
    </row>
    <row r="1264" spans="1:9" x14ac:dyDescent="0.45">
      <c r="A1264" s="58">
        <v>365606</v>
      </c>
      <c r="B1264" s="58" t="s">
        <v>529</v>
      </c>
      <c r="C1264" s="58" t="s">
        <v>530</v>
      </c>
      <c r="D1264" s="58" t="s">
        <v>577</v>
      </c>
      <c r="E1264" s="58" t="s">
        <v>532</v>
      </c>
      <c r="F1264" s="58" t="s">
        <v>573</v>
      </c>
      <c r="G1264" s="58">
        <v>2021</v>
      </c>
      <c r="H1264" s="58" t="s">
        <v>574</v>
      </c>
      <c r="I1264" s="58">
        <v>995.95856379097597</v>
      </c>
    </row>
    <row r="1265" spans="1:9" x14ac:dyDescent="0.45">
      <c r="A1265" s="58">
        <v>365607</v>
      </c>
      <c r="B1265" s="58" t="s">
        <v>529</v>
      </c>
      <c r="C1265" s="58" t="s">
        <v>530</v>
      </c>
      <c r="D1265" s="58" t="s">
        <v>577</v>
      </c>
      <c r="E1265" s="58" t="s">
        <v>532</v>
      </c>
      <c r="F1265" s="58" t="s">
        <v>573</v>
      </c>
      <c r="G1265" s="58">
        <v>2022</v>
      </c>
      <c r="H1265" s="58" t="s">
        <v>574</v>
      </c>
      <c r="I1265" s="58">
        <v>1006.65132006457</v>
      </c>
    </row>
    <row r="1266" spans="1:9" x14ac:dyDescent="0.45">
      <c r="A1266" s="58">
        <v>365608</v>
      </c>
      <c r="B1266" s="58" t="s">
        <v>529</v>
      </c>
      <c r="C1266" s="58" t="s">
        <v>530</v>
      </c>
      <c r="D1266" s="58" t="s">
        <v>577</v>
      </c>
      <c r="E1266" s="58" t="s">
        <v>532</v>
      </c>
      <c r="F1266" s="58" t="s">
        <v>573</v>
      </c>
      <c r="G1266" s="58">
        <v>2023</v>
      </c>
      <c r="H1266" s="58" t="s">
        <v>574</v>
      </c>
      <c r="I1266" s="58">
        <v>1024.8664491836901</v>
      </c>
    </row>
    <row r="1267" spans="1:9" x14ac:dyDescent="0.45">
      <c r="A1267" s="58">
        <v>365609</v>
      </c>
      <c r="B1267" s="58" t="s">
        <v>529</v>
      </c>
      <c r="C1267" s="58" t="s">
        <v>530</v>
      </c>
      <c r="D1267" s="58" t="s">
        <v>577</v>
      </c>
      <c r="E1267" s="58" t="s">
        <v>532</v>
      </c>
      <c r="F1267" s="58" t="s">
        <v>573</v>
      </c>
      <c r="G1267" s="58">
        <v>2024</v>
      </c>
      <c r="H1267" s="58" t="s">
        <v>574</v>
      </c>
      <c r="I1267" s="58">
        <v>1059.69971852156</v>
      </c>
    </row>
    <row r="1268" spans="1:9" x14ac:dyDescent="0.45">
      <c r="A1268" s="58">
        <v>365610</v>
      </c>
      <c r="B1268" s="58" t="s">
        <v>529</v>
      </c>
      <c r="C1268" s="58" t="s">
        <v>530</v>
      </c>
      <c r="D1268" s="58" t="s">
        <v>577</v>
      </c>
      <c r="E1268" s="58" t="s">
        <v>532</v>
      </c>
      <c r="F1268" s="58" t="s">
        <v>573</v>
      </c>
      <c r="G1268" s="58">
        <v>2025</v>
      </c>
      <c r="H1268" s="58" t="s">
        <v>574</v>
      </c>
      <c r="I1268" s="58">
        <v>1103.89240674147</v>
      </c>
    </row>
    <row r="1269" spans="1:9" x14ac:dyDescent="0.45">
      <c r="A1269" s="58">
        <v>365611</v>
      </c>
      <c r="B1269" s="58" t="s">
        <v>529</v>
      </c>
      <c r="C1269" s="58" t="s">
        <v>530</v>
      </c>
      <c r="D1269" s="58" t="s">
        <v>577</v>
      </c>
      <c r="E1269" s="58" t="s">
        <v>532</v>
      </c>
      <c r="F1269" s="58" t="s">
        <v>573</v>
      </c>
      <c r="G1269" s="58">
        <v>2026</v>
      </c>
      <c r="H1269" s="58" t="s">
        <v>574</v>
      </c>
      <c r="I1269" s="58">
        <v>1124.55948261202</v>
      </c>
    </row>
    <row r="1270" spans="1:9" x14ac:dyDescent="0.45">
      <c r="A1270" s="58">
        <v>365612</v>
      </c>
      <c r="B1270" s="58" t="s">
        <v>529</v>
      </c>
      <c r="C1270" s="58" t="s">
        <v>530</v>
      </c>
      <c r="D1270" s="58" t="s">
        <v>577</v>
      </c>
      <c r="E1270" s="58" t="s">
        <v>532</v>
      </c>
      <c r="F1270" s="58" t="s">
        <v>573</v>
      </c>
      <c r="G1270" s="58">
        <v>2027</v>
      </c>
      <c r="H1270" s="58" t="s">
        <v>574</v>
      </c>
      <c r="I1270" s="58">
        <v>1132.3101767559399</v>
      </c>
    </row>
    <row r="1271" spans="1:9" x14ac:dyDescent="0.45">
      <c r="A1271" s="58">
        <v>365613</v>
      </c>
      <c r="B1271" s="58" t="s">
        <v>529</v>
      </c>
      <c r="C1271" s="58" t="s">
        <v>530</v>
      </c>
      <c r="D1271" s="58" t="s">
        <v>577</v>
      </c>
      <c r="E1271" s="58" t="s">
        <v>532</v>
      </c>
      <c r="F1271" s="58" t="s">
        <v>573</v>
      </c>
      <c r="G1271" s="58">
        <v>2028</v>
      </c>
      <c r="H1271" s="58" t="s">
        <v>574</v>
      </c>
      <c r="I1271" s="58">
        <v>1139.5618366137701</v>
      </c>
    </row>
    <row r="1272" spans="1:9" x14ac:dyDescent="0.45">
      <c r="A1272" s="58">
        <v>365614</v>
      </c>
      <c r="B1272" s="58" t="s">
        <v>529</v>
      </c>
      <c r="C1272" s="58" t="s">
        <v>530</v>
      </c>
      <c r="D1272" s="58" t="s">
        <v>577</v>
      </c>
      <c r="E1272" s="58" t="s">
        <v>532</v>
      </c>
      <c r="F1272" s="58" t="s">
        <v>573</v>
      </c>
      <c r="G1272" s="58">
        <v>2029</v>
      </c>
      <c r="H1272" s="58" t="s">
        <v>574</v>
      </c>
      <c r="I1272" s="58">
        <v>1146.6771416429301</v>
      </c>
    </row>
    <row r="1273" spans="1:9" x14ac:dyDescent="0.45">
      <c r="A1273" s="58">
        <v>365615</v>
      </c>
      <c r="B1273" s="58" t="s">
        <v>529</v>
      </c>
      <c r="C1273" s="58" t="s">
        <v>530</v>
      </c>
      <c r="D1273" s="58" t="s">
        <v>577</v>
      </c>
      <c r="E1273" s="58" t="s">
        <v>532</v>
      </c>
      <c r="F1273" s="58" t="s">
        <v>573</v>
      </c>
      <c r="G1273" s="58">
        <v>2030</v>
      </c>
      <c r="H1273" s="58" t="s">
        <v>574</v>
      </c>
      <c r="I1273" s="58">
        <v>1153.6424811496399</v>
      </c>
    </row>
    <row r="1274" spans="1:9" x14ac:dyDescent="0.45">
      <c r="A1274" s="58">
        <v>365616</v>
      </c>
      <c r="B1274" s="58" t="s">
        <v>529</v>
      </c>
      <c r="C1274" s="58" t="s">
        <v>530</v>
      </c>
      <c r="D1274" s="58" t="s">
        <v>577</v>
      </c>
      <c r="E1274" s="58" t="s">
        <v>532</v>
      </c>
      <c r="F1274" s="58" t="s">
        <v>573</v>
      </c>
      <c r="G1274" s="58">
        <v>2031</v>
      </c>
      <c r="H1274" s="58" t="s">
        <v>574</v>
      </c>
      <c r="I1274" s="58">
        <v>1160.4740456126999</v>
      </c>
    </row>
    <row r="1275" spans="1:9" x14ac:dyDescent="0.45">
      <c r="A1275" s="58">
        <v>365617</v>
      </c>
      <c r="B1275" s="58" t="s">
        <v>529</v>
      </c>
      <c r="C1275" s="58" t="s">
        <v>530</v>
      </c>
      <c r="D1275" s="58" t="s">
        <v>577</v>
      </c>
      <c r="E1275" s="58" t="s">
        <v>532</v>
      </c>
      <c r="F1275" s="58" t="s">
        <v>573</v>
      </c>
      <c r="G1275" s="58">
        <v>2032</v>
      </c>
      <c r="H1275" s="58" t="s">
        <v>574</v>
      </c>
      <c r="I1275" s="58">
        <v>1167.14790541977</v>
      </c>
    </row>
    <row r="1276" spans="1:9" x14ac:dyDescent="0.45">
      <c r="A1276" s="58">
        <v>365618</v>
      </c>
      <c r="B1276" s="58" t="s">
        <v>529</v>
      </c>
      <c r="C1276" s="58" t="s">
        <v>530</v>
      </c>
      <c r="D1276" s="58" t="s">
        <v>577</v>
      </c>
      <c r="E1276" s="58" t="s">
        <v>532</v>
      </c>
      <c r="F1276" s="58" t="s">
        <v>573</v>
      </c>
      <c r="G1276" s="58">
        <v>2033</v>
      </c>
      <c r="H1276" s="58" t="s">
        <v>574</v>
      </c>
      <c r="I1276" s="58">
        <v>1173.6554634460399</v>
      </c>
    </row>
    <row r="1277" spans="1:9" x14ac:dyDescent="0.45">
      <c r="A1277" s="58">
        <v>365619</v>
      </c>
      <c r="B1277" s="58" t="s">
        <v>529</v>
      </c>
      <c r="C1277" s="58" t="s">
        <v>530</v>
      </c>
      <c r="D1277" s="58" t="s">
        <v>577</v>
      </c>
      <c r="E1277" s="58" t="s">
        <v>532</v>
      </c>
      <c r="F1277" s="58" t="s">
        <v>573</v>
      </c>
      <c r="G1277" s="58">
        <v>2034</v>
      </c>
      <c r="H1277" s="58" t="s">
        <v>574</v>
      </c>
      <c r="I1277" s="58">
        <v>1180.0087052721599</v>
      </c>
    </row>
    <row r="1278" spans="1:9" x14ac:dyDescent="0.45">
      <c r="A1278" s="58">
        <v>365620</v>
      </c>
      <c r="B1278" s="58" t="s">
        <v>529</v>
      </c>
      <c r="C1278" s="58" t="s">
        <v>530</v>
      </c>
      <c r="D1278" s="58" t="s">
        <v>577</v>
      </c>
      <c r="E1278" s="58" t="s">
        <v>532</v>
      </c>
      <c r="F1278" s="58" t="s">
        <v>573</v>
      </c>
      <c r="G1278" s="58">
        <v>2035</v>
      </c>
      <c r="H1278" s="58" t="s">
        <v>574</v>
      </c>
      <c r="I1278" s="58">
        <v>1186.2096544695601</v>
      </c>
    </row>
    <row r="1279" spans="1:9" x14ac:dyDescent="0.45">
      <c r="A1279" s="58">
        <v>365621</v>
      </c>
      <c r="B1279" s="58" t="s">
        <v>529</v>
      </c>
      <c r="C1279" s="58" t="s">
        <v>530</v>
      </c>
      <c r="D1279" s="58" t="s">
        <v>577</v>
      </c>
      <c r="E1279" s="58" t="s">
        <v>532</v>
      </c>
      <c r="F1279" s="58" t="s">
        <v>573</v>
      </c>
      <c r="G1279" s="58">
        <v>2036</v>
      </c>
      <c r="H1279" s="58" t="s">
        <v>574</v>
      </c>
      <c r="I1279" s="58">
        <v>1192.2760063829101</v>
      </c>
    </row>
    <row r="1280" spans="1:9" x14ac:dyDescent="0.45">
      <c r="A1280" s="58">
        <v>365622</v>
      </c>
      <c r="B1280" s="58" t="s">
        <v>529</v>
      </c>
      <c r="C1280" s="58" t="s">
        <v>530</v>
      </c>
      <c r="D1280" s="58" t="s">
        <v>577</v>
      </c>
      <c r="E1280" s="58" t="s">
        <v>532</v>
      </c>
      <c r="F1280" s="58" t="s">
        <v>573</v>
      </c>
      <c r="G1280" s="58">
        <v>2037</v>
      </c>
      <c r="H1280" s="58" t="s">
        <v>574</v>
      </c>
      <c r="I1280" s="58">
        <v>1198.2003814766899</v>
      </c>
    </row>
    <row r="1281" spans="1:9" x14ac:dyDescent="0.45">
      <c r="A1281" s="58">
        <v>365623</v>
      </c>
      <c r="B1281" s="58" t="s">
        <v>529</v>
      </c>
      <c r="C1281" s="58" t="s">
        <v>530</v>
      </c>
      <c r="D1281" s="58" t="s">
        <v>577</v>
      </c>
      <c r="E1281" s="58" t="s">
        <v>532</v>
      </c>
      <c r="F1281" s="58" t="s">
        <v>573</v>
      </c>
      <c r="G1281" s="58">
        <v>2038</v>
      </c>
      <c r="H1281" s="58" t="s">
        <v>574</v>
      </c>
      <c r="I1281" s="58">
        <v>1203.9789252483199</v>
      </c>
    </row>
    <row r="1282" spans="1:9" x14ac:dyDescent="0.45">
      <c r="A1282" s="58">
        <v>365624</v>
      </c>
      <c r="B1282" s="58" t="s">
        <v>529</v>
      </c>
      <c r="C1282" s="58" t="s">
        <v>530</v>
      </c>
      <c r="D1282" s="58" t="s">
        <v>577</v>
      </c>
      <c r="E1282" s="58" t="s">
        <v>532</v>
      </c>
      <c r="F1282" s="58" t="s">
        <v>573</v>
      </c>
      <c r="G1282" s="58">
        <v>2039</v>
      </c>
      <c r="H1282" s="58" t="s">
        <v>574</v>
      </c>
      <c r="I1282" s="58">
        <v>1209.6324999749099</v>
      </c>
    </row>
    <row r="1283" spans="1:9" x14ac:dyDescent="0.45">
      <c r="A1283" s="58">
        <v>365625</v>
      </c>
      <c r="B1283" s="58" t="s">
        <v>529</v>
      </c>
      <c r="C1283" s="58" t="s">
        <v>530</v>
      </c>
      <c r="D1283" s="58" t="s">
        <v>577</v>
      </c>
      <c r="E1283" s="58" t="s">
        <v>532</v>
      </c>
      <c r="F1283" s="58" t="s">
        <v>573</v>
      </c>
      <c r="G1283" s="58">
        <v>2040</v>
      </c>
      <c r="H1283" s="58" t="s">
        <v>574</v>
      </c>
      <c r="I1283" s="58">
        <v>1215.1606209521899</v>
      </c>
    </row>
    <row r="1284" spans="1:9" x14ac:dyDescent="0.45">
      <c r="A1284" s="58">
        <v>365626</v>
      </c>
      <c r="B1284" s="58" t="s">
        <v>529</v>
      </c>
      <c r="C1284" s="58" t="s">
        <v>530</v>
      </c>
      <c r="D1284" s="58" t="s">
        <v>577</v>
      </c>
      <c r="E1284" s="58" t="s">
        <v>532</v>
      </c>
      <c r="F1284" s="58" t="s">
        <v>573</v>
      </c>
      <c r="G1284" s="58">
        <v>2041</v>
      </c>
      <c r="H1284" s="58" t="s">
        <v>574</v>
      </c>
      <c r="I1284" s="58">
        <v>1220.5689362456201</v>
      </c>
    </row>
    <row r="1285" spans="1:9" x14ac:dyDescent="0.45">
      <c r="A1285" s="58">
        <v>365627</v>
      </c>
      <c r="B1285" s="58" t="s">
        <v>529</v>
      </c>
      <c r="C1285" s="58" t="s">
        <v>530</v>
      </c>
      <c r="D1285" s="58" t="s">
        <v>577</v>
      </c>
      <c r="E1285" s="58" t="s">
        <v>532</v>
      </c>
      <c r="F1285" s="58" t="s">
        <v>573</v>
      </c>
      <c r="G1285" s="58">
        <v>2042</v>
      </c>
      <c r="H1285" s="58" t="s">
        <v>574</v>
      </c>
      <c r="I1285" s="58">
        <v>1225.87697289689</v>
      </c>
    </row>
    <row r="1286" spans="1:9" x14ac:dyDescent="0.45">
      <c r="A1286" s="58">
        <v>365628</v>
      </c>
      <c r="B1286" s="58" t="s">
        <v>529</v>
      </c>
      <c r="C1286" s="58" t="s">
        <v>530</v>
      </c>
      <c r="D1286" s="58" t="s">
        <v>577</v>
      </c>
      <c r="E1286" s="58" t="s">
        <v>532</v>
      </c>
      <c r="F1286" s="58" t="s">
        <v>573</v>
      </c>
      <c r="G1286" s="58">
        <v>2043</v>
      </c>
      <c r="H1286" s="58" t="s">
        <v>574</v>
      </c>
      <c r="I1286" s="58">
        <v>1231.0924088373399</v>
      </c>
    </row>
    <row r="1287" spans="1:9" x14ac:dyDescent="0.45">
      <c r="A1287" s="58">
        <v>365629</v>
      </c>
      <c r="B1287" s="58" t="s">
        <v>529</v>
      </c>
      <c r="C1287" s="58" t="s">
        <v>530</v>
      </c>
      <c r="D1287" s="58" t="s">
        <v>577</v>
      </c>
      <c r="E1287" s="58" t="s">
        <v>532</v>
      </c>
      <c r="F1287" s="58" t="s">
        <v>573</v>
      </c>
      <c r="G1287" s="58">
        <v>2044</v>
      </c>
      <c r="H1287" s="58" t="s">
        <v>574</v>
      </c>
      <c r="I1287" s="58">
        <v>1236.22143612733</v>
      </c>
    </row>
    <row r="1288" spans="1:9" x14ac:dyDescent="0.45">
      <c r="A1288" s="58">
        <v>365630</v>
      </c>
      <c r="B1288" s="58" t="s">
        <v>529</v>
      </c>
      <c r="C1288" s="58" t="s">
        <v>530</v>
      </c>
      <c r="D1288" s="58" t="s">
        <v>577</v>
      </c>
      <c r="E1288" s="58" t="s">
        <v>532</v>
      </c>
      <c r="F1288" s="58" t="s">
        <v>573</v>
      </c>
      <c r="G1288" s="58">
        <v>2045</v>
      </c>
      <c r="H1288" s="58" t="s">
        <v>574</v>
      </c>
      <c r="I1288" s="58">
        <v>1241.2840573992601</v>
      </c>
    </row>
    <row r="1289" spans="1:9" x14ac:dyDescent="0.45">
      <c r="A1289" s="58">
        <v>365631</v>
      </c>
      <c r="B1289" s="58" t="s">
        <v>529</v>
      </c>
      <c r="C1289" s="58" t="s">
        <v>530</v>
      </c>
      <c r="D1289" s="58" t="s">
        <v>577</v>
      </c>
      <c r="E1289" s="58" t="s">
        <v>532</v>
      </c>
      <c r="F1289" s="58" t="s">
        <v>573</v>
      </c>
      <c r="G1289" s="58">
        <v>2046</v>
      </c>
      <c r="H1289" s="58" t="s">
        <v>574</v>
      </c>
      <c r="I1289" s="58">
        <v>1246.2830009735301</v>
      </c>
    </row>
    <row r="1290" spans="1:9" x14ac:dyDescent="0.45">
      <c r="A1290" s="58">
        <v>365632</v>
      </c>
      <c r="B1290" s="58" t="s">
        <v>529</v>
      </c>
      <c r="C1290" s="58" t="s">
        <v>530</v>
      </c>
      <c r="D1290" s="58" t="s">
        <v>577</v>
      </c>
      <c r="E1290" s="58" t="s">
        <v>532</v>
      </c>
      <c r="F1290" s="58" t="s">
        <v>573</v>
      </c>
      <c r="G1290" s="58">
        <v>2047</v>
      </c>
      <c r="H1290" s="58" t="s">
        <v>574</v>
      </c>
      <c r="I1290" s="58">
        <v>1251.23823290579</v>
      </c>
    </row>
    <row r="1291" spans="1:9" x14ac:dyDescent="0.45">
      <c r="A1291" s="58">
        <v>365633</v>
      </c>
      <c r="B1291" s="58" t="s">
        <v>529</v>
      </c>
      <c r="C1291" s="58" t="s">
        <v>530</v>
      </c>
      <c r="D1291" s="58" t="s">
        <v>577</v>
      </c>
      <c r="E1291" s="58" t="s">
        <v>532</v>
      </c>
      <c r="F1291" s="58" t="s">
        <v>573</v>
      </c>
      <c r="G1291" s="58">
        <v>2048</v>
      </c>
      <c r="H1291" s="58" t="s">
        <v>574</v>
      </c>
      <c r="I1291" s="58">
        <v>1256.1563574808799</v>
      </c>
    </row>
    <row r="1292" spans="1:9" x14ac:dyDescent="0.45">
      <c r="A1292" s="58">
        <v>365634</v>
      </c>
      <c r="B1292" s="58" t="s">
        <v>529</v>
      </c>
      <c r="C1292" s="58" t="s">
        <v>530</v>
      </c>
      <c r="D1292" s="58" t="s">
        <v>577</v>
      </c>
      <c r="E1292" s="58" t="s">
        <v>532</v>
      </c>
      <c r="F1292" s="58" t="s">
        <v>573</v>
      </c>
      <c r="G1292" s="58">
        <v>2049</v>
      </c>
      <c r="H1292" s="58" t="s">
        <v>574</v>
      </c>
      <c r="I1292" s="58">
        <v>1261.0408827029401</v>
      </c>
    </row>
    <row r="1293" spans="1:9" x14ac:dyDescent="0.45">
      <c r="A1293" s="58">
        <v>365635</v>
      </c>
      <c r="B1293" s="58" t="s">
        <v>529</v>
      </c>
      <c r="C1293" s="58" t="s">
        <v>530</v>
      </c>
      <c r="D1293" s="58" t="s">
        <v>577</v>
      </c>
      <c r="E1293" s="58" t="s">
        <v>532</v>
      </c>
      <c r="F1293" s="58" t="s">
        <v>573</v>
      </c>
      <c r="G1293" s="58">
        <v>2050</v>
      </c>
      <c r="H1293" s="58" t="s">
        <v>574</v>
      </c>
      <c r="I1293" s="58">
        <v>1265.9086517479</v>
      </c>
    </row>
    <row r="1294" spans="1:9" x14ac:dyDescent="0.45">
      <c r="A1294" s="58">
        <v>367336</v>
      </c>
      <c r="B1294" s="58" t="s">
        <v>529</v>
      </c>
      <c r="C1294" s="58" t="s">
        <v>530</v>
      </c>
      <c r="D1294" s="58" t="s">
        <v>578</v>
      </c>
      <c r="E1294" s="58" t="s">
        <v>532</v>
      </c>
      <c r="F1294" s="58" t="s">
        <v>573</v>
      </c>
      <c r="G1294" s="58">
        <v>2017</v>
      </c>
      <c r="H1294" s="58" t="s">
        <v>574</v>
      </c>
      <c r="I1294" s="58">
        <v>59.707249956173797</v>
      </c>
    </row>
    <row r="1295" spans="1:9" x14ac:dyDescent="0.45">
      <c r="A1295" s="58">
        <v>367337</v>
      </c>
      <c r="B1295" s="58" t="s">
        <v>529</v>
      </c>
      <c r="C1295" s="58" t="s">
        <v>530</v>
      </c>
      <c r="D1295" s="58" t="s">
        <v>578</v>
      </c>
      <c r="E1295" s="58" t="s">
        <v>532</v>
      </c>
      <c r="F1295" s="58" t="s">
        <v>573</v>
      </c>
      <c r="G1295" s="58">
        <v>2018</v>
      </c>
      <c r="H1295" s="58" t="s">
        <v>574</v>
      </c>
      <c r="I1295" s="58">
        <v>59.706742645344299</v>
      </c>
    </row>
    <row r="1296" spans="1:9" x14ac:dyDescent="0.45">
      <c r="A1296" s="58">
        <v>367338</v>
      </c>
      <c r="B1296" s="58" t="s">
        <v>529</v>
      </c>
      <c r="C1296" s="58" t="s">
        <v>530</v>
      </c>
      <c r="D1296" s="58" t="s">
        <v>578</v>
      </c>
      <c r="E1296" s="58" t="s">
        <v>532</v>
      </c>
      <c r="F1296" s="58" t="s">
        <v>573</v>
      </c>
      <c r="G1296" s="58">
        <v>2019</v>
      </c>
      <c r="H1296" s="58" t="s">
        <v>574</v>
      </c>
      <c r="I1296" s="58">
        <v>59.699393848961101</v>
      </c>
    </row>
    <row r="1297" spans="1:9" x14ac:dyDescent="0.45">
      <c r="A1297" s="58">
        <v>367339</v>
      </c>
      <c r="B1297" s="58" t="s">
        <v>529</v>
      </c>
      <c r="C1297" s="58" t="s">
        <v>530</v>
      </c>
      <c r="D1297" s="58" t="s">
        <v>578</v>
      </c>
      <c r="E1297" s="58" t="s">
        <v>532</v>
      </c>
      <c r="F1297" s="58" t="s">
        <v>573</v>
      </c>
      <c r="G1297" s="58">
        <v>2020</v>
      </c>
      <c r="H1297" s="58" t="s">
        <v>574</v>
      </c>
      <c r="I1297" s="58">
        <v>59.635171282017502</v>
      </c>
    </row>
    <row r="1298" spans="1:9" x14ac:dyDescent="0.45">
      <c r="A1298" s="58">
        <v>367340</v>
      </c>
      <c r="B1298" s="58" t="s">
        <v>529</v>
      </c>
      <c r="C1298" s="58" t="s">
        <v>530</v>
      </c>
      <c r="D1298" s="58" t="s">
        <v>578</v>
      </c>
      <c r="E1298" s="58" t="s">
        <v>532</v>
      </c>
      <c r="F1298" s="58" t="s">
        <v>573</v>
      </c>
      <c r="G1298" s="58">
        <v>2021</v>
      </c>
      <c r="H1298" s="58" t="s">
        <v>574</v>
      </c>
      <c r="I1298" s="58">
        <v>59.239679165182501</v>
      </c>
    </row>
    <row r="1299" spans="1:9" x14ac:dyDescent="0.45">
      <c r="A1299" s="58">
        <v>367341</v>
      </c>
      <c r="B1299" s="58" t="s">
        <v>529</v>
      </c>
      <c r="C1299" s="58" t="s">
        <v>530</v>
      </c>
      <c r="D1299" s="58" t="s">
        <v>578</v>
      </c>
      <c r="E1299" s="58" t="s">
        <v>532</v>
      </c>
      <c r="F1299" s="58" t="s">
        <v>573</v>
      </c>
      <c r="G1299" s="58">
        <v>2022</v>
      </c>
      <c r="H1299" s="58" t="s">
        <v>574</v>
      </c>
      <c r="I1299" s="58">
        <v>57.376216543787997</v>
      </c>
    </row>
    <row r="1300" spans="1:9" x14ac:dyDescent="0.45">
      <c r="A1300" s="58">
        <v>367342</v>
      </c>
      <c r="B1300" s="58" t="s">
        <v>529</v>
      </c>
      <c r="C1300" s="58" t="s">
        <v>530</v>
      </c>
      <c r="D1300" s="58" t="s">
        <v>578</v>
      </c>
      <c r="E1300" s="58" t="s">
        <v>532</v>
      </c>
      <c r="F1300" s="58" t="s">
        <v>573</v>
      </c>
      <c r="G1300" s="58">
        <v>2023</v>
      </c>
      <c r="H1300" s="58" t="s">
        <v>574</v>
      </c>
      <c r="I1300" s="58">
        <v>50.545034128175701</v>
      </c>
    </row>
    <row r="1301" spans="1:9" x14ac:dyDescent="0.45">
      <c r="A1301" s="58">
        <v>367343</v>
      </c>
      <c r="B1301" s="58" t="s">
        <v>529</v>
      </c>
      <c r="C1301" s="58" t="s">
        <v>530</v>
      </c>
      <c r="D1301" s="58" t="s">
        <v>578</v>
      </c>
      <c r="E1301" s="58" t="s">
        <v>532</v>
      </c>
      <c r="F1301" s="58" t="s">
        <v>573</v>
      </c>
      <c r="G1301" s="58">
        <v>2024</v>
      </c>
      <c r="H1301" s="58" t="s">
        <v>574</v>
      </c>
      <c r="I1301" s="58">
        <v>32.792997281749997</v>
      </c>
    </row>
    <row r="1302" spans="1:9" x14ac:dyDescent="0.45">
      <c r="A1302" s="58">
        <v>367344</v>
      </c>
      <c r="B1302" s="58" t="s">
        <v>529</v>
      </c>
      <c r="C1302" s="58" t="s">
        <v>530</v>
      </c>
      <c r="D1302" s="58" t="s">
        <v>578</v>
      </c>
      <c r="E1302" s="58" t="s">
        <v>532</v>
      </c>
      <c r="F1302" s="58" t="s">
        <v>573</v>
      </c>
      <c r="G1302" s="58">
        <v>2025</v>
      </c>
      <c r="H1302" s="58" t="s">
        <v>574</v>
      </c>
      <c r="I1302" s="58">
        <v>8.8614089115684695</v>
      </c>
    </row>
    <row r="1303" spans="1:9" x14ac:dyDescent="0.45">
      <c r="A1303" s="58">
        <v>367345</v>
      </c>
      <c r="B1303" s="58" t="s">
        <v>529</v>
      </c>
      <c r="C1303" s="58" t="s">
        <v>530</v>
      </c>
      <c r="D1303" s="58" t="s">
        <v>578</v>
      </c>
      <c r="E1303" s="58" t="s">
        <v>532</v>
      </c>
      <c r="F1303" s="58" t="s">
        <v>573</v>
      </c>
      <c r="G1303" s="58">
        <v>2026</v>
      </c>
      <c r="H1303" s="58" t="s">
        <v>574</v>
      </c>
      <c r="I1303" s="58">
        <v>0.24621418822526001</v>
      </c>
    </row>
    <row r="1304" spans="1:9" x14ac:dyDescent="0.45">
      <c r="A1304" s="58">
        <v>367346</v>
      </c>
      <c r="B1304" s="58" t="s">
        <v>529</v>
      </c>
      <c r="C1304" s="58" t="s">
        <v>530</v>
      </c>
      <c r="D1304" s="58" t="s">
        <v>578</v>
      </c>
      <c r="E1304" s="58" t="s">
        <v>532</v>
      </c>
      <c r="F1304" s="58" t="s">
        <v>573</v>
      </c>
      <c r="G1304" s="58">
        <v>2027</v>
      </c>
      <c r="H1304" s="58" t="s">
        <v>574</v>
      </c>
      <c r="I1304" s="58">
        <v>2.94725761843894E-5</v>
      </c>
    </row>
    <row r="1305" spans="1:9" x14ac:dyDescent="0.45">
      <c r="A1305" s="58">
        <v>367347</v>
      </c>
      <c r="B1305" s="58" t="s">
        <v>529</v>
      </c>
      <c r="C1305" s="58" t="s">
        <v>530</v>
      </c>
      <c r="D1305" s="58" t="s">
        <v>578</v>
      </c>
      <c r="E1305" s="58" t="s">
        <v>532</v>
      </c>
      <c r="F1305" s="58" t="s">
        <v>573</v>
      </c>
      <c r="G1305" s="58">
        <v>2028</v>
      </c>
      <c r="H1305" s="58" t="s">
        <v>574</v>
      </c>
      <c r="I1305" s="59">
        <v>1.8108470346919899E-14</v>
      </c>
    </row>
    <row r="1306" spans="1:9" x14ac:dyDescent="0.45">
      <c r="A1306" s="58">
        <v>367348</v>
      </c>
      <c r="B1306" s="58" t="s">
        <v>529</v>
      </c>
      <c r="C1306" s="58" t="s">
        <v>530</v>
      </c>
      <c r="D1306" s="58" t="s">
        <v>578</v>
      </c>
      <c r="E1306" s="58" t="s">
        <v>532</v>
      </c>
      <c r="F1306" s="58" t="s">
        <v>573</v>
      </c>
      <c r="G1306" s="58">
        <v>2029</v>
      </c>
      <c r="H1306" s="58" t="s">
        <v>574</v>
      </c>
      <c r="I1306" s="58">
        <v>0</v>
      </c>
    </row>
    <row r="1307" spans="1:9" x14ac:dyDescent="0.45">
      <c r="A1307" s="58">
        <v>367349</v>
      </c>
      <c r="B1307" s="58" t="s">
        <v>529</v>
      </c>
      <c r="C1307" s="58" t="s">
        <v>530</v>
      </c>
      <c r="D1307" s="58" t="s">
        <v>578</v>
      </c>
      <c r="E1307" s="58" t="s">
        <v>532</v>
      </c>
      <c r="F1307" s="58" t="s">
        <v>573</v>
      </c>
      <c r="G1307" s="58">
        <v>2030</v>
      </c>
      <c r="H1307" s="58" t="s">
        <v>574</v>
      </c>
      <c r="I1307" s="58">
        <v>0</v>
      </c>
    </row>
    <row r="1308" spans="1:9" x14ac:dyDescent="0.45">
      <c r="A1308" s="58">
        <v>367350</v>
      </c>
      <c r="B1308" s="58" t="s">
        <v>529</v>
      </c>
      <c r="C1308" s="58" t="s">
        <v>530</v>
      </c>
      <c r="D1308" s="58" t="s">
        <v>578</v>
      </c>
      <c r="E1308" s="58" t="s">
        <v>532</v>
      </c>
      <c r="F1308" s="58" t="s">
        <v>573</v>
      </c>
      <c r="G1308" s="58">
        <v>2031</v>
      </c>
      <c r="H1308" s="58" t="s">
        <v>574</v>
      </c>
      <c r="I1308" s="58">
        <v>0</v>
      </c>
    </row>
    <row r="1309" spans="1:9" x14ac:dyDescent="0.45">
      <c r="A1309" s="58">
        <v>367351</v>
      </c>
      <c r="B1309" s="58" t="s">
        <v>529</v>
      </c>
      <c r="C1309" s="58" t="s">
        <v>530</v>
      </c>
      <c r="D1309" s="58" t="s">
        <v>578</v>
      </c>
      <c r="E1309" s="58" t="s">
        <v>532</v>
      </c>
      <c r="F1309" s="58" t="s">
        <v>573</v>
      </c>
      <c r="G1309" s="58">
        <v>2032</v>
      </c>
      <c r="H1309" s="58" t="s">
        <v>574</v>
      </c>
      <c r="I1309" s="58">
        <v>0</v>
      </c>
    </row>
    <row r="1310" spans="1:9" x14ac:dyDescent="0.45">
      <c r="A1310" s="58">
        <v>367352</v>
      </c>
      <c r="B1310" s="58" t="s">
        <v>529</v>
      </c>
      <c r="C1310" s="58" t="s">
        <v>530</v>
      </c>
      <c r="D1310" s="58" t="s">
        <v>578</v>
      </c>
      <c r="E1310" s="58" t="s">
        <v>532</v>
      </c>
      <c r="F1310" s="58" t="s">
        <v>573</v>
      </c>
      <c r="G1310" s="58">
        <v>2033</v>
      </c>
      <c r="H1310" s="58" t="s">
        <v>574</v>
      </c>
      <c r="I1310" s="58">
        <v>0</v>
      </c>
    </row>
    <row r="1311" spans="1:9" x14ac:dyDescent="0.45">
      <c r="A1311" s="58">
        <v>367353</v>
      </c>
      <c r="B1311" s="58" t="s">
        <v>529</v>
      </c>
      <c r="C1311" s="58" t="s">
        <v>530</v>
      </c>
      <c r="D1311" s="58" t="s">
        <v>578</v>
      </c>
      <c r="E1311" s="58" t="s">
        <v>532</v>
      </c>
      <c r="F1311" s="58" t="s">
        <v>573</v>
      </c>
      <c r="G1311" s="58">
        <v>2034</v>
      </c>
      <c r="H1311" s="58" t="s">
        <v>574</v>
      </c>
      <c r="I1311" s="58">
        <v>0</v>
      </c>
    </row>
    <row r="1312" spans="1:9" x14ac:dyDescent="0.45">
      <c r="A1312" s="58">
        <v>367354</v>
      </c>
      <c r="B1312" s="58" t="s">
        <v>529</v>
      </c>
      <c r="C1312" s="58" t="s">
        <v>530</v>
      </c>
      <c r="D1312" s="58" t="s">
        <v>578</v>
      </c>
      <c r="E1312" s="58" t="s">
        <v>532</v>
      </c>
      <c r="F1312" s="58" t="s">
        <v>573</v>
      </c>
      <c r="G1312" s="58">
        <v>2035</v>
      </c>
      <c r="H1312" s="58" t="s">
        <v>574</v>
      </c>
      <c r="I1312" s="58">
        <v>0</v>
      </c>
    </row>
    <row r="1313" spans="1:9" x14ac:dyDescent="0.45">
      <c r="A1313" s="58">
        <v>367355</v>
      </c>
      <c r="B1313" s="58" t="s">
        <v>529</v>
      </c>
      <c r="C1313" s="58" t="s">
        <v>530</v>
      </c>
      <c r="D1313" s="58" t="s">
        <v>578</v>
      </c>
      <c r="E1313" s="58" t="s">
        <v>532</v>
      </c>
      <c r="F1313" s="58" t="s">
        <v>573</v>
      </c>
      <c r="G1313" s="58">
        <v>2036</v>
      </c>
      <c r="H1313" s="58" t="s">
        <v>574</v>
      </c>
      <c r="I1313" s="58">
        <v>0</v>
      </c>
    </row>
    <row r="1314" spans="1:9" x14ac:dyDescent="0.45">
      <c r="A1314" s="58">
        <v>367356</v>
      </c>
      <c r="B1314" s="58" t="s">
        <v>529</v>
      </c>
      <c r="C1314" s="58" t="s">
        <v>530</v>
      </c>
      <c r="D1314" s="58" t="s">
        <v>578</v>
      </c>
      <c r="E1314" s="58" t="s">
        <v>532</v>
      </c>
      <c r="F1314" s="58" t="s">
        <v>573</v>
      </c>
      <c r="G1314" s="58">
        <v>2037</v>
      </c>
      <c r="H1314" s="58" t="s">
        <v>574</v>
      </c>
      <c r="I1314" s="58">
        <v>0</v>
      </c>
    </row>
    <row r="1315" spans="1:9" x14ac:dyDescent="0.45">
      <c r="A1315" s="58">
        <v>367357</v>
      </c>
      <c r="B1315" s="58" t="s">
        <v>529</v>
      </c>
      <c r="C1315" s="58" t="s">
        <v>530</v>
      </c>
      <c r="D1315" s="58" t="s">
        <v>578</v>
      </c>
      <c r="E1315" s="58" t="s">
        <v>532</v>
      </c>
      <c r="F1315" s="58" t="s">
        <v>573</v>
      </c>
      <c r="G1315" s="58">
        <v>2038</v>
      </c>
      <c r="H1315" s="58" t="s">
        <v>574</v>
      </c>
      <c r="I1315" s="58">
        <v>0</v>
      </c>
    </row>
    <row r="1316" spans="1:9" x14ac:dyDescent="0.45">
      <c r="A1316" s="58">
        <v>367358</v>
      </c>
      <c r="B1316" s="58" t="s">
        <v>529</v>
      </c>
      <c r="C1316" s="58" t="s">
        <v>530</v>
      </c>
      <c r="D1316" s="58" t="s">
        <v>578</v>
      </c>
      <c r="E1316" s="58" t="s">
        <v>532</v>
      </c>
      <c r="F1316" s="58" t="s">
        <v>573</v>
      </c>
      <c r="G1316" s="58">
        <v>2039</v>
      </c>
      <c r="H1316" s="58" t="s">
        <v>574</v>
      </c>
      <c r="I1316" s="58">
        <v>0</v>
      </c>
    </row>
    <row r="1317" spans="1:9" x14ac:dyDescent="0.45">
      <c r="A1317" s="58">
        <v>367359</v>
      </c>
      <c r="B1317" s="58" t="s">
        <v>529</v>
      </c>
      <c r="C1317" s="58" t="s">
        <v>530</v>
      </c>
      <c r="D1317" s="58" t="s">
        <v>578</v>
      </c>
      <c r="E1317" s="58" t="s">
        <v>532</v>
      </c>
      <c r="F1317" s="58" t="s">
        <v>573</v>
      </c>
      <c r="G1317" s="58">
        <v>2040</v>
      </c>
      <c r="H1317" s="58" t="s">
        <v>574</v>
      </c>
      <c r="I1317" s="58">
        <v>0</v>
      </c>
    </row>
    <row r="1318" spans="1:9" x14ac:dyDescent="0.45">
      <c r="A1318" s="58">
        <v>367360</v>
      </c>
      <c r="B1318" s="58" t="s">
        <v>529</v>
      </c>
      <c r="C1318" s="58" t="s">
        <v>530</v>
      </c>
      <c r="D1318" s="58" t="s">
        <v>578</v>
      </c>
      <c r="E1318" s="58" t="s">
        <v>532</v>
      </c>
      <c r="F1318" s="58" t="s">
        <v>573</v>
      </c>
      <c r="G1318" s="58">
        <v>2041</v>
      </c>
      <c r="H1318" s="58" t="s">
        <v>574</v>
      </c>
      <c r="I1318" s="58">
        <v>0</v>
      </c>
    </row>
    <row r="1319" spans="1:9" x14ac:dyDescent="0.45">
      <c r="A1319" s="58">
        <v>367361</v>
      </c>
      <c r="B1319" s="58" t="s">
        <v>529</v>
      </c>
      <c r="C1319" s="58" t="s">
        <v>530</v>
      </c>
      <c r="D1319" s="58" t="s">
        <v>578</v>
      </c>
      <c r="E1319" s="58" t="s">
        <v>532</v>
      </c>
      <c r="F1319" s="58" t="s">
        <v>573</v>
      </c>
      <c r="G1319" s="58">
        <v>2042</v>
      </c>
      <c r="H1319" s="58" t="s">
        <v>574</v>
      </c>
      <c r="I1319" s="58">
        <v>0</v>
      </c>
    </row>
    <row r="1320" spans="1:9" x14ac:dyDescent="0.45">
      <c r="A1320" s="58">
        <v>367362</v>
      </c>
      <c r="B1320" s="58" t="s">
        <v>529</v>
      </c>
      <c r="C1320" s="58" t="s">
        <v>530</v>
      </c>
      <c r="D1320" s="58" t="s">
        <v>578</v>
      </c>
      <c r="E1320" s="58" t="s">
        <v>532</v>
      </c>
      <c r="F1320" s="58" t="s">
        <v>573</v>
      </c>
      <c r="G1320" s="58">
        <v>2043</v>
      </c>
      <c r="H1320" s="58" t="s">
        <v>574</v>
      </c>
      <c r="I1320" s="58">
        <v>0</v>
      </c>
    </row>
    <row r="1321" spans="1:9" x14ac:dyDescent="0.45">
      <c r="A1321" s="58">
        <v>367363</v>
      </c>
      <c r="B1321" s="58" t="s">
        <v>529</v>
      </c>
      <c r="C1321" s="58" t="s">
        <v>530</v>
      </c>
      <c r="D1321" s="58" t="s">
        <v>578</v>
      </c>
      <c r="E1321" s="58" t="s">
        <v>532</v>
      </c>
      <c r="F1321" s="58" t="s">
        <v>573</v>
      </c>
      <c r="G1321" s="58">
        <v>2044</v>
      </c>
      <c r="H1321" s="58" t="s">
        <v>574</v>
      </c>
      <c r="I1321" s="58">
        <v>0</v>
      </c>
    </row>
    <row r="1322" spans="1:9" x14ac:dyDescent="0.45">
      <c r="A1322" s="58">
        <v>367364</v>
      </c>
      <c r="B1322" s="58" t="s">
        <v>529</v>
      </c>
      <c r="C1322" s="58" t="s">
        <v>530</v>
      </c>
      <c r="D1322" s="58" t="s">
        <v>578</v>
      </c>
      <c r="E1322" s="58" t="s">
        <v>532</v>
      </c>
      <c r="F1322" s="58" t="s">
        <v>573</v>
      </c>
      <c r="G1322" s="58">
        <v>2045</v>
      </c>
      <c r="H1322" s="58" t="s">
        <v>574</v>
      </c>
      <c r="I1322" s="58">
        <v>0</v>
      </c>
    </row>
    <row r="1323" spans="1:9" x14ac:dyDescent="0.45">
      <c r="A1323" s="58">
        <v>367365</v>
      </c>
      <c r="B1323" s="58" t="s">
        <v>529</v>
      </c>
      <c r="C1323" s="58" t="s">
        <v>530</v>
      </c>
      <c r="D1323" s="58" t="s">
        <v>578</v>
      </c>
      <c r="E1323" s="58" t="s">
        <v>532</v>
      </c>
      <c r="F1323" s="58" t="s">
        <v>573</v>
      </c>
      <c r="G1323" s="58">
        <v>2046</v>
      </c>
      <c r="H1323" s="58" t="s">
        <v>574</v>
      </c>
      <c r="I1323" s="58">
        <v>0</v>
      </c>
    </row>
    <row r="1324" spans="1:9" x14ac:dyDescent="0.45">
      <c r="A1324" s="58">
        <v>367366</v>
      </c>
      <c r="B1324" s="58" t="s">
        <v>529</v>
      </c>
      <c r="C1324" s="58" t="s">
        <v>530</v>
      </c>
      <c r="D1324" s="58" t="s">
        <v>578</v>
      </c>
      <c r="E1324" s="58" t="s">
        <v>532</v>
      </c>
      <c r="F1324" s="58" t="s">
        <v>573</v>
      </c>
      <c r="G1324" s="58">
        <v>2047</v>
      </c>
      <c r="H1324" s="58" t="s">
        <v>574</v>
      </c>
      <c r="I1324" s="58">
        <v>0</v>
      </c>
    </row>
    <row r="1325" spans="1:9" x14ac:dyDescent="0.45">
      <c r="A1325" s="58">
        <v>367367</v>
      </c>
      <c r="B1325" s="58" t="s">
        <v>529</v>
      </c>
      <c r="C1325" s="58" t="s">
        <v>530</v>
      </c>
      <c r="D1325" s="58" t="s">
        <v>578</v>
      </c>
      <c r="E1325" s="58" t="s">
        <v>532</v>
      </c>
      <c r="F1325" s="58" t="s">
        <v>573</v>
      </c>
      <c r="G1325" s="58">
        <v>2048</v>
      </c>
      <c r="H1325" s="58" t="s">
        <v>574</v>
      </c>
      <c r="I1325" s="58">
        <v>0</v>
      </c>
    </row>
    <row r="1326" spans="1:9" x14ac:dyDescent="0.45">
      <c r="A1326" s="58">
        <v>367368</v>
      </c>
      <c r="B1326" s="58" t="s">
        <v>529</v>
      </c>
      <c r="C1326" s="58" t="s">
        <v>530</v>
      </c>
      <c r="D1326" s="58" t="s">
        <v>578</v>
      </c>
      <c r="E1326" s="58" t="s">
        <v>532</v>
      </c>
      <c r="F1326" s="58" t="s">
        <v>573</v>
      </c>
      <c r="G1326" s="58">
        <v>2049</v>
      </c>
      <c r="H1326" s="58" t="s">
        <v>574</v>
      </c>
      <c r="I1326" s="58">
        <v>0</v>
      </c>
    </row>
    <row r="1327" spans="1:9" x14ac:dyDescent="0.45">
      <c r="A1327" s="58">
        <v>367369</v>
      </c>
      <c r="B1327" s="58" t="s">
        <v>529</v>
      </c>
      <c r="C1327" s="58" t="s">
        <v>530</v>
      </c>
      <c r="D1327" s="58" t="s">
        <v>578</v>
      </c>
      <c r="E1327" s="58" t="s">
        <v>532</v>
      </c>
      <c r="F1327" s="58" t="s">
        <v>573</v>
      </c>
      <c r="G1327" s="58">
        <v>2050</v>
      </c>
      <c r="H1327" s="58" t="s">
        <v>574</v>
      </c>
      <c r="I1327" s="58">
        <v>0</v>
      </c>
    </row>
  </sheetData>
  <autoFilter ref="A1:I1"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79"/>
  <sheetViews>
    <sheetView workbookViewId="0">
      <selection activeCell="B82" sqref="B82"/>
    </sheetView>
  </sheetViews>
  <sheetFormatPr defaultRowHeight="13.5" x14ac:dyDescent="0.35"/>
  <cols>
    <col min="1" max="1" width="57.25" customWidth="1"/>
    <col min="2" max="2" width="70.8125" style="68" customWidth="1"/>
    <col min="3" max="3" width="12.4375" bestFit="1" customWidth="1"/>
    <col min="4" max="4" width="13.5625" bestFit="1" customWidth="1"/>
    <col min="5" max="6" width="10.9375" bestFit="1" customWidth="1"/>
    <col min="7" max="7" width="9.9375" bestFit="1" customWidth="1"/>
    <col min="9" max="10" width="13.5625" bestFit="1" customWidth="1"/>
  </cols>
  <sheetData>
    <row r="1" spans="1:2" x14ac:dyDescent="0.35">
      <c r="A1" s="60" t="s">
        <v>526</v>
      </c>
      <c r="B1" s="61">
        <v>2018</v>
      </c>
    </row>
    <row r="2" spans="1:2" x14ac:dyDescent="0.35">
      <c r="A2" s="60" t="s">
        <v>521</v>
      </c>
      <c r="B2" s="75" t="s">
        <v>529</v>
      </c>
    </row>
    <row r="4" spans="1:2" x14ac:dyDescent="0.35">
      <c r="A4" s="60" t="s">
        <v>579</v>
      </c>
      <c r="B4" t="s">
        <v>581</v>
      </c>
    </row>
    <row r="5" spans="1:2" x14ac:dyDescent="0.35">
      <c r="A5" s="61" t="s">
        <v>574</v>
      </c>
      <c r="B5" s="76">
        <v>5593.4395528238556</v>
      </c>
    </row>
    <row r="6" spans="1:2" x14ac:dyDescent="0.35">
      <c r="A6" s="62" t="s">
        <v>573</v>
      </c>
      <c r="B6" s="76">
        <v>5593.4395528238556</v>
      </c>
    </row>
    <row r="7" spans="1:2" x14ac:dyDescent="0.35">
      <c r="A7" s="63" t="s">
        <v>576</v>
      </c>
      <c r="B7" s="76">
        <v>1296.48151303186</v>
      </c>
    </row>
    <row r="8" spans="1:2" x14ac:dyDescent="0.35">
      <c r="A8" s="63" t="s">
        <v>575</v>
      </c>
      <c r="B8" s="76">
        <v>3259.3707338313502</v>
      </c>
    </row>
    <row r="9" spans="1:2" x14ac:dyDescent="0.35">
      <c r="A9" s="63" t="s">
        <v>572</v>
      </c>
      <c r="B9" s="76">
        <v>6.44075233050253</v>
      </c>
    </row>
    <row r="10" spans="1:2" x14ac:dyDescent="0.35">
      <c r="A10" s="63" t="s">
        <v>578</v>
      </c>
      <c r="B10" s="76">
        <v>59.706742645344299</v>
      </c>
    </row>
    <row r="11" spans="1:2" x14ac:dyDescent="0.35">
      <c r="A11" s="63" t="s">
        <v>577</v>
      </c>
      <c r="B11" s="76">
        <v>971.43981098479901</v>
      </c>
    </row>
    <row r="12" spans="1:2" x14ac:dyDescent="0.35">
      <c r="A12" s="61" t="s">
        <v>546</v>
      </c>
      <c r="B12" s="76">
        <v>8497873.6650212612</v>
      </c>
    </row>
    <row r="13" spans="1:2" x14ac:dyDescent="0.35">
      <c r="A13" s="62" t="s">
        <v>545</v>
      </c>
      <c r="B13" s="76">
        <v>8497873.6650212612</v>
      </c>
    </row>
    <row r="14" spans="1:2" x14ac:dyDescent="0.35">
      <c r="A14" s="63" t="s">
        <v>550</v>
      </c>
      <c r="B14" s="76">
        <v>4030.26830812043</v>
      </c>
    </row>
    <row r="15" spans="1:2" x14ac:dyDescent="0.35">
      <c r="A15" s="63" t="s">
        <v>553</v>
      </c>
      <c r="B15" s="76">
        <v>23.274062964323601</v>
      </c>
    </row>
    <row r="16" spans="1:2" ht="13.9" x14ac:dyDescent="0.4">
      <c r="A16" s="77" t="s">
        <v>568</v>
      </c>
      <c r="B16" s="76">
        <v>41047.256137419303</v>
      </c>
    </row>
    <row r="17" spans="1:2" ht="13.9" x14ac:dyDescent="0.4">
      <c r="A17" s="77" t="s">
        <v>547</v>
      </c>
      <c r="B17" s="76">
        <v>36044.309282770802</v>
      </c>
    </row>
    <row r="18" spans="1:2" ht="13.9" x14ac:dyDescent="0.4">
      <c r="A18" s="77" t="s">
        <v>569</v>
      </c>
      <c r="B18" s="76">
        <v>0</v>
      </c>
    </row>
    <row r="19" spans="1:2" x14ac:dyDescent="0.35">
      <c r="A19" s="63" t="s">
        <v>554</v>
      </c>
      <c r="B19" s="76">
        <v>400771.61979792401</v>
      </c>
    </row>
    <row r="20" spans="1:2" x14ac:dyDescent="0.35">
      <c r="A20" s="63" t="s">
        <v>552</v>
      </c>
      <c r="B20" s="76">
        <v>0</v>
      </c>
    </row>
    <row r="21" spans="1:2" x14ac:dyDescent="0.35">
      <c r="A21" s="63" t="s">
        <v>549</v>
      </c>
      <c r="B21" s="76">
        <v>55293.214787956902</v>
      </c>
    </row>
    <row r="22" spans="1:2" x14ac:dyDescent="0.35">
      <c r="A22" s="63" t="s">
        <v>548</v>
      </c>
      <c r="B22" s="76">
        <v>22674.350638282001</v>
      </c>
    </row>
    <row r="23" spans="1:2" x14ac:dyDescent="0.35">
      <c r="A23" s="63" t="s">
        <v>551</v>
      </c>
      <c r="B23" s="76">
        <v>4048.71451680474</v>
      </c>
    </row>
    <row r="24" spans="1:2" x14ac:dyDescent="0.35">
      <c r="A24" s="63" t="s">
        <v>544</v>
      </c>
      <c r="B24" s="76">
        <v>7722563.0857831603</v>
      </c>
    </row>
    <row r="25" spans="1:2" x14ac:dyDescent="0.35">
      <c r="A25" s="63" t="s">
        <v>555</v>
      </c>
      <c r="B25" s="76">
        <v>211377.57170585901</v>
      </c>
    </row>
    <row r="26" spans="1:2" x14ac:dyDescent="0.35">
      <c r="A26" s="61" t="s">
        <v>534</v>
      </c>
      <c r="B26" s="76">
        <v>10320700.302858045</v>
      </c>
    </row>
    <row r="27" spans="1:2" x14ac:dyDescent="0.35">
      <c r="A27" s="62" t="s">
        <v>540</v>
      </c>
      <c r="B27" s="76">
        <v>401728.77948239341</v>
      </c>
    </row>
    <row r="28" spans="1:2" x14ac:dyDescent="0.35">
      <c r="A28" s="63" t="s">
        <v>567</v>
      </c>
      <c r="B28" s="76">
        <v>0</v>
      </c>
    </row>
    <row r="29" spans="1:2" x14ac:dyDescent="0.35">
      <c r="A29" s="63" t="s">
        <v>541</v>
      </c>
      <c r="B29" s="76">
        <v>800.256532833454</v>
      </c>
    </row>
    <row r="30" spans="1:2" x14ac:dyDescent="0.35">
      <c r="A30" s="63" t="s">
        <v>539</v>
      </c>
      <c r="B30" s="76">
        <v>367317.74857055501</v>
      </c>
    </row>
    <row r="31" spans="1:2" x14ac:dyDescent="0.35">
      <c r="A31" s="63" t="s">
        <v>542</v>
      </c>
      <c r="B31" s="76">
        <v>30409.748247671199</v>
      </c>
    </row>
    <row r="32" spans="1:2" x14ac:dyDescent="0.35">
      <c r="A32" s="63" t="s">
        <v>543</v>
      </c>
      <c r="B32" s="76">
        <v>3201.0261313338101</v>
      </c>
    </row>
    <row r="33" spans="1:2" x14ac:dyDescent="0.35">
      <c r="A33" s="62" t="s">
        <v>557</v>
      </c>
      <c r="B33" s="76">
        <v>9570061.086793134</v>
      </c>
    </row>
    <row r="34" spans="1:2" x14ac:dyDescent="0.35">
      <c r="A34" s="63" t="s">
        <v>561</v>
      </c>
      <c r="B34" s="76">
        <v>23797.491752362599</v>
      </c>
    </row>
    <row r="35" spans="1:2" x14ac:dyDescent="0.35">
      <c r="A35" s="63" t="s">
        <v>564</v>
      </c>
      <c r="B35" s="76">
        <v>35838.995213263603</v>
      </c>
    </row>
    <row r="36" spans="1:2" x14ac:dyDescent="0.35">
      <c r="A36" s="63" t="s">
        <v>565</v>
      </c>
      <c r="B36" s="76">
        <v>0</v>
      </c>
    </row>
    <row r="37" spans="1:2" ht="13.9" x14ac:dyDescent="0.4">
      <c r="A37" s="77" t="s">
        <v>570</v>
      </c>
      <c r="B37" s="76">
        <v>11770.460785650101</v>
      </c>
    </row>
    <row r="38" spans="1:2" ht="13.9" x14ac:dyDescent="0.4">
      <c r="A38" s="77" t="s">
        <v>558</v>
      </c>
      <c r="B38" s="76">
        <v>6219.3511537979302</v>
      </c>
    </row>
    <row r="39" spans="1:2" ht="13.9" x14ac:dyDescent="0.4">
      <c r="A39" s="77" t="s">
        <v>571</v>
      </c>
      <c r="B39" s="76">
        <v>0</v>
      </c>
    </row>
    <row r="40" spans="1:2" x14ac:dyDescent="0.35">
      <c r="A40" s="63" t="s">
        <v>563</v>
      </c>
      <c r="B40" s="76">
        <v>595.42554318756299</v>
      </c>
    </row>
    <row r="41" spans="1:2" x14ac:dyDescent="0.35">
      <c r="A41" s="63" t="s">
        <v>560</v>
      </c>
      <c r="B41" s="76">
        <v>12871.3007122197</v>
      </c>
    </row>
    <row r="42" spans="1:2" x14ac:dyDescent="0.35">
      <c r="A42" s="63" t="s">
        <v>559</v>
      </c>
      <c r="B42" s="76">
        <v>9860.1599418960704</v>
      </c>
    </row>
    <row r="43" spans="1:2" x14ac:dyDescent="0.35">
      <c r="A43" s="63" t="s">
        <v>562</v>
      </c>
      <c r="B43" s="76">
        <v>49390.524973823201</v>
      </c>
    </row>
    <row r="44" spans="1:2" x14ac:dyDescent="0.35">
      <c r="A44" s="63" t="s">
        <v>556</v>
      </c>
      <c r="B44" s="76">
        <v>9313068.2816231698</v>
      </c>
    </row>
    <row r="45" spans="1:2" x14ac:dyDescent="0.35">
      <c r="A45" s="63" t="s">
        <v>566</v>
      </c>
      <c r="B45" s="76">
        <v>106649.09509376199</v>
      </c>
    </row>
    <row r="46" spans="1:2" x14ac:dyDescent="0.35">
      <c r="A46" s="62" t="s">
        <v>533</v>
      </c>
      <c r="B46" s="76">
        <v>348910.43658251804</v>
      </c>
    </row>
    <row r="47" spans="1:2" x14ac:dyDescent="0.35">
      <c r="A47" s="63" t="s">
        <v>538</v>
      </c>
      <c r="B47" s="76">
        <v>9.0566106588848605</v>
      </c>
    </row>
    <row r="48" spans="1:2" x14ac:dyDescent="0.35">
      <c r="A48" s="63" t="s">
        <v>537</v>
      </c>
      <c r="B48" s="76">
        <v>3253.2165182861099</v>
      </c>
    </row>
    <row r="49" spans="1:10" x14ac:dyDescent="0.35">
      <c r="A49" s="63" t="s">
        <v>531</v>
      </c>
      <c r="B49" s="76">
        <v>230161.012370262</v>
      </c>
    </row>
    <row r="50" spans="1:10" x14ac:dyDescent="0.35">
      <c r="A50" s="63" t="s">
        <v>536</v>
      </c>
      <c r="B50" s="76">
        <v>2439.86938908405</v>
      </c>
    </row>
    <row r="51" spans="1:10" x14ac:dyDescent="0.35">
      <c r="A51" s="63" t="s">
        <v>535</v>
      </c>
      <c r="B51" s="76">
        <v>113047.281694227</v>
      </c>
    </row>
    <row r="52" spans="1:10" x14ac:dyDescent="0.35">
      <c r="A52" s="61" t="s">
        <v>580</v>
      </c>
      <c r="B52" s="76">
        <v>18824167.407432128</v>
      </c>
    </row>
    <row r="54" spans="1:10" ht="28.5" x14ac:dyDescent="0.45">
      <c r="A54" s="64" t="s">
        <v>582</v>
      </c>
      <c r="B54" s="69" t="s">
        <v>509</v>
      </c>
      <c r="C54" s="65" t="s">
        <v>510</v>
      </c>
      <c r="D54" s="65" t="s">
        <v>511</v>
      </c>
      <c r="E54" s="65" t="s">
        <v>512</v>
      </c>
      <c r="F54" s="65" t="s">
        <v>513</v>
      </c>
      <c r="G54" s="65" t="s">
        <v>514</v>
      </c>
      <c r="H54" s="65" t="s">
        <v>515</v>
      </c>
    </row>
    <row r="55" spans="1:10" ht="14.25" x14ac:dyDescent="0.45">
      <c r="A55" s="52" t="s">
        <v>508</v>
      </c>
      <c r="B55" s="70"/>
      <c r="C55" s="66"/>
      <c r="D55" s="66"/>
      <c r="E55" s="66"/>
      <c r="F55" s="66"/>
      <c r="G55" s="66"/>
      <c r="H55" s="66"/>
    </row>
    <row r="56" spans="1:10" ht="14.25" x14ac:dyDescent="0.45">
      <c r="A56" s="2" t="s">
        <v>2</v>
      </c>
      <c r="B56" s="71">
        <f>SUM(B16:B18,B37:B39)</f>
        <v>95081.377359638136</v>
      </c>
      <c r="C56" s="71">
        <f>SUM(B14,B34)</f>
        <v>27827.76006048303</v>
      </c>
      <c r="D56" s="71">
        <f>SUM(B24,B44,B19,B36)</f>
        <v>17436402.987204254</v>
      </c>
      <c r="E56" s="71">
        <f>SUM(B25,B45,B15,B30)</f>
        <v>685367.68943314033</v>
      </c>
      <c r="F56" s="71">
        <f>SUM(B21:B22,B41:B42)</f>
        <v>100699.02608035467</v>
      </c>
      <c r="G56" s="71">
        <f>SUM(B23,B43)</f>
        <v>53439.239490627944</v>
      </c>
      <c r="H56" s="71">
        <f>SUM(B20,B40)</f>
        <v>595.42554318756299</v>
      </c>
      <c r="I56" s="73"/>
      <c r="J56" s="73"/>
    </row>
    <row r="57" spans="1:10" ht="14.25" x14ac:dyDescent="0.45">
      <c r="A57" s="2" t="s">
        <v>516</v>
      </c>
      <c r="B57" s="71">
        <f>SUM(B9)</f>
        <v>6.44075233050253</v>
      </c>
      <c r="C57" s="71">
        <f>SUM(B7)</f>
        <v>1296.48151303186</v>
      </c>
      <c r="D57" s="71">
        <f>SUM(B10)</f>
        <v>59.706742645344299</v>
      </c>
      <c r="E57" s="71">
        <f>SUM(B8,B11)</f>
        <v>4230.8105448161496</v>
      </c>
      <c r="F57" s="71">
        <v>0</v>
      </c>
      <c r="G57" s="71"/>
      <c r="H57" s="71"/>
      <c r="I57" s="73"/>
    </row>
    <row r="58" spans="1:10" x14ac:dyDescent="0.35">
      <c r="B58" s="70"/>
      <c r="C58" s="66"/>
      <c r="D58" s="66"/>
      <c r="E58" s="66"/>
      <c r="F58" s="66"/>
      <c r="G58" s="66"/>
      <c r="H58" s="66"/>
    </row>
    <row r="59" spans="1:10" ht="28.5" x14ac:dyDescent="0.45">
      <c r="A59" s="64" t="s">
        <v>583</v>
      </c>
      <c r="B59" s="69" t="s">
        <v>509</v>
      </c>
      <c r="C59" s="65" t="s">
        <v>510</v>
      </c>
      <c r="D59" s="65" t="s">
        <v>511</v>
      </c>
      <c r="E59" s="65" t="s">
        <v>512</v>
      </c>
      <c r="F59" s="65" t="s">
        <v>513</v>
      </c>
      <c r="G59" s="65" t="s">
        <v>514</v>
      </c>
      <c r="H59" s="65" t="s">
        <v>515</v>
      </c>
    </row>
    <row r="60" spans="1:10" ht="14.25" x14ac:dyDescent="0.45">
      <c r="A60" s="52" t="s">
        <v>508</v>
      </c>
      <c r="C60" s="57"/>
      <c r="D60" s="57"/>
      <c r="E60" s="57"/>
      <c r="F60" s="57"/>
      <c r="G60" s="57"/>
      <c r="H60" s="57"/>
    </row>
    <row r="61" spans="1:10" ht="14.25" x14ac:dyDescent="0.45">
      <c r="A61" s="2" t="s">
        <v>2</v>
      </c>
      <c r="B61" s="67"/>
      <c r="C61" s="67"/>
      <c r="D61" s="67"/>
      <c r="E61" s="67"/>
      <c r="F61" s="67"/>
      <c r="G61" s="67"/>
      <c r="H61" s="67"/>
    </row>
    <row r="62" spans="1:10" ht="14.25" x14ac:dyDescent="0.45">
      <c r="A62" s="2" t="s">
        <v>516</v>
      </c>
      <c r="B62" s="72">
        <f>SUM(B28,B47)</f>
        <v>9.0566106588848605</v>
      </c>
      <c r="C62" s="74">
        <f>SUM(B29,B50)</f>
        <v>3240.125921917504</v>
      </c>
      <c r="D62" s="74">
        <f>SUM(B31,B51)</f>
        <v>143457.02994189819</v>
      </c>
      <c r="E62" s="74">
        <f>SUM(B30,B49)</f>
        <v>597478.76094081695</v>
      </c>
      <c r="F62" s="67"/>
      <c r="G62" s="74">
        <f>SUM(B32,B48)</f>
        <v>6454.2426496199205</v>
      </c>
      <c r="H62" s="67"/>
      <c r="I62" s="73"/>
    </row>
    <row r="64" spans="1:10" s="78" customFormat="1" ht="13.9" x14ac:dyDescent="0.4">
      <c r="A64" s="84" t="s">
        <v>597</v>
      </c>
      <c r="B64" s="68"/>
    </row>
    <row r="65" spans="1:36" x14ac:dyDescent="0.35">
      <c r="A65" t="s">
        <v>596</v>
      </c>
    </row>
    <row r="66" spans="1:36" s="80" customFormat="1" x14ac:dyDescent="0.35">
      <c r="A66" s="83" t="s">
        <v>525</v>
      </c>
      <c r="B66" s="80" t="s">
        <v>591</v>
      </c>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row>
    <row r="67" spans="1:36" s="80" customFormat="1" x14ac:dyDescent="0.35">
      <c r="A67" s="82"/>
      <c r="B67" s="81"/>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row>
    <row r="68" spans="1:36" s="80" customFormat="1" x14ac:dyDescent="0.35">
      <c r="A68" s="83" t="s">
        <v>592</v>
      </c>
      <c r="B68" s="83" t="s">
        <v>593</v>
      </c>
    </row>
    <row r="69" spans="1:36" s="80" customFormat="1" x14ac:dyDescent="0.35">
      <c r="A69" s="83" t="s">
        <v>579</v>
      </c>
      <c r="B69" s="80">
        <v>2017</v>
      </c>
      <c r="C69" s="80">
        <v>2018</v>
      </c>
      <c r="D69" s="80">
        <v>2019</v>
      </c>
      <c r="E69" s="80">
        <v>2020</v>
      </c>
      <c r="F69" s="80">
        <v>2021</v>
      </c>
      <c r="G69" s="80">
        <v>2022</v>
      </c>
      <c r="H69" s="80">
        <v>2023</v>
      </c>
      <c r="I69" s="80">
        <v>2024</v>
      </c>
      <c r="J69" s="80">
        <v>2025</v>
      </c>
      <c r="K69" s="80">
        <v>2026</v>
      </c>
      <c r="L69" s="80">
        <v>2027</v>
      </c>
      <c r="M69" s="80">
        <v>2028</v>
      </c>
      <c r="N69" s="80">
        <v>2029</v>
      </c>
      <c r="O69" s="80">
        <v>2030</v>
      </c>
      <c r="P69" s="80">
        <v>2031</v>
      </c>
      <c r="Q69" s="80">
        <v>2032</v>
      </c>
      <c r="R69" s="80">
        <v>2033</v>
      </c>
      <c r="S69" s="80">
        <v>2034</v>
      </c>
      <c r="T69" s="80">
        <v>2035</v>
      </c>
      <c r="U69" s="80">
        <v>2036</v>
      </c>
      <c r="V69" s="80">
        <v>2037</v>
      </c>
      <c r="W69" s="80">
        <v>2038</v>
      </c>
      <c r="X69" s="80">
        <v>2039</v>
      </c>
      <c r="Y69" s="80">
        <v>2040</v>
      </c>
      <c r="Z69" s="80">
        <v>2041</v>
      </c>
      <c r="AA69" s="80">
        <v>2042</v>
      </c>
      <c r="AB69" s="80">
        <v>2043</v>
      </c>
      <c r="AC69" s="80">
        <v>2044</v>
      </c>
      <c r="AD69" s="80">
        <v>2045</v>
      </c>
      <c r="AE69" s="80">
        <v>2046</v>
      </c>
      <c r="AF69" s="80">
        <v>2047</v>
      </c>
      <c r="AG69" s="80">
        <v>2048</v>
      </c>
      <c r="AH69" s="80">
        <v>2049</v>
      </c>
      <c r="AI69" s="80">
        <v>2050</v>
      </c>
      <c r="AJ69" s="80" t="s">
        <v>580</v>
      </c>
    </row>
    <row r="70" spans="1:36" s="80" customFormat="1" x14ac:dyDescent="0.35">
      <c r="A70" s="82" t="s">
        <v>594</v>
      </c>
      <c r="B70" s="81">
        <v>1651441.8130147201</v>
      </c>
      <c r="C70" s="81">
        <v>1685794.5145514701</v>
      </c>
      <c r="D70" s="81">
        <v>1699291.7204184099</v>
      </c>
      <c r="E70" s="81">
        <v>1718817.7546890201</v>
      </c>
      <c r="F70" s="81">
        <v>1740776.4204560099</v>
      </c>
      <c r="G70" s="81">
        <v>1762923.91714055</v>
      </c>
      <c r="H70" s="81">
        <v>1788955.0618457</v>
      </c>
      <c r="I70" s="81">
        <v>1814688.0524705299</v>
      </c>
      <c r="J70" s="81">
        <v>1837385.9874572</v>
      </c>
      <c r="K70" s="81">
        <v>1858814.8563583801</v>
      </c>
      <c r="L70" s="81">
        <v>1882590.73302006</v>
      </c>
      <c r="M70" s="81">
        <v>1908973.5466404699</v>
      </c>
      <c r="N70" s="81">
        <v>1931877.8959904399</v>
      </c>
      <c r="O70" s="81">
        <v>1951288.49111713</v>
      </c>
      <c r="P70" s="81">
        <v>1969819.9139556901</v>
      </c>
      <c r="Q70" s="81">
        <v>1989154.05931819</v>
      </c>
      <c r="R70" s="81">
        <v>2012929.9359798799</v>
      </c>
      <c r="S70" s="81">
        <v>2034901.5982067799</v>
      </c>
      <c r="T70" s="81">
        <v>2057744.7877454001</v>
      </c>
      <c r="U70" s="81">
        <v>2077499.40681092</v>
      </c>
      <c r="V70" s="81">
        <v>2100686.62028838</v>
      </c>
      <c r="W70" s="81">
        <v>2123850.8988365801</v>
      </c>
      <c r="X70" s="81">
        <v>2144224.7609919999</v>
      </c>
      <c r="Y70" s="81">
        <v>2164705.6528172898</v>
      </c>
      <c r="Z70" s="81">
        <v>2185171.25468974</v>
      </c>
      <c r="AA70" s="81">
        <v>2206454.86903898</v>
      </c>
      <c r="AB70" s="81">
        <v>2227264.4948502602</v>
      </c>
      <c r="AC70" s="81">
        <v>2247309.6230196902</v>
      </c>
      <c r="AD70" s="81">
        <v>2267347.1062126998</v>
      </c>
      <c r="AE70" s="81">
        <v>2287246.9798301798</v>
      </c>
      <c r="AF70" s="81">
        <v>2306260.03618311</v>
      </c>
      <c r="AG70" s="81">
        <v>2326282.2294232799</v>
      </c>
      <c r="AH70" s="81">
        <v>2345501.70013951</v>
      </c>
      <c r="AI70" s="81">
        <v>2363322.1401711502</v>
      </c>
      <c r="AJ70" s="81">
        <v>68671298.83367978</v>
      </c>
    </row>
    <row r="71" spans="1:36" s="80" customFormat="1" x14ac:dyDescent="0.35">
      <c r="A71" s="82" t="s">
        <v>595</v>
      </c>
      <c r="B71" s="81">
        <v>1805712.08565751</v>
      </c>
      <c r="C71" s="81">
        <v>1837077.8949075299</v>
      </c>
      <c r="D71" s="81">
        <v>1858596.9745304501</v>
      </c>
      <c r="E71" s="81">
        <v>1882107.57051041</v>
      </c>
      <c r="F71" s="81">
        <v>1907840.5611352399</v>
      </c>
      <c r="G71" s="81">
        <v>1933681.34592757</v>
      </c>
      <c r="H71" s="81">
        <v>1959748.4220218901</v>
      </c>
      <c r="I71" s="81">
        <v>1985370.5604886501</v>
      </c>
      <c r="J71" s="81">
        <v>2008729.0214378799</v>
      </c>
      <c r="K71" s="81">
        <v>2030232.8111079701</v>
      </c>
      <c r="L71" s="81">
        <v>2053085.9391159399</v>
      </c>
      <c r="M71" s="81">
        <v>2077443.59848307</v>
      </c>
      <c r="N71" s="81">
        <v>2099703.4763209498</v>
      </c>
      <c r="O71" s="81">
        <v>2119083.4915419701</v>
      </c>
      <c r="P71" s="81">
        <v>2137358.8076705099</v>
      </c>
      <c r="Q71" s="81">
        <v>2156672.31159668</v>
      </c>
      <c r="R71" s="81">
        <v>2178214.3261488602</v>
      </c>
      <c r="S71" s="81">
        <v>2199487.2375311102</v>
      </c>
      <c r="T71" s="81">
        <v>2220848.8306398201</v>
      </c>
      <c r="U71" s="81">
        <v>2241086.6122150002</v>
      </c>
      <c r="V71" s="81">
        <v>2262179.1021537702</v>
      </c>
      <c r="W71" s="81">
        <v>2283559.8077035202</v>
      </c>
      <c r="X71" s="81">
        <v>2303280.0243751602</v>
      </c>
      <c r="Y71" s="81">
        <v>2322115.7172751799</v>
      </c>
      <c r="Z71" s="81">
        <v>2340674.6620288398</v>
      </c>
      <c r="AA71" s="81">
        <v>2359540.17033689</v>
      </c>
      <c r="AB71" s="81">
        <v>2377959.9765197402</v>
      </c>
      <c r="AC71" s="81">
        <v>2395646.6294640498</v>
      </c>
      <c r="AD71" s="81">
        <v>2413132.2195285498</v>
      </c>
      <c r="AE71" s="81">
        <v>2430368.5833617998</v>
      </c>
      <c r="AF71" s="81">
        <v>2446931.4247725899</v>
      </c>
      <c r="AG71" s="81">
        <v>2463460.62828713</v>
      </c>
      <c r="AH71" s="81">
        <v>2480414.8924905402</v>
      </c>
      <c r="AI71" s="81">
        <v>2497180.3257764098</v>
      </c>
      <c r="AJ71" s="81">
        <v>74068526.043063179</v>
      </c>
    </row>
    <row r="72" spans="1:36" s="80" customFormat="1" x14ac:dyDescent="0.35">
      <c r="A72" s="82" t="s">
        <v>580</v>
      </c>
      <c r="B72" s="81">
        <v>3457153.8986722301</v>
      </c>
      <c r="C72" s="81">
        <v>3522872.409459</v>
      </c>
      <c r="D72" s="81">
        <v>3557888.69494886</v>
      </c>
      <c r="E72" s="81">
        <v>3600925.3251994299</v>
      </c>
      <c r="F72" s="81">
        <v>3648616.9815912498</v>
      </c>
      <c r="G72" s="81">
        <v>3696605.26306812</v>
      </c>
      <c r="H72" s="81">
        <v>3748703.4838675903</v>
      </c>
      <c r="I72" s="81">
        <v>3800058.61295918</v>
      </c>
      <c r="J72" s="81">
        <v>3846115.0088950796</v>
      </c>
      <c r="K72" s="81">
        <v>3889047.6674663499</v>
      </c>
      <c r="L72" s="81">
        <v>3935676.6721359999</v>
      </c>
      <c r="M72" s="81">
        <v>3986417.14512354</v>
      </c>
      <c r="N72" s="81">
        <v>4031581.37231139</v>
      </c>
      <c r="O72" s="81">
        <v>4070371.9826591001</v>
      </c>
      <c r="P72" s="81">
        <v>4107178.7216261998</v>
      </c>
      <c r="Q72" s="81">
        <v>4145826.3709148699</v>
      </c>
      <c r="R72" s="81">
        <v>4191144.2621287401</v>
      </c>
      <c r="S72" s="81">
        <v>4234388.8357378896</v>
      </c>
      <c r="T72" s="81">
        <v>4278593.6183852199</v>
      </c>
      <c r="U72" s="81">
        <v>4318586.01902592</v>
      </c>
      <c r="V72" s="81">
        <v>4362865.7224421501</v>
      </c>
      <c r="W72" s="81">
        <v>4407410.7065401003</v>
      </c>
      <c r="X72" s="81">
        <v>4447504.7853671601</v>
      </c>
      <c r="Y72" s="81">
        <v>4486821.3700924702</v>
      </c>
      <c r="Z72" s="81">
        <v>4525845.9167185798</v>
      </c>
      <c r="AA72" s="81">
        <v>4565995.0393758696</v>
      </c>
      <c r="AB72" s="81">
        <v>4605224.4713700004</v>
      </c>
      <c r="AC72" s="81">
        <v>4642956.2524837404</v>
      </c>
      <c r="AD72" s="81">
        <v>4680479.3257412501</v>
      </c>
      <c r="AE72" s="81">
        <v>4717615.5631919801</v>
      </c>
      <c r="AF72" s="81">
        <v>4753191.4609556999</v>
      </c>
      <c r="AG72" s="81">
        <v>4789742.8577104099</v>
      </c>
      <c r="AH72" s="81">
        <v>4825916.5926300501</v>
      </c>
      <c r="AI72" s="81">
        <v>4860502.46594756</v>
      </c>
      <c r="AJ72" s="81">
        <v>142739824.87674296</v>
      </c>
    </row>
    <row r="74" spans="1:36" ht="14.25" x14ac:dyDescent="0.45">
      <c r="A74" s="80" t="s">
        <v>598</v>
      </c>
      <c r="B74" s="85">
        <v>0.95</v>
      </c>
      <c r="C74" s="87" t="s">
        <v>599</v>
      </c>
    </row>
    <row r="75" spans="1:36" x14ac:dyDescent="0.35">
      <c r="A75" s="88" t="s">
        <v>600</v>
      </c>
      <c r="B75" s="86">
        <v>0.32500000000000001</v>
      </c>
    </row>
    <row r="77" spans="1:36" s="78" customFormat="1" x14ac:dyDescent="0.35">
      <c r="B77" s="89" t="s">
        <v>601</v>
      </c>
      <c r="C77" s="39" t="s">
        <v>602</v>
      </c>
    </row>
    <row r="78" spans="1:36" x14ac:dyDescent="0.35">
      <c r="A78" s="39" t="s">
        <v>194</v>
      </c>
      <c r="B78" s="68">
        <f>C70*B75</f>
        <v>547883.21722922777</v>
      </c>
      <c r="C78" s="90">
        <f>B78/SUM($B$78:$B$79)</f>
        <v>0.24207169596241879</v>
      </c>
    </row>
    <row r="79" spans="1:36" x14ac:dyDescent="0.35">
      <c r="A79" s="39" t="s">
        <v>104</v>
      </c>
      <c r="B79" s="68">
        <f>B71*B74</f>
        <v>1715426.4813746344</v>
      </c>
      <c r="C79" s="90">
        <f>B79/SUM($B$78:$B$79)</f>
        <v>0.75792830403758127</v>
      </c>
    </row>
  </sheetData>
  <pageMargins left="0.7" right="0.7" top="0.75" bottom="0.75"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1000"/>
  <sheetViews>
    <sheetView workbookViewId="0"/>
  </sheetViews>
  <sheetFormatPr defaultColWidth="12.625" defaultRowHeight="15" customHeight="1" x14ac:dyDescent="0.35"/>
  <cols>
    <col min="1" max="1" width="12.375" customWidth="1"/>
    <col min="2" max="2" width="40" customWidth="1"/>
    <col min="3" max="39" width="7.75" customWidth="1"/>
  </cols>
  <sheetData>
    <row r="1" spans="1:39" ht="15" customHeight="1" x14ac:dyDescent="0.35">
      <c r="B1" s="22" t="s">
        <v>69</v>
      </c>
      <c r="C1" s="23">
        <v>2017</v>
      </c>
      <c r="D1" s="23">
        <v>2018</v>
      </c>
      <c r="E1" s="23">
        <v>2019</v>
      </c>
      <c r="F1" s="23">
        <v>2020</v>
      </c>
      <c r="G1" s="23">
        <v>2021</v>
      </c>
      <c r="H1" s="23">
        <v>2022</v>
      </c>
      <c r="I1" s="23">
        <v>2023</v>
      </c>
      <c r="J1" s="23">
        <v>2024</v>
      </c>
      <c r="K1" s="23">
        <v>2025</v>
      </c>
      <c r="L1" s="23">
        <v>2026</v>
      </c>
      <c r="M1" s="23">
        <v>2027</v>
      </c>
      <c r="N1" s="23">
        <v>2028</v>
      </c>
      <c r="O1" s="23">
        <v>2029</v>
      </c>
      <c r="P1" s="23">
        <v>2030</v>
      </c>
      <c r="Q1" s="23">
        <v>2031</v>
      </c>
      <c r="R1" s="23">
        <v>2032</v>
      </c>
      <c r="S1" s="23">
        <v>2033</v>
      </c>
      <c r="T1" s="23">
        <v>2034</v>
      </c>
      <c r="U1" s="23">
        <v>2035</v>
      </c>
      <c r="V1" s="23">
        <v>2036</v>
      </c>
      <c r="W1" s="23">
        <v>2037</v>
      </c>
      <c r="X1" s="23">
        <v>2038</v>
      </c>
      <c r="Y1" s="23">
        <v>2039</v>
      </c>
      <c r="Z1" s="23">
        <v>2040</v>
      </c>
      <c r="AA1" s="23">
        <v>2041</v>
      </c>
      <c r="AB1" s="23">
        <v>2042</v>
      </c>
      <c r="AC1" s="23">
        <v>2043</v>
      </c>
      <c r="AD1" s="23">
        <v>2044</v>
      </c>
      <c r="AE1" s="23">
        <v>2045</v>
      </c>
      <c r="AF1" s="23">
        <v>2046</v>
      </c>
      <c r="AG1" s="23">
        <v>2047</v>
      </c>
      <c r="AH1" s="23">
        <v>2048</v>
      </c>
      <c r="AI1" s="23">
        <v>2049</v>
      </c>
      <c r="AJ1" s="23">
        <v>2050</v>
      </c>
    </row>
    <row r="3" spans="1:39" ht="15" customHeight="1" x14ac:dyDescent="0.35">
      <c r="C3" s="24" t="s">
        <v>70</v>
      </c>
      <c r="D3" s="24" t="s">
        <v>4</v>
      </c>
      <c r="E3" s="24"/>
      <c r="F3" s="24"/>
      <c r="G3" s="24"/>
    </row>
    <row r="4" spans="1:39" ht="15" customHeight="1" x14ac:dyDescent="0.35">
      <c r="C4" s="24" t="s">
        <v>71</v>
      </c>
      <c r="D4" s="24" t="s">
        <v>72</v>
      </c>
      <c r="E4" s="24"/>
      <c r="F4" s="24"/>
      <c r="G4" s="24" t="s">
        <v>73</v>
      </c>
    </row>
    <row r="5" spans="1:39" ht="15" customHeight="1" x14ac:dyDescent="0.35">
      <c r="C5" s="24" t="s">
        <v>74</v>
      </c>
      <c r="D5" s="24" t="s">
        <v>75</v>
      </c>
      <c r="E5" s="24"/>
      <c r="F5" s="24"/>
      <c r="G5" s="24"/>
    </row>
    <row r="6" spans="1:39" ht="15" customHeight="1" x14ac:dyDescent="0.35">
      <c r="C6" s="24" t="s">
        <v>76</v>
      </c>
      <c r="D6" s="24"/>
      <c r="E6" s="24" t="s">
        <v>85</v>
      </c>
      <c r="F6" s="24"/>
      <c r="G6" s="24"/>
    </row>
    <row r="10" spans="1:39" ht="15" customHeight="1" x14ac:dyDescent="0.5">
      <c r="A10" s="9" t="s">
        <v>86</v>
      </c>
      <c r="B10" s="25" t="s">
        <v>87</v>
      </c>
    </row>
    <row r="11" spans="1:39" ht="15" customHeight="1" x14ac:dyDescent="0.35">
      <c r="B11" s="22" t="s">
        <v>88</v>
      </c>
    </row>
    <row r="12" spans="1:39" ht="15" customHeight="1" x14ac:dyDescent="0.45">
      <c r="B12" s="22" t="s">
        <v>89</v>
      </c>
      <c r="C12" s="5" t="s">
        <v>89</v>
      </c>
      <c r="D12" s="5" t="s">
        <v>89</v>
      </c>
      <c r="E12" s="5" t="s">
        <v>89</v>
      </c>
      <c r="F12" s="5" t="s">
        <v>89</v>
      </c>
      <c r="G12" s="5" t="s">
        <v>89</v>
      </c>
      <c r="H12" s="5" t="s">
        <v>89</v>
      </c>
      <c r="I12" s="5" t="s">
        <v>89</v>
      </c>
      <c r="J12" s="5" t="s">
        <v>89</v>
      </c>
      <c r="K12" s="5" t="s">
        <v>89</v>
      </c>
      <c r="L12" s="5" t="s">
        <v>89</v>
      </c>
      <c r="M12" s="5" t="s">
        <v>89</v>
      </c>
      <c r="N12" s="5" t="s">
        <v>89</v>
      </c>
      <c r="O12" s="5" t="s">
        <v>89</v>
      </c>
      <c r="P12" s="5" t="s">
        <v>89</v>
      </c>
      <c r="Q12" s="5" t="s">
        <v>89</v>
      </c>
      <c r="R12" s="5" t="s">
        <v>89</v>
      </c>
      <c r="S12" s="5" t="s">
        <v>89</v>
      </c>
      <c r="T12" s="5" t="s">
        <v>89</v>
      </c>
      <c r="U12" s="5" t="s">
        <v>89</v>
      </c>
      <c r="V12" s="5" t="s">
        <v>89</v>
      </c>
      <c r="W12" s="5" t="s">
        <v>89</v>
      </c>
      <c r="X12" s="5" t="s">
        <v>89</v>
      </c>
      <c r="Y12" s="5" t="s">
        <v>89</v>
      </c>
      <c r="Z12" s="5" t="s">
        <v>89</v>
      </c>
      <c r="AA12" s="5" t="s">
        <v>89</v>
      </c>
      <c r="AB12" s="5" t="s">
        <v>89</v>
      </c>
      <c r="AC12" s="5" t="s">
        <v>89</v>
      </c>
      <c r="AD12" s="5" t="s">
        <v>89</v>
      </c>
      <c r="AE12" s="5" t="s">
        <v>89</v>
      </c>
      <c r="AF12" s="5" t="s">
        <v>89</v>
      </c>
      <c r="AG12" s="5" t="s">
        <v>89</v>
      </c>
      <c r="AH12" s="5" t="s">
        <v>89</v>
      </c>
      <c r="AI12" s="5" t="s">
        <v>89</v>
      </c>
      <c r="AJ12" s="5" t="s">
        <v>89</v>
      </c>
      <c r="AK12" s="5" t="s">
        <v>77</v>
      </c>
    </row>
    <row r="13" spans="1:39" ht="15" customHeight="1" x14ac:dyDescent="0.35">
      <c r="B13" s="23" t="s">
        <v>90</v>
      </c>
      <c r="C13" s="23">
        <v>2017</v>
      </c>
      <c r="D13" s="23">
        <v>2018</v>
      </c>
      <c r="E13" s="23">
        <v>2019</v>
      </c>
      <c r="F13" s="23">
        <v>2020</v>
      </c>
      <c r="G13" s="23">
        <v>2021</v>
      </c>
      <c r="H13" s="23">
        <v>2022</v>
      </c>
      <c r="I13" s="23">
        <v>2023</v>
      </c>
      <c r="J13" s="23">
        <v>2024</v>
      </c>
      <c r="K13" s="23">
        <v>2025</v>
      </c>
      <c r="L13" s="23">
        <v>2026</v>
      </c>
      <c r="M13" s="23">
        <v>2027</v>
      </c>
      <c r="N13" s="23">
        <v>2028</v>
      </c>
      <c r="O13" s="23">
        <v>2029</v>
      </c>
      <c r="P13" s="23">
        <v>2030</v>
      </c>
      <c r="Q13" s="23">
        <v>2031</v>
      </c>
      <c r="R13" s="23">
        <v>2032</v>
      </c>
      <c r="S13" s="23">
        <v>2033</v>
      </c>
      <c r="T13" s="23">
        <v>2034</v>
      </c>
      <c r="U13" s="23">
        <v>2035</v>
      </c>
      <c r="V13" s="23">
        <v>2036</v>
      </c>
      <c r="W13" s="23">
        <v>2037</v>
      </c>
      <c r="X13" s="23">
        <v>2038</v>
      </c>
      <c r="Y13" s="23">
        <v>2039</v>
      </c>
      <c r="Z13" s="23">
        <v>2040</v>
      </c>
      <c r="AA13" s="23">
        <v>2041</v>
      </c>
      <c r="AB13" s="23">
        <v>2042</v>
      </c>
      <c r="AC13" s="23">
        <v>2043</v>
      </c>
      <c r="AD13" s="23">
        <v>2044</v>
      </c>
      <c r="AE13" s="23">
        <v>2045</v>
      </c>
      <c r="AF13" s="23">
        <v>2046</v>
      </c>
      <c r="AG13" s="23">
        <v>2047</v>
      </c>
      <c r="AH13" s="23">
        <v>2048</v>
      </c>
      <c r="AI13" s="23">
        <v>2049</v>
      </c>
      <c r="AJ13" s="23">
        <v>2050</v>
      </c>
      <c r="AK13" s="23">
        <v>2050</v>
      </c>
    </row>
    <row r="15" spans="1:39" ht="15" customHeight="1" x14ac:dyDescent="0.45">
      <c r="A15" s="9" t="s">
        <v>91</v>
      </c>
      <c r="B15" s="26" t="s">
        <v>92</v>
      </c>
      <c r="C15" s="27">
        <v>1855.6648822269806</v>
      </c>
      <c r="D15" s="27">
        <v>1869.9406013648263</v>
      </c>
      <c r="E15" s="27">
        <v>1860.1755142052525</v>
      </c>
      <c r="F15" s="27">
        <v>1840.3580858288917</v>
      </c>
      <c r="G15" s="27">
        <v>1811.0607414137248</v>
      </c>
      <c r="H15" s="27">
        <v>1776.0931990623901</v>
      </c>
      <c r="I15" s="27">
        <v>1735.2962510038271</v>
      </c>
      <c r="J15" s="27">
        <v>1692.2007360516325</v>
      </c>
      <c r="K15" s="27">
        <v>1647.4198199699053</v>
      </c>
      <c r="L15" s="27">
        <v>1612.3897111332526</v>
      </c>
      <c r="M15" s="27">
        <v>1581.2931149796077</v>
      </c>
      <c r="N15" s="27">
        <v>1552.8473289911415</v>
      </c>
      <c r="O15" s="27">
        <v>1524.41781985224</v>
      </c>
      <c r="P15" s="27">
        <v>1498.5121287142183</v>
      </c>
      <c r="Q15" s="27">
        <v>1474.1919573473597</v>
      </c>
      <c r="R15" s="27">
        <v>1451.6730188488311</v>
      </c>
      <c r="S15" s="27">
        <v>1430.9689027899249</v>
      </c>
      <c r="T15" s="27">
        <v>1412.1083281053475</v>
      </c>
      <c r="U15" s="27">
        <v>1394.6829245729846</v>
      </c>
      <c r="V15" s="27">
        <v>1381.7780160316954</v>
      </c>
      <c r="W15" s="27">
        <v>1371.6826391276445</v>
      </c>
      <c r="X15" s="27">
        <v>1363.9910886373611</v>
      </c>
      <c r="Y15" s="27">
        <v>1358.4001005378236</v>
      </c>
      <c r="Z15" s="27">
        <v>1354.4937333845535</v>
      </c>
      <c r="AA15" s="27">
        <v>1352.0480065825925</v>
      </c>
      <c r="AB15" s="27">
        <v>1351.0811371317736</v>
      </c>
      <c r="AC15" s="27">
        <v>1351.4493940815864</v>
      </c>
      <c r="AD15" s="27">
        <v>1352.9076300688796</v>
      </c>
      <c r="AE15" s="27">
        <v>1354.9836205044892</v>
      </c>
      <c r="AF15" s="27">
        <v>1357.8894267213468</v>
      </c>
      <c r="AG15" s="27">
        <v>1361.1888678327034</v>
      </c>
      <c r="AH15" s="27">
        <v>1364.3481275725771</v>
      </c>
      <c r="AI15" s="27">
        <v>1367.8766372758569</v>
      </c>
      <c r="AJ15" s="27">
        <v>1371.259700626098</v>
      </c>
      <c r="AK15" s="28">
        <f t="shared" ref="AK15:AK116" si="0">(AJ15-D15)/D15</f>
        <v>-0.26668274937436659</v>
      </c>
      <c r="AM15" s="4">
        <f>(AJ15-D15)/D15</f>
        <v>-0.26668274937436659</v>
      </c>
    </row>
    <row r="16" spans="1:39" ht="15" customHeight="1" x14ac:dyDescent="0.45">
      <c r="A16" s="9" t="s">
        <v>93</v>
      </c>
      <c r="B16" s="29" t="s">
        <v>94</v>
      </c>
      <c r="C16" s="30">
        <v>1844.3593861527479</v>
      </c>
      <c r="D16" s="30">
        <v>1853.4322000804627</v>
      </c>
      <c r="E16" s="30">
        <v>1841.4815029035292</v>
      </c>
      <c r="F16" s="30">
        <v>1817.8998901904783</v>
      </c>
      <c r="G16" s="30">
        <v>1784.1097101364862</v>
      </c>
      <c r="H16" s="30">
        <v>1745.0124786467793</v>
      </c>
      <c r="I16" s="30">
        <v>1700.4494818995661</v>
      </c>
      <c r="J16" s="30">
        <v>1650.7942742983598</v>
      </c>
      <c r="K16" s="30">
        <v>1598.237671430335</v>
      </c>
      <c r="L16" s="30">
        <v>1559.9266279661545</v>
      </c>
      <c r="M16" s="30">
        <v>1523.4823989480954</v>
      </c>
      <c r="N16" s="30">
        <v>1490.5391021806252</v>
      </c>
      <c r="O16" s="30">
        <v>1457.3677292898146</v>
      </c>
      <c r="P16" s="30">
        <v>1426.2346711441016</v>
      </c>
      <c r="Q16" s="30">
        <v>1398.5082664180306</v>
      </c>
      <c r="R16" s="30">
        <v>1373.0695839843911</v>
      </c>
      <c r="S16" s="30">
        <v>1349.0812274222558</v>
      </c>
      <c r="T16" s="30">
        <v>1326.2056789941375</v>
      </c>
      <c r="U16" s="30">
        <v>1305.8596785490383</v>
      </c>
      <c r="V16" s="30">
        <v>1289.5460650891173</v>
      </c>
      <c r="W16" s="30">
        <v>1276.4049578061176</v>
      </c>
      <c r="X16" s="30">
        <v>1265.912071571483</v>
      </c>
      <c r="Y16" s="30">
        <v>1258.0029563856904</v>
      </c>
      <c r="Z16" s="30">
        <v>1252.0223865979449</v>
      </c>
      <c r="AA16" s="30">
        <v>1248.4744675061345</v>
      </c>
      <c r="AB16" s="30">
        <v>1246.2820783530831</v>
      </c>
      <c r="AC16" s="30">
        <v>1246.3974573756493</v>
      </c>
      <c r="AD16" s="30">
        <v>1246.8735249619174</v>
      </c>
      <c r="AE16" s="30">
        <v>1247.8448151136747</v>
      </c>
      <c r="AF16" s="30">
        <v>1251.7150004313571</v>
      </c>
      <c r="AG16" s="30">
        <v>1256.8282165414462</v>
      </c>
      <c r="AH16" s="30">
        <v>1260.2217012885076</v>
      </c>
      <c r="AI16" s="30">
        <v>1261.6727681597217</v>
      </c>
      <c r="AJ16" s="30">
        <v>1262.9799442994874</v>
      </c>
      <c r="AK16" s="28">
        <f t="shared" si="0"/>
        <v>-0.31857235228531267</v>
      </c>
    </row>
    <row r="17" spans="1:37" ht="15" customHeight="1" x14ac:dyDescent="0.45">
      <c r="A17" s="9" t="s">
        <v>95</v>
      </c>
      <c r="B17" s="29" t="s">
        <v>96</v>
      </c>
      <c r="C17" s="30">
        <v>1.082441113490364</v>
      </c>
      <c r="D17" s="30">
        <v>5.2195680531442727</v>
      </c>
      <c r="E17" s="30">
        <v>5.3411460862066757</v>
      </c>
      <c r="F17" s="30">
        <v>6.312573909175617</v>
      </c>
      <c r="G17" s="30">
        <v>7.6482656327299008</v>
      </c>
      <c r="H17" s="30">
        <v>8.741452616890566</v>
      </c>
      <c r="I17" s="30">
        <v>9.3491331743139305</v>
      </c>
      <c r="J17" s="30">
        <v>12.749790275934371</v>
      </c>
      <c r="K17" s="30">
        <v>17.365548743601391</v>
      </c>
      <c r="L17" s="30">
        <v>17.730579033324915</v>
      </c>
      <c r="M17" s="30">
        <v>20.039428876469682</v>
      </c>
      <c r="N17" s="30">
        <v>21.741077191193927</v>
      </c>
      <c r="O17" s="30">
        <v>23.564705741142195</v>
      </c>
      <c r="P17" s="30">
        <v>25.874115062915735</v>
      </c>
      <c r="Q17" s="30">
        <v>26.361735042799918</v>
      </c>
      <c r="R17" s="30">
        <v>26.606108555351412</v>
      </c>
      <c r="S17" s="30">
        <v>27.214895077682389</v>
      </c>
      <c r="T17" s="30">
        <v>28.553214343895775</v>
      </c>
      <c r="U17" s="30">
        <v>28.919196379889378</v>
      </c>
      <c r="V17" s="30">
        <v>29.771841872110226</v>
      </c>
      <c r="W17" s="30">
        <v>30.381913686711357</v>
      </c>
      <c r="X17" s="30">
        <v>30.626904957374588</v>
      </c>
      <c r="Y17" s="30">
        <v>30.264998660873125</v>
      </c>
      <c r="Z17" s="30">
        <v>29.90267059253344</v>
      </c>
      <c r="AA17" s="30">
        <v>28.567818876722647</v>
      </c>
      <c r="AB17" s="30">
        <v>27.354742720655903</v>
      </c>
      <c r="AC17" s="30">
        <v>25.411868948542647</v>
      </c>
      <c r="AD17" s="30">
        <v>24.076551388966223</v>
      </c>
      <c r="AE17" s="30">
        <v>22.984374822774051</v>
      </c>
      <c r="AF17" s="30">
        <v>19.702470857936248</v>
      </c>
      <c r="AG17" s="30">
        <v>15.812219892614731</v>
      </c>
      <c r="AH17" s="30">
        <v>13.380732349588401</v>
      </c>
      <c r="AI17" s="30">
        <v>13.381930816466049</v>
      </c>
      <c r="AJ17" s="30">
        <v>13.382891231378828</v>
      </c>
      <c r="AK17" s="28">
        <f t="shared" si="0"/>
        <v>1.5639844322590952</v>
      </c>
    </row>
    <row r="18" spans="1:37" ht="15" customHeight="1" x14ac:dyDescent="0.45">
      <c r="A18" s="9" t="s">
        <v>97</v>
      </c>
      <c r="B18" s="29" t="s">
        <v>98</v>
      </c>
      <c r="C18" s="30">
        <v>7.3365453247680223</v>
      </c>
      <c r="D18" s="30">
        <v>7.6472741243741673</v>
      </c>
      <c r="E18" s="30">
        <v>8.3758881806422867</v>
      </c>
      <c r="F18" s="30">
        <v>9.4688608637634264</v>
      </c>
      <c r="G18" s="30">
        <v>10.440489593885262</v>
      </c>
      <c r="H18" s="30">
        <v>11.412452027607129</v>
      </c>
      <c r="I18" s="30">
        <v>12.263148709165025</v>
      </c>
      <c r="J18" s="30">
        <v>13.114069998103925</v>
      </c>
      <c r="K18" s="30">
        <v>13.843864033360548</v>
      </c>
      <c r="L18" s="30">
        <v>14.694520979673388</v>
      </c>
      <c r="M18" s="30">
        <v>15.424287680676665</v>
      </c>
      <c r="N18" s="30">
        <v>16.275443260446849</v>
      </c>
      <c r="O18" s="30">
        <v>17.12692530670644</v>
      </c>
      <c r="P18" s="30">
        <v>17.856783634970014</v>
      </c>
      <c r="Q18" s="30">
        <v>18.708328094890266</v>
      </c>
      <c r="R18" s="30">
        <v>19.316763745666094</v>
      </c>
      <c r="S18" s="30">
        <v>19.925191039017466</v>
      </c>
      <c r="T18" s="30">
        <v>20.534013719652702</v>
      </c>
      <c r="U18" s="30">
        <v>21.021096528238918</v>
      </c>
      <c r="V18" s="30">
        <v>21.387119059148571</v>
      </c>
      <c r="W18" s="30">
        <v>21.753450199685332</v>
      </c>
      <c r="X18" s="30">
        <v>22.119431358103871</v>
      </c>
      <c r="Y18" s="30">
        <v>22.486043181773208</v>
      </c>
      <c r="Z18" s="30">
        <v>22.730891873185993</v>
      </c>
      <c r="AA18" s="30">
        <v>22.975820288087576</v>
      </c>
      <c r="AB18" s="30">
        <v>23.099560519664987</v>
      </c>
      <c r="AC18" s="30">
        <v>23.223286933835627</v>
      </c>
      <c r="AD18" s="30">
        <v>23.346958922633913</v>
      </c>
      <c r="AE18" s="30">
        <v>23.349206169167289</v>
      </c>
      <c r="AF18" s="30">
        <v>23.351076572368886</v>
      </c>
      <c r="AG18" s="30">
        <v>23.475064917497257</v>
      </c>
      <c r="AH18" s="30">
        <v>23.477103122459649</v>
      </c>
      <c r="AI18" s="30">
        <v>23.479205887072251</v>
      </c>
      <c r="AJ18" s="30">
        <v>23.359228331133956</v>
      </c>
      <c r="AK18" s="28">
        <f t="shared" si="0"/>
        <v>2.0545823192974155</v>
      </c>
    </row>
    <row r="19" spans="1:37" ht="15" customHeight="1" x14ac:dyDescent="0.45">
      <c r="A19" s="9" t="s">
        <v>99</v>
      </c>
      <c r="B19" s="29" t="s">
        <v>100</v>
      </c>
      <c r="C19" s="30">
        <v>0.96216987865810133</v>
      </c>
      <c r="D19" s="30">
        <v>0.84969712493046301</v>
      </c>
      <c r="E19" s="30">
        <v>0.72833810266454679</v>
      </c>
      <c r="F19" s="30">
        <v>0.60697826049765558</v>
      </c>
      <c r="G19" s="30">
        <v>0.60700520894681764</v>
      </c>
      <c r="H19" s="30">
        <v>0.60704532061740046</v>
      </c>
      <c r="I19" s="30">
        <v>0.48566925580851583</v>
      </c>
      <c r="J19" s="30">
        <v>0.48570629622607131</v>
      </c>
      <c r="K19" s="30">
        <v>0.48574961520563326</v>
      </c>
      <c r="L19" s="30">
        <v>0.48576928858424423</v>
      </c>
      <c r="M19" s="30">
        <v>0.36435325229944882</v>
      </c>
      <c r="N19" s="30">
        <v>0.36437559538313846</v>
      </c>
      <c r="O19" s="30">
        <v>0.36440266610013705</v>
      </c>
      <c r="P19" s="30">
        <v>0.36442415581571458</v>
      </c>
      <c r="Q19" s="30">
        <v>0.3644479499004597</v>
      </c>
      <c r="R19" s="30">
        <v>0.36446724048426593</v>
      </c>
      <c r="S19" s="30">
        <v>0.36448520193324629</v>
      </c>
      <c r="T19" s="30">
        <v>0.36450911928377583</v>
      </c>
      <c r="U19" s="30">
        <v>0.36452768546079051</v>
      </c>
      <c r="V19" s="30">
        <v>0.36455316578094155</v>
      </c>
      <c r="W19" s="30">
        <v>0.36458296424053632</v>
      </c>
      <c r="X19" s="30">
        <v>0.36460601139731652</v>
      </c>
      <c r="Y19" s="30">
        <v>0.36463853808280877</v>
      </c>
      <c r="Z19" s="30">
        <v>0.3646667145430908</v>
      </c>
      <c r="AA19" s="30">
        <v>0.36469556012837423</v>
      </c>
      <c r="AB19" s="30">
        <v>0.36472990294207874</v>
      </c>
      <c r="AC19" s="30">
        <v>0.36476366911783709</v>
      </c>
      <c r="AD19" s="30">
        <v>0.36479623316615489</v>
      </c>
      <c r="AE19" s="30">
        <v>0.36483134639323889</v>
      </c>
      <c r="AF19" s="30">
        <v>0.36486057144326384</v>
      </c>
      <c r="AG19" s="30">
        <v>0.36489738213726303</v>
      </c>
      <c r="AH19" s="30">
        <v>0.36492906407968367</v>
      </c>
      <c r="AI19" s="30">
        <v>0.36496174953998317</v>
      </c>
      <c r="AJ19" s="30">
        <v>0.36498794267396806</v>
      </c>
      <c r="AK19" s="28">
        <f t="shared" si="0"/>
        <v>-0.57044936134880098</v>
      </c>
    </row>
    <row r="20" spans="1:37" ht="15" customHeight="1" x14ac:dyDescent="0.45">
      <c r="A20" s="9" t="s">
        <v>101</v>
      </c>
      <c r="B20" s="29" t="s">
        <v>102</v>
      </c>
      <c r="C20" s="30">
        <v>0.48108493932905066</v>
      </c>
      <c r="D20" s="30">
        <v>0.48554121424597885</v>
      </c>
      <c r="E20" s="30">
        <v>0.48555873510969783</v>
      </c>
      <c r="F20" s="30">
        <v>0.48558260839812445</v>
      </c>
      <c r="G20" s="30">
        <v>0.48560416715745403</v>
      </c>
      <c r="H20" s="30">
        <v>0.36422719237044027</v>
      </c>
      <c r="I20" s="30">
        <v>0.36425194185638693</v>
      </c>
      <c r="J20" s="30">
        <v>0.36427972216955345</v>
      </c>
      <c r="K20" s="30">
        <v>0.36431221140422498</v>
      </c>
      <c r="L20" s="30">
        <v>0.36432696643818319</v>
      </c>
      <c r="M20" s="30">
        <v>0.24290216819963251</v>
      </c>
      <c r="N20" s="30">
        <v>0.24291706358875895</v>
      </c>
      <c r="O20" s="30">
        <v>0.24293511073342469</v>
      </c>
      <c r="P20" s="30">
        <v>0.24294943721047638</v>
      </c>
      <c r="Q20" s="30">
        <v>0.2429652999336398</v>
      </c>
      <c r="R20" s="30">
        <v>0.24297816032284392</v>
      </c>
      <c r="S20" s="30">
        <v>0.24299013462216421</v>
      </c>
      <c r="T20" s="30">
        <v>0.24300607952251721</v>
      </c>
      <c r="U20" s="30">
        <v>0.24301845697386032</v>
      </c>
      <c r="V20" s="30">
        <v>0.24303544385396103</v>
      </c>
      <c r="W20" s="30">
        <v>0.24305530949369086</v>
      </c>
      <c r="X20" s="30">
        <v>0.24307067426487769</v>
      </c>
      <c r="Y20" s="30">
        <v>0.24309235872187251</v>
      </c>
      <c r="Z20" s="30">
        <v>0.24311114302872716</v>
      </c>
      <c r="AA20" s="30">
        <v>0.24313037341891613</v>
      </c>
      <c r="AB20" s="30">
        <v>0.24315326862805248</v>
      </c>
      <c r="AC20" s="30">
        <v>0.24317577941189139</v>
      </c>
      <c r="AD20" s="30">
        <v>0.24319748877743658</v>
      </c>
      <c r="AE20" s="30">
        <v>0.24322089759549259</v>
      </c>
      <c r="AF20" s="30">
        <v>0.24324038096217587</v>
      </c>
      <c r="AG20" s="30">
        <v>0.24326492142484202</v>
      </c>
      <c r="AH20" s="30">
        <v>0.2432860427197891</v>
      </c>
      <c r="AI20" s="30">
        <v>0.24330783302665546</v>
      </c>
      <c r="AJ20" s="30">
        <v>0.2433252951159787</v>
      </c>
      <c r="AK20" s="28">
        <f t="shared" si="0"/>
        <v>-0.49885758824026777</v>
      </c>
    </row>
    <row r="21" spans="1:37" ht="15" customHeight="1" x14ac:dyDescent="0.45">
      <c r="A21" s="9" t="s">
        <v>103</v>
      </c>
      <c r="B21" s="29" t="s">
        <v>104</v>
      </c>
      <c r="C21" s="30">
        <v>1.443254817987152</v>
      </c>
      <c r="D21" s="30">
        <v>2.1849354641069048</v>
      </c>
      <c r="E21" s="30">
        <v>3.6416905133227337</v>
      </c>
      <c r="F21" s="30">
        <v>5.3414086923793684</v>
      </c>
      <c r="G21" s="30">
        <v>7.2840625073618099</v>
      </c>
      <c r="H21" s="30">
        <v>9.3484979375079682</v>
      </c>
      <c r="I21" s="30">
        <v>11.413227511500123</v>
      </c>
      <c r="J21" s="30">
        <v>13.478349720273478</v>
      </c>
      <c r="K21" s="30">
        <v>15.543987686580264</v>
      </c>
      <c r="L21" s="30">
        <v>17.609136711178852</v>
      </c>
      <c r="M21" s="30">
        <v>19.55362454007042</v>
      </c>
      <c r="N21" s="30">
        <v>21.498160127605168</v>
      </c>
      <c r="O21" s="30">
        <v>23.443238185775485</v>
      </c>
      <c r="P21" s="30">
        <v>25.388216188494781</v>
      </c>
      <c r="Q21" s="30">
        <v>27.33359624253448</v>
      </c>
      <c r="R21" s="30">
        <v>29.278868318902692</v>
      </c>
      <c r="S21" s="30">
        <v>31.224232298948099</v>
      </c>
      <c r="T21" s="30">
        <v>33.291832894584857</v>
      </c>
      <c r="U21" s="30">
        <v>35.237676261209749</v>
      </c>
      <c r="V21" s="30">
        <v>37.30594063158302</v>
      </c>
      <c r="W21" s="30">
        <v>39.496487792724764</v>
      </c>
      <c r="X21" s="30">
        <v>41.565085299294083</v>
      </c>
      <c r="Y21" s="30">
        <v>43.756624569937053</v>
      </c>
      <c r="Z21" s="30">
        <v>45.94800603242944</v>
      </c>
      <c r="AA21" s="30">
        <v>48.139813936945401</v>
      </c>
      <c r="AB21" s="30">
        <v>50.332726606006858</v>
      </c>
      <c r="AC21" s="30">
        <v>52.52596835296854</v>
      </c>
      <c r="AD21" s="30">
        <v>54.719434974923232</v>
      </c>
      <c r="AE21" s="30">
        <v>56.792079588547516</v>
      </c>
      <c r="AF21" s="30">
        <v>58.985792383327649</v>
      </c>
      <c r="AG21" s="30">
        <v>61.059495277635349</v>
      </c>
      <c r="AH21" s="30">
        <v>63.254371107145168</v>
      </c>
      <c r="AI21" s="30">
        <v>65.328153167656993</v>
      </c>
      <c r="AJ21" s="30">
        <v>67.401106747126107</v>
      </c>
      <c r="AK21" s="28">
        <f t="shared" si="0"/>
        <v>29.848099568321302</v>
      </c>
    </row>
    <row r="22" spans="1:37" ht="15" customHeight="1" x14ac:dyDescent="0.45">
      <c r="A22" s="9" t="s">
        <v>105</v>
      </c>
      <c r="B22" s="29" t="s">
        <v>106</v>
      </c>
      <c r="C22" s="30">
        <v>0</v>
      </c>
      <c r="D22" s="30">
        <v>0.12138530356149471</v>
      </c>
      <c r="E22" s="30">
        <v>0.12138968377742446</v>
      </c>
      <c r="F22" s="30">
        <v>0.24279130419906222</v>
      </c>
      <c r="G22" s="30">
        <v>0.48560416715745403</v>
      </c>
      <c r="H22" s="30">
        <v>0.72845438474088053</v>
      </c>
      <c r="I22" s="30">
        <v>0.97133851161703166</v>
      </c>
      <c r="J22" s="30">
        <v>1.2142657405651782</v>
      </c>
      <c r="K22" s="30">
        <v>1.4572488456168999</v>
      </c>
      <c r="L22" s="30">
        <v>1.7001925100448549</v>
      </c>
      <c r="M22" s="30">
        <v>1.9432173455970601</v>
      </c>
      <c r="N22" s="30">
        <v>2.1862535722988308</v>
      </c>
      <c r="O22" s="30">
        <v>2.3078835519675347</v>
      </c>
      <c r="P22" s="30">
        <v>2.550969090710002</v>
      </c>
      <c r="Q22" s="30">
        <v>2.6726182992700376</v>
      </c>
      <c r="R22" s="30">
        <v>2.7942488437127051</v>
      </c>
      <c r="S22" s="30">
        <v>2.9158816154659704</v>
      </c>
      <c r="T22" s="30">
        <v>2.9160729542702066</v>
      </c>
      <c r="U22" s="30">
        <v>3.0377307121732544</v>
      </c>
      <c r="V22" s="30">
        <v>3.1594607701014934</v>
      </c>
      <c r="W22" s="30">
        <v>3.1597190234179813</v>
      </c>
      <c r="X22" s="30">
        <v>3.1599187654434098</v>
      </c>
      <c r="Y22" s="30">
        <v>3.2817468427452789</v>
      </c>
      <c r="Z22" s="30">
        <v>3.282000430887817</v>
      </c>
      <c r="AA22" s="30">
        <v>3.282260041155368</v>
      </c>
      <c r="AB22" s="30">
        <v>3.2825691264787085</v>
      </c>
      <c r="AC22" s="30">
        <v>3.4044609117664795</v>
      </c>
      <c r="AD22" s="30">
        <v>3.4047648428841124</v>
      </c>
      <c r="AE22" s="30">
        <v>3.4050925663368963</v>
      </c>
      <c r="AF22" s="30">
        <v>3.4053653334704621</v>
      </c>
      <c r="AG22" s="30">
        <v>3.4057088999477885</v>
      </c>
      <c r="AH22" s="30">
        <v>3.4060045980770473</v>
      </c>
      <c r="AI22" s="30">
        <v>3.4063096623731766</v>
      </c>
      <c r="AJ22" s="30">
        <v>3.5282167791816912</v>
      </c>
      <c r="AK22" s="28">
        <f t="shared" si="0"/>
        <v>28.066259882064472</v>
      </c>
    </row>
    <row r="23" spans="1:37" ht="15.75" customHeight="1" x14ac:dyDescent="0.45">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28" t="e">
        <f t="shared" si="0"/>
        <v>#DIV/0!</v>
      </c>
    </row>
    <row r="24" spans="1:37" ht="15" customHeight="1" x14ac:dyDescent="0.35">
      <c r="A24" s="9" t="s">
        <v>107</v>
      </c>
      <c r="B24" s="26" t="s">
        <v>108</v>
      </c>
      <c r="C24" s="27">
        <v>106.68058529621699</v>
      </c>
      <c r="D24" s="27">
        <v>109.36815850890675</v>
      </c>
      <c r="E24" s="27">
        <v>110.82878128878853</v>
      </c>
      <c r="F24" s="27">
        <v>111.31981297527003</v>
      </c>
      <c r="G24" s="27">
        <v>111.32475532084634</v>
      </c>
      <c r="H24" s="27">
        <v>111.08929367298427</v>
      </c>
      <c r="I24" s="27">
        <v>110.85400763829374</v>
      </c>
      <c r="J24" s="27">
        <v>110.61960896548774</v>
      </c>
      <c r="K24" s="27">
        <v>110.75091226688438</v>
      </c>
      <c r="L24" s="27">
        <v>110.75539779720769</v>
      </c>
      <c r="M24" s="27">
        <v>110.76338869903243</v>
      </c>
      <c r="N24" s="27">
        <v>111.01309806006284</v>
      </c>
      <c r="O24" s="27">
        <v>111.02134560517509</v>
      </c>
      <c r="P24" s="27">
        <v>111.0278928051877</v>
      </c>
      <c r="Q24" s="27">
        <v>111.27810736960703</v>
      </c>
      <c r="R24" s="27">
        <v>111.64846466834678</v>
      </c>
      <c r="S24" s="27">
        <v>112.26144219543987</v>
      </c>
      <c r="T24" s="27">
        <v>112.9978269779705</v>
      </c>
      <c r="U24" s="27">
        <v>113.85414709225357</v>
      </c>
      <c r="V24" s="27">
        <v>114.95576494292357</v>
      </c>
      <c r="W24" s="27">
        <v>116.18043793798422</v>
      </c>
      <c r="X24" s="27">
        <v>117.40313566993592</v>
      </c>
      <c r="Y24" s="27">
        <v>118.62907105627379</v>
      </c>
      <c r="Z24" s="27">
        <v>119.8537935131625</v>
      </c>
      <c r="AA24" s="27">
        <v>121.07892596262023</v>
      </c>
      <c r="AB24" s="27">
        <v>122.42767075422442</v>
      </c>
      <c r="AC24" s="27">
        <v>123.77647172065272</v>
      </c>
      <c r="AD24" s="27">
        <v>125.36830546476857</v>
      </c>
      <c r="AE24" s="27">
        <v>127.08291899364488</v>
      </c>
      <c r="AF24" s="27">
        <v>128.91740190995321</v>
      </c>
      <c r="AG24" s="27">
        <v>130.75489526585258</v>
      </c>
      <c r="AH24" s="27">
        <v>132.34760723956526</v>
      </c>
      <c r="AI24" s="27">
        <v>134.06261599768715</v>
      </c>
      <c r="AJ24" s="27">
        <v>135.77551467471613</v>
      </c>
      <c r="AK24" s="28">
        <f t="shared" si="0"/>
        <v>0.24145378806628459</v>
      </c>
    </row>
    <row r="25" spans="1:37" ht="15" customHeight="1" x14ac:dyDescent="0.45">
      <c r="A25" s="9" t="s">
        <v>109</v>
      </c>
      <c r="B25" s="29" t="s">
        <v>94</v>
      </c>
      <c r="C25" s="30">
        <v>72.884368308351171</v>
      </c>
      <c r="D25" s="30">
        <v>73.438108654704308</v>
      </c>
      <c r="E25" s="30">
        <v>73.804927736674074</v>
      </c>
      <c r="F25" s="30">
        <v>73.32297386811679</v>
      </c>
      <c r="G25" s="30">
        <v>72.476421948250007</v>
      </c>
      <c r="H25" s="30">
        <v>71.631347832853251</v>
      </c>
      <c r="I25" s="30">
        <v>70.786294034091185</v>
      </c>
      <c r="J25" s="30">
        <v>69.334573786271676</v>
      </c>
      <c r="K25" s="30">
        <v>67.883508724987252</v>
      </c>
      <c r="L25" s="30">
        <v>67.400488791063893</v>
      </c>
      <c r="M25" s="30">
        <v>66.433743002599499</v>
      </c>
      <c r="N25" s="30">
        <v>65.709065700759311</v>
      </c>
      <c r="O25" s="30">
        <v>64.863674565824397</v>
      </c>
      <c r="P25" s="30">
        <v>64.017176704960519</v>
      </c>
      <c r="Q25" s="30">
        <v>63.656908582613632</v>
      </c>
      <c r="R25" s="30">
        <v>63.538788924423685</v>
      </c>
      <c r="S25" s="30">
        <v>63.298930069073769</v>
      </c>
      <c r="T25" s="30">
        <v>63.060077636093212</v>
      </c>
      <c r="U25" s="30">
        <v>63.306308041690613</v>
      </c>
      <c r="V25" s="30">
        <v>63.310733123956844</v>
      </c>
      <c r="W25" s="30">
        <v>63.680491087347008</v>
      </c>
      <c r="X25" s="30">
        <v>64.292193343060148</v>
      </c>
      <c r="Y25" s="30">
        <v>65.148752137461827</v>
      </c>
      <c r="Z25" s="30">
        <v>66.004675332299428</v>
      </c>
      <c r="AA25" s="30">
        <v>67.468678623749227</v>
      </c>
      <c r="AB25" s="30">
        <v>68.812375021738859</v>
      </c>
      <c r="AC25" s="30">
        <v>70.520976029448505</v>
      </c>
      <c r="AD25" s="30">
        <v>71.986456678121229</v>
      </c>
      <c r="AE25" s="30">
        <v>73.452711073838756</v>
      </c>
      <c r="AF25" s="30">
        <v>76.255859431642136</v>
      </c>
      <c r="AG25" s="30">
        <v>79.912526688060609</v>
      </c>
      <c r="AH25" s="30">
        <v>82.473968482008502</v>
      </c>
      <c r="AI25" s="30">
        <v>83.454586728142829</v>
      </c>
      <c r="AJ25" s="30">
        <v>84.433877405244615</v>
      </c>
      <c r="AK25" s="28">
        <f t="shared" si="0"/>
        <v>0.14972837607026171</v>
      </c>
    </row>
    <row r="26" spans="1:37" ht="15" customHeight="1" x14ac:dyDescent="0.45">
      <c r="A26" s="9" t="s">
        <v>110</v>
      </c>
      <c r="B26" s="29" t="s">
        <v>96</v>
      </c>
      <c r="C26" s="30">
        <v>0.12027123483226267</v>
      </c>
      <c r="D26" s="30">
        <v>0.84969712493046301</v>
      </c>
      <c r="E26" s="30">
        <v>0.97111747021939565</v>
      </c>
      <c r="F26" s="30">
        <v>1.2139565209953112</v>
      </c>
      <c r="G26" s="30">
        <v>1.5782135432617255</v>
      </c>
      <c r="H26" s="30">
        <v>1.9425450259756813</v>
      </c>
      <c r="I26" s="30">
        <v>2.1855116511383215</v>
      </c>
      <c r="J26" s="30">
        <v>3.157090925469463</v>
      </c>
      <c r="K26" s="30">
        <v>4.4931839406521075</v>
      </c>
      <c r="L26" s="30">
        <v>4.8576928858424431</v>
      </c>
      <c r="M26" s="30">
        <v>5.7082009526913646</v>
      </c>
      <c r="N26" s="30">
        <v>6.5587607168964919</v>
      </c>
      <c r="O26" s="30">
        <v>7.4095208773694523</v>
      </c>
      <c r="P26" s="30">
        <v>8.5032303023666724</v>
      </c>
      <c r="Q26" s="30">
        <v>9.1111987475114926</v>
      </c>
      <c r="R26" s="30">
        <v>9.5976373327523365</v>
      </c>
      <c r="S26" s="30">
        <v>10.327080721441977</v>
      </c>
      <c r="T26" s="30">
        <v>11.299782697797051</v>
      </c>
      <c r="U26" s="30">
        <v>12.029413620206087</v>
      </c>
      <c r="V26" s="30">
        <v>12.880878524259934</v>
      </c>
      <c r="W26" s="30">
        <v>13.61109733164669</v>
      </c>
      <c r="X26" s="30">
        <v>14.341169781627784</v>
      </c>
      <c r="Y26" s="30">
        <v>14.707087702673286</v>
      </c>
      <c r="Z26" s="30">
        <v>15.072890867781084</v>
      </c>
      <c r="AA26" s="30">
        <v>14.952517965263343</v>
      </c>
      <c r="AB26" s="30">
        <v>14.953926020625227</v>
      </c>
      <c r="AC26" s="30">
        <v>14.468958875007537</v>
      </c>
      <c r="AD26" s="30">
        <v>14.34865183786876</v>
      </c>
      <c r="AE26" s="30">
        <v>14.471643406931808</v>
      </c>
      <c r="AF26" s="30">
        <v>13.134980571957497</v>
      </c>
      <c r="AG26" s="30">
        <v>11.068553924830312</v>
      </c>
      <c r="AH26" s="30">
        <v>9.8530847301514584</v>
      </c>
      <c r="AI26" s="30">
        <v>10.340582903632855</v>
      </c>
      <c r="AJ26" s="30">
        <v>10.949638280219041</v>
      </c>
      <c r="AK26" s="28">
        <f t="shared" si="0"/>
        <v>11.88651915953597</v>
      </c>
    </row>
    <row r="27" spans="1:37" ht="15" customHeight="1" x14ac:dyDescent="0.45">
      <c r="A27" s="9" t="s">
        <v>111</v>
      </c>
      <c r="B27" s="29" t="s">
        <v>98</v>
      </c>
      <c r="C27" s="30">
        <v>33.43540328336902</v>
      </c>
      <c r="D27" s="30">
        <v>34.958967425710476</v>
      </c>
      <c r="E27" s="30">
        <v>35.93134639811764</v>
      </c>
      <c r="F27" s="30">
        <v>36.661486934058395</v>
      </c>
      <c r="G27" s="30">
        <v>37.027317745755866</v>
      </c>
      <c r="H27" s="30">
        <v>37.393991750031873</v>
      </c>
      <c r="I27" s="30">
        <v>37.760784639112103</v>
      </c>
      <c r="J27" s="30">
        <v>37.885091105633563</v>
      </c>
      <c r="K27" s="30">
        <v>38.131344793642214</v>
      </c>
      <c r="L27" s="30">
        <v>38.254331476009234</v>
      </c>
      <c r="M27" s="30">
        <v>38.378542575541942</v>
      </c>
      <c r="N27" s="30">
        <v>38.380896047023917</v>
      </c>
      <c r="O27" s="30">
        <v>38.383747495881103</v>
      </c>
      <c r="P27" s="30">
        <v>38.264536360650027</v>
      </c>
      <c r="Q27" s="30">
        <v>38.267034739548265</v>
      </c>
      <c r="R27" s="30">
        <v>38.269060250847915</v>
      </c>
      <c r="S27" s="30">
        <v>38.270946202990856</v>
      </c>
      <c r="T27" s="30">
        <v>38.273457524796456</v>
      </c>
      <c r="U27" s="30">
        <v>38.396916201869935</v>
      </c>
      <c r="V27" s="30">
        <v>38.399600128925847</v>
      </c>
      <c r="W27" s="30">
        <v>38.402738900003158</v>
      </c>
      <c r="X27" s="30">
        <v>38.405166533850675</v>
      </c>
      <c r="Y27" s="30">
        <v>38.28704649869492</v>
      </c>
      <c r="Z27" s="30">
        <v>38.290005027024527</v>
      </c>
      <c r="AA27" s="30">
        <v>38.171468626769837</v>
      </c>
      <c r="AB27" s="30">
        <v>38.17506317460424</v>
      </c>
      <c r="AC27" s="30">
        <v>38.300185257372888</v>
      </c>
      <c r="AD27" s="30">
        <v>38.546801971223701</v>
      </c>
      <c r="AE27" s="30">
        <v>38.672122717683322</v>
      </c>
      <c r="AF27" s="30">
        <v>38.918460953948141</v>
      </c>
      <c r="AG27" s="30">
        <v>39.165652349399565</v>
      </c>
      <c r="AH27" s="30">
        <v>39.412338920605833</v>
      </c>
      <c r="AI27" s="30">
        <v>39.537522866831509</v>
      </c>
      <c r="AJ27" s="30">
        <v>39.662023103904531</v>
      </c>
      <c r="AK27" s="28">
        <f t="shared" si="0"/>
        <v>0.13453073773383836</v>
      </c>
    </row>
    <row r="28" spans="1:37" ht="15" customHeight="1" x14ac:dyDescent="0.45">
      <c r="A28" s="9" t="s">
        <v>112</v>
      </c>
      <c r="B28" s="29" t="s">
        <v>102</v>
      </c>
      <c r="C28" s="30">
        <v>0</v>
      </c>
      <c r="D28" s="30">
        <v>0</v>
      </c>
      <c r="E28" s="30">
        <v>0</v>
      </c>
      <c r="F28" s="30">
        <v>0</v>
      </c>
      <c r="G28" s="30">
        <v>0</v>
      </c>
      <c r="H28" s="30">
        <v>0</v>
      </c>
      <c r="I28" s="30">
        <v>0.12141731395212896</v>
      </c>
      <c r="J28" s="30">
        <v>0.12142657405651783</v>
      </c>
      <c r="K28" s="30">
        <v>0.12143740380140831</v>
      </c>
      <c r="L28" s="30">
        <v>0.12144232214606106</v>
      </c>
      <c r="M28" s="30">
        <v>0.12145108409981625</v>
      </c>
      <c r="N28" s="30">
        <v>0.12145853179437947</v>
      </c>
      <c r="O28" s="30">
        <v>0.12146755536671235</v>
      </c>
      <c r="P28" s="30">
        <v>0.12147471860523819</v>
      </c>
      <c r="Q28" s="30">
        <v>0.1214826499668199</v>
      </c>
      <c r="R28" s="30">
        <v>0.12148908016142196</v>
      </c>
      <c r="S28" s="30">
        <v>0.1214950673110821</v>
      </c>
      <c r="T28" s="30">
        <v>0.1215030397612586</v>
      </c>
      <c r="U28" s="30">
        <v>0.12150922848693016</v>
      </c>
      <c r="V28" s="30">
        <v>0.12151772192698052</v>
      </c>
      <c r="W28" s="30">
        <v>0.12152765474684543</v>
      </c>
      <c r="X28" s="30">
        <v>0.12153533713243884</v>
      </c>
      <c r="Y28" s="30">
        <v>0.12154617936093626</v>
      </c>
      <c r="Z28" s="30">
        <v>0.12155557151436358</v>
      </c>
      <c r="AA28" s="30">
        <v>0.24313037341891613</v>
      </c>
      <c r="AB28" s="30">
        <v>0.24315326862805248</v>
      </c>
      <c r="AC28" s="30">
        <v>0.24317577941189139</v>
      </c>
      <c r="AD28" s="30">
        <v>0.24319748877743658</v>
      </c>
      <c r="AE28" s="30">
        <v>0.24322089759549259</v>
      </c>
      <c r="AF28" s="30">
        <v>0.24324038096217587</v>
      </c>
      <c r="AG28" s="30">
        <v>0.24326492142484202</v>
      </c>
      <c r="AH28" s="30">
        <v>0.2432860427197891</v>
      </c>
      <c r="AI28" s="30">
        <v>0.24330783302665546</v>
      </c>
      <c r="AJ28" s="30">
        <v>0.2433252951159787</v>
      </c>
      <c r="AK28" s="28" t="e">
        <f t="shared" si="0"/>
        <v>#DIV/0!</v>
      </c>
    </row>
    <row r="29" spans="1:37" ht="15" customHeight="1" x14ac:dyDescent="0.45">
      <c r="A29" s="9" t="s">
        <v>113</v>
      </c>
      <c r="B29" s="29" t="s">
        <v>100</v>
      </c>
      <c r="C29" s="30">
        <v>0.12027123483226267</v>
      </c>
      <c r="D29" s="30">
        <v>0.12138530356149471</v>
      </c>
      <c r="E29" s="30">
        <v>0.12138968377742446</v>
      </c>
      <c r="F29" s="30">
        <v>0.12139565209953111</v>
      </c>
      <c r="G29" s="30">
        <v>0.12140104178936351</v>
      </c>
      <c r="H29" s="30">
        <v>0.12140906412348008</v>
      </c>
      <c r="I29" s="30">
        <v>0.12141731395212896</v>
      </c>
      <c r="J29" s="30">
        <v>0.12142657405651783</v>
      </c>
      <c r="K29" s="30">
        <v>0.12143740380140831</v>
      </c>
      <c r="L29" s="30">
        <v>0.12144232214606106</v>
      </c>
      <c r="M29" s="30">
        <v>0.12145108409981625</v>
      </c>
      <c r="N29" s="30">
        <v>0.12145853179437947</v>
      </c>
      <c r="O29" s="30">
        <v>0.12146755536671235</v>
      </c>
      <c r="P29" s="30">
        <v>0.12147471860523819</v>
      </c>
      <c r="Q29" s="30">
        <v>0.1214826499668199</v>
      </c>
      <c r="R29" s="30">
        <v>0.12148908016142196</v>
      </c>
      <c r="S29" s="30">
        <v>0.1214950673110821</v>
      </c>
      <c r="T29" s="30">
        <v>0.1215030397612586</v>
      </c>
      <c r="U29" s="30">
        <v>0.12150922848693016</v>
      </c>
      <c r="V29" s="30">
        <v>0.12151772192698052</v>
      </c>
      <c r="W29" s="30">
        <v>0.12152765474684543</v>
      </c>
      <c r="X29" s="30">
        <v>0.12153533713243884</v>
      </c>
      <c r="Y29" s="30">
        <v>0.12154617936093626</v>
      </c>
      <c r="Z29" s="30">
        <v>0.12155557151436358</v>
      </c>
      <c r="AA29" s="30">
        <v>0.12156518670945807</v>
      </c>
      <c r="AB29" s="30">
        <v>0.12157663431402624</v>
      </c>
      <c r="AC29" s="30">
        <v>0.1215878897059457</v>
      </c>
      <c r="AD29" s="30">
        <v>0.12159874438871829</v>
      </c>
      <c r="AE29" s="30">
        <v>0.1216104487977463</v>
      </c>
      <c r="AF29" s="30">
        <v>0.24324038096217587</v>
      </c>
      <c r="AG29" s="30">
        <v>0.24326492142484202</v>
      </c>
      <c r="AH29" s="30">
        <v>0.2432860427197891</v>
      </c>
      <c r="AI29" s="30">
        <v>0.24330783302665546</v>
      </c>
      <c r="AJ29" s="30">
        <v>0.2433252951159787</v>
      </c>
      <c r="AK29" s="28">
        <f t="shared" si="0"/>
        <v>1.0045696470389289</v>
      </c>
    </row>
    <row r="30" spans="1:37" ht="15" customHeight="1" x14ac:dyDescent="0.45">
      <c r="A30" s="9" t="s">
        <v>114</v>
      </c>
      <c r="B30" s="29" t="s">
        <v>104</v>
      </c>
      <c r="C30" s="30">
        <v>0</v>
      </c>
      <c r="D30" s="30">
        <v>0</v>
      </c>
      <c r="E30" s="30">
        <v>0</v>
      </c>
      <c r="F30" s="30">
        <v>0</v>
      </c>
      <c r="G30" s="30">
        <v>0</v>
      </c>
      <c r="H30" s="30">
        <v>0</v>
      </c>
      <c r="I30" s="30">
        <v>0</v>
      </c>
      <c r="J30" s="30">
        <v>0</v>
      </c>
      <c r="K30" s="30">
        <v>0</v>
      </c>
      <c r="L30" s="30">
        <v>0</v>
      </c>
      <c r="M30" s="30">
        <v>0</v>
      </c>
      <c r="N30" s="30">
        <v>0</v>
      </c>
      <c r="O30" s="30">
        <v>0.12146755536671235</v>
      </c>
      <c r="P30" s="30">
        <v>0.12147471860523819</v>
      </c>
      <c r="Q30" s="30">
        <v>0.1214826499668199</v>
      </c>
      <c r="R30" s="30">
        <v>0.12148908016142196</v>
      </c>
      <c r="S30" s="30">
        <v>0.1214950673110821</v>
      </c>
      <c r="T30" s="30">
        <v>0.1215030397612586</v>
      </c>
      <c r="U30" s="30">
        <v>0.12150922848693016</v>
      </c>
      <c r="V30" s="30">
        <v>0.12151772192698052</v>
      </c>
      <c r="W30" s="30">
        <v>0.12152765474684543</v>
      </c>
      <c r="X30" s="30">
        <v>0.12153533713243884</v>
      </c>
      <c r="Y30" s="30">
        <v>0.12154617936093626</v>
      </c>
      <c r="Z30" s="30">
        <v>0.12155557151436358</v>
      </c>
      <c r="AA30" s="30">
        <v>0.12156518670945807</v>
      </c>
      <c r="AB30" s="30">
        <v>0.12157663431402624</v>
      </c>
      <c r="AC30" s="30">
        <v>0.1215878897059457</v>
      </c>
      <c r="AD30" s="30">
        <v>0.12159874438871829</v>
      </c>
      <c r="AE30" s="30">
        <v>0.1216104487977463</v>
      </c>
      <c r="AF30" s="30">
        <v>0.12162019048108794</v>
      </c>
      <c r="AG30" s="30">
        <v>0.12163246071242101</v>
      </c>
      <c r="AH30" s="30">
        <v>0.12164302135989455</v>
      </c>
      <c r="AI30" s="30">
        <v>0.12165391651332773</v>
      </c>
      <c r="AJ30" s="30">
        <v>0.2433252951159787</v>
      </c>
      <c r="AK30" s="28" t="e">
        <f t="shared" si="0"/>
        <v>#DIV/0!</v>
      </c>
    </row>
    <row r="31" spans="1:37" ht="15" customHeight="1" x14ac:dyDescent="0.45">
      <c r="A31" s="9" t="s">
        <v>115</v>
      </c>
      <c r="B31" s="29" t="s">
        <v>106</v>
      </c>
      <c r="C31" s="30">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0">
        <v>0</v>
      </c>
      <c r="AG31" s="30">
        <v>0</v>
      </c>
      <c r="AH31" s="30">
        <v>0</v>
      </c>
      <c r="AI31" s="30">
        <v>0</v>
      </c>
      <c r="AJ31" s="30">
        <v>0</v>
      </c>
      <c r="AK31" s="28" t="e">
        <f t="shared" si="0"/>
        <v>#DIV/0!</v>
      </c>
    </row>
    <row r="32" spans="1:37" ht="15.75" customHeight="1" x14ac:dyDescent="0.45">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28" t="e">
        <f t="shared" si="0"/>
        <v>#DIV/0!</v>
      </c>
    </row>
    <row r="33" spans="1:37" ht="15" customHeight="1" x14ac:dyDescent="0.35">
      <c r="A33" s="9" t="s">
        <v>116</v>
      </c>
      <c r="B33" s="26" t="s">
        <v>117</v>
      </c>
      <c r="C33" s="27">
        <v>679.53247680228401</v>
      </c>
      <c r="D33" s="27">
        <v>694.93086288955726</v>
      </c>
      <c r="E33" s="27">
        <v>706.24518021705558</v>
      </c>
      <c r="F33" s="27">
        <v>707.73665174026632</v>
      </c>
      <c r="G33" s="27">
        <v>705.94705800514873</v>
      </c>
      <c r="H33" s="27">
        <v>705.87229881391329</v>
      </c>
      <c r="I33" s="27">
        <v>705.79884600372577</v>
      </c>
      <c r="J33" s="27">
        <v>704.75983582402944</v>
      </c>
      <c r="K33" s="27">
        <v>703.48688022155829</v>
      </c>
      <c r="L33" s="27">
        <v>701.57229503779479</v>
      </c>
      <c r="M33" s="27">
        <v>697.25067381704514</v>
      </c>
      <c r="N33" s="27">
        <v>693.6496750777012</v>
      </c>
      <c r="O33" s="27">
        <v>688.72103892925907</v>
      </c>
      <c r="P33" s="27">
        <v>683.78119102888581</v>
      </c>
      <c r="Q33" s="27">
        <v>680.30283981419143</v>
      </c>
      <c r="R33" s="27">
        <v>676.69417649912032</v>
      </c>
      <c r="S33" s="27">
        <v>673.81164330726131</v>
      </c>
      <c r="T33" s="27">
        <v>672.88383419785009</v>
      </c>
      <c r="U33" s="27">
        <v>674.01169041700166</v>
      </c>
      <c r="V33" s="27">
        <v>675.88156935786571</v>
      </c>
      <c r="W33" s="27">
        <v>678.97500707062545</v>
      </c>
      <c r="X33" s="27">
        <v>682.5424533357766</v>
      </c>
      <c r="Y33" s="27">
        <v>686.0066363131242</v>
      </c>
      <c r="Z33" s="27">
        <v>688.73386820038411</v>
      </c>
      <c r="AA33" s="27">
        <v>692.67843387049209</v>
      </c>
      <c r="AB33" s="27">
        <v>696.99884452231242</v>
      </c>
      <c r="AC33" s="27">
        <v>701.92688727242444</v>
      </c>
      <c r="AD33" s="27">
        <v>708.19108731989536</v>
      </c>
      <c r="AE33" s="27">
        <v>715.06943893074822</v>
      </c>
      <c r="AF33" s="27">
        <v>721.93745069573799</v>
      </c>
      <c r="AG33" s="27">
        <v>729.6731318138136</v>
      </c>
      <c r="AH33" s="27">
        <v>737.76492454776042</v>
      </c>
      <c r="AI33" s="27">
        <v>745.13023864413231</v>
      </c>
      <c r="AJ33" s="27">
        <v>753.21345103151214</v>
      </c>
      <c r="AK33" s="28">
        <f t="shared" si="0"/>
        <v>8.3868182080175518E-2</v>
      </c>
    </row>
    <row r="34" spans="1:37" ht="15" customHeight="1" x14ac:dyDescent="0.45">
      <c r="A34" s="9" t="s">
        <v>118</v>
      </c>
      <c r="B34" s="29" t="s">
        <v>119</v>
      </c>
      <c r="C34" s="30">
        <v>63.142398286937897</v>
      </c>
      <c r="D34" s="30">
        <v>63.848669673346222</v>
      </c>
      <c r="E34" s="30">
        <v>64.579311769589822</v>
      </c>
      <c r="F34" s="30">
        <v>64.825278221149617</v>
      </c>
      <c r="G34" s="30">
        <v>65.070958399098842</v>
      </c>
      <c r="H34" s="30">
        <v>65.439485562555774</v>
      </c>
      <c r="I34" s="30">
        <v>65.808184162053905</v>
      </c>
      <c r="J34" s="30">
        <v>66.298909434858729</v>
      </c>
      <c r="K34" s="30">
        <v>66.426259879370349</v>
      </c>
      <c r="L34" s="30">
        <v>67.15760414677176</v>
      </c>
      <c r="M34" s="30">
        <v>67.405351675398023</v>
      </c>
      <c r="N34" s="30">
        <v>67.895319273058135</v>
      </c>
      <c r="O34" s="30">
        <v>68.629168782192465</v>
      </c>
      <c r="P34" s="30">
        <v>68.87616544917006</v>
      </c>
      <c r="Q34" s="30">
        <v>69.852523730921448</v>
      </c>
      <c r="R34" s="30">
        <v>70.585155573786153</v>
      </c>
      <c r="S34" s="30">
        <v>71.317604511605197</v>
      </c>
      <c r="T34" s="30">
        <v>72.294308657948875</v>
      </c>
      <c r="U34" s="30">
        <v>73.513083234592742</v>
      </c>
      <c r="V34" s="30">
        <v>74.854916707019996</v>
      </c>
      <c r="W34" s="30">
        <v>76.197839526272077</v>
      </c>
      <c r="X34" s="30">
        <v>77.904151101893305</v>
      </c>
      <c r="Y34" s="30">
        <v>79.369655122691384</v>
      </c>
      <c r="Z34" s="30">
        <v>81.320677343109239</v>
      </c>
      <c r="AA34" s="30">
        <v>83.150587709269317</v>
      </c>
      <c r="AB34" s="30">
        <v>85.225220654132386</v>
      </c>
      <c r="AC34" s="30">
        <v>87.543280588280894</v>
      </c>
      <c r="AD34" s="30">
        <v>89.739873358874092</v>
      </c>
      <c r="AE34" s="30">
        <v>91.937499291096202</v>
      </c>
      <c r="AF34" s="30">
        <v>94.863748575248593</v>
      </c>
      <c r="AG34" s="30">
        <v>98.157395794923758</v>
      </c>
      <c r="AH34" s="30">
        <v>101.32863679279217</v>
      </c>
      <c r="AI34" s="30">
        <v>103.64913686935522</v>
      </c>
      <c r="AJ34" s="30">
        <v>106.2114913181247</v>
      </c>
      <c r="AK34" s="28">
        <f t="shared" si="0"/>
        <v>0.66348792952945324</v>
      </c>
    </row>
    <row r="35" spans="1:37" ht="15" customHeight="1" x14ac:dyDescent="0.45">
      <c r="A35" s="9" t="s">
        <v>120</v>
      </c>
      <c r="B35" s="29" t="s">
        <v>98</v>
      </c>
      <c r="C35" s="30">
        <v>611.57922912205561</v>
      </c>
      <c r="D35" s="30">
        <v>625.49846925238228</v>
      </c>
      <c r="E35" s="30">
        <v>635.59638425859453</v>
      </c>
      <c r="F35" s="30">
        <v>636.35600830574208</v>
      </c>
      <c r="G35" s="30">
        <v>633.95624022405627</v>
      </c>
      <c r="H35" s="30">
        <v>633.39108753219568</v>
      </c>
      <c r="I35" s="30">
        <v>632.58420569059194</v>
      </c>
      <c r="J35" s="30">
        <v>630.68962564955359</v>
      </c>
      <c r="K35" s="30">
        <v>628.5600020760894</v>
      </c>
      <c r="L35" s="30">
        <v>625.79228601865259</v>
      </c>
      <c r="M35" s="30">
        <v>620.73649083416092</v>
      </c>
      <c r="N35" s="30">
        <v>616.15913179288714</v>
      </c>
      <c r="O35" s="30">
        <v>610.01006305162946</v>
      </c>
      <c r="P35" s="30">
        <v>604.21525034245474</v>
      </c>
      <c r="Q35" s="30">
        <v>599.15242963635569</v>
      </c>
      <c r="R35" s="30">
        <v>594.32458014967619</v>
      </c>
      <c r="S35" s="30">
        <v>589.9800468626147</v>
      </c>
      <c r="T35" s="30">
        <v>587.10268812640163</v>
      </c>
      <c r="U35" s="30">
        <v>586.28202744943803</v>
      </c>
      <c r="V35" s="30">
        <v>585.71541968804604</v>
      </c>
      <c r="W35" s="30">
        <v>586.37093415352922</v>
      </c>
      <c r="X35" s="30">
        <v>587.01567834967966</v>
      </c>
      <c r="Y35" s="30">
        <v>587.7973233894877</v>
      </c>
      <c r="Z35" s="30">
        <v>587.3565215574049</v>
      </c>
      <c r="AA35" s="30">
        <v>588.25393848706767</v>
      </c>
      <c r="AB35" s="30">
        <v>589.16036988577116</v>
      </c>
      <c r="AC35" s="30">
        <v>590.43079241207238</v>
      </c>
      <c r="AD35" s="30">
        <v>592.91547763939047</v>
      </c>
      <c r="AE35" s="30">
        <v>595.64797821136142</v>
      </c>
      <c r="AF35" s="30">
        <v>598.12809678599046</v>
      </c>
      <c r="AG35" s="30">
        <v>601.22925330149712</v>
      </c>
      <c r="AH35" s="30">
        <v>604.44417313731594</v>
      </c>
      <c r="AI35" s="30">
        <v>606.93138948499211</v>
      </c>
      <c r="AJ35" s="30">
        <v>610.0165148557586</v>
      </c>
      <c r="AK35" s="28">
        <f t="shared" si="0"/>
        <v>-2.4751386546362379E-2</v>
      </c>
    </row>
    <row r="36" spans="1:37" ht="15" customHeight="1" x14ac:dyDescent="0.45">
      <c r="A36" s="9" t="s">
        <v>121</v>
      </c>
      <c r="B36" s="29" t="s">
        <v>100</v>
      </c>
      <c r="C36" s="30">
        <v>4.5703069236259815</v>
      </c>
      <c r="D36" s="30">
        <v>5.0981827495827776</v>
      </c>
      <c r="E36" s="30">
        <v>5.4625357699841004</v>
      </c>
      <c r="F36" s="30">
        <v>5.7055956486779627</v>
      </c>
      <c r="G36" s="30">
        <v>5.8272500058894483</v>
      </c>
      <c r="H36" s="30">
        <v>5.9490441420505249</v>
      </c>
      <c r="I36" s="30">
        <v>6.0708656976064486</v>
      </c>
      <c r="J36" s="30">
        <v>6.0713287028258911</v>
      </c>
      <c r="K36" s="30">
        <v>6.071870190070416</v>
      </c>
      <c r="L36" s="30">
        <v>6.1935584294491139</v>
      </c>
      <c r="M36" s="30">
        <v>6.1940052890906285</v>
      </c>
      <c r="N36" s="30">
        <v>6.1943851215133527</v>
      </c>
      <c r="O36" s="30">
        <v>6.3163128790690415</v>
      </c>
      <c r="P36" s="30">
        <v>6.438160086077624</v>
      </c>
      <c r="Q36" s="30">
        <v>6.5600630982082748</v>
      </c>
      <c r="R36" s="30">
        <v>6.8033884890396301</v>
      </c>
      <c r="S36" s="30">
        <v>7.1682089713538444</v>
      </c>
      <c r="T36" s="30">
        <v>7.533188465198033</v>
      </c>
      <c r="U36" s="30">
        <v>8.0196090801373909</v>
      </c>
      <c r="V36" s="30">
        <v>8.6277582568156159</v>
      </c>
      <c r="W36" s="30">
        <v>9.3576294155070983</v>
      </c>
      <c r="X36" s="30">
        <v>10.087432981992423</v>
      </c>
      <c r="Y36" s="30">
        <v>10.939156142484263</v>
      </c>
      <c r="Z36" s="30">
        <v>11.912446008407633</v>
      </c>
      <c r="AA36" s="30">
        <v>13.007474977912013</v>
      </c>
      <c r="AB36" s="30">
        <v>14.224466214741071</v>
      </c>
      <c r="AC36" s="30">
        <v>15.563249882361049</v>
      </c>
      <c r="AD36" s="30">
        <v>17.023824214420561</v>
      </c>
      <c r="AE36" s="30">
        <v>18.728009114852931</v>
      </c>
      <c r="AF36" s="30">
        <v>20.432192000822774</v>
      </c>
      <c r="AG36" s="30">
        <v>22.258740310373046</v>
      </c>
      <c r="AH36" s="30">
        <v>24.206961250619017</v>
      </c>
      <c r="AI36" s="30">
        <v>26.277245966878787</v>
      </c>
      <c r="AJ36" s="30">
        <v>28.34739688101152</v>
      </c>
      <c r="AK36" s="28">
        <f t="shared" si="0"/>
        <v>4.5602943780960778</v>
      </c>
    </row>
    <row r="37" spans="1:37" ht="15" customHeight="1" x14ac:dyDescent="0.45">
      <c r="A37" s="9" t="s">
        <v>122</v>
      </c>
      <c r="B37" s="29" t="s">
        <v>102</v>
      </c>
      <c r="C37" s="30">
        <v>0.12027123483226267</v>
      </c>
      <c r="D37" s="30">
        <v>0.24277060712298942</v>
      </c>
      <c r="E37" s="30">
        <v>0.24277936755484891</v>
      </c>
      <c r="F37" s="30">
        <v>0.24279130419906222</v>
      </c>
      <c r="G37" s="30">
        <v>0.24280208357872701</v>
      </c>
      <c r="H37" s="30">
        <v>0.24281812824696017</v>
      </c>
      <c r="I37" s="30">
        <v>0.36425194185638693</v>
      </c>
      <c r="J37" s="30">
        <v>0.36427972216955345</v>
      </c>
      <c r="K37" s="30">
        <v>0.36431221140422498</v>
      </c>
      <c r="L37" s="30">
        <v>0.36432696643818319</v>
      </c>
      <c r="M37" s="30">
        <v>0.36435325229944882</v>
      </c>
      <c r="N37" s="30">
        <v>0.36437559538313846</v>
      </c>
      <c r="O37" s="30">
        <v>0.36440266610013705</v>
      </c>
      <c r="P37" s="30">
        <v>0.36442415581571458</v>
      </c>
      <c r="Q37" s="30">
        <v>0.3644479499004597</v>
      </c>
      <c r="R37" s="30">
        <v>0.36446724048426593</v>
      </c>
      <c r="S37" s="30">
        <v>0.36448520193324629</v>
      </c>
      <c r="T37" s="30">
        <v>0.36450911928377583</v>
      </c>
      <c r="U37" s="30">
        <v>0.48603691394772064</v>
      </c>
      <c r="V37" s="30">
        <v>0.48607088770792206</v>
      </c>
      <c r="W37" s="30">
        <v>0.48611061898738173</v>
      </c>
      <c r="X37" s="30">
        <v>0.48614134852975538</v>
      </c>
      <c r="Y37" s="30">
        <v>0.48618471744374503</v>
      </c>
      <c r="Z37" s="30">
        <v>0.48622228605745432</v>
      </c>
      <c r="AA37" s="30">
        <v>0.48626074683783227</v>
      </c>
      <c r="AB37" s="30">
        <v>0.60788317157013128</v>
      </c>
      <c r="AC37" s="30">
        <v>0.60793944852972848</v>
      </c>
      <c r="AD37" s="30">
        <v>0.60799372194359147</v>
      </c>
      <c r="AE37" s="30">
        <v>0.60805224398873148</v>
      </c>
      <c r="AF37" s="30">
        <v>0.60810095240543971</v>
      </c>
      <c r="AG37" s="30">
        <v>0.72979476427452605</v>
      </c>
      <c r="AH37" s="30">
        <v>0.72985812815936735</v>
      </c>
      <c r="AI37" s="30">
        <v>0.72992349907996634</v>
      </c>
      <c r="AJ37" s="30">
        <v>0.72997588534793612</v>
      </c>
      <c r="AK37" s="28">
        <f t="shared" si="0"/>
        <v>2.0068544705583933</v>
      </c>
    </row>
    <row r="38" spans="1:37" ht="15" customHeight="1" x14ac:dyDescent="0.45">
      <c r="A38" s="9" t="s">
        <v>123</v>
      </c>
      <c r="B38" s="29" t="s">
        <v>124</v>
      </c>
      <c r="C38" s="30">
        <v>0</v>
      </c>
      <c r="D38" s="30">
        <v>0.24277060712298942</v>
      </c>
      <c r="E38" s="30">
        <v>0.24277936755484891</v>
      </c>
      <c r="F38" s="30">
        <v>0.24279130419906222</v>
      </c>
      <c r="G38" s="30">
        <v>0.36420312536809052</v>
      </c>
      <c r="H38" s="30">
        <v>0.48563625649392034</v>
      </c>
      <c r="I38" s="30">
        <v>0.6070865697606449</v>
      </c>
      <c r="J38" s="30">
        <v>0.84998601839562482</v>
      </c>
      <c r="K38" s="30">
        <v>1.2143740380140833</v>
      </c>
      <c r="L38" s="30">
        <v>1.4573078657527327</v>
      </c>
      <c r="M38" s="30">
        <v>1.7003151773974277</v>
      </c>
      <c r="N38" s="30">
        <v>2.0647950405044511</v>
      </c>
      <c r="O38" s="30">
        <v>2.3078835519675347</v>
      </c>
      <c r="P38" s="30">
        <v>2.7939185279204786</v>
      </c>
      <c r="Q38" s="30">
        <v>3.0370662491704978</v>
      </c>
      <c r="R38" s="30">
        <v>3.2802051643583932</v>
      </c>
      <c r="S38" s="30">
        <v>3.6448520193324629</v>
      </c>
      <c r="T38" s="30">
        <v>4.0096003121215338</v>
      </c>
      <c r="U38" s="30">
        <v>4.2528229970425553</v>
      </c>
      <c r="V38" s="30">
        <v>4.61767343322526</v>
      </c>
      <c r="W38" s="30">
        <v>4.9826338446206631</v>
      </c>
      <c r="X38" s="30">
        <v>5.2260194966948701</v>
      </c>
      <c r="Y38" s="30">
        <v>5.3480318918811953</v>
      </c>
      <c r="Z38" s="30">
        <v>5.5915562896607254</v>
      </c>
      <c r="AA38" s="30">
        <v>5.4704334019256136</v>
      </c>
      <c r="AB38" s="30">
        <v>5.5925251784452072</v>
      </c>
      <c r="AC38" s="30">
        <v>5.3498671470616106</v>
      </c>
      <c r="AD38" s="30">
        <v>5.350344753103605</v>
      </c>
      <c r="AE38" s="30">
        <v>5.4724701958985831</v>
      </c>
      <c r="AF38" s="30">
        <v>4.9864278097246055</v>
      </c>
      <c r="AG38" s="30">
        <v>4.1355036642223144</v>
      </c>
      <c r="AH38" s="30">
        <v>3.7709336621567306</v>
      </c>
      <c r="AI38" s="30">
        <v>4.0145792449398154</v>
      </c>
      <c r="AJ38" s="30">
        <v>4.2581926645296271</v>
      </c>
      <c r="AK38" s="28">
        <f t="shared" si="0"/>
        <v>16.539984411590627</v>
      </c>
    </row>
    <row r="39" spans="1:37" ht="15" customHeight="1" x14ac:dyDescent="0.45">
      <c r="A39" s="9" t="s">
        <v>125</v>
      </c>
      <c r="B39" s="29" t="s">
        <v>104</v>
      </c>
      <c r="C39" s="30">
        <v>0</v>
      </c>
      <c r="D39" s="30">
        <v>0</v>
      </c>
      <c r="E39" s="30">
        <v>0.12138968377742446</v>
      </c>
      <c r="F39" s="30">
        <v>0.12139565209953111</v>
      </c>
      <c r="G39" s="30">
        <v>0.24280208357872701</v>
      </c>
      <c r="H39" s="30">
        <v>0.24281812824696017</v>
      </c>
      <c r="I39" s="30">
        <v>0.36425194185638693</v>
      </c>
      <c r="J39" s="30">
        <v>0.36427972216955345</v>
      </c>
      <c r="K39" s="30">
        <v>0.48574961520563326</v>
      </c>
      <c r="L39" s="30">
        <v>0.48576928858424423</v>
      </c>
      <c r="M39" s="30">
        <v>0.48580433639926501</v>
      </c>
      <c r="N39" s="30">
        <v>0.60729265897189744</v>
      </c>
      <c r="O39" s="30">
        <v>0.60733777683356172</v>
      </c>
      <c r="P39" s="30">
        <v>0.72884831163142916</v>
      </c>
      <c r="Q39" s="30">
        <v>0.7288958998009194</v>
      </c>
      <c r="R39" s="30">
        <v>0.85042356112995376</v>
      </c>
      <c r="S39" s="30">
        <v>0.85046547117757465</v>
      </c>
      <c r="T39" s="30">
        <v>0.85052127832881019</v>
      </c>
      <c r="U39" s="30">
        <v>0.97207382789544128</v>
      </c>
      <c r="V39" s="30">
        <v>0.97214177541584412</v>
      </c>
      <c r="W39" s="30">
        <v>1.0937488927216088</v>
      </c>
      <c r="X39" s="30">
        <v>1.2153533713243885</v>
      </c>
      <c r="Y39" s="30">
        <v>1.2154617936093626</v>
      </c>
      <c r="Z39" s="30">
        <v>1.3371112866579995</v>
      </c>
      <c r="AA39" s="30">
        <v>1.3372170538040389</v>
      </c>
      <c r="AB39" s="30">
        <v>1.458919611768315</v>
      </c>
      <c r="AC39" s="30">
        <v>1.580642566177294</v>
      </c>
      <c r="AD39" s="30">
        <v>1.5807836770533377</v>
      </c>
      <c r="AE39" s="30">
        <v>1.7025462831684481</v>
      </c>
      <c r="AF39" s="30">
        <v>1.8243028572163189</v>
      </c>
      <c r="AG39" s="30">
        <v>1.8244869106863151</v>
      </c>
      <c r="AH39" s="30">
        <v>1.9462883417583128</v>
      </c>
      <c r="AI39" s="30">
        <v>2.0681165807265711</v>
      </c>
      <c r="AJ39" s="30">
        <v>2.1899276560438081</v>
      </c>
      <c r="AK39" s="28" t="e">
        <f t="shared" si="0"/>
        <v>#DIV/0!</v>
      </c>
    </row>
    <row r="40" spans="1:37" ht="15" customHeight="1" x14ac:dyDescent="0.45">
      <c r="A40" s="9" t="s">
        <v>126</v>
      </c>
      <c r="B40" s="29" t="s">
        <v>106</v>
      </c>
      <c r="C40" s="30">
        <v>0</v>
      </c>
      <c r="D40" s="30">
        <v>0</v>
      </c>
      <c r="E40" s="30">
        <v>0.12138968377742446</v>
      </c>
      <c r="F40" s="30">
        <v>0.12139565209953111</v>
      </c>
      <c r="G40" s="30">
        <v>0.12140104178936351</v>
      </c>
      <c r="H40" s="30">
        <v>0.12140906412348008</v>
      </c>
      <c r="I40" s="30">
        <v>0.12141731395212896</v>
      </c>
      <c r="J40" s="30">
        <v>0.24285314811303566</v>
      </c>
      <c r="K40" s="30">
        <v>0.24287480760281663</v>
      </c>
      <c r="L40" s="30">
        <v>0.24288464429212211</v>
      </c>
      <c r="M40" s="30">
        <v>0.36435325229944882</v>
      </c>
      <c r="N40" s="30">
        <v>0.36437559538313846</v>
      </c>
      <c r="O40" s="30">
        <v>0.36440266610013705</v>
      </c>
      <c r="P40" s="30">
        <v>0.36442415581571458</v>
      </c>
      <c r="Q40" s="30">
        <v>0.4859305998672796</v>
      </c>
      <c r="R40" s="30">
        <v>0.48595632064568783</v>
      </c>
      <c r="S40" s="30">
        <v>0.48598026924432841</v>
      </c>
      <c r="T40" s="30">
        <v>0.48601215904503442</v>
      </c>
      <c r="U40" s="30">
        <v>0.60754614243465088</v>
      </c>
      <c r="V40" s="30">
        <v>0.60758860963490258</v>
      </c>
      <c r="W40" s="30">
        <v>0.60763827373422719</v>
      </c>
      <c r="X40" s="30">
        <v>0.72921202279463304</v>
      </c>
      <c r="Y40" s="30">
        <v>0.72927707616561754</v>
      </c>
      <c r="Z40" s="30">
        <v>0.85088900060054518</v>
      </c>
      <c r="AA40" s="30">
        <v>0.8509563069662065</v>
      </c>
      <c r="AB40" s="30">
        <v>0.8510364401981837</v>
      </c>
      <c r="AC40" s="30">
        <v>0.97270311764756556</v>
      </c>
      <c r="AD40" s="30">
        <v>0.97278995510974631</v>
      </c>
      <c r="AE40" s="30">
        <v>1.0944940391797167</v>
      </c>
      <c r="AF40" s="30">
        <v>1.0945817143297913</v>
      </c>
      <c r="AG40" s="30">
        <v>1.2163246071242102</v>
      </c>
      <c r="AH40" s="30">
        <v>1.33807323495884</v>
      </c>
      <c r="AI40" s="30">
        <v>1.338193081646605</v>
      </c>
      <c r="AJ40" s="30">
        <v>1.4599517706958722</v>
      </c>
      <c r="AK40" s="28" t="e">
        <f t="shared" si="0"/>
        <v>#DIV/0!</v>
      </c>
    </row>
    <row r="41" spans="1:37" ht="15.75" customHeight="1" x14ac:dyDescent="0.45">
      <c r="B41" s="31"/>
      <c r="C41" s="31">
        <v>0</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0</v>
      </c>
      <c r="AC41" s="31">
        <v>0</v>
      </c>
      <c r="AD41" s="31">
        <v>0</v>
      </c>
      <c r="AE41" s="31">
        <v>0</v>
      </c>
      <c r="AF41" s="31">
        <v>0</v>
      </c>
      <c r="AG41" s="31">
        <v>0</v>
      </c>
      <c r="AH41" s="31">
        <v>0</v>
      </c>
      <c r="AI41" s="31">
        <v>0</v>
      </c>
      <c r="AJ41" s="31">
        <v>0</v>
      </c>
      <c r="AK41" s="28" t="e">
        <f t="shared" si="0"/>
        <v>#DIV/0!</v>
      </c>
    </row>
    <row r="42" spans="1:37" ht="15.75" customHeight="1" x14ac:dyDescent="0.45">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28" t="e">
        <f t="shared" si="0"/>
        <v>#DIV/0!</v>
      </c>
    </row>
    <row r="43" spans="1:37" ht="15" customHeight="1" x14ac:dyDescent="0.35">
      <c r="A43" s="9" t="s">
        <v>127</v>
      </c>
      <c r="B43" s="26" t="s">
        <v>128</v>
      </c>
      <c r="C43" s="27">
        <v>62.781584582441113</v>
      </c>
      <c r="D43" s="27">
        <v>62.998972548415757</v>
      </c>
      <c r="E43" s="27">
        <v>63.486804615592995</v>
      </c>
      <c r="F43" s="27">
        <v>61.790386918661341</v>
      </c>
      <c r="G43" s="27">
        <v>61.186125061839206</v>
      </c>
      <c r="H43" s="27">
        <v>60.461713933493087</v>
      </c>
      <c r="I43" s="27">
        <v>60.101570406303843</v>
      </c>
      <c r="J43" s="27">
        <v>60.349007306089362</v>
      </c>
      <c r="K43" s="27">
        <v>60.475827093101337</v>
      </c>
      <c r="L43" s="27">
        <v>60.59971875088447</v>
      </c>
      <c r="M43" s="27">
        <v>60.482639881708494</v>
      </c>
      <c r="N43" s="27">
        <v>60.486348833600978</v>
      </c>
      <c r="O43" s="27">
        <v>61.21964790482302</v>
      </c>
      <c r="P43" s="27">
        <v>61.83063177006624</v>
      </c>
      <c r="Q43" s="27">
        <v>61.591703533177693</v>
      </c>
      <c r="R43" s="27">
        <v>61.230496401356667</v>
      </c>
      <c r="S43" s="27">
        <v>61.233513924785377</v>
      </c>
      <c r="T43" s="27">
        <v>60.994525960151819</v>
      </c>
      <c r="U43" s="27">
        <v>60.997632700438942</v>
      </c>
      <c r="V43" s="27">
        <v>61.123414129271204</v>
      </c>
      <c r="W43" s="27">
        <v>61.128410337663254</v>
      </c>
      <c r="X43" s="27">
        <v>61.132274577616741</v>
      </c>
      <c r="Y43" s="27">
        <v>61.259274397911874</v>
      </c>
      <c r="Z43" s="27">
        <v>61.385563614753615</v>
      </c>
      <c r="AA43" s="27">
        <v>61.390419288276327</v>
      </c>
      <c r="AB43" s="27">
        <v>61.274623694269224</v>
      </c>
      <c r="AC43" s="27">
        <v>61.158708522090684</v>
      </c>
      <c r="AD43" s="27">
        <v>61.285767171914017</v>
      </c>
      <c r="AE43" s="27">
        <v>61.413276642861881</v>
      </c>
      <c r="AF43" s="27">
        <v>61.296576002468321</v>
      </c>
      <c r="AG43" s="27">
        <v>61.424392659772614</v>
      </c>
      <c r="AH43" s="27">
        <v>61.429725786746751</v>
      </c>
      <c r="AI43" s="27">
        <v>61.556881755743831</v>
      </c>
      <c r="AJ43" s="27">
        <v>61.682962311900603</v>
      </c>
      <c r="AK43" s="28">
        <f t="shared" si="0"/>
        <v>-2.0889392053239895E-2</v>
      </c>
    </row>
    <row r="44" spans="1:37" ht="15" customHeight="1" x14ac:dyDescent="0.45">
      <c r="A44" s="9" t="s">
        <v>129</v>
      </c>
      <c r="B44" s="29" t="s">
        <v>98</v>
      </c>
      <c r="C44" s="30">
        <v>62.781584582441113</v>
      </c>
      <c r="D44" s="30">
        <v>62.998972548415757</v>
      </c>
      <c r="E44" s="30">
        <v>63.486804615592995</v>
      </c>
      <c r="F44" s="30">
        <v>61.790386918661341</v>
      </c>
      <c r="G44" s="30">
        <v>60.943322978260483</v>
      </c>
      <c r="H44" s="30">
        <v>60.097486741122644</v>
      </c>
      <c r="I44" s="30">
        <v>59.494483836543189</v>
      </c>
      <c r="J44" s="30">
        <v>59.377594713637215</v>
      </c>
      <c r="K44" s="30">
        <v>58.897140843683033</v>
      </c>
      <c r="L44" s="30">
        <v>58.413756952255369</v>
      </c>
      <c r="M44" s="30">
        <v>57.324911695113279</v>
      </c>
      <c r="N44" s="30">
        <v>56.235300220797697</v>
      </c>
      <c r="O44" s="30">
        <v>55.632140357954256</v>
      </c>
      <c r="P44" s="30">
        <v>54.906572809567663</v>
      </c>
      <c r="Q44" s="30">
        <v>53.45236598540076</v>
      </c>
      <c r="R44" s="30">
        <v>51.997326309088599</v>
      </c>
      <c r="S44" s="30">
        <v>50.784938136032316</v>
      </c>
      <c r="T44" s="30">
        <v>49.330234143070989</v>
      </c>
      <c r="U44" s="30">
        <v>48.239163709311271</v>
      </c>
      <c r="V44" s="30">
        <v>47.27039382959542</v>
      </c>
      <c r="W44" s="30">
        <v>46.058981149054418</v>
      </c>
      <c r="X44" s="30">
        <v>45.089610076134811</v>
      </c>
      <c r="Y44" s="30">
        <v>44.121263108019868</v>
      </c>
      <c r="Z44" s="30">
        <v>43.152227887599075</v>
      </c>
      <c r="AA44" s="30">
        <v>42.183119788181955</v>
      </c>
      <c r="AB44" s="30">
        <v>41.214479032454896</v>
      </c>
      <c r="AC44" s="30">
        <v>40.124003602962077</v>
      </c>
      <c r="AD44" s="30">
        <v>39.276394437556007</v>
      </c>
      <c r="AE44" s="30">
        <v>38.42890182008783</v>
      </c>
      <c r="AF44" s="30">
        <v>37.580638858656172</v>
      </c>
      <c r="AG44" s="30">
        <v>36.733003135151144</v>
      </c>
      <c r="AH44" s="30">
        <v>36.006334322528787</v>
      </c>
      <c r="AI44" s="30">
        <v>35.157981872351719</v>
      </c>
      <c r="AJ44" s="30">
        <v>34.430529258910987</v>
      </c>
      <c r="AK44" s="28">
        <f t="shared" si="0"/>
        <v>-0.45347474941038834</v>
      </c>
    </row>
    <row r="45" spans="1:37" ht="15" customHeight="1" x14ac:dyDescent="0.45">
      <c r="A45" s="9" t="s">
        <v>130</v>
      </c>
      <c r="B45" s="29" t="s">
        <v>131</v>
      </c>
      <c r="C45" s="30">
        <v>0</v>
      </c>
      <c r="D45" s="30">
        <v>0</v>
      </c>
      <c r="E45" s="30">
        <v>0</v>
      </c>
      <c r="F45" s="30">
        <v>0</v>
      </c>
      <c r="G45" s="30">
        <v>0</v>
      </c>
      <c r="H45" s="30">
        <v>0</v>
      </c>
      <c r="I45" s="30">
        <v>0</v>
      </c>
      <c r="J45" s="30">
        <v>0</v>
      </c>
      <c r="K45" s="30">
        <v>0</v>
      </c>
      <c r="L45" s="30">
        <v>0</v>
      </c>
      <c r="M45" s="30">
        <v>0</v>
      </c>
      <c r="N45" s="30">
        <v>0</v>
      </c>
      <c r="O45" s="30">
        <v>0</v>
      </c>
      <c r="P45" s="30">
        <v>0</v>
      </c>
      <c r="Q45" s="30">
        <v>0</v>
      </c>
      <c r="R45" s="30">
        <v>0</v>
      </c>
      <c r="S45" s="30">
        <v>0</v>
      </c>
      <c r="T45" s="30">
        <v>0</v>
      </c>
      <c r="U45" s="30">
        <v>0</v>
      </c>
      <c r="V45" s="30">
        <v>0</v>
      </c>
      <c r="W45" s="30">
        <v>0</v>
      </c>
      <c r="X45" s="30">
        <v>0</v>
      </c>
      <c r="Y45" s="30">
        <v>0</v>
      </c>
      <c r="Z45" s="30">
        <v>0</v>
      </c>
      <c r="AA45" s="30">
        <v>0</v>
      </c>
      <c r="AB45" s="30">
        <v>0</v>
      </c>
      <c r="AC45" s="30">
        <v>0</v>
      </c>
      <c r="AD45" s="30">
        <v>0</v>
      </c>
      <c r="AE45" s="30">
        <v>0</v>
      </c>
      <c r="AF45" s="30">
        <v>0</v>
      </c>
      <c r="AG45" s="30">
        <v>0</v>
      </c>
      <c r="AH45" s="30">
        <v>0</v>
      </c>
      <c r="AI45" s="30">
        <v>0</v>
      </c>
      <c r="AJ45" s="30">
        <v>0</v>
      </c>
      <c r="AK45" s="28" t="e">
        <f t="shared" si="0"/>
        <v>#DIV/0!</v>
      </c>
    </row>
    <row r="46" spans="1:37" ht="15" customHeight="1" x14ac:dyDescent="0.45">
      <c r="A46" s="9" t="s">
        <v>132</v>
      </c>
      <c r="B46" s="29" t="s">
        <v>133</v>
      </c>
      <c r="C46" s="30">
        <v>0</v>
      </c>
      <c r="D46" s="30">
        <v>0</v>
      </c>
      <c r="E46" s="30">
        <v>0</v>
      </c>
      <c r="F46" s="30">
        <v>0</v>
      </c>
      <c r="G46" s="30">
        <v>0</v>
      </c>
      <c r="H46" s="30">
        <v>0</v>
      </c>
      <c r="I46" s="30">
        <v>0</v>
      </c>
      <c r="J46" s="30">
        <v>0</v>
      </c>
      <c r="K46" s="30">
        <v>0</v>
      </c>
      <c r="L46" s="30">
        <v>0</v>
      </c>
      <c r="M46" s="30">
        <v>0</v>
      </c>
      <c r="N46" s="30">
        <v>0</v>
      </c>
      <c r="O46" s="30">
        <v>0</v>
      </c>
      <c r="P46" s="30">
        <v>0</v>
      </c>
      <c r="Q46" s="30">
        <v>0</v>
      </c>
      <c r="R46" s="30">
        <v>0</v>
      </c>
      <c r="S46" s="30">
        <v>0</v>
      </c>
      <c r="T46" s="30">
        <v>0</v>
      </c>
      <c r="U46" s="30">
        <v>0</v>
      </c>
      <c r="V46" s="30">
        <v>0</v>
      </c>
      <c r="W46" s="30">
        <v>0</v>
      </c>
      <c r="X46" s="30">
        <v>0</v>
      </c>
      <c r="Y46" s="30">
        <v>0</v>
      </c>
      <c r="Z46" s="30">
        <v>0</v>
      </c>
      <c r="AA46" s="30">
        <v>0</v>
      </c>
      <c r="AB46" s="30">
        <v>0</v>
      </c>
      <c r="AC46" s="30">
        <v>0</v>
      </c>
      <c r="AD46" s="30">
        <v>0</v>
      </c>
      <c r="AE46" s="30">
        <v>0</v>
      </c>
      <c r="AF46" s="30">
        <v>0</v>
      </c>
      <c r="AG46" s="30">
        <v>0</v>
      </c>
      <c r="AH46" s="30">
        <v>0</v>
      </c>
      <c r="AI46" s="30">
        <v>0</v>
      </c>
      <c r="AJ46" s="30">
        <v>0</v>
      </c>
      <c r="AK46" s="28" t="e">
        <f t="shared" si="0"/>
        <v>#DIV/0!</v>
      </c>
    </row>
    <row r="47" spans="1:37" ht="15" customHeight="1" x14ac:dyDescent="0.45">
      <c r="A47" s="9" t="s">
        <v>134</v>
      </c>
      <c r="B47" s="29" t="s">
        <v>135</v>
      </c>
      <c r="C47" s="30">
        <v>0</v>
      </c>
      <c r="D47" s="30">
        <v>0</v>
      </c>
      <c r="E47" s="30">
        <v>0</v>
      </c>
      <c r="F47" s="30">
        <v>0.12139565209953111</v>
      </c>
      <c r="G47" s="30">
        <v>0.24280208357872701</v>
      </c>
      <c r="H47" s="30">
        <v>0.36422719237044027</v>
      </c>
      <c r="I47" s="30">
        <v>0.6070865697606449</v>
      </c>
      <c r="J47" s="30">
        <v>0.97141259245214262</v>
      </c>
      <c r="K47" s="30">
        <v>1.4572488456168999</v>
      </c>
      <c r="L47" s="30">
        <v>2.1859617986290991</v>
      </c>
      <c r="M47" s="30">
        <v>3.1577281865952225</v>
      </c>
      <c r="N47" s="30">
        <v>4.2510486128032818</v>
      </c>
      <c r="O47" s="30">
        <v>5.5875075468687676</v>
      </c>
      <c r="P47" s="30">
        <v>6.9240589604985772</v>
      </c>
      <c r="Q47" s="30">
        <v>8.1393375477769325</v>
      </c>
      <c r="R47" s="30">
        <v>9.354659172429491</v>
      </c>
      <c r="S47" s="30">
        <v>10.570070856064142</v>
      </c>
      <c r="T47" s="30">
        <v>11.664291817080827</v>
      </c>
      <c r="U47" s="30">
        <v>12.758468991127666</v>
      </c>
      <c r="V47" s="30">
        <v>13.85302029967578</v>
      </c>
      <c r="W47" s="30">
        <v>14.947901533861987</v>
      </c>
      <c r="X47" s="30">
        <v>16.042664501481926</v>
      </c>
      <c r="Y47" s="30">
        <v>17.138011289892013</v>
      </c>
      <c r="Z47" s="30">
        <v>18.111780155640176</v>
      </c>
      <c r="AA47" s="30">
        <v>19.085734313384918</v>
      </c>
      <c r="AB47" s="30">
        <v>20.060144661814327</v>
      </c>
      <c r="AC47" s="30">
        <v>21.034704919128604</v>
      </c>
      <c r="AD47" s="30">
        <v>21.887773989969293</v>
      </c>
      <c r="AE47" s="30">
        <v>22.862764373976304</v>
      </c>
      <c r="AF47" s="30">
        <v>23.715937143812148</v>
      </c>
      <c r="AG47" s="30">
        <v>24.691389524621464</v>
      </c>
      <c r="AH47" s="30">
        <v>25.545034485577855</v>
      </c>
      <c r="AI47" s="30">
        <v>26.398899883392115</v>
      </c>
      <c r="AJ47" s="30">
        <v>27.252433052989616</v>
      </c>
      <c r="AK47" s="28" t="e">
        <f t="shared" si="0"/>
        <v>#DIV/0!</v>
      </c>
    </row>
    <row r="48" spans="1:37" ht="15.75" customHeight="1" x14ac:dyDescent="0.45">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28" t="e">
        <f t="shared" si="0"/>
        <v>#DIV/0!</v>
      </c>
    </row>
    <row r="49" spans="1:37" ht="15" customHeight="1" x14ac:dyDescent="0.35">
      <c r="A49" s="9" t="s">
        <v>136</v>
      </c>
      <c r="B49" s="26" t="s">
        <v>81</v>
      </c>
      <c r="C49" s="27">
        <v>11.425767309064954</v>
      </c>
      <c r="D49" s="27">
        <v>11.288833231219009</v>
      </c>
      <c r="E49" s="27">
        <v>11.046461223745625</v>
      </c>
      <c r="F49" s="27">
        <v>10.804213036858268</v>
      </c>
      <c r="G49" s="27">
        <v>10.440489593885262</v>
      </c>
      <c r="H49" s="27">
        <v>10.076952322248847</v>
      </c>
      <c r="I49" s="27">
        <v>9.8348024301224477</v>
      </c>
      <c r="J49" s="27">
        <v>9.4712727764083908</v>
      </c>
      <c r="K49" s="27">
        <v>9.229242688907032</v>
      </c>
      <c r="L49" s="27">
        <v>8.9867318388085184</v>
      </c>
      <c r="M49" s="27">
        <v>8.6230269710869543</v>
      </c>
      <c r="N49" s="27">
        <v>8.380638693812184</v>
      </c>
      <c r="O49" s="27">
        <v>8.1383262095697262</v>
      </c>
      <c r="P49" s="27">
        <v>7.7743819907352441</v>
      </c>
      <c r="Q49" s="27">
        <v>7.6534069479096534</v>
      </c>
      <c r="R49" s="27">
        <v>7.4108338898467396</v>
      </c>
      <c r="S49" s="27">
        <v>7.2897040386649259</v>
      </c>
      <c r="T49" s="27">
        <v>7.1686793459142581</v>
      </c>
      <c r="U49" s="27">
        <v>7.0475352522419499</v>
      </c>
      <c r="V49" s="27">
        <v>6.92651014983789</v>
      </c>
      <c r="W49" s="27">
        <v>6.8055486658233448</v>
      </c>
      <c r="X49" s="27">
        <v>6.5629082051516976</v>
      </c>
      <c r="Y49" s="27">
        <v>6.4419475061296216</v>
      </c>
      <c r="Z49" s="27">
        <v>6.3208897187469066</v>
      </c>
      <c r="AA49" s="27">
        <v>6.3213897088918198</v>
      </c>
      <c r="AB49" s="27">
        <v>6.200408350015338</v>
      </c>
      <c r="AC49" s="27">
        <v>6.0793944852972848</v>
      </c>
      <c r="AD49" s="27">
        <v>6.0799372194359149</v>
      </c>
      <c r="AE49" s="27">
        <v>5.9589119910895683</v>
      </c>
      <c r="AF49" s="27">
        <v>5.9593893335733092</v>
      </c>
      <c r="AG49" s="27">
        <v>5.8383581141962084</v>
      </c>
      <c r="AH49" s="27">
        <v>5.8388650252749388</v>
      </c>
      <c r="AI49" s="27">
        <v>5.7177340761264031</v>
      </c>
      <c r="AJ49" s="27">
        <v>5.7181444352254998</v>
      </c>
      <c r="AK49" s="28">
        <f t="shared" si="0"/>
        <v>-0.49346896015682978</v>
      </c>
    </row>
    <row r="50" spans="1:37" ht="15" customHeight="1" x14ac:dyDescent="0.45">
      <c r="A50" s="9" t="s">
        <v>137</v>
      </c>
      <c r="B50" s="29" t="s">
        <v>98</v>
      </c>
      <c r="C50" s="30">
        <v>11.064953604568165</v>
      </c>
      <c r="D50" s="30">
        <v>11.046062624096018</v>
      </c>
      <c r="E50" s="30">
        <v>10.682292172413351</v>
      </c>
      <c r="F50" s="30">
        <v>10.440026080559674</v>
      </c>
      <c r="G50" s="30">
        <v>10.076286468517171</v>
      </c>
      <c r="H50" s="30">
        <v>9.8341341940018889</v>
      </c>
      <c r="I50" s="30">
        <v>9.5919678022181891</v>
      </c>
      <c r="J50" s="30">
        <v>9.2284196282953541</v>
      </c>
      <c r="K50" s="30">
        <v>8.9863678813042149</v>
      </c>
      <c r="L50" s="30">
        <v>8.7438471945163965</v>
      </c>
      <c r="M50" s="30">
        <v>8.5015758869871387</v>
      </c>
      <c r="N50" s="30">
        <v>8.1377216302234245</v>
      </c>
      <c r="O50" s="30">
        <v>7.8953910988363027</v>
      </c>
      <c r="P50" s="30">
        <v>7.5314325535247679</v>
      </c>
      <c r="Q50" s="30">
        <v>7.4104416479760138</v>
      </c>
      <c r="R50" s="30">
        <v>7.2893448096853177</v>
      </c>
      <c r="S50" s="30">
        <v>7.1682089713538444</v>
      </c>
      <c r="T50" s="30">
        <v>7.0471763061529993</v>
      </c>
      <c r="U50" s="30">
        <v>6.8045167952680892</v>
      </c>
      <c r="V50" s="30">
        <v>6.6834747059839286</v>
      </c>
      <c r="W50" s="30">
        <v>6.5624933563296537</v>
      </c>
      <c r="X50" s="30">
        <v>6.4413728680192586</v>
      </c>
      <c r="Y50" s="30">
        <v>6.3204013267686854</v>
      </c>
      <c r="Z50" s="30">
        <v>6.1993341472325429</v>
      </c>
      <c r="AA50" s="30">
        <v>6.0782593354729038</v>
      </c>
      <c r="AB50" s="30">
        <v>6.0788317157013125</v>
      </c>
      <c r="AC50" s="30">
        <v>5.9578065955913395</v>
      </c>
      <c r="AD50" s="30">
        <v>5.8367397306584783</v>
      </c>
      <c r="AE50" s="30">
        <v>5.8373015422918222</v>
      </c>
      <c r="AF50" s="30">
        <v>5.7161489526111335</v>
      </c>
      <c r="AG50" s="30">
        <v>5.7167256534837874</v>
      </c>
      <c r="AH50" s="30">
        <v>5.595578982555149</v>
      </c>
      <c r="AI50" s="30">
        <v>5.5960801596130754</v>
      </c>
      <c r="AJ50" s="30">
        <v>5.4748191401095205</v>
      </c>
      <c r="AK50" s="28">
        <f t="shared" si="0"/>
        <v>-0.50436464771015499</v>
      </c>
    </row>
    <row r="51" spans="1:37" ht="15" customHeight="1" x14ac:dyDescent="0.45">
      <c r="A51" s="9" t="s">
        <v>138</v>
      </c>
      <c r="B51" s="29" t="s">
        <v>139</v>
      </c>
      <c r="C51" s="30">
        <v>0.36081370449678801</v>
      </c>
      <c r="D51" s="30">
        <v>0.24277060712298942</v>
      </c>
      <c r="E51" s="30">
        <v>0.3641690513322734</v>
      </c>
      <c r="F51" s="30">
        <v>0.24279130419906222</v>
      </c>
      <c r="G51" s="30">
        <v>0.24280208357872701</v>
      </c>
      <c r="H51" s="30">
        <v>0.24281812824696017</v>
      </c>
      <c r="I51" s="30">
        <v>0.24283462790425792</v>
      </c>
      <c r="J51" s="30">
        <v>0.24285314811303566</v>
      </c>
      <c r="K51" s="30">
        <v>0.12143740380140831</v>
      </c>
      <c r="L51" s="30">
        <v>0.12144232214606106</v>
      </c>
      <c r="M51" s="30">
        <v>0.12145108409981625</v>
      </c>
      <c r="N51" s="30">
        <v>0.12145853179437947</v>
      </c>
      <c r="O51" s="30">
        <v>0.12146755536671235</v>
      </c>
      <c r="P51" s="30">
        <v>0.12147471860523819</v>
      </c>
      <c r="Q51" s="30">
        <v>0.1214826499668199</v>
      </c>
      <c r="R51" s="30">
        <v>0.12148908016142196</v>
      </c>
      <c r="S51" s="30">
        <v>0.1214950673110821</v>
      </c>
      <c r="T51" s="30">
        <v>0.1215030397612586</v>
      </c>
      <c r="U51" s="30">
        <v>0.12150922848693016</v>
      </c>
      <c r="V51" s="30">
        <v>0.12151772192698052</v>
      </c>
      <c r="W51" s="30">
        <v>0</v>
      </c>
      <c r="X51" s="30">
        <v>0</v>
      </c>
      <c r="Y51" s="30">
        <v>0</v>
      </c>
      <c r="Z51" s="30">
        <v>0</v>
      </c>
      <c r="AA51" s="30">
        <v>0</v>
      </c>
      <c r="AB51" s="30">
        <v>0</v>
      </c>
      <c r="AC51" s="30">
        <v>0</v>
      </c>
      <c r="AD51" s="30">
        <v>0</v>
      </c>
      <c r="AE51" s="30">
        <v>0</v>
      </c>
      <c r="AF51" s="30">
        <v>0</v>
      </c>
      <c r="AG51" s="30">
        <v>0</v>
      </c>
      <c r="AH51" s="30">
        <v>0</v>
      </c>
      <c r="AI51" s="30">
        <v>0</v>
      </c>
      <c r="AJ51" s="30">
        <v>0</v>
      </c>
      <c r="AK51" s="28">
        <f t="shared" si="0"/>
        <v>-1</v>
      </c>
    </row>
    <row r="52" spans="1:37" ht="15" customHeight="1" x14ac:dyDescent="0.45">
      <c r="A52" s="9" t="s">
        <v>140</v>
      </c>
      <c r="B52" s="29" t="s">
        <v>133</v>
      </c>
      <c r="C52" s="30">
        <v>0</v>
      </c>
      <c r="D52" s="30">
        <v>0</v>
      </c>
      <c r="E52" s="30">
        <v>0</v>
      </c>
      <c r="F52" s="30">
        <v>0</v>
      </c>
      <c r="G52" s="30">
        <v>0</v>
      </c>
      <c r="H52" s="30">
        <v>0</v>
      </c>
      <c r="I52" s="30">
        <v>0</v>
      </c>
      <c r="J52" s="30">
        <v>0</v>
      </c>
      <c r="K52" s="30">
        <v>0</v>
      </c>
      <c r="L52" s="30">
        <v>0</v>
      </c>
      <c r="M52" s="30">
        <v>0</v>
      </c>
      <c r="N52" s="30">
        <v>0</v>
      </c>
      <c r="O52" s="30">
        <v>0</v>
      </c>
      <c r="P52" s="30">
        <v>0</v>
      </c>
      <c r="Q52" s="30">
        <v>0</v>
      </c>
      <c r="R52" s="30">
        <v>0</v>
      </c>
      <c r="S52" s="30">
        <v>0</v>
      </c>
      <c r="T52" s="30">
        <v>0</v>
      </c>
      <c r="U52" s="30">
        <v>0</v>
      </c>
      <c r="V52" s="30">
        <v>0</v>
      </c>
      <c r="W52" s="30">
        <v>0</v>
      </c>
      <c r="X52" s="30">
        <v>0</v>
      </c>
      <c r="Y52" s="30">
        <v>0</v>
      </c>
      <c r="Z52" s="30">
        <v>0</v>
      </c>
      <c r="AA52" s="30">
        <v>0</v>
      </c>
      <c r="AB52" s="30">
        <v>0</v>
      </c>
      <c r="AC52" s="30">
        <v>0</v>
      </c>
      <c r="AD52" s="30">
        <v>0</v>
      </c>
      <c r="AE52" s="30">
        <v>0</v>
      </c>
      <c r="AF52" s="30">
        <v>0</v>
      </c>
      <c r="AG52" s="30">
        <v>0</v>
      </c>
      <c r="AH52" s="30">
        <v>0</v>
      </c>
      <c r="AI52" s="30">
        <v>0</v>
      </c>
      <c r="AJ52" s="30">
        <v>0</v>
      </c>
      <c r="AK52" s="28" t="e">
        <f t="shared" si="0"/>
        <v>#DIV/0!</v>
      </c>
    </row>
    <row r="53" spans="1:37" ht="15" customHeight="1" x14ac:dyDescent="0.45">
      <c r="A53" s="9" t="s">
        <v>141</v>
      </c>
      <c r="B53" s="29" t="s">
        <v>135</v>
      </c>
      <c r="C53" s="30">
        <v>0</v>
      </c>
      <c r="D53" s="30">
        <v>0</v>
      </c>
      <c r="E53" s="30">
        <v>0</v>
      </c>
      <c r="F53" s="30">
        <v>0</v>
      </c>
      <c r="G53" s="30">
        <v>0.12140104178936351</v>
      </c>
      <c r="H53" s="30">
        <v>0.12140906412348008</v>
      </c>
      <c r="I53" s="30">
        <v>0.12141731395212896</v>
      </c>
      <c r="J53" s="30">
        <v>0.12142657405651783</v>
      </c>
      <c r="K53" s="30">
        <v>0.12143740380140831</v>
      </c>
      <c r="L53" s="30">
        <v>0.12144232214606106</v>
      </c>
      <c r="M53" s="30">
        <v>0.12145108409981625</v>
      </c>
      <c r="N53" s="30">
        <v>0.12145853179437947</v>
      </c>
      <c r="O53" s="30">
        <v>0.12146755536671235</v>
      </c>
      <c r="P53" s="30">
        <v>0.12147471860523819</v>
      </c>
      <c r="Q53" s="30">
        <v>0.1214826499668199</v>
      </c>
      <c r="R53" s="30">
        <v>0.12148908016142196</v>
      </c>
      <c r="S53" s="30">
        <v>0.1214950673110821</v>
      </c>
      <c r="T53" s="30">
        <v>0.1215030397612586</v>
      </c>
      <c r="U53" s="30">
        <v>0.12150922848693016</v>
      </c>
      <c r="V53" s="30">
        <v>0.12151772192698052</v>
      </c>
      <c r="W53" s="30">
        <v>0.12152765474684543</v>
      </c>
      <c r="X53" s="30">
        <v>0.12153533713243884</v>
      </c>
      <c r="Y53" s="30">
        <v>0.12154617936093626</v>
      </c>
      <c r="Z53" s="30">
        <v>0.12155557151436358</v>
      </c>
      <c r="AA53" s="30">
        <v>0.12156518670945807</v>
      </c>
      <c r="AB53" s="30">
        <v>0.12157663431402624</v>
      </c>
      <c r="AC53" s="30">
        <v>0.1215878897059457</v>
      </c>
      <c r="AD53" s="30">
        <v>0.12159874438871829</v>
      </c>
      <c r="AE53" s="30">
        <v>0.1216104487977463</v>
      </c>
      <c r="AF53" s="30">
        <v>0.12162019048108794</v>
      </c>
      <c r="AG53" s="30">
        <v>0.12163246071242101</v>
      </c>
      <c r="AH53" s="30">
        <v>0.12164302135989455</v>
      </c>
      <c r="AI53" s="30">
        <v>0.12165391651332773</v>
      </c>
      <c r="AJ53" s="30">
        <v>0.2433252951159787</v>
      </c>
      <c r="AK53" s="28" t="e">
        <f t="shared" si="0"/>
        <v>#DIV/0!</v>
      </c>
    </row>
    <row r="54" spans="1:37" ht="15.75" customHeight="1" x14ac:dyDescent="0.45">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28" t="e">
        <f t="shared" si="0"/>
        <v>#DIV/0!</v>
      </c>
    </row>
    <row r="55" spans="1:37" ht="15" customHeight="1" x14ac:dyDescent="0.35">
      <c r="A55" s="9" t="s">
        <v>142</v>
      </c>
      <c r="B55" s="26" t="s">
        <v>143</v>
      </c>
      <c r="C55" s="27">
        <v>115.46038543897215</v>
      </c>
      <c r="D55" s="27">
        <v>111.43170866945215</v>
      </c>
      <c r="E55" s="27">
        <v>126.24527112852144</v>
      </c>
      <c r="F55" s="27">
        <v>104.52165645769628</v>
      </c>
      <c r="G55" s="27">
        <v>105.01190114779943</v>
      </c>
      <c r="H55" s="27">
        <v>111.81774805772517</v>
      </c>
      <c r="I55" s="27">
        <v>113.28235391733632</v>
      </c>
      <c r="J55" s="27">
        <v>114.01955303907023</v>
      </c>
      <c r="K55" s="27">
        <v>114.63690918852946</v>
      </c>
      <c r="L55" s="27">
        <v>114.15578281729741</v>
      </c>
      <c r="M55" s="27">
        <v>113.79966580152784</v>
      </c>
      <c r="N55" s="27">
        <v>113.56372722774481</v>
      </c>
      <c r="O55" s="27">
        <v>113.81509937860947</v>
      </c>
      <c r="P55" s="27">
        <v>112.97148830287152</v>
      </c>
      <c r="Q55" s="27">
        <v>112.85738181917569</v>
      </c>
      <c r="R55" s="27">
        <v>112.86335546996101</v>
      </c>
      <c r="S55" s="27">
        <v>112.86891753199527</v>
      </c>
      <c r="T55" s="27">
        <v>112.75482089844799</v>
      </c>
      <c r="U55" s="27">
        <v>111.05943483705417</v>
      </c>
      <c r="V55" s="27">
        <v>111.0671978412602</v>
      </c>
      <c r="W55" s="27">
        <v>110.7116934743762</v>
      </c>
      <c r="X55" s="27">
        <v>110.59715679051935</v>
      </c>
      <c r="Y55" s="27">
        <v>110.60702321845199</v>
      </c>
      <c r="Z55" s="27">
        <v>110.61557007807086</v>
      </c>
      <c r="AA55" s="27">
        <v>110.50275471889739</v>
      </c>
      <c r="AB55" s="27">
        <v>110.27000732282181</v>
      </c>
      <c r="AC55" s="27">
        <v>111.13133119123435</v>
      </c>
      <c r="AD55" s="27">
        <v>110.41165990495621</v>
      </c>
      <c r="AE55" s="27">
        <v>110.42228750835363</v>
      </c>
      <c r="AF55" s="27">
        <v>110.06627238538458</v>
      </c>
      <c r="AG55" s="27">
        <v>110.07737694474102</v>
      </c>
      <c r="AH55" s="27">
        <v>110.20857735206445</v>
      </c>
      <c r="AI55" s="27">
        <v>110.34010227758826</v>
      </c>
      <c r="AJ55" s="27">
        <v>110.34802133509635</v>
      </c>
      <c r="AK55" s="28">
        <f t="shared" si="0"/>
        <v>-9.7251253462371321E-3</v>
      </c>
    </row>
    <row r="56" spans="1:37" ht="15" customHeight="1" x14ac:dyDescent="0.45">
      <c r="A56" s="9" t="s">
        <v>144</v>
      </c>
      <c r="B56" s="29" t="s">
        <v>98</v>
      </c>
      <c r="C56" s="30">
        <v>34.277301927194863</v>
      </c>
      <c r="D56" s="30">
        <v>34.594811515025995</v>
      </c>
      <c r="E56" s="30">
        <v>45.399741732756752</v>
      </c>
      <c r="F56" s="30">
        <v>59.969452137168368</v>
      </c>
      <c r="G56" s="30">
        <v>47.589208381430495</v>
      </c>
      <c r="H56" s="30">
        <v>38.243855198896227</v>
      </c>
      <c r="I56" s="30">
        <v>35.939524929830171</v>
      </c>
      <c r="J56" s="30">
        <v>34.606573606107581</v>
      </c>
      <c r="K56" s="30">
        <v>33.759598256791513</v>
      </c>
      <c r="L56" s="30">
        <v>34.246734845189216</v>
      </c>
      <c r="M56" s="30">
        <v>34.127754632048372</v>
      </c>
      <c r="N56" s="30">
        <v>34.251305966015011</v>
      </c>
      <c r="O56" s="30">
        <v>34.010915502679453</v>
      </c>
      <c r="P56" s="30">
        <v>34.984718958308598</v>
      </c>
      <c r="Q56" s="30">
        <v>34.865520540477313</v>
      </c>
      <c r="R56" s="30">
        <v>34.74587692616668</v>
      </c>
      <c r="S56" s="30">
        <v>34.747589250969476</v>
      </c>
      <c r="T56" s="30">
        <v>34.871372411481225</v>
      </c>
      <c r="U56" s="30">
        <v>36.574277774565978</v>
      </c>
      <c r="V56" s="30">
        <v>36.455316578094155</v>
      </c>
      <c r="W56" s="30">
        <v>36.944407043041011</v>
      </c>
      <c r="X56" s="30">
        <v>36.946742488261407</v>
      </c>
      <c r="Y56" s="30">
        <v>36.828492346363682</v>
      </c>
      <c r="Z56" s="30">
        <v>36.831338168852163</v>
      </c>
      <c r="AA56" s="30">
        <v>36.955816759675258</v>
      </c>
      <c r="AB56" s="30">
        <v>36.837720197149949</v>
      </c>
      <c r="AC56" s="30">
        <v>36.233191132371815</v>
      </c>
      <c r="AD56" s="30">
        <v>37.452413271725234</v>
      </c>
      <c r="AE56" s="30">
        <v>37.577628678503601</v>
      </c>
      <c r="AF56" s="30">
        <v>38.310360001542698</v>
      </c>
      <c r="AG56" s="30">
        <v>38.679122506549881</v>
      </c>
      <c r="AH56" s="30">
        <v>39.047409856526151</v>
      </c>
      <c r="AI56" s="30">
        <v>39.415868950318185</v>
      </c>
      <c r="AJ56" s="30">
        <v>39.783685751462521</v>
      </c>
      <c r="AK56" s="28">
        <f t="shared" si="0"/>
        <v>0.14998995540654347</v>
      </c>
    </row>
    <row r="57" spans="1:37" ht="15" customHeight="1" x14ac:dyDescent="0.45">
      <c r="A57" s="9" t="s">
        <v>145</v>
      </c>
      <c r="B57" s="29" t="s">
        <v>139</v>
      </c>
      <c r="C57" s="30">
        <v>81.183083511777298</v>
      </c>
      <c r="D57" s="30">
        <v>75.987200029495696</v>
      </c>
      <c r="E57" s="30">
        <v>79.146073822880751</v>
      </c>
      <c r="F57" s="30">
        <v>42.488478234835888</v>
      </c>
      <c r="G57" s="30">
        <v>51.2312396351114</v>
      </c>
      <c r="H57" s="30">
        <v>68.59612122976624</v>
      </c>
      <c r="I57" s="30">
        <v>71.879049859660341</v>
      </c>
      <c r="J57" s="30">
        <v>73.584503878249791</v>
      </c>
      <c r="K57" s="30">
        <v>75.048315549270342</v>
      </c>
      <c r="L57" s="30">
        <v>73.715489542659071</v>
      </c>
      <c r="M57" s="30">
        <v>72.627748291690111</v>
      </c>
      <c r="N57" s="30">
        <v>72.024909354067034</v>
      </c>
      <c r="O57" s="30">
        <v>72.394662998560563</v>
      </c>
      <c r="P57" s="30">
        <v>69.969437916617196</v>
      </c>
      <c r="Q57" s="30">
        <v>69.609558430987803</v>
      </c>
      <c r="R57" s="30">
        <v>69.37026477217195</v>
      </c>
      <c r="S57" s="30">
        <v>69.252188367316805</v>
      </c>
      <c r="T57" s="30">
        <v>68.892223544633623</v>
      </c>
      <c r="U57" s="30">
        <v>64.399891098072985</v>
      </c>
      <c r="V57" s="30">
        <v>64.161357177445709</v>
      </c>
      <c r="W57" s="30">
        <v>63.072852813612776</v>
      </c>
      <c r="X57" s="30">
        <v>62.712233960338445</v>
      </c>
      <c r="Y57" s="30">
        <v>62.474736191521238</v>
      </c>
      <c r="Z57" s="30">
        <v>62.236452615354153</v>
      </c>
      <c r="AA57" s="30">
        <v>61.876680035114163</v>
      </c>
      <c r="AB57" s="30">
        <v>61.274623694269224</v>
      </c>
      <c r="AC57" s="30">
        <v>63.104114757385808</v>
      </c>
      <c r="AD57" s="30">
        <v>61.042569683136584</v>
      </c>
      <c r="AE57" s="30">
        <v>61.048445296468635</v>
      </c>
      <c r="AF57" s="30">
        <v>59.958753907176352</v>
      </c>
      <c r="AG57" s="30">
        <v>59.843170670511135</v>
      </c>
      <c r="AH57" s="30">
        <v>59.848366509068114</v>
      </c>
      <c r="AI57" s="30">
        <v>60.097034757583891</v>
      </c>
      <c r="AJ57" s="30">
        <v>59.979685246088749</v>
      </c>
      <c r="AK57" s="28">
        <f t="shared" si="0"/>
        <v>-0.21066067412923972</v>
      </c>
    </row>
    <row r="58" spans="1:37" ht="15" customHeight="1" x14ac:dyDescent="0.45">
      <c r="A58" s="9" t="s">
        <v>146</v>
      </c>
      <c r="B58" s="29" t="s">
        <v>133</v>
      </c>
      <c r="C58" s="30">
        <v>0</v>
      </c>
      <c r="D58" s="30">
        <v>0</v>
      </c>
      <c r="E58" s="30">
        <v>0</v>
      </c>
      <c r="F58" s="30">
        <v>0</v>
      </c>
      <c r="G58" s="30">
        <v>0</v>
      </c>
      <c r="H58" s="30">
        <v>0</v>
      </c>
      <c r="I58" s="30">
        <v>0</v>
      </c>
      <c r="J58" s="30">
        <v>0</v>
      </c>
      <c r="K58" s="30">
        <v>0</v>
      </c>
      <c r="L58" s="30">
        <v>0</v>
      </c>
      <c r="M58" s="30">
        <v>0</v>
      </c>
      <c r="N58" s="30">
        <v>0</v>
      </c>
      <c r="O58" s="30">
        <v>0</v>
      </c>
      <c r="P58" s="30">
        <v>0</v>
      </c>
      <c r="Q58" s="30">
        <v>0</v>
      </c>
      <c r="R58" s="30">
        <v>0</v>
      </c>
      <c r="S58" s="30">
        <v>0</v>
      </c>
      <c r="T58" s="30">
        <v>0</v>
      </c>
      <c r="U58" s="30">
        <v>0</v>
      </c>
      <c r="V58" s="30">
        <v>0</v>
      </c>
      <c r="W58" s="30">
        <v>0</v>
      </c>
      <c r="X58" s="30">
        <v>0</v>
      </c>
      <c r="Y58" s="30">
        <v>0</v>
      </c>
      <c r="Z58" s="30">
        <v>0</v>
      </c>
      <c r="AA58" s="30">
        <v>0</v>
      </c>
      <c r="AB58" s="30">
        <v>0</v>
      </c>
      <c r="AC58" s="30">
        <v>0</v>
      </c>
      <c r="AD58" s="30">
        <v>0</v>
      </c>
      <c r="AE58" s="30">
        <v>0</v>
      </c>
      <c r="AF58" s="30">
        <v>0</v>
      </c>
      <c r="AG58" s="30">
        <v>0</v>
      </c>
      <c r="AH58" s="30">
        <v>0</v>
      </c>
      <c r="AI58" s="30">
        <v>0</v>
      </c>
      <c r="AJ58" s="30">
        <v>0</v>
      </c>
      <c r="AK58" s="28" t="e">
        <f t="shared" si="0"/>
        <v>#DIV/0!</v>
      </c>
    </row>
    <row r="59" spans="1:37" ht="15" customHeight="1" x14ac:dyDescent="0.45">
      <c r="A59" s="9" t="s">
        <v>147</v>
      </c>
      <c r="B59" s="29" t="s">
        <v>135</v>
      </c>
      <c r="C59" s="30">
        <v>0</v>
      </c>
      <c r="D59" s="30">
        <v>0.84969712493046301</v>
      </c>
      <c r="E59" s="30">
        <v>1.6994555728839424</v>
      </c>
      <c r="F59" s="30">
        <v>2.0637260856920285</v>
      </c>
      <c r="G59" s="30">
        <v>6.1914531312575383</v>
      </c>
      <c r="H59" s="30">
        <v>5.0991806931861632</v>
      </c>
      <c r="I59" s="30">
        <v>5.463779127845803</v>
      </c>
      <c r="J59" s="30">
        <v>5.8284755547128553</v>
      </c>
      <c r="K59" s="30">
        <v>5.8289953824675997</v>
      </c>
      <c r="L59" s="30">
        <v>6.1935584294491139</v>
      </c>
      <c r="M59" s="30">
        <v>7.0441628777893435</v>
      </c>
      <c r="N59" s="30">
        <v>7.4089704394571481</v>
      </c>
      <c r="O59" s="30">
        <v>7.4095208773694523</v>
      </c>
      <c r="P59" s="30">
        <v>8.0173314279457202</v>
      </c>
      <c r="Q59" s="30">
        <v>8.382302847710573</v>
      </c>
      <c r="R59" s="30">
        <v>8.6257246914609595</v>
      </c>
      <c r="S59" s="30">
        <v>8.7476448463979111</v>
      </c>
      <c r="T59" s="30">
        <v>9.1127279820943947</v>
      </c>
      <c r="U59" s="30">
        <v>10.085265964415203</v>
      </c>
      <c r="V59" s="30">
        <v>10.450524085720325</v>
      </c>
      <c r="W59" s="30">
        <v>10.694433617722398</v>
      </c>
      <c r="X59" s="30">
        <v>11.059715679051935</v>
      </c>
      <c r="Y59" s="30">
        <v>11.303794680567071</v>
      </c>
      <c r="Z59" s="30">
        <v>11.547779293864542</v>
      </c>
      <c r="AA59" s="30">
        <v>11.791823110817434</v>
      </c>
      <c r="AB59" s="30">
        <v>12.157663431402625</v>
      </c>
      <c r="AC59" s="30">
        <v>11.794025301476733</v>
      </c>
      <c r="AD59" s="30">
        <v>11.916676950094393</v>
      </c>
      <c r="AE59" s="30">
        <v>11.79621353338139</v>
      </c>
      <c r="AF59" s="30">
        <v>11.79715847666553</v>
      </c>
      <c r="AG59" s="30">
        <v>11.676716228392417</v>
      </c>
      <c r="AH59" s="30">
        <v>11.312800986470194</v>
      </c>
      <c r="AI59" s="30">
        <v>10.827198569686168</v>
      </c>
      <c r="AJ59" s="30">
        <v>10.706312985103063</v>
      </c>
      <c r="AK59" s="28">
        <f t="shared" si="0"/>
        <v>11.600152067101838</v>
      </c>
    </row>
    <row r="60" spans="1:37" ht="15.75" customHeight="1" x14ac:dyDescent="0.45">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28" t="e">
        <f t="shared" si="0"/>
        <v>#DIV/0!</v>
      </c>
    </row>
    <row r="61" spans="1:37" ht="15" customHeight="1" x14ac:dyDescent="0.35">
      <c r="A61" s="9" t="s">
        <v>148</v>
      </c>
      <c r="B61" s="26" t="s">
        <v>149</v>
      </c>
      <c r="C61" s="27">
        <v>303.56459671663094</v>
      </c>
      <c r="D61" s="27">
        <v>308.68282695688106</v>
      </c>
      <c r="E61" s="27">
        <v>313.30677382953257</v>
      </c>
      <c r="F61" s="27">
        <v>317.44963024027385</v>
      </c>
      <c r="G61" s="27">
        <v>320.49875032391964</v>
      </c>
      <c r="H61" s="27">
        <v>323.31233776082746</v>
      </c>
      <c r="I61" s="27">
        <v>326.49115721727475</v>
      </c>
      <c r="J61" s="27">
        <v>329.79457513750242</v>
      </c>
      <c r="K61" s="27">
        <v>333.70998564627007</v>
      </c>
      <c r="L61" s="27">
        <v>337.48821324390366</v>
      </c>
      <c r="M61" s="27">
        <v>340.91319306818423</v>
      </c>
      <c r="N61" s="27">
        <v>345.54952295500965</v>
      </c>
      <c r="O61" s="27">
        <v>349.21922167929802</v>
      </c>
      <c r="P61" s="27">
        <v>353.00553226682217</v>
      </c>
      <c r="Q61" s="27">
        <v>356.91602560251687</v>
      </c>
      <c r="R61" s="27">
        <v>360.70107899926182</v>
      </c>
      <c r="S61" s="27">
        <v>364.48520193324629</v>
      </c>
      <c r="T61" s="27">
        <v>368.51871959589732</v>
      </c>
      <c r="U61" s="27">
        <v>372.42578531244095</v>
      </c>
      <c r="V61" s="27">
        <v>376.21886708593166</v>
      </c>
      <c r="W61" s="27">
        <v>380.13850404813252</v>
      </c>
      <c r="X61" s="27">
        <v>384.05166533850672</v>
      </c>
      <c r="Y61" s="27">
        <v>387.85385834074759</v>
      </c>
      <c r="Z61" s="27">
        <v>391.77360699079384</v>
      </c>
      <c r="AA61" s="27">
        <v>395.69468273928601</v>
      </c>
      <c r="AB61" s="27">
        <v>399.62239699020427</v>
      </c>
      <c r="AC61" s="27">
        <v>403.79338171344568</v>
      </c>
      <c r="AD61" s="27">
        <v>408.20698491292734</v>
      </c>
      <c r="AE61" s="27">
        <v>412.74586321955093</v>
      </c>
      <c r="AF61" s="27">
        <v>417.40049373109383</v>
      </c>
      <c r="AG61" s="27">
        <v>422.18627113281332</v>
      </c>
      <c r="AH61" s="27">
        <v>426.96700497322985</v>
      </c>
      <c r="AI61" s="27">
        <v>431.62809578928676</v>
      </c>
      <c r="AJ61" s="27">
        <v>436.2822541429498</v>
      </c>
      <c r="AK61" s="28">
        <f t="shared" si="0"/>
        <v>0.41336743104239065</v>
      </c>
    </row>
    <row r="62" spans="1:37" ht="15" customHeight="1" x14ac:dyDescent="0.45">
      <c r="A62" s="9" t="s">
        <v>150</v>
      </c>
      <c r="B62" s="29" t="s">
        <v>151</v>
      </c>
      <c r="C62" s="30">
        <v>300.79835831548894</v>
      </c>
      <c r="D62" s="30">
        <v>306.01235027852817</v>
      </c>
      <c r="E62" s="30">
        <v>310.63620078642919</v>
      </c>
      <c r="F62" s="30">
        <v>314.65753024198466</v>
      </c>
      <c r="G62" s="30">
        <v>317.70652636276429</v>
      </c>
      <c r="H62" s="30">
        <v>320.51992928598742</v>
      </c>
      <c r="I62" s="30">
        <v>323.69855899637582</v>
      </c>
      <c r="J62" s="30">
        <v>327.12319050825897</v>
      </c>
      <c r="K62" s="30">
        <v>330.91692535883766</v>
      </c>
      <c r="L62" s="30">
        <v>334.81648215669031</v>
      </c>
      <c r="M62" s="30">
        <v>338.2412692179883</v>
      </c>
      <c r="N62" s="30">
        <v>342.87743525553327</v>
      </c>
      <c r="O62" s="30">
        <v>346.54693546123031</v>
      </c>
      <c r="P62" s="30">
        <v>350.21161373890175</v>
      </c>
      <c r="Q62" s="30">
        <v>354.12192465328002</v>
      </c>
      <c r="R62" s="30">
        <v>358.02831923571051</v>
      </c>
      <c r="S62" s="30">
        <v>361.81231045240253</v>
      </c>
      <c r="T62" s="30">
        <v>365.84565272114963</v>
      </c>
      <c r="U62" s="30">
        <v>369.75258228572847</v>
      </c>
      <c r="V62" s="30">
        <v>373.5454772035381</v>
      </c>
      <c r="W62" s="30">
        <v>377.34336798895509</v>
      </c>
      <c r="X62" s="30">
        <v>381.37788792159307</v>
      </c>
      <c r="Y62" s="30">
        <v>385.179842394807</v>
      </c>
      <c r="Z62" s="30">
        <v>389.09938441747784</v>
      </c>
      <c r="AA62" s="30">
        <v>392.89868344496847</v>
      </c>
      <c r="AB62" s="30">
        <v>396.82613440098163</v>
      </c>
      <c r="AC62" s="30">
        <v>401.11844813991485</v>
      </c>
      <c r="AD62" s="30">
        <v>405.41021379198679</v>
      </c>
      <c r="AE62" s="30">
        <v>410.07043334600053</v>
      </c>
      <c r="AF62" s="30">
        <v>414.60322935002876</v>
      </c>
      <c r="AG62" s="30">
        <v>419.38872453642767</v>
      </c>
      <c r="AH62" s="30">
        <v>424.16921548195228</v>
      </c>
      <c r="AI62" s="30">
        <v>428.95170962599354</v>
      </c>
      <c r="AJ62" s="30">
        <v>433.60567589667409</v>
      </c>
      <c r="AK62" s="28">
        <f t="shared" si="0"/>
        <v>0.41695482388868371</v>
      </c>
    </row>
    <row r="63" spans="1:37" ht="15" customHeight="1" x14ac:dyDescent="0.45">
      <c r="A63" s="9" t="s">
        <v>152</v>
      </c>
      <c r="B63" s="29" t="s">
        <v>153</v>
      </c>
      <c r="C63" s="30">
        <v>2.7662384011420413</v>
      </c>
      <c r="D63" s="30">
        <v>2.6704766783528835</v>
      </c>
      <c r="E63" s="30">
        <v>2.6705730431033379</v>
      </c>
      <c r="F63" s="30">
        <v>2.6707043461896842</v>
      </c>
      <c r="G63" s="30">
        <v>2.6708229193659974</v>
      </c>
      <c r="H63" s="30">
        <v>2.6709994107165618</v>
      </c>
      <c r="I63" s="30">
        <v>2.6711809069468373</v>
      </c>
      <c r="J63" s="30">
        <v>2.6713846292433918</v>
      </c>
      <c r="K63" s="30">
        <v>2.6716228836309828</v>
      </c>
      <c r="L63" s="30">
        <v>2.6717310872133431</v>
      </c>
      <c r="M63" s="30">
        <v>2.6719238501959577</v>
      </c>
      <c r="N63" s="30">
        <v>2.6720876994763483</v>
      </c>
      <c r="O63" s="30">
        <v>2.6722862180676716</v>
      </c>
      <c r="P63" s="30">
        <v>2.6724438093152401</v>
      </c>
      <c r="Q63" s="30">
        <v>2.6726182992700376</v>
      </c>
      <c r="R63" s="30">
        <v>2.6727597635512832</v>
      </c>
      <c r="S63" s="30">
        <v>2.672891480843806</v>
      </c>
      <c r="T63" s="30">
        <v>2.6730668747476893</v>
      </c>
      <c r="U63" s="30">
        <v>2.6732030267124633</v>
      </c>
      <c r="V63" s="30">
        <v>2.6733898823935713</v>
      </c>
      <c r="W63" s="30">
        <v>2.6736084044305994</v>
      </c>
      <c r="X63" s="30">
        <v>2.6737774169136546</v>
      </c>
      <c r="Y63" s="30">
        <v>2.6740159459405977</v>
      </c>
      <c r="Z63" s="30">
        <v>2.674222573315999</v>
      </c>
      <c r="AA63" s="30">
        <v>2.6744341076080778</v>
      </c>
      <c r="AB63" s="30">
        <v>2.6746859549085773</v>
      </c>
      <c r="AC63" s="30">
        <v>2.6749335735308053</v>
      </c>
      <c r="AD63" s="30">
        <v>2.6751723765518025</v>
      </c>
      <c r="AE63" s="30">
        <v>2.6754298735504185</v>
      </c>
      <c r="AF63" s="30">
        <v>2.6756441905839345</v>
      </c>
      <c r="AG63" s="30">
        <v>2.6759141356732621</v>
      </c>
      <c r="AH63" s="30">
        <v>2.67614646991768</v>
      </c>
      <c r="AI63" s="30">
        <v>2.67638616329321</v>
      </c>
      <c r="AJ63" s="30">
        <v>2.6765782462757657</v>
      </c>
      <c r="AK63" s="28">
        <f t="shared" si="0"/>
        <v>2.2848235194645326E-3</v>
      </c>
    </row>
    <row r="64" spans="1:37" ht="15.75" customHeight="1" x14ac:dyDescent="0.45">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28" t="e">
        <f t="shared" si="0"/>
        <v>#DIV/0!</v>
      </c>
    </row>
    <row r="65" spans="1:37" ht="15" customHeight="1" x14ac:dyDescent="0.35">
      <c r="A65" s="9" t="s">
        <v>154</v>
      </c>
      <c r="B65" s="26" t="s">
        <v>83</v>
      </c>
      <c r="C65" s="27">
        <v>64.465381870092784</v>
      </c>
      <c r="D65" s="27">
        <v>67.732999387314052</v>
      </c>
      <c r="E65" s="27">
        <v>71.377134061125588</v>
      </c>
      <c r="F65" s="27">
        <v>71.623434738723347</v>
      </c>
      <c r="G65" s="27">
        <v>70.655406321409572</v>
      </c>
      <c r="H65" s="27">
        <v>69.931620935124528</v>
      </c>
      <c r="I65" s="27">
        <v>67.872278499240096</v>
      </c>
      <c r="J65" s="27">
        <v>66.541762582971757</v>
      </c>
      <c r="K65" s="27">
        <v>66.426259879370349</v>
      </c>
      <c r="L65" s="27">
        <v>66.307507891749339</v>
      </c>
      <c r="M65" s="27">
        <v>66.312291918499682</v>
      </c>
      <c r="N65" s="27">
        <v>66.802192486908723</v>
      </c>
      <c r="O65" s="27">
        <v>66.928623007058505</v>
      </c>
      <c r="P65" s="27">
        <v>67.054044670091486</v>
      </c>
      <c r="Q65" s="27">
        <v>67.058422781684584</v>
      </c>
      <c r="R65" s="27">
        <v>67.183461329266336</v>
      </c>
      <c r="S65" s="27">
        <v>67.186772223028399</v>
      </c>
      <c r="T65" s="27">
        <v>67.312684027737276</v>
      </c>
      <c r="U65" s="27">
        <v>67.316112581759313</v>
      </c>
      <c r="V65" s="27">
        <v>67.44233566947419</v>
      </c>
      <c r="W65" s="27">
        <v>67.44784838449921</v>
      </c>
      <c r="X65" s="27">
        <v>67.573647445635999</v>
      </c>
      <c r="Y65" s="27">
        <v>67.579675724680556</v>
      </c>
      <c r="Z65" s="27">
        <v>67.706453333500505</v>
      </c>
      <c r="AA65" s="27">
        <v>67.711808997168134</v>
      </c>
      <c r="AB65" s="27">
        <v>67.71818531291261</v>
      </c>
      <c r="AC65" s="27">
        <v>67.846042455917697</v>
      </c>
      <c r="AD65" s="27">
        <v>67.852099368904817</v>
      </c>
      <c r="AE65" s="27">
        <v>67.980240877940176</v>
      </c>
      <c r="AF65" s="27">
        <v>67.985686478928159</v>
      </c>
      <c r="AG65" s="27">
        <v>67.992545538243348</v>
      </c>
      <c r="AH65" s="27">
        <v>68.12009196154095</v>
      </c>
      <c r="AI65" s="27">
        <v>68.004539330950195</v>
      </c>
      <c r="AJ65" s="27">
        <v>68.00941998491605</v>
      </c>
      <c r="AK65" s="28">
        <f t="shared" si="0"/>
        <v>4.0810328806104778E-3</v>
      </c>
    </row>
    <row r="66" spans="1:37" ht="15" customHeight="1" x14ac:dyDescent="0.45">
      <c r="A66" s="9" t="s">
        <v>155</v>
      </c>
      <c r="B66" s="29" t="s">
        <v>156</v>
      </c>
      <c r="C66" s="30">
        <v>49.551748750892216</v>
      </c>
      <c r="D66" s="30">
        <v>52.195680531442726</v>
      </c>
      <c r="E66" s="30">
        <v>54.261188648508728</v>
      </c>
      <c r="F66" s="30">
        <v>54.74943909688853</v>
      </c>
      <c r="G66" s="30">
        <v>54.266265679845489</v>
      </c>
      <c r="H66" s="30">
        <v>53.784215406701676</v>
      </c>
      <c r="I66" s="30">
        <v>52.209444999415453</v>
      </c>
      <c r="J66" s="30">
        <v>51.120587677794006</v>
      </c>
      <c r="K66" s="30">
        <v>51.003709596591492</v>
      </c>
      <c r="L66" s="30">
        <v>51.005775301345643</v>
      </c>
      <c r="M66" s="30">
        <v>51.009455321922829</v>
      </c>
      <c r="N66" s="30">
        <v>51.376958949022523</v>
      </c>
      <c r="O66" s="30">
        <v>51.502243475486033</v>
      </c>
      <c r="P66" s="30">
        <v>51.505280688620992</v>
      </c>
      <c r="Q66" s="30">
        <v>51.630126235898459</v>
      </c>
      <c r="R66" s="30">
        <v>51.63285906860434</v>
      </c>
      <c r="S66" s="30">
        <v>51.635403607209895</v>
      </c>
      <c r="T66" s="30">
        <v>51.760294938296163</v>
      </c>
      <c r="U66" s="30">
        <v>51.762931335432249</v>
      </c>
      <c r="V66" s="30">
        <v>51.888067262820684</v>
      </c>
      <c r="W66" s="30">
        <v>51.892308576903005</v>
      </c>
      <c r="X66" s="30">
        <v>51.895588955551389</v>
      </c>
      <c r="Y66" s="30">
        <v>52.021764766480715</v>
      </c>
      <c r="Z66" s="30">
        <v>52.025784608147617</v>
      </c>
      <c r="AA66" s="30">
        <v>52.029899911648052</v>
      </c>
      <c r="AB66" s="30">
        <v>52.156376120717262</v>
      </c>
      <c r="AC66" s="30">
        <v>52.161204683850706</v>
      </c>
      <c r="AD66" s="30">
        <v>52.165861342760152</v>
      </c>
      <c r="AE66" s="30">
        <v>52.170882534233165</v>
      </c>
      <c r="AF66" s="30">
        <v>52.296681906867811</v>
      </c>
      <c r="AG66" s="30">
        <v>52.301958106341033</v>
      </c>
      <c r="AH66" s="30">
        <v>52.306499184754657</v>
      </c>
      <c r="AI66" s="30">
        <v>52.31118410073092</v>
      </c>
      <c r="AJ66" s="30">
        <v>52.314938449935418</v>
      </c>
      <c r="AK66" s="28">
        <f t="shared" si="0"/>
        <v>2.2848235194644442E-3</v>
      </c>
    </row>
    <row r="67" spans="1:37" ht="15" customHeight="1" x14ac:dyDescent="0.45">
      <c r="A67" s="9" t="s">
        <v>157</v>
      </c>
      <c r="B67" s="29" t="s">
        <v>131</v>
      </c>
      <c r="C67" s="30">
        <v>2.2851534618129907</v>
      </c>
      <c r="D67" s="30">
        <v>2.3063207676683999</v>
      </c>
      <c r="E67" s="30">
        <v>3.2775214619904602</v>
      </c>
      <c r="F67" s="30">
        <v>2.9134956503887466</v>
      </c>
      <c r="G67" s="30">
        <v>2.5494218775766337</v>
      </c>
      <c r="H67" s="30">
        <v>2.5495903465930816</v>
      </c>
      <c r="I67" s="30">
        <v>2.4283462790425796</v>
      </c>
      <c r="J67" s="30">
        <v>2.4285314811303564</v>
      </c>
      <c r="K67" s="30">
        <v>2.307310672226758</v>
      </c>
      <c r="L67" s="30">
        <v>2.3074041207751601</v>
      </c>
      <c r="M67" s="30">
        <v>2.3075705978965089</v>
      </c>
      <c r="N67" s="30">
        <v>2.4291706358875897</v>
      </c>
      <c r="O67" s="30">
        <v>2.4293511073342469</v>
      </c>
      <c r="P67" s="30">
        <v>2.4294943721047639</v>
      </c>
      <c r="Q67" s="30">
        <v>2.429652999336398</v>
      </c>
      <c r="R67" s="30">
        <v>2.4297816032284394</v>
      </c>
      <c r="S67" s="30">
        <v>2.4299013462216421</v>
      </c>
      <c r="T67" s="30">
        <v>2.430060795225172</v>
      </c>
      <c r="U67" s="30">
        <v>2.4301845697386035</v>
      </c>
      <c r="V67" s="30">
        <v>2.4303544385396103</v>
      </c>
      <c r="W67" s="30">
        <v>2.4305530949369087</v>
      </c>
      <c r="X67" s="30">
        <v>2.430706742648777</v>
      </c>
      <c r="Y67" s="30">
        <v>2.4309235872187251</v>
      </c>
      <c r="Z67" s="30">
        <v>2.4311114302872721</v>
      </c>
      <c r="AA67" s="30">
        <v>2.4313037341891617</v>
      </c>
      <c r="AB67" s="30">
        <v>2.4315326862805251</v>
      </c>
      <c r="AC67" s="30">
        <v>2.4317577941189139</v>
      </c>
      <c r="AD67" s="30">
        <v>2.4319748877743659</v>
      </c>
      <c r="AE67" s="30">
        <v>2.4322089759549259</v>
      </c>
      <c r="AF67" s="30">
        <v>2.4324038096217588</v>
      </c>
      <c r="AG67" s="30">
        <v>2.4326492142484204</v>
      </c>
      <c r="AH67" s="30">
        <v>2.4328604271978911</v>
      </c>
      <c r="AI67" s="30">
        <v>2.4330783302665546</v>
      </c>
      <c r="AJ67" s="30">
        <v>2.4332529511597873</v>
      </c>
      <c r="AK67" s="28">
        <f t="shared" si="0"/>
        <v>5.5036656336278383E-2</v>
      </c>
    </row>
    <row r="68" spans="1:37" ht="15" customHeight="1" x14ac:dyDescent="0.45">
      <c r="A68" s="9" t="s">
        <v>158</v>
      </c>
      <c r="B68" s="29" t="s">
        <v>159</v>
      </c>
      <c r="C68" s="30">
        <v>12.628479657387579</v>
      </c>
      <c r="D68" s="30">
        <v>13.230998088202924</v>
      </c>
      <c r="E68" s="30">
        <v>13.838423950626389</v>
      </c>
      <c r="F68" s="30">
        <v>13.960499991446078</v>
      </c>
      <c r="G68" s="30">
        <v>13.83971876398744</v>
      </c>
      <c r="H68" s="30">
        <v>13.719224245953251</v>
      </c>
      <c r="I68" s="30">
        <v>13.234487220782057</v>
      </c>
      <c r="J68" s="30">
        <v>12.992643424047406</v>
      </c>
      <c r="K68" s="30">
        <v>12.99380220675069</v>
      </c>
      <c r="L68" s="30">
        <v>12.994328469628533</v>
      </c>
      <c r="M68" s="30">
        <v>12.99526599868034</v>
      </c>
      <c r="N68" s="30">
        <v>13.117521433792984</v>
      </c>
      <c r="O68" s="30">
        <v>13.118495979604933</v>
      </c>
      <c r="P68" s="30">
        <v>13.119269609365725</v>
      </c>
      <c r="Q68" s="30">
        <v>13.12012619641655</v>
      </c>
      <c r="R68" s="30">
        <v>13.120820657433573</v>
      </c>
      <c r="S68" s="30">
        <v>13.121467269596867</v>
      </c>
      <c r="T68" s="30">
        <v>13.122328294215929</v>
      </c>
      <c r="U68" s="30">
        <v>13.122996676588457</v>
      </c>
      <c r="V68" s="30">
        <v>13.245431690040876</v>
      </c>
      <c r="W68" s="30">
        <v>13.246514367406153</v>
      </c>
      <c r="X68" s="30">
        <v>13.247351747435834</v>
      </c>
      <c r="Y68" s="30">
        <v>13.248533550342051</v>
      </c>
      <c r="Z68" s="30">
        <v>13.249557295065632</v>
      </c>
      <c r="AA68" s="30">
        <v>13.250605351330931</v>
      </c>
      <c r="AB68" s="30">
        <v>13.25185314022886</v>
      </c>
      <c r="AC68" s="30">
        <v>13.253079977948081</v>
      </c>
      <c r="AD68" s="30">
        <v>13.254263138370295</v>
      </c>
      <c r="AE68" s="30">
        <v>13.255538918954345</v>
      </c>
      <c r="AF68" s="30">
        <v>13.256600762438586</v>
      </c>
      <c r="AG68" s="30">
        <v>13.257938217653891</v>
      </c>
      <c r="AH68" s="30">
        <v>13.259089328228505</v>
      </c>
      <c r="AI68" s="30">
        <v>13.260276899952721</v>
      </c>
      <c r="AJ68" s="30">
        <v>13.26122858382084</v>
      </c>
      <c r="AK68" s="28">
        <f t="shared" si="0"/>
        <v>2.284823519464511E-3</v>
      </c>
    </row>
    <row r="69" spans="1:37" ht="15.75" customHeight="1" x14ac:dyDescent="0.45">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28" t="e">
        <f t="shared" si="0"/>
        <v>#DIV/0!</v>
      </c>
    </row>
    <row r="70" spans="1:37" ht="15" customHeight="1" x14ac:dyDescent="0.35">
      <c r="A70" s="9" t="s">
        <v>160</v>
      </c>
      <c r="B70" s="26" t="s">
        <v>78</v>
      </c>
      <c r="C70" s="27">
        <v>28.384011420413991</v>
      </c>
      <c r="D70" s="27">
        <v>28.76831694407425</v>
      </c>
      <c r="E70" s="27">
        <v>28.890744739027021</v>
      </c>
      <c r="F70" s="27">
        <v>28.892165199688403</v>
      </c>
      <c r="G70" s="27">
        <v>29.014848987657878</v>
      </c>
      <c r="H70" s="27">
        <v>29.138175389635219</v>
      </c>
      <c r="I70" s="27">
        <v>29.140155348510948</v>
      </c>
      <c r="J70" s="27">
        <v>29.263804347620795</v>
      </c>
      <c r="K70" s="27">
        <v>29.266414316139404</v>
      </c>
      <c r="L70" s="27">
        <v>29.389041959346777</v>
      </c>
      <c r="M70" s="27">
        <v>29.391162352155533</v>
      </c>
      <c r="N70" s="27">
        <v>29.514423226034211</v>
      </c>
      <c r="O70" s="27">
        <v>29.516615954111099</v>
      </c>
      <c r="P70" s="27">
        <v>29.518356621072879</v>
      </c>
      <c r="Q70" s="27">
        <v>29.398801291970415</v>
      </c>
      <c r="R70" s="27">
        <v>29.400357399064113</v>
      </c>
      <c r="S70" s="27">
        <v>29.158816154659704</v>
      </c>
      <c r="T70" s="27">
        <v>29.039226502940803</v>
      </c>
      <c r="U70" s="27">
        <v>29.040705608376307</v>
      </c>
      <c r="V70" s="27">
        <v>29.164253262475324</v>
      </c>
      <c r="W70" s="27">
        <v>29.166637139242901</v>
      </c>
      <c r="X70" s="27">
        <v>29.16848091178532</v>
      </c>
      <c r="Y70" s="27">
        <v>29.171083046624698</v>
      </c>
      <c r="Z70" s="27">
        <v>29.294892734961625</v>
      </c>
      <c r="AA70" s="27">
        <v>29.297209996979394</v>
      </c>
      <c r="AB70" s="27">
        <v>29.299968869680324</v>
      </c>
      <c r="AC70" s="27">
        <v>29.302681419132909</v>
      </c>
      <c r="AD70" s="27">
        <v>29.305297397681109</v>
      </c>
      <c r="AE70" s="27">
        <v>29.308118160256853</v>
      </c>
      <c r="AF70" s="27">
        <v>29.310465905942191</v>
      </c>
      <c r="AG70" s="27">
        <v>29.313423031693461</v>
      </c>
      <c r="AH70" s="27">
        <v>29.315968147734583</v>
      </c>
      <c r="AI70" s="27">
        <v>29.31859387971198</v>
      </c>
      <c r="AJ70" s="27">
        <v>29.320698061475433</v>
      </c>
      <c r="AK70" s="28">
        <f t="shared" si="0"/>
        <v>1.9201023072535461E-2</v>
      </c>
    </row>
    <row r="71" spans="1:37" ht="15" customHeight="1" x14ac:dyDescent="0.45">
      <c r="A71" s="9" t="s">
        <v>161</v>
      </c>
      <c r="B71" s="29" t="s">
        <v>162</v>
      </c>
      <c r="C71" s="30">
        <v>11.906852248394005</v>
      </c>
      <c r="D71" s="30">
        <v>12.017145052587978</v>
      </c>
      <c r="E71" s="30">
        <v>12.017578693965023</v>
      </c>
      <c r="F71" s="30">
        <v>12.139565209953112</v>
      </c>
      <c r="G71" s="30">
        <v>12.140104178936351</v>
      </c>
      <c r="H71" s="30">
        <v>12.140906412348009</v>
      </c>
      <c r="I71" s="30">
        <v>12.141731395212897</v>
      </c>
      <c r="J71" s="30">
        <v>12.142657405651782</v>
      </c>
      <c r="K71" s="30">
        <v>12.022302976339423</v>
      </c>
      <c r="L71" s="30">
        <v>12.022789892460045</v>
      </c>
      <c r="M71" s="30">
        <v>12.02365732588181</v>
      </c>
      <c r="N71" s="30">
        <v>12.02439464764357</v>
      </c>
      <c r="O71" s="30">
        <v>12.025287981304523</v>
      </c>
      <c r="P71" s="30">
        <v>12.025997141918582</v>
      </c>
      <c r="Q71" s="30">
        <v>12.026782346715171</v>
      </c>
      <c r="R71" s="30">
        <v>11.905929855819354</v>
      </c>
      <c r="S71" s="30">
        <v>11.906516596486046</v>
      </c>
      <c r="T71" s="30">
        <v>11.907297896603344</v>
      </c>
      <c r="U71" s="30">
        <v>11.907904391719157</v>
      </c>
      <c r="V71" s="30">
        <v>11.787219026917111</v>
      </c>
      <c r="W71" s="30">
        <v>11.788182510444008</v>
      </c>
      <c r="X71" s="30">
        <v>11.788927701846568</v>
      </c>
      <c r="Y71" s="30">
        <v>11.668433218649881</v>
      </c>
      <c r="Z71" s="30">
        <v>11.669334865378906</v>
      </c>
      <c r="AA71" s="30">
        <v>11.548692737398518</v>
      </c>
      <c r="AB71" s="30">
        <v>11.549780259832493</v>
      </c>
      <c r="AC71" s="30">
        <v>11.429261632358894</v>
      </c>
      <c r="AD71" s="30">
        <v>11.43028197253952</v>
      </c>
      <c r="AE71" s="30">
        <v>11.309771738190406</v>
      </c>
      <c r="AF71" s="30">
        <v>11.18905752426009</v>
      </c>
      <c r="AG71" s="30">
        <v>11.068553924830312</v>
      </c>
      <c r="AH71" s="30">
        <v>11.069514943750404</v>
      </c>
      <c r="AI71" s="30">
        <v>10.948852486199495</v>
      </c>
      <c r="AJ71" s="30">
        <v>10.949638280219041</v>
      </c>
      <c r="AK71" s="28">
        <f t="shared" si="0"/>
        <v>-8.8831978618668789E-2</v>
      </c>
    </row>
    <row r="72" spans="1:37" ht="15" customHeight="1" x14ac:dyDescent="0.45">
      <c r="A72" s="9" t="s">
        <v>163</v>
      </c>
      <c r="B72" s="29" t="s">
        <v>119</v>
      </c>
      <c r="C72" s="30">
        <v>1.3229835831548893</v>
      </c>
      <c r="D72" s="30">
        <v>1.3352383391764417</v>
      </c>
      <c r="E72" s="30">
        <v>1.3352865215516689</v>
      </c>
      <c r="F72" s="30">
        <v>1.3353521730948421</v>
      </c>
      <c r="G72" s="30">
        <v>1.4568125014723621</v>
      </c>
      <c r="H72" s="30">
        <v>1.4569087694817611</v>
      </c>
      <c r="I72" s="30">
        <v>1.4570077674255477</v>
      </c>
      <c r="J72" s="30">
        <v>1.4571188886782138</v>
      </c>
      <c r="K72" s="30">
        <v>1.4572488456168999</v>
      </c>
      <c r="L72" s="30">
        <v>1.4573078657527327</v>
      </c>
      <c r="M72" s="30">
        <v>1.4574130091977953</v>
      </c>
      <c r="N72" s="30">
        <v>1.4575023815325538</v>
      </c>
      <c r="O72" s="30">
        <v>1.4576106644005482</v>
      </c>
      <c r="P72" s="30">
        <v>1.4576966232628583</v>
      </c>
      <c r="Q72" s="30">
        <v>1.4577917996018388</v>
      </c>
      <c r="R72" s="30">
        <v>1.4578689619370637</v>
      </c>
      <c r="S72" s="30">
        <v>1.4579408077329852</v>
      </c>
      <c r="T72" s="30">
        <v>1.3365334373738447</v>
      </c>
      <c r="U72" s="30">
        <v>1.3366015133562317</v>
      </c>
      <c r="V72" s="30">
        <v>1.3366949411967857</v>
      </c>
      <c r="W72" s="30">
        <v>1.3368042022152997</v>
      </c>
      <c r="X72" s="30">
        <v>1.3368887084568273</v>
      </c>
      <c r="Y72" s="30">
        <v>1.3370079729702988</v>
      </c>
      <c r="Z72" s="30">
        <v>1.3371112866579995</v>
      </c>
      <c r="AA72" s="30">
        <v>1.3372170538040389</v>
      </c>
      <c r="AB72" s="30">
        <v>1.3373429774542887</v>
      </c>
      <c r="AC72" s="30">
        <v>1.3374667867654026</v>
      </c>
      <c r="AD72" s="30">
        <v>1.3375861882759013</v>
      </c>
      <c r="AE72" s="30">
        <v>1.3377149367752093</v>
      </c>
      <c r="AF72" s="30">
        <v>1.3378220952919673</v>
      </c>
      <c r="AG72" s="30">
        <v>1.337957067836631</v>
      </c>
      <c r="AH72" s="30">
        <v>1.33807323495884</v>
      </c>
      <c r="AI72" s="30">
        <v>1.338193081646605</v>
      </c>
      <c r="AJ72" s="30">
        <v>1.3382891231378828</v>
      </c>
      <c r="AK72" s="28">
        <f t="shared" si="0"/>
        <v>2.2848235194645326E-3</v>
      </c>
    </row>
    <row r="73" spans="1:37" ht="15" customHeight="1" x14ac:dyDescent="0.45">
      <c r="A73" s="9" t="s">
        <v>164</v>
      </c>
      <c r="B73" s="29" t="s">
        <v>124</v>
      </c>
      <c r="C73" s="30">
        <v>0</v>
      </c>
      <c r="D73" s="30">
        <v>0</v>
      </c>
      <c r="E73" s="30">
        <v>0</v>
      </c>
      <c r="F73" s="30">
        <v>0</v>
      </c>
      <c r="G73" s="30">
        <v>0</v>
      </c>
      <c r="H73" s="30">
        <v>0</v>
      </c>
      <c r="I73" s="30">
        <v>0</v>
      </c>
      <c r="J73" s="30">
        <v>0</v>
      </c>
      <c r="K73" s="30">
        <v>0</v>
      </c>
      <c r="L73" s="30">
        <v>0</v>
      </c>
      <c r="M73" s="30">
        <v>0</v>
      </c>
      <c r="N73" s="30">
        <v>0</v>
      </c>
      <c r="O73" s="30">
        <v>0</v>
      </c>
      <c r="P73" s="30">
        <v>0</v>
      </c>
      <c r="Q73" s="30">
        <v>0</v>
      </c>
      <c r="R73" s="30">
        <v>0</v>
      </c>
      <c r="S73" s="30">
        <v>0</v>
      </c>
      <c r="T73" s="30">
        <v>0</v>
      </c>
      <c r="U73" s="30">
        <v>0</v>
      </c>
      <c r="V73" s="30">
        <v>0</v>
      </c>
      <c r="W73" s="30">
        <v>0</v>
      </c>
      <c r="X73" s="30">
        <v>0</v>
      </c>
      <c r="Y73" s="30">
        <v>0</v>
      </c>
      <c r="Z73" s="30">
        <v>0</v>
      </c>
      <c r="AA73" s="30">
        <v>0</v>
      </c>
      <c r="AB73" s="30">
        <v>0</v>
      </c>
      <c r="AC73" s="30">
        <v>0</v>
      </c>
      <c r="AD73" s="30">
        <v>0</v>
      </c>
      <c r="AE73" s="30">
        <v>0</v>
      </c>
      <c r="AF73" s="30">
        <v>0</v>
      </c>
      <c r="AG73" s="30">
        <v>0</v>
      </c>
      <c r="AH73" s="30">
        <v>0</v>
      </c>
      <c r="AI73" s="30">
        <v>0</v>
      </c>
      <c r="AJ73" s="30">
        <v>0</v>
      </c>
      <c r="AK73" s="28" t="e">
        <f t="shared" si="0"/>
        <v>#DIV/0!</v>
      </c>
    </row>
    <row r="74" spans="1:37" ht="15" customHeight="1" x14ac:dyDescent="0.45">
      <c r="A74" s="9" t="s">
        <v>165</v>
      </c>
      <c r="B74" s="29" t="s">
        <v>98</v>
      </c>
      <c r="C74" s="30">
        <v>7.5770877944325479</v>
      </c>
      <c r="D74" s="30">
        <v>7.6472741243741673</v>
      </c>
      <c r="E74" s="30">
        <v>7.6475500779777406</v>
      </c>
      <c r="F74" s="30">
        <v>7.6479260822704598</v>
      </c>
      <c r="G74" s="30">
        <v>7.6482656327299008</v>
      </c>
      <c r="H74" s="30">
        <v>7.6487710397792457</v>
      </c>
      <c r="I74" s="30">
        <v>7.5278734650319956</v>
      </c>
      <c r="J74" s="30">
        <v>7.5284475915041051</v>
      </c>
      <c r="K74" s="30">
        <v>7.529119035687315</v>
      </c>
      <c r="L74" s="30">
        <v>7.5294239730557857</v>
      </c>
      <c r="M74" s="30">
        <v>7.4085161300887918</v>
      </c>
      <c r="N74" s="30">
        <v>7.4089704394571481</v>
      </c>
      <c r="O74" s="30">
        <v>7.2880533220027406</v>
      </c>
      <c r="P74" s="30">
        <v>7.1670083977090542</v>
      </c>
      <c r="Q74" s="30">
        <v>7.0459936980755549</v>
      </c>
      <c r="R74" s="30">
        <v>6.8033884890396301</v>
      </c>
      <c r="S74" s="30">
        <v>6.4392385674873509</v>
      </c>
      <c r="T74" s="30">
        <v>6.318158067585447</v>
      </c>
      <c r="U74" s="30">
        <v>6.3184798813203678</v>
      </c>
      <c r="V74" s="30">
        <v>6.3189215402029868</v>
      </c>
      <c r="W74" s="30">
        <v>6.3194380468359626</v>
      </c>
      <c r="X74" s="30">
        <v>6.1983021937543805</v>
      </c>
      <c r="Y74" s="30">
        <v>6.1988551474077482</v>
      </c>
      <c r="Z74" s="30">
        <v>6.1993341472325429</v>
      </c>
      <c r="AA74" s="30">
        <v>6.0782593354729038</v>
      </c>
      <c r="AB74" s="30">
        <v>6.0788317157013125</v>
      </c>
      <c r="AC74" s="30">
        <v>6.0793944852972848</v>
      </c>
      <c r="AD74" s="30">
        <v>5.9583384750471966</v>
      </c>
      <c r="AE74" s="30">
        <v>5.9589119910895683</v>
      </c>
      <c r="AF74" s="30">
        <v>5.8377691430922214</v>
      </c>
      <c r="AG74" s="30">
        <v>5.8383581141962084</v>
      </c>
      <c r="AH74" s="30">
        <v>5.7172220039150439</v>
      </c>
      <c r="AI74" s="30">
        <v>5.7177340761264031</v>
      </c>
      <c r="AJ74" s="30">
        <v>5.7181444352254998</v>
      </c>
      <c r="AK74" s="28">
        <f t="shared" si="0"/>
        <v>-0.25226370308865348</v>
      </c>
    </row>
    <row r="75" spans="1:37" ht="15" customHeight="1" x14ac:dyDescent="0.45">
      <c r="A75" s="9" t="s">
        <v>166</v>
      </c>
      <c r="B75" s="29" t="s">
        <v>100</v>
      </c>
      <c r="C75" s="30">
        <v>2.7662384011420413</v>
      </c>
      <c r="D75" s="30">
        <v>2.7918619819143786</v>
      </c>
      <c r="E75" s="30">
        <v>2.7919627268807625</v>
      </c>
      <c r="F75" s="30">
        <v>2.7920999982892156</v>
      </c>
      <c r="G75" s="30">
        <v>2.792223961155361</v>
      </c>
      <c r="H75" s="30">
        <v>2.792408474840042</v>
      </c>
      <c r="I75" s="30">
        <v>2.7925982208989661</v>
      </c>
      <c r="J75" s="30">
        <v>2.7928112032999097</v>
      </c>
      <c r="K75" s="30">
        <v>2.7930602874323913</v>
      </c>
      <c r="L75" s="30">
        <v>2.7931734093594045</v>
      </c>
      <c r="M75" s="30">
        <v>2.7933749342957741</v>
      </c>
      <c r="N75" s="30">
        <v>2.793546231270728</v>
      </c>
      <c r="O75" s="30">
        <v>2.7937537734343838</v>
      </c>
      <c r="P75" s="30">
        <v>2.7939185279204786</v>
      </c>
      <c r="Q75" s="30">
        <v>2.7941009492368578</v>
      </c>
      <c r="R75" s="30">
        <v>2.7942488437127051</v>
      </c>
      <c r="S75" s="30">
        <v>2.7943865481548884</v>
      </c>
      <c r="T75" s="30">
        <v>2.7945699145089478</v>
      </c>
      <c r="U75" s="30">
        <v>2.7947122551993937</v>
      </c>
      <c r="V75" s="30">
        <v>2.7949076043205521</v>
      </c>
      <c r="W75" s="30">
        <v>2.795136059177445</v>
      </c>
      <c r="X75" s="30">
        <v>2.7953127540460936</v>
      </c>
      <c r="Y75" s="30">
        <v>2.6740159459405977</v>
      </c>
      <c r="Z75" s="30">
        <v>2.674222573315999</v>
      </c>
      <c r="AA75" s="30">
        <v>2.6744341076080778</v>
      </c>
      <c r="AB75" s="30">
        <v>2.6746859549085773</v>
      </c>
      <c r="AC75" s="30">
        <v>2.6749335735308053</v>
      </c>
      <c r="AD75" s="30">
        <v>2.6751723765518025</v>
      </c>
      <c r="AE75" s="30">
        <v>2.6754298735504185</v>
      </c>
      <c r="AF75" s="30">
        <v>2.6756441905839345</v>
      </c>
      <c r="AG75" s="30">
        <v>2.554281674960841</v>
      </c>
      <c r="AH75" s="30">
        <v>2.5545034485577851</v>
      </c>
      <c r="AI75" s="30">
        <v>2.5547322467798819</v>
      </c>
      <c r="AJ75" s="30">
        <v>2.5549155987177761</v>
      </c>
      <c r="AK75" s="28">
        <f t="shared" si="0"/>
        <v>-8.487037852570653E-2</v>
      </c>
    </row>
    <row r="76" spans="1:37" ht="15" customHeight="1" x14ac:dyDescent="0.45">
      <c r="A76" s="9" t="s">
        <v>167</v>
      </c>
      <c r="B76" s="29" t="s">
        <v>102</v>
      </c>
      <c r="C76" s="30">
        <v>0.12027123483226267</v>
      </c>
      <c r="D76" s="30">
        <v>0.12138530356149471</v>
      </c>
      <c r="E76" s="30">
        <v>0.12138968377742446</v>
      </c>
      <c r="F76" s="30">
        <v>0.12139565209953111</v>
      </c>
      <c r="G76" s="30">
        <v>0.12140104178936351</v>
      </c>
      <c r="H76" s="30">
        <v>0.12140906412348008</v>
      </c>
      <c r="I76" s="30">
        <v>0.12141731395212896</v>
      </c>
      <c r="J76" s="30">
        <v>0.12142657405651783</v>
      </c>
      <c r="K76" s="30">
        <v>0.12143740380140831</v>
      </c>
      <c r="L76" s="30">
        <v>0.12144232214606106</v>
      </c>
      <c r="M76" s="30">
        <v>0.12145108409981625</v>
      </c>
      <c r="N76" s="30">
        <v>0.12145853179437947</v>
      </c>
      <c r="O76" s="30">
        <v>0.12146755536671235</v>
      </c>
      <c r="P76" s="30">
        <v>0.12147471860523819</v>
      </c>
      <c r="Q76" s="30">
        <v>0.1214826499668199</v>
      </c>
      <c r="R76" s="30">
        <v>0.12148908016142196</v>
      </c>
      <c r="S76" s="30">
        <v>0.1214950673110821</v>
      </c>
      <c r="T76" s="30">
        <v>0.1215030397612586</v>
      </c>
      <c r="U76" s="30">
        <v>0.12150922848693016</v>
      </c>
      <c r="V76" s="30">
        <v>0.12151772192698052</v>
      </c>
      <c r="W76" s="30">
        <v>0.12152765474684543</v>
      </c>
      <c r="X76" s="30">
        <v>0.12153533713243884</v>
      </c>
      <c r="Y76" s="30">
        <v>0.12154617936093626</v>
      </c>
      <c r="Z76" s="30">
        <v>0.12155557151436358</v>
      </c>
      <c r="AA76" s="30">
        <v>0.12156518670945807</v>
      </c>
      <c r="AB76" s="30">
        <v>0.12157663431402624</v>
      </c>
      <c r="AC76" s="30">
        <v>0.1215878897059457</v>
      </c>
      <c r="AD76" s="30">
        <v>0.12159874438871829</v>
      </c>
      <c r="AE76" s="30">
        <v>0.1216104487977463</v>
      </c>
      <c r="AF76" s="30">
        <v>0.12162019048108794</v>
      </c>
      <c r="AG76" s="30">
        <v>0.12163246071242101</v>
      </c>
      <c r="AH76" s="30">
        <v>0.12164302135989455</v>
      </c>
      <c r="AI76" s="30">
        <v>0.12165391651332773</v>
      </c>
      <c r="AJ76" s="30">
        <v>0.12166264755798935</v>
      </c>
      <c r="AK76" s="28">
        <f t="shared" si="0"/>
        <v>2.2848235194644598E-3</v>
      </c>
    </row>
    <row r="77" spans="1:37" ht="15" customHeight="1" x14ac:dyDescent="0.45">
      <c r="A77" s="9" t="s">
        <v>168</v>
      </c>
      <c r="B77" s="29" t="s">
        <v>104</v>
      </c>
      <c r="C77" s="30">
        <v>0</v>
      </c>
      <c r="D77" s="30">
        <v>0.12138530356149471</v>
      </c>
      <c r="E77" s="30">
        <v>0.12138968377742446</v>
      </c>
      <c r="F77" s="30">
        <v>0.12139565209953111</v>
      </c>
      <c r="G77" s="30">
        <v>0.12140104178936351</v>
      </c>
      <c r="H77" s="30">
        <v>0.12140906412348008</v>
      </c>
      <c r="I77" s="30">
        <v>0.12141731395212896</v>
      </c>
      <c r="J77" s="30">
        <v>0.12142657405651783</v>
      </c>
      <c r="K77" s="30">
        <v>0.12143740380140831</v>
      </c>
      <c r="L77" s="30">
        <v>0.24288464429212211</v>
      </c>
      <c r="M77" s="30">
        <v>0.24290216819963251</v>
      </c>
      <c r="N77" s="30">
        <v>0.24291706358875895</v>
      </c>
      <c r="O77" s="30">
        <v>0.36440266610013705</v>
      </c>
      <c r="P77" s="30">
        <v>0.48589887442095275</v>
      </c>
      <c r="Q77" s="30">
        <v>0.6074132498340995</v>
      </c>
      <c r="R77" s="30">
        <v>0.72893448096853186</v>
      </c>
      <c r="S77" s="30">
        <v>1.0934556057997389</v>
      </c>
      <c r="T77" s="30">
        <v>1.215030397612586</v>
      </c>
      <c r="U77" s="30">
        <v>1.2150922848693018</v>
      </c>
      <c r="V77" s="30">
        <v>1.2151772192698052</v>
      </c>
      <c r="W77" s="30">
        <v>1.2152765474684544</v>
      </c>
      <c r="X77" s="30">
        <v>1.2153533713243885</v>
      </c>
      <c r="Y77" s="30">
        <v>1.2154617936093626</v>
      </c>
      <c r="Z77" s="30">
        <v>1.215555715143636</v>
      </c>
      <c r="AA77" s="30">
        <v>1.2156518670945808</v>
      </c>
      <c r="AB77" s="30">
        <v>1.2157663431402626</v>
      </c>
      <c r="AC77" s="30">
        <v>1.215878897059457</v>
      </c>
      <c r="AD77" s="30">
        <v>1.2159874438871829</v>
      </c>
      <c r="AE77" s="30">
        <v>1.216104487977463</v>
      </c>
      <c r="AF77" s="30">
        <v>1.2162019048108794</v>
      </c>
      <c r="AG77" s="30">
        <v>1.2163246071242102</v>
      </c>
      <c r="AH77" s="30">
        <v>1.2164302135989455</v>
      </c>
      <c r="AI77" s="30">
        <v>1.2165391651332773</v>
      </c>
      <c r="AJ77" s="30">
        <v>1.2166264755798937</v>
      </c>
      <c r="AK77" s="28">
        <f t="shared" si="0"/>
        <v>9.0228482351946457</v>
      </c>
    </row>
    <row r="78" spans="1:37" ht="15" customHeight="1" x14ac:dyDescent="0.45">
      <c r="A78" s="9" t="s">
        <v>169</v>
      </c>
      <c r="B78" s="29" t="s">
        <v>106</v>
      </c>
      <c r="C78" s="30">
        <v>0</v>
      </c>
      <c r="D78" s="30">
        <v>0</v>
      </c>
      <c r="E78" s="30">
        <v>0</v>
      </c>
      <c r="F78" s="30">
        <v>0</v>
      </c>
      <c r="G78" s="30">
        <v>0</v>
      </c>
      <c r="H78" s="30">
        <v>0</v>
      </c>
      <c r="I78" s="30">
        <v>0</v>
      </c>
      <c r="J78" s="30">
        <v>0</v>
      </c>
      <c r="K78" s="30">
        <v>0</v>
      </c>
      <c r="L78" s="30">
        <v>0</v>
      </c>
      <c r="M78" s="30">
        <v>0</v>
      </c>
      <c r="N78" s="30">
        <v>0</v>
      </c>
      <c r="O78" s="30">
        <v>0</v>
      </c>
      <c r="P78" s="30">
        <v>0</v>
      </c>
      <c r="Q78" s="30">
        <v>0</v>
      </c>
      <c r="R78" s="30">
        <v>0</v>
      </c>
      <c r="S78" s="30">
        <v>0</v>
      </c>
      <c r="T78" s="30">
        <v>0</v>
      </c>
      <c r="U78" s="30">
        <v>0</v>
      </c>
      <c r="V78" s="30">
        <v>0</v>
      </c>
      <c r="W78" s="30">
        <v>0</v>
      </c>
      <c r="X78" s="30">
        <v>0</v>
      </c>
      <c r="Y78" s="30">
        <v>0</v>
      </c>
      <c r="Z78" s="30">
        <v>0</v>
      </c>
      <c r="AA78" s="30">
        <v>0</v>
      </c>
      <c r="AB78" s="30">
        <v>0</v>
      </c>
      <c r="AC78" s="30">
        <v>0</v>
      </c>
      <c r="AD78" s="30">
        <v>0</v>
      </c>
      <c r="AE78" s="30">
        <v>0</v>
      </c>
      <c r="AF78" s="30">
        <v>0</v>
      </c>
      <c r="AG78" s="30">
        <v>0</v>
      </c>
      <c r="AH78" s="30">
        <v>0</v>
      </c>
      <c r="AI78" s="30">
        <v>0</v>
      </c>
      <c r="AJ78" s="30">
        <v>0</v>
      </c>
      <c r="AK78" s="28" t="e">
        <f t="shared" si="0"/>
        <v>#DIV/0!</v>
      </c>
    </row>
    <row r="79" spans="1:37" ht="15" customHeight="1" x14ac:dyDescent="0.45">
      <c r="A79" s="9" t="s">
        <v>170</v>
      </c>
      <c r="B79" s="29" t="s">
        <v>171</v>
      </c>
      <c r="C79" s="30">
        <v>3.8486795146324053</v>
      </c>
      <c r="D79" s="30">
        <v>3.8843297139678308</v>
      </c>
      <c r="E79" s="30">
        <v>4.0058595646550073</v>
      </c>
      <c r="F79" s="30">
        <v>4.0060565192845266</v>
      </c>
      <c r="G79" s="30">
        <v>4.0062343790489958</v>
      </c>
      <c r="H79" s="30">
        <v>4.0064991160748429</v>
      </c>
      <c r="I79" s="30">
        <v>4.1281886743723843</v>
      </c>
      <c r="J79" s="30">
        <v>4.1285035179216054</v>
      </c>
      <c r="K79" s="30">
        <v>4.1288717292478827</v>
      </c>
      <c r="L79" s="30">
        <v>4.1290389529660754</v>
      </c>
      <c r="M79" s="30">
        <v>4.2507879434935694</v>
      </c>
      <c r="N79" s="30">
        <v>4.2510486128032818</v>
      </c>
      <c r="O79" s="30">
        <v>4.2513644378349316</v>
      </c>
      <c r="P79" s="30">
        <v>4.2516151511833362</v>
      </c>
      <c r="Q79" s="30">
        <v>4.2518927488386966</v>
      </c>
      <c r="R79" s="30">
        <v>4.3736068858111903</v>
      </c>
      <c r="S79" s="30">
        <v>4.3738224231989555</v>
      </c>
      <c r="T79" s="30">
        <v>4.3741094314053095</v>
      </c>
      <c r="U79" s="30">
        <v>4.3743322255294856</v>
      </c>
      <c r="V79" s="30">
        <v>4.4961557112982788</v>
      </c>
      <c r="W79" s="30">
        <v>4.4965232256332808</v>
      </c>
      <c r="X79" s="30">
        <v>4.4968074739002377</v>
      </c>
      <c r="Y79" s="30">
        <v>4.4972086363546415</v>
      </c>
      <c r="Z79" s="30">
        <v>4.497556146031453</v>
      </c>
      <c r="AA79" s="30">
        <v>4.4979119082499484</v>
      </c>
      <c r="AB79" s="30">
        <v>4.6199121039329976</v>
      </c>
      <c r="AC79" s="30">
        <v>4.6203398088259364</v>
      </c>
      <c r="AD79" s="30">
        <v>4.6207522867712951</v>
      </c>
      <c r="AE79" s="30">
        <v>4.6211970543143597</v>
      </c>
      <c r="AF79" s="30">
        <v>4.621567238281342</v>
      </c>
      <c r="AG79" s="30">
        <v>4.6220335070719987</v>
      </c>
      <c r="AH79" s="30">
        <v>4.7440778330358873</v>
      </c>
      <c r="AI79" s="30">
        <v>4.7445027440197816</v>
      </c>
      <c r="AJ79" s="30">
        <v>4.7448432547615846</v>
      </c>
      <c r="AK79" s="28">
        <f t="shared" si="0"/>
        <v>0.22153462866434734</v>
      </c>
    </row>
    <row r="80" spans="1:37" ht="15" customHeight="1" x14ac:dyDescent="0.45">
      <c r="A80" s="9" t="s">
        <v>172</v>
      </c>
      <c r="B80" s="29" t="s">
        <v>119</v>
      </c>
      <c r="C80" s="30">
        <v>0</v>
      </c>
      <c r="D80" s="30">
        <v>0</v>
      </c>
      <c r="E80" s="30">
        <v>0</v>
      </c>
      <c r="F80" s="30">
        <v>0</v>
      </c>
      <c r="G80" s="30">
        <v>0</v>
      </c>
      <c r="H80" s="30">
        <v>0</v>
      </c>
      <c r="I80" s="30">
        <v>0</v>
      </c>
      <c r="J80" s="30">
        <v>0</v>
      </c>
      <c r="K80" s="30">
        <v>0</v>
      </c>
      <c r="L80" s="30">
        <v>0</v>
      </c>
      <c r="M80" s="30">
        <v>0</v>
      </c>
      <c r="N80" s="30">
        <v>0</v>
      </c>
      <c r="O80" s="30">
        <v>0</v>
      </c>
      <c r="P80" s="30">
        <v>0</v>
      </c>
      <c r="Q80" s="30">
        <v>0</v>
      </c>
      <c r="R80" s="30">
        <v>0</v>
      </c>
      <c r="S80" s="30">
        <v>0</v>
      </c>
      <c r="T80" s="30">
        <v>0</v>
      </c>
      <c r="U80" s="30">
        <v>0</v>
      </c>
      <c r="V80" s="30">
        <v>0</v>
      </c>
      <c r="W80" s="30">
        <v>0</v>
      </c>
      <c r="X80" s="30">
        <v>0</v>
      </c>
      <c r="Y80" s="30">
        <v>0</v>
      </c>
      <c r="Z80" s="30">
        <v>0</v>
      </c>
      <c r="AA80" s="30">
        <v>0</v>
      </c>
      <c r="AB80" s="30">
        <v>0</v>
      </c>
      <c r="AC80" s="30">
        <v>0</v>
      </c>
      <c r="AD80" s="30">
        <v>0</v>
      </c>
      <c r="AE80" s="30">
        <v>0</v>
      </c>
      <c r="AF80" s="30">
        <v>0</v>
      </c>
      <c r="AG80" s="30">
        <v>0</v>
      </c>
      <c r="AH80" s="30">
        <v>0</v>
      </c>
      <c r="AI80" s="30">
        <v>0</v>
      </c>
      <c r="AJ80" s="30">
        <v>0</v>
      </c>
      <c r="AK80" s="28" t="e">
        <f t="shared" si="0"/>
        <v>#DIV/0!</v>
      </c>
    </row>
    <row r="81" spans="1:37" ht="15" customHeight="1" x14ac:dyDescent="0.45">
      <c r="A81" s="9" t="s">
        <v>173</v>
      </c>
      <c r="B81" s="29" t="s">
        <v>124</v>
      </c>
      <c r="C81" s="30">
        <v>0</v>
      </c>
      <c r="D81" s="30">
        <v>0</v>
      </c>
      <c r="E81" s="30">
        <v>0</v>
      </c>
      <c r="F81" s="30">
        <v>0</v>
      </c>
      <c r="G81" s="30">
        <v>0</v>
      </c>
      <c r="H81" s="30">
        <v>0</v>
      </c>
      <c r="I81" s="30">
        <v>0</v>
      </c>
      <c r="J81" s="30">
        <v>0</v>
      </c>
      <c r="K81" s="30">
        <v>0</v>
      </c>
      <c r="L81" s="30">
        <v>0</v>
      </c>
      <c r="M81" s="30">
        <v>0</v>
      </c>
      <c r="N81" s="30">
        <v>0</v>
      </c>
      <c r="O81" s="30">
        <v>0</v>
      </c>
      <c r="P81" s="30">
        <v>0</v>
      </c>
      <c r="Q81" s="30">
        <v>0</v>
      </c>
      <c r="R81" s="30">
        <v>0</v>
      </c>
      <c r="S81" s="30">
        <v>0</v>
      </c>
      <c r="T81" s="30">
        <v>0</v>
      </c>
      <c r="U81" s="30">
        <v>0</v>
      </c>
      <c r="V81" s="30">
        <v>0</v>
      </c>
      <c r="W81" s="30">
        <v>0</v>
      </c>
      <c r="X81" s="30">
        <v>0</v>
      </c>
      <c r="Y81" s="30">
        <v>0</v>
      </c>
      <c r="Z81" s="30">
        <v>0</v>
      </c>
      <c r="AA81" s="30">
        <v>0</v>
      </c>
      <c r="AB81" s="30">
        <v>0</v>
      </c>
      <c r="AC81" s="30">
        <v>0</v>
      </c>
      <c r="AD81" s="30">
        <v>0</v>
      </c>
      <c r="AE81" s="30">
        <v>0</v>
      </c>
      <c r="AF81" s="30">
        <v>0</v>
      </c>
      <c r="AG81" s="30">
        <v>0</v>
      </c>
      <c r="AH81" s="30">
        <v>0</v>
      </c>
      <c r="AI81" s="30">
        <v>0</v>
      </c>
      <c r="AJ81" s="30">
        <v>0</v>
      </c>
      <c r="AK81" s="28" t="e">
        <f t="shared" si="0"/>
        <v>#DIV/0!</v>
      </c>
    </row>
    <row r="82" spans="1:37" ht="15" customHeight="1" x14ac:dyDescent="0.45">
      <c r="A82" s="9" t="s">
        <v>174</v>
      </c>
      <c r="B82" s="29" t="s">
        <v>98</v>
      </c>
      <c r="C82" s="30">
        <v>3.8486795146324053</v>
      </c>
      <c r="D82" s="30">
        <v>3.8843297139678308</v>
      </c>
      <c r="E82" s="30">
        <v>4.0058595646550073</v>
      </c>
      <c r="F82" s="30">
        <v>4.0060565192845266</v>
      </c>
      <c r="G82" s="30">
        <v>4.0062343790489958</v>
      </c>
      <c r="H82" s="30">
        <v>4.0064991160748429</v>
      </c>
      <c r="I82" s="30">
        <v>4.1281886743723843</v>
      </c>
      <c r="J82" s="30">
        <v>4.1285035179216054</v>
      </c>
      <c r="K82" s="30">
        <v>4.1288717292478827</v>
      </c>
      <c r="L82" s="30">
        <v>4.1290389529660754</v>
      </c>
      <c r="M82" s="30">
        <v>4.2507879434935694</v>
      </c>
      <c r="N82" s="30">
        <v>4.2510486128032818</v>
      </c>
      <c r="O82" s="30">
        <v>4.2513644378349316</v>
      </c>
      <c r="P82" s="30">
        <v>4.2516151511833362</v>
      </c>
      <c r="Q82" s="30">
        <v>4.2518927488386966</v>
      </c>
      <c r="R82" s="30">
        <v>4.3736068858111903</v>
      </c>
      <c r="S82" s="30">
        <v>4.3738224231989555</v>
      </c>
      <c r="T82" s="30">
        <v>4.3741094314053095</v>
      </c>
      <c r="U82" s="30">
        <v>4.3743322255294856</v>
      </c>
      <c r="V82" s="30">
        <v>4.4961557112982788</v>
      </c>
      <c r="W82" s="30">
        <v>4.4965232256332808</v>
      </c>
      <c r="X82" s="30">
        <v>4.4968074739002377</v>
      </c>
      <c r="Y82" s="30">
        <v>4.4972086363546415</v>
      </c>
      <c r="Z82" s="30">
        <v>4.497556146031453</v>
      </c>
      <c r="AA82" s="30">
        <v>4.4979119082499484</v>
      </c>
      <c r="AB82" s="30">
        <v>4.6199121039329976</v>
      </c>
      <c r="AC82" s="30">
        <v>4.6203398088259364</v>
      </c>
      <c r="AD82" s="30">
        <v>4.6207522867712951</v>
      </c>
      <c r="AE82" s="30">
        <v>4.6211970543143597</v>
      </c>
      <c r="AF82" s="30">
        <v>4.621567238281342</v>
      </c>
      <c r="AG82" s="30">
        <v>4.6220335070719987</v>
      </c>
      <c r="AH82" s="30">
        <v>4.7440778330358873</v>
      </c>
      <c r="AI82" s="30">
        <v>4.7445027440197816</v>
      </c>
      <c r="AJ82" s="30">
        <v>4.7448432547615846</v>
      </c>
      <c r="AK82" s="28">
        <f t="shared" si="0"/>
        <v>0.22153462866434734</v>
      </c>
    </row>
    <row r="83" spans="1:37" ht="15" customHeight="1" x14ac:dyDescent="0.45">
      <c r="A83" s="9" t="s">
        <v>175</v>
      </c>
      <c r="B83" s="29" t="s">
        <v>100</v>
      </c>
      <c r="C83" s="30">
        <v>0</v>
      </c>
      <c r="D83" s="30">
        <v>0</v>
      </c>
      <c r="E83" s="30">
        <v>0</v>
      </c>
      <c r="F83" s="30">
        <v>0</v>
      </c>
      <c r="G83" s="30">
        <v>0</v>
      </c>
      <c r="H83" s="30">
        <v>0</v>
      </c>
      <c r="I83" s="30">
        <v>0</v>
      </c>
      <c r="J83" s="30">
        <v>0</v>
      </c>
      <c r="K83" s="30">
        <v>0</v>
      </c>
      <c r="L83" s="30">
        <v>0</v>
      </c>
      <c r="M83" s="30">
        <v>0</v>
      </c>
      <c r="N83" s="30">
        <v>0</v>
      </c>
      <c r="O83" s="30">
        <v>0</v>
      </c>
      <c r="P83" s="30">
        <v>0</v>
      </c>
      <c r="Q83" s="30">
        <v>0</v>
      </c>
      <c r="R83" s="30">
        <v>0</v>
      </c>
      <c r="S83" s="30">
        <v>0</v>
      </c>
      <c r="T83" s="30">
        <v>0</v>
      </c>
      <c r="U83" s="30">
        <v>0</v>
      </c>
      <c r="V83" s="30">
        <v>0</v>
      </c>
      <c r="W83" s="30">
        <v>0</v>
      </c>
      <c r="X83" s="30">
        <v>0</v>
      </c>
      <c r="Y83" s="30">
        <v>0</v>
      </c>
      <c r="Z83" s="30">
        <v>0</v>
      </c>
      <c r="AA83" s="30">
        <v>0</v>
      </c>
      <c r="AB83" s="30">
        <v>0</v>
      </c>
      <c r="AC83" s="30">
        <v>0</v>
      </c>
      <c r="AD83" s="30">
        <v>0</v>
      </c>
      <c r="AE83" s="30">
        <v>0</v>
      </c>
      <c r="AF83" s="30">
        <v>0</v>
      </c>
      <c r="AG83" s="30">
        <v>0</v>
      </c>
      <c r="AH83" s="30">
        <v>0</v>
      </c>
      <c r="AI83" s="30">
        <v>0</v>
      </c>
      <c r="AJ83" s="30">
        <v>0</v>
      </c>
      <c r="AK83" s="28" t="e">
        <f t="shared" si="0"/>
        <v>#DIV/0!</v>
      </c>
    </row>
    <row r="84" spans="1:37" ht="15" customHeight="1" x14ac:dyDescent="0.45">
      <c r="A84" s="9" t="s">
        <v>176</v>
      </c>
      <c r="B84" s="29" t="s">
        <v>102</v>
      </c>
      <c r="C84" s="30">
        <v>0</v>
      </c>
      <c r="D84" s="30">
        <v>0</v>
      </c>
      <c r="E84" s="30">
        <v>0</v>
      </c>
      <c r="F84" s="30">
        <v>0</v>
      </c>
      <c r="G84" s="30">
        <v>0</v>
      </c>
      <c r="H84" s="30">
        <v>0</v>
      </c>
      <c r="I84" s="30">
        <v>0</v>
      </c>
      <c r="J84" s="30">
        <v>0</v>
      </c>
      <c r="K84" s="30">
        <v>0</v>
      </c>
      <c r="L84" s="30">
        <v>0</v>
      </c>
      <c r="M84" s="30">
        <v>0</v>
      </c>
      <c r="N84" s="30">
        <v>0</v>
      </c>
      <c r="O84" s="30">
        <v>0</v>
      </c>
      <c r="P84" s="30">
        <v>0</v>
      </c>
      <c r="Q84" s="30">
        <v>0</v>
      </c>
      <c r="R84" s="30">
        <v>0</v>
      </c>
      <c r="S84" s="30">
        <v>0</v>
      </c>
      <c r="T84" s="30">
        <v>0</v>
      </c>
      <c r="U84" s="30">
        <v>0</v>
      </c>
      <c r="V84" s="30">
        <v>0</v>
      </c>
      <c r="W84" s="30">
        <v>0</v>
      </c>
      <c r="X84" s="30">
        <v>0</v>
      </c>
      <c r="Y84" s="30">
        <v>0</v>
      </c>
      <c r="Z84" s="30">
        <v>0</v>
      </c>
      <c r="AA84" s="30">
        <v>0</v>
      </c>
      <c r="AB84" s="30">
        <v>0</v>
      </c>
      <c r="AC84" s="30">
        <v>0</v>
      </c>
      <c r="AD84" s="30">
        <v>0</v>
      </c>
      <c r="AE84" s="30">
        <v>0</v>
      </c>
      <c r="AF84" s="30">
        <v>0</v>
      </c>
      <c r="AG84" s="30">
        <v>0</v>
      </c>
      <c r="AH84" s="30">
        <v>0</v>
      </c>
      <c r="AI84" s="30">
        <v>0</v>
      </c>
      <c r="AJ84" s="30">
        <v>0</v>
      </c>
      <c r="AK84" s="28" t="e">
        <f t="shared" si="0"/>
        <v>#DIV/0!</v>
      </c>
    </row>
    <row r="85" spans="1:37" ht="15" customHeight="1" x14ac:dyDescent="0.45">
      <c r="A85" s="9" t="s">
        <v>177</v>
      </c>
      <c r="B85" s="29" t="s">
        <v>104</v>
      </c>
      <c r="C85" s="30">
        <v>0</v>
      </c>
      <c r="D85" s="30">
        <v>0</v>
      </c>
      <c r="E85" s="30">
        <v>0</v>
      </c>
      <c r="F85" s="30">
        <v>0</v>
      </c>
      <c r="G85" s="30">
        <v>0</v>
      </c>
      <c r="H85" s="30">
        <v>0</v>
      </c>
      <c r="I85" s="30">
        <v>0</v>
      </c>
      <c r="J85" s="30">
        <v>0</v>
      </c>
      <c r="K85" s="30">
        <v>0</v>
      </c>
      <c r="L85" s="30">
        <v>0</v>
      </c>
      <c r="M85" s="30">
        <v>0</v>
      </c>
      <c r="N85" s="30">
        <v>0</v>
      </c>
      <c r="O85" s="30">
        <v>0</v>
      </c>
      <c r="P85" s="30">
        <v>0</v>
      </c>
      <c r="Q85" s="30">
        <v>0</v>
      </c>
      <c r="R85" s="30">
        <v>0</v>
      </c>
      <c r="S85" s="30">
        <v>0</v>
      </c>
      <c r="T85" s="30">
        <v>0</v>
      </c>
      <c r="U85" s="30">
        <v>0</v>
      </c>
      <c r="V85" s="30">
        <v>0</v>
      </c>
      <c r="W85" s="30">
        <v>0</v>
      </c>
      <c r="X85" s="30">
        <v>0</v>
      </c>
      <c r="Y85" s="30">
        <v>0</v>
      </c>
      <c r="Z85" s="30">
        <v>0</v>
      </c>
      <c r="AA85" s="30">
        <v>0</v>
      </c>
      <c r="AB85" s="30">
        <v>0</v>
      </c>
      <c r="AC85" s="30">
        <v>0</v>
      </c>
      <c r="AD85" s="30">
        <v>0</v>
      </c>
      <c r="AE85" s="30">
        <v>0</v>
      </c>
      <c r="AF85" s="30">
        <v>0</v>
      </c>
      <c r="AG85" s="30">
        <v>0</v>
      </c>
      <c r="AH85" s="30">
        <v>0</v>
      </c>
      <c r="AI85" s="30">
        <v>0</v>
      </c>
      <c r="AJ85" s="30">
        <v>0</v>
      </c>
      <c r="AK85" s="28" t="e">
        <f t="shared" si="0"/>
        <v>#DIV/0!</v>
      </c>
    </row>
    <row r="86" spans="1:37" ht="15" customHeight="1" x14ac:dyDescent="0.45">
      <c r="A86" s="9" t="s">
        <v>178</v>
      </c>
      <c r="B86" s="29" t="s">
        <v>106</v>
      </c>
      <c r="C86" s="30">
        <v>0</v>
      </c>
      <c r="D86" s="30">
        <v>0</v>
      </c>
      <c r="E86" s="30">
        <v>0</v>
      </c>
      <c r="F86" s="30">
        <v>0</v>
      </c>
      <c r="G86" s="30">
        <v>0</v>
      </c>
      <c r="H86" s="30">
        <v>0</v>
      </c>
      <c r="I86" s="30">
        <v>0</v>
      </c>
      <c r="J86" s="30">
        <v>0</v>
      </c>
      <c r="K86" s="30">
        <v>0</v>
      </c>
      <c r="L86" s="30">
        <v>0</v>
      </c>
      <c r="M86" s="30">
        <v>0</v>
      </c>
      <c r="N86" s="30">
        <v>0</v>
      </c>
      <c r="O86" s="30">
        <v>0</v>
      </c>
      <c r="P86" s="30">
        <v>0</v>
      </c>
      <c r="Q86" s="30">
        <v>0</v>
      </c>
      <c r="R86" s="30">
        <v>0</v>
      </c>
      <c r="S86" s="30">
        <v>0</v>
      </c>
      <c r="T86" s="30">
        <v>0</v>
      </c>
      <c r="U86" s="30">
        <v>0</v>
      </c>
      <c r="V86" s="30">
        <v>0</v>
      </c>
      <c r="W86" s="30">
        <v>0</v>
      </c>
      <c r="X86" s="30">
        <v>0</v>
      </c>
      <c r="Y86" s="30">
        <v>0</v>
      </c>
      <c r="Z86" s="30">
        <v>0</v>
      </c>
      <c r="AA86" s="30">
        <v>0</v>
      </c>
      <c r="AB86" s="30">
        <v>0</v>
      </c>
      <c r="AC86" s="30">
        <v>0</v>
      </c>
      <c r="AD86" s="30">
        <v>0</v>
      </c>
      <c r="AE86" s="30">
        <v>0</v>
      </c>
      <c r="AF86" s="30">
        <v>0</v>
      </c>
      <c r="AG86" s="30">
        <v>0</v>
      </c>
      <c r="AH86" s="30">
        <v>0</v>
      </c>
      <c r="AI86" s="30">
        <v>0</v>
      </c>
      <c r="AJ86" s="30">
        <v>0</v>
      </c>
      <c r="AK86" s="28" t="e">
        <f t="shared" si="0"/>
        <v>#DIV/0!</v>
      </c>
    </row>
    <row r="87" spans="1:37" ht="15" customHeight="1" x14ac:dyDescent="0.45">
      <c r="A87" s="9" t="s">
        <v>179</v>
      </c>
      <c r="B87" s="29" t="s">
        <v>180</v>
      </c>
      <c r="C87" s="30">
        <v>12.628479657387579</v>
      </c>
      <c r="D87" s="30">
        <v>12.866842177518439</v>
      </c>
      <c r="E87" s="30">
        <v>12.867306480406993</v>
      </c>
      <c r="F87" s="30">
        <v>12.989334774649828</v>
      </c>
      <c r="G87" s="30">
        <v>12.989911471461895</v>
      </c>
      <c r="H87" s="30">
        <v>13.112178925335849</v>
      </c>
      <c r="I87" s="30">
        <v>13.113069906829928</v>
      </c>
      <c r="J87" s="30">
        <v>13.235496572160443</v>
      </c>
      <c r="K87" s="30">
        <v>13.236677014353507</v>
      </c>
      <c r="L87" s="30">
        <v>13.358655436066718</v>
      </c>
      <c r="M87" s="30">
        <v>13.359619250979788</v>
      </c>
      <c r="N87" s="30">
        <v>13.481897029176123</v>
      </c>
      <c r="O87" s="30">
        <v>13.604366201071782</v>
      </c>
      <c r="P87" s="30">
        <v>13.605168483786677</v>
      </c>
      <c r="Q87" s="30">
        <v>13.727539446250649</v>
      </c>
      <c r="R87" s="30">
        <v>13.849755138402104</v>
      </c>
      <c r="S87" s="30">
        <v>13.850437673463359</v>
      </c>
      <c r="T87" s="30">
        <v>13.972849572544741</v>
      </c>
      <c r="U87" s="30">
        <v>13.973561275996969</v>
      </c>
      <c r="V87" s="30">
        <v>14.096055743529741</v>
      </c>
      <c r="W87" s="30">
        <v>14.09720795063407</v>
      </c>
      <c r="X87" s="30">
        <v>14.219634444495346</v>
      </c>
      <c r="Y87" s="30">
        <v>14.220902985229543</v>
      </c>
      <c r="Z87" s="30">
        <v>14.343557438694905</v>
      </c>
      <c r="AA87" s="30">
        <v>14.344692031716054</v>
      </c>
      <c r="AB87" s="30">
        <v>14.346042849055097</v>
      </c>
      <c r="AC87" s="30">
        <v>14.468958875007537</v>
      </c>
      <c r="AD87" s="30">
        <v>14.470250582257476</v>
      </c>
      <c r="AE87" s="30">
        <v>14.593253855729554</v>
      </c>
      <c r="AF87" s="30">
        <v>14.594422857730551</v>
      </c>
      <c r="AG87" s="30">
        <v>14.717527746202942</v>
      </c>
      <c r="AH87" s="30">
        <v>14.840448605907135</v>
      </c>
      <c r="AI87" s="30">
        <v>14.841777814625981</v>
      </c>
      <c r="AJ87" s="30">
        <v>14.96450564963269</v>
      </c>
      <c r="AK87" s="28">
        <f t="shared" si="0"/>
        <v>0.16302861597069934</v>
      </c>
    </row>
    <row r="88" spans="1:37" ht="15" customHeight="1" x14ac:dyDescent="0.45">
      <c r="A88" s="9" t="s">
        <v>181</v>
      </c>
      <c r="B88" s="29" t="s">
        <v>119</v>
      </c>
      <c r="C88" s="30">
        <v>1.443254817987152</v>
      </c>
      <c r="D88" s="30">
        <v>1.4566236427379367</v>
      </c>
      <c r="E88" s="30">
        <v>1.4566762053290936</v>
      </c>
      <c r="F88" s="30">
        <v>1.4567478251943733</v>
      </c>
      <c r="G88" s="30">
        <v>1.4568125014723621</v>
      </c>
      <c r="H88" s="30">
        <v>1.4569087694817611</v>
      </c>
      <c r="I88" s="30">
        <v>1.4570077674255477</v>
      </c>
      <c r="J88" s="30">
        <v>1.4571188886782138</v>
      </c>
      <c r="K88" s="30">
        <v>1.4572488456168999</v>
      </c>
      <c r="L88" s="30">
        <v>1.4573078657527327</v>
      </c>
      <c r="M88" s="30">
        <v>1.4574130091977953</v>
      </c>
      <c r="N88" s="30">
        <v>1.4575023815325538</v>
      </c>
      <c r="O88" s="30">
        <v>1.4576106644005482</v>
      </c>
      <c r="P88" s="30">
        <v>1.4576966232628583</v>
      </c>
      <c r="Q88" s="30">
        <v>1.5792744495686586</v>
      </c>
      <c r="R88" s="30">
        <v>1.5793580420984854</v>
      </c>
      <c r="S88" s="30">
        <v>1.5794358750440671</v>
      </c>
      <c r="T88" s="30">
        <v>1.5795395168963617</v>
      </c>
      <c r="U88" s="30">
        <v>1.5796199703300919</v>
      </c>
      <c r="V88" s="30">
        <v>1.5797303850507467</v>
      </c>
      <c r="W88" s="30">
        <v>1.5798595117089906</v>
      </c>
      <c r="X88" s="30">
        <v>1.5799593827217049</v>
      </c>
      <c r="Y88" s="30">
        <v>1.5801003316921713</v>
      </c>
      <c r="Z88" s="30">
        <v>1.5802224296867267</v>
      </c>
      <c r="AA88" s="30">
        <v>1.580347427222955</v>
      </c>
      <c r="AB88" s="30">
        <v>1.5804962460823411</v>
      </c>
      <c r="AC88" s="30">
        <v>1.580642566177294</v>
      </c>
      <c r="AD88" s="30">
        <v>1.5807836770533377</v>
      </c>
      <c r="AE88" s="30">
        <v>1.5809358343707018</v>
      </c>
      <c r="AF88" s="30">
        <v>1.5810624762541432</v>
      </c>
      <c r="AG88" s="30">
        <v>1.5812219892614732</v>
      </c>
      <c r="AH88" s="30">
        <v>1.5813592776786289</v>
      </c>
      <c r="AI88" s="30">
        <v>1.7031548311865883</v>
      </c>
      <c r="AJ88" s="30">
        <v>1.703277065811851</v>
      </c>
      <c r="AK88" s="28">
        <f t="shared" si="0"/>
        <v>0.16933229410604186</v>
      </c>
    </row>
    <row r="89" spans="1:37" ht="15" customHeight="1" x14ac:dyDescent="0.45">
      <c r="A89" s="9" t="s">
        <v>182</v>
      </c>
      <c r="B89" s="29" t="s">
        <v>124</v>
      </c>
      <c r="C89" s="30">
        <v>0</v>
      </c>
      <c r="D89" s="30">
        <v>0</v>
      </c>
      <c r="E89" s="30">
        <v>0</v>
      </c>
      <c r="F89" s="30">
        <v>0</v>
      </c>
      <c r="G89" s="30">
        <v>0</v>
      </c>
      <c r="H89" s="30">
        <v>0</v>
      </c>
      <c r="I89" s="30">
        <v>0</v>
      </c>
      <c r="J89" s="30">
        <v>0</v>
      </c>
      <c r="K89" s="30">
        <v>0</v>
      </c>
      <c r="L89" s="30">
        <v>0</v>
      </c>
      <c r="M89" s="30">
        <v>0</v>
      </c>
      <c r="N89" s="30">
        <v>0</v>
      </c>
      <c r="O89" s="30">
        <v>0</v>
      </c>
      <c r="P89" s="30">
        <v>0</v>
      </c>
      <c r="Q89" s="30">
        <v>0</v>
      </c>
      <c r="R89" s="30">
        <v>0</v>
      </c>
      <c r="S89" s="30">
        <v>0</v>
      </c>
      <c r="T89" s="30">
        <v>0</v>
      </c>
      <c r="U89" s="30">
        <v>0</v>
      </c>
      <c r="V89" s="30">
        <v>0</v>
      </c>
      <c r="W89" s="30">
        <v>0</v>
      </c>
      <c r="X89" s="30">
        <v>0</v>
      </c>
      <c r="Y89" s="30">
        <v>0</v>
      </c>
      <c r="Z89" s="30">
        <v>0</v>
      </c>
      <c r="AA89" s="30">
        <v>0</v>
      </c>
      <c r="AB89" s="30">
        <v>0</v>
      </c>
      <c r="AC89" s="30">
        <v>0</v>
      </c>
      <c r="AD89" s="30">
        <v>0</v>
      </c>
      <c r="AE89" s="30">
        <v>0</v>
      </c>
      <c r="AF89" s="30">
        <v>0</v>
      </c>
      <c r="AG89" s="30">
        <v>0</v>
      </c>
      <c r="AH89" s="30">
        <v>0</v>
      </c>
      <c r="AI89" s="30">
        <v>0</v>
      </c>
      <c r="AJ89" s="30">
        <v>0</v>
      </c>
      <c r="AK89" s="28" t="e">
        <f t="shared" si="0"/>
        <v>#DIV/0!</v>
      </c>
    </row>
    <row r="90" spans="1:37" ht="15" customHeight="1" x14ac:dyDescent="0.45">
      <c r="A90" s="9" t="s">
        <v>183</v>
      </c>
      <c r="B90" s="29" t="s">
        <v>98</v>
      </c>
      <c r="C90" s="30">
        <v>11.185224839400428</v>
      </c>
      <c r="D90" s="30">
        <v>11.288833231219009</v>
      </c>
      <c r="E90" s="30">
        <v>11.410630275077899</v>
      </c>
      <c r="F90" s="30">
        <v>11.411191297355925</v>
      </c>
      <c r="G90" s="30">
        <v>11.411697928200169</v>
      </c>
      <c r="H90" s="30">
        <v>11.533861091730609</v>
      </c>
      <c r="I90" s="30">
        <v>11.534644825452252</v>
      </c>
      <c r="J90" s="30">
        <v>11.535524535369193</v>
      </c>
      <c r="K90" s="30">
        <v>11.657990764935199</v>
      </c>
      <c r="L90" s="30">
        <v>11.658462926021862</v>
      </c>
      <c r="M90" s="30">
        <v>11.780755157682178</v>
      </c>
      <c r="N90" s="30">
        <v>11.78147758405481</v>
      </c>
      <c r="O90" s="30">
        <v>11.903820425937811</v>
      </c>
      <c r="P90" s="30">
        <v>12.025997141918582</v>
      </c>
      <c r="Q90" s="30">
        <v>12.026782346715171</v>
      </c>
      <c r="R90" s="30">
        <v>12.148908016142197</v>
      </c>
      <c r="S90" s="30">
        <v>12.149506731108211</v>
      </c>
      <c r="T90" s="30">
        <v>12.150303976125862</v>
      </c>
      <c r="U90" s="30">
        <v>12.272432077179946</v>
      </c>
      <c r="V90" s="30">
        <v>12.273289914625032</v>
      </c>
      <c r="W90" s="30">
        <v>12.395820784178234</v>
      </c>
      <c r="X90" s="30">
        <v>12.396604387508761</v>
      </c>
      <c r="Y90" s="30">
        <v>12.397710294815496</v>
      </c>
      <c r="Z90" s="30">
        <v>12.52022386597945</v>
      </c>
      <c r="AA90" s="30">
        <v>12.521214231074181</v>
      </c>
      <c r="AB90" s="30">
        <v>12.522393334344702</v>
      </c>
      <c r="AC90" s="30">
        <v>12.645140529418352</v>
      </c>
      <c r="AD90" s="30">
        <v>12.646269416426701</v>
      </c>
      <c r="AE90" s="30">
        <v>12.647486674965615</v>
      </c>
      <c r="AF90" s="30">
        <v>12.770120000514233</v>
      </c>
      <c r="AG90" s="30">
        <v>12.771408374804206</v>
      </c>
      <c r="AH90" s="30">
        <v>12.894160264148821</v>
      </c>
      <c r="AI90" s="30">
        <v>12.895315150412738</v>
      </c>
      <c r="AJ90" s="30">
        <v>13.017903288704861</v>
      </c>
      <c r="AK90" s="28">
        <f t="shared" si="0"/>
        <v>0.15316640985572796</v>
      </c>
    </row>
    <row r="91" spans="1:37" ht="15" customHeight="1" x14ac:dyDescent="0.45">
      <c r="A91" s="9" t="s">
        <v>184</v>
      </c>
      <c r="B91" s="29" t="s">
        <v>100</v>
      </c>
      <c r="C91" s="30">
        <v>0.12027123483226267</v>
      </c>
      <c r="D91" s="30">
        <v>0.12138530356149471</v>
      </c>
      <c r="E91" s="30">
        <v>0.12138968377742446</v>
      </c>
      <c r="F91" s="30">
        <v>0.12139565209953111</v>
      </c>
      <c r="G91" s="30">
        <v>0.12140104178936351</v>
      </c>
      <c r="H91" s="30">
        <v>0.12140906412348008</v>
      </c>
      <c r="I91" s="30">
        <v>0.12141731395212896</v>
      </c>
      <c r="J91" s="30">
        <v>0.12142657405651783</v>
      </c>
      <c r="K91" s="30">
        <v>0.12143740380140831</v>
      </c>
      <c r="L91" s="30">
        <v>0.12144232214606106</v>
      </c>
      <c r="M91" s="30">
        <v>0.12145108409981625</v>
      </c>
      <c r="N91" s="30">
        <v>0.12145853179437947</v>
      </c>
      <c r="O91" s="30">
        <v>0.12146755536671235</v>
      </c>
      <c r="P91" s="30">
        <v>0.12147471860523819</v>
      </c>
      <c r="Q91" s="30">
        <v>0.1214826499668199</v>
      </c>
      <c r="R91" s="30">
        <v>0.12148908016142196</v>
      </c>
      <c r="S91" s="30">
        <v>0.1214950673110821</v>
      </c>
      <c r="T91" s="30">
        <v>0.1215030397612586</v>
      </c>
      <c r="U91" s="30">
        <v>0.24301845697386032</v>
      </c>
      <c r="V91" s="30">
        <v>0.24303544385396103</v>
      </c>
      <c r="W91" s="30">
        <v>0.24305530949369086</v>
      </c>
      <c r="X91" s="30">
        <v>0.24307067426487769</v>
      </c>
      <c r="Y91" s="30">
        <v>0.24309235872187251</v>
      </c>
      <c r="Z91" s="30">
        <v>0.24311114302872716</v>
      </c>
      <c r="AA91" s="30">
        <v>0.24313037341891613</v>
      </c>
      <c r="AB91" s="30">
        <v>0.24315326862805248</v>
      </c>
      <c r="AC91" s="30">
        <v>0.24317577941189139</v>
      </c>
      <c r="AD91" s="30">
        <v>0.24319748877743658</v>
      </c>
      <c r="AE91" s="30">
        <v>0.24322089759549259</v>
      </c>
      <c r="AF91" s="30">
        <v>0.24324038096217587</v>
      </c>
      <c r="AG91" s="30">
        <v>0.24326492142484202</v>
      </c>
      <c r="AH91" s="30">
        <v>0.2432860427197891</v>
      </c>
      <c r="AI91" s="30">
        <v>0.24330783302665546</v>
      </c>
      <c r="AJ91" s="30">
        <v>0.2433252951159787</v>
      </c>
      <c r="AK91" s="28">
        <f t="shared" si="0"/>
        <v>1.0045696470389289</v>
      </c>
    </row>
    <row r="92" spans="1:37" ht="15" customHeight="1" x14ac:dyDescent="0.45">
      <c r="A92" s="9" t="s">
        <v>185</v>
      </c>
      <c r="B92" s="29" t="s">
        <v>102</v>
      </c>
      <c r="C92" s="30">
        <v>0</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28" t="e">
        <f t="shared" si="0"/>
        <v>#DIV/0!</v>
      </c>
    </row>
    <row r="93" spans="1:37" ht="15" customHeight="1" x14ac:dyDescent="0.45">
      <c r="A93" s="9" t="s">
        <v>186</v>
      </c>
      <c r="B93" s="29" t="s">
        <v>104</v>
      </c>
      <c r="C93" s="30">
        <v>0</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28" t="e">
        <f t="shared" si="0"/>
        <v>#DIV/0!</v>
      </c>
    </row>
    <row r="94" spans="1:37" ht="15" customHeight="1" x14ac:dyDescent="0.45">
      <c r="A94" s="9" t="s">
        <v>187</v>
      </c>
      <c r="B94" s="29" t="s">
        <v>106</v>
      </c>
      <c r="C94" s="30">
        <v>0</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28" t="e">
        <f t="shared" si="0"/>
        <v>#DIV/0!</v>
      </c>
    </row>
    <row r="95" spans="1:37" ht="15" customHeight="1" x14ac:dyDescent="0.35">
      <c r="A95" s="9" t="s">
        <v>188</v>
      </c>
      <c r="B95" s="26" t="s">
        <v>189</v>
      </c>
      <c r="C95" s="27">
        <v>5.6527480371163454</v>
      </c>
      <c r="D95" s="27">
        <v>5.7051092673902515</v>
      </c>
      <c r="E95" s="27">
        <v>5.8267048213163743</v>
      </c>
      <c r="F95" s="27">
        <v>5.8269913007774932</v>
      </c>
      <c r="G95" s="27">
        <v>5.9486510476788119</v>
      </c>
      <c r="H95" s="27">
        <v>5.9490441420505249</v>
      </c>
      <c r="I95" s="27">
        <v>6.0708656976064486</v>
      </c>
      <c r="J95" s="27">
        <v>6.0713287028258911</v>
      </c>
      <c r="K95" s="27">
        <v>6.1933075938718236</v>
      </c>
      <c r="L95" s="27">
        <v>6.3150007515951749</v>
      </c>
      <c r="M95" s="27">
        <v>6.3154563731904449</v>
      </c>
      <c r="N95" s="27">
        <v>6.4373021851021122</v>
      </c>
      <c r="O95" s="27">
        <v>6.4377804344357541</v>
      </c>
      <c r="P95" s="27">
        <v>6.5596348046828625</v>
      </c>
      <c r="Q95" s="27">
        <v>6.6815457481750951</v>
      </c>
      <c r="R95" s="27">
        <v>6.6818994088782082</v>
      </c>
      <c r="S95" s="27">
        <v>6.8037237694205972</v>
      </c>
      <c r="T95" s="27">
        <v>6.8041702266304815</v>
      </c>
      <c r="U95" s="27">
        <v>6.9260260237550195</v>
      </c>
      <c r="V95" s="27">
        <v>6.92651014983789</v>
      </c>
      <c r="W95" s="27">
        <v>7.0486039753170351</v>
      </c>
      <c r="X95" s="27">
        <v>7.1705848908138918</v>
      </c>
      <c r="Y95" s="27">
        <v>7.1712245822952392</v>
      </c>
      <c r="Z95" s="27">
        <v>7.2933342908618153</v>
      </c>
      <c r="AA95" s="27">
        <v>7.2939112025674842</v>
      </c>
      <c r="AB95" s="27">
        <v>7.4161746931556003</v>
      </c>
      <c r="AC95" s="27">
        <v>7.416861272062687</v>
      </c>
      <c r="AD95" s="27">
        <v>7.5391221521005338</v>
      </c>
      <c r="AE95" s="27">
        <v>7.5398478254602699</v>
      </c>
      <c r="AF95" s="27">
        <v>7.6620720003085401</v>
      </c>
      <c r="AG95" s="27">
        <v>7.6628450248825235</v>
      </c>
      <c r="AH95" s="27">
        <v>7.7851533670332511</v>
      </c>
      <c r="AI95" s="27">
        <v>7.7858506568529746</v>
      </c>
      <c r="AJ95" s="27">
        <v>7.9080720912693083</v>
      </c>
      <c r="AK95" s="28">
        <f t="shared" si="0"/>
        <v>0.38613858571840842</v>
      </c>
    </row>
    <row r="96" spans="1:37" ht="15" customHeight="1" x14ac:dyDescent="0.45">
      <c r="A96" s="9" t="s">
        <v>190</v>
      </c>
      <c r="B96" s="29" t="s">
        <v>191</v>
      </c>
      <c r="C96" s="30">
        <v>1.2027123483226267</v>
      </c>
      <c r="D96" s="30">
        <v>1.2138530356149473</v>
      </c>
      <c r="E96" s="30">
        <v>1.2138968377742447</v>
      </c>
      <c r="F96" s="30">
        <v>1.3353521730948421</v>
      </c>
      <c r="G96" s="30">
        <v>1.3354114596829987</v>
      </c>
      <c r="H96" s="30">
        <v>1.3354997053582809</v>
      </c>
      <c r="I96" s="30">
        <v>1.3355904534734186</v>
      </c>
      <c r="J96" s="30">
        <v>1.3356923146216959</v>
      </c>
      <c r="K96" s="30">
        <v>1.3358114418154914</v>
      </c>
      <c r="L96" s="30">
        <v>1.3358655436066715</v>
      </c>
      <c r="M96" s="30">
        <v>1.3359619250979788</v>
      </c>
      <c r="N96" s="30">
        <v>1.3360438497381741</v>
      </c>
      <c r="O96" s="30">
        <v>1.3361431090338358</v>
      </c>
      <c r="P96" s="30">
        <v>1.4576966232628583</v>
      </c>
      <c r="Q96" s="30">
        <v>1.4577917996018388</v>
      </c>
      <c r="R96" s="30">
        <v>1.4578689619370637</v>
      </c>
      <c r="S96" s="30">
        <v>1.4579408077329852</v>
      </c>
      <c r="T96" s="30">
        <v>1.4580364771351033</v>
      </c>
      <c r="U96" s="30">
        <v>1.458110741843162</v>
      </c>
      <c r="V96" s="30">
        <v>1.4582126631237662</v>
      </c>
      <c r="W96" s="30">
        <v>1.4583318569621453</v>
      </c>
      <c r="X96" s="30">
        <v>1.4584240455892661</v>
      </c>
      <c r="Y96" s="30">
        <v>1.4585541523312351</v>
      </c>
      <c r="Z96" s="30">
        <v>1.4586668581723632</v>
      </c>
      <c r="AA96" s="30">
        <v>1.580347427222955</v>
      </c>
      <c r="AB96" s="30">
        <v>1.5804962460823411</v>
      </c>
      <c r="AC96" s="30">
        <v>1.580642566177294</v>
      </c>
      <c r="AD96" s="30">
        <v>1.5807836770533377</v>
      </c>
      <c r="AE96" s="30">
        <v>1.5809358343707018</v>
      </c>
      <c r="AF96" s="30">
        <v>1.5810624762541432</v>
      </c>
      <c r="AG96" s="30">
        <v>1.5812219892614732</v>
      </c>
      <c r="AH96" s="30">
        <v>1.5813592776786289</v>
      </c>
      <c r="AI96" s="30">
        <v>1.5815009146732604</v>
      </c>
      <c r="AJ96" s="30">
        <v>1.5816144182538616</v>
      </c>
      <c r="AK96" s="28">
        <f t="shared" si="0"/>
        <v>0.30297027057530368</v>
      </c>
    </row>
    <row r="97" spans="1:37" ht="15" customHeight="1" x14ac:dyDescent="0.45">
      <c r="A97" s="9" t="s">
        <v>192</v>
      </c>
      <c r="B97" s="29" t="s">
        <v>104</v>
      </c>
      <c r="C97" s="30">
        <v>0.24054246966452533</v>
      </c>
      <c r="D97" s="30">
        <v>0.24277060712298942</v>
      </c>
      <c r="E97" s="30">
        <v>0.24277936755484891</v>
      </c>
      <c r="F97" s="30">
        <v>0.24279130419906222</v>
      </c>
      <c r="G97" s="30">
        <v>0.24280208357872701</v>
      </c>
      <c r="H97" s="30">
        <v>0.24281812824696017</v>
      </c>
      <c r="I97" s="30">
        <v>0.24283462790425792</v>
      </c>
      <c r="J97" s="30">
        <v>0.24285314811303566</v>
      </c>
      <c r="K97" s="30">
        <v>0.24287480760281663</v>
      </c>
      <c r="L97" s="30">
        <v>0.24288464429212211</v>
      </c>
      <c r="M97" s="30">
        <v>0.24290216819963251</v>
      </c>
      <c r="N97" s="30">
        <v>0.24291706358875895</v>
      </c>
      <c r="O97" s="30">
        <v>0.24293511073342469</v>
      </c>
      <c r="P97" s="30">
        <v>0.24294943721047638</v>
      </c>
      <c r="Q97" s="30">
        <v>0.2429652999336398</v>
      </c>
      <c r="R97" s="30">
        <v>0.24297816032284392</v>
      </c>
      <c r="S97" s="30">
        <v>0.24299013462216421</v>
      </c>
      <c r="T97" s="30">
        <v>0.24300607952251721</v>
      </c>
      <c r="U97" s="30">
        <v>0.24301845697386032</v>
      </c>
      <c r="V97" s="30">
        <v>0.24303544385396103</v>
      </c>
      <c r="W97" s="30">
        <v>0.24305530949369086</v>
      </c>
      <c r="X97" s="30">
        <v>0.24307067426487769</v>
      </c>
      <c r="Y97" s="30">
        <v>0.24309235872187251</v>
      </c>
      <c r="Z97" s="30">
        <v>0.24311114302872716</v>
      </c>
      <c r="AA97" s="30">
        <v>0.24313037341891613</v>
      </c>
      <c r="AB97" s="30">
        <v>0.24315326862805248</v>
      </c>
      <c r="AC97" s="30">
        <v>0.24317577941189139</v>
      </c>
      <c r="AD97" s="30">
        <v>0.24319748877743658</v>
      </c>
      <c r="AE97" s="30">
        <v>0.24322089759549259</v>
      </c>
      <c r="AF97" s="30">
        <v>0.24324038096217587</v>
      </c>
      <c r="AG97" s="30">
        <v>0.24326492142484202</v>
      </c>
      <c r="AH97" s="30">
        <v>0.2432860427197891</v>
      </c>
      <c r="AI97" s="30">
        <v>0.24330783302665546</v>
      </c>
      <c r="AJ97" s="30">
        <v>0.2433252951159787</v>
      </c>
      <c r="AK97" s="28">
        <f t="shared" si="0"/>
        <v>2.2848235194644598E-3</v>
      </c>
    </row>
    <row r="98" spans="1:37" ht="15" customHeight="1" x14ac:dyDescent="0.45">
      <c r="A98" s="9" t="s">
        <v>193</v>
      </c>
      <c r="B98" s="29" t="s">
        <v>194</v>
      </c>
      <c r="C98" s="30">
        <v>1.082441113490364</v>
      </c>
      <c r="D98" s="30">
        <v>1.0924677320534524</v>
      </c>
      <c r="E98" s="30">
        <v>1.0925071539968201</v>
      </c>
      <c r="F98" s="30">
        <v>1.09256086889578</v>
      </c>
      <c r="G98" s="30">
        <v>1.0926093761042717</v>
      </c>
      <c r="H98" s="30">
        <v>1.0926815771113207</v>
      </c>
      <c r="I98" s="30">
        <v>1.0927558255691607</v>
      </c>
      <c r="J98" s="30">
        <v>1.0928391665086603</v>
      </c>
      <c r="K98" s="30">
        <v>1.0929366342126747</v>
      </c>
      <c r="L98" s="30">
        <v>1.0929808993145496</v>
      </c>
      <c r="M98" s="30">
        <v>1.0930597568983462</v>
      </c>
      <c r="N98" s="30">
        <v>1.0931267861494154</v>
      </c>
      <c r="O98" s="30">
        <v>1.2146755536671234</v>
      </c>
      <c r="P98" s="30">
        <v>1.214747186052382</v>
      </c>
      <c r="Q98" s="30">
        <v>1.214826499668199</v>
      </c>
      <c r="R98" s="30">
        <v>1.2148908016142197</v>
      </c>
      <c r="S98" s="30">
        <v>1.2149506731108211</v>
      </c>
      <c r="T98" s="30">
        <v>1.215030397612586</v>
      </c>
      <c r="U98" s="30">
        <v>1.2150922848693018</v>
      </c>
      <c r="V98" s="30">
        <v>1.2151772192698052</v>
      </c>
      <c r="W98" s="30">
        <v>1.2152765474684544</v>
      </c>
      <c r="X98" s="30">
        <v>1.2153533713243885</v>
      </c>
      <c r="Y98" s="30">
        <v>1.2154617936093626</v>
      </c>
      <c r="Z98" s="30">
        <v>1.215555715143636</v>
      </c>
      <c r="AA98" s="30">
        <v>1.3372170538040389</v>
      </c>
      <c r="AB98" s="30">
        <v>1.3373429774542887</v>
      </c>
      <c r="AC98" s="30">
        <v>1.3374667867654026</v>
      </c>
      <c r="AD98" s="30">
        <v>1.3375861882759013</v>
      </c>
      <c r="AE98" s="30">
        <v>1.3377149367752093</v>
      </c>
      <c r="AF98" s="30">
        <v>1.3378220952919673</v>
      </c>
      <c r="AG98" s="30">
        <v>1.337957067836631</v>
      </c>
      <c r="AH98" s="30">
        <v>1.33807323495884</v>
      </c>
      <c r="AI98" s="30">
        <v>1.338193081646605</v>
      </c>
      <c r="AJ98" s="30">
        <v>1.3382891231378828</v>
      </c>
      <c r="AK98" s="28">
        <f t="shared" si="0"/>
        <v>0.22501478430156771</v>
      </c>
    </row>
    <row r="99" spans="1:37" ht="15" customHeight="1" x14ac:dyDescent="0.45">
      <c r="A99" s="9" t="s">
        <v>195</v>
      </c>
      <c r="B99" s="29" t="s">
        <v>133</v>
      </c>
      <c r="C99" s="30">
        <v>0</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28" t="e">
        <f t="shared" si="0"/>
        <v>#DIV/0!</v>
      </c>
    </row>
    <row r="100" spans="1:37" ht="15" customHeight="1" x14ac:dyDescent="0.45">
      <c r="A100" s="9" t="s">
        <v>196</v>
      </c>
      <c r="B100" s="29" t="s">
        <v>135</v>
      </c>
      <c r="C100" s="30">
        <v>0</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28" t="e">
        <f t="shared" si="0"/>
        <v>#DIV/0!</v>
      </c>
    </row>
    <row r="101" spans="1:37" ht="15" customHeight="1" x14ac:dyDescent="0.45">
      <c r="A101" s="9" t="s">
        <v>197</v>
      </c>
      <c r="B101" s="29" t="s">
        <v>198</v>
      </c>
      <c r="C101" s="30">
        <v>1.9243397573162027</v>
      </c>
      <c r="D101" s="30">
        <v>1.9421648569839154</v>
      </c>
      <c r="E101" s="30">
        <v>1.9422349404387913</v>
      </c>
      <c r="F101" s="30">
        <v>1.9423304335924978</v>
      </c>
      <c r="G101" s="30">
        <v>2.0638177104191797</v>
      </c>
      <c r="H101" s="30">
        <v>2.0639540900991613</v>
      </c>
      <c r="I101" s="30">
        <v>2.0640943371861922</v>
      </c>
      <c r="J101" s="30">
        <v>2.0642517589608027</v>
      </c>
      <c r="K101" s="30">
        <v>2.0644358646239414</v>
      </c>
      <c r="L101" s="30">
        <v>2.0645194764830377</v>
      </c>
      <c r="M101" s="30">
        <v>2.1861195137966924</v>
      </c>
      <c r="N101" s="30">
        <v>2.1862535722988308</v>
      </c>
      <c r="O101" s="30">
        <v>2.1864159966008221</v>
      </c>
      <c r="P101" s="30">
        <v>2.1865449348942874</v>
      </c>
      <c r="Q101" s="30">
        <v>2.1866876994027584</v>
      </c>
      <c r="R101" s="30">
        <v>2.1868034429055951</v>
      </c>
      <c r="S101" s="30">
        <v>2.1869112115994778</v>
      </c>
      <c r="T101" s="30">
        <v>2.1870547157026548</v>
      </c>
      <c r="U101" s="30">
        <v>2.3086753412516732</v>
      </c>
      <c r="V101" s="30">
        <v>2.30883671661263</v>
      </c>
      <c r="W101" s="30">
        <v>2.3090254401900632</v>
      </c>
      <c r="X101" s="30">
        <v>2.3091714055163379</v>
      </c>
      <c r="Y101" s="30">
        <v>2.3093774078577889</v>
      </c>
      <c r="Z101" s="30">
        <v>2.3095558587729084</v>
      </c>
      <c r="AA101" s="30">
        <v>2.3097385474797036</v>
      </c>
      <c r="AB101" s="30">
        <v>2.3099560519664988</v>
      </c>
      <c r="AC101" s="30">
        <v>2.3101699044129682</v>
      </c>
      <c r="AD101" s="30">
        <v>2.3103761433856476</v>
      </c>
      <c r="AE101" s="30">
        <v>2.4322089759549259</v>
      </c>
      <c r="AF101" s="30">
        <v>2.4324038096217588</v>
      </c>
      <c r="AG101" s="30">
        <v>2.4326492142484204</v>
      </c>
      <c r="AH101" s="30">
        <v>2.4328604271978911</v>
      </c>
      <c r="AI101" s="30">
        <v>2.4330783302665546</v>
      </c>
      <c r="AJ101" s="30">
        <v>2.4332529511597873</v>
      </c>
      <c r="AK101" s="28">
        <f t="shared" si="0"/>
        <v>0.25285602939933077</v>
      </c>
    </row>
    <row r="102" spans="1:37" ht="15" customHeight="1" x14ac:dyDescent="0.45">
      <c r="A102" s="9" t="s">
        <v>199</v>
      </c>
      <c r="B102" s="29" t="s">
        <v>104</v>
      </c>
      <c r="C102" s="30">
        <v>1.9243397573162027</v>
      </c>
      <c r="D102" s="30">
        <v>1.9421648569839154</v>
      </c>
      <c r="E102" s="30">
        <v>1.9422349404387913</v>
      </c>
      <c r="F102" s="30">
        <v>1.9423304335924978</v>
      </c>
      <c r="G102" s="30">
        <v>2.0638177104191797</v>
      </c>
      <c r="H102" s="30">
        <v>2.0639540900991613</v>
      </c>
      <c r="I102" s="30">
        <v>2.0640943371861922</v>
      </c>
      <c r="J102" s="30">
        <v>2.0642517589608027</v>
      </c>
      <c r="K102" s="30">
        <v>2.0644358646239414</v>
      </c>
      <c r="L102" s="30">
        <v>2.0645194764830377</v>
      </c>
      <c r="M102" s="30">
        <v>2.1861195137966924</v>
      </c>
      <c r="N102" s="30">
        <v>2.1862535722988308</v>
      </c>
      <c r="O102" s="30">
        <v>2.1864159966008221</v>
      </c>
      <c r="P102" s="30">
        <v>2.1865449348942874</v>
      </c>
      <c r="Q102" s="30">
        <v>2.1866876994027584</v>
      </c>
      <c r="R102" s="30">
        <v>2.1868034429055951</v>
      </c>
      <c r="S102" s="30">
        <v>2.1869112115994778</v>
      </c>
      <c r="T102" s="30">
        <v>2.1870547157026548</v>
      </c>
      <c r="U102" s="30">
        <v>2.3086753412516732</v>
      </c>
      <c r="V102" s="30">
        <v>2.30883671661263</v>
      </c>
      <c r="W102" s="30">
        <v>2.3090254401900632</v>
      </c>
      <c r="X102" s="30">
        <v>2.3091714055163379</v>
      </c>
      <c r="Y102" s="30">
        <v>2.3093774078577889</v>
      </c>
      <c r="Z102" s="30">
        <v>2.3095558587729084</v>
      </c>
      <c r="AA102" s="30">
        <v>2.3097385474797036</v>
      </c>
      <c r="AB102" s="30">
        <v>2.3099560519664988</v>
      </c>
      <c r="AC102" s="30">
        <v>2.3101699044129682</v>
      </c>
      <c r="AD102" s="30">
        <v>2.3103761433856476</v>
      </c>
      <c r="AE102" s="30">
        <v>2.4322089759549259</v>
      </c>
      <c r="AF102" s="30">
        <v>2.4324038096217588</v>
      </c>
      <c r="AG102" s="30">
        <v>2.4326492142484204</v>
      </c>
      <c r="AH102" s="30">
        <v>2.4328604271978911</v>
      </c>
      <c r="AI102" s="30">
        <v>2.4330783302665546</v>
      </c>
      <c r="AJ102" s="30">
        <v>2.4332529511597873</v>
      </c>
      <c r="AK102" s="28">
        <f t="shared" si="0"/>
        <v>0.25285602939933077</v>
      </c>
    </row>
    <row r="103" spans="1:37" ht="15" customHeight="1" x14ac:dyDescent="0.45">
      <c r="A103" s="9" t="s">
        <v>200</v>
      </c>
      <c r="B103" s="29" t="s">
        <v>201</v>
      </c>
      <c r="C103" s="30">
        <v>2.4054246966452535</v>
      </c>
      <c r="D103" s="30">
        <v>2.4277060712298946</v>
      </c>
      <c r="E103" s="30">
        <v>2.5491833593259137</v>
      </c>
      <c r="F103" s="30">
        <v>2.5493086940901533</v>
      </c>
      <c r="G103" s="30">
        <v>2.5494218775766337</v>
      </c>
      <c r="H103" s="30">
        <v>2.6709994107165618</v>
      </c>
      <c r="I103" s="30">
        <v>2.6711809069468373</v>
      </c>
      <c r="J103" s="30">
        <v>2.6713846292433918</v>
      </c>
      <c r="K103" s="30">
        <v>2.7930602874323913</v>
      </c>
      <c r="L103" s="30">
        <v>2.7931734093594045</v>
      </c>
      <c r="M103" s="30">
        <v>2.7933749342957741</v>
      </c>
      <c r="N103" s="30">
        <v>2.9150047630651077</v>
      </c>
      <c r="O103" s="30">
        <v>2.9152213288010964</v>
      </c>
      <c r="P103" s="30">
        <v>2.9153932465257166</v>
      </c>
      <c r="Q103" s="30">
        <v>3.0370662491704978</v>
      </c>
      <c r="R103" s="30">
        <v>3.0372270040355493</v>
      </c>
      <c r="S103" s="30">
        <v>3.0373766827770527</v>
      </c>
      <c r="T103" s="30">
        <v>3.1590790337927235</v>
      </c>
      <c r="U103" s="30">
        <v>3.1592399406601839</v>
      </c>
      <c r="V103" s="30">
        <v>3.2809784920284741</v>
      </c>
      <c r="W103" s="30">
        <v>3.2812466781648268</v>
      </c>
      <c r="X103" s="30">
        <v>3.2814541025758488</v>
      </c>
      <c r="Y103" s="30">
        <v>3.4032930221062152</v>
      </c>
      <c r="Z103" s="30">
        <v>3.4035560024021807</v>
      </c>
      <c r="AA103" s="30">
        <v>3.403825227864826</v>
      </c>
      <c r="AB103" s="30">
        <v>3.5257223951067611</v>
      </c>
      <c r="AC103" s="30">
        <v>3.5260488014724252</v>
      </c>
      <c r="AD103" s="30">
        <v>3.5263635872728307</v>
      </c>
      <c r="AE103" s="30">
        <v>3.6483134639323884</v>
      </c>
      <c r="AF103" s="30">
        <v>3.6486057144326378</v>
      </c>
      <c r="AG103" s="30">
        <v>3.7706062820850512</v>
      </c>
      <c r="AH103" s="30">
        <v>3.7709336621567306</v>
      </c>
      <c r="AI103" s="30">
        <v>3.7712714119131592</v>
      </c>
      <c r="AJ103" s="30">
        <v>3.8932047218556591</v>
      </c>
      <c r="AK103" s="28">
        <f t="shared" si="0"/>
        <v>0.6036557176311429</v>
      </c>
    </row>
    <row r="104" spans="1:37" ht="15" customHeight="1" x14ac:dyDescent="0.45">
      <c r="A104" s="9" t="s">
        <v>202</v>
      </c>
      <c r="B104" s="29" t="s">
        <v>104</v>
      </c>
      <c r="C104" s="30">
        <v>0.72162740899357602</v>
      </c>
      <c r="D104" s="30">
        <v>0.72831182136896833</v>
      </c>
      <c r="E104" s="30">
        <v>0.72833810266454679</v>
      </c>
      <c r="F104" s="30">
        <v>0.72837391259718665</v>
      </c>
      <c r="G104" s="30">
        <v>0.72840625073618104</v>
      </c>
      <c r="H104" s="30">
        <v>0.8498634488643606</v>
      </c>
      <c r="I104" s="30">
        <v>0.84992119766490282</v>
      </c>
      <c r="J104" s="30">
        <v>0.84998601839562482</v>
      </c>
      <c r="K104" s="30">
        <v>0.85006182660985818</v>
      </c>
      <c r="L104" s="30">
        <v>0.85009625502242747</v>
      </c>
      <c r="M104" s="30">
        <v>0.85015758869871383</v>
      </c>
      <c r="N104" s="30">
        <v>0.85020972256065641</v>
      </c>
      <c r="O104" s="30">
        <v>0.85027288756698638</v>
      </c>
      <c r="P104" s="30">
        <v>0.85032303023666733</v>
      </c>
      <c r="Q104" s="30">
        <v>0.8503785497677393</v>
      </c>
      <c r="R104" s="30">
        <v>0.85042356112995376</v>
      </c>
      <c r="S104" s="30">
        <v>0.85046547117757465</v>
      </c>
      <c r="T104" s="30">
        <v>0.85052127832881019</v>
      </c>
      <c r="U104" s="30">
        <v>0.97207382789544128</v>
      </c>
      <c r="V104" s="30">
        <v>0.97214177541584412</v>
      </c>
      <c r="W104" s="30">
        <v>0.97222123797476345</v>
      </c>
      <c r="X104" s="30">
        <v>0.97228269705951076</v>
      </c>
      <c r="Y104" s="30">
        <v>0.97236943488749006</v>
      </c>
      <c r="Z104" s="30">
        <v>0.97244457211490865</v>
      </c>
      <c r="AA104" s="30">
        <v>0.97252149367566454</v>
      </c>
      <c r="AB104" s="30">
        <v>0.97261307451220991</v>
      </c>
      <c r="AC104" s="30">
        <v>0.97270311764756556</v>
      </c>
      <c r="AD104" s="30">
        <v>0.97278995510974631</v>
      </c>
      <c r="AE104" s="30">
        <v>0.97288359038197036</v>
      </c>
      <c r="AF104" s="30">
        <v>0.97296152384870349</v>
      </c>
      <c r="AG104" s="30">
        <v>1.0946921464117891</v>
      </c>
      <c r="AH104" s="30">
        <v>1.0947871922390509</v>
      </c>
      <c r="AI104" s="30">
        <v>1.0948852486199494</v>
      </c>
      <c r="AJ104" s="30">
        <v>1.0949638280219041</v>
      </c>
      <c r="AK104" s="28">
        <f t="shared" si="0"/>
        <v>0.50342723527919653</v>
      </c>
    </row>
    <row r="105" spans="1:37" ht="15" customHeight="1" x14ac:dyDescent="0.45">
      <c r="A105" s="9" t="s">
        <v>203</v>
      </c>
      <c r="B105" s="29" t="s">
        <v>194</v>
      </c>
      <c r="C105" s="30">
        <v>1.6837972876516774</v>
      </c>
      <c r="D105" s="30">
        <v>1.699394249860926</v>
      </c>
      <c r="E105" s="30">
        <v>1.8208452566613669</v>
      </c>
      <c r="F105" s="30">
        <v>1.8209347814929666</v>
      </c>
      <c r="G105" s="30">
        <v>1.8210156268404525</v>
      </c>
      <c r="H105" s="30">
        <v>1.8211359618522012</v>
      </c>
      <c r="I105" s="30">
        <v>1.8212597092819343</v>
      </c>
      <c r="J105" s="30">
        <v>1.9428251849042852</v>
      </c>
      <c r="K105" s="30">
        <v>1.942998460822533</v>
      </c>
      <c r="L105" s="30">
        <v>1.9430771543369769</v>
      </c>
      <c r="M105" s="30">
        <v>1.9432173455970601</v>
      </c>
      <c r="N105" s="30">
        <v>2.0647950405044511</v>
      </c>
      <c r="O105" s="30">
        <v>2.0649484412341099</v>
      </c>
      <c r="P105" s="30">
        <v>2.0650702162890493</v>
      </c>
      <c r="Q105" s="30">
        <v>2.1866876994027584</v>
      </c>
      <c r="R105" s="30">
        <v>2.1868034429055951</v>
      </c>
      <c r="S105" s="30">
        <v>2.1869112115994778</v>
      </c>
      <c r="T105" s="30">
        <v>2.1870547157026548</v>
      </c>
      <c r="U105" s="30">
        <v>2.3086753412516732</v>
      </c>
      <c r="V105" s="30">
        <v>2.30883671661263</v>
      </c>
      <c r="W105" s="30">
        <v>2.3090254401900632</v>
      </c>
      <c r="X105" s="30">
        <v>2.3091714055163379</v>
      </c>
      <c r="Y105" s="30">
        <v>2.4309235872187251</v>
      </c>
      <c r="Z105" s="30">
        <v>2.4311114302872721</v>
      </c>
      <c r="AA105" s="30">
        <v>2.4313037341891617</v>
      </c>
      <c r="AB105" s="30">
        <v>2.553109320594551</v>
      </c>
      <c r="AC105" s="30">
        <v>2.5533456838248592</v>
      </c>
      <c r="AD105" s="30">
        <v>2.5535736321630842</v>
      </c>
      <c r="AE105" s="30">
        <v>2.553819424752672</v>
      </c>
      <c r="AF105" s="30">
        <v>2.6756441905839345</v>
      </c>
      <c r="AG105" s="30">
        <v>2.6759141356732621</v>
      </c>
      <c r="AH105" s="30">
        <v>2.67614646991768</v>
      </c>
      <c r="AI105" s="30">
        <v>2.7980400798065377</v>
      </c>
      <c r="AJ105" s="30">
        <v>2.7982408938337553</v>
      </c>
      <c r="AK105" s="28">
        <f t="shared" si="0"/>
        <v>0.64661078149626317</v>
      </c>
    </row>
    <row r="106" spans="1:37" ht="15" customHeight="1" x14ac:dyDescent="0.45">
      <c r="A106" s="9" t="s">
        <v>204</v>
      </c>
      <c r="B106" s="29" t="s">
        <v>133</v>
      </c>
      <c r="C106" s="30">
        <v>0</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28" t="e">
        <f t="shared" si="0"/>
        <v>#DIV/0!</v>
      </c>
    </row>
    <row r="107" spans="1:37" ht="15" customHeight="1" x14ac:dyDescent="0.45">
      <c r="A107" s="9" t="s">
        <v>205</v>
      </c>
      <c r="B107" s="29" t="s">
        <v>135</v>
      </c>
      <c r="C107" s="30">
        <v>0</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28" t="e">
        <f t="shared" si="0"/>
        <v>#DIV/0!</v>
      </c>
    </row>
    <row r="108" spans="1:37" ht="15.75" customHeight="1" x14ac:dyDescent="0.45">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28" t="e">
        <f t="shared" si="0"/>
        <v>#DIV/0!</v>
      </c>
    </row>
    <row r="109" spans="1:37" ht="15" customHeight="1" x14ac:dyDescent="0.35">
      <c r="A109" s="9" t="s">
        <v>206</v>
      </c>
      <c r="B109" s="26" t="s">
        <v>82</v>
      </c>
      <c r="C109" s="27">
        <v>29.225910064239827</v>
      </c>
      <c r="D109" s="27">
        <v>29.496628765443216</v>
      </c>
      <c r="E109" s="27">
        <v>29.497693157914142</v>
      </c>
      <c r="F109" s="27">
        <v>29.620539112285588</v>
      </c>
      <c r="G109" s="27">
        <v>29.621854196604694</v>
      </c>
      <c r="H109" s="27">
        <v>29.623811646129141</v>
      </c>
      <c r="I109" s="27">
        <v>29.747241918271595</v>
      </c>
      <c r="J109" s="27">
        <v>29.749510643846865</v>
      </c>
      <c r="K109" s="27">
        <v>29.752163931345038</v>
      </c>
      <c r="L109" s="27">
        <v>29.753368925784958</v>
      </c>
      <c r="M109" s="27">
        <v>29.755515604454981</v>
      </c>
      <c r="N109" s="27">
        <v>29.75734028962297</v>
      </c>
      <c r="O109" s="27">
        <v>29.759551064844523</v>
      </c>
      <c r="P109" s="27">
        <v>29.761306058283356</v>
      </c>
      <c r="Q109" s="27">
        <v>29.763249241870874</v>
      </c>
      <c r="R109" s="27">
        <v>29.76482463954838</v>
      </c>
      <c r="S109" s="27">
        <v>29.766291491215114</v>
      </c>
      <c r="T109" s="27">
        <v>29.768244741508358</v>
      </c>
      <c r="U109" s="27">
        <v>29.648251750810957</v>
      </c>
      <c r="V109" s="27">
        <v>29.650324150183245</v>
      </c>
      <c r="W109" s="27">
        <v>29.652747758230284</v>
      </c>
      <c r="X109" s="27">
        <v>29.533086923182637</v>
      </c>
      <c r="Y109" s="27">
        <v>29.53572158470751</v>
      </c>
      <c r="Z109" s="27">
        <v>29.416448306475989</v>
      </c>
      <c r="AA109" s="27">
        <v>29.418775183688851</v>
      </c>
      <c r="AB109" s="27">
        <v>29.299968869680324</v>
      </c>
      <c r="AC109" s="27">
        <v>29.302681419132909</v>
      </c>
      <c r="AD109" s="27">
        <v>29.183698653292389</v>
      </c>
      <c r="AE109" s="27">
        <v>29.064897262661361</v>
      </c>
      <c r="AF109" s="27">
        <v>29.067225524980014</v>
      </c>
      <c r="AG109" s="27">
        <v>28.948525649556199</v>
      </c>
      <c r="AH109" s="27">
        <v>28.829396062295011</v>
      </c>
      <c r="AI109" s="27">
        <v>28.831978213658672</v>
      </c>
      <c r="AJ109" s="27">
        <v>28.71238482368549</v>
      </c>
      <c r="AK109" s="28">
        <f t="shared" si="0"/>
        <v>-2.6587578804141417E-2</v>
      </c>
    </row>
    <row r="110" spans="1:37" ht="15" customHeight="1" x14ac:dyDescent="0.45">
      <c r="A110" s="9" t="s">
        <v>207</v>
      </c>
      <c r="B110" s="29" t="s">
        <v>208</v>
      </c>
      <c r="C110" s="30">
        <v>22.97180585296217</v>
      </c>
      <c r="D110" s="30">
        <v>23.18459298024549</v>
      </c>
      <c r="E110" s="30">
        <v>23.064039917710648</v>
      </c>
      <c r="F110" s="30">
        <v>23.06517389891091</v>
      </c>
      <c r="G110" s="30">
        <v>22.944796898189704</v>
      </c>
      <c r="H110" s="30">
        <v>22.824904055214258</v>
      </c>
      <c r="I110" s="30">
        <v>22.705037709048117</v>
      </c>
      <c r="J110" s="30">
        <v>22.706769348568834</v>
      </c>
      <c r="K110" s="30">
        <v>22.587357107061948</v>
      </c>
      <c r="L110" s="30">
        <v>22.466829597021295</v>
      </c>
      <c r="M110" s="30">
        <v>22.346999474366193</v>
      </c>
      <c r="N110" s="30">
        <v>22.226911318371446</v>
      </c>
      <c r="O110" s="30">
        <v>22.107095076741647</v>
      </c>
      <c r="P110" s="30">
        <v>21.986924067548113</v>
      </c>
      <c r="Q110" s="30">
        <v>21.866876994027582</v>
      </c>
      <c r="R110" s="30">
        <v>21.746545348894532</v>
      </c>
      <c r="S110" s="30">
        <v>21.504626914061532</v>
      </c>
      <c r="T110" s="30">
        <v>21.384534997981515</v>
      </c>
      <c r="U110" s="30">
        <v>21.264114985212778</v>
      </c>
      <c r="V110" s="30">
        <v>21.144083615294608</v>
      </c>
      <c r="W110" s="30">
        <v>20.902756616457413</v>
      </c>
      <c r="X110" s="30">
        <v>20.782542649647041</v>
      </c>
      <c r="Y110" s="30">
        <v>20.541304311998225</v>
      </c>
      <c r="Z110" s="30">
        <v>20.421336014413082</v>
      </c>
      <c r="AA110" s="30">
        <v>20.17982099377004</v>
      </c>
      <c r="AB110" s="30">
        <v>20.060144661814327</v>
      </c>
      <c r="AC110" s="30">
        <v>19.81882602206915</v>
      </c>
      <c r="AD110" s="30">
        <v>19.577397846583647</v>
      </c>
      <c r="AE110" s="30">
        <v>19.457671807639407</v>
      </c>
      <c r="AF110" s="30">
        <v>19.215990096011897</v>
      </c>
      <c r="AG110" s="30">
        <v>18.974663871137679</v>
      </c>
      <c r="AH110" s="30">
        <v>18.854668310783655</v>
      </c>
      <c r="AI110" s="30">
        <v>18.613049226539143</v>
      </c>
      <c r="AJ110" s="30">
        <v>18.371059781256392</v>
      </c>
      <c r="AK110" s="28">
        <f t="shared" si="0"/>
        <v>-0.20761775732230819</v>
      </c>
    </row>
    <row r="111" spans="1:37" ht="15" customHeight="1" x14ac:dyDescent="0.45">
      <c r="A111" s="9" t="s">
        <v>209</v>
      </c>
      <c r="B111" s="29" t="s">
        <v>98</v>
      </c>
      <c r="C111" s="30">
        <v>6.2541042112776584</v>
      </c>
      <c r="D111" s="30">
        <v>6.3120357851977253</v>
      </c>
      <c r="E111" s="30">
        <v>6.4336532402034967</v>
      </c>
      <c r="F111" s="30">
        <v>6.5553652133746798</v>
      </c>
      <c r="G111" s="30">
        <v>6.6770572984149927</v>
      </c>
      <c r="H111" s="30">
        <v>6.7989075909148848</v>
      </c>
      <c r="I111" s="30">
        <v>6.9207868952713509</v>
      </c>
      <c r="J111" s="30">
        <v>7.0427412952780344</v>
      </c>
      <c r="K111" s="30">
        <v>7.1648068242830911</v>
      </c>
      <c r="L111" s="30">
        <v>7.2865393287636628</v>
      </c>
      <c r="M111" s="30">
        <v>7.4085161300887918</v>
      </c>
      <c r="N111" s="30">
        <v>7.5304289712515278</v>
      </c>
      <c r="O111" s="30">
        <v>7.6524559881028775</v>
      </c>
      <c r="P111" s="30">
        <v>7.7743819907352441</v>
      </c>
      <c r="Q111" s="30">
        <v>7.8963722478432938</v>
      </c>
      <c r="R111" s="30">
        <v>8.0182792906538491</v>
      </c>
      <c r="S111" s="30">
        <v>8.1401695098424991</v>
      </c>
      <c r="T111" s="30">
        <v>8.3837097435268433</v>
      </c>
      <c r="U111" s="30">
        <v>8.5056459940851106</v>
      </c>
      <c r="V111" s="30">
        <v>8.6277582568156159</v>
      </c>
      <c r="W111" s="30">
        <v>8.7499911417728704</v>
      </c>
      <c r="X111" s="30">
        <v>8.8720796106680364</v>
      </c>
      <c r="Y111" s="30">
        <v>8.994417272709283</v>
      </c>
      <c r="Z111" s="30">
        <v>9.1166678635772698</v>
      </c>
      <c r="AA111" s="30">
        <v>9.2389541899188146</v>
      </c>
      <c r="AB111" s="30">
        <v>9.3614008421800214</v>
      </c>
      <c r="AC111" s="30">
        <v>9.4838553970637651</v>
      </c>
      <c r="AD111" s="30">
        <v>9.6063008067087452</v>
      </c>
      <c r="AE111" s="30">
        <v>9.7288359038197036</v>
      </c>
      <c r="AF111" s="30">
        <v>9.8512354289681241</v>
      </c>
      <c r="AG111" s="30">
        <v>9.9738617784185237</v>
      </c>
      <c r="AH111" s="30">
        <v>10.096370772871246</v>
      </c>
      <c r="AI111" s="30">
        <v>10.218928987119527</v>
      </c>
      <c r="AJ111" s="30">
        <v>10.341325042429094</v>
      </c>
      <c r="AK111" s="28">
        <f t="shared" si="0"/>
        <v>0.63835019229143219</v>
      </c>
    </row>
    <row r="112" spans="1:37" ht="15.75" customHeight="1" x14ac:dyDescent="0.45">
      <c r="B112" s="31"/>
      <c r="C112" s="31">
        <v>0</v>
      </c>
      <c r="D112" s="31">
        <v>0</v>
      </c>
      <c r="E112" s="31">
        <v>0</v>
      </c>
      <c r="F112" s="31">
        <v>0</v>
      </c>
      <c r="G112" s="31">
        <v>0</v>
      </c>
      <c r="H112" s="31">
        <v>0</v>
      </c>
      <c r="I112" s="31">
        <v>0</v>
      </c>
      <c r="J112" s="31">
        <v>0</v>
      </c>
      <c r="K112" s="31">
        <v>0</v>
      </c>
      <c r="L112" s="31">
        <v>0</v>
      </c>
      <c r="M112" s="31">
        <v>0</v>
      </c>
      <c r="N112" s="31">
        <v>0</v>
      </c>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28" t="e">
        <f t="shared" si="0"/>
        <v>#DIV/0!</v>
      </c>
    </row>
    <row r="113" spans="1:37" ht="15" customHeight="1" x14ac:dyDescent="0.45">
      <c r="A113" s="9" t="s">
        <v>210</v>
      </c>
      <c r="B113" s="29" t="s">
        <v>84</v>
      </c>
      <c r="C113" s="30">
        <v>16.236616702355459</v>
      </c>
      <c r="D113" s="30">
        <v>16.265630677240292</v>
      </c>
      <c r="E113" s="30">
        <v>16.266217626174878</v>
      </c>
      <c r="F113" s="30">
        <v>16.145621729237639</v>
      </c>
      <c r="G113" s="30">
        <v>16.146338557985349</v>
      </c>
      <c r="H113" s="30">
        <v>16.025996464299372</v>
      </c>
      <c r="I113" s="30">
        <v>15.905668127728894</v>
      </c>
      <c r="J113" s="30">
        <v>15.906881201403834</v>
      </c>
      <c r="K113" s="30">
        <v>15.786862494183081</v>
      </c>
      <c r="L113" s="30">
        <v>15.787501878987937</v>
      </c>
      <c r="M113" s="30">
        <v>15.667189848876298</v>
      </c>
      <c r="N113" s="30">
        <v>15.668150601474952</v>
      </c>
      <c r="O113" s="30">
        <v>15.669314642305892</v>
      </c>
      <c r="P113" s="30">
        <v>15.548763981470488</v>
      </c>
      <c r="Q113" s="30">
        <v>15.549779195752947</v>
      </c>
      <c r="R113" s="30">
        <v>15.550602260662011</v>
      </c>
      <c r="S113" s="30">
        <v>15.551368615818509</v>
      </c>
      <c r="T113" s="30">
        <v>15.552389089441101</v>
      </c>
      <c r="U113" s="30">
        <v>15.55318124632706</v>
      </c>
      <c r="V113" s="30">
        <v>15.554268406653506</v>
      </c>
      <c r="W113" s="30">
        <v>15.555539807596215</v>
      </c>
      <c r="X113" s="30">
        <v>15.556523152952172</v>
      </c>
      <c r="Y113" s="30">
        <v>15.557910958199841</v>
      </c>
      <c r="Z113" s="30">
        <v>15.559113153838538</v>
      </c>
      <c r="AA113" s="30">
        <v>15.560343898810633</v>
      </c>
      <c r="AB113" s="30">
        <v>15.561809192195359</v>
      </c>
      <c r="AC113" s="30">
        <v>15.563249882361049</v>
      </c>
      <c r="AD113" s="30">
        <v>15.564639281755941</v>
      </c>
      <c r="AE113" s="30">
        <v>15.566137446111526</v>
      </c>
      <c r="AF113" s="30">
        <v>15.689004572060345</v>
      </c>
      <c r="AG113" s="30">
        <v>15.69058743190231</v>
      </c>
      <c r="AH113" s="30">
        <v>15.691949755426396</v>
      </c>
      <c r="AI113" s="30">
        <v>15.693355230219277</v>
      </c>
      <c r="AJ113" s="30">
        <v>15.694481534980627</v>
      </c>
      <c r="AK113" s="28">
        <f t="shared" si="0"/>
        <v>-3.5113863925291679E-2</v>
      </c>
    </row>
    <row r="114" spans="1:37" ht="15" customHeight="1" x14ac:dyDescent="0.45">
      <c r="A114" s="9" t="s">
        <v>211</v>
      </c>
      <c r="B114" s="29" t="s">
        <v>212</v>
      </c>
      <c r="C114" s="30">
        <v>81.664168451106349</v>
      </c>
      <c r="D114" s="30">
        <v>85.455253707292272</v>
      </c>
      <c r="E114" s="30">
        <v>83.8802714902003</v>
      </c>
      <c r="F114" s="30">
        <v>81.699273862984441</v>
      </c>
      <c r="G114" s="30">
        <v>80.124687580979909</v>
      </c>
      <c r="H114" s="30">
        <v>78.673073552015111</v>
      </c>
      <c r="I114" s="30">
        <v>77.707080929362547</v>
      </c>
      <c r="J114" s="30">
        <v>77.83443397022792</v>
      </c>
      <c r="K114" s="30">
        <v>79.298624682319627</v>
      </c>
      <c r="L114" s="30">
        <v>79.787605649962117</v>
      </c>
      <c r="M114" s="30">
        <v>80.764970926377813</v>
      </c>
      <c r="N114" s="30">
        <v>81.863050429411771</v>
      </c>
      <c r="O114" s="30">
        <v>82.719405204731117</v>
      </c>
      <c r="P114" s="30">
        <v>82.967232807377684</v>
      </c>
      <c r="Q114" s="30">
        <v>83.215615227271641</v>
      </c>
      <c r="R114" s="30">
        <v>84.070443471703996</v>
      </c>
      <c r="S114" s="30">
        <v>84.196081646579898</v>
      </c>
      <c r="T114" s="30">
        <v>84.566115673835981</v>
      </c>
      <c r="U114" s="30">
        <v>84.813441483877256</v>
      </c>
      <c r="V114" s="30">
        <v>85.062405348886358</v>
      </c>
      <c r="W114" s="30">
        <v>85.0693583227918</v>
      </c>
      <c r="X114" s="30">
        <v>85.439342004104503</v>
      </c>
      <c r="Y114" s="30">
        <v>85.811602628821007</v>
      </c>
      <c r="Z114" s="30">
        <v>86.426011346712514</v>
      </c>
      <c r="AA114" s="30">
        <v>87.040673683971974</v>
      </c>
      <c r="AB114" s="30">
        <v>87.656753340412919</v>
      </c>
      <c r="AC114" s="30">
        <v>88.151220036810628</v>
      </c>
      <c r="AD114" s="30">
        <v>88.88868214815308</v>
      </c>
      <c r="AE114" s="30">
        <v>89.62690076393902</v>
      </c>
      <c r="AF114" s="30">
        <v>89.998940956005072</v>
      </c>
      <c r="AG114" s="30">
        <v>90.616183230753649</v>
      </c>
      <c r="AH114" s="30">
        <v>91.353909041280815</v>
      </c>
      <c r="AI114" s="30">
        <v>92.213668717102408</v>
      </c>
      <c r="AJ114" s="30">
        <v>92.950262734303863</v>
      </c>
      <c r="AK114" s="28">
        <f t="shared" si="0"/>
        <v>8.7706825523964346E-2</v>
      </c>
    </row>
    <row r="115" spans="1:37" ht="15.75" customHeight="1" x14ac:dyDescent="0.45">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28" t="e">
        <f t="shared" si="0"/>
        <v>#DIV/0!</v>
      </c>
    </row>
    <row r="116" spans="1:37" ht="15" customHeight="1" x14ac:dyDescent="0.35">
      <c r="A116" s="9" t="s">
        <v>213</v>
      </c>
      <c r="B116" s="26" t="s">
        <v>214</v>
      </c>
      <c r="C116" s="27">
        <v>3360.6188436830835</v>
      </c>
      <c r="D116" s="27">
        <v>3402.1872882215739</v>
      </c>
      <c r="E116" s="27">
        <v>3426.9521627204699</v>
      </c>
      <c r="F116" s="27">
        <v>3387.9098587937142</v>
      </c>
      <c r="G116" s="27">
        <v>3356.7388054759008</v>
      </c>
      <c r="H116" s="27">
        <v>3328.3080838810829</v>
      </c>
      <c r="I116" s="27">
        <v>3288.2236964515569</v>
      </c>
      <c r="J116" s="27">
        <v>3246.7037371231736</v>
      </c>
      <c r="K116" s="27">
        <v>3206.4332099723852</v>
      </c>
      <c r="L116" s="27">
        <v>3173.2878776765756</v>
      </c>
      <c r="M116" s="27">
        <v>3141.4537413258472</v>
      </c>
      <c r="N116" s="27">
        <v>3115.411340525834</v>
      </c>
      <c r="O116" s="27">
        <v>3087.5837898664608</v>
      </c>
      <c r="P116" s="27">
        <v>3060.1911111031604</v>
      </c>
      <c r="Q116" s="27">
        <v>3036.4588359206632</v>
      </c>
      <c r="R116" s="27">
        <v>3014.9945023660089</v>
      </c>
      <c r="S116" s="27">
        <v>2995.5823796220402</v>
      </c>
      <c r="T116" s="27">
        <v>2980.3480623039122</v>
      </c>
      <c r="U116" s="27">
        <v>2967.4983781078085</v>
      </c>
      <c r="V116" s="27">
        <v>2961.629918804369</v>
      </c>
      <c r="W116" s="27">
        <v>2959.44144839518</v>
      </c>
      <c r="X116" s="27">
        <v>2960.9654185576073</v>
      </c>
      <c r="Y116" s="27">
        <v>2964.1466760751528</v>
      </c>
      <c r="Z116" s="27">
        <v>2968.6301675237873</v>
      </c>
      <c r="AA116" s="27">
        <v>2975.9157706475335</v>
      </c>
      <c r="AB116" s="27">
        <v>2984.827949043658</v>
      </c>
      <c r="AC116" s="27">
        <v>2997.1414812515613</v>
      </c>
      <c r="AD116" s="27">
        <v>3010.7849110646648</v>
      </c>
      <c r="AE116" s="27">
        <v>3026.7624601271073</v>
      </c>
      <c r="AF116" s="27">
        <v>3043.0587860273013</v>
      </c>
      <c r="AG116" s="27">
        <v>3061.3674036709244</v>
      </c>
      <c r="AH116" s="27">
        <v>3080.00130083253</v>
      </c>
      <c r="AI116" s="27">
        <v>3098.2819457614305</v>
      </c>
      <c r="AJ116" s="27">
        <v>3116.9970304356875</v>
      </c>
      <c r="AK116" s="28">
        <f t="shared" si="0"/>
        <v>-8.3825560918771164E-2</v>
      </c>
    </row>
    <row r="117" spans="1:37" ht="15" customHeight="1" x14ac:dyDescent="0.45">
      <c r="C117" s="32"/>
    </row>
    <row r="118" spans="1:37" ht="15" customHeight="1" x14ac:dyDescent="0.35">
      <c r="B118" s="233" t="s">
        <v>215</v>
      </c>
      <c r="C118" s="234"/>
      <c r="D118" s="234"/>
      <c r="E118" s="234"/>
      <c r="F118" s="234"/>
      <c r="G118" s="234"/>
      <c r="H118" s="234"/>
      <c r="I118" s="234"/>
      <c r="J118" s="234"/>
      <c r="K118" s="234"/>
      <c r="L118" s="234"/>
      <c r="M118" s="234"/>
      <c r="N118" s="234"/>
      <c r="O118" s="234"/>
      <c r="P118" s="234"/>
      <c r="Q118" s="234"/>
      <c r="R118" s="234"/>
      <c r="S118" s="234"/>
      <c r="T118" s="234"/>
      <c r="U118" s="234"/>
      <c r="V118" s="234"/>
      <c r="W118" s="234"/>
      <c r="X118" s="234"/>
      <c r="Y118" s="234"/>
      <c r="Z118" s="234"/>
      <c r="AA118" s="234"/>
      <c r="AB118" s="234"/>
      <c r="AC118" s="234"/>
      <c r="AD118" s="234"/>
      <c r="AE118" s="234"/>
      <c r="AF118" s="234"/>
      <c r="AG118" s="234"/>
      <c r="AH118" s="234"/>
      <c r="AI118" s="234"/>
      <c r="AJ118" s="234"/>
      <c r="AK118" s="234"/>
    </row>
    <row r="119" spans="1:37" ht="15" customHeight="1" x14ac:dyDescent="0.35">
      <c r="B119" s="33" t="s">
        <v>216</v>
      </c>
    </row>
    <row r="120" spans="1:37" ht="15" customHeight="1" x14ac:dyDescent="0.35">
      <c r="B120" s="33" t="s">
        <v>217</v>
      </c>
    </row>
    <row r="121" spans="1:37" ht="15" customHeight="1" x14ac:dyDescent="0.35">
      <c r="B121" s="33" t="s">
        <v>218</v>
      </c>
    </row>
    <row r="122" spans="1:37" ht="15" customHeight="1" x14ac:dyDescent="0.35">
      <c r="B122" s="33" t="s">
        <v>219</v>
      </c>
    </row>
    <row r="123" spans="1:37" ht="15" customHeight="1" x14ac:dyDescent="0.35">
      <c r="B123" s="33" t="s">
        <v>220</v>
      </c>
    </row>
    <row r="124" spans="1:37" ht="15" customHeight="1" x14ac:dyDescent="0.35">
      <c r="B124" s="33" t="s">
        <v>221</v>
      </c>
    </row>
    <row r="125" spans="1:37" ht="15" customHeight="1" x14ac:dyDescent="0.35">
      <c r="B125" s="33" t="s">
        <v>222</v>
      </c>
    </row>
    <row r="126" spans="1:37" ht="15" customHeight="1" x14ac:dyDescent="0.35">
      <c r="B126" s="33" t="s">
        <v>223</v>
      </c>
    </row>
    <row r="127" spans="1:37" ht="15" customHeight="1" x14ac:dyDescent="0.35">
      <c r="B127" s="33" t="s">
        <v>224</v>
      </c>
    </row>
    <row r="128" spans="1:37" ht="15" customHeight="1" x14ac:dyDescent="0.35">
      <c r="B128" s="33" t="s">
        <v>225</v>
      </c>
    </row>
    <row r="129" spans="2:3" ht="15" customHeight="1" x14ac:dyDescent="0.35">
      <c r="B129" s="33" t="s">
        <v>226</v>
      </c>
    </row>
    <row r="130" spans="2:3" ht="15" customHeight="1" x14ac:dyDescent="0.35">
      <c r="B130" s="33" t="s">
        <v>227</v>
      </c>
    </row>
    <row r="131" spans="2:3" ht="15" customHeight="1" x14ac:dyDescent="0.35">
      <c r="B131" s="33" t="s">
        <v>228</v>
      </c>
    </row>
    <row r="132" spans="2:3" ht="15" customHeight="1" x14ac:dyDescent="0.35">
      <c r="B132" s="33" t="s">
        <v>229</v>
      </c>
    </row>
    <row r="133" spans="2:3" ht="15.75" customHeight="1" x14ac:dyDescent="0.35"/>
    <row r="134" spans="2:3" ht="15.75" customHeight="1" x14ac:dyDescent="0.35"/>
    <row r="135" spans="2:3" ht="15.75" customHeight="1" x14ac:dyDescent="0.35"/>
    <row r="136" spans="2:3" ht="15.75" customHeight="1" x14ac:dyDescent="0.35"/>
    <row r="137" spans="2:3" ht="15.75" customHeight="1" x14ac:dyDescent="0.35"/>
    <row r="138" spans="2:3" ht="15.75" customHeight="1" x14ac:dyDescent="0.45">
      <c r="C138" s="16"/>
    </row>
    <row r="139" spans="2:3" ht="15.75" customHeight="1" x14ac:dyDescent="0.45">
      <c r="C139" s="16"/>
    </row>
    <row r="140" spans="2:3" ht="15" customHeight="1" x14ac:dyDescent="0.45">
      <c r="B140" s="34"/>
      <c r="C140" s="35" t="s">
        <v>230</v>
      </c>
    </row>
    <row r="141" spans="2:3" ht="15" customHeight="1" x14ac:dyDescent="0.45">
      <c r="B141" s="36"/>
      <c r="C141" s="17" t="s">
        <v>231</v>
      </c>
    </row>
    <row r="142" spans="2:3" ht="15" customHeight="1" x14ac:dyDescent="0.45">
      <c r="B142" s="36"/>
      <c r="C142" s="19">
        <v>3370</v>
      </c>
    </row>
    <row r="143" spans="2:3" ht="15" customHeight="1" x14ac:dyDescent="0.45">
      <c r="B143" s="36"/>
      <c r="C143" s="17" t="s">
        <v>232</v>
      </c>
    </row>
    <row r="144" spans="2:3" ht="15" customHeight="1" x14ac:dyDescent="0.45">
      <c r="B144" s="36"/>
      <c r="C144" s="19">
        <v>28020</v>
      </c>
    </row>
    <row r="145" spans="2:36" ht="15" customHeight="1" x14ac:dyDescent="0.45">
      <c r="B145" s="36"/>
      <c r="C145" s="16" t="s">
        <v>233</v>
      </c>
    </row>
    <row r="146" spans="2:36" ht="15" customHeight="1" x14ac:dyDescent="0.45">
      <c r="B146" s="36"/>
      <c r="C146" s="37">
        <f>C142/C144</f>
        <v>0.12027123483226267</v>
      </c>
    </row>
    <row r="147" spans="2:36" ht="15" customHeight="1" x14ac:dyDescent="0.45">
      <c r="B147" s="36"/>
      <c r="C147" s="16"/>
    </row>
    <row r="148" spans="2:36" ht="15.75" customHeight="1" x14ac:dyDescent="0.45">
      <c r="B148" s="38" t="s">
        <v>234</v>
      </c>
      <c r="C148" s="20">
        <v>2017</v>
      </c>
      <c r="D148" s="20">
        <v>2018</v>
      </c>
      <c r="E148" s="20">
        <v>2019</v>
      </c>
      <c r="F148" s="20">
        <v>2020</v>
      </c>
      <c r="G148" s="20">
        <v>2021</v>
      </c>
      <c r="H148" s="20">
        <v>2022</v>
      </c>
      <c r="I148" s="20">
        <v>2023</v>
      </c>
      <c r="J148" s="20">
        <v>2024</v>
      </c>
      <c r="K148" s="20">
        <v>2025</v>
      </c>
      <c r="L148" s="20">
        <v>2026</v>
      </c>
      <c r="M148" s="20">
        <v>2027</v>
      </c>
      <c r="N148" s="20">
        <v>2028</v>
      </c>
      <c r="O148" s="20">
        <v>2029</v>
      </c>
      <c r="P148" s="20">
        <v>2030</v>
      </c>
      <c r="Q148" s="20">
        <v>2031</v>
      </c>
      <c r="R148" s="20">
        <v>2032</v>
      </c>
      <c r="S148" s="20">
        <v>2033</v>
      </c>
      <c r="T148" s="20">
        <v>2034</v>
      </c>
      <c r="U148" s="20">
        <v>2035</v>
      </c>
      <c r="V148" s="20">
        <v>2036</v>
      </c>
      <c r="W148" s="20">
        <v>2037</v>
      </c>
      <c r="X148" s="20">
        <v>2038</v>
      </c>
      <c r="Y148" s="20">
        <v>2039</v>
      </c>
      <c r="Z148" s="20">
        <v>2040</v>
      </c>
      <c r="AA148" s="20">
        <v>2041</v>
      </c>
      <c r="AB148" s="20">
        <v>2042</v>
      </c>
      <c r="AC148" s="20">
        <v>2043</v>
      </c>
      <c r="AD148" s="20">
        <v>2044</v>
      </c>
      <c r="AE148" s="20">
        <v>2045</v>
      </c>
      <c r="AF148" s="20">
        <v>2046</v>
      </c>
      <c r="AG148" s="20">
        <v>2047</v>
      </c>
      <c r="AH148" s="20">
        <v>2048</v>
      </c>
      <c r="AI148" s="20">
        <v>2049</v>
      </c>
      <c r="AJ148" s="20">
        <v>2050</v>
      </c>
    </row>
    <row r="149" spans="2:36" ht="15" customHeight="1" x14ac:dyDescent="0.45">
      <c r="B149" s="39" t="s">
        <v>235</v>
      </c>
      <c r="C149" s="20">
        <v>8.6774228999999994E-2</v>
      </c>
      <c r="D149" s="20">
        <v>8.7578015999999995E-2</v>
      </c>
      <c r="E149" s="20">
        <v>8.8392438000000004E-2</v>
      </c>
      <c r="F149" s="20">
        <v>8.9218820000000004E-2</v>
      </c>
      <c r="G149" s="20">
        <v>9.0056925999999995E-2</v>
      </c>
      <c r="H149" s="20">
        <v>9.0908911999999995E-2</v>
      </c>
      <c r="I149" s="20">
        <v>9.1775194000000004E-2</v>
      </c>
      <c r="J149" s="20">
        <v>9.2656796999999999E-2</v>
      </c>
      <c r="K149" s="20">
        <v>9.3555211999999999E-2</v>
      </c>
      <c r="L149" s="20">
        <v>9.4466164000000005E-2</v>
      </c>
      <c r="M149" s="20">
        <v>9.5392868000000006E-2</v>
      </c>
      <c r="N149" s="20">
        <v>9.6334569999999994E-2</v>
      </c>
      <c r="O149" s="20">
        <v>9.7292796000000001E-2</v>
      </c>
      <c r="P149" s="20">
        <v>9.8266348000000003E-2</v>
      </c>
      <c r="Q149" s="20">
        <v>9.9256122000000002E-2</v>
      </c>
      <c r="R149" s="20">
        <v>0.100261172</v>
      </c>
      <c r="S149" s="20">
        <v>0.10128139</v>
      </c>
      <c r="T149" s="20">
        <v>0.102318703</v>
      </c>
      <c r="U149" s="20">
        <v>0.103371905</v>
      </c>
      <c r="V149" s="20">
        <v>0.104443248</v>
      </c>
      <c r="W149" s="20">
        <v>0.10553432</v>
      </c>
      <c r="X149" s="20">
        <v>0.106643531</v>
      </c>
      <c r="Y149" s="20">
        <v>0.107774014</v>
      </c>
      <c r="Z149" s="20">
        <v>0.10892489700000001</v>
      </c>
      <c r="AA149" s="20">
        <v>0.11009677800000001</v>
      </c>
      <c r="AB149" s="20">
        <v>0.111291746</v>
      </c>
      <c r="AC149" s="20">
        <v>0.112510099</v>
      </c>
      <c r="AD149" s="20">
        <v>0.11375194399999999</v>
      </c>
      <c r="AE149" s="20">
        <v>0.115018566</v>
      </c>
      <c r="AF149" s="20">
        <v>0.11630860799999999</v>
      </c>
      <c r="AG149" s="20">
        <v>0.117624985</v>
      </c>
      <c r="AH149" s="20">
        <v>0.118966589</v>
      </c>
      <c r="AI149" s="20">
        <v>0.12033427200000001</v>
      </c>
      <c r="AJ149" s="20">
        <v>0.12172641400000001</v>
      </c>
    </row>
    <row r="150" spans="2:36" ht="15" customHeight="1" x14ac:dyDescent="0.45">
      <c r="B150" s="40" t="s">
        <v>236</v>
      </c>
      <c r="C150" s="20"/>
      <c r="D150" s="20">
        <f t="shared" ref="D150:AJ150" si="1">(D149-C149)/C149</f>
        <v>9.2629690780657963E-3</v>
      </c>
      <c r="E150" s="20">
        <f t="shared" si="1"/>
        <v>9.2993885588822777E-3</v>
      </c>
      <c r="F150" s="20">
        <f t="shared" si="1"/>
        <v>9.3490124121251243E-3</v>
      </c>
      <c r="G150" s="20">
        <f t="shared" si="1"/>
        <v>9.3938252041440504E-3</v>
      </c>
      <c r="H150" s="20">
        <f t="shared" si="1"/>
        <v>9.4605272225258847E-3</v>
      </c>
      <c r="I150" s="20">
        <f t="shared" si="1"/>
        <v>9.5291207533097517E-3</v>
      </c>
      <c r="J150" s="20">
        <f t="shared" si="1"/>
        <v>9.6061142622046059E-3</v>
      </c>
      <c r="K150" s="20">
        <f t="shared" si="1"/>
        <v>9.6961586099290654E-3</v>
      </c>
      <c r="L150" s="20">
        <f t="shared" si="1"/>
        <v>9.7370523835701057E-3</v>
      </c>
      <c r="M150" s="20">
        <f t="shared" si="1"/>
        <v>9.8099039990657434E-3</v>
      </c>
      <c r="N150" s="20">
        <f t="shared" si="1"/>
        <v>9.871828153861447E-3</v>
      </c>
      <c r="O150" s="20">
        <f t="shared" si="1"/>
        <v>9.9468550075015282E-3</v>
      </c>
      <c r="P150" s="20">
        <f t="shared" si="1"/>
        <v>1.0006414041179395E-2</v>
      </c>
      <c r="Q150" s="20">
        <f t="shared" si="1"/>
        <v>1.0072359664775562E-2</v>
      </c>
      <c r="R150" s="20">
        <f t="shared" si="1"/>
        <v>1.0125823775383784E-2</v>
      </c>
      <c r="S150" s="20">
        <f t="shared" si="1"/>
        <v>1.0175604171074356E-2</v>
      </c>
      <c r="T150" s="20">
        <f t="shared" si="1"/>
        <v>1.0241891427437934E-2</v>
      </c>
      <c r="U150" s="20">
        <f t="shared" si="1"/>
        <v>1.0293347834950596E-2</v>
      </c>
      <c r="V150" s="20">
        <f t="shared" si="1"/>
        <v>1.0363966882490966E-2</v>
      </c>
      <c r="W150" s="20">
        <f t="shared" si="1"/>
        <v>1.0446553711159944E-2</v>
      </c>
      <c r="X150" s="20">
        <f t="shared" si="1"/>
        <v>1.0510429213927742E-2</v>
      </c>
      <c r="Y150" s="20">
        <f t="shared" si="1"/>
        <v>1.0600577357101966E-2</v>
      </c>
      <c r="Z150" s="20">
        <f t="shared" si="1"/>
        <v>1.067866879301726E-2</v>
      </c>
      <c r="AA150" s="20">
        <f t="shared" si="1"/>
        <v>1.0758614717808725E-2</v>
      </c>
      <c r="AB150" s="20">
        <f t="shared" si="1"/>
        <v>1.0853796284574202E-2</v>
      </c>
      <c r="AC150" s="20">
        <f t="shared" si="1"/>
        <v>1.0947379691572143E-2</v>
      </c>
      <c r="AD150" s="20">
        <f t="shared" si="1"/>
        <v>1.1037631386316631E-2</v>
      </c>
      <c r="AE150" s="20">
        <f t="shared" si="1"/>
        <v>1.1134948164050796E-2</v>
      </c>
      <c r="AF150" s="20">
        <f t="shared" si="1"/>
        <v>1.1215945780440275E-2</v>
      </c>
      <c r="AG150" s="20">
        <f t="shared" si="1"/>
        <v>1.1317967110396572E-2</v>
      </c>
      <c r="AH150" s="20">
        <f t="shared" si="1"/>
        <v>1.140577403686807E-2</v>
      </c>
      <c r="AI150" s="20">
        <f t="shared" si="1"/>
        <v>1.1496362226540836E-2</v>
      </c>
      <c r="AJ150" s="20">
        <f t="shared" si="1"/>
        <v>1.1568956847139931E-2</v>
      </c>
    </row>
    <row r="151" spans="2:36" ht="15" customHeight="1" x14ac:dyDescent="0.35">
      <c r="B151" s="39"/>
      <c r="C151" s="38"/>
      <c r="D151" s="41">
        <f t="shared" ref="D151:AJ151" si="2">1+D150</f>
        <v>1.0092629690780659</v>
      </c>
      <c r="E151" s="41">
        <f t="shared" si="2"/>
        <v>1.0092993885588823</v>
      </c>
      <c r="F151" s="41">
        <f t="shared" si="2"/>
        <v>1.0093490124121252</v>
      </c>
      <c r="G151" s="41">
        <f t="shared" si="2"/>
        <v>1.0093938252041441</v>
      </c>
      <c r="H151" s="41">
        <f t="shared" si="2"/>
        <v>1.0094605272225259</v>
      </c>
      <c r="I151" s="41">
        <f t="shared" si="2"/>
        <v>1.0095291207533097</v>
      </c>
      <c r="J151" s="41">
        <f t="shared" si="2"/>
        <v>1.0096061142622046</v>
      </c>
      <c r="K151" s="41">
        <f t="shared" si="2"/>
        <v>1.0096961586099291</v>
      </c>
      <c r="L151" s="41">
        <f t="shared" si="2"/>
        <v>1.00973705238357</v>
      </c>
      <c r="M151" s="41">
        <f t="shared" si="2"/>
        <v>1.0098099039990658</v>
      </c>
      <c r="N151" s="41">
        <f t="shared" si="2"/>
        <v>1.0098718281538615</v>
      </c>
      <c r="O151" s="41">
        <f t="shared" si="2"/>
        <v>1.0099468550075015</v>
      </c>
      <c r="P151" s="41">
        <f t="shared" si="2"/>
        <v>1.0100064140411793</v>
      </c>
      <c r="Q151" s="41">
        <f t="shared" si="2"/>
        <v>1.0100723596647756</v>
      </c>
      <c r="R151" s="41">
        <f t="shared" si="2"/>
        <v>1.0101258237753838</v>
      </c>
      <c r="S151" s="41">
        <f t="shared" si="2"/>
        <v>1.0101756041710743</v>
      </c>
      <c r="T151" s="41">
        <f t="shared" si="2"/>
        <v>1.010241891427438</v>
      </c>
      <c r="U151" s="41">
        <f t="shared" si="2"/>
        <v>1.0102933478349505</v>
      </c>
      <c r="V151" s="41">
        <f t="shared" si="2"/>
        <v>1.0103639668824909</v>
      </c>
      <c r="W151" s="41">
        <f t="shared" si="2"/>
        <v>1.01044655371116</v>
      </c>
      <c r="X151" s="41">
        <f t="shared" si="2"/>
        <v>1.0105104292139278</v>
      </c>
      <c r="Y151" s="41">
        <f t="shared" si="2"/>
        <v>1.0106005773571021</v>
      </c>
      <c r="Z151" s="41">
        <f t="shared" si="2"/>
        <v>1.0106786687930172</v>
      </c>
      <c r="AA151" s="41">
        <f t="shared" si="2"/>
        <v>1.0107586147178087</v>
      </c>
      <c r="AB151" s="41">
        <f t="shared" si="2"/>
        <v>1.0108537962845743</v>
      </c>
      <c r="AC151" s="41">
        <f t="shared" si="2"/>
        <v>1.0109473796915722</v>
      </c>
      <c r="AD151" s="41">
        <f t="shared" si="2"/>
        <v>1.0110376313863165</v>
      </c>
      <c r="AE151" s="41">
        <f t="shared" si="2"/>
        <v>1.0111349481640508</v>
      </c>
      <c r="AF151" s="41">
        <f t="shared" si="2"/>
        <v>1.0112159457804404</v>
      </c>
      <c r="AG151" s="41">
        <f t="shared" si="2"/>
        <v>1.0113179671103967</v>
      </c>
      <c r="AH151" s="41">
        <f t="shared" si="2"/>
        <v>1.011405774036868</v>
      </c>
      <c r="AI151" s="41">
        <f t="shared" si="2"/>
        <v>1.0114963622265409</v>
      </c>
      <c r="AJ151" s="41">
        <f t="shared" si="2"/>
        <v>1.01156895684714</v>
      </c>
    </row>
    <row r="152" spans="2:36" ht="15" customHeight="1" x14ac:dyDescent="0.45">
      <c r="B152" s="36"/>
    </row>
    <row r="153" spans="2:36" ht="15" customHeight="1" x14ac:dyDescent="0.45">
      <c r="B153" s="26" t="s">
        <v>92</v>
      </c>
      <c r="C153" s="4">
        <f t="shared" ref="C153:C160" si="3">C15*$C$146</f>
        <v>223.18310682030423</v>
      </c>
      <c r="D153" s="4">
        <f t="shared" ref="D153:AJ153" si="4">D15*$C$146*D$151</f>
        <v>226.9833075386334</v>
      </c>
      <c r="E153" s="4">
        <f t="shared" si="4"/>
        <v>225.80611743988354</v>
      </c>
      <c r="F153" s="4">
        <f t="shared" si="4"/>
        <v>223.41146992584316</v>
      </c>
      <c r="G153" s="4">
        <f t="shared" si="4"/>
        <v>219.8646607514433</v>
      </c>
      <c r="H153" s="4">
        <f t="shared" si="4"/>
        <v>215.63381309424261</v>
      </c>
      <c r="I153" s="4">
        <f t="shared" si="4"/>
        <v>210.69500970808409</v>
      </c>
      <c r="J153" s="4">
        <f t="shared" si="4"/>
        <v>205.47813799466752</v>
      </c>
      <c r="K153" s="4">
        <f t="shared" si="4"/>
        <v>200.05838590812877</v>
      </c>
      <c r="L153" s="4">
        <f t="shared" si="4"/>
        <v>195.81235072443877</v>
      </c>
      <c r="M153" s="4">
        <f t="shared" si="4"/>
        <v>192.04976309384875</v>
      </c>
      <c r="N153" s="4">
        <f t="shared" si="4"/>
        <v>188.60655668008781</v>
      </c>
      <c r="O153" s="4">
        <f t="shared" si="4"/>
        <v>185.16730593490487</v>
      </c>
      <c r="P153" s="4">
        <f t="shared" si="4"/>
        <v>182.03133916209615</v>
      </c>
      <c r="Q153" s="4">
        <f t="shared" si="4"/>
        <v>179.08874553833039</v>
      </c>
      <c r="R153" s="4">
        <f t="shared" si="4"/>
        <v>176.36241975509904</v>
      </c>
      <c r="S153" s="4">
        <f t="shared" si="4"/>
        <v>173.85566316452724</v>
      </c>
      <c r="T153" s="4">
        <f t="shared" si="4"/>
        <v>171.57545433698846</v>
      </c>
      <c r="U153" s="4">
        <f t="shared" si="4"/>
        <v>169.46684614875878</v>
      </c>
      <c r="V153" s="4">
        <f t="shared" si="4"/>
        <v>167.91051671695439</v>
      </c>
      <c r="W153" s="4">
        <f t="shared" si="4"/>
        <v>166.69737419014615</v>
      </c>
      <c r="X153" s="4">
        <f t="shared" si="4"/>
        <v>165.77311680318394</v>
      </c>
      <c r="Y153" s="4">
        <f t="shared" si="4"/>
        <v>165.10834226388414</v>
      </c>
      <c r="Z153" s="4">
        <f t="shared" si="4"/>
        <v>164.64625987418341</v>
      </c>
      <c r="AA153" s="4">
        <f t="shared" si="4"/>
        <v>164.36196836036345</v>
      </c>
      <c r="AB153" s="4">
        <f t="shared" si="4"/>
        <v>164.2598973376484</v>
      </c>
      <c r="AC153" s="4">
        <f t="shared" si="4"/>
        <v>164.31987987075905</v>
      </c>
      <c r="AD153" s="4">
        <f t="shared" si="4"/>
        <v>164.51186909029235</v>
      </c>
      <c r="AE153" s="4">
        <f t="shared" si="4"/>
        <v>164.78016620314608</v>
      </c>
      <c r="AF153" s="4">
        <f t="shared" si="4"/>
        <v>165.14677073010549</v>
      </c>
      <c r="AG153" s="4">
        <f t="shared" si="4"/>
        <v>165.56475148884616</v>
      </c>
      <c r="AH153" s="4">
        <f t="shared" si="4"/>
        <v>165.96342842464313</v>
      </c>
      <c r="AI153" s="4">
        <f t="shared" si="4"/>
        <v>166.40755023168856</v>
      </c>
      <c r="AJ153" s="4">
        <f t="shared" si="4"/>
        <v>166.83108566774695</v>
      </c>
    </row>
    <row r="154" spans="2:36" ht="15" customHeight="1" x14ac:dyDescent="0.45">
      <c r="B154" s="29" t="s">
        <v>94</v>
      </c>
      <c r="C154" s="4">
        <f t="shared" si="3"/>
        <v>221.82338084706495</v>
      </c>
      <c r="D154" s="4">
        <f t="shared" ref="D154:AJ154" si="5">D16*$C$146*D$151</f>
        <v>224.97943023741598</v>
      </c>
      <c r="E154" s="4">
        <f t="shared" si="5"/>
        <v>223.53685731943577</v>
      </c>
      <c r="F154" s="4">
        <f t="shared" si="5"/>
        <v>220.68514262133911</v>
      </c>
      <c r="G154" s="4">
        <f t="shared" si="5"/>
        <v>216.59277747708879</v>
      </c>
      <c r="H154" s="4">
        <f t="shared" si="5"/>
        <v>211.86033191629977</v>
      </c>
      <c r="I154" s="4">
        <f t="shared" si="5"/>
        <v>206.46400860353467</v>
      </c>
      <c r="J154" s="4">
        <f t="shared" si="5"/>
        <v>200.45029320016539</v>
      </c>
      <c r="K154" s="4">
        <f t="shared" si="5"/>
        <v>194.08583347610815</v>
      </c>
      <c r="L154" s="4">
        <f t="shared" si="5"/>
        <v>189.44111207768449</v>
      </c>
      <c r="M154" s="4">
        <f t="shared" si="5"/>
        <v>185.02858895923495</v>
      </c>
      <c r="N154" s="4">
        <f t="shared" si="5"/>
        <v>181.03869093297129</v>
      </c>
      <c r="O154" s="4">
        <f t="shared" si="5"/>
        <v>177.02289534717039</v>
      </c>
      <c r="P154" s="4">
        <f t="shared" si="5"/>
        <v>173.25145534226417</v>
      </c>
      <c r="Q154" s="4">
        <f t="shared" si="5"/>
        <v>169.89449020496573</v>
      </c>
      <c r="R154" s="4">
        <f t="shared" si="5"/>
        <v>166.81296075589</v>
      </c>
      <c r="S154" s="4">
        <f t="shared" si="5"/>
        <v>163.90671453378422</v>
      </c>
      <c r="T154" s="4">
        <f t="shared" si="5"/>
        <v>161.13802134643166</v>
      </c>
      <c r="U154" s="4">
        <f t="shared" si="5"/>
        <v>158.67400205268427</v>
      </c>
      <c r="V154" s="4">
        <f t="shared" si="5"/>
        <v>156.70270014953127</v>
      </c>
      <c r="W154" s="4">
        <f t="shared" si="5"/>
        <v>155.1185010294237</v>
      </c>
      <c r="X154" s="4">
        <f t="shared" si="5"/>
        <v>153.85305039846423</v>
      </c>
      <c r="Y154" s="4">
        <f t="shared" si="5"/>
        <v>152.9054529734432</v>
      </c>
      <c r="Z154" s="4">
        <f t="shared" si="5"/>
        <v>152.19029675169068</v>
      </c>
      <c r="AA154" s="4">
        <f t="shared" si="5"/>
        <v>151.77103174437448</v>
      </c>
      <c r="AB154" s="4">
        <f t="shared" si="5"/>
        <v>151.51878049205737</v>
      </c>
      <c r="AC154" s="4">
        <f t="shared" si="5"/>
        <v>151.5468365771616</v>
      </c>
      <c r="AD154" s="4">
        <f t="shared" si="5"/>
        <v>151.61825504690435</v>
      </c>
      <c r="AE154" s="4">
        <f t="shared" si="5"/>
        <v>151.75096799591472</v>
      </c>
      <c r="AF154" s="4">
        <f t="shared" si="5"/>
        <v>152.23381678049674</v>
      </c>
      <c r="AG154" s="4">
        <f t="shared" si="5"/>
        <v>152.87110867073963</v>
      </c>
      <c r="AH154" s="4">
        <f t="shared" si="5"/>
        <v>153.29717532804059</v>
      </c>
      <c r="AI154" s="4">
        <f t="shared" si="5"/>
        <v>153.48743360484187</v>
      </c>
      <c r="AJ154" s="4">
        <f t="shared" si="5"/>
        <v>153.65748383611756</v>
      </c>
    </row>
    <row r="155" spans="2:36" ht="15" customHeight="1" x14ac:dyDescent="0.45">
      <c r="B155" s="29" t="s">
        <v>96</v>
      </c>
      <c r="C155" s="4">
        <f t="shared" si="3"/>
        <v>0.13018652935269545</v>
      </c>
      <c r="D155" s="4">
        <f t="shared" ref="D155:AJ155" si="6">D17*$C$146*D$151</f>
        <v>0.6335788525907976</v>
      </c>
      <c r="E155" s="4">
        <f t="shared" si="6"/>
        <v>0.64836003441365664</v>
      </c>
      <c r="F155" s="4">
        <f t="shared" si="6"/>
        <v>0.76631902613086034</v>
      </c>
      <c r="G155" s="4">
        <f t="shared" si="6"/>
        <v>0.92850741569519546</v>
      </c>
      <c r="H155" s="4">
        <f t="shared" si="6"/>
        <v>1.0612915812964294</v>
      </c>
      <c r="I155" s="4">
        <f t="shared" si="6"/>
        <v>1.1351466378059385</v>
      </c>
      <c r="J155" s="4">
        <f t="shared" si="6"/>
        <v>1.5481633531458159</v>
      </c>
      <c r="K155" s="4">
        <f t="shared" si="6"/>
        <v>2.1088271550097608</v>
      </c>
      <c r="L155" s="4">
        <f t="shared" si="6"/>
        <v>2.1532426908012403</v>
      </c>
      <c r="M155" s="4">
        <f t="shared" si="6"/>
        <v>2.4338103617884057</v>
      </c>
      <c r="N155" s="4">
        <f t="shared" si="6"/>
        <v>2.6406393152706862</v>
      </c>
      <c r="O155" s="4">
        <f t="shared" si="6"/>
        <v>2.8623471993124738</v>
      </c>
      <c r="P155" s="4">
        <f t="shared" si="6"/>
        <v>3.1430508464272435</v>
      </c>
      <c r="Q155" s="4">
        <f t="shared" si="6"/>
        <v>3.2024934307225124</v>
      </c>
      <c r="R155" s="4">
        <f t="shared" si="6"/>
        <v>3.2323516550645821</v>
      </c>
      <c r="S155" s="4">
        <f t="shared" si="6"/>
        <v>3.3064755093270586</v>
      </c>
      <c r="T155" s="4">
        <f t="shared" si="6"/>
        <v>3.469302337738108</v>
      </c>
      <c r="U155" s="4">
        <f t="shared" si="6"/>
        <v>3.5139492405823818</v>
      </c>
      <c r="V155" s="4">
        <f t="shared" si="6"/>
        <v>3.6178064018691254</v>
      </c>
      <c r="W155" s="4">
        <f t="shared" si="6"/>
        <v>3.6922427170671157</v>
      </c>
      <c r="X155" s="4">
        <f t="shared" si="6"/>
        <v>3.7222512193176831</v>
      </c>
      <c r="Y155" s="4">
        <f t="shared" si="6"/>
        <v>3.6785949555929807</v>
      </c>
      <c r="Z155" s="4">
        <f t="shared" si="6"/>
        <v>3.6348362136811558</v>
      </c>
      <c r="AA155" s="4">
        <f t="shared" si="6"/>
        <v>3.4728522356307696</v>
      </c>
      <c r="AB155" s="4">
        <f t="shared" si="6"/>
        <v>3.325697552503454</v>
      </c>
      <c r="AC155" s="4">
        <f t="shared" si="6"/>
        <v>3.0897755189373495</v>
      </c>
      <c r="AD155" s="4">
        <f t="shared" si="6"/>
        <v>2.9276784181087439</v>
      </c>
      <c r="AE155" s="4">
        <f t="shared" si="6"/>
        <v>2.7951401375331724</v>
      </c>
      <c r="AF155" s="4">
        <f t="shared" si="6"/>
        <v>2.3962182586902907</v>
      </c>
      <c r="AG155" s="4">
        <f t="shared" si="6"/>
        <v>1.9232792148646232</v>
      </c>
      <c r="AH155" s="4">
        <f t="shared" si="6"/>
        <v>1.6276727110120139</v>
      </c>
      <c r="AI155" s="4">
        <f t="shared" si="6"/>
        <v>1.6279642943334882</v>
      </c>
      <c r="AJ155" s="4">
        <f t="shared" si="6"/>
        <v>1.6281979791901484</v>
      </c>
    </row>
    <row r="156" spans="2:36" ht="15" customHeight="1" x14ac:dyDescent="0.45">
      <c r="B156" s="29" t="s">
        <v>98</v>
      </c>
      <c r="C156" s="4">
        <f t="shared" si="3"/>
        <v>0.88237536561271357</v>
      </c>
      <c r="D156" s="4">
        <f t="shared" ref="D156:AJ156" si="7">D18*$C$146*D$151</f>
        <v>0.92826669100512205</v>
      </c>
      <c r="E156" s="4">
        <f t="shared" si="7"/>
        <v>1.0167464176032341</v>
      </c>
      <c r="F156" s="4">
        <f t="shared" si="7"/>
        <v>1.1494785391962907</v>
      </c>
      <c r="G156" s="4">
        <f t="shared" si="7"/>
        <v>1.2674863134886796</v>
      </c>
      <c r="H156" s="4">
        <f t="shared" si="7"/>
        <v>1.3855751200258943</v>
      </c>
      <c r="I156" s="4">
        <f t="shared" si="7"/>
        <v>1.4889585768623348</v>
      </c>
      <c r="J156" s="4">
        <f t="shared" si="7"/>
        <v>1.5923965918071248</v>
      </c>
      <c r="K156" s="4">
        <f t="shared" si="7"/>
        <v>1.6811629067909981</v>
      </c>
      <c r="L156" s="4">
        <f t="shared" si="7"/>
        <v>1.7845367505955483</v>
      </c>
      <c r="M156" s="4">
        <f t="shared" si="7"/>
        <v>1.8732964602856215</v>
      </c>
      <c r="N156" s="4">
        <f t="shared" si="7"/>
        <v>1.9767914427166029</v>
      </c>
      <c r="O156" s="4">
        <f t="shared" si="7"/>
        <v>2.0803657479539113</v>
      </c>
      <c r="P156" s="4">
        <f t="shared" si="7"/>
        <v>2.1691477672526047</v>
      </c>
      <c r="Q156" s="4">
        <f t="shared" si="7"/>
        <v>2.2727372734159768</v>
      </c>
      <c r="R156" s="4">
        <f t="shared" si="7"/>
        <v>2.3467758591564776</v>
      </c>
      <c r="S156" s="4">
        <f t="shared" si="7"/>
        <v>2.4208124264715969</v>
      </c>
      <c r="T156" s="4">
        <f t="shared" si="7"/>
        <v>2.494945085437192</v>
      </c>
      <c r="U156" s="4">
        <f t="shared" si="7"/>
        <v>2.5542572210955967</v>
      </c>
      <c r="V156" s="4">
        <f t="shared" si="7"/>
        <v>2.5989139866488413</v>
      </c>
      <c r="W156" s="4">
        <f t="shared" si="7"/>
        <v>2.643645785420055</v>
      </c>
      <c r="X156" s="4">
        <f t="shared" si="7"/>
        <v>2.6882925472849935</v>
      </c>
      <c r="Y156" s="4">
        <f t="shared" si="7"/>
        <v>2.7330926376895643</v>
      </c>
      <c r="Z156" s="4">
        <f t="shared" si="7"/>
        <v>2.7630665526763258</v>
      </c>
      <c r="AA156" s="4">
        <f t="shared" si="7"/>
        <v>2.7930598831243212</v>
      </c>
      <c r="AB156" s="4">
        <f t="shared" si="7"/>
        <v>2.8083668221140283</v>
      </c>
      <c r="AC156" s="4">
        <f t="shared" si="7"/>
        <v>2.8236704503207357</v>
      </c>
      <c r="AD156" s="4">
        <f t="shared" si="7"/>
        <v>2.8389608902872667</v>
      </c>
      <c r="AE156" s="4">
        <f t="shared" si="7"/>
        <v>2.8395074413035406</v>
      </c>
      <c r="AF156" s="4">
        <f t="shared" si="7"/>
        <v>2.8399623806699736</v>
      </c>
      <c r="AG156" s="4">
        <f t="shared" si="7"/>
        <v>2.8553299112990178</v>
      </c>
      <c r="AH156" s="4">
        <f t="shared" si="7"/>
        <v>2.8558257565938061</v>
      </c>
      <c r="AI156" s="4">
        <f t="shared" si="7"/>
        <v>2.8563373527851206</v>
      </c>
      <c r="AJ156" s="4">
        <f t="shared" si="7"/>
        <v>2.8419455636773505</v>
      </c>
    </row>
    <row r="157" spans="2:36" ht="15.75" customHeight="1" x14ac:dyDescent="0.45">
      <c r="B157" s="29" t="s">
        <v>100</v>
      </c>
      <c r="C157" s="4">
        <f t="shared" si="3"/>
        <v>0.11572135942461818</v>
      </c>
      <c r="D157" s="4">
        <f t="shared" ref="D157:AJ157" si="8">D19*$C$146*D$151</f>
        <v>0.10314074344501355</v>
      </c>
      <c r="E157" s="4">
        <f t="shared" si="8"/>
        <v>8.8412731965498648E-2</v>
      </c>
      <c r="F157" s="4">
        <f t="shared" si="8"/>
        <v>7.3684521743351966E-2</v>
      </c>
      <c r="G157" s="4">
        <f t="shared" si="8"/>
        <v>7.3691064737713932E-2</v>
      </c>
      <c r="H157" s="4">
        <f t="shared" si="8"/>
        <v>7.3700804256696506E-2</v>
      </c>
      <c r="I157" s="4">
        <f t="shared" si="8"/>
        <v>5.8968656509399399E-2</v>
      </c>
      <c r="J157" s="4">
        <f t="shared" si="8"/>
        <v>5.897765154841203E-2</v>
      </c>
      <c r="K157" s="4">
        <f t="shared" si="8"/>
        <v>5.8988172168105195E-2</v>
      </c>
      <c r="L157" s="4">
        <f t="shared" si="8"/>
        <v>5.8992950432910689E-2</v>
      </c>
      <c r="M157" s="4">
        <f t="shared" si="8"/>
        <v>4.4251097487061936E-2</v>
      </c>
      <c r="N157" s="4">
        <f t="shared" si="8"/>
        <v>4.4256524836938878E-2</v>
      </c>
      <c r="O157" s="4">
        <f t="shared" si="8"/>
        <v>4.4263101020295993E-2</v>
      </c>
      <c r="P157" s="4">
        <f t="shared" si="8"/>
        <v>4.4268321780665407E-2</v>
      </c>
      <c r="Q157" s="4">
        <f t="shared" si="8"/>
        <v>4.4274102728882665E-2</v>
      </c>
      <c r="R157" s="4">
        <f t="shared" si="8"/>
        <v>4.4278789795405241E-2</v>
      </c>
      <c r="S157" s="4">
        <f t="shared" si="8"/>
        <v>4.4283154142773111E-2</v>
      </c>
      <c r="T157" s="4">
        <f t="shared" si="8"/>
        <v>4.4288966013677968E-2</v>
      </c>
      <c r="U157" s="4">
        <f t="shared" si="8"/>
        <v>4.4293477822467002E-2</v>
      </c>
      <c r="V157" s="4">
        <f t="shared" si="8"/>
        <v>4.4299670226968881E-2</v>
      </c>
      <c r="W157" s="4">
        <f t="shared" si="8"/>
        <v>4.430691260480539E-2</v>
      </c>
      <c r="X157" s="4">
        <f t="shared" si="8"/>
        <v>4.4312514515686699E-2</v>
      </c>
      <c r="Y157" s="4">
        <f t="shared" si="8"/>
        <v>4.4320421151722661E-2</v>
      </c>
      <c r="Z157" s="4">
        <f t="shared" si="8"/>
        <v>4.432727089855068E-2</v>
      </c>
      <c r="AA157" s="4">
        <f t="shared" si="8"/>
        <v>4.4334283859116204E-2</v>
      </c>
      <c r="AB157" s="4">
        <f t="shared" si="8"/>
        <v>4.4342634033379388E-2</v>
      </c>
      <c r="AC157" s="4">
        <f t="shared" si="8"/>
        <v>4.4350844769435648E-2</v>
      </c>
      <c r="AD157" s="4">
        <f t="shared" si="8"/>
        <v>4.4358763910738543E-2</v>
      </c>
      <c r="AE157" s="4">
        <f t="shared" si="8"/>
        <v>4.4367303770367822E-2</v>
      </c>
      <c r="AF157" s="4">
        <f t="shared" si="8"/>
        <v>4.4374412197968338E-2</v>
      </c>
      <c r="AG157" s="4">
        <f t="shared" si="8"/>
        <v>4.4383366496875916E-2</v>
      </c>
      <c r="AH157" s="4">
        <f t="shared" si="8"/>
        <v>4.439107393669129E-2</v>
      </c>
      <c r="AI157" s="4">
        <f t="shared" si="8"/>
        <v>4.4399026209095131E-2</v>
      </c>
      <c r="AJ157" s="4">
        <f t="shared" si="8"/>
        <v>4.4405399432458602E-2</v>
      </c>
    </row>
    <row r="158" spans="2:36" ht="15" customHeight="1" x14ac:dyDescent="0.45">
      <c r="B158" s="29" t="s">
        <v>102</v>
      </c>
      <c r="C158" s="4">
        <f t="shared" si="3"/>
        <v>5.7860679712309092E-2</v>
      </c>
      <c r="D158" s="4">
        <f t="shared" ref="D158:AJ158" si="9">D20*$C$146*D$151</f>
        <v>5.8937567682864886E-2</v>
      </c>
      <c r="E158" s="4">
        <f t="shared" si="9"/>
        <v>5.8941821310332425E-2</v>
      </c>
      <c r="F158" s="4">
        <f t="shared" si="9"/>
        <v>5.8947617394681566E-2</v>
      </c>
      <c r="G158" s="4">
        <f t="shared" si="9"/>
        <v>5.8952851790171137E-2</v>
      </c>
      <c r="H158" s="4">
        <f t="shared" si="9"/>
        <v>4.4220482554017906E-2</v>
      </c>
      <c r="I158" s="4">
        <f t="shared" si="9"/>
        <v>4.4226492382049558E-2</v>
      </c>
      <c r="J158" s="4">
        <f t="shared" si="9"/>
        <v>4.4233238661309016E-2</v>
      </c>
      <c r="K158" s="4">
        <f t="shared" si="9"/>
        <v>4.4241129126078901E-2</v>
      </c>
      <c r="L158" s="4">
        <f t="shared" si="9"/>
        <v>4.4244712824683015E-2</v>
      </c>
      <c r="M158" s="4">
        <f t="shared" si="9"/>
        <v>2.950073165804128E-2</v>
      </c>
      <c r="N158" s="4">
        <f t="shared" si="9"/>
        <v>2.9504349891292581E-2</v>
      </c>
      <c r="O158" s="4">
        <f t="shared" si="9"/>
        <v>2.9508734013530658E-2</v>
      </c>
      <c r="P158" s="4">
        <f t="shared" si="9"/>
        <v>2.9512214520443603E-2</v>
      </c>
      <c r="Q158" s="4">
        <f t="shared" si="9"/>
        <v>2.9516068485921775E-2</v>
      </c>
      <c r="R158" s="4">
        <f t="shared" si="9"/>
        <v>2.9519193196936824E-2</v>
      </c>
      <c r="S158" s="4">
        <f t="shared" si="9"/>
        <v>2.9522102761848742E-2</v>
      </c>
      <c r="T158" s="4">
        <f t="shared" si="9"/>
        <v>2.9525977342451982E-2</v>
      </c>
      <c r="U158" s="4">
        <f t="shared" si="9"/>
        <v>2.9528985214978001E-2</v>
      </c>
      <c r="V158" s="4">
        <f t="shared" si="9"/>
        <v>2.9533113484645924E-2</v>
      </c>
      <c r="W158" s="4">
        <f t="shared" si="9"/>
        <v>2.9537941736536927E-2</v>
      </c>
      <c r="X158" s="4">
        <f t="shared" si="9"/>
        <v>2.9541676343791137E-2</v>
      </c>
      <c r="Y158" s="4">
        <f t="shared" si="9"/>
        <v>2.9546947434481774E-2</v>
      </c>
      <c r="Z158" s="4">
        <f t="shared" si="9"/>
        <v>2.9551513932367119E-2</v>
      </c>
      <c r="AA158" s="4">
        <f t="shared" si="9"/>
        <v>2.95561892394108E-2</v>
      </c>
      <c r="AB158" s="4">
        <f t="shared" si="9"/>
        <v>2.9561756022252923E-2</v>
      </c>
      <c r="AC158" s="4">
        <f t="shared" si="9"/>
        <v>2.9567229846290427E-2</v>
      </c>
      <c r="AD158" s="4">
        <f t="shared" si="9"/>
        <v>2.9572509273825695E-2</v>
      </c>
      <c r="AE158" s="4">
        <f t="shared" si="9"/>
        <v>2.9578202513578546E-2</v>
      </c>
      <c r="AF158" s="4">
        <f t="shared" si="9"/>
        <v>2.9582941465312228E-2</v>
      </c>
      <c r="AG158" s="4">
        <f t="shared" si="9"/>
        <v>2.958891099791728E-2</v>
      </c>
      <c r="AH158" s="4">
        <f t="shared" si="9"/>
        <v>2.9594049291127522E-2</v>
      </c>
      <c r="AI158" s="4">
        <f t="shared" si="9"/>
        <v>2.9599350806063424E-2</v>
      </c>
      <c r="AJ158" s="4">
        <f t="shared" si="9"/>
        <v>2.9603599621639064E-2</v>
      </c>
    </row>
    <row r="159" spans="2:36" ht="15" customHeight="1" x14ac:dyDescent="0.45">
      <c r="B159" s="29" t="s">
        <v>104</v>
      </c>
      <c r="C159" s="4">
        <f t="shared" si="3"/>
        <v>0.17358203913692727</v>
      </c>
      <c r="D159" s="4">
        <f t="shared" ref="D159:AJ159" si="10">D21*$C$146*D$151</f>
        <v>0.26521905457289197</v>
      </c>
      <c r="E159" s="4">
        <f t="shared" si="10"/>
        <v>0.44206365982749318</v>
      </c>
      <c r="F159" s="4">
        <f t="shared" si="10"/>
        <v>0.64842379134149719</v>
      </c>
      <c r="G159" s="4">
        <f t="shared" si="10"/>
        <v>0.88429277685256702</v>
      </c>
      <c r="H159" s="4">
        <f t="shared" si="10"/>
        <v>1.1349923855531263</v>
      </c>
      <c r="I159" s="4">
        <f t="shared" si="10"/>
        <v>1.3857634279708861</v>
      </c>
      <c r="J159" s="4">
        <f t="shared" si="10"/>
        <v>1.6366298304684337</v>
      </c>
      <c r="K159" s="4">
        <f t="shared" si="10"/>
        <v>1.8876215093793662</v>
      </c>
      <c r="L159" s="4">
        <f t="shared" si="10"/>
        <v>2.1384944531930126</v>
      </c>
      <c r="M159" s="4">
        <f t="shared" si="10"/>
        <v>2.3748088984723235</v>
      </c>
      <c r="N159" s="4">
        <f t="shared" si="10"/>
        <v>2.6111349653793932</v>
      </c>
      <c r="O159" s="4">
        <f t="shared" si="10"/>
        <v>2.8475928323057089</v>
      </c>
      <c r="P159" s="4">
        <f t="shared" si="10"/>
        <v>3.0840264173863563</v>
      </c>
      <c r="Q159" s="4">
        <f t="shared" si="10"/>
        <v>3.3205577046662</v>
      </c>
      <c r="R159" s="4">
        <f t="shared" si="10"/>
        <v>3.5570627802308872</v>
      </c>
      <c r="S159" s="4">
        <f t="shared" si="10"/>
        <v>3.7935902048975629</v>
      </c>
      <c r="T159" s="4">
        <f t="shared" si="10"/>
        <v>4.045058895915921</v>
      </c>
      <c r="U159" s="4">
        <f t="shared" si="10"/>
        <v>4.28170285617181</v>
      </c>
      <c r="V159" s="4">
        <f t="shared" si="10"/>
        <v>4.5333329198931489</v>
      </c>
      <c r="W159" s="4">
        <f t="shared" si="10"/>
        <v>4.7999155321872511</v>
      </c>
      <c r="X159" s="4">
        <f t="shared" si="10"/>
        <v>5.0516266547882838</v>
      </c>
      <c r="Y159" s="4">
        <f t="shared" si="10"/>
        <v>5.3184505382067195</v>
      </c>
      <c r="Z159" s="4">
        <f t="shared" si="10"/>
        <v>5.5852361332173865</v>
      </c>
      <c r="AA159" s="4">
        <f t="shared" si="10"/>
        <v>5.8521254694033393</v>
      </c>
      <c r="AB159" s="4">
        <f t="shared" si="10"/>
        <v>6.1192834966063545</v>
      </c>
      <c r="AC159" s="4">
        <f t="shared" si="10"/>
        <v>6.3865216467987329</v>
      </c>
      <c r="AD159" s="4">
        <f t="shared" si="10"/>
        <v>6.6538145866107818</v>
      </c>
      <c r="AE159" s="4">
        <f t="shared" si="10"/>
        <v>6.9065102869205903</v>
      </c>
      <c r="AF159" s="4">
        <f t="shared" si="10"/>
        <v>7.173863305338215</v>
      </c>
      <c r="AG159" s="4">
        <f t="shared" si="10"/>
        <v>7.4268166604772379</v>
      </c>
      <c r="AH159" s="4">
        <f t="shared" si="10"/>
        <v>7.6944528156931558</v>
      </c>
      <c r="AI159" s="4">
        <f t="shared" si="10"/>
        <v>7.9474256914280295</v>
      </c>
      <c r="AJ159" s="4">
        <f t="shared" si="10"/>
        <v>8.2001970951940208</v>
      </c>
    </row>
    <row r="160" spans="2:36" ht="15" customHeight="1" x14ac:dyDescent="0.45">
      <c r="B160" s="29" t="s">
        <v>106</v>
      </c>
      <c r="C160" s="4">
        <f t="shared" si="3"/>
        <v>0</v>
      </c>
      <c r="D160" s="4">
        <f t="shared" ref="D160:AJ160" si="11">D22*$C$146*D$151</f>
        <v>1.4734391920716221E-2</v>
      </c>
      <c r="E160" s="4">
        <f t="shared" si="11"/>
        <v>1.4735455327583106E-2</v>
      </c>
      <c r="F160" s="4">
        <f t="shared" si="11"/>
        <v>2.9473808697340783E-2</v>
      </c>
      <c r="G160" s="4">
        <f t="shared" si="11"/>
        <v>5.8952851790171137E-2</v>
      </c>
      <c r="H160" s="4">
        <f t="shared" si="11"/>
        <v>8.8440965108035813E-2</v>
      </c>
      <c r="I160" s="4">
        <f t="shared" si="11"/>
        <v>0.1179373130187988</v>
      </c>
      <c r="J160" s="4">
        <f t="shared" si="11"/>
        <v>0.14744412887103006</v>
      </c>
      <c r="K160" s="4">
        <f t="shared" si="11"/>
        <v>0.17696451650431561</v>
      </c>
      <c r="L160" s="4">
        <f t="shared" si="11"/>
        <v>0.20647532651518744</v>
      </c>
      <c r="M160" s="4">
        <f t="shared" si="11"/>
        <v>0.23600585326433024</v>
      </c>
      <c r="N160" s="4">
        <f t="shared" si="11"/>
        <v>0.26553914902163323</v>
      </c>
      <c r="O160" s="4">
        <f t="shared" si="11"/>
        <v>0.28033297312854127</v>
      </c>
      <c r="P160" s="4">
        <f t="shared" si="11"/>
        <v>0.30987825246465783</v>
      </c>
      <c r="Q160" s="4">
        <f t="shared" si="11"/>
        <v>0.32467675334513951</v>
      </c>
      <c r="R160" s="4">
        <f t="shared" si="11"/>
        <v>0.33947072176477344</v>
      </c>
      <c r="S160" s="4">
        <f t="shared" si="11"/>
        <v>0.35426523314218489</v>
      </c>
      <c r="T160" s="4">
        <f t="shared" si="11"/>
        <v>0.35431172810942374</v>
      </c>
      <c r="U160" s="4">
        <f t="shared" si="11"/>
        <v>0.36911231518722504</v>
      </c>
      <c r="V160" s="4">
        <f t="shared" si="11"/>
        <v>0.38393047530039698</v>
      </c>
      <c r="W160" s="4">
        <f t="shared" si="11"/>
        <v>0.38399324257498008</v>
      </c>
      <c r="X160" s="4">
        <f t="shared" si="11"/>
        <v>0.38404179246928477</v>
      </c>
      <c r="Y160" s="4">
        <f t="shared" si="11"/>
        <v>0.39888379036550398</v>
      </c>
      <c r="Z160" s="4">
        <f t="shared" si="11"/>
        <v>0.39894543808695615</v>
      </c>
      <c r="AA160" s="4">
        <f t="shared" si="11"/>
        <v>0.39900855473204588</v>
      </c>
      <c r="AB160" s="4">
        <f t="shared" si="11"/>
        <v>0.39908370630041451</v>
      </c>
      <c r="AC160" s="4">
        <f t="shared" si="11"/>
        <v>0.41394121784806598</v>
      </c>
      <c r="AD160" s="4">
        <f t="shared" si="11"/>
        <v>0.41401512983355976</v>
      </c>
      <c r="AE160" s="4">
        <f t="shared" si="11"/>
        <v>0.41409483519009965</v>
      </c>
      <c r="AF160" s="4">
        <f t="shared" si="11"/>
        <v>0.41416118051437112</v>
      </c>
      <c r="AG160" s="4">
        <f t="shared" si="11"/>
        <v>0.41424475397084193</v>
      </c>
      <c r="AH160" s="4">
        <f t="shared" si="11"/>
        <v>0.41431669007578531</v>
      </c>
      <c r="AI160" s="4">
        <f t="shared" si="11"/>
        <v>0.41439091128488797</v>
      </c>
      <c r="AJ160" s="4">
        <f t="shared" si="11"/>
        <v>0.42925219451376645</v>
      </c>
    </row>
    <row r="161" spans="2:36" ht="15" customHeight="1" x14ac:dyDescent="0.45">
      <c r="B161" s="31"/>
    </row>
    <row r="162" spans="2:36" ht="15" customHeight="1" x14ac:dyDescent="0.45">
      <c r="B162" s="26" t="s">
        <v>108</v>
      </c>
      <c r="C162" s="4">
        <f t="shared" ref="C162:C169" si="12">C24*$C$146</f>
        <v>12.83060572620454</v>
      </c>
      <c r="D162" s="4">
        <f t="shared" ref="D162:AJ162" si="13">D24*$C$146*D$151</f>
        <v>13.275687120565317</v>
      </c>
      <c r="E162" s="4">
        <f t="shared" si="13"/>
        <v>13.453470714083378</v>
      </c>
      <c r="F162" s="4">
        <f t="shared" si="13"/>
        <v>13.513741287730749</v>
      </c>
      <c r="G162" s="4">
        <f t="shared" si="13"/>
        <v>13.514941272896733</v>
      </c>
      <c r="H162" s="4">
        <f t="shared" si="13"/>
        <v>13.487247178975458</v>
      </c>
      <c r="I162" s="4">
        <f t="shared" si="13"/>
        <v>13.459595848270412</v>
      </c>
      <c r="J162" s="4">
        <f t="shared" si="13"/>
        <v>13.432160140150842</v>
      </c>
      <c r="K162" s="4">
        <f t="shared" si="13"/>
        <v>13.449303254327985</v>
      </c>
      <c r="L162" s="4">
        <f t="shared" si="13"/>
        <v>13.450392698703638</v>
      </c>
      <c r="M162" s="4">
        <f t="shared" si="13"/>
        <v>13.452333636066827</v>
      </c>
      <c r="N162" s="4">
        <f t="shared" si="13"/>
        <v>13.483487900320709</v>
      </c>
      <c r="O162" s="4">
        <f t="shared" si="13"/>
        <v>13.485491444183511</v>
      </c>
      <c r="P162" s="4">
        <f t="shared" si="13"/>
        <v>13.487082035842727</v>
      </c>
      <c r="Q162" s="4">
        <f t="shared" si="13"/>
        <v>13.518359366552172</v>
      </c>
      <c r="R162" s="4">
        <f t="shared" si="13"/>
        <v>13.56406927399247</v>
      </c>
      <c r="S162" s="4">
        <f t="shared" si="13"/>
        <v>13.639211475974118</v>
      </c>
      <c r="T162" s="4">
        <f t="shared" si="13"/>
        <v>13.729579464240171</v>
      </c>
      <c r="U162" s="4">
        <f t="shared" si="13"/>
        <v>13.834329573217193</v>
      </c>
      <c r="V162" s="4">
        <f t="shared" si="13"/>
        <v>13.969162678237522</v>
      </c>
      <c r="W162" s="4">
        <f t="shared" si="13"/>
        <v>14.11913615006465</v>
      </c>
      <c r="X162" s="4">
        <f t="shared" si="13"/>
        <v>14.26862967405112</v>
      </c>
      <c r="Y162" s="4">
        <f t="shared" si="13"/>
        <v>14.418910348027106</v>
      </c>
      <c r="Z162" s="4">
        <f t="shared" si="13"/>
        <v>14.56889636865699</v>
      </c>
      <c r="AA162" s="4">
        <f t="shared" si="13"/>
        <v>14.71898224122658</v>
      </c>
      <c r="AB162" s="4">
        <f t="shared" si="13"/>
        <v>14.884344157204348</v>
      </c>
      <c r="AC162" s="4">
        <f t="shared" si="13"/>
        <v>15.04971999176183</v>
      </c>
      <c r="AD162" s="4">
        <f t="shared" si="13"/>
        <v>15.244628530657147</v>
      </c>
      <c r="AE162" s="4">
        <f t="shared" si="13"/>
        <v>15.454610813344791</v>
      </c>
      <c r="AF162" s="4">
        <f t="shared" si="13"/>
        <v>15.67895897661548</v>
      </c>
      <c r="AG162" s="4">
        <f t="shared" si="13"/>
        <v>15.904039661380537</v>
      </c>
      <c r="AH162" s="4">
        <f t="shared" si="13"/>
        <v>16.099162814373372</v>
      </c>
      <c r="AI162" s="4">
        <f t="shared" si="13"/>
        <v>16.309242294140947</v>
      </c>
      <c r="AJ162" s="4">
        <f t="shared" si="13"/>
        <v>16.518808588874599</v>
      </c>
    </row>
    <row r="163" spans="2:36" ht="15" customHeight="1" x14ac:dyDescent="0.45">
      <c r="B163" s="29" t="s">
        <v>94</v>
      </c>
      <c r="C163" s="4">
        <f t="shared" si="12"/>
        <v>8.7658929764148272</v>
      </c>
      <c r="D163" s="4">
        <f t="shared" ref="D163:AJ163" si="14">D25*$C$146*D$151</f>
        <v>8.9143071120333151</v>
      </c>
      <c r="E163" s="4">
        <f t="shared" si="14"/>
        <v>8.9591568391705287</v>
      </c>
      <c r="F163" s="4">
        <f t="shared" si="14"/>
        <v>8.9010902265969172</v>
      </c>
      <c r="G163" s="4">
        <f t="shared" si="14"/>
        <v>8.7987131296830405</v>
      </c>
      <c r="H163" s="4">
        <f t="shared" si="14"/>
        <v>8.6966949022901883</v>
      </c>
      <c r="I163" s="4">
        <f t="shared" si="14"/>
        <v>8.5946816862449626</v>
      </c>
      <c r="J163" s="4">
        <f t="shared" si="14"/>
        <v>8.419059758535818</v>
      </c>
      <c r="K163" s="4">
        <f t="shared" si="14"/>
        <v>8.2435970604927018</v>
      </c>
      <c r="L163" s="4">
        <f t="shared" si="14"/>
        <v>8.1852718725663589</v>
      </c>
      <c r="M163" s="4">
        <f t="shared" si="14"/>
        <v>8.0684501084742912</v>
      </c>
      <c r="N163" s="4">
        <f t="shared" si="14"/>
        <v>7.9809266455946446</v>
      </c>
      <c r="O163" s="4">
        <f t="shared" si="14"/>
        <v>7.8788319816126862</v>
      </c>
      <c r="P163" s="4">
        <f t="shared" si="14"/>
        <v>7.7764685261368891</v>
      </c>
      <c r="Q163" s="4">
        <f t="shared" si="14"/>
        <v>7.7332099433115049</v>
      </c>
      <c r="R163" s="4">
        <f t="shared" si="14"/>
        <v>7.7192690209989792</v>
      </c>
      <c r="S163" s="4">
        <f t="shared" si="14"/>
        <v>7.6905077694615969</v>
      </c>
      <c r="T163" s="4">
        <f t="shared" si="14"/>
        <v>7.661991120366288</v>
      </c>
      <c r="U163" s="4">
        <f t="shared" si="14"/>
        <v>7.6923006485017691</v>
      </c>
      <c r="V163" s="4">
        <f t="shared" si="14"/>
        <v>7.6933760627502616</v>
      </c>
      <c r="W163" s="4">
        <f t="shared" si="14"/>
        <v>7.7389407349726742</v>
      </c>
      <c r="X163" s="4">
        <f t="shared" si="14"/>
        <v>7.8137733929327551</v>
      </c>
      <c r="Y163" s="4">
        <f t="shared" si="14"/>
        <v>7.9185819124411143</v>
      </c>
      <c r="Z163" s="4">
        <f t="shared" si="14"/>
        <v>8.0232360326376728</v>
      </c>
      <c r="AA163" s="4">
        <f t="shared" si="14"/>
        <v>8.2018425139364979</v>
      </c>
      <c r="AB163" s="4">
        <f t="shared" si="14"/>
        <v>8.3659769542975795</v>
      </c>
      <c r="AC163" s="4">
        <f t="shared" si="14"/>
        <v>8.574496655424225</v>
      </c>
      <c r="AD163" s="4">
        <f t="shared" si="14"/>
        <v>8.7534627450524063</v>
      </c>
      <c r="AE163" s="4">
        <f t="shared" si="14"/>
        <v>8.9326171591007206</v>
      </c>
      <c r="AF163" s="4">
        <f t="shared" si="14"/>
        <v>9.2742521493753838</v>
      </c>
      <c r="AG163" s="4">
        <f t="shared" si="14"/>
        <v>9.7199572628158268</v>
      </c>
      <c r="AH163" s="4">
        <f t="shared" si="14"/>
        <v>10.03238270969223</v>
      </c>
      <c r="AI163" s="4">
        <f t="shared" si="14"/>
        <v>10.152577326479754</v>
      </c>
      <c r="AJ163" s="4">
        <f t="shared" si="14"/>
        <v>10.272449068708756</v>
      </c>
    </row>
    <row r="164" spans="2:36" ht="15" customHeight="1" x14ac:dyDescent="0.45">
      <c r="B164" s="29" t="s">
        <v>96</v>
      </c>
      <c r="C164" s="4">
        <f t="shared" si="12"/>
        <v>1.4465169928077273E-2</v>
      </c>
      <c r="D164" s="4">
        <f t="shared" ref="D164:AJ164" si="15">D26*$C$146*D$151</f>
        <v>0.10314074344501355</v>
      </c>
      <c r="E164" s="4">
        <f t="shared" si="15"/>
        <v>0.11788364262066485</v>
      </c>
      <c r="F164" s="4">
        <f t="shared" si="15"/>
        <v>0.14736904348670393</v>
      </c>
      <c r="G164" s="4">
        <f t="shared" si="15"/>
        <v>0.19159676831805619</v>
      </c>
      <c r="H164" s="4">
        <f t="shared" si="15"/>
        <v>0.2358425736214288</v>
      </c>
      <c r="I164" s="4">
        <f t="shared" si="15"/>
        <v>0.26535895429229733</v>
      </c>
      <c r="J164" s="4">
        <f t="shared" si="15"/>
        <v>0.38335473506467815</v>
      </c>
      <c r="K164" s="4">
        <f t="shared" si="15"/>
        <v>0.54564059255497299</v>
      </c>
      <c r="L164" s="4">
        <f t="shared" si="15"/>
        <v>0.58992950432910696</v>
      </c>
      <c r="M164" s="4">
        <f t="shared" si="15"/>
        <v>0.69326719396397019</v>
      </c>
      <c r="N164" s="4">
        <f t="shared" si="15"/>
        <v>0.79661744706489968</v>
      </c>
      <c r="O164" s="4">
        <f t="shared" si="15"/>
        <v>0.90001638741268497</v>
      </c>
      <c r="P164" s="4">
        <f t="shared" si="15"/>
        <v>1.032927508215526</v>
      </c>
      <c r="Q164" s="4">
        <f t="shared" si="15"/>
        <v>1.1068525682220665</v>
      </c>
      <c r="R164" s="4">
        <f t="shared" si="15"/>
        <v>1.1660081312790047</v>
      </c>
      <c r="S164" s="4">
        <f t="shared" si="15"/>
        <v>1.2546893673785711</v>
      </c>
      <c r="T164" s="4">
        <f t="shared" si="15"/>
        <v>1.3729579464240171</v>
      </c>
      <c r="U164" s="4">
        <f t="shared" si="15"/>
        <v>1.4616847681414111</v>
      </c>
      <c r="V164" s="4">
        <f t="shared" si="15"/>
        <v>1.5652550146862338</v>
      </c>
      <c r="W164" s="4">
        <f t="shared" si="15"/>
        <v>1.6541247372460681</v>
      </c>
      <c r="X164" s="4">
        <f t="shared" si="15"/>
        <v>1.7429589042836771</v>
      </c>
      <c r="Y164" s="4">
        <f t="shared" si="15"/>
        <v>1.7875903197861471</v>
      </c>
      <c r="Z164" s="4">
        <f t="shared" si="15"/>
        <v>1.8321938638067614</v>
      </c>
      <c r="AA164" s="4">
        <f t="shared" si="15"/>
        <v>1.8177056382237644</v>
      </c>
      <c r="AB164" s="4">
        <f t="shared" si="15"/>
        <v>1.8180479953685547</v>
      </c>
      <c r="AC164" s="4">
        <f t="shared" si="15"/>
        <v>1.7592501758542805</v>
      </c>
      <c r="AD164" s="4">
        <f t="shared" si="15"/>
        <v>1.7447780471557162</v>
      </c>
      <c r="AE164" s="4">
        <f t="shared" si="15"/>
        <v>1.7599030495579233</v>
      </c>
      <c r="AF164" s="4">
        <f t="shared" si="15"/>
        <v>1.5974788391268602</v>
      </c>
      <c r="AG164" s="4">
        <f t="shared" si="15"/>
        <v>1.3462954504052362</v>
      </c>
      <c r="AH164" s="4">
        <f t="shared" si="15"/>
        <v>1.1985589962906646</v>
      </c>
      <c r="AI164" s="4">
        <f t="shared" si="15"/>
        <v>1.2579724092576952</v>
      </c>
      <c r="AJ164" s="4">
        <f t="shared" si="15"/>
        <v>1.3321619829737579</v>
      </c>
    </row>
    <row r="165" spans="2:36" ht="15" customHeight="1" x14ac:dyDescent="0.45">
      <c r="B165" s="29" t="s">
        <v>98</v>
      </c>
      <c r="C165" s="4">
        <f t="shared" si="12"/>
        <v>4.021317240005482</v>
      </c>
      <c r="D165" s="4">
        <f t="shared" ref="D165:AJ165" si="16">D27*$C$146*D$151</f>
        <v>4.2435048731662715</v>
      </c>
      <c r="E165" s="4">
        <f t="shared" si="16"/>
        <v>4.3616947769646002</v>
      </c>
      <c r="F165" s="4">
        <f t="shared" si="16"/>
        <v>4.4505451132984586</v>
      </c>
      <c r="G165" s="4">
        <f t="shared" si="16"/>
        <v>4.4951549490005487</v>
      </c>
      <c r="H165" s="4">
        <f t="shared" si="16"/>
        <v>4.5399695422125053</v>
      </c>
      <c r="I165" s="4">
        <f t="shared" si="16"/>
        <v>4.584813043605803</v>
      </c>
      <c r="J165" s="4">
        <f t="shared" si="16"/>
        <v>4.6002568207761385</v>
      </c>
      <c r="K165" s="4">
        <f t="shared" si="16"/>
        <v>4.6305715151962588</v>
      </c>
      <c r="L165" s="4">
        <f t="shared" si="16"/>
        <v>4.6456948465917165</v>
      </c>
      <c r="M165" s="4">
        <f t="shared" si="16"/>
        <v>4.6611156019705238</v>
      </c>
      <c r="N165" s="4">
        <f t="shared" si="16"/>
        <v>4.6616872828242286</v>
      </c>
      <c r="O165" s="4">
        <f t="shared" si="16"/>
        <v>4.6623799741378438</v>
      </c>
      <c r="P165" s="4">
        <f t="shared" si="16"/>
        <v>4.6481737869698669</v>
      </c>
      <c r="Q165" s="4">
        <f t="shared" si="16"/>
        <v>4.6487807865326793</v>
      </c>
      <c r="R165" s="4">
        <f t="shared" si="16"/>
        <v>4.6492729285175498</v>
      </c>
      <c r="S165" s="4">
        <f t="shared" si="16"/>
        <v>4.6497311849911753</v>
      </c>
      <c r="T165" s="4">
        <f t="shared" si="16"/>
        <v>4.6503414314361864</v>
      </c>
      <c r="U165" s="4">
        <f t="shared" si="16"/>
        <v>4.6655796639665246</v>
      </c>
      <c r="V165" s="4">
        <f t="shared" si="16"/>
        <v>4.6662319305740567</v>
      </c>
      <c r="W165" s="4">
        <f t="shared" si="16"/>
        <v>4.6669947943728349</v>
      </c>
      <c r="X165" s="4">
        <f t="shared" si="16"/>
        <v>4.6675848623189999</v>
      </c>
      <c r="Y165" s="4">
        <f t="shared" si="16"/>
        <v>4.6536442209308788</v>
      </c>
      <c r="Z165" s="4">
        <f t="shared" si="16"/>
        <v>4.6543634443478208</v>
      </c>
      <c r="AA165" s="4">
        <f t="shared" si="16"/>
        <v>4.6403217105874965</v>
      </c>
      <c r="AB165" s="4">
        <f t="shared" si="16"/>
        <v>4.6411956954937095</v>
      </c>
      <c r="AC165" s="4">
        <f t="shared" si="16"/>
        <v>4.6568387007907415</v>
      </c>
      <c r="AD165" s="4">
        <f t="shared" si="16"/>
        <v>4.6872427199013735</v>
      </c>
      <c r="AE165" s="4">
        <f t="shared" si="16"/>
        <v>4.7029341996589888</v>
      </c>
      <c r="AF165" s="4">
        <f t="shared" si="16"/>
        <v>4.7332706344499567</v>
      </c>
      <c r="AG165" s="4">
        <f t="shared" si="16"/>
        <v>4.763814670664682</v>
      </c>
      <c r="AH165" s="4">
        <f t="shared" si="16"/>
        <v>4.7942359851626586</v>
      </c>
      <c r="AI165" s="4">
        <f t="shared" si="16"/>
        <v>4.809894505985306</v>
      </c>
      <c r="AJ165" s="4">
        <f t="shared" si="16"/>
        <v>4.8253867383271674</v>
      </c>
    </row>
    <row r="166" spans="2:36" ht="15.75" customHeight="1" x14ac:dyDescent="0.45">
      <c r="B166" s="29" t="s">
        <v>102</v>
      </c>
      <c r="C166" s="4">
        <f t="shared" si="12"/>
        <v>0</v>
      </c>
      <c r="D166" s="4">
        <f t="shared" ref="D166:AJ166" si="17">D28*$C$146*D$151</f>
        <v>0</v>
      </c>
      <c r="E166" s="4">
        <f t="shared" si="17"/>
        <v>0</v>
      </c>
      <c r="F166" s="4">
        <f t="shared" si="17"/>
        <v>0</v>
      </c>
      <c r="G166" s="4">
        <f t="shared" si="17"/>
        <v>0</v>
      </c>
      <c r="H166" s="4">
        <f t="shared" si="17"/>
        <v>0</v>
      </c>
      <c r="I166" s="4">
        <f t="shared" si="17"/>
        <v>1.474216412734985E-2</v>
      </c>
      <c r="J166" s="4">
        <f t="shared" si="17"/>
        <v>1.4744412887103008E-2</v>
      </c>
      <c r="K166" s="4">
        <f t="shared" si="17"/>
        <v>1.4747043042026299E-2</v>
      </c>
      <c r="L166" s="4">
        <f t="shared" si="17"/>
        <v>1.4748237608227672E-2</v>
      </c>
      <c r="M166" s="4">
        <f t="shared" si="17"/>
        <v>1.475036582902064E-2</v>
      </c>
      <c r="N166" s="4">
        <f t="shared" si="17"/>
        <v>1.475217494564629E-2</v>
      </c>
      <c r="O166" s="4">
        <f t="shared" si="17"/>
        <v>1.4754367006765329E-2</v>
      </c>
      <c r="P166" s="4">
        <f t="shared" si="17"/>
        <v>1.4756107260221802E-2</v>
      </c>
      <c r="Q166" s="4">
        <f t="shared" si="17"/>
        <v>1.4758034242960887E-2</v>
      </c>
      <c r="R166" s="4">
        <f t="shared" si="17"/>
        <v>1.4759596598468412E-2</v>
      </c>
      <c r="S166" s="4">
        <f t="shared" si="17"/>
        <v>1.4761051380924371E-2</v>
      </c>
      <c r="T166" s="4">
        <f t="shared" si="17"/>
        <v>1.4762988671225991E-2</v>
      </c>
      <c r="U166" s="4">
        <f t="shared" si="17"/>
        <v>1.4764492607489001E-2</v>
      </c>
      <c r="V166" s="4">
        <f t="shared" si="17"/>
        <v>1.4766556742322962E-2</v>
      </c>
      <c r="W166" s="4">
        <f t="shared" si="17"/>
        <v>1.4768970868268463E-2</v>
      </c>
      <c r="X166" s="4">
        <f t="shared" si="17"/>
        <v>1.4770838171895569E-2</v>
      </c>
      <c r="Y166" s="4">
        <f t="shared" si="17"/>
        <v>1.4773473717240887E-2</v>
      </c>
      <c r="Z166" s="4">
        <f t="shared" si="17"/>
        <v>1.477575696618356E-2</v>
      </c>
      <c r="AA166" s="4">
        <f t="shared" si="17"/>
        <v>2.95561892394108E-2</v>
      </c>
      <c r="AB166" s="4">
        <f t="shared" si="17"/>
        <v>2.9561756022252923E-2</v>
      </c>
      <c r="AC166" s="4">
        <f t="shared" si="17"/>
        <v>2.9567229846290427E-2</v>
      </c>
      <c r="AD166" s="4">
        <f t="shared" si="17"/>
        <v>2.9572509273825695E-2</v>
      </c>
      <c r="AE166" s="4">
        <f t="shared" si="17"/>
        <v>2.9578202513578546E-2</v>
      </c>
      <c r="AF166" s="4">
        <f t="shared" si="17"/>
        <v>2.9582941465312228E-2</v>
      </c>
      <c r="AG166" s="4">
        <f t="shared" si="17"/>
        <v>2.958891099791728E-2</v>
      </c>
      <c r="AH166" s="4">
        <f t="shared" si="17"/>
        <v>2.9594049291127522E-2</v>
      </c>
      <c r="AI166" s="4">
        <f t="shared" si="17"/>
        <v>2.9599350806063424E-2</v>
      </c>
      <c r="AJ166" s="4">
        <f t="shared" si="17"/>
        <v>2.9603599621639064E-2</v>
      </c>
    </row>
    <row r="167" spans="2:36" ht="15.75" customHeight="1" x14ac:dyDescent="0.45">
      <c r="B167" s="29" t="s">
        <v>100</v>
      </c>
      <c r="C167" s="4">
        <f t="shared" si="12"/>
        <v>1.4465169928077273E-2</v>
      </c>
      <c r="D167" s="4">
        <f t="shared" ref="D167:AJ167" si="18">D29*$C$146*D$151</f>
        <v>1.4734391920716221E-2</v>
      </c>
      <c r="E167" s="4">
        <f t="shared" si="18"/>
        <v>1.4735455327583106E-2</v>
      </c>
      <c r="F167" s="4">
        <f t="shared" si="18"/>
        <v>1.4736904348670391E-2</v>
      </c>
      <c r="G167" s="4">
        <f t="shared" si="18"/>
        <v>1.4738212947542784E-2</v>
      </c>
      <c r="H167" s="4">
        <f t="shared" si="18"/>
        <v>1.47401608513393E-2</v>
      </c>
      <c r="I167" s="4">
        <f t="shared" si="18"/>
        <v>1.474216412734985E-2</v>
      </c>
      <c r="J167" s="4">
        <f t="shared" si="18"/>
        <v>1.4744412887103008E-2</v>
      </c>
      <c r="K167" s="4">
        <f t="shared" si="18"/>
        <v>1.4747043042026299E-2</v>
      </c>
      <c r="L167" s="4">
        <f t="shared" si="18"/>
        <v>1.4748237608227672E-2</v>
      </c>
      <c r="M167" s="4">
        <f t="shared" si="18"/>
        <v>1.475036582902064E-2</v>
      </c>
      <c r="N167" s="4">
        <f t="shared" si="18"/>
        <v>1.475217494564629E-2</v>
      </c>
      <c r="O167" s="4">
        <f t="shared" si="18"/>
        <v>1.4754367006765329E-2</v>
      </c>
      <c r="P167" s="4">
        <f t="shared" si="18"/>
        <v>1.4756107260221802E-2</v>
      </c>
      <c r="Q167" s="4">
        <f t="shared" si="18"/>
        <v>1.4758034242960887E-2</v>
      </c>
      <c r="R167" s="4">
        <f t="shared" si="18"/>
        <v>1.4759596598468412E-2</v>
      </c>
      <c r="S167" s="4">
        <f t="shared" si="18"/>
        <v>1.4761051380924371E-2</v>
      </c>
      <c r="T167" s="4">
        <f t="shared" si="18"/>
        <v>1.4762988671225991E-2</v>
      </c>
      <c r="U167" s="4">
        <f t="shared" si="18"/>
        <v>1.4764492607489001E-2</v>
      </c>
      <c r="V167" s="4">
        <f t="shared" si="18"/>
        <v>1.4766556742322962E-2</v>
      </c>
      <c r="W167" s="4">
        <f t="shared" si="18"/>
        <v>1.4768970868268463E-2</v>
      </c>
      <c r="X167" s="4">
        <f t="shared" si="18"/>
        <v>1.4770838171895569E-2</v>
      </c>
      <c r="Y167" s="4">
        <f t="shared" si="18"/>
        <v>1.4773473717240887E-2</v>
      </c>
      <c r="Z167" s="4">
        <f t="shared" si="18"/>
        <v>1.477575696618356E-2</v>
      </c>
      <c r="AA167" s="4">
        <f t="shared" si="18"/>
        <v>1.47780946197054E-2</v>
      </c>
      <c r="AB167" s="4">
        <f t="shared" si="18"/>
        <v>1.4780878011126462E-2</v>
      </c>
      <c r="AC167" s="4">
        <f t="shared" si="18"/>
        <v>1.4783614923145214E-2</v>
      </c>
      <c r="AD167" s="4">
        <f t="shared" si="18"/>
        <v>1.4786254636912848E-2</v>
      </c>
      <c r="AE167" s="4">
        <f t="shared" si="18"/>
        <v>1.4789101256789273E-2</v>
      </c>
      <c r="AF167" s="4">
        <f t="shared" si="18"/>
        <v>2.9582941465312228E-2</v>
      </c>
      <c r="AG167" s="4">
        <f t="shared" si="18"/>
        <v>2.958891099791728E-2</v>
      </c>
      <c r="AH167" s="4">
        <f t="shared" si="18"/>
        <v>2.9594049291127522E-2</v>
      </c>
      <c r="AI167" s="4">
        <f t="shared" si="18"/>
        <v>2.9599350806063424E-2</v>
      </c>
      <c r="AJ167" s="4">
        <f t="shared" si="18"/>
        <v>2.9603599621639064E-2</v>
      </c>
    </row>
    <row r="168" spans="2:36" ht="15" customHeight="1" x14ac:dyDescent="0.45">
      <c r="B168" s="29" t="s">
        <v>104</v>
      </c>
      <c r="C168" s="4">
        <f t="shared" si="12"/>
        <v>0</v>
      </c>
      <c r="D168" s="4">
        <f t="shared" ref="D168:AJ168" si="19">D30*$C$146*D$151</f>
        <v>0</v>
      </c>
      <c r="E168" s="4">
        <f t="shared" si="19"/>
        <v>0</v>
      </c>
      <c r="F168" s="4">
        <f t="shared" si="19"/>
        <v>0</v>
      </c>
      <c r="G168" s="4">
        <f t="shared" si="19"/>
        <v>0</v>
      </c>
      <c r="H168" s="4">
        <f t="shared" si="19"/>
        <v>0</v>
      </c>
      <c r="I168" s="4">
        <f t="shared" si="19"/>
        <v>0</v>
      </c>
      <c r="J168" s="4">
        <f t="shared" si="19"/>
        <v>0</v>
      </c>
      <c r="K168" s="4">
        <f t="shared" si="19"/>
        <v>0</v>
      </c>
      <c r="L168" s="4">
        <f t="shared" si="19"/>
        <v>0</v>
      </c>
      <c r="M168" s="4">
        <f t="shared" si="19"/>
        <v>0</v>
      </c>
      <c r="N168" s="4">
        <f t="shared" si="19"/>
        <v>0</v>
      </c>
      <c r="O168" s="4">
        <f t="shared" si="19"/>
        <v>1.4754367006765329E-2</v>
      </c>
      <c r="P168" s="4">
        <f t="shared" si="19"/>
        <v>1.4756107260221802E-2</v>
      </c>
      <c r="Q168" s="4">
        <f t="shared" si="19"/>
        <v>1.4758034242960887E-2</v>
      </c>
      <c r="R168" s="4">
        <f t="shared" si="19"/>
        <v>1.4759596598468412E-2</v>
      </c>
      <c r="S168" s="4">
        <f t="shared" si="19"/>
        <v>1.4761051380924371E-2</v>
      </c>
      <c r="T168" s="4">
        <f t="shared" si="19"/>
        <v>1.4762988671225991E-2</v>
      </c>
      <c r="U168" s="4">
        <f t="shared" si="19"/>
        <v>1.4764492607489001E-2</v>
      </c>
      <c r="V168" s="4">
        <f t="shared" si="19"/>
        <v>1.4766556742322962E-2</v>
      </c>
      <c r="W168" s="4">
        <f t="shared" si="19"/>
        <v>1.4768970868268463E-2</v>
      </c>
      <c r="X168" s="4">
        <f t="shared" si="19"/>
        <v>1.4770838171895569E-2</v>
      </c>
      <c r="Y168" s="4">
        <f t="shared" si="19"/>
        <v>1.4773473717240887E-2</v>
      </c>
      <c r="Z168" s="4">
        <f t="shared" si="19"/>
        <v>1.477575696618356E-2</v>
      </c>
      <c r="AA168" s="4">
        <f t="shared" si="19"/>
        <v>1.47780946197054E-2</v>
      </c>
      <c r="AB168" s="4">
        <f t="shared" si="19"/>
        <v>1.4780878011126462E-2</v>
      </c>
      <c r="AC168" s="4">
        <f t="shared" si="19"/>
        <v>1.4783614923145214E-2</v>
      </c>
      <c r="AD168" s="4">
        <f t="shared" si="19"/>
        <v>1.4786254636912848E-2</v>
      </c>
      <c r="AE168" s="4">
        <f t="shared" si="19"/>
        <v>1.4789101256789273E-2</v>
      </c>
      <c r="AF168" s="4">
        <f t="shared" si="19"/>
        <v>1.4791470732656114E-2</v>
      </c>
      <c r="AG168" s="4">
        <f t="shared" si="19"/>
        <v>1.479445549895864E-2</v>
      </c>
      <c r="AH168" s="4">
        <f t="shared" si="19"/>
        <v>1.4797024645563761E-2</v>
      </c>
      <c r="AI168" s="4">
        <f t="shared" si="19"/>
        <v>1.4799675403031712E-2</v>
      </c>
      <c r="AJ168" s="4">
        <f t="shared" si="19"/>
        <v>2.9603599621639064E-2</v>
      </c>
    </row>
    <row r="169" spans="2:36" ht="15" customHeight="1" x14ac:dyDescent="0.45">
      <c r="B169" s="29" t="s">
        <v>106</v>
      </c>
      <c r="C169" s="4">
        <f t="shared" si="12"/>
        <v>0</v>
      </c>
      <c r="D169" s="4">
        <f t="shared" ref="D169:AJ169" si="20">D31*$C$146*D$151</f>
        <v>0</v>
      </c>
      <c r="E169" s="4">
        <f t="shared" si="20"/>
        <v>0</v>
      </c>
      <c r="F169" s="4">
        <f t="shared" si="20"/>
        <v>0</v>
      </c>
      <c r="G169" s="4">
        <f t="shared" si="20"/>
        <v>0</v>
      </c>
      <c r="H169" s="4">
        <f t="shared" si="20"/>
        <v>0</v>
      </c>
      <c r="I169" s="4">
        <f t="shared" si="20"/>
        <v>0</v>
      </c>
      <c r="J169" s="4">
        <f t="shared" si="20"/>
        <v>0</v>
      </c>
      <c r="K169" s="4">
        <f t="shared" si="20"/>
        <v>0</v>
      </c>
      <c r="L169" s="4">
        <f t="shared" si="20"/>
        <v>0</v>
      </c>
      <c r="M169" s="4">
        <f t="shared" si="20"/>
        <v>0</v>
      </c>
      <c r="N169" s="4">
        <f t="shared" si="20"/>
        <v>0</v>
      </c>
      <c r="O169" s="4">
        <f t="shared" si="20"/>
        <v>0</v>
      </c>
      <c r="P169" s="4">
        <f t="shared" si="20"/>
        <v>0</v>
      </c>
      <c r="Q169" s="4">
        <f t="shared" si="20"/>
        <v>0</v>
      </c>
      <c r="R169" s="4">
        <f t="shared" si="20"/>
        <v>0</v>
      </c>
      <c r="S169" s="4">
        <f t="shared" si="20"/>
        <v>0</v>
      </c>
      <c r="T169" s="4">
        <f t="shared" si="20"/>
        <v>0</v>
      </c>
      <c r="U169" s="4">
        <f t="shared" si="20"/>
        <v>0</v>
      </c>
      <c r="V169" s="4">
        <f t="shared" si="20"/>
        <v>0</v>
      </c>
      <c r="W169" s="4">
        <f t="shared" si="20"/>
        <v>0</v>
      </c>
      <c r="X169" s="4">
        <f t="shared" si="20"/>
        <v>0</v>
      </c>
      <c r="Y169" s="4">
        <f t="shared" si="20"/>
        <v>0</v>
      </c>
      <c r="Z169" s="4">
        <f t="shared" si="20"/>
        <v>0</v>
      </c>
      <c r="AA169" s="4">
        <f t="shared" si="20"/>
        <v>0</v>
      </c>
      <c r="AB169" s="4">
        <f t="shared" si="20"/>
        <v>0</v>
      </c>
      <c r="AC169" s="4">
        <f t="shared" si="20"/>
        <v>0</v>
      </c>
      <c r="AD169" s="4">
        <f t="shared" si="20"/>
        <v>0</v>
      </c>
      <c r="AE169" s="4">
        <f t="shared" si="20"/>
        <v>0</v>
      </c>
      <c r="AF169" s="4">
        <f t="shared" si="20"/>
        <v>0</v>
      </c>
      <c r="AG169" s="4">
        <f t="shared" si="20"/>
        <v>0</v>
      </c>
      <c r="AH169" s="4">
        <f t="shared" si="20"/>
        <v>0</v>
      </c>
      <c r="AI169" s="4">
        <f t="shared" si="20"/>
        <v>0</v>
      </c>
      <c r="AJ169" s="4">
        <f t="shared" si="20"/>
        <v>0</v>
      </c>
    </row>
    <row r="170" spans="2:36" ht="15" customHeight="1" x14ac:dyDescent="0.45">
      <c r="B170" s="31"/>
    </row>
    <row r="171" spans="2:36" ht="15" customHeight="1" x14ac:dyDescent="0.45">
      <c r="B171" s="26" t="s">
        <v>117</v>
      </c>
      <c r="C171" s="4">
        <f t="shared" ref="C171:C179" si="21">C33*$C$146</f>
        <v>81.728210093636577</v>
      </c>
      <c r="D171" s="4">
        <f t="shared" ref="D171:AJ171" si="22">D33*$C$146*D$151</f>
        <v>84.354393746100371</v>
      </c>
      <c r="E171" s="4">
        <f t="shared" si="22"/>
        <v>85.730879095878535</v>
      </c>
      <c r="F171" s="4">
        <f t="shared" si="22"/>
        <v>85.916152352748384</v>
      </c>
      <c r="G171" s="4">
        <f t="shared" si="22"/>
        <v>85.702708289961279</v>
      </c>
      <c r="H171" s="4">
        <f t="shared" si="22"/>
        <v>85.699295189686694</v>
      </c>
      <c r="I171" s="4">
        <f t="shared" si="22"/>
        <v>85.696200072284697</v>
      </c>
      <c r="J171" s="4">
        <f t="shared" si="22"/>
        <v>85.576572396745846</v>
      </c>
      <c r="K171" s="4">
        <f t="shared" si="22"/>
        <v>85.429620342458335</v>
      </c>
      <c r="L171" s="4">
        <f t="shared" si="22"/>
        <v>85.200568662731271</v>
      </c>
      <c r="M171" s="4">
        <f t="shared" si="22"/>
        <v>84.681850224407498</v>
      </c>
      <c r="N171" s="4">
        <f t="shared" si="22"/>
        <v>84.249671114585965</v>
      </c>
      <c r="O171" s="4">
        <f t="shared" si="22"/>
        <v>83.65726092835942</v>
      </c>
      <c r="P171" s="4">
        <f t="shared" si="22"/>
        <v>83.062127767788525</v>
      </c>
      <c r="Q171" s="4">
        <f t="shared" si="22"/>
        <v>82.644991760580979</v>
      </c>
      <c r="R171" s="4">
        <f t="shared" si="22"/>
        <v>82.210953053469041</v>
      </c>
      <c r="S171" s="4">
        <f t="shared" si="22"/>
        <v>81.864790958606548</v>
      </c>
      <c r="T171" s="4">
        <f t="shared" si="22"/>
        <v>81.757431261249522</v>
      </c>
      <c r="U171" s="4">
        <f t="shared" si="22"/>
        <v>81.898640493741496</v>
      </c>
      <c r="V171" s="4">
        <f t="shared" si="22"/>
        <v>82.131588600800328</v>
      </c>
      <c r="W171" s="4">
        <f t="shared" si="22"/>
        <v>82.514240241015898</v>
      </c>
      <c r="X171" s="4">
        <f t="shared" si="22"/>
        <v>82.953027173365513</v>
      </c>
      <c r="Y171" s="4">
        <f t="shared" si="22"/>
        <v>83.381485660107558</v>
      </c>
      <c r="Z171" s="4">
        <f t="shared" si="22"/>
        <v>83.719438970396055</v>
      </c>
      <c r="AA171" s="4">
        <f t="shared" si="22"/>
        <v>84.205583143081384</v>
      </c>
      <c r="AB171" s="4">
        <f t="shared" si="22"/>
        <v>84.738773637788</v>
      </c>
      <c r="AC171" s="4">
        <f t="shared" si="22"/>
        <v>85.345808951317309</v>
      </c>
      <c r="AD171" s="4">
        <f t="shared" si="22"/>
        <v>86.115147005380436</v>
      </c>
      <c r="AE171" s="4">
        <f t="shared" si="22"/>
        <v>86.959915389920923</v>
      </c>
      <c r="AF171" s="4">
        <f t="shared" si="22"/>
        <v>87.802170269046684</v>
      </c>
      <c r="AG171" s="4">
        <f t="shared" si="22"/>
        <v>88.751938538252887</v>
      </c>
      <c r="AH171" s="4">
        <f t="shared" si="22"/>
        <v>89.743954475344211</v>
      </c>
      <c r="AI171" s="4">
        <f t="shared" si="22"/>
        <v>90.648011843569236</v>
      </c>
      <c r="AJ171" s="4">
        <f t="shared" si="22"/>
        <v>91.637942628783733</v>
      </c>
    </row>
    <row r="172" spans="2:36" ht="15" customHeight="1" x14ac:dyDescent="0.45">
      <c r="B172" s="29" t="s">
        <v>119</v>
      </c>
      <c r="C172" s="4">
        <f t="shared" si="21"/>
        <v>7.5942142122405674</v>
      </c>
      <c r="D172" s="4">
        <f t="shared" ref="D172:AJ172" si="23">D34*$C$146*D$151</f>
        <v>7.750290150296733</v>
      </c>
      <c r="E172" s="4">
        <f t="shared" si="23"/>
        <v>7.839262234274214</v>
      </c>
      <c r="F172" s="4">
        <f t="shared" si="23"/>
        <v>7.8695069221899896</v>
      </c>
      <c r="G172" s="4">
        <f t="shared" si="23"/>
        <v>7.8996821398829331</v>
      </c>
      <c r="H172" s="4">
        <f t="shared" si="23"/>
        <v>7.9449466988718838</v>
      </c>
      <c r="I172" s="4">
        <f t="shared" si="23"/>
        <v>7.9902529570236194</v>
      </c>
      <c r="J172" s="4">
        <f t="shared" si="23"/>
        <v>8.0504494363582406</v>
      </c>
      <c r="K172" s="4">
        <f t="shared" si="23"/>
        <v>8.0666325439883853</v>
      </c>
      <c r="L172" s="4">
        <f t="shared" si="23"/>
        <v>8.1557753973499025</v>
      </c>
      <c r="M172" s="4">
        <f t="shared" si="23"/>
        <v>8.1864530351064566</v>
      </c>
      <c r="N172" s="4">
        <f t="shared" si="23"/>
        <v>8.2464657946162774</v>
      </c>
      <c r="O172" s="4">
        <f t="shared" si="23"/>
        <v>8.3362173588224096</v>
      </c>
      <c r="P172" s="4">
        <f t="shared" si="23"/>
        <v>8.3667128165457623</v>
      </c>
      <c r="Q172" s="4">
        <f t="shared" si="23"/>
        <v>8.4858696897025112</v>
      </c>
      <c r="R172" s="4">
        <f t="shared" si="23"/>
        <v>8.5753256237101461</v>
      </c>
      <c r="S172" s="4">
        <f t="shared" si="23"/>
        <v>8.6647371606026056</v>
      </c>
      <c r="T172" s="4">
        <f t="shared" si="23"/>
        <v>8.7839782593794649</v>
      </c>
      <c r="U172" s="4">
        <f t="shared" si="23"/>
        <v>8.9325180275308451</v>
      </c>
      <c r="V172" s="4">
        <f t="shared" si="23"/>
        <v>9.0961989532709442</v>
      </c>
      <c r="W172" s="4">
        <f t="shared" si="23"/>
        <v>9.2601447344043244</v>
      </c>
      <c r="X172" s="4">
        <f t="shared" si="23"/>
        <v>9.4681072681850598</v>
      </c>
      <c r="Y172" s="4">
        <f t="shared" si="23"/>
        <v>9.6470783373583</v>
      </c>
      <c r="Z172" s="4">
        <f t="shared" si="23"/>
        <v>9.8849814103768008</v>
      </c>
      <c r="AA172" s="4">
        <f t="shared" si="23"/>
        <v>10.108216719878495</v>
      </c>
      <c r="AB172" s="4">
        <f t="shared" si="23"/>
        <v>10.361395485799649</v>
      </c>
      <c r="AC172" s="4">
        <f t="shared" si="23"/>
        <v>10.644202744664554</v>
      </c>
      <c r="AD172" s="4">
        <f t="shared" si="23"/>
        <v>10.912255922041682</v>
      </c>
      <c r="AE172" s="4">
        <f t="shared" si="23"/>
        <v>11.180560550132689</v>
      </c>
      <c r="AF172" s="4">
        <f t="shared" si="23"/>
        <v>11.537347171471767</v>
      </c>
      <c r="AG172" s="4">
        <f t="shared" si="23"/>
        <v>11.939125587659625</v>
      </c>
      <c r="AH172" s="4">
        <f t="shared" si="23"/>
        <v>12.325921529754615</v>
      </c>
      <c r="AI172" s="4">
        <f t="shared" si="23"/>
        <v>12.609323443383019</v>
      </c>
      <c r="AJ172" s="4">
        <f t="shared" si="23"/>
        <v>12.921971234845453</v>
      </c>
    </row>
    <row r="173" spans="2:36" ht="15.75" customHeight="1" x14ac:dyDescent="0.45">
      <c r="B173" s="29" t="s">
        <v>98</v>
      </c>
      <c r="C173" s="4">
        <f t="shared" si="21"/>
        <v>73.555389084272917</v>
      </c>
      <c r="D173" s="4">
        <f t="shared" ref="D173:AJ173" si="24">D35*$C$146*D$151</f>
        <v>75.926321567450685</v>
      </c>
      <c r="E173" s="4">
        <f t="shared" si="24"/>
        <v>77.154844095225158</v>
      </c>
      <c r="F173" s="4">
        <f t="shared" si="24"/>
        <v>77.250852595730194</v>
      </c>
      <c r="G173" s="4">
        <f t="shared" si="24"/>
        <v>76.962948012068424</v>
      </c>
      <c r="H173" s="4">
        <f t="shared" si="24"/>
        <v>76.899419161437137</v>
      </c>
      <c r="I173" s="4">
        <f t="shared" si="24"/>
        <v>76.806675103492736</v>
      </c>
      <c r="J173" s="4">
        <f t="shared" si="24"/>
        <v>76.58248053561303</v>
      </c>
      <c r="K173" s="4">
        <f t="shared" si="24"/>
        <v>76.330694785528124</v>
      </c>
      <c r="L173" s="4">
        <f t="shared" si="24"/>
        <v>75.997668395197195</v>
      </c>
      <c r="M173" s="4">
        <f t="shared" si="24"/>
        <v>75.3891197521245</v>
      </c>
      <c r="N173" s="4">
        <f t="shared" si="24"/>
        <v>74.837783499263637</v>
      </c>
      <c r="O173" s="4">
        <f t="shared" si="24"/>
        <v>74.096431107975491</v>
      </c>
      <c r="P173" s="4">
        <f t="shared" si="24"/>
        <v>73.396877512343238</v>
      </c>
      <c r="Q173" s="4">
        <f t="shared" si="24"/>
        <v>72.786624886283093</v>
      </c>
      <c r="R173" s="4">
        <f t="shared" si="24"/>
        <v>72.203946559707461</v>
      </c>
      <c r="S173" s="4">
        <f t="shared" si="24"/>
        <v>71.679665505768739</v>
      </c>
      <c r="T173" s="4">
        <f t="shared" si="24"/>
        <v>71.334761259363987</v>
      </c>
      <c r="U173" s="4">
        <f t="shared" si="24"/>
        <v>71.238676831134427</v>
      </c>
      <c r="V173" s="4">
        <f t="shared" si="24"/>
        <v>71.174803497996677</v>
      </c>
      <c r="W173" s="4">
        <f t="shared" si="24"/>
        <v>71.260284439395335</v>
      </c>
      <c r="X173" s="4">
        <f t="shared" si="24"/>
        <v>71.343148370255591</v>
      </c>
      <c r="Y173" s="4">
        <f t="shared" si="24"/>
        <v>71.444518896576923</v>
      </c>
      <c r="Z173" s="4">
        <f t="shared" si="24"/>
        <v>71.396457660598969</v>
      </c>
      <c r="AA173" s="4">
        <f t="shared" si="24"/>
        <v>71.51119986475446</v>
      </c>
      <c r="AB173" s="4">
        <f t="shared" si="24"/>
        <v>71.628134841918836</v>
      </c>
      <c r="AC173" s="4">
        <f t="shared" si="24"/>
        <v>71.789234066793185</v>
      </c>
      <c r="AD173" s="4">
        <f t="shared" si="24"/>
        <v>72.097777609587055</v>
      </c>
      <c r="AE173" s="4">
        <f t="shared" si="24"/>
        <v>72.437017955753859</v>
      </c>
      <c r="AF173" s="4">
        <f t="shared" si="24"/>
        <v>72.744453063202755</v>
      </c>
      <c r="AG173" s="4">
        <f t="shared" si="24"/>
        <v>73.128993531352577</v>
      </c>
      <c r="AH173" s="4">
        <f t="shared" si="24"/>
        <v>73.526415463806316</v>
      </c>
      <c r="AI173" s="4">
        <f t="shared" si="24"/>
        <v>73.835580585725225</v>
      </c>
      <c r="AJ173" s="4">
        <f t="shared" si="24"/>
        <v>74.216224251449134</v>
      </c>
    </row>
    <row r="174" spans="2:36" ht="15" customHeight="1" x14ac:dyDescent="0.45">
      <c r="B174" s="29" t="s">
        <v>100</v>
      </c>
      <c r="C174" s="4">
        <f t="shared" si="21"/>
        <v>0.54967645726693637</v>
      </c>
      <c r="D174" s="4">
        <f t="shared" ref="D174:AJ174" si="25">D36*$C$146*D$151</f>
        <v>0.61884446067008125</v>
      </c>
      <c r="E174" s="4">
        <f t="shared" si="25"/>
        <v>0.66309548974123977</v>
      </c>
      <c r="F174" s="4">
        <f t="shared" si="25"/>
        <v>0.69263450438750851</v>
      </c>
      <c r="G174" s="4">
        <f t="shared" si="25"/>
        <v>0.70743422148205359</v>
      </c>
      <c r="H174" s="4">
        <f t="shared" si="25"/>
        <v>0.72226788171562584</v>
      </c>
      <c r="I174" s="4">
        <f t="shared" si="25"/>
        <v>0.73710820636749264</v>
      </c>
      <c r="J174" s="4">
        <f t="shared" si="25"/>
        <v>0.73722064435515033</v>
      </c>
      <c r="K174" s="4">
        <f t="shared" si="25"/>
        <v>0.73735215210131499</v>
      </c>
      <c r="L174" s="4">
        <f t="shared" si="25"/>
        <v>0.75216011801961136</v>
      </c>
      <c r="M174" s="4">
        <f t="shared" si="25"/>
        <v>0.75226865728005265</v>
      </c>
      <c r="N174" s="4">
        <f t="shared" si="25"/>
        <v>0.7523609222279608</v>
      </c>
      <c r="O174" s="4">
        <f t="shared" si="25"/>
        <v>0.76722708435179698</v>
      </c>
      <c r="P174" s="4">
        <f t="shared" si="25"/>
        <v>0.78207368479175554</v>
      </c>
      <c r="Q174" s="4">
        <f t="shared" si="25"/>
        <v>0.79693384911988796</v>
      </c>
      <c r="R174" s="4">
        <f t="shared" si="25"/>
        <v>0.82653740951423105</v>
      </c>
      <c r="S174" s="4">
        <f t="shared" si="25"/>
        <v>0.87090203147453793</v>
      </c>
      <c r="T174" s="4">
        <f t="shared" si="25"/>
        <v>0.91530529761601132</v>
      </c>
      <c r="U174" s="4">
        <f t="shared" si="25"/>
        <v>0.97445651209427409</v>
      </c>
      <c r="V174" s="4">
        <f t="shared" si="25"/>
        <v>1.0484255287049302</v>
      </c>
      <c r="W174" s="4">
        <f t="shared" si="25"/>
        <v>1.1372107568566716</v>
      </c>
      <c r="X174" s="4">
        <f t="shared" si="25"/>
        <v>1.225979568267332</v>
      </c>
      <c r="Y174" s="4">
        <f t="shared" si="25"/>
        <v>1.3296126345516799</v>
      </c>
      <c r="Z174" s="4">
        <f t="shared" si="25"/>
        <v>1.448024182685989</v>
      </c>
      <c r="AA174" s="4">
        <f t="shared" si="25"/>
        <v>1.5812561243084777</v>
      </c>
      <c r="AB174" s="4">
        <f t="shared" si="25"/>
        <v>1.7293627273017962</v>
      </c>
      <c r="AC174" s="4">
        <f t="shared" si="25"/>
        <v>1.8923027101625873</v>
      </c>
      <c r="AD174" s="4">
        <f t="shared" si="25"/>
        <v>2.0700756491677987</v>
      </c>
      <c r="AE174" s="4">
        <f t="shared" si="25"/>
        <v>2.277521593545548</v>
      </c>
      <c r="AF174" s="4">
        <f t="shared" si="25"/>
        <v>2.4849670830862269</v>
      </c>
      <c r="AG174" s="4">
        <f t="shared" si="25"/>
        <v>2.7073853563094312</v>
      </c>
      <c r="AH174" s="4">
        <f t="shared" si="25"/>
        <v>2.9446079044671887</v>
      </c>
      <c r="AI174" s="4">
        <f t="shared" si="25"/>
        <v>3.19672988705485</v>
      </c>
      <c r="AJ174" s="4">
        <f t="shared" si="25"/>
        <v>3.4488193559209512</v>
      </c>
    </row>
    <row r="175" spans="2:36" ht="15" customHeight="1" x14ac:dyDescent="0.45">
      <c r="B175" s="29" t="s">
        <v>102</v>
      </c>
      <c r="C175" s="4">
        <f t="shared" si="21"/>
        <v>1.4465169928077273E-2</v>
      </c>
      <c r="D175" s="4">
        <f t="shared" ref="D175:AJ175" si="26">D37*$C$146*D$151</f>
        <v>2.9468783841432443E-2</v>
      </c>
      <c r="E175" s="4">
        <f t="shared" si="26"/>
        <v>2.9470910655166212E-2</v>
      </c>
      <c r="F175" s="4">
        <f t="shared" si="26"/>
        <v>2.9473808697340783E-2</v>
      </c>
      <c r="G175" s="4">
        <f t="shared" si="26"/>
        <v>2.9476425895085569E-2</v>
      </c>
      <c r="H175" s="4">
        <f t="shared" si="26"/>
        <v>2.94803217026786E-2</v>
      </c>
      <c r="I175" s="4">
        <f t="shared" si="26"/>
        <v>4.4226492382049558E-2</v>
      </c>
      <c r="J175" s="4">
        <f t="shared" si="26"/>
        <v>4.4233238661309016E-2</v>
      </c>
      <c r="K175" s="4">
        <f t="shared" si="26"/>
        <v>4.4241129126078901E-2</v>
      </c>
      <c r="L175" s="4">
        <f t="shared" si="26"/>
        <v>4.4244712824683015E-2</v>
      </c>
      <c r="M175" s="4">
        <f t="shared" si="26"/>
        <v>4.4251097487061936E-2</v>
      </c>
      <c r="N175" s="4">
        <f t="shared" si="26"/>
        <v>4.4256524836938878E-2</v>
      </c>
      <c r="O175" s="4">
        <f t="shared" si="26"/>
        <v>4.4263101020295993E-2</v>
      </c>
      <c r="P175" s="4">
        <f t="shared" si="26"/>
        <v>4.4268321780665407E-2</v>
      </c>
      <c r="Q175" s="4">
        <f t="shared" si="26"/>
        <v>4.4274102728882665E-2</v>
      </c>
      <c r="R175" s="4">
        <f t="shared" si="26"/>
        <v>4.4278789795405241E-2</v>
      </c>
      <c r="S175" s="4">
        <f t="shared" si="26"/>
        <v>4.4283154142773111E-2</v>
      </c>
      <c r="T175" s="4">
        <f t="shared" si="26"/>
        <v>4.4288966013677968E-2</v>
      </c>
      <c r="U175" s="4">
        <f t="shared" si="26"/>
        <v>5.9057970429956003E-2</v>
      </c>
      <c r="V175" s="4">
        <f t="shared" si="26"/>
        <v>5.9066226969291848E-2</v>
      </c>
      <c r="W175" s="4">
        <f t="shared" si="26"/>
        <v>5.9075883473073854E-2</v>
      </c>
      <c r="X175" s="4">
        <f t="shared" si="26"/>
        <v>5.9083352687582275E-2</v>
      </c>
      <c r="Y175" s="4">
        <f t="shared" si="26"/>
        <v>5.9093894868963548E-2</v>
      </c>
      <c r="Z175" s="4">
        <f t="shared" si="26"/>
        <v>5.9103027864734238E-2</v>
      </c>
      <c r="AA175" s="4">
        <f t="shared" si="26"/>
        <v>5.9112378478821601E-2</v>
      </c>
      <c r="AB175" s="4">
        <f t="shared" si="26"/>
        <v>7.3904390055632319E-2</v>
      </c>
      <c r="AC175" s="4">
        <f t="shared" si="26"/>
        <v>7.3918074615726082E-2</v>
      </c>
      <c r="AD175" s="4">
        <f t="shared" si="26"/>
        <v>7.3931273184564245E-2</v>
      </c>
      <c r="AE175" s="4">
        <f t="shared" si="26"/>
        <v>7.3945506283946361E-2</v>
      </c>
      <c r="AF175" s="4">
        <f t="shared" si="26"/>
        <v>7.3957353663280573E-2</v>
      </c>
      <c r="AG175" s="4">
        <f t="shared" si="26"/>
        <v>8.8766732993751832E-2</v>
      </c>
      <c r="AH175" s="4">
        <f t="shared" si="26"/>
        <v>8.878214787338258E-2</v>
      </c>
      <c r="AI175" s="4">
        <f t="shared" si="26"/>
        <v>8.8798052418190263E-2</v>
      </c>
      <c r="AJ175" s="4">
        <f t="shared" si="26"/>
        <v>8.8810798864917204E-2</v>
      </c>
    </row>
    <row r="176" spans="2:36" ht="15" customHeight="1" x14ac:dyDescent="0.45">
      <c r="B176" s="29" t="s">
        <v>124</v>
      </c>
      <c r="C176" s="4">
        <f t="shared" si="21"/>
        <v>0</v>
      </c>
      <c r="D176" s="4">
        <f t="shared" ref="D176:AJ176" si="27">D38*$C$146*D$151</f>
        <v>2.9468783841432443E-2</v>
      </c>
      <c r="E176" s="4">
        <f t="shared" si="27"/>
        <v>2.9470910655166212E-2</v>
      </c>
      <c r="F176" s="4">
        <f t="shared" si="27"/>
        <v>2.9473808697340783E-2</v>
      </c>
      <c r="G176" s="4">
        <f t="shared" si="27"/>
        <v>4.421463884262835E-2</v>
      </c>
      <c r="H176" s="4">
        <f t="shared" si="27"/>
        <v>5.8960643405357199E-2</v>
      </c>
      <c r="I176" s="4">
        <f t="shared" si="27"/>
        <v>7.3710820636749261E-2</v>
      </c>
      <c r="J176" s="4">
        <f t="shared" si="27"/>
        <v>0.10321089020972106</v>
      </c>
      <c r="K176" s="4">
        <f t="shared" si="27"/>
        <v>0.147470430420263</v>
      </c>
      <c r="L176" s="4">
        <f t="shared" si="27"/>
        <v>0.17697885129873206</v>
      </c>
      <c r="M176" s="4">
        <f t="shared" si="27"/>
        <v>0.20650512160628898</v>
      </c>
      <c r="N176" s="4">
        <f t="shared" si="27"/>
        <v>0.25078697407598693</v>
      </c>
      <c r="O176" s="4">
        <f t="shared" si="27"/>
        <v>0.28033297312854127</v>
      </c>
      <c r="P176" s="4">
        <f t="shared" si="27"/>
        <v>0.33939046698510145</v>
      </c>
      <c r="Q176" s="4">
        <f t="shared" si="27"/>
        <v>0.36895085607402223</v>
      </c>
      <c r="R176" s="4">
        <f t="shared" si="27"/>
        <v>0.39850910815864715</v>
      </c>
      <c r="S176" s="4">
        <f t="shared" si="27"/>
        <v>0.44283154142773112</v>
      </c>
      <c r="T176" s="4">
        <f t="shared" si="27"/>
        <v>0.48717862615045765</v>
      </c>
      <c r="U176" s="4">
        <f t="shared" si="27"/>
        <v>0.51675724126211497</v>
      </c>
      <c r="V176" s="4">
        <f t="shared" si="27"/>
        <v>0.56112915620827264</v>
      </c>
      <c r="W176" s="4">
        <f t="shared" si="27"/>
        <v>0.60552780559900699</v>
      </c>
      <c r="X176" s="4">
        <f t="shared" si="27"/>
        <v>0.63514604139150943</v>
      </c>
      <c r="Y176" s="4">
        <f t="shared" si="27"/>
        <v>0.65003284355859903</v>
      </c>
      <c r="Z176" s="4">
        <f t="shared" si="27"/>
        <v>0.67968482044444389</v>
      </c>
      <c r="AA176" s="4">
        <f t="shared" si="27"/>
        <v>0.66501425788674307</v>
      </c>
      <c r="AB176" s="4">
        <f t="shared" si="27"/>
        <v>0.67992038851181735</v>
      </c>
      <c r="AC176" s="4">
        <f t="shared" si="27"/>
        <v>0.65047905661838945</v>
      </c>
      <c r="AD176" s="4">
        <f t="shared" si="27"/>
        <v>0.65059520402416537</v>
      </c>
      <c r="AE176" s="4">
        <f t="shared" si="27"/>
        <v>0.66550955655551725</v>
      </c>
      <c r="AF176" s="4">
        <f t="shared" si="27"/>
        <v>0.60645030003890066</v>
      </c>
      <c r="AG176" s="4">
        <f t="shared" si="27"/>
        <v>0.50301148696459386</v>
      </c>
      <c r="AH176" s="4">
        <f t="shared" si="27"/>
        <v>0.45870776401247659</v>
      </c>
      <c r="AI176" s="4">
        <f t="shared" si="27"/>
        <v>0.48838928830004658</v>
      </c>
      <c r="AJ176" s="4">
        <f t="shared" si="27"/>
        <v>0.51806299337868367</v>
      </c>
    </row>
    <row r="177" spans="2:36" ht="15" customHeight="1" x14ac:dyDescent="0.45">
      <c r="B177" s="29" t="s">
        <v>104</v>
      </c>
      <c r="C177" s="4">
        <f t="shared" si="21"/>
        <v>0</v>
      </c>
      <c r="D177" s="4">
        <f t="shared" ref="D177:AJ177" si="28">D39*$C$146*D$151</f>
        <v>0</v>
      </c>
      <c r="E177" s="4">
        <f t="shared" si="28"/>
        <v>1.4735455327583106E-2</v>
      </c>
      <c r="F177" s="4">
        <f t="shared" si="28"/>
        <v>1.4736904348670391E-2</v>
      </c>
      <c r="G177" s="4">
        <f t="shared" si="28"/>
        <v>2.9476425895085569E-2</v>
      </c>
      <c r="H177" s="4">
        <f t="shared" si="28"/>
        <v>2.94803217026786E-2</v>
      </c>
      <c r="I177" s="4">
        <f t="shared" si="28"/>
        <v>4.4226492382049558E-2</v>
      </c>
      <c r="J177" s="4">
        <f t="shared" si="28"/>
        <v>4.4233238661309016E-2</v>
      </c>
      <c r="K177" s="4">
        <f t="shared" si="28"/>
        <v>5.8988172168105195E-2</v>
      </c>
      <c r="L177" s="4">
        <f t="shared" si="28"/>
        <v>5.8992950432910689E-2</v>
      </c>
      <c r="M177" s="4">
        <f t="shared" si="28"/>
        <v>5.900146331608256E-2</v>
      </c>
      <c r="N177" s="4">
        <f t="shared" si="28"/>
        <v>7.3760874728231465E-2</v>
      </c>
      <c r="O177" s="4">
        <f t="shared" si="28"/>
        <v>7.3771835033826644E-2</v>
      </c>
      <c r="P177" s="4">
        <f t="shared" si="28"/>
        <v>8.8536643561330813E-2</v>
      </c>
      <c r="Q177" s="4">
        <f t="shared" si="28"/>
        <v>8.854820545776533E-2</v>
      </c>
      <c r="R177" s="4">
        <f t="shared" si="28"/>
        <v>0.10331717618927888</v>
      </c>
      <c r="S177" s="4">
        <f t="shared" si="28"/>
        <v>0.10332735966647058</v>
      </c>
      <c r="T177" s="4">
        <f t="shared" si="28"/>
        <v>0.10334092069858193</v>
      </c>
      <c r="U177" s="4">
        <f t="shared" si="28"/>
        <v>0.11811594085991201</v>
      </c>
      <c r="V177" s="4">
        <f t="shared" si="28"/>
        <v>0.1181324539385837</v>
      </c>
      <c r="W177" s="4">
        <f t="shared" si="28"/>
        <v>0.13292073781441616</v>
      </c>
      <c r="X177" s="4">
        <f t="shared" si="28"/>
        <v>0.14770838171895567</v>
      </c>
      <c r="Y177" s="4">
        <f t="shared" si="28"/>
        <v>0.14773473717240887</v>
      </c>
      <c r="Z177" s="4">
        <f t="shared" si="28"/>
        <v>0.16253332662801917</v>
      </c>
      <c r="AA177" s="4">
        <f t="shared" si="28"/>
        <v>0.16255904081675943</v>
      </c>
      <c r="AB177" s="4">
        <f t="shared" si="28"/>
        <v>0.17737053613351755</v>
      </c>
      <c r="AC177" s="4">
        <f t="shared" si="28"/>
        <v>0.19218699400088782</v>
      </c>
      <c r="AD177" s="4">
        <f t="shared" si="28"/>
        <v>0.19222131027986702</v>
      </c>
      <c r="AE177" s="4">
        <f t="shared" si="28"/>
        <v>0.20704741759504983</v>
      </c>
      <c r="AF177" s="4">
        <f t="shared" si="28"/>
        <v>0.22187206098984169</v>
      </c>
      <c r="AG177" s="4">
        <f t="shared" si="28"/>
        <v>0.2219168324843796</v>
      </c>
      <c r="AH177" s="4">
        <f t="shared" si="28"/>
        <v>0.23675239432902018</v>
      </c>
      <c r="AI177" s="4">
        <f t="shared" si="28"/>
        <v>0.2515944818515391</v>
      </c>
      <c r="AJ177" s="4">
        <f t="shared" si="28"/>
        <v>0.26643239659475154</v>
      </c>
    </row>
    <row r="178" spans="2:36" ht="15" customHeight="1" x14ac:dyDescent="0.45">
      <c r="B178" s="29" t="s">
        <v>106</v>
      </c>
      <c r="C178" s="4">
        <f t="shared" si="21"/>
        <v>0</v>
      </c>
      <c r="D178" s="4">
        <f t="shared" ref="D178:AJ178" si="29">D40*$C$146*D$151</f>
        <v>0</v>
      </c>
      <c r="E178" s="4">
        <f t="shared" si="29"/>
        <v>1.4735455327583106E-2</v>
      </c>
      <c r="F178" s="4">
        <f t="shared" si="29"/>
        <v>1.4736904348670391E-2</v>
      </c>
      <c r="G178" s="4">
        <f t="shared" si="29"/>
        <v>1.4738212947542784E-2</v>
      </c>
      <c r="H178" s="4">
        <f t="shared" si="29"/>
        <v>1.47401608513393E-2</v>
      </c>
      <c r="I178" s="4">
        <f t="shared" si="29"/>
        <v>1.474216412734985E-2</v>
      </c>
      <c r="J178" s="4">
        <f t="shared" si="29"/>
        <v>2.9488825774206015E-2</v>
      </c>
      <c r="K178" s="4">
        <f t="shared" si="29"/>
        <v>2.9494086084052597E-2</v>
      </c>
      <c r="L178" s="4">
        <f t="shared" si="29"/>
        <v>2.9496475216455344E-2</v>
      </c>
      <c r="M178" s="4">
        <f t="shared" si="29"/>
        <v>4.4251097487061936E-2</v>
      </c>
      <c r="N178" s="4">
        <f t="shared" si="29"/>
        <v>4.4256524836938878E-2</v>
      </c>
      <c r="O178" s="4">
        <f t="shared" si="29"/>
        <v>4.4263101020295993E-2</v>
      </c>
      <c r="P178" s="4">
        <f t="shared" si="29"/>
        <v>4.4268321780665407E-2</v>
      </c>
      <c r="Q178" s="4">
        <f t="shared" si="29"/>
        <v>5.9032136971843549E-2</v>
      </c>
      <c r="R178" s="4">
        <f t="shared" si="29"/>
        <v>5.9038386393873647E-2</v>
      </c>
      <c r="S178" s="4">
        <f t="shared" si="29"/>
        <v>5.9044205523697484E-2</v>
      </c>
      <c r="T178" s="4">
        <f t="shared" si="29"/>
        <v>5.9051954684903964E-2</v>
      </c>
      <c r="U178" s="4">
        <f t="shared" si="29"/>
        <v>7.382246303744501E-2</v>
      </c>
      <c r="V178" s="4">
        <f t="shared" si="29"/>
        <v>7.3832783711614808E-2</v>
      </c>
      <c r="W178" s="4">
        <f t="shared" si="29"/>
        <v>7.3844854341342317E-2</v>
      </c>
      <c r="X178" s="4">
        <f t="shared" si="29"/>
        <v>8.8625029031373398E-2</v>
      </c>
      <c r="Y178" s="4">
        <f t="shared" si="29"/>
        <v>8.8640842303445322E-2</v>
      </c>
      <c r="Z178" s="4">
        <f t="shared" si="29"/>
        <v>0.10343029876328493</v>
      </c>
      <c r="AA178" s="4">
        <f t="shared" si="29"/>
        <v>0.10344666233793781</v>
      </c>
      <c r="AB178" s="4">
        <f t="shared" si="29"/>
        <v>0.10346614607788523</v>
      </c>
      <c r="AC178" s="4">
        <f t="shared" si="29"/>
        <v>0.11826891938516171</v>
      </c>
      <c r="AD178" s="4">
        <f t="shared" si="29"/>
        <v>0.11829003709530278</v>
      </c>
      <c r="AE178" s="4">
        <f t="shared" si="29"/>
        <v>0.13310191131110347</v>
      </c>
      <c r="AF178" s="4">
        <f t="shared" si="29"/>
        <v>0.13312323659390501</v>
      </c>
      <c r="AG178" s="4">
        <f t="shared" si="29"/>
        <v>0.14794455498958642</v>
      </c>
      <c r="AH178" s="4">
        <f t="shared" si="29"/>
        <v>0.16276727110120137</v>
      </c>
      <c r="AI178" s="4">
        <f t="shared" si="29"/>
        <v>0.16279642943334882</v>
      </c>
      <c r="AJ178" s="4">
        <f t="shared" si="29"/>
        <v>0.17762159772983441</v>
      </c>
    </row>
    <row r="179" spans="2:36" ht="15.75" customHeight="1" x14ac:dyDescent="0.45">
      <c r="B179" s="31"/>
      <c r="C179" s="4">
        <f t="shared" si="21"/>
        <v>0</v>
      </c>
      <c r="D179" s="4">
        <f t="shared" ref="D179:AJ179" si="30">D41*$C$146*D$151</f>
        <v>0</v>
      </c>
      <c r="E179" s="4">
        <f t="shared" si="30"/>
        <v>0</v>
      </c>
      <c r="F179" s="4">
        <f t="shared" si="30"/>
        <v>0</v>
      </c>
      <c r="G179" s="4">
        <f t="shared" si="30"/>
        <v>0</v>
      </c>
      <c r="H179" s="4">
        <f t="shared" si="30"/>
        <v>0</v>
      </c>
      <c r="I179" s="4">
        <f t="shared" si="30"/>
        <v>0</v>
      </c>
      <c r="J179" s="4">
        <f t="shared" si="30"/>
        <v>0</v>
      </c>
      <c r="K179" s="4">
        <f t="shared" si="30"/>
        <v>0</v>
      </c>
      <c r="L179" s="4">
        <f t="shared" si="30"/>
        <v>0</v>
      </c>
      <c r="M179" s="4">
        <f t="shared" si="30"/>
        <v>0</v>
      </c>
      <c r="N179" s="4">
        <f t="shared" si="30"/>
        <v>0</v>
      </c>
      <c r="O179" s="4">
        <f t="shared" si="30"/>
        <v>0</v>
      </c>
      <c r="P179" s="4">
        <f t="shared" si="30"/>
        <v>0</v>
      </c>
      <c r="Q179" s="4">
        <f t="shared" si="30"/>
        <v>0</v>
      </c>
      <c r="R179" s="4">
        <f t="shared" si="30"/>
        <v>0</v>
      </c>
      <c r="S179" s="4">
        <f t="shared" si="30"/>
        <v>0</v>
      </c>
      <c r="T179" s="4">
        <f t="shared" si="30"/>
        <v>0</v>
      </c>
      <c r="U179" s="4">
        <f t="shared" si="30"/>
        <v>0</v>
      </c>
      <c r="V179" s="4">
        <f t="shared" si="30"/>
        <v>0</v>
      </c>
      <c r="W179" s="4">
        <f t="shared" si="30"/>
        <v>0</v>
      </c>
      <c r="X179" s="4">
        <f t="shared" si="30"/>
        <v>0</v>
      </c>
      <c r="Y179" s="4">
        <f t="shared" si="30"/>
        <v>0</v>
      </c>
      <c r="Z179" s="4">
        <f t="shared" si="30"/>
        <v>0</v>
      </c>
      <c r="AA179" s="4">
        <f t="shared" si="30"/>
        <v>0</v>
      </c>
      <c r="AB179" s="4">
        <f t="shared" si="30"/>
        <v>0</v>
      </c>
      <c r="AC179" s="4">
        <f t="shared" si="30"/>
        <v>0</v>
      </c>
      <c r="AD179" s="4">
        <f t="shared" si="30"/>
        <v>0</v>
      </c>
      <c r="AE179" s="4">
        <f t="shared" si="30"/>
        <v>0</v>
      </c>
      <c r="AF179" s="4">
        <f t="shared" si="30"/>
        <v>0</v>
      </c>
      <c r="AG179" s="4">
        <f t="shared" si="30"/>
        <v>0</v>
      </c>
      <c r="AH179" s="4">
        <f t="shared" si="30"/>
        <v>0</v>
      </c>
      <c r="AI179" s="4">
        <f t="shared" si="30"/>
        <v>0</v>
      </c>
      <c r="AJ179" s="4">
        <f t="shared" si="30"/>
        <v>0</v>
      </c>
    </row>
    <row r="180" spans="2:36" ht="15" customHeight="1" x14ac:dyDescent="0.45">
      <c r="B180" s="31"/>
    </row>
    <row r="181" spans="2:36" ht="15" customHeight="1" x14ac:dyDescent="0.45">
      <c r="B181" s="26" t="s">
        <v>128</v>
      </c>
      <c r="C181" s="4">
        <f t="shared" ref="C181:C185" si="31">C43*$C$146</f>
        <v>7.5508187024563362</v>
      </c>
      <c r="D181" s="4">
        <f t="shared" ref="D181:AJ181" si="32">D43*$C$146*D$151</f>
        <v>7.6471494068517192</v>
      </c>
      <c r="E181" s="4">
        <f t="shared" si="32"/>
        <v>7.7066431363259662</v>
      </c>
      <c r="F181" s="4">
        <f t="shared" si="32"/>
        <v>7.5010843134732301</v>
      </c>
      <c r="G181" s="4">
        <f t="shared" si="32"/>
        <v>7.4280593255615637</v>
      </c>
      <c r="H181" s="4">
        <f t="shared" si="32"/>
        <v>7.3406001039669722</v>
      </c>
      <c r="I181" s="4">
        <f t="shared" si="32"/>
        <v>7.2973712430381772</v>
      </c>
      <c r="J181" s="4">
        <f t="shared" si="32"/>
        <v>7.3279732048901947</v>
      </c>
      <c r="K181" s="4">
        <f t="shared" si="32"/>
        <v>7.3440274349290959</v>
      </c>
      <c r="L181" s="4">
        <f t="shared" si="32"/>
        <v>7.3593705665056088</v>
      </c>
      <c r="M181" s="4">
        <f t="shared" si="32"/>
        <v>7.3456821828522791</v>
      </c>
      <c r="N181" s="4">
        <f t="shared" si="32"/>
        <v>7.3465831229318521</v>
      </c>
      <c r="O181" s="4">
        <f t="shared" si="32"/>
        <v>7.4362009714097255</v>
      </c>
      <c r="P181" s="4">
        <f t="shared" si="32"/>
        <v>7.5108585954528975</v>
      </c>
      <c r="Q181" s="4">
        <f t="shared" si="32"/>
        <v>7.4823233611811704</v>
      </c>
      <c r="R181" s="4">
        <f t="shared" si="32"/>
        <v>7.4388366856280799</v>
      </c>
      <c r="S181" s="4">
        <f t="shared" si="32"/>
        <v>7.4395698959858825</v>
      </c>
      <c r="T181" s="4">
        <f t="shared" si="32"/>
        <v>7.4110203129554462</v>
      </c>
      <c r="U181" s="4">
        <f t="shared" si="32"/>
        <v>7.4117752889594781</v>
      </c>
      <c r="V181" s="4">
        <f t="shared" si="32"/>
        <v>7.4275780413884496</v>
      </c>
      <c r="W181" s="4">
        <f t="shared" si="32"/>
        <v>7.428792346739038</v>
      </c>
      <c r="X181" s="4">
        <f t="shared" si="32"/>
        <v>7.4297316004634713</v>
      </c>
      <c r="Y181" s="4">
        <f t="shared" si="32"/>
        <v>7.4458307534894068</v>
      </c>
      <c r="Z181" s="4">
        <f t="shared" si="32"/>
        <v>7.4617572679226978</v>
      </c>
      <c r="AA181" s="4">
        <f t="shared" si="32"/>
        <v>7.4629377829512284</v>
      </c>
      <c r="AB181" s="4">
        <f t="shared" si="32"/>
        <v>7.4495625176077365</v>
      </c>
      <c r="AC181" s="4">
        <f t="shared" si="32"/>
        <v>7.4361583063420431</v>
      </c>
      <c r="AD181" s="4">
        <f t="shared" si="32"/>
        <v>7.4522723370040751</v>
      </c>
      <c r="AE181" s="4">
        <f t="shared" si="32"/>
        <v>7.468496134678583</v>
      </c>
      <c r="AF181" s="4">
        <f t="shared" si="32"/>
        <v>7.4549012492586808</v>
      </c>
      <c r="AG181" s="4">
        <f t="shared" si="32"/>
        <v>7.4712000269741141</v>
      </c>
      <c r="AH181" s="4">
        <f t="shared" si="32"/>
        <v>7.4724974460097</v>
      </c>
      <c r="AI181" s="4">
        <f t="shared" si="32"/>
        <v>7.4886357539340471</v>
      </c>
      <c r="AJ181" s="4">
        <f t="shared" si="32"/>
        <v>7.5045125040855032</v>
      </c>
    </row>
    <row r="182" spans="2:36" ht="15" customHeight="1" x14ac:dyDescent="0.45">
      <c r="B182" s="29" t="s">
        <v>98</v>
      </c>
      <c r="C182" s="4">
        <f t="shared" si="31"/>
        <v>7.5508187024563362</v>
      </c>
      <c r="D182" s="4">
        <f t="shared" ref="D182:AJ182" si="33">D44*$C$146*D$151</f>
        <v>7.6471494068517192</v>
      </c>
      <c r="E182" s="4">
        <f t="shared" si="33"/>
        <v>7.7066431363259662</v>
      </c>
      <c r="F182" s="4">
        <f t="shared" si="33"/>
        <v>7.5010843134732301</v>
      </c>
      <c r="G182" s="4">
        <f t="shared" si="33"/>
        <v>7.3985828996664784</v>
      </c>
      <c r="H182" s="4">
        <f t="shared" si="33"/>
        <v>7.2963796214129539</v>
      </c>
      <c r="I182" s="4">
        <f t="shared" si="33"/>
        <v>7.2236604224014265</v>
      </c>
      <c r="J182" s="4">
        <f t="shared" si="33"/>
        <v>7.2100179017933703</v>
      </c>
      <c r="K182" s="4">
        <f t="shared" si="33"/>
        <v>7.1523158753827545</v>
      </c>
      <c r="L182" s="4">
        <f t="shared" si="33"/>
        <v>7.0939022895575103</v>
      </c>
      <c r="M182" s="4">
        <f t="shared" si="33"/>
        <v>6.9621726712977434</v>
      </c>
      <c r="N182" s="4">
        <f t="shared" si="33"/>
        <v>6.8302569998342326</v>
      </c>
      <c r="O182" s="4">
        <f t="shared" si="33"/>
        <v>6.7575000890985208</v>
      </c>
      <c r="P182" s="4">
        <f t="shared" si="33"/>
        <v>6.669760481620254</v>
      </c>
      <c r="Q182" s="4">
        <f t="shared" si="33"/>
        <v>6.4935350669027905</v>
      </c>
      <c r="R182" s="4">
        <f t="shared" si="33"/>
        <v>6.3171073441444801</v>
      </c>
      <c r="S182" s="4">
        <f t="shared" si="33"/>
        <v>6.170119477226387</v>
      </c>
      <c r="T182" s="4">
        <f t="shared" si="33"/>
        <v>5.9937734005177514</v>
      </c>
      <c r="U182" s="4">
        <f t="shared" si="33"/>
        <v>5.8615035651731331</v>
      </c>
      <c r="V182" s="4">
        <f t="shared" si="33"/>
        <v>5.7441905727636318</v>
      </c>
      <c r="W182" s="4">
        <f t="shared" si="33"/>
        <v>5.597439959073748</v>
      </c>
      <c r="X182" s="4">
        <f t="shared" si="33"/>
        <v>5.4799809617732551</v>
      </c>
      <c r="Y182" s="4">
        <f t="shared" si="33"/>
        <v>5.3627709593584427</v>
      </c>
      <c r="Z182" s="4">
        <f t="shared" si="33"/>
        <v>5.2453937229951642</v>
      </c>
      <c r="AA182" s="4">
        <f t="shared" si="33"/>
        <v>5.1279988330377746</v>
      </c>
      <c r="AB182" s="4">
        <f t="shared" si="33"/>
        <v>5.0107176457718712</v>
      </c>
      <c r="AC182" s="4">
        <f t="shared" si="33"/>
        <v>4.8785929246379203</v>
      </c>
      <c r="AD182" s="4">
        <f t="shared" si="33"/>
        <v>4.7759602477228498</v>
      </c>
      <c r="AE182" s="4">
        <f t="shared" si="33"/>
        <v>4.6733559971454106</v>
      </c>
      <c r="AF182" s="4">
        <f t="shared" si="33"/>
        <v>4.5705644563907395</v>
      </c>
      <c r="AG182" s="4">
        <f t="shared" si="33"/>
        <v>4.4679255606855088</v>
      </c>
      <c r="AH182" s="4">
        <f t="shared" si="33"/>
        <v>4.3799192950868733</v>
      </c>
      <c r="AI182" s="4">
        <f t="shared" si="33"/>
        <v>4.2771061914761654</v>
      </c>
      <c r="AJ182" s="4">
        <f t="shared" si="33"/>
        <v>4.1889093464619274</v>
      </c>
    </row>
    <row r="183" spans="2:36" ht="15" customHeight="1" x14ac:dyDescent="0.45">
      <c r="B183" s="29" t="s">
        <v>131</v>
      </c>
      <c r="C183" s="4">
        <f t="shared" si="31"/>
        <v>0</v>
      </c>
      <c r="D183" s="4">
        <f t="shared" ref="D183:AJ183" si="34">D45*$C$146*D$151</f>
        <v>0</v>
      </c>
      <c r="E183" s="4">
        <f t="shared" si="34"/>
        <v>0</v>
      </c>
      <c r="F183" s="4">
        <f t="shared" si="34"/>
        <v>0</v>
      </c>
      <c r="G183" s="4">
        <f t="shared" si="34"/>
        <v>0</v>
      </c>
      <c r="H183" s="4">
        <f t="shared" si="34"/>
        <v>0</v>
      </c>
      <c r="I183" s="4">
        <f t="shared" si="34"/>
        <v>0</v>
      </c>
      <c r="J183" s="4">
        <f t="shared" si="34"/>
        <v>0</v>
      </c>
      <c r="K183" s="4">
        <f t="shared" si="34"/>
        <v>0</v>
      </c>
      <c r="L183" s="4">
        <f t="shared" si="34"/>
        <v>0</v>
      </c>
      <c r="M183" s="4">
        <f t="shared" si="34"/>
        <v>0</v>
      </c>
      <c r="N183" s="4">
        <f t="shared" si="34"/>
        <v>0</v>
      </c>
      <c r="O183" s="4">
        <f t="shared" si="34"/>
        <v>0</v>
      </c>
      <c r="P183" s="4">
        <f t="shared" si="34"/>
        <v>0</v>
      </c>
      <c r="Q183" s="4">
        <f t="shared" si="34"/>
        <v>0</v>
      </c>
      <c r="R183" s="4">
        <f t="shared" si="34"/>
        <v>0</v>
      </c>
      <c r="S183" s="4">
        <f t="shared" si="34"/>
        <v>0</v>
      </c>
      <c r="T183" s="4">
        <f t="shared" si="34"/>
        <v>0</v>
      </c>
      <c r="U183" s="4">
        <f t="shared" si="34"/>
        <v>0</v>
      </c>
      <c r="V183" s="4">
        <f t="shared" si="34"/>
        <v>0</v>
      </c>
      <c r="W183" s="4">
        <f t="shared" si="34"/>
        <v>0</v>
      </c>
      <c r="X183" s="4">
        <f t="shared" si="34"/>
        <v>0</v>
      </c>
      <c r="Y183" s="4">
        <f t="shared" si="34"/>
        <v>0</v>
      </c>
      <c r="Z183" s="4">
        <f t="shared" si="34"/>
        <v>0</v>
      </c>
      <c r="AA183" s="4">
        <f t="shared" si="34"/>
        <v>0</v>
      </c>
      <c r="AB183" s="4">
        <f t="shared" si="34"/>
        <v>0</v>
      </c>
      <c r="AC183" s="4">
        <f t="shared" si="34"/>
        <v>0</v>
      </c>
      <c r="AD183" s="4">
        <f t="shared" si="34"/>
        <v>0</v>
      </c>
      <c r="AE183" s="4">
        <f t="shared" si="34"/>
        <v>0</v>
      </c>
      <c r="AF183" s="4">
        <f t="shared" si="34"/>
        <v>0</v>
      </c>
      <c r="AG183" s="4">
        <f t="shared" si="34"/>
        <v>0</v>
      </c>
      <c r="AH183" s="4">
        <f t="shared" si="34"/>
        <v>0</v>
      </c>
      <c r="AI183" s="4">
        <f t="shared" si="34"/>
        <v>0</v>
      </c>
      <c r="AJ183" s="4">
        <f t="shared" si="34"/>
        <v>0</v>
      </c>
    </row>
    <row r="184" spans="2:36" ht="15" customHeight="1" x14ac:dyDescent="0.45">
      <c r="B184" s="29" t="s">
        <v>133</v>
      </c>
      <c r="C184" s="4">
        <f t="shared" si="31"/>
        <v>0</v>
      </c>
      <c r="D184" s="4">
        <f t="shared" ref="D184:AJ184" si="35">D46*$C$146*D$151</f>
        <v>0</v>
      </c>
      <c r="E184" s="4">
        <f t="shared" si="35"/>
        <v>0</v>
      </c>
      <c r="F184" s="4">
        <f t="shared" si="35"/>
        <v>0</v>
      </c>
      <c r="G184" s="4">
        <f t="shared" si="35"/>
        <v>0</v>
      </c>
      <c r="H184" s="4">
        <f t="shared" si="35"/>
        <v>0</v>
      </c>
      <c r="I184" s="4">
        <f t="shared" si="35"/>
        <v>0</v>
      </c>
      <c r="J184" s="4">
        <f t="shared" si="35"/>
        <v>0</v>
      </c>
      <c r="K184" s="4">
        <f t="shared" si="35"/>
        <v>0</v>
      </c>
      <c r="L184" s="4">
        <f t="shared" si="35"/>
        <v>0</v>
      </c>
      <c r="M184" s="4">
        <f t="shared" si="35"/>
        <v>0</v>
      </c>
      <c r="N184" s="4">
        <f t="shared" si="35"/>
        <v>0</v>
      </c>
      <c r="O184" s="4">
        <f t="shared" si="35"/>
        <v>0</v>
      </c>
      <c r="P184" s="4">
        <f t="shared" si="35"/>
        <v>0</v>
      </c>
      <c r="Q184" s="4">
        <f t="shared" si="35"/>
        <v>0</v>
      </c>
      <c r="R184" s="4">
        <f t="shared" si="35"/>
        <v>0</v>
      </c>
      <c r="S184" s="4">
        <f t="shared" si="35"/>
        <v>0</v>
      </c>
      <c r="T184" s="4">
        <f t="shared" si="35"/>
        <v>0</v>
      </c>
      <c r="U184" s="4">
        <f t="shared" si="35"/>
        <v>0</v>
      </c>
      <c r="V184" s="4">
        <f t="shared" si="35"/>
        <v>0</v>
      </c>
      <c r="W184" s="4">
        <f t="shared" si="35"/>
        <v>0</v>
      </c>
      <c r="X184" s="4">
        <f t="shared" si="35"/>
        <v>0</v>
      </c>
      <c r="Y184" s="4">
        <f t="shared" si="35"/>
        <v>0</v>
      </c>
      <c r="Z184" s="4">
        <f t="shared" si="35"/>
        <v>0</v>
      </c>
      <c r="AA184" s="4">
        <f t="shared" si="35"/>
        <v>0</v>
      </c>
      <c r="AB184" s="4">
        <f t="shared" si="35"/>
        <v>0</v>
      </c>
      <c r="AC184" s="4">
        <f t="shared" si="35"/>
        <v>0</v>
      </c>
      <c r="AD184" s="4">
        <f t="shared" si="35"/>
        <v>0</v>
      </c>
      <c r="AE184" s="4">
        <f t="shared" si="35"/>
        <v>0</v>
      </c>
      <c r="AF184" s="4">
        <f t="shared" si="35"/>
        <v>0</v>
      </c>
      <c r="AG184" s="4">
        <f t="shared" si="35"/>
        <v>0</v>
      </c>
      <c r="AH184" s="4">
        <f t="shared" si="35"/>
        <v>0</v>
      </c>
      <c r="AI184" s="4">
        <f t="shared" si="35"/>
        <v>0</v>
      </c>
      <c r="AJ184" s="4">
        <f t="shared" si="35"/>
        <v>0</v>
      </c>
    </row>
    <row r="185" spans="2:36" ht="15.75" customHeight="1" x14ac:dyDescent="0.45">
      <c r="B185" s="29" t="s">
        <v>135</v>
      </c>
      <c r="C185" s="4">
        <f t="shared" si="31"/>
        <v>0</v>
      </c>
      <c r="D185" s="4">
        <f t="shared" ref="D185:AJ185" si="36">D47*$C$146*D$151</f>
        <v>0</v>
      </c>
      <c r="E185" s="4">
        <f t="shared" si="36"/>
        <v>0</v>
      </c>
      <c r="F185" s="4">
        <f t="shared" si="36"/>
        <v>1.4736904348670391E-2</v>
      </c>
      <c r="G185" s="4">
        <f t="shared" si="36"/>
        <v>2.9476425895085569E-2</v>
      </c>
      <c r="H185" s="4">
        <f t="shared" si="36"/>
        <v>4.4220482554017906E-2</v>
      </c>
      <c r="I185" s="4">
        <f t="shared" si="36"/>
        <v>7.3710820636749261E-2</v>
      </c>
      <c r="J185" s="4">
        <f t="shared" si="36"/>
        <v>0.11795530309682406</v>
      </c>
      <c r="K185" s="4">
        <f t="shared" si="36"/>
        <v>0.17696451650431561</v>
      </c>
      <c r="L185" s="4">
        <f t="shared" si="36"/>
        <v>0.2654682769480981</v>
      </c>
      <c r="M185" s="4">
        <f t="shared" si="36"/>
        <v>0.38350951155453666</v>
      </c>
      <c r="N185" s="4">
        <f t="shared" si="36"/>
        <v>0.51632612309762027</v>
      </c>
      <c r="O185" s="4">
        <f t="shared" si="36"/>
        <v>0.67870088231120507</v>
      </c>
      <c r="P185" s="4">
        <f t="shared" si="36"/>
        <v>0.84109811383264277</v>
      </c>
      <c r="Q185" s="4">
        <f t="shared" si="36"/>
        <v>0.98878829427837944</v>
      </c>
      <c r="R185" s="4">
        <f t="shared" si="36"/>
        <v>1.1364889380820675</v>
      </c>
      <c r="S185" s="4">
        <f t="shared" si="36"/>
        <v>1.2842114701404201</v>
      </c>
      <c r="T185" s="4">
        <f t="shared" si="36"/>
        <v>1.417246912437695</v>
      </c>
      <c r="U185" s="4">
        <f t="shared" si="36"/>
        <v>1.550271723786345</v>
      </c>
      <c r="V185" s="4">
        <f t="shared" si="36"/>
        <v>1.6833874686248178</v>
      </c>
      <c r="W185" s="4">
        <f t="shared" si="36"/>
        <v>1.816583416797021</v>
      </c>
      <c r="X185" s="4">
        <f t="shared" si="36"/>
        <v>1.949750638690215</v>
      </c>
      <c r="Y185" s="4">
        <f t="shared" si="36"/>
        <v>2.083059794130965</v>
      </c>
      <c r="Z185" s="4">
        <f t="shared" si="36"/>
        <v>2.2015877879613504</v>
      </c>
      <c r="AA185" s="4">
        <f t="shared" si="36"/>
        <v>2.3201608552937483</v>
      </c>
      <c r="AB185" s="4">
        <f t="shared" si="36"/>
        <v>2.4388448718358662</v>
      </c>
      <c r="AC185" s="4">
        <f t="shared" si="36"/>
        <v>2.557565381704122</v>
      </c>
      <c r="AD185" s="4">
        <f t="shared" si="36"/>
        <v>2.6615258346443129</v>
      </c>
      <c r="AE185" s="4">
        <f t="shared" si="36"/>
        <v>2.7803510362763832</v>
      </c>
      <c r="AF185" s="4">
        <f t="shared" si="36"/>
        <v>2.8843367928679418</v>
      </c>
      <c r="AG185" s="4">
        <f t="shared" si="36"/>
        <v>3.0032744662886039</v>
      </c>
      <c r="AH185" s="4">
        <f t="shared" si="36"/>
        <v>3.1073751755683894</v>
      </c>
      <c r="AI185" s="4">
        <f t="shared" si="36"/>
        <v>3.2115295624578812</v>
      </c>
      <c r="AJ185" s="4">
        <f t="shared" si="36"/>
        <v>3.3156031576235754</v>
      </c>
    </row>
    <row r="186" spans="2:36" ht="15" customHeight="1" x14ac:dyDescent="0.45">
      <c r="B186" s="31"/>
    </row>
    <row r="187" spans="2:36" ht="15" customHeight="1" x14ac:dyDescent="0.45">
      <c r="B187" s="26" t="s">
        <v>81</v>
      </c>
      <c r="C187" s="4">
        <f t="shared" ref="C187:C191" si="37">C49*$C$146</f>
        <v>1.374191143167341</v>
      </c>
      <c r="D187" s="4">
        <f t="shared" ref="D187:AJ187" si="38">D49*$C$146*D$151</f>
        <v>1.3702984486266085</v>
      </c>
      <c r="E187" s="4">
        <f t="shared" si="38"/>
        <v>1.3409264348100629</v>
      </c>
      <c r="F187" s="4">
        <f t="shared" si="38"/>
        <v>1.3115844870316649</v>
      </c>
      <c r="G187" s="4">
        <f t="shared" si="38"/>
        <v>1.2674863134886796</v>
      </c>
      <c r="H187" s="4">
        <f t="shared" si="38"/>
        <v>1.2234333506611619</v>
      </c>
      <c r="I187" s="4">
        <f t="shared" si="38"/>
        <v>1.1941152943153381</v>
      </c>
      <c r="J187" s="4">
        <f t="shared" si="38"/>
        <v>1.1500642051940346</v>
      </c>
      <c r="K187" s="4">
        <f t="shared" si="38"/>
        <v>1.1207752711939987</v>
      </c>
      <c r="L187" s="4">
        <f t="shared" si="38"/>
        <v>1.0913695830088477</v>
      </c>
      <c r="M187" s="4">
        <f t="shared" si="38"/>
        <v>1.0472759738604656</v>
      </c>
      <c r="N187" s="4">
        <f t="shared" si="38"/>
        <v>1.017900071249594</v>
      </c>
      <c r="O187" s="4">
        <f t="shared" si="38"/>
        <v>0.98854258945327689</v>
      </c>
      <c r="P187" s="4">
        <f t="shared" si="38"/>
        <v>0.94439086465419531</v>
      </c>
      <c r="Q187" s="4">
        <f t="shared" si="38"/>
        <v>0.92975615730653582</v>
      </c>
      <c r="R187" s="4">
        <f t="shared" si="38"/>
        <v>0.90033539250657313</v>
      </c>
      <c r="S187" s="4">
        <f t="shared" si="38"/>
        <v>0.88566308285546225</v>
      </c>
      <c r="T187" s="4">
        <f t="shared" si="38"/>
        <v>0.87101633160233338</v>
      </c>
      <c r="U187" s="4">
        <f t="shared" si="38"/>
        <v>0.85634057123436202</v>
      </c>
      <c r="V187" s="4">
        <f t="shared" si="38"/>
        <v>0.8416937343124089</v>
      </c>
      <c r="W187" s="4">
        <f t="shared" si="38"/>
        <v>0.82706236862303406</v>
      </c>
      <c r="X187" s="4">
        <f t="shared" si="38"/>
        <v>0.79762526128236066</v>
      </c>
      <c r="Y187" s="4">
        <f t="shared" si="38"/>
        <v>0.78299410701376704</v>
      </c>
      <c r="Z187" s="4">
        <f t="shared" si="38"/>
        <v>0.76833936224154509</v>
      </c>
      <c r="AA187" s="4">
        <f t="shared" si="38"/>
        <v>0.76846092022468093</v>
      </c>
      <c r="AB187" s="4">
        <f t="shared" si="38"/>
        <v>0.75382477856744956</v>
      </c>
      <c r="AC187" s="4">
        <f t="shared" si="38"/>
        <v>0.73918074615726082</v>
      </c>
      <c r="AD187" s="4">
        <f t="shared" si="38"/>
        <v>0.7393127318456425</v>
      </c>
      <c r="AE187" s="4">
        <f t="shared" si="38"/>
        <v>0.72466596158267438</v>
      </c>
      <c r="AF187" s="4">
        <f t="shared" si="38"/>
        <v>0.7247820659001496</v>
      </c>
      <c r="AG187" s="4">
        <f t="shared" si="38"/>
        <v>0.71013386395001465</v>
      </c>
      <c r="AH187" s="4">
        <f t="shared" si="38"/>
        <v>0.71025718298706064</v>
      </c>
      <c r="AI187" s="4">
        <f t="shared" si="38"/>
        <v>0.69558474394249048</v>
      </c>
      <c r="AJ187" s="4">
        <f t="shared" si="38"/>
        <v>0.69568459110851799</v>
      </c>
    </row>
    <row r="188" spans="2:36" ht="15" customHeight="1" x14ac:dyDescent="0.45">
      <c r="B188" s="29" t="s">
        <v>98</v>
      </c>
      <c r="C188" s="4">
        <f t="shared" si="37"/>
        <v>1.330795633383109</v>
      </c>
      <c r="D188" s="4">
        <f t="shared" ref="D188:AJ188" si="39">D50*$C$146*D$151</f>
        <v>1.3408296647851761</v>
      </c>
      <c r="E188" s="4">
        <f t="shared" si="39"/>
        <v>1.2967200688273133</v>
      </c>
      <c r="F188" s="4">
        <f t="shared" si="39"/>
        <v>1.2673737739856537</v>
      </c>
      <c r="G188" s="4">
        <f t="shared" si="39"/>
        <v>1.223271674646051</v>
      </c>
      <c r="H188" s="4">
        <f t="shared" si="39"/>
        <v>1.1939530289584834</v>
      </c>
      <c r="I188" s="4">
        <f t="shared" si="39"/>
        <v>1.1646309660606382</v>
      </c>
      <c r="J188" s="4">
        <f t="shared" si="39"/>
        <v>1.1205753794198285</v>
      </c>
      <c r="K188" s="4">
        <f t="shared" si="39"/>
        <v>1.091281185109946</v>
      </c>
      <c r="L188" s="4">
        <f t="shared" si="39"/>
        <v>1.0618731077923924</v>
      </c>
      <c r="M188" s="4">
        <f t="shared" si="39"/>
        <v>1.0325256080314449</v>
      </c>
      <c r="N188" s="4">
        <f t="shared" si="39"/>
        <v>0.98839572135830145</v>
      </c>
      <c r="O188" s="4">
        <f t="shared" si="39"/>
        <v>0.95903385543974651</v>
      </c>
      <c r="P188" s="4">
        <f t="shared" si="39"/>
        <v>0.91487865013375169</v>
      </c>
      <c r="Q188" s="4">
        <f t="shared" si="39"/>
        <v>0.90024008882061413</v>
      </c>
      <c r="R188" s="4">
        <f t="shared" si="39"/>
        <v>0.88557579590810465</v>
      </c>
      <c r="S188" s="4">
        <f t="shared" si="39"/>
        <v>0.87090203147453793</v>
      </c>
      <c r="T188" s="4">
        <f t="shared" si="39"/>
        <v>0.85625334293110744</v>
      </c>
      <c r="U188" s="4">
        <f t="shared" si="39"/>
        <v>0.82681158601938398</v>
      </c>
      <c r="V188" s="4">
        <f t="shared" si="39"/>
        <v>0.81216062082776286</v>
      </c>
      <c r="W188" s="4">
        <f t="shared" si="39"/>
        <v>0.79752442688649705</v>
      </c>
      <c r="X188" s="4">
        <f t="shared" si="39"/>
        <v>0.78285442311046505</v>
      </c>
      <c r="Y188" s="4">
        <f t="shared" si="39"/>
        <v>0.76822063329652612</v>
      </c>
      <c r="Z188" s="4">
        <f t="shared" si="39"/>
        <v>0.75356360527536159</v>
      </c>
      <c r="AA188" s="4">
        <f t="shared" si="39"/>
        <v>0.73890473098527021</v>
      </c>
      <c r="AB188" s="4">
        <f t="shared" si="39"/>
        <v>0.73904390055632319</v>
      </c>
      <c r="AC188" s="4">
        <f t="shared" si="39"/>
        <v>0.72439713123411564</v>
      </c>
      <c r="AD188" s="4">
        <f t="shared" si="39"/>
        <v>0.70974022257181668</v>
      </c>
      <c r="AE188" s="4">
        <f t="shared" si="39"/>
        <v>0.70987686032588515</v>
      </c>
      <c r="AF188" s="4">
        <f t="shared" si="39"/>
        <v>0.69519912443483733</v>
      </c>
      <c r="AG188" s="4">
        <f t="shared" si="39"/>
        <v>0.69533940845105602</v>
      </c>
      <c r="AH188" s="4">
        <f t="shared" si="39"/>
        <v>0.68066313369593301</v>
      </c>
      <c r="AI188" s="4">
        <f t="shared" si="39"/>
        <v>0.68078506853945875</v>
      </c>
      <c r="AJ188" s="4">
        <f t="shared" si="39"/>
        <v>0.66608099148687894</v>
      </c>
    </row>
    <row r="189" spans="2:36" ht="15.75" customHeight="1" x14ac:dyDescent="0.45">
      <c r="B189" s="29" t="s">
        <v>139</v>
      </c>
      <c r="C189" s="4">
        <f t="shared" si="37"/>
        <v>4.3395509784231817E-2</v>
      </c>
      <c r="D189" s="4">
        <f t="shared" ref="D189:AJ189" si="40">D51*$C$146*D$151</f>
        <v>2.9468783841432443E-2</v>
      </c>
      <c r="E189" s="4">
        <f t="shared" si="40"/>
        <v>4.4206365982749324E-2</v>
      </c>
      <c r="F189" s="4">
        <f t="shared" si="40"/>
        <v>2.9473808697340783E-2</v>
      </c>
      <c r="G189" s="4">
        <f t="shared" si="40"/>
        <v>2.9476425895085569E-2</v>
      </c>
      <c r="H189" s="4">
        <f t="shared" si="40"/>
        <v>2.94803217026786E-2</v>
      </c>
      <c r="I189" s="4">
        <f t="shared" si="40"/>
        <v>2.9484328254699699E-2</v>
      </c>
      <c r="J189" s="4">
        <f t="shared" si="40"/>
        <v>2.9488825774206015E-2</v>
      </c>
      <c r="K189" s="4">
        <f t="shared" si="40"/>
        <v>1.4747043042026299E-2</v>
      </c>
      <c r="L189" s="4">
        <f t="shared" si="40"/>
        <v>1.4748237608227672E-2</v>
      </c>
      <c r="M189" s="4">
        <f t="shared" si="40"/>
        <v>1.475036582902064E-2</v>
      </c>
      <c r="N189" s="4">
        <f t="shared" si="40"/>
        <v>1.475217494564629E-2</v>
      </c>
      <c r="O189" s="4">
        <f t="shared" si="40"/>
        <v>1.4754367006765329E-2</v>
      </c>
      <c r="P189" s="4">
        <f t="shared" si="40"/>
        <v>1.4756107260221802E-2</v>
      </c>
      <c r="Q189" s="4">
        <f t="shared" si="40"/>
        <v>1.4758034242960887E-2</v>
      </c>
      <c r="R189" s="4">
        <f t="shared" si="40"/>
        <v>1.4759596598468412E-2</v>
      </c>
      <c r="S189" s="4">
        <f t="shared" si="40"/>
        <v>1.4761051380924371E-2</v>
      </c>
      <c r="T189" s="4">
        <f t="shared" si="40"/>
        <v>1.4762988671225991E-2</v>
      </c>
      <c r="U189" s="4">
        <f t="shared" si="40"/>
        <v>1.4764492607489001E-2</v>
      </c>
      <c r="V189" s="4">
        <f t="shared" si="40"/>
        <v>1.4766556742322962E-2</v>
      </c>
      <c r="W189" s="4">
        <f t="shared" si="40"/>
        <v>0</v>
      </c>
      <c r="X189" s="4">
        <f t="shared" si="40"/>
        <v>0</v>
      </c>
      <c r="Y189" s="4">
        <f t="shared" si="40"/>
        <v>0</v>
      </c>
      <c r="Z189" s="4">
        <f t="shared" si="40"/>
        <v>0</v>
      </c>
      <c r="AA189" s="4">
        <f t="shared" si="40"/>
        <v>0</v>
      </c>
      <c r="AB189" s="4">
        <f t="shared" si="40"/>
        <v>0</v>
      </c>
      <c r="AC189" s="4">
        <f t="shared" si="40"/>
        <v>0</v>
      </c>
      <c r="AD189" s="4">
        <f t="shared" si="40"/>
        <v>0</v>
      </c>
      <c r="AE189" s="4">
        <f t="shared" si="40"/>
        <v>0</v>
      </c>
      <c r="AF189" s="4">
        <f t="shared" si="40"/>
        <v>0</v>
      </c>
      <c r="AG189" s="4">
        <f t="shared" si="40"/>
        <v>0</v>
      </c>
      <c r="AH189" s="4">
        <f t="shared" si="40"/>
        <v>0</v>
      </c>
      <c r="AI189" s="4">
        <f t="shared" si="40"/>
        <v>0</v>
      </c>
      <c r="AJ189" s="4">
        <f t="shared" si="40"/>
        <v>0</v>
      </c>
    </row>
    <row r="190" spans="2:36" ht="15" customHeight="1" x14ac:dyDescent="0.45">
      <c r="B190" s="29" t="s">
        <v>133</v>
      </c>
      <c r="C190" s="4">
        <f t="shared" si="37"/>
        <v>0</v>
      </c>
      <c r="D190" s="4">
        <f t="shared" ref="D190:AJ190" si="41">D52*$C$146*D$151</f>
        <v>0</v>
      </c>
      <c r="E190" s="4">
        <f t="shared" si="41"/>
        <v>0</v>
      </c>
      <c r="F190" s="4">
        <f t="shared" si="41"/>
        <v>0</v>
      </c>
      <c r="G190" s="4">
        <f t="shared" si="41"/>
        <v>0</v>
      </c>
      <c r="H190" s="4">
        <f t="shared" si="41"/>
        <v>0</v>
      </c>
      <c r="I190" s="4">
        <f t="shared" si="41"/>
        <v>0</v>
      </c>
      <c r="J190" s="4">
        <f t="shared" si="41"/>
        <v>0</v>
      </c>
      <c r="K190" s="4">
        <f t="shared" si="41"/>
        <v>0</v>
      </c>
      <c r="L190" s="4">
        <f t="shared" si="41"/>
        <v>0</v>
      </c>
      <c r="M190" s="4">
        <f t="shared" si="41"/>
        <v>0</v>
      </c>
      <c r="N190" s="4">
        <f t="shared" si="41"/>
        <v>0</v>
      </c>
      <c r="O190" s="4">
        <f t="shared" si="41"/>
        <v>0</v>
      </c>
      <c r="P190" s="4">
        <f t="shared" si="41"/>
        <v>0</v>
      </c>
      <c r="Q190" s="4">
        <f t="shared" si="41"/>
        <v>0</v>
      </c>
      <c r="R190" s="4">
        <f t="shared" si="41"/>
        <v>0</v>
      </c>
      <c r="S190" s="4">
        <f t="shared" si="41"/>
        <v>0</v>
      </c>
      <c r="T190" s="4">
        <f t="shared" si="41"/>
        <v>0</v>
      </c>
      <c r="U190" s="4">
        <f t="shared" si="41"/>
        <v>0</v>
      </c>
      <c r="V190" s="4">
        <f t="shared" si="41"/>
        <v>0</v>
      </c>
      <c r="W190" s="4">
        <f t="shared" si="41"/>
        <v>0</v>
      </c>
      <c r="X190" s="4">
        <f t="shared" si="41"/>
        <v>0</v>
      </c>
      <c r="Y190" s="4">
        <f t="shared" si="41"/>
        <v>0</v>
      </c>
      <c r="Z190" s="4">
        <f t="shared" si="41"/>
        <v>0</v>
      </c>
      <c r="AA190" s="4">
        <f t="shared" si="41"/>
        <v>0</v>
      </c>
      <c r="AB190" s="4">
        <f t="shared" si="41"/>
        <v>0</v>
      </c>
      <c r="AC190" s="4">
        <f t="shared" si="41"/>
        <v>0</v>
      </c>
      <c r="AD190" s="4">
        <f t="shared" si="41"/>
        <v>0</v>
      </c>
      <c r="AE190" s="4">
        <f t="shared" si="41"/>
        <v>0</v>
      </c>
      <c r="AF190" s="4">
        <f t="shared" si="41"/>
        <v>0</v>
      </c>
      <c r="AG190" s="4">
        <f t="shared" si="41"/>
        <v>0</v>
      </c>
      <c r="AH190" s="4">
        <f t="shared" si="41"/>
        <v>0</v>
      </c>
      <c r="AI190" s="4">
        <f t="shared" si="41"/>
        <v>0</v>
      </c>
      <c r="AJ190" s="4">
        <f t="shared" si="41"/>
        <v>0</v>
      </c>
    </row>
    <row r="191" spans="2:36" ht="15" customHeight="1" x14ac:dyDescent="0.45">
      <c r="B191" s="29" t="s">
        <v>135</v>
      </c>
      <c r="C191" s="4">
        <f t="shared" si="37"/>
        <v>0</v>
      </c>
      <c r="D191" s="4">
        <f t="shared" ref="D191:AJ191" si="42">D53*$C$146*D$151</f>
        <v>0</v>
      </c>
      <c r="E191" s="4">
        <f t="shared" si="42"/>
        <v>0</v>
      </c>
      <c r="F191" s="4">
        <f t="shared" si="42"/>
        <v>0</v>
      </c>
      <c r="G191" s="4">
        <f t="shared" si="42"/>
        <v>1.4738212947542784E-2</v>
      </c>
      <c r="H191" s="4">
        <f t="shared" si="42"/>
        <v>1.47401608513393E-2</v>
      </c>
      <c r="I191" s="4">
        <f t="shared" si="42"/>
        <v>1.474216412734985E-2</v>
      </c>
      <c r="J191" s="4">
        <f t="shared" si="42"/>
        <v>1.4744412887103008E-2</v>
      </c>
      <c r="K191" s="4">
        <f t="shared" si="42"/>
        <v>1.4747043042026299E-2</v>
      </c>
      <c r="L191" s="4">
        <f t="shared" si="42"/>
        <v>1.4748237608227672E-2</v>
      </c>
      <c r="M191" s="4">
        <f t="shared" si="42"/>
        <v>1.475036582902064E-2</v>
      </c>
      <c r="N191" s="4">
        <f t="shared" si="42"/>
        <v>1.475217494564629E-2</v>
      </c>
      <c r="O191" s="4">
        <f t="shared" si="42"/>
        <v>1.4754367006765329E-2</v>
      </c>
      <c r="P191" s="4">
        <f t="shared" si="42"/>
        <v>1.4756107260221802E-2</v>
      </c>
      <c r="Q191" s="4">
        <f t="shared" si="42"/>
        <v>1.4758034242960887E-2</v>
      </c>
      <c r="R191" s="4">
        <f t="shared" si="42"/>
        <v>1.4759596598468412E-2</v>
      </c>
      <c r="S191" s="4">
        <f t="shared" si="42"/>
        <v>1.4761051380924371E-2</v>
      </c>
      <c r="T191" s="4">
        <f t="shared" si="42"/>
        <v>1.4762988671225991E-2</v>
      </c>
      <c r="U191" s="4">
        <f t="shared" si="42"/>
        <v>1.4764492607489001E-2</v>
      </c>
      <c r="V191" s="4">
        <f t="shared" si="42"/>
        <v>1.4766556742322962E-2</v>
      </c>
      <c r="W191" s="4">
        <f t="shared" si="42"/>
        <v>1.4768970868268463E-2</v>
      </c>
      <c r="X191" s="4">
        <f t="shared" si="42"/>
        <v>1.4770838171895569E-2</v>
      </c>
      <c r="Y191" s="4">
        <f t="shared" si="42"/>
        <v>1.4773473717240887E-2</v>
      </c>
      <c r="Z191" s="4">
        <f t="shared" si="42"/>
        <v>1.477575696618356E-2</v>
      </c>
      <c r="AA191" s="4">
        <f t="shared" si="42"/>
        <v>1.47780946197054E-2</v>
      </c>
      <c r="AB191" s="4">
        <f t="shared" si="42"/>
        <v>1.4780878011126462E-2</v>
      </c>
      <c r="AC191" s="4">
        <f t="shared" si="42"/>
        <v>1.4783614923145214E-2</v>
      </c>
      <c r="AD191" s="4">
        <f t="shared" si="42"/>
        <v>1.4786254636912848E-2</v>
      </c>
      <c r="AE191" s="4">
        <f t="shared" si="42"/>
        <v>1.4789101256789273E-2</v>
      </c>
      <c r="AF191" s="4">
        <f t="shared" si="42"/>
        <v>1.4791470732656114E-2</v>
      </c>
      <c r="AG191" s="4">
        <f t="shared" si="42"/>
        <v>1.479445549895864E-2</v>
      </c>
      <c r="AH191" s="4">
        <f t="shared" si="42"/>
        <v>1.4797024645563761E-2</v>
      </c>
      <c r="AI191" s="4">
        <f t="shared" si="42"/>
        <v>1.4799675403031712E-2</v>
      </c>
      <c r="AJ191" s="4">
        <f t="shared" si="42"/>
        <v>2.9603599621639064E-2</v>
      </c>
    </row>
    <row r="192" spans="2:36" ht="15" customHeight="1" x14ac:dyDescent="0.45">
      <c r="B192" s="31"/>
    </row>
    <row r="193" spans="2:36" ht="15" customHeight="1" x14ac:dyDescent="0.45">
      <c r="B193" s="26" t="s">
        <v>143</v>
      </c>
      <c r="C193" s="4">
        <f t="shared" ref="C193:C197" si="43">C55*$C$146</f>
        <v>13.886563130954181</v>
      </c>
      <c r="D193" s="4">
        <f t="shared" ref="D193:AJ193" si="44">D55*$C$146*D$151</f>
        <v>13.526171783217492</v>
      </c>
      <c r="E193" s="4">
        <f t="shared" si="44"/>
        <v>15.324873540686431</v>
      </c>
      <c r="F193" s="4">
        <f t="shared" si="44"/>
        <v>12.688474644205208</v>
      </c>
      <c r="G193" s="4">
        <f t="shared" si="44"/>
        <v>12.748554199624509</v>
      </c>
      <c r="H193" s="4">
        <f t="shared" si="44"/>
        <v>13.575688144083497</v>
      </c>
      <c r="I193" s="4">
        <f t="shared" si="44"/>
        <v>13.75443913081741</v>
      </c>
      <c r="J193" s="4">
        <f t="shared" si="44"/>
        <v>13.845003700989723</v>
      </c>
      <c r="K193" s="4">
        <f t="shared" si="44"/>
        <v>13.921208631672828</v>
      </c>
      <c r="L193" s="4">
        <f t="shared" si="44"/>
        <v>13.863343351734013</v>
      </c>
      <c r="M193" s="4">
        <f t="shared" si="44"/>
        <v>13.821092781792343</v>
      </c>
      <c r="N193" s="4">
        <f t="shared" si="44"/>
        <v>13.793283574179281</v>
      </c>
      <c r="O193" s="4">
        <f t="shared" si="44"/>
        <v>13.824841885339113</v>
      </c>
      <c r="P193" s="4">
        <f t="shared" si="44"/>
        <v>13.723179752006276</v>
      </c>
      <c r="Q193" s="4">
        <f t="shared" si="44"/>
        <v>13.710213811710664</v>
      </c>
      <c r="R193" s="4">
        <f t="shared" si="44"/>
        <v>13.711665239977156</v>
      </c>
      <c r="S193" s="4">
        <f t="shared" si="44"/>
        <v>13.71301673287874</v>
      </c>
      <c r="T193" s="4">
        <f t="shared" si="44"/>
        <v>13.700053486897719</v>
      </c>
      <c r="U193" s="4">
        <f t="shared" si="44"/>
        <v>13.494746243244947</v>
      </c>
      <c r="V193" s="4">
        <f t="shared" si="44"/>
        <v>13.496632862483187</v>
      </c>
      <c r="W193" s="4">
        <f t="shared" si="44"/>
        <v>13.454532460992571</v>
      </c>
      <c r="X193" s="4">
        <f t="shared" si="44"/>
        <v>13.441462736424967</v>
      </c>
      <c r="Y193" s="4">
        <f t="shared" si="44"/>
        <v>13.443861082689207</v>
      </c>
      <c r="Z193" s="4">
        <f t="shared" si="44"/>
        <v>13.44593883922704</v>
      </c>
      <c r="AA193" s="4">
        <f t="shared" si="44"/>
        <v>13.433288009312211</v>
      </c>
      <c r="AB193" s="4">
        <f t="shared" si="44"/>
        <v>13.406256356091703</v>
      </c>
      <c r="AC193" s="4">
        <f t="shared" si="44"/>
        <v>13.512224039754724</v>
      </c>
      <c r="AD193" s="4">
        <f t="shared" si="44"/>
        <v>13.425919210316867</v>
      </c>
      <c r="AE193" s="4">
        <f t="shared" si="44"/>
        <v>13.42850394116466</v>
      </c>
      <c r="AF193" s="4">
        <f t="shared" si="44"/>
        <v>13.386281013053782</v>
      </c>
      <c r="AG193" s="4">
        <f t="shared" si="44"/>
        <v>13.388982226557571</v>
      </c>
      <c r="AH193" s="4">
        <f t="shared" si="44"/>
        <v>13.406104328880765</v>
      </c>
      <c r="AI193" s="4">
        <f t="shared" si="44"/>
        <v>13.423305590549763</v>
      </c>
      <c r="AJ193" s="4">
        <f t="shared" si="44"/>
        <v>13.425232428413317</v>
      </c>
    </row>
    <row r="194" spans="2:36" ht="15.75" customHeight="1" x14ac:dyDescent="0.45">
      <c r="B194" s="29" t="s">
        <v>98</v>
      </c>
      <c r="C194" s="4">
        <f t="shared" si="43"/>
        <v>4.1225734295020233</v>
      </c>
      <c r="D194" s="4">
        <f t="shared" ref="D194:AJ194" si="45">D56*$C$146*D$151</f>
        <v>4.1993016974041231</v>
      </c>
      <c r="E194" s="4">
        <f t="shared" si="45"/>
        <v>5.5110602925160821</v>
      </c>
      <c r="F194" s="4">
        <f t="shared" si="45"/>
        <v>7.2800307482431741</v>
      </c>
      <c r="G194" s="4">
        <f t="shared" si="45"/>
        <v>5.7773794754367724</v>
      </c>
      <c r="H194" s="4">
        <f t="shared" si="45"/>
        <v>4.643150668171879</v>
      </c>
      <c r="I194" s="4">
        <f t="shared" si="45"/>
        <v>4.3636805816955553</v>
      </c>
      <c r="J194" s="4">
        <f t="shared" si="45"/>
        <v>4.2021576728243568</v>
      </c>
      <c r="K194" s="4">
        <f t="shared" si="45"/>
        <v>4.0996779656833109</v>
      </c>
      <c r="L194" s="4">
        <f t="shared" si="45"/>
        <v>4.1590030055202032</v>
      </c>
      <c r="M194" s="4">
        <f t="shared" si="45"/>
        <v>4.1448527979548011</v>
      </c>
      <c r="N194" s="4">
        <f t="shared" si="45"/>
        <v>4.1601133346722534</v>
      </c>
      <c r="O194" s="4">
        <f t="shared" si="45"/>
        <v>4.1312227618942909</v>
      </c>
      <c r="P194" s="4">
        <f t="shared" si="45"/>
        <v>4.2497588909438786</v>
      </c>
      <c r="Q194" s="4">
        <f t="shared" si="45"/>
        <v>4.2355558277297751</v>
      </c>
      <c r="R194" s="4">
        <f t="shared" si="45"/>
        <v>4.2212446271619655</v>
      </c>
      <c r="S194" s="4">
        <f t="shared" si="45"/>
        <v>4.2216606949443696</v>
      </c>
      <c r="T194" s="4">
        <f t="shared" si="45"/>
        <v>4.2369777486418601</v>
      </c>
      <c r="U194" s="4">
        <f t="shared" si="45"/>
        <v>4.4441122748541888</v>
      </c>
      <c r="V194" s="4">
        <f t="shared" si="45"/>
        <v>4.4299670226968884</v>
      </c>
      <c r="W194" s="4">
        <f t="shared" si="45"/>
        <v>4.4897671439536131</v>
      </c>
      <c r="X194" s="4">
        <f t="shared" si="45"/>
        <v>4.4903348042562525</v>
      </c>
      <c r="Y194" s="4">
        <f t="shared" si="45"/>
        <v>4.4763625363239878</v>
      </c>
      <c r="Z194" s="4">
        <f t="shared" si="45"/>
        <v>4.477054360753618</v>
      </c>
      <c r="AA194" s="4">
        <f t="shared" si="45"/>
        <v>4.4925407643904434</v>
      </c>
      <c r="AB194" s="4">
        <f t="shared" si="45"/>
        <v>4.4786060373713177</v>
      </c>
      <c r="AC194" s="4">
        <f t="shared" si="45"/>
        <v>4.405517247097273</v>
      </c>
      <c r="AD194" s="4">
        <f t="shared" si="45"/>
        <v>4.5541664281691574</v>
      </c>
      <c r="AE194" s="4">
        <f t="shared" si="45"/>
        <v>4.569832288347885</v>
      </c>
      <c r="AF194" s="4">
        <f t="shared" si="45"/>
        <v>4.6593132807866757</v>
      </c>
      <c r="AG194" s="4">
        <f t="shared" si="45"/>
        <v>4.7046368486688479</v>
      </c>
      <c r="AH194" s="4">
        <f t="shared" si="45"/>
        <v>4.749844911225968</v>
      </c>
      <c r="AI194" s="4">
        <f t="shared" si="45"/>
        <v>4.7950948305822747</v>
      </c>
      <c r="AJ194" s="4">
        <f t="shared" si="45"/>
        <v>4.8401885381379879</v>
      </c>
    </row>
    <row r="195" spans="2:36" ht="15" customHeight="1" x14ac:dyDescent="0.45">
      <c r="B195" s="29" t="s">
        <v>139</v>
      </c>
      <c r="C195" s="4">
        <f t="shared" si="43"/>
        <v>9.7639897014521591</v>
      </c>
      <c r="D195" s="4">
        <f t="shared" ref="D195:AJ195" si="46">D57*$C$146*D$151</f>
        <v>9.2237293423683546</v>
      </c>
      <c r="E195" s="4">
        <f t="shared" si="46"/>
        <v>9.6075168735841867</v>
      </c>
      <c r="F195" s="4">
        <f t="shared" si="46"/>
        <v>5.157916522034637</v>
      </c>
      <c r="G195" s="4">
        <f t="shared" si="46"/>
        <v>6.2195258638630557</v>
      </c>
      <c r="H195" s="4">
        <f t="shared" si="46"/>
        <v>8.3281908810067033</v>
      </c>
      <c r="I195" s="4">
        <f t="shared" si="46"/>
        <v>8.7273611633911106</v>
      </c>
      <c r="J195" s="4">
        <f t="shared" si="46"/>
        <v>8.9351142095844214</v>
      </c>
      <c r="K195" s="4">
        <f t="shared" si="46"/>
        <v>9.1136725999722525</v>
      </c>
      <c r="L195" s="4">
        <f t="shared" si="46"/>
        <v>8.9521802281941998</v>
      </c>
      <c r="M195" s="4">
        <f t="shared" si="46"/>
        <v>8.8207187657543411</v>
      </c>
      <c r="N195" s="4">
        <f t="shared" si="46"/>
        <v>8.7480397427682508</v>
      </c>
      <c r="O195" s="4">
        <f t="shared" si="46"/>
        <v>8.7936027360321365</v>
      </c>
      <c r="P195" s="4">
        <f t="shared" si="46"/>
        <v>8.4995177818877572</v>
      </c>
      <c r="Q195" s="4">
        <f t="shared" si="46"/>
        <v>8.4563536212165875</v>
      </c>
      <c r="R195" s="4">
        <f t="shared" si="46"/>
        <v>8.4277296577254628</v>
      </c>
      <c r="S195" s="4">
        <f t="shared" si="46"/>
        <v>8.4137992871268921</v>
      </c>
      <c r="T195" s="4">
        <f t="shared" si="46"/>
        <v>8.370614576585135</v>
      </c>
      <c r="U195" s="4">
        <f t="shared" si="46"/>
        <v>7.8251810819691698</v>
      </c>
      <c r="V195" s="4">
        <f t="shared" si="46"/>
        <v>7.7967419599465231</v>
      </c>
      <c r="W195" s="4">
        <f t="shared" si="46"/>
        <v>7.6650958806313323</v>
      </c>
      <c r="X195" s="4">
        <f t="shared" si="46"/>
        <v>7.6217524966981127</v>
      </c>
      <c r="Y195" s="4">
        <f t="shared" si="46"/>
        <v>7.593565490661816</v>
      </c>
      <c r="Z195" s="4">
        <f t="shared" si="46"/>
        <v>7.5651875666859825</v>
      </c>
      <c r="AA195" s="4">
        <f t="shared" si="46"/>
        <v>7.5220501614300499</v>
      </c>
      <c r="AB195" s="4">
        <f t="shared" si="46"/>
        <v>7.4495625176077365</v>
      </c>
      <c r="AC195" s="4">
        <f t="shared" si="46"/>
        <v>7.672696145112365</v>
      </c>
      <c r="AD195" s="4">
        <f t="shared" si="46"/>
        <v>7.4226998277302503</v>
      </c>
      <c r="AE195" s="4">
        <f t="shared" si="46"/>
        <v>7.4241288309082147</v>
      </c>
      <c r="AF195" s="4">
        <f t="shared" si="46"/>
        <v>7.2921950711994636</v>
      </c>
      <c r="AG195" s="4">
        <f t="shared" si="46"/>
        <v>7.2788721054876513</v>
      </c>
      <c r="AH195" s="4">
        <f t="shared" si="46"/>
        <v>7.2801361256173704</v>
      </c>
      <c r="AI195" s="4">
        <f t="shared" si="46"/>
        <v>7.3110396490976655</v>
      </c>
      <c r="AJ195" s="4">
        <f t="shared" si="46"/>
        <v>7.29728730673403</v>
      </c>
    </row>
    <row r="196" spans="2:36" ht="15" customHeight="1" x14ac:dyDescent="0.45">
      <c r="B196" s="29" t="s">
        <v>133</v>
      </c>
      <c r="C196" s="4">
        <f t="shared" si="43"/>
        <v>0</v>
      </c>
      <c r="D196" s="4">
        <f t="shared" ref="D196:AJ196" si="47">D58*$C$146*D$151</f>
        <v>0</v>
      </c>
      <c r="E196" s="4">
        <f t="shared" si="47"/>
        <v>0</v>
      </c>
      <c r="F196" s="4">
        <f t="shared" si="47"/>
        <v>0</v>
      </c>
      <c r="G196" s="4">
        <f t="shared" si="47"/>
        <v>0</v>
      </c>
      <c r="H196" s="4">
        <f t="shared" si="47"/>
        <v>0</v>
      </c>
      <c r="I196" s="4">
        <f t="shared" si="47"/>
        <v>0</v>
      </c>
      <c r="J196" s="4">
        <f t="shared" si="47"/>
        <v>0</v>
      </c>
      <c r="K196" s="4">
        <f t="shared" si="47"/>
        <v>0</v>
      </c>
      <c r="L196" s="4">
        <f t="shared" si="47"/>
        <v>0</v>
      </c>
      <c r="M196" s="4">
        <f t="shared" si="47"/>
        <v>0</v>
      </c>
      <c r="N196" s="4">
        <f t="shared" si="47"/>
        <v>0</v>
      </c>
      <c r="O196" s="4">
        <f t="shared" si="47"/>
        <v>0</v>
      </c>
      <c r="P196" s="4">
        <f t="shared" si="47"/>
        <v>0</v>
      </c>
      <c r="Q196" s="4">
        <f t="shared" si="47"/>
        <v>0</v>
      </c>
      <c r="R196" s="4">
        <f t="shared" si="47"/>
        <v>0</v>
      </c>
      <c r="S196" s="4">
        <f t="shared" si="47"/>
        <v>0</v>
      </c>
      <c r="T196" s="4">
        <f t="shared" si="47"/>
        <v>0</v>
      </c>
      <c r="U196" s="4">
        <f t="shared" si="47"/>
        <v>0</v>
      </c>
      <c r="V196" s="4">
        <f t="shared" si="47"/>
        <v>0</v>
      </c>
      <c r="W196" s="4">
        <f t="shared" si="47"/>
        <v>0</v>
      </c>
      <c r="X196" s="4">
        <f t="shared" si="47"/>
        <v>0</v>
      </c>
      <c r="Y196" s="4">
        <f t="shared" si="47"/>
        <v>0</v>
      </c>
      <c r="Z196" s="4">
        <f t="shared" si="47"/>
        <v>0</v>
      </c>
      <c r="AA196" s="4">
        <f t="shared" si="47"/>
        <v>0</v>
      </c>
      <c r="AB196" s="4">
        <f t="shared" si="47"/>
        <v>0</v>
      </c>
      <c r="AC196" s="4">
        <f t="shared" si="47"/>
        <v>0</v>
      </c>
      <c r="AD196" s="4">
        <f t="shared" si="47"/>
        <v>0</v>
      </c>
      <c r="AE196" s="4">
        <f t="shared" si="47"/>
        <v>0</v>
      </c>
      <c r="AF196" s="4">
        <f t="shared" si="47"/>
        <v>0</v>
      </c>
      <c r="AG196" s="4">
        <f t="shared" si="47"/>
        <v>0</v>
      </c>
      <c r="AH196" s="4">
        <f t="shared" si="47"/>
        <v>0</v>
      </c>
      <c r="AI196" s="4">
        <f t="shared" si="47"/>
        <v>0</v>
      </c>
      <c r="AJ196" s="4">
        <f t="shared" si="47"/>
        <v>0</v>
      </c>
    </row>
    <row r="197" spans="2:36" ht="15" customHeight="1" x14ac:dyDescent="0.45">
      <c r="B197" s="29" t="s">
        <v>135</v>
      </c>
      <c r="C197" s="4">
        <f t="shared" si="43"/>
        <v>0</v>
      </c>
      <c r="D197" s="4">
        <f t="shared" ref="D197:AJ197" si="48">D59*$C$146*D$151</f>
        <v>0.10314074344501355</v>
      </c>
      <c r="E197" s="4">
        <f t="shared" si="48"/>
        <v>0.20629637458616348</v>
      </c>
      <c r="F197" s="4">
        <f t="shared" si="48"/>
        <v>0.2505273739273966</v>
      </c>
      <c r="G197" s="4">
        <f t="shared" si="48"/>
        <v>0.75164886032468192</v>
      </c>
      <c r="H197" s="4">
        <f t="shared" si="48"/>
        <v>0.61908675575625061</v>
      </c>
      <c r="I197" s="4">
        <f t="shared" si="48"/>
        <v>0.66339738573074325</v>
      </c>
      <c r="J197" s="4">
        <f t="shared" si="48"/>
        <v>0.70773181858094425</v>
      </c>
      <c r="K197" s="4">
        <f t="shared" si="48"/>
        <v>0.70785806601726242</v>
      </c>
      <c r="L197" s="4">
        <f t="shared" si="48"/>
        <v>0.75216011801961136</v>
      </c>
      <c r="M197" s="4">
        <f t="shared" si="48"/>
        <v>0.85552121808319725</v>
      </c>
      <c r="N197" s="4">
        <f t="shared" si="48"/>
        <v>0.89988267168442371</v>
      </c>
      <c r="O197" s="4">
        <f t="shared" si="48"/>
        <v>0.90001638741268497</v>
      </c>
      <c r="P197" s="4">
        <f t="shared" si="48"/>
        <v>0.97390307917463892</v>
      </c>
      <c r="Q197" s="4">
        <f t="shared" si="48"/>
        <v>1.0183043627643011</v>
      </c>
      <c r="R197" s="4">
        <f t="shared" si="48"/>
        <v>1.0479313584912573</v>
      </c>
      <c r="S197" s="4">
        <f t="shared" si="48"/>
        <v>1.0627956994265546</v>
      </c>
      <c r="T197" s="4">
        <f t="shared" si="48"/>
        <v>1.1072241503419491</v>
      </c>
      <c r="U197" s="4">
        <f t="shared" si="48"/>
        <v>1.225452886421587</v>
      </c>
      <c r="V197" s="4">
        <f t="shared" si="48"/>
        <v>1.2699238798397747</v>
      </c>
      <c r="W197" s="4">
        <f t="shared" si="48"/>
        <v>1.2996694364076249</v>
      </c>
      <c r="X197" s="4">
        <f t="shared" si="48"/>
        <v>1.3441462736424967</v>
      </c>
      <c r="Y197" s="4">
        <f t="shared" si="48"/>
        <v>1.3739330557034022</v>
      </c>
      <c r="Z197" s="4">
        <f t="shared" si="48"/>
        <v>1.4036969117874383</v>
      </c>
      <c r="AA197" s="4">
        <f t="shared" si="48"/>
        <v>1.4334751781114241</v>
      </c>
      <c r="AB197" s="4">
        <f t="shared" si="48"/>
        <v>1.4780878011126464</v>
      </c>
      <c r="AC197" s="4">
        <f t="shared" si="48"/>
        <v>1.434010647545086</v>
      </c>
      <c r="AD197" s="4">
        <f t="shared" si="48"/>
        <v>1.4490529544174593</v>
      </c>
      <c r="AE197" s="4">
        <f t="shared" si="48"/>
        <v>1.4345428219085594</v>
      </c>
      <c r="AF197" s="4">
        <f t="shared" si="48"/>
        <v>1.4347726610676428</v>
      </c>
      <c r="AG197" s="4">
        <f t="shared" si="48"/>
        <v>1.4202677279000293</v>
      </c>
      <c r="AH197" s="4">
        <f t="shared" si="48"/>
        <v>1.37612329203743</v>
      </c>
      <c r="AI197" s="4">
        <f t="shared" si="48"/>
        <v>1.3171711108698225</v>
      </c>
      <c r="AJ197" s="4">
        <f t="shared" si="48"/>
        <v>1.3025583833521188</v>
      </c>
    </row>
    <row r="198" spans="2:36" ht="15" customHeight="1" x14ac:dyDescent="0.45">
      <c r="B198" s="31"/>
    </row>
    <row r="199" spans="2:36" ht="15" customHeight="1" x14ac:dyDescent="0.45">
      <c r="B199" s="26" t="s">
        <v>149</v>
      </c>
      <c r="C199" s="4">
        <f t="shared" ref="C199:C201" si="49">C61*$C$146</f>
        <v>36.510088898467032</v>
      </c>
      <c r="D199" s="4">
        <f t="shared" ref="D199:AJ199" si="50">D61*$C$146*D$151</f>
        <v>37.469558654381352</v>
      </c>
      <c r="E199" s="4">
        <f t="shared" si="50"/>
        <v>38.032210200492003</v>
      </c>
      <c r="F199" s="4">
        <f t="shared" si="50"/>
        <v>38.537004871773071</v>
      </c>
      <c r="G199" s="4">
        <f t="shared" si="50"/>
        <v>38.908882181512951</v>
      </c>
      <c r="H199" s="4">
        <f t="shared" si="50"/>
        <v>39.253048347116554</v>
      </c>
      <c r="I199" s="4">
        <f t="shared" si="50"/>
        <v>39.641679338443744</v>
      </c>
      <c r="J199" s="4">
        <f t="shared" si="50"/>
        <v>40.045825401371772</v>
      </c>
      <c r="K199" s="4">
        <f t="shared" si="50"/>
        <v>40.524874279488273</v>
      </c>
      <c r="L199" s="4">
        <f t="shared" si="50"/>
        <v>40.985352313264698</v>
      </c>
      <c r="M199" s="4">
        <f t="shared" si="50"/>
        <v>41.404276882060941</v>
      </c>
      <c r="N199" s="4">
        <f t="shared" si="50"/>
        <v>41.969937720363696</v>
      </c>
      <c r="O199" s="4">
        <f t="shared" si="50"/>
        <v>42.418805144450324</v>
      </c>
      <c r="P199" s="4">
        <f t="shared" si="50"/>
        <v>42.881247698204554</v>
      </c>
      <c r="Q199" s="4">
        <f t="shared" si="50"/>
        <v>43.359104605819091</v>
      </c>
      <c r="R199" s="4">
        <f t="shared" si="50"/>
        <v>43.821242300852717</v>
      </c>
      <c r="S199" s="4">
        <f t="shared" si="50"/>
        <v>44.283154142773107</v>
      </c>
      <c r="T199" s="4">
        <f t="shared" si="50"/>
        <v>44.776144639828424</v>
      </c>
      <c r="U199" s="4">
        <f t="shared" si="50"/>
        <v>45.253169841953792</v>
      </c>
      <c r="V199" s="4">
        <f t="shared" si="50"/>
        <v>45.717259674231883</v>
      </c>
      <c r="W199" s="4">
        <f t="shared" si="50"/>
        <v>46.197340875943759</v>
      </c>
      <c r="X199" s="4">
        <f t="shared" si="50"/>
        <v>46.675848623189992</v>
      </c>
      <c r="Y199" s="4">
        <f t="shared" si="50"/>
        <v>47.14215463171567</v>
      </c>
      <c r="Z199" s="4">
        <f t="shared" si="50"/>
        <v>47.622264702009616</v>
      </c>
      <c r="AA199" s="4">
        <f t="shared" si="50"/>
        <v>48.102697987141084</v>
      </c>
      <c r="AB199" s="4">
        <f t="shared" si="50"/>
        <v>48.584746022572681</v>
      </c>
      <c r="AC199" s="4">
        <f t="shared" si="50"/>
        <v>49.096385159765262</v>
      </c>
      <c r="AD199" s="4">
        <f t="shared" si="50"/>
        <v>49.63745681611644</v>
      </c>
      <c r="AE199" s="4">
        <f t="shared" si="50"/>
        <v>50.194209665542793</v>
      </c>
      <c r="AF199" s="4">
        <f t="shared" si="50"/>
        <v>50.764327554475784</v>
      </c>
      <c r="AG199" s="4">
        <f t="shared" si="50"/>
        <v>51.351555036885443</v>
      </c>
      <c r="AH199" s="4">
        <f t="shared" si="50"/>
        <v>51.937556505928796</v>
      </c>
      <c r="AI199" s="4">
        <f t="shared" si="50"/>
        <v>52.509248329956513</v>
      </c>
      <c r="AJ199" s="4">
        <f t="shared" si="50"/>
        <v>53.079254121598844</v>
      </c>
    </row>
    <row r="200" spans="2:36" ht="15" customHeight="1" x14ac:dyDescent="0.45">
      <c r="B200" s="29" t="s">
        <v>151</v>
      </c>
      <c r="C200" s="4">
        <f t="shared" si="49"/>
        <v>36.177389990121263</v>
      </c>
      <c r="D200" s="4">
        <f t="shared" ref="D200:AJ200" si="51">D62*$C$146*D$151</f>
        <v>37.145402032125595</v>
      </c>
      <c r="E200" s="4">
        <f t="shared" si="51"/>
        <v>37.708030183285167</v>
      </c>
      <c r="F200" s="4">
        <f t="shared" si="51"/>
        <v>38.198056071753662</v>
      </c>
      <c r="G200" s="4">
        <f t="shared" si="51"/>
        <v>38.569903283719469</v>
      </c>
      <c r="H200" s="4">
        <f t="shared" si="51"/>
        <v>38.914024647535747</v>
      </c>
      <c r="I200" s="4">
        <f t="shared" si="51"/>
        <v>39.3026095635147</v>
      </c>
      <c r="J200" s="4">
        <f t="shared" si="51"/>
        <v>39.72144831785549</v>
      </c>
      <c r="K200" s="4">
        <f t="shared" si="51"/>
        <v>40.185692289521668</v>
      </c>
      <c r="L200" s="4">
        <f t="shared" si="51"/>
        <v>40.660891085883691</v>
      </c>
      <c r="M200" s="4">
        <f t="shared" si="51"/>
        <v>41.079768833822492</v>
      </c>
      <c r="N200" s="4">
        <f t="shared" si="51"/>
        <v>41.64538987155948</v>
      </c>
      <c r="O200" s="4">
        <f t="shared" si="51"/>
        <v>42.094209070301481</v>
      </c>
      <c r="P200" s="4">
        <f t="shared" si="51"/>
        <v>42.54185723121946</v>
      </c>
      <c r="Q200" s="4">
        <f t="shared" si="51"/>
        <v>43.019669818230987</v>
      </c>
      <c r="R200" s="4">
        <f t="shared" si="51"/>
        <v>43.496531175686407</v>
      </c>
      <c r="S200" s="4">
        <f t="shared" si="51"/>
        <v>43.95841101239278</v>
      </c>
      <c r="T200" s="4">
        <f t="shared" si="51"/>
        <v>44.451358889061453</v>
      </c>
      <c r="U200" s="4">
        <f t="shared" si="51"/>
        <v>44.928351004589025</v>
      </c>
      <c r="V200" s="4">
        <f t="shared" si="51"/>
        <v>45.39239542590078</v>
      </c>
      <c r="W200" s="4">
        <f t="shared" si="51"/>
        <v>45.857654545973588</v>
      </c>
      <c r="X200" s="4">
        <f t="shared" si="51"/>
        <v>46.350890183408289</v>
      </c>
      <c r="Y200" s="4">
        <f t="shared" si="51"/>
        <v>46.817138209936367</v>
      </c>
      <c r="Z200" s="4">
        <f t="shared" si="51"/>
        <v>47.297198048753579</v>
      </c>
      <c r="AA200" s="4">
        <f t="shared" si="51"/>
        <v>47.762801810887858</v>
      </c>
      <c r="AB200" s="4">
        <f t="shared" si="51"/>
        <v>48.244785828316772</v>
      </c>
      <c r="AC200" s="4">
        <f t="shared" si="51"/>
        <v>48.771145631456065</v>
      </c>
      <c r="AD200" s="4">
        <f t="shared" si="51"/>
        <v>49.297372959467438</v>
      </c>
      <c r="AE200" s="4">
        <f t="shared" si="51"/>
        <v>49.868849437893431</v>
      </c>
      <c r="AF200" s="4">
        <f t="shared" si="51"/>
        <v>50.424123727624682</v>
      </c>
      <c r="AG200" s="4">
        <f t="shared" si="51"/>
        <v>51.011282560409398</v>
      </c>
      <c r="AH200" s="4">
        <f t="shared" si="51"/>
        <v>51.597224939080832</v>
      </c>
      <c r="AI200" s="4">
        <f t="shared" si="51"/>
        <v>52.183655471089814</v>
      </c>
      <c r="AJ200" s="4">
        <f t="shared" si="51"/>
        <v>52.753614525760817</v>
      </c>
    </row>
    <row r="201" spans="2:36" ht="15" customHeight="1" x14ac:dyDescent="0.45">
      <c r="B201" s="29" t="s">
        <v>153</v>
      </c>
      <c r="C201" s="4">
        <f t="shared" si="49"/>
        <v>0.33269890834577726</v>
      </c>
      <c r="D201" s="4">
        <f t="shared" ref="D201:AJ201" si="52">D63*$C$146*D$151</f>
        <v>0.32415662225575681</v>
      </c>
      <c r="E201" s="4">
        <f t="shared" si="52"/>
        <v>0.32418001720682832</v>
      </c>
      <c r="F201" s="4">
        <f t="shared" si="52"/>
        <v>0.3242118956707486</v>
      </c>
      <c r="G201" s="4">
        <f t="shared" si="52"/>
        <v>0.32424068484594126</v>
      </c>
      <c r="H201" s="4">
        <f t="shared" si="52"/>
        <v>0.32428353872946458</v>
      </c>
      <c r="I201" s="4">
        <f t="shared" si="52"/>
        <v>0.3243276108016967</v>
      </c>
      <c r="J201" s="4">
        <f t="shared" si="52"/>
        <v>0.32437708351626615</v>
      </c>
      <c r="K201" s="4">
        <f t="shared" si="52"/>
        <v>0.32443494692457858</v>
      </c>
      <c r="L201" s="4">
        <f t="shared" si="52"/>
        <v>0.32446122738100874</v>
      </c>
      <c r="M201" s="4">
        <f t="shared" si="52"/>
        <v>0.32450804823845408</v>
      </c>
      <c r="N201" s="4">
        <f t="shared" si="52"/>
        <v>0.32454784880421839</v>
      </c>
      <c r="O201" s="4">
        <f t="shared" si="52"/>
        <v>0.32459607414883723</v>
      </c>
      <c r="P201" s="4">
        <f t="shared" si="52"/>
        <v>0.32463435972487964</v>
      </c>
      <c r="Q201" s="4">
        <f t="shared" si="52"/>
        <v>0.32467675334513951</v>
      </c>
      <c r="R201" s="4">
        <f t="shared" si="52"/>
        <v>0.32471112516630507</v>
      </c>
      <c r="S201" s="4">
        <f t="shared" si="52"/>
        <v>0.32474313038033614</v>
      </c>
      <c r="T201" s="4">
        <f t="shared" si="52"/>
        <v>0.32478575076697175</v>
      </c>
      <c r="U201" s="4">
        <f t="shared" si="52"/>
        <v>0.32481883736475797</v>
      </c>
      <c r="V201" s="4">
        <f t="shared" si="52"/>
        <v>0.32486424833110517</v>
      </c>
      <c r="W201" s="4">
        <f t="shared" si="52"/>
        <v>0.32491735910190622</v>
      </c>
      <c r="X201" s="4">
        <f t="shared" si="52"/>
        <v>0.32495843978170252</v>
      </c>
      <c r="Y201" s="4">
        <f t="shared" si="52"/>
        <v>0.32501642177929951</v>
      </c>
      <c r="Z201" s="4">
        <f t="shared" si="52"/>
        <v>0.32506665325603834</v>
      </c>
      <c r="AA201" s="4">
        <f t="shared" si="52"/>
        <v>0.32511808163351885</v>
      </c>
      <c r="AB201" s="4">
        <f t="shared" si="52"/>
        <v>0.32517931624478219</v>
      </c>
      <c r="AC201" s="4">
        <f t="shared" si="52"/>
        <v>0.32523952830919473</v>
      </c>
      <c r="AD201" s="4">
        <f t="shared" si="52"/>
        <v>0.32529760201208269</v>
      </c>
      <c r="AE201" s="4">
        <f t="shared" si="52"/>
        <v>0.32536022764936401</v>
      </c>
      <c r="AF201" s="4">
        <f t="shared" si="52"/>
        <v>0.32541235611843444</v>
      </c>
      <c r="AG201" s="4">
        <f t="shared" si="52"/>
        <v>0.32547802097709005</v>
      </c>
      <c r="AH201" s="4">
        <f t="shared" si="52"/>
        <v>0.32553454220240274</v>
      </c>
      <c r="AI201" s="4">
        <f t="shared" si="52"/>
        <v>0.32559285886669764</v>
      </c>
      <c r="AJ201" s="4">
        <f t="shared" si="52"/>
        <v>0.32563959583802971</v>
      </c>
    </row>
    <row r="202" spans="2:36" ht="15" customHeight="1" x14ac:dyDescent="0.45">
      <c r="B202" s="31"/>
    </row>
    <row r="203" spans="2:36" ht="15" customHeight="1" x14ac:dyDescent="0.45">
      <c r="B203" s="26" t="s">
        <v>83</v>
      </c>
      <c r="C203" s="4">
        <f t="shared" ref="C203:C206" si="53">C65*$C$146</f>
        <v>7.7533310814494172</v>
      </c>
      <c r="D203" s="4">
        <f t="shared" ref="D203:AJ203" si="54">D65*$C$146*D$151</f>
        <v>8.2217906917596526</v>
      </c>
      <c r="E203" s="4">
        <f t="shared" si="54"/>
        <v>8.6644477326188678</v>
      </c>
      <c r="F203" s="4">
        <f t="shared" si="54"/>
        <v>8.6947735657155309</v>
      </c>
      <c r="G203" s="4">
        <f t="shared" si="54"/>
        <v>8.577639935469902</v>
      </c>
      <c r="H203" s="4">
        <f t="shared" si="54"/>
        <v>8.4903326503714354</v>
      </c>
      <c r="I203" s="4">
        <f t="shared" si="54"/>
        <v>8.240869747188567</v>
      </c>
      <c r="J203" s="4">
        <f t="shared" si="54"/>
        <v>8.0799382621324458</v>
      </c>
      <c r="K203" s="4">
        <f t="shared" si="54"/>
        <v>8.0666325439883853</v>
      </c>
      <c r="L203" s="4">
        <f t="shared" si="54"/>
        <v>8.0525377340923097</v>
      </c>
      <c r="M203" s="4">
        <f t="shared" si="54"/>
        <v>8.0536997426452714</v>
      </c>
      <c r="N203" s="4">
        <f t="shared" si="54"/>
        <v>8.1136962201054619</v>
      </c>
      <c r="O203" s="4">
        <f t="shared" si="54"/>
        <v>8.1296562207276963</v>
      </c>
      <c r="P203" s="4">
        <f t="shared" si="54"/>
        <v>8.1453712076424356</v>
      </c>
      <c r="Q203" s="4">
        <f t="shared" si="54"/>
        <v>8.1464349021144091</v>
      </c>
      <c r="R203" s="4">
        <f t="shared" si="54"/>
        <v>8.1620569189530308</v>
      </c>
      <c r="S203" s="4">
        <f t="shared" si="54"/>
        <v>8.1628614136511768</v>
      </c>
      <c r="T203" s="4">
        <f t="shared" si="54"/>
        <v>8.1786957238591995</v>
      </c>
      <c r="U203" s="4">
        <f t="shared" si="54"/>
        <v>8.1795289045489064</v>
      </c>
      <c r="V203" s="4">
        <f t="shared" si="54"/>
        <v>8.1954389919892439</v>
      </c>
      <c r="W203" s="4">
        <f t="shared" si="54"/>
        <v>8.1967788318889969</v>
      </c>
      <c r="X203" s="4">
        <f t="shared" si="54"/>
        <v>8.2125860235739374</v>
      </c>
      <c r="Y203" s="4">
        <f t="shared" si="54"/>
        <v>8.2140513867859326</v>
      </c>
      <c r="Z203" s="4">
        <f t="shared" si="54"/>
        <v>8.2300966301642404</v>
      </c>
      <c r="AA203" s="4">
        <f t="shared" si="54"/>
        <v>8.2313987031759073</v>
      </c>
      <c r="AB203" s="4">
        <f t="shared" si="54"/>
        <v>8.2329490521974389</v>
      </c>
      <c r="AC203" s="4">
        <f t="shared" si="54"/>
        <v>8.2492571271150297</v>
      </c>
      <c r="AD203" s="4">
        <f t="shared" si="54"/>
        <v>8.2507300873973701</v>
      </c>
      <c r="AE203" s="4">
        <f t="shared" si="54"/>
        <v>8.2671076025452024</v>
      </c>
      <c r="AF203" s="4">
        <f t="shared" si="54"/>
        <v>8.2684321395547684</v>
      </c>
      <c r="AG203" s="4">
        <f t="shared" si="54"/>
        <v>8.2701006239178803</v>
      </c>
      <c r="AH203" s="4">
        <f t="shared" si="54"/>
        <v>8.2863338015157062</v>
      </c>
      <c r="AI203" s="4">
        <f t="shared" si="54"/>
        <v>8.2730185502947258</v>
      </c>
      <c r="AJ203" s="4">
        <f t="shared" si="54"/>
        <v>8.2742060942481181</v>
      </c>
    </row>
    <row r="204" spans="2:36" ht="15" customHeight="1" x14ac:dyDescent="0.45">
      <c r="B204" s="29" t="s">
        <v>156</v>
      </c>
      <c r="C204" s="4">
        <f t="shared" si="53"/>
        <v>5.9596500103678363</v>
      </c>
      <c r="D204" s="4">
        <f t="shared" ref="D204:AJ204" si="55">D66*$C$146*D$151</f>
        <v>6.3357885259079749</v>
      </c>
      <c r="E204" s="4">
        <f t="shared" si="55"/>
        <v>6.5867485314296488</v>
      </c>
      <c r="F204" s="4">
        <f t="shared" si="55"/>
        <v>6.6463438612503465</v>
      </c>
      <c r="G204" s="4">
        <f t="shared" si="55"/>
        <v>6.587981187551625</v>
      </c>
      <c r="H204" s="4">
        <f t="shared" si="55"/>
        <v>6.5298912571433094</v>
      </c>
      <c r="I204" s="4">
        <f t="shared" si="55"/>
        <v>6.3391305747604356</v>
      </c>
      <c r="J204" s="4">
        <f t="shared" si="55"/>
        <v>6.2073978254703661</v>
      </c>
      <c r="K204" s="4">
        <f t="shared" si="55"/>
        <v>6.1937580776510455</v>
      </c>
      <c r="L204" s="4">
        <f t="shared" si="55"/>
        <v>6.194259795455622</v>
      </c>
      <c r="M204" s="4">
        <f t="shared" si="55"/>
        <v>6.1951536481886693</v>
      </c>
      <c r="N204" s="4">
        <f t="shared" si="55"/>
        <v>6.240170002008381</v>
      </c>
      <c r="O204" s="4">
        <f t="shared" si="55"/>
        <v>6.2558516108684987</v>
      </c>
      <c r="P204" s="4">
        <f t="shared" si="55"/>
        <v>6.2565894783340443</v>
      </c>
      <c r="Q204" s="4">
        <f t="shared" si="55"/>
        <v>6.2721645532583779</v>
      </c>
      <c r="R204" s="4">
        <f t="shared" si="55"/>
        <v>6.2728285543490765</v>
      </c>
      <c r="S204" s="4">
        <f t="shared" si="55"/>
        <v>6.273446836892858</v>
      </c>
      <c r="T204" s="4">
        <f t="shared" si="55"/>
        <v>6.2890331739422711</v>
      </c>
      <c r="U204" s="4">
        <f t="shared" si="55"/>
        <v>6.2896738507903143</v>
      </c>
      <c r="V204" s="4">
        <f t="shared" si="55"/>
        <v>6.305319728971905</v>
      </c>
      <c r="W204" s="4">
        <f t="shared" si="55"/>
        <v>6.3063505607506345</v>
      </c>
      <c r="X204" s="4">
        <f t="shared" si="55"/>
        <v>6.3071478993994079</v>
      </c>
      <c r="Y204" s="4">
        <f t="shared" si="55"/>
        <v>6.3230467509790991</v>
      </c>
      <c r="Z204" s="4">
        <f t="shared" si="55"/>
        <v>6.3240239815265644</v>
      </c>
      <c r="AA204" s="4">
        <f t="shared" si="55"/>
        <v>6.3250244972339109</v>
      </c>
      <c r="AB204" s="4">
        <f t="shared" si="55"/>
        <v>6.3409966667732531</v>
      </c>
      <c r="AC204" s="4">
        <f t="shared" si="55"/>
        <v>6.3421708020292975</v>
      </c>
      <c r="AD204" s="4">
        <f t="shared" si="55"/>
        <v>6.3433032392356123</v>
      </c>
      <c r="AE204" s="4">
        <f t="shared" si="55"/>
        <v>6.3445244391625986</v>
      </c>
      <c r="AF204" s="4">
        <f t="shared" si="55"/>
        <v>6.3603324150421283</v>
      </c>
      <c r="AG204" s="4">
        <f t="shared" si="55"/>
        <v>6.3616158645522152</v>
      </c>
      <c r="AH204" s="4">
        <f t="shared" si="55"/>
        <v>6.3627205975924177</v>
      </c>
      <c r="AI204" s="4">
        <f t="shared" si="55"/>
        <v>6.3638604233036355</v>
      </c>
      <c r="AJ204" s="4">
        <f t="shared" si="55"/>
        <v>6.3647739186523991</v>
      </c>
    </row>
    <row r="205" spans="2:36" ht="15" customHeight="1" x14ac:dyDescent="0.45">
      <c r="B205" s="29" t="s">
        <v>131</v>
      </c>
      <c r="C205" s="4">
        <f t="shared" si="53"/>
        <v>0.27483822863346818</v>
      </c>
      <c r="D205" s="4">
        <f t="shared" ref="D205:AJ205" si="56">D67*$C$146*D$151</f>
        <v>0.27995344649360826</v>
      </c>
      <c r="E205" s="4">
        <f t="shared" si="56"/>
        <v>0.39785729384474389</v>
      </c>
      <c r="F205" s="4">
        <f t="shared" si="56"/>
        <v>0.35368570436808938</v>
      </c>
      <c r="G205" s="4">
        <f t="shared" si="56"/>
        <v>0.30950247189839852</v>
      </c>
      <c r="H205" s="4">
        <f t="shared" si="56"/>
        <v>0.3095433778781253</v>
      </c>
      <c r="I205" s="4">
        <f t="shared" si="56"/>
        <v>0.29484328254699704</v>
      </c>
      <c r="J205" s="4">
        <f t="shared" si="56"/>
        <v>0.29488825774206012</v>
      </c>
      <c r="K205" s="4">
        <f t="shared" si="56"/>
        <v>0.28019381779849967</v>
      </c>
      <c r="L205" s="4">
        <f t="shared" si="56"/>
        <v>0.28021651455632579</v>
      </c>
      <c r="M205" s="4">
        <f t="shared" si="56"/>
        <v>0.28025695075139218</v>
      </c>
      <c r="N205" s="4">
        <f t="shared" si="56"/>
        <v>0.29504349891292586</v>
      </c>
      <c r="O205" s="4">
        <f t="shared" si="56"/>
        <v>0.29508734013530658</v>
      </c>
      <c r="P205" s="4">
        <f t="shared" si="56"/>
        <v>0.29512214520443603</v>
      </c>
      <c r="Q205" s="4">
        <f t="shared" si="56"/>
        <v>0.29516068485921776</v>
      </c>
      <c r="R205" s="4">
        <f t="shared" si="56"/>
        <v>0.29519193196936827</v>
      </c>
      <c r="S205" s="4">
        <f t="shared" si="56"/>
        <v>0.2952210276184874</v>
      </c>
      <c r="T205" s="4">
        <f t="shared" si="56"/>
        <v>0.29525977342451976</v>
      </c>
      <c r="U205" s="4">
        <f t="shared" si="56"/>
        <v>0.29528985214978004</v>
      </c>
      <c r="V205" s="4">
        <f t="shared" si="56"/>
        <v>0.29533113484645923</v>
      </c>
      <c r="W205" s="4">
        <f t="shared" si="56"/>
        <v>0.29537941736536927</v>
      </c>
      <c r="X205" s="4">
        <f t="shared" si="56"/>
        <v>0.29541676343791134</v>
      </c>
      <c r="Y205" s="4">
        <f t="shared" si="56"/>
        <v>0.29546947434481774</v>
      </c>
      <c r="Z205" s="4">
        <f t="shared" si="56"/>
        <v>0.29551513932367124</v>
      </c>
      <c r="AA205" s="4">
        <f t="shared" si="56"/>
        <v>0.29556189239410807</v>
      </c>
      <c r="AB205" s="4">
        <f t="shared" si="56"/>
        <v>0.29561756022252927</v>
      </c>
      <c r="AC205" s="4">
        <f t="shared" si="56"/>
        <v>0.29567229846290433</v>
      </c>
      <c r="AD205" s="4">
        <f t="shared" si="56"/>
        <v>0.29572509273825698</v>
      </c>
      <c r="AE205" s="4">
        <f t="shared" si="56"/>
        <v>0.29578202513578544</v>
      </c>
      <c r="AF205" s="4">
        <f t="shared" si="56"/>
        <v>0.29582941465312229</v>
      </c>
      <c r="AG205" s="4">
        <f t="shared" si="56"/>
        <v>0.29588910997917284</v>
      </c>
      <c r="AH205" s="4">
        <f t="shared" si="56"/>
        <v>0.29594049291127528</v>
      </c>
      <c r="AI205" s="4">
        <f t="shared" si="56"/>
        <v>0.29599350806063429</v>
      </c>
      <c r="AJ205" s="4">
        <f t="shared" si="56"/>
        <v>0.29603599621639071</v>
      </c>
    </row>
    <row r="206" spans="2:36" ht="15" customHeight="1" x14ac:dyDescent="0.45">
      <c r="B206" s="29" t="s">
        <v>159</v>
      </c>
      <c r="C206" s="4">
        <f t="shared" si="53"/>
        <v>1.5188428424481135</v>
      </c>
      <c r="D206" s="4">
        <f t="shared" ref="D206:AJ206" si="57">D68*$C$146*D$151</f>
        <v>1.6060487193580681</v>
      </c>
      <c r="E206" s="4">
        <f t="shared" si="57"/>
        <v>1.6798419073444744</v>
      </c>
      <c r="F206" s="4">
        <f t="shared" si="57"/>
        <v>1.694744000097095</v>
      </c>
      <c r="G206" s="4">
        <f t="shared" si="57"/>
        <v>1.6801562760198776</v>
      </c>
      <c r="H206" s="4">
        <f t="shared" si="57"/>
        <v>1.665638176201341</v>
      </c>
      <c r="I206" s="4">
        <f t="shared" si="57"/>
        <v>1.6068958898811336</v>
      </c>
      <c r="J206" s="4">
        <f t="shared" si="57"/>
        <v>1.5776521789200217</v>
      </c>
      <c r="K206" s="4">
        <f t="shared" si="57"/>
        <v>1.5779336054968141</v>
      </c>
      <c r="L206" s="4">
        <f t="shared" si="57"/>
        <v>1.5780614240803608</v>
      </c>
      <c r="M206" s="4">
        <f t="shared" si="57"/>
        <v>1.5782891437052089</v>
      </c>
      <c r="N206" s="4">
        <f t="shared" si="57"/>
        <v>1.5932348941297994</v>
      </c>
      <c r="O206" s="4">
        <f t="shared" si="57"/>
        <v>1.5934716367306556</v>
      </c>
      <c r="P206" s="4">
        <f t="shared" si="57"/>
        <v>1.5936595841039547</v>
      </c>
      <c r="Q206" s="4">
        <f t="shared" si="57"/>
        <v>1.5938676982397759</v>
      </c>
      <c r="R206" s="4">
        <f t="shared" si="57"/>
        <v>1.5940364326345886</v>
      </c>
      <c r="S206" s="4">
        <f t="shared" si="57"/>
        <v>1.5941935491398318</v>
      </c>
      <c r="T206" s="4">
        <f t="shared" si="57"/>
        <v>1.5944027764924069</v>
      </c>
      <c r="U206" s="4">
        <f t="shared" si="57"/>
        <v>1.5945652016088121</v>
      </c>
      <c r="V206" s="4">
        <f t="shared" si="57"/>
        <v>1.6095546849132027</v>
      </c>
      <c r="W206" s="4">
        <f t="shared" si="57"/>
        <v>1.6098178246412627</v>
      </c>
      <c r="X206" s="4">
        <f t="shared" si="57"/>
        <v>1.6100213607366169</v>
      </c>
      <c r="Y206" s="4">
        <f t="shared" si="57"/>
        <v>1.6103086351792564</v>
      </c>
      <c r="Z206" s="4">
        <f t="shared" si="57"/>
        <v>1.6105575093140081</v>
      </c>
      <c r="AA206" s="4">
        <f t="shared" si="57"/>
        <v>1.6108123135478889</v>
      </c>
      <c r="AB206" s="4">
        <f t="shared" si="57"/>
        <v>1.6111157032127843</v>
      </c>
      <c r="AC206" s="4">
        <f t="shared" si="57"/>
        <v>1.6114140266228285</v>
      </c>
      <c r="AD206" s="4">
        <f t="shared" si="57"/>
        <v>1.6117017554235005</v>
      </c>
      <c r="AE206" s="4">
        <f t="shared" si="57"/>
        <v>1.6120120369900306</v>
      </c>
      <c r="AF206" s="4">
        <f t="shared" si="57"/>
        <v>1.6122703098595164</v>
      </c>
      <c r="AG206" s="4">
        <f t="shared" si="57"/>
        <v>1.6125956493864919</v>
      </c>
      <c r="AH206" s="4">
        <f t="shared" si="57"/>
        <v>1.61287568636645</v>
      </c>
      <c r="AI206" s="4">
        <f t="shared" si="57"/>
        <v>1.6131646189304565</v>
      </c>
      <c r="AJ206" s="4">
        <f t="shared" si="57"/>
        <v>1.6133961793793292</v>
      </c>
    </row>
    <row r="207" spans="2:36" ht="15" customHeight="1" x14ac:dyDescent="0.45">
      <c r="B207" s="31"/>
    </row>
    <row r="208" spans="2:36" ht="15" customHeight="1" x14ac:dyDescent="0.45">
      <c r="B208" s="26" t="s">
        <v>78</v>
      </c>
      <c r="C208" s="4">
        <f t="shared" ref="C208:C245" si="58">C70*$C$146</f>
        <v>3.4137801030262365</v>
      </c>
      <c r="D208" s="4">
        <f t="shared" ref="D208:AJ208" si="59">D70*$C$146*D$151</f>
        <v>3.4920508852097449</v>
      </c>
      <c r="E208" s="4">
        <f t="shared" si="59"/>
        <v>3.5070383679647792</v>
      </c>
      <c r="F208" s="4">
        <f t="shared" si="59"/>
        <v>3.507383234983553</v>
      </c>
      <c r="G208" s="4">
        <f t="shared" si="59"/>
        <v>3.5224328944627255</v>
      </c>
      <c r="H208" s="4">
        <f t="shared" si="59"/>
        <v>3.5376386043214318</v>
      </c>
      <c r="I208" s="4">
        <f t="shared" si="59"/>
        <v>3.5381193905639639</v>
      </c>
      <c r="J208" s="4">
        <f t="shared" si="59"/>
        <v>3.5534035057918247</v>
      </c>
      <c r="K208" s="4">
        <f t="shared" si="59"/>
        <v>3.5540373731283381</v>
      </c>
      <c r="L208" s="4">
        <f t="shared" si="59"/>
        <v>3.5690735011910966</v>
      </c>
      <c r="M208" s="4">
        <f t="shared" si="59"/>
        <v>3.5695885306229953</v>
      </c>
      <c r="N208" s="4">
        <f t="shared" si="59"/>
        <v>3.5847785117920483</v>
      </c>
      <c r="O208" s="4">
        <f t="shared" si="59"/>
        <v>3.585311182643975</v>
      </c>
      <c r="P208" s="4">
        <f t="shared" si="59"/>
        <v>3.5857340642338977</v>
      </c>
      <c r="Q208" s="4">
        <f t="shared" si="59"/>
        <v>3.5714442867965346</v>
      </c>
      <c r="R208" s="4">
        <f t="shared" si="59"/>
        <v>3.5718223768293553</v>
      </c>
      <c r="S208" s="4">
        <f t="shared" si="59"/>
        <v>3.542652331421849</v>
      </c>
      <c r="T208" s="4">
        <f t="shared" si="59"/>
        <v>3.5283542924230109</v>
      </c>
      <c r="U208" s="4">
        <f t="shared" si="59"/>
        <v>3.5287137331898708</v>
      </c>
      <c r="V208" s="4">
        <f t="shared" si="59"/>
        <v>3.5439736181575108</v>
      </c>
      <c r="W208" s="4">
        <f t="shared" si="59"/>
        <v>3.544553008384431</v>
      </c>
      <c r="X208" s="4">
        <f t="shared" si="59"/>
        <v>3.5450011612549361</v>
      </c>
      <c r="Y208" s="4">
        <f t="shared" si="59"/>
        <v>3.5456336921378124</v>
      </c>
      <c r="Z208" s="4">
        <f t="shared" si="59"/>
        <v>3.5609574288502381</v>
      </c>
      <c r="AA208" s="4">
        <f t="shared" si="59"/>
        <v>3.5615208033490013</v>
      </c>
      <c r="AB208" s="4">
        <f t="shared" si="59"/>
        <v>3.5621916006814773</v>
      </c>
      <c r="AC208" s="4">
        <f t="shared" si="59"/>
        <v>3.5628511964779963</v>
      </c>
      <c r="AD208" s="4">
        <f t="shared" si="59"/>
        <v>3.5634873674959966</v>
      </c>
      <c r="AE208" s="4">
        <f t="shared" si="59"/>
        <v>3.5641734028862144</v>
      </c>
      <c r="AF208" s="4">
        <f t="shared" si="59"/>
        <v>3.5647444465701232</v>
      </c>
      <c r="AG208" s="4">
        <f t="shared" si="59"/>
        <v>3.5654637752490319</v>
      </c>
      <c r="AH208" s="4">
        <f t="shared" si="59"/>
        <v>3.5660829395808662</v>
      </c>
      <c r="AI208" s="4">
        <f t="shared" si="59"/>
        <v>3.5667217721306423</v>
      </c>
      <c r="AJ208" s="4">
        <f t="shared" si="59"/>
        <v>3.567233754407507</v>
      </c>
    </row>
    <row r="209" spans="2:36" ht="15" customHeight="1" x14ac:dyDescent="0.45">
      <c r="B209" s="29" t="s">
        <v>162</v>
      </c>
      <c r="C209" s="4">
        <f t="shared" si="58"/>
        <v>1.4320518228796502</v>
      </c>
      <c r="D209" s="4">
        <f t="shared" ref="D209:AJ209" si="60">D71*$C$146*D$151</f>
        <v>1.458704800150906</v>
      </c>
      <c r="E209" s="4">
        <f t="shared" si="60"/>
        <v>1.4588100774307278</v>
      </c>
      <c r="F209" s="4">
        <f t="shared" si="60"/>
        <v>1.4736904348670392</v>
      </c>
      <c r="G209" s="4">
        <f t="shared" si="60"/>
        <v>1.4738212947542786</v>
      </c>
      <c r="H209" s="4">
        <f t="shared" si="60"/>
        <v>1.4740160851339301</v>
      </c>
      <c r="I209" s="4">
        <f t="shared" si="60"/>
        <v>1.4742164127349853</v>
      </c>
      <c r="J209" s="4">
        <f t="shared" si="60"/>
        <v>1.4744412887103007</v>
      </c>
      <c r="K209" s="4">
        <f t="shared" si="60"/>
        <v>1.4599572611606035</v>
      </c>
      <c r="L209" s="4">
        <f t="shared" si="60"/>
        <v>1.4600755232145397</v>
      </c>
      <c r="M209" s="4">
        <f t="shared" si="60"/>
        <v>1.4602862170730435</v>
      </c>
      <c r="N209" s="4">
        <f t="shared" si="60"/>
        <v>1.460465319618983</v>
      </c>
      <c r="O209" s="4">
        <f t="shared" si="60"/>
        <v>1.4606823336697676</v>
      </c>
      <c r="P209" s="4">
        <f t="shared" si="60"/>
        <v>1.4608546187619587</v>
      </c>
      <c r="Q209" s="4">
        <f t="shared" si="60"/>
        <v>1.4610453900531279</v>
      </c>
      <c r="R209" s="4">
        <f t="shared" si="60"/>
        <v>1.4464404666499047</v>
      </c>
      <c r="S209" s="4">
        <f t="shared" si="60"/>
        <v>1.4465830353305882</v>
      </c>
      <c r="T209" s="4">
        <f t="shared" si="60"/>
        <v>1.4467728897801471</v>
      </c>
      <c r="U209" s="4">
        <f t="shared" si="60"/>
        <v>1.4469202755339223</v>
      </c>
      <c r="V209" s="4">
        <f t="shared" si="60"/>
        <v>1.4323560040053271</v>
      </c>
      <c r="W209" s="4">
        <f t="shared" si="60"/>
        <v>1.432590174222041</v>
      </c>
      <c r="X209" s="4">
        <f t="shared" si="60"/>
        <v>1.4327713026738702</v>
      </c>
      <c r="Y209" s="4">
        <f t="shared" si="60"/>
        <v>1.4182534768551252</v>
      </c>
      <c r="Z209" s="4">
        <f t="shared" si="60"/>
        <v>1.4184726687536218</v>
      </c>
      <c r="AA209" s="4">
        <f t="shared" si="60"/>
        <v>1.4039189888720134</v>
      </c>
      <c r="AB209" s="4">
        <f t="shared" si="60"/>
        <v>1.4041834110570142</v>
      </c>
      <c r="AC209" s="4">
        <f t="shared" si="60"/>
        <v>1.3896598027756502</v>
      </c>
      <c r="AD209" s="4">
        <f t="shared" si="60"/>
        <v>1.3899079358698079</v>
      </c>
      <c r="AE209" s="4">
        <f t="shared" si="60"/>
        <v>1.3753864168814025</v>
      </c>
      <c r="AF209" s="4">
        <f t="shared" si="60"/>
        <v>1.3608153074043623</v>
      </c>
      <c r="AG209" s="4">
        <f t="shared" si="60"/>
        <v>1.3462954504052362</v>
      </c>
      <c r="AH209" s="4">
        <f t="shared" si="60"/>
        <v>1.3465292427463023</v>
      </c>
      <c r="AI209" s="4">
        <f t="shared" si="60"/>
        <v>1.331970786272854</v>
      </c>
      <c r="AJ209" s="4">
        <f t="shared" si="60"/>
        <v>1.3321619829737579</v>
      </c>
    </row>
    <row r="210" spans="2:36" ht="15" customHeight="1" x14ac:dyDescent="0.45">
      <c r="B210" s="29" t="s">
        <v>119</v>
      </c>
      <c r="C210" s="4">
        <f t="shared" si="58"/>
        <v>0.15911686920884999</v>
      </c>
      <c r="D210" s="4">
        <f t="shared" ref="D210:AJ210" si="61">D72*$C$146*D$151</f>
        <v>0.1620783111278784</v>
      </c>
      <c r="E210" s="4">
        <f t="shared" si="61"/>
        <v>0.16209000860341416</v>
      </c>
      <c r="F210" s="4">
        <f t="shared" si="61"/>
        <v>0.1621059478353743</v>
      </c>
      <c r="G210" s="4">
        <f t="shared" si="61"/>
        <v>0.1768585553705134</v>
      </c>
      <c r="H210" s="4">
        <f t="shared" si="61"/>
        <v>0.17688193021607163</v>
      </c>
      <c r="I210" s="4">
        <f t="shared" si="61"/>
        <v>0.17690596952819823</v>
      </c>
      <c r="J210" s="4">
        <f t="shared" si="61"/>
        <v>0.17693295464523606</v>
      </c>
      <c r="K210" s="4">
        <f t="shared" si="61"/>
        <v>0.17696451650431561</v>
      </c>
      <c r="L210" s="4">
        <f t="shared" si="61"/>
        <v>0.17697885129873206</v>
      </c>
      <c r="M210" s="4">
        <f t="shared" si="61"/>
        <v>0.17700438994824774</v>
      </c>
      <c r="N210" s="4">
        <f t="shared" si="61"/>
        <v>0.17702609934775551</v>
      </c>
      <c r="O210" s="4">
        <f t="shared" si="61"/>
        <v>0.17705240408118397</v>
      </c>
      <c r="P210" s="4">
        <f t="shared" si="61"/>
        <v>0.17707328712266163</v>
      </c>
      <c r="Q210" s="4">
        <f t="shared" si="61"/>
        <v>0.17709641091553066</v>
      </c>
      <c r="R210" s="4">
        <f t="shared" si="61"/>
        <v>0.17711515918162096</v>
      </c>
      <c r="S210" s="4">
        <f t="shared" si="61"/>
        <v>0.17713261657109244</v>
      </c>
      <c r="T210" s="4">
        <f t="shared" si="61"/>
        <v>0.16239287538348587</v>
      </c>
      <c r="U210" s="4">
        <f t="shared" si="61"/>
        <v>0.16240941868237899</v>
      </c>
      <c r="V210" s="4">
        <f t="shared" si="61"/>
        <v>0.16243212416555258</v>
      </c>
      <c r="W210" s="4">
        <f t="shared" si="61"/>
        <v>0.16245867955095311</v>
      </c>
      <c r="X210" s="4">
        <f t="shared" si="61"/>
        <v>0.16247921989085126</v>
      </c>
      <c r="Y210" s="4">
        <f t="shared" si="61"/>
        <v>0.16250821088964976</v>
      </c>
      <c r="Z210" s="4">
        <f t="shared" si="61"/>
        <v>0.16253332662801917</v>
      </c>
      <c r="AA210" s="4">
        <f t="shared" si="61"/>
        <v>0.16255904081675943</v>
      </c>
      <c r="AB210" s="4">
        <f t="shared" si="61"/>
        <v>0.1625896581223911</v>
      </c>
      <c r="AC210" s="4">
        <f t="shared" si="61"/>
        <v>0.16261976415459736</v>
      </c>
      <c r="AD210" s="4">
        <f t="shared" si="61"/>
        <v>0.16264880100604134</v>
      </c>
      <c r="AE210" s="4">
        <f t="shared" si="61"/>
        <v>0.162680113824682</v>
      </c>
      <c r="AF210" s="4">
        <f t="shared" si="61"/>
        <v>0.16270617805921722</v>
      </c>
      <c r="AG210" s="4">
        <f t="shared" si="61"/>
        <v>0.16273901048854503</v>
      </c>
      <c r="AH210" s="4">
        <f t="shared" si="61"/>
        <v>0.16276727110120137</v>
      </c>
      <c r="AI210" s="4">
        <f t="shared" si="61"/>
        <v>0.16279642943334882</v>
      </c>
      <c r="AJ210" s="4">
        <f t="shared" si="61"/>
        <v>0.16281979791901485</v>
      </c>
    </row>
    <row r="211" spans="2:36" ht="15" customHeight="1" x14ac:dyDescent="0.45">
      <c r="B211" s="29" t="s">
        <v>124</v>
      </c>
      <c r="C211" s="4">
        <f t="shared" si="58"/>
        <v>0</v>
      </c>
      <c r="D211" s="4">
        <f t="shared" ref="D211:AJ211" si="62">D73*$C$146*D$151</f>
        <v>0</v>
      </c>
      <c r="E211" s="4">
        <f t="shared" si="62"/>
        <v>0</v>
      </c>
      <c r="F211" s="4">
        <f t="shared" si="62"/>
        <v>0</v>
      </c>
      <c r="G211" s="4">
        <f t="shared" si="62"/>
        <v>0</v>
      </c>
      <c r="H211" s="4">
        <f t="shared" si="62"/>
        <v>0</v>
      </c>
      <c r="I211" s="4">
        <f t="shared" si="62"/>
        <v>0</v>
      </c>
      <c r="J211" s="4">
        <f t="shared" si="62"/>
        <v>0</v>
      </c>
      <c r="K211" s="4">
        <f t="shared" si="62"/>
        <v>0</v>
      </c>
      <c r="L211" s="4">
        <f t="shared" si="62"/>
        <v>0</v>
      </c>
      <c r="M211" s="4">
        <f t="shared" si="62"/>
        <v>0</v>
      </c>
      <c r="N211" s="4">
        <f t="shared" si="62"/>
        <v>0</v>
      </c>
      <c r="O211" s="4">
        <f t="shared" si="62"/>
        <v>0</v>
      </c>
      <c r="P211" s="4">
        <f t="shared" si="62"/>
        <v>0</v>
      </c>
      <c r="Q211" s="4">
        <f t="shared" si="62"/>
        <v>0</v>
      </c>
      <c r="R211" s="4">
        <f t="shared" si="62"/>
        <v>0</v>
      </c>
      <c r="S211" s="4">
        <f t="shared" si="62"/>
        <v>0</v>
      </c>
      <c r="T211" s="4">
        <f t="shared" si="62"/>
        <v>0</v>
      </c>
      <c r="U211" s="4">
        <f t="shared" si="62"/>
        <v>0</v>
      </c>
      <c r="V211" s="4">
        <f t="shared" si="62"/>
        <v>0</v>
      </c>
      <c r="W211" s="4">
        <f t="shared" si="62"/>
        <v>0</v>
      </c>
      <c r="X211" s="4">
        <f t="shared" si="62"/>
        <v>0</v>
      </c>
      <c r="Y211" s="4">
        <f t="shared" si="62"/>
        <v>0</v>
      </c>
      <c r="Z211" s="4">
        <f t="shared" si="62"/>
        <v>0</v>
      </c>
      <c r="AA211" s="4">
        <f t="shared" si="62"/>
        <v>0</v>
      </c>
      <c r="AB211" s="4">
        <f t="shared" si="62"/>
        <v>0</v>
      </c>
      <c r="AC211" s="4">
        <f t="shared" si="62"/>
        <v>0</v>
      </c>
      <c r="AD211" s="4">
        <f t="shared" si="62"/>
        <v>0</v>
      </c>
      <c r="AE211" s="4">
        <f t="shared" si="62"/>
        <v>0</v>
      </c>
      <c r="AF211" s="4">
        <f t="shared" si="62"/>
        <v>0</v>
      </c>
      <c r="AG211" s="4">
        <f t="shared" si="62"/>
        <v>0</v>
      </c>
      <c r="AH211" s="4">
        <f t="shared" si="62"/>
        <v>0</v>
      </c>
      <c r="AI211" s="4">
        <f t="shared" si="62"/>
        <v>0</v>
      </c>
      <c r="AJ211" s="4">
        <f t="shared" si="62"/>
        <v>0</v>
      </c>
    </row>
    <row r="212" spans="2:36" ht="15" customHeight="1" x14ac:dyDescent="0.45">
      <c r="B212" s="29" t="s">
        <v>98</v>
      </c>
      <c r="C212" s="4">
        <f t="shared" si="58"/>
        <v>0.91130570546886813</v>
      </c>
      <c r="D212" s="4">
        <f t="shared" ref="D212:AJ212" si="63">D74*$C$146*D$151</f>
        <v>0.92826669100512205</v>
      </c>
      <c r="E212" s="4">
        <f t="shared" si="63"/>
        <v>0.92833368563773577</v>
      </c>
      <c r="F212" s="4">
        <f t="shared" si="63"/>
        <v>0.92842497396623469</v>
      </c>
      <c r="G212" s="4">
        <f t="shared" si="63"/>
        <v>0.92850741569519546</v>
      </c>
      <c r="H212" s="4">
        <f t="shared" si="63"/>
        <v>0.92863013363437596</v>
      </c>
      <c r="I212" s="4">
        <f t="shared" si="63"/>
        <v>0.91401417589569078</v>
      </c>
      <c r="J212" s="4">
        <f t="shared" si="63"/>
        <v>0.91415359900038651</v>
      </c>
      <c r="K212" s="4">
        <f t="shared" si="63"/>
        <v>0.91431666860563043</v>
      </c>
      <c r="L212" s="4">
        <f t="shared" si="63"/>
        <v>0.91439073171011565</v>
      </c>
      <c r="M212" s="4">
        <f t="shared" si="63"/>
        <v>0.89977231557025916</v>
      </c>
      <c r="N212" s="4">
        <f t="shared" si="63"/>
        <v>0.89988267168442371</v>
      </c>
      <c r="O212" s="4">
        <f t="shared" si="63"/>
        <v>0.88526202040591973</v>
      </c>
      <c r="P212" s="4">
        <f t="shared" si="63"/>
        <v>0.87061032835308638</v>
      </c>
      <c r="Q212" s="4">
        <f t="shared" si="63"/>
        <v>0.85596598609173158</v>
      </c>
      <c r="R212" s="4">
        <f t="shared" si="63"/>
        <v>0.82653740951423105</v>
      </c>
      <c r="S212" s="4">
        <f t="shared" si="63"/>
        <v>0.78233572318899158</v>
      </c>
      <c r="T212" s="4">
        <f t="shared" si="63"/>
        <v>0.76767541090375147</v>
      </c>
      <c r="U212" s="4">
        <f t="shared" si="63"/>
        <v>0.76775361558942801</v>
      </c>
      <c r="V212" s="4">
        <f t="shared" si="63"/>
        <v>0.76786095060079396</v>
      </c>
      <c r="W212" s="4">
        <f t="shared" si="63"/>
        <v>0.76798648514996015</v>
      </c>
      <c r="X212" s="4">
        <f t="shared" si="63"/>
        <v>0.75331274676667392</v>
      </c>
      <c r="Y212" s="4">
        <f t="shared" si="63"/>
        <v>0.7534471595792851</v>
      </c>
      <c r="Z212" s="4">
        <f t="shared" si="63"/>
        <v>0.75356360527536159</v>
      </c>
      <c r="AA212" s="4">
        <f t="shared" si="63"/>
        <v>0.73890473098527021</v>
      </c>
      <c r="AB212" s="4">
        <f t="shared" si="63"/>
        <v>0.73904390055632319</v>
      </c>
      <c r="AC212" s="4">
        <f t="shared" si="63"/>
        <v>0.73918074615726082</v>
      </c>
      <c r="AD212" s="4">
        <f t="shared" si="63"/>
        <v>0.72452647720872965</v>
      </c>
      <c r="AE212" s="4">
        <f t="shared" si="63"/>
        <v>0.72466596158267438</v>
      </c>
      <c r="AF212" s="4">
        <f t="shared" si="63"/>
        <v>0.70999059516749341</v>
      </c>
      <c r="AG212" s="4">
        <f t="shared" si="63"/>
        <v>0.71013386395001465</v>
      </c>
      <c r="AH212" s="4">
        <f t="shared" si="63"/>
        <v>0.69546015834149677</v>
      </c>
      <c r="AI212" s="4">
        <f t="shared" si="63"/>
        <v>0.69558474394249048</v>
      </c>
      <c r="AJ212" s="4">
        <f t="shared" si="63"/>
        <v>0.69568459110851799</v>
      </c>
    </row>
    <row r="213" spans="2:36" ht="15" customHeight="1" x14ac:dyDescent="0.45">
      <c r="B213" s="29" t="s">
        <v>100</v>
      </c>
      <c r="C213" s="4">
        <f t="shared" si="58"/>
        <v>0.33269890834577726</v>
      </c>
      <c r="D213" s="4">
        <f t="shared" ref="D213:AJ213" si="64">D75*$C$146*D$151</f>
        <v>0.33889101417647316</v>
      </c>
      <c r="E213" s="4">
        <f t="shared" si="64"/>
        <v>0.33891547253441151</v>
      </c>
      <c r="F213" s="4">
        <f t="shared" si="64"/>
        <v>0.33894880001941902</v>
      </c>
      <c r="G213" s="4">
        <f t="shared" si="64"/>
        <v>0.33897889779348411</v>
      </c>
      <c r="H213" s="4">
        <f t="shared" si="64"/>
        <v>0.33902369958080392</v>
      </c>
      <c r="I213" s="4">
        <f t="shared" si="64"/>
        <v>0.33906977492904661</v>
      </c>
      <c r="J213" s="4">
        <f t="shared" si="64"/>
        <v>0.33912149640336914</v>
      </c>
      <c r="K213" s="4">
        <f t="shared" si="64"/>
        <v>0.33918198996660487</v>
      </c>
      <c r="L213" s="4">
        <f t="shared" si="64"/>
        <v>0.33920946498923649</v>
      </c>
      <c r="M213" s="4">
        <f t="shared" si="64"/>
        <v>0.33925841406747476</v>
      </c>
      <c r="N213" s="4">
        <f t="shared" si="64"/>
        <v>0.33930002374986468</v>
      </c>
      <c r="O213" s="4">
        <f t="shared" si="64"/>
        <v>0.33935044115560253</v>
      </c>
      <c r="P213" s="4">
        <f t="shared" si="64"/>
        <v>0.33939046698510145</v>
      </c>
      <c r="Q213" s="4">
        <f t="shared" si="64"/>
        <v>0.33943478758810042</v>
      </c>
      <c r="R213" s="4">
        <f t="shared" si="64"/>
        <v>0.33947072176477344</v>
      </c>
      <c r="S213" s="4">
        <f t="shared" si="64"/>
        <v>0.33950418176126052</v>
      </c>
      <c r="T213" s="4">
        <f t="shared" si="64"/>
        <v>0.33954873943819769</v>
      </c>
      <c r="U213" s="4">
        <f t="shared" si="64"/>
        <v>0.33958332997224699</v>
      </c>
      <c r="V213" s="4">
        <f t="shared" si="64"/>
        <v>0.33963080507342813</v>
      </c>
      <c r="W213" s="4">
        <f t="shared" si="64"/>
        <v>0.33968632997017467</v>
      </c>
      <c r="X213" s="4">
        <f t="shared" si="64"/>
        <v>0.33972927795359809</v>
      </c>
      <c r="Y213" s="4">
        <f t="shared" si="64"/>
        <v>0.32501642177929951</v>
      </c>
      <c r="Z213" s="4">
        <f t="shared" si="64"/>
        <v>0.32506665325603834</v>
      </c>
      <c r="AA213" s="4">
        <f t="shared" si="64"/>
        <v>0.32511808163351885</v>
      </c>
      <c r="AB213" s="4">
        <f t="shared" si="64"/>
        <v>0.32517931624478219</v>
      </c>
      <c r="AC213" s="4">
        <f t="shared" si="64"/>
        <v>0.32523952830919473</v>
      </c>
      <c r="AD213" s="4">
        <f t="shared" si="64"/>
        <v>0.32529760201208269</v>
      </c>
      <c r="AE213" s="4">
        <f t="shared" si="64"/>
        <v>0.32536022764936401</v>
      </c>
      <c r="AF213" s="4">
        <f t="shared" si="64"/>
        <v>0.32541235611843444</v>
      </c>
      <c r="AG213" s="4">
        <f t="shared" si="64"/>
        <v>0.31068356547813142</v>
      </c>
      <c r="AH213" s="4">
        <f t="shared" si="64"/>
        <v>0.31073751755683893</v>
      </c>
      <c r="AI213" s="4">
        <f t="shared" si="64"/>
        <v>0.31079318346366591</v>
      </c>
      <c r="AJ213" s="4">
        <f t="shared" si="64"/>
        <v>0.31083779602721012</v>
      </c>
    </row>
    <row r="214" spans="2:36" ht="15" customHeight="1" x14ac:dyDescent="0.45">
      <c r="B214" s="29" t="s">
        <v>102</v>
      </c>
      <c r="C214" s="4">
        <f t="shared" si="58"/>
        <v>1.4465169928077273E-2</v>
      </c>
      <c r="D214" s="4">
        <f t="shared" ref="D214:AJ214" si="65">D76*$C$146*D$151</f>
        <v>1.4734391920716221E-2</v>
      </c>
      <c r="E214" s="4">
        <f t="shared" si="65"/>
        <v>1.4735455327583106E-2</v>
      </c>
      <c r="F214" s="4">
        <f t="shared" si="65"/>
        <v>1.4736904348670391E-2</v>
      </c>
      <c r="G214" s="4">
        <f t="shared" si="65"/>
        <v>1.4738212947542784E-2</v>
      </c>
      <c r="H214" s="4">
        <f t="shared" si="65"/>
        <v>1.47401608513393E-2</v>
      </c>
      <c r="I214" s="4">
        <f t="shared" si="65"/>
        <v>1.474216412734985E-2</v>
      </c>
      <c r="J214" s="4">
        <f t="shared" si="65"/>
        <v>1.4744412887103008E-2</v>
      </c>
      <c r="K214" s="4">
        <f t="shared" si="65"/>
        <v>1.4747043042026299E-2</v>
      </c>
      <c r="L214" s="4">
        <f t="shared" si="65"/>
        <v>1.4748237608227672E-2</v>
      </c>
      <c r="M214" s="4">
        <f t="shared" si="65"/>
        <v>1.475036582902064E-2</v>
      </c>
      <c r="N214" s="4">
        <f t="shared" si="65"/>
        <v>1.475217494564629E-2</v>
      </c>
      <c r="O214" s="4">
        <f t="shared" si="65"/>
        <v>1.4754367006765329E-2</v>
      </c>
      <c r="P214" s="4">
        <f t="shared" si="65"/>
        <v>1.4756107260221802E-2</v>
      </c>
      <c r="Q214" s="4">
        <f t="shared" si="65"/>
        <v>1.4758034242960887E-2</v>
      </c>
      <c r="R214" s="4">
        <f t="shared" si="65"/>
        <v>1.4759596598468412E-2</v>
      </c>
      <c r="S214" s="4">
        <f t="shared" si="65"/>
        <v>1.4761051380924371E-2</v>
      </c>
      <c r="T214" s="4">
        <f t="shared" si="65"/>
        <v>1.4762988671225991E-2</v>
      </c>
      <c r="U214" s="4">
        <f t="shared" si="65"/>
        <v>1.4764492607489001E-2</v>
      </c>
      <c r="V214" s="4">
        <f t="shared" si="65"/>
        <v>1.4766556742322962E-2</v>
      </c>
      <c r="W214" s="4">
        <f t="shared" si="65"/>
        <v>1.4768970868268463E-2</v>
      </c>
      <c r="X214" s="4">
        <f t="shared" si="65"/>
        <v>1.4770838171895569E-2</v>
      </c>
      <c r="Y214" s="4">
        <f t="shared" si="65"/>
        <v>1.4773473717240887E-2</v>
      </c>
      <c r="Z214" s="4">
        <f t="shared" si="65"/>
        <v>1.477575696618356E-2</v>
      </c>
      <c r="AA214" s="4">
        <f t="shared" si="65"/>
        <v>1.47780946197054E-2</v>
      </c>
      <c r="AB214" s="4">
        <f t="shared" si="65"/>
        <v>1.4780878011126462E-2</v>
      </c>
      <c r="AC214" s="4">
        <f t="shared" si="65"/>
        <v>1.4783614923145214E-2</v>
      </c>
      <c r="AD214" s="4">
        <f t="shared" si="65"/>
        <v>1.4786254636912848E-2</v>
      </c>
      <c r="AE214" s="4">
        <f t="shared" si="65"/>
        <v>1.4789101256789273E-2</v>
      </c>
      <c r="AF214" s="4">
        <f t="shared" si="65"/>
        <v>1.4791470732656114E-2</v>
      </c>
      <c r="AG214" s="4">
        <f t="shared" si="65"/>
        <v>1.479445549895864E-2</v>
      </c>
      <c r="AH214" s="4">
        <f t="shared" si="65"/>
        <v>1.4797024645563761E-2</v>
      </c>
      <c r="AI214" s="4">
        <f t="shared" si="65"/>
        <v>1.4799675403031712E-2</v>
      </c>
      <c r="AJ214" s="4">
        <f t="shared" si="65"/>
        <v>1.4801799810819532E-2</v>
      </c>
    </row>
    <row r="215" spans="2:36" ht="15" customHeight="1" x14ac:dyDescent="0.45">
      <c r="B215" s="29" t="s">
        <v>104</v>
      </c>
      <c r="C215" s="4">
        <f t="shared" si="58"/>
        <v>0</v>
      </c>
      <c r="D215" s="4">
        <f t="shared" ref="D215:AJ215" si="66">D77*$C$146*D$151</f>
        <v>1.4734391920716221E-2</v>
      </c>
      <c r="E215" s="4">
        <f t="shared" si="66"/>
        <v>1.4735455327583106E-2</v>
      </c>
      <c r="F215" s="4">
        <f t="shared" si="66"/>
        <v>1.4736904348670391E-2</v>
      </c>
      <c r="G215" s="4">
        <f t="shared" si="66"/>
        <v>1.4738212947542784E-2</v>
      </c>
      <c r="H215" s="4">
        <f t="shared" si="66"/>
        <v>1.47401608513393E-2</v>
      </c>
      <c r="I215" s="4">
        <f t="shared" si="66"/>
        <v>1.474216412734985E-2</v>
      </c>
      <c r="J215" s="4">
        <f t="shared" si="66"/>
        <v>1.4744412887103008E-2</v>
      </c>
      <c r="K215" s="4">
        <f t="shared" si="66"/>
        <v>1.4747043042026299E-2</v>
      </c>
      <c r="L215" s="4">
        <f t="shared" si="66"/>
        <v>2.9496475216455344E-2</v>
      </c>
      <c r="M215" s="4">
        <f t="shared" si="66"/>
        <v>2.950073165804128E-2</v>
      </c>
      <c r="N215" s="4">
        <f t="shared" si="66"/>
        <v>2.9504349891292581E-2</v>
      </c>
      <c r="O215" s="4">
        <f t="shared" si="66"/>
        <v>4.4263101020295993E-2</v>
      </c>
      <c r="P215" s="4">
        <f t="shared" si="66"/>
        <v>5.9024429040887207E-2</v>
      </c>
      <c r="Q215" s="4">
        <f t="shared" si="66"/>
        <v>7.379017121480444E-2</v>
      </c>
      <c r="R215" s="4">
        <f t="shared" si="66"/>
        <v>8.8557579590810481E-2</v>
      </c>
      <c r="S215" s="4">
        <f t="shared" si="66"/>
        <v>0.13284946242831933</v>
      </c>
      <c r="T215" s="4">
        <f t="shared" si="66"/>
        <v>0.14762988671225988</v>
      </c>
      <c r="U215" s="4">
        <f t="shared" si="66"/>
        <v>0.14764492607489002</v>
      </c>
      <c r="V215" s="4">
        <f t="shared" si="66"/>
        <v>0.14766556742322962</v>
      </c>
      <c r="W215" s="4">
        <f t="shared" si="66"/>
        <v>0.14768970868268463</v>
      </c>
      <c r="X215" s="4">
        <f t="shared" si="66"/>
        <v>0.14770838171895567</v>
      </c>
      <c r="Y215" s="4">
        <f t="shared" si="66"/>
        <v>0.14773473717240887</v>
      </c>
      <c r="Z215" s="4">
        <f t="shared" si="66"/>
        <v>0.14775756966183562</v>
      </c>
      <c r="AA215" s="4">
        <f t="shared" si="66"/>
        <v>0.14778094619705404</v>
      </c>
      <c r="AB215" s="4">
        <f t="shared" si="66"/>
        <v>0.14780878011126464</v>
      </c>
      <c r="AC215" s="4">
        <f t="shared" si="66"/>
        <v>0.14783614923145216</v>
      </c>
      <c r="AD215" s="4">
        <f t="shared" si="66"/>
        <v>0.14786254636912849</v>
      </c>
      <c r="AE215" s="4">
        <f t="shared" si="66"/>
        <v>0.14789101256789272</v>
      </c>
      <c r="AF215" s="4">
        <f t="shared" si="66"/>
        <v>0.14791470732656115</v>
      </c>
      <c r="AG215" s="4">
        <f t="shared" si="66"/>
        <v>0.14794455498958642</v>
      </c>
      <c r="AH215" s="4">
        <f t="shared" si="66"/>
        <v>0.14797024645563764</v>
      </c>
      <c r="AI215" s="4">
        <f t="shared" si="66"/>
        <v>0.14799675403031715</v>
      </c>
      <c r="AJ215" s="4">
        <f t="shared" si="66"/>
        <v>0.14801799810819535</v>
      </c>
    </row>
    <row r="216" spans="2:36" ht="15" customHeight="1" x14ac:dyDescent="0.45">
      <c r="B216" s="29" t="s">
        <v>106</v>
      </c>
      <c r="C216" s="4">
        <f t="shared" si="58"/>
        <v>0</v>
      </c>
      <c r="D216" s="4">
        <f t="shared" ref="D216:AJ216" si="67">D78*$C$146*D$151</f>
        <v>0</v>
      </c>
      <c r="E216" s="4">
        <f t="shared" si="67"/>
        <v>0</v>
      </c>
      <c r="F216" s="4">
        <f t="shared" si="67"/>
        <v>0</v>
      </c>
      <c r="G216" s="4">
        <f t="shared" si="67"/>
        <v>0</v>
      </c>
      <c r="H216" s="4">
        <f t="shared" si="67"/>
        <v>0</v>
      </c>
      <c r="I216" s="4">
        <f t="shared" si="67"/>
        <v>0</v>
      </c>
      <c r="J216" s="4">
        <f t="shared" si="67"/>
        <v>0</v>
      </c>
      <c r="K216" s="4">
        <f t="shared" si="67"/>
        <v>0</v>
      </c>
      <c r="L216" s="4">
        <f t="shared" si="67"/>
        <v>0</v>
      </c>
      <c r="M216" s="4">
        <f t="shared" si="67"/>
        <v>0</v>
      </c>
      <c r="N216" s="4">
        <f t="shared" si="67"/>
        <v>0</v>
      </c>
      <c r="O216" s="4">
        <f t="shared" si="67"/>
        <v>0</v>
      </c>
      <c r="P216" s="4">
        <f t="shared" si="67"/>
        <v>0</v>
      </c>
      <c r="Q216" s="4">
        <f t="shared" si="67"/>
        <v>0</v>
      </c>
      <c r="R216" s="4">
        <f t="shared" si="67"/>
        <v>0</v>
      </c>
      <c r="S216" s="4">
        <f t="shared" si="67"/>
        <v>0</v>
      </c>
      <c r="T216" s="4">
        <f t="shared" si="67"/>
        <v>0</v>
      </c>
      <c r="U216" s="4">
        <f t="shared" si="67"/>
        <v>0</v>
      </c>
      <c r="V216" s="4">
        <f t="shared" si="67"/>
        <v>0</v>
      </c>
      <c r="W216" s="4">
        <f t="shared" si="67"/>
        <v>0</v>
      </c>
      <c r="X216" s="4">
        <f t="shared" si="67"/>
        <v>0</v>
      </c>
      <c r="Y216" s="4">
        <f t="shared" si="67"/>
        <v>0</v>
      </c>
      <c r="Z216" s="4">
        <f t="shared" si="67"/>
        <v>0</v>
      </c>
      <c r="AA216" s="4">
        <f t="shared" si="67"/>
        <v>0</v>
      </c>
      <c r="AB216" s="4">
        <f t="shared" si="67"/>
        <v>0</v>
      </c>
      <c r="AC216" s="4">
        <f t="shared" si="67"/>
        <v>0</v>
      </c>
      <c r="AD216" s="4">
        <f t="shared" si="67"/>
        <v>0</v>
      </c>
      <c r="AE216" s="4">
        <f t="shared" si="67"/>
        <v>0</v>
      </c>
      <c r="AF216" s="4">
        <f t="shared" si="67"/>
        <v>0</v>
      </c>
      <c r="AG216" s="4">
        <f t="shared" si="67"/>
        <v>0</v>
      </c>
      <c r="AH216" s="4">
        <f t="shared" si="67"/>
        <v>0</v>
      </c>
      <c r="AI216" s="4">
        <f t="shared" si="67"/>
        <v>0</v>
      </c>
      <c r="AJ216" s="4">
        <f t="shared" si="67"/>
        <v>0</v>
      </c>
    </row>
    <row r="217" spans="2:36" ht="15" customHeight="1" x14ac:dyDescent="0.45">
      <c r="B217" s="29" t="s">
        <v>171</v>
      </c>
      <c r="C217" s="4">
        <f t="shared" si="58"/>
        <v>0.46288543769847273</v>
      </c>
      <c r="D217" s="4">
        <f t="shared" ref="D217:AJ217" si="68">D79*$C$146*D$151</f>
        <v>0.47150054146291909</v>
      </c>
      <c r="E217" s="4">
        <f t="shared" si="68"/>
        <v>0.48627002581024253</v>
      </c>
      <c r="F217" s="4">
        <f t="shared" si="68"/>
        <v>0.48631784350612295</v>
      </c>
      <c r="G217" s="4">
        <f t="shared" si="68"/>
        <v>0.48636102726891195</v>
      </c>
      <c r="H217" s="4">
        <f t="shared" si="68"/>
        <v>0.48642530809419693</v>
      </c>
      <c r="I217" s="4">
        <f t="shared" si="68"/>
        <v>0.50123358032989485</v>
      </c>
      <c r="J217" s="4">
        <f t="shared" si="68"/>
        <v>0.50131003816150221</v>
      </c>
      <c r="K217" s="4">
        <f t="shared" si="68"/>
        <v>0.50139946342889419</v>
      </c>
      <c r="L217" s="4">
        <f t="shared" si="68"/>
        <v>0.50144007867974083</v>
      </c>
      <c r="M217" s="4">
        <f t="shared" si="68"/>
        <v>0.51626280401572244</v>
      </c>
      <c r="N217" s="4">
        <f t="shared" si="68"/>
        <v>0.51632612309762027</v>
      </c>
      <c r="O217" s="4">
        <f t="shared" si="68"/>
        <v>0.51640284523678637</v>
      </c>
      <c r="P217" s="4">
        <f t="shared" si="68"/>
        <v>0.51646375410776302</v>
      </c>
      <c r="Q217" s="4">
        <f t="shared" si="68"/>
        <v>0.51653119850363105</v>
      </c>
      <c r="R217" s="4">
        <f t="shared" si="68"/>
        <v>0.53134547754486272</v>
      </c>
      <c r="S217" s="4">
        <f t="shared" si="68"/>
        <v>0.5313978497132773</v>
      </c>
      <c r="T217" s="4">
        <f t="shared" si="68"/>
        <v>0.53146759216413553</v>
      </c>
      <c r="U217" s="4">
        <f t="shared" si="68"/>
        <v>0.531521733869604</v>
      </c>
      <c r="V217" s="4">
        <f t="shared" si="68"/>
        <v>0.54636259946594956</v>
      </c>
      <c r="W217" s="4">
        <f t="shared" si="68"/>
        <v>0.54645192212593319</v>
      </c>
      <c r="X217" s="4">
        <f t="shared" si="68"/>
        <v>0.54652101236013606</v>
      </c>
      <c r="Y217" s="4">
        <f t="shared" si="68"/>
        <v>0.54661852753791285</v>
      </c>
      <c r="Z217" s="4">
        <f t="shared" si="68"/>
        <v>0.54670300774879177</v>
      </c>
      <c r="AA217" s="4">
        <f t="shared" si="68"/>
        <v>0.54678950092909984</v>
      </c>
      <c r="AB217" s="4">
        <f t="shared" si="68"/>
        <v>0.56167336442280569</v>
      </c>
      <c r="AC217" s="4">
        <f t="shared" si="68"/>
        <v>0.5617773670795182</v>
      </c>
      <c r="AD217" s="4">
        <f t="shared" si="68"/>
        <v>0.56187767620268825</v>
      </c>
      <c r="AE217" s="4">
        <f t="shared" si="68"/>
        <v>0.56198584775799243</v>
      </c>
      <c r="AF217" s="4">
        <f t="shared" si="68"/>
        <v>0.56207588784093232</v>
      </c>
      <c r="AG217" s="4">
        <f t="shared" si="68"/>
        <v>0.5621893089604284</v>
      </c>
      <c r="AH217" s="4">
        <f t="shared" si="68"/>
        <v>0.57708396117698668</v>
      </c>
      <c r="AI217" s="4">
        <f t="shared" si="68"/>
        <v>0.57718734071823685</v>
      </c>
      <c r="AJ217" s="4">
        <f t="shared" si="68"/>
        <v>0.57727019262196178</v>
      </c>
    </row>
    <row r="218" spans="2:36" ht="15" customHeight="1" x14ac:dyDescent="0.45">
      <c r="B218" s="29" t="s">
        <v>119</v>
      </c>
      <c r="C218" s="4">
        <f t="shared" si="58"/>
        <v>0</v>
      </c>
      <c r="D218" s="4">
        <f t="shared" ref="D218:AJ218" si="69">D80*$C$146*D$151</f>
        <v>0</v>
      </c>
      <c r="E218" s="4">
        <f t="shared" si="69"/>
        <v>0</v>
      </c>
      <c r="F218" s="4">
        <f t="shared" si="69"/>
        <v>0</v>
      </c>
      <c r="G218" s="4">
        <f t="shared" si="69"/>
        <v>0</v>
      </c>
      <c r="H218" s="4">
        <f t="shared" si="69"/>
        <v>0</v>
      </c>
      <c r="I218" s="4">
        <f t="shared" si="69"/>
        <v>0</v>
      </c>
      <c r="J218" s="4">
        <f t="shared" si="69"/>
        <v>0</v>
      </c>
      <c r="K218" s="4">
        <f t="shared" si="69"/>
        <v>0</v>
      </c>
      <c r="L218" s="4">
        <f t="shared" si="69"/>
        <v>0</v>
      </c>
      <c r="M218" s="4">
        <f t="shared" si="69"/>
        <v>0</v>
      </c>
      <c r="N218" s="4">
        <f t="shared" si="69"/>
        <v>0</v>
      </c>
      <c r="O218" s="4">
        <f t="shared" si="69"/>
        <v>0</v>
      </c>
      <c r="P218" s="4">
        <f t="shared" si="69"/>
        <v>0</v>
      </c>
      <c r="Q218" s="4">
        <f t="shared" si="69"/>
        <v>0</v>
      </c>
      <c r="R218" s="4">
        <f t="shared" si="69"/>
        <v>0</v>
      </c>
      <c r="S218" s="4">
        <f t="shared" si="69"/>
        <v>0</v>
      </c>
      <c r="T218" s="4">
        <f t="shared" si="69"/>
        <v>0</v>
      </c>
      <c r="U218" s="4">
        <f t="shared" si="69"/>
        <v>0</v>
      </c>
      <c r="V218" s="4">
        <f t="shared" si="69"/>
        <v>0</v>
      </c>
      <c r="W218" s="4">
        <f t="shared" si="69"/>
        <v>0</v>
      </c>
      <c r="X218" s="4">
        <f t="shared" si="69"/>
        <v>0</v>
      </c>
      <c r="Y218" s="4">
        <f t="shared" si="69"/>
        <v>0</v>
      </c>
      <c r="Z218" s="4">
        <f t="shared" si="69"/>
        <v>0</v>
      </c>
      <c r="AA218" s="4">
        <f t="shared" si="69"/>
        <v>0</v>
      </c>
      <c r="AB218" s="4">
        <f t="shared" si="69"/>
        <v>0</v>
      </c>
      <c r="AC218" s="4">
        <f t="shared" si="69"/>
        <v>0</v>
      </c>
      <c r="AD218" s="4">
        <f t="shared" si="69"/>
        <v>0</v>
      </c>
      <c r="AE218" s="4">
        <f t="shared" si="69"/>
        <v>0</v>
      </c>
      <c r="AF218" s="4">
        <f t="shared" si="69"/>
        <v>0</v>
      </c>
      <c r="AG218" s="4">
        <f t="shared" si="69"/>
        <v>0</v>
      </c>
      <c r="AH218" s="4">
        <f t="shared" si="69"/>
        <v>0</v>
      </c>
      <c r="AI218" s="4">
        <f t="shared" si="69"/>
        <v>0</v>
      </c>
      <c r="AJ218" s="4">
        <f t="shared" si="69"/>
        <v>0</v>
      </c>
    </row>
    <row r="219" spans="2:36" ht="15" customHeight="1" x14ac:dyDescent="0.45">
      <c r="B219" s="29" t="s">
        <v>124</v>
      </c>
      <c r="C219" s="4">
        <f t="shared" si="58"/>
        <v>0</v>
      </c>
      <c r="D219" s="4">
        <f t="shared" ref="D219:AJ219" si="70">D81*$C$146*D$151</f>
        <v>0</v>
      </c>
      <c r="E219" s="4">
        <f t="shared" si="70"/>
        <v>0</v>
      </c>
      <c r="F219" s="4">
        <f t="shared" si="70"/>
        <v>0</v>
      </c>
      <c r="G219" s="4">
        <f t="shared" si="70"/>
        <v>0</v>
      </c>
      <c r="H219" s="4">
        <f t="shared" si="70"/>
        <v>0</v>
      </c>
      <c r="I219" s="4">
        <f t="shared" si="70"/>
        <v>0</v>
      </c>
      <c r="J219" s="4">
        <f t="shared" si="70"/>
        <v>0</v>
      </c>
      <c r="K219" s="4">
        <f t="shared" si="70"/>
        <v>0</v>
      </c>
      <c r="L219" s="4">
        <f t="shared" si="70"/>
        <v>0</v>
      </c>
      <c r="M219" s="4">
        <f t="shared" si="70"/>
        <v>0</v>
      </c>
      <c r="N219" s="4">
        <f t="shared" si="70"/>
        <v>0</v>
      </c>
      <c r="O219" s="4">
        <f t="shared" si="70"/>
        <v>0</v>
      </c>
      <c r="P219" s="4">
        <f t="shared" si="70"/>
        <v>0</v>
      </c>
      <c r="Q219" s="4">
        <f t="shared" si="70"/>
        <v>0</v>
      </c>
      <c r="R219" s="4">
        <f t="shared" si="70"/>
        <v>0</v>
      </c>
      <c r="S219" s="4">
        <f t="shared" si="70"/>
        <v>0</v>
      </c>
      <c r="T219" s="4">
        <f t="shared" si="70"/>
        <v>0</v>
      </c>
      <c r="U219" s="4">
        <f t="shared" si="70"/>
        <v>0</v>
      </c>
      <c r="V219" s="4">
        <f t="shared" si="70"/>
        <v>0</v>
      </c>
      <c r="W219" s="4">
        <f t="shared" si="70"/>
        <v>0</v>
      </c>
      <c r="X219" s="4">
        <f t="shared" si="70"/>
        <v>0</v>
      </c>
      <c r="Y219" s="4">
        <f t="shared" si="70"/>
        <v>0</v>
      </c>
      <c r="Z219" s="4">
        <f t="shared" si="70"/>
        <v>0</v>
      </c>
      <c r="AA219" s="4">
        <f t="shared" si="70"/>
        <v>0</v>
      </c>
      <c r="AB219" s="4">
        <f t="shared" si="70"/>
        <v>0</v>
      </c>
      <c r="AC219" s="4">
        <f t="shared" si="70"/>
        <v>0</v>
      </c>
      <c r="AD219" s="4">
        <f t="shared" si="70"/>
        <v>0</v>
      </c>
      <c r="AE219" s="4">
        <f t="shared" si="70"/>
        <v>0</v>
      </c>
      <c r="AF219" s="4">
        <f t="shared" si="70"/>
        <v>0</v>
      </c>
      <c r="AG219" s="4">
        <f t="shared" si="70"/>
        <v>0</v>
      </c>
      <c r="AH219" s="4">
        <f t="shared" si="70"/>
        <v>0</v>
      </c>
      <c r="AI219" s="4">
        <f t="shared" si="70"/>
        <v>0</v>
      </c>
      <c r="AJ219" s="4">
        <f t="shared" si="70"/>
        <v>0</v>
      </c>
    </row>
    <row r="220" spans="2:36" ht="15" customHeight="1" x14ac:dyDescent="0.45">
      <c r="B220" s="29" t="s">
        <v>98</v>
      </c>
      <c r="C220" s="4">
        <f t="shared" si="58"/>
        <v>0.46288543769847273</v>
      </c>
      <c r="D220" s="4">
        <f t="shared" ref="D220:AJ220" si="71">D82*$C$146*D$151</f>
        <v>0.47150054146291909</v>
      </c>
      <c r="E220" s="4">
        <f t="shared" si="71"/>
        <v>0.48627002581024253</v>
      </c>
      <c r="F220" s="4">
        <f t="shared" si="71"/>
        <v>0.48631784350612295</v>
      </c>
      <c r="G220" s="4">
        <f t="shared" si="71"/>
        <v>0.48636102726891195</v>
      </c>
      <c r="H220" s="4">
        <f t="shared" si="71"/>
        <v>0.48642530809419693</v>
      </c>
      <c r="I220" s="4">
        <f t="shared" si="71"/>
        <v>0.50123358032989485</v>
      </c>
      <c r="J220" s="4">
        <f t="shared" si="71"/>
        <v>0.50131003816150221</v>
      </c>
      <c r="K220" s="4">
        <f t="shared" si="71"/>
        <v>0.50139946342889419</v>
      </c>
      <c r="L220" s="4">
        <f t="shared" si="71"/>
        <v>0.50144007867974083</v>
      </c>
      <c r="M220" s="4">
        <f t="shared" si="71"/>
        <v>0.51626280401572244</v>
      </c>
      <c r="N220" s="4">
        <f t="shared" si="71"/>
        <v>0.51632612309762027</v>
      </c>
      <c r="O220" s="4">
        <f t="shared" si="71"/>
        <v>0.51640284523678637</v>
      </c>
      <c r="P220" s="4">
        <f t="shared" si="71"/>
        <v>0.51646375410776302</v>
      </c>
      <c r="Q220" s="4">
        <f t="shared" si="71"/>
        <v>0.51653119850363105</v>
      </c>
      <c r="R220" s="4">
        <f t="shared" si="71"/>
        <v>0.53134547754486272</v>
      </c>
      <c r="S220" s="4">
        <f t="shared" si="71"/>
        <v>0.5313978497132773</v>
      </c>
      <c r="T220" s="4">
        <f t="shared" si="71"/>
        <v>0.53146759216413553</v>
      </c>
      <c r="U220" s="4">
        <f t="shared" si="71"/>
        <v>0.531521733869604</v>
      </c>
      <c r="V220" s="4">
        <f t="shared" si="71"/>
        <v>0.54636259946594956</v>
      </c>
      <c r="W220" s="4">
        <f t="shared" si="71"/>
        <v>0.54645192212593319</v>
      </c>
      <c r="X220" s="4">
        <f t="shared" si="71"/>
        <v>0.54652101236013606</v>
      </c>
      <c r="Y220" s="4">
        <f t="shared" si="71"/>
        <v>0.54661852753791285</v>
      </c>
      <c r="Z220" s="4">
        <f t="shared" si="71"/>
        <v>0.54670300774879177</v>
      </c>
      <c r="AA220" s="4">
        <f t="shared" si="71"/>
        <v>0.54678950092909984</v>
      </c>
      <c r="AB220" s="4">
        <f t="shared" si="71"/>
        <v>0.56167336442280569</v>
      </c>
      <c r="AC220" s="4">
        <f t="shared" si="71"/>
        <v>0.5617773670795182</v>
      </c>
      <c r="AD220" s="4">
        <f t="shared" si="71"/>
        <v>0.56187767620268825</v>
      </c>
      <c r="AE220" s="4">
        <f t="shared" si="71"/>
        <v>0.56198584775799243</v>
      </c>
      <c r="AF220" s="4">
        <f t="shared" si="71"/>
        <v>0.56207588784093232</v>
      </c>
      <c r="AG220" s="4">
        <f t="shared" si="71"/>
        <v>0.5621893089604284</v>
      </c>
      <c r="AH220" s="4">
        <f t="shared" si="71"/>
        <v>0.57708396117698668</v>
      </c>
      <c r="AI220" s="4">
        <f t="shared" si="71"/>
        <v>0.57718734071823685</v>
      </c>
      <c r="AJ220" s="4">
        <f t="shared" si="71"/>
        <v>0.57727019262196178</v>
      </c>
    </row>
    <row r="221" spans="2:36" ht="15" customHeight="1" x14ac:dyDescent="0.45">
      <c r="B221" s="29" t="s">
        <v>100</v>
      </c>
      <c r="C221" s="4">
        <f t="shared" si="58"/>
        <v>0</v>
      </c>
      <c r="D221" s="4">
        <f t="shared" ref="D221:AJ221" si="72">D83*$C$146*D$151</f>
        <v>0</v>
      </c>
      <c r="E221" s="4">
        <f t="shared" si="72"/>
        <v>0</v>
      </c>
      <c r="F221" s="4">
        <f t="shared" si="72"/>
        <v>0</v>
      </c>
      <c r="G221" s="4">
        <f t="shared" si="72"/>
        <v>0</v>
      </c>
      <c r="H221" s="4">
        <f t="shared" si="72"/>
        <v>0</v>
      </c>
      <c r="I221" s="4">
        <f t="shared" si="72"/>
        <v>0</v>
      </c>
      <c r="J221" s="4">
        <f t="shared" si="72"/>
        <v>0</v>
      </c>
      <c r="K221" s="4">
        <f t="shared" si="72"/>
        <v>0</v>
      </c>
      <c r="L221" s="4">
        <f t="shared" si="72"/>
        <v>0</v>
      </c>
      <c r="M221" s="4">
        <f t="shared" si="72"/>
        <v>0</v>
      </c>
      <c r="N221" s="4">
        <f t="shared" si="72"/>
        <v>0</v>
      </c>
      <c r="O221" s="4">
        <f t="shared" si="72"/>
        <v>0</v>
      </c>
      <c r="P221" s="4">
        <f t="shared" si="72"/>
        <v>0</v>
      </c>
      <c r="Q221" s="4">
        <f t="shared" si="72"/>
        <v>0</v>
      </c>
      <c r="R221" s="4">
        <f t="shared" si="72"/>
        <v>0</v>
      </c>
      <c r="S221" s="4">
        <f t="shared" si="72"/>
        <v>0</v>
      </c>
      <c r="T221" s="4">
        <f t="shared" si="72"/>
        <v>0</v>
      </c>
      <c r="U221" s="4">
        <f t="shared" si="72"/>
        <v>0</v>
      </c>
      <c r="V221" s="4">
        <f t="shared" si="72"/>
        <v>0</v>
      </c>
      <c r="W221" s="4">
        <f t="shared" si="72"/>
        <v>0</v>
      </c>
      <c r="X221" s="4">
        <f t="shared" si="72"/>
        <v>0</v>
      </c>
      <c r="Y221" s="4">
        <f t="shared" si="72"/>
        <v>0</v>
      </c>
      <c r="Z221" s="4">
        <f t="shared" si="72"/>
        <v>0</v>
      </c>
      <c r="AA221" s="4">
        <f t="shared" si="72"/>
        <v>0</v>
      </c>
      <c r="AB221" s="4">
        <f t="shared" si="72"/>
        <v>0</v>
      </c>
      <c r="AC221" s="4">
        <f t="shared" si="72"/>
        <v>0</v>
      </c>
      <c r="AD221" s="4">
        <f t="shared" si="72"/>
        <v>0</v>
      </c>
      <c r="AE221" s="4">
        <f t="shared" si="72"/>
        <v>0</v>
      </c>
      <c r="AF221" s="4">
        <f t="shared" si="72"/>
        <v>0</v>
      </c>
      <c r="AG221" s="4">
        <f t="shared" si="72"/>
        <v>0</v>
      </c>
      <c r="AH221" s="4">
        <f t="shared" si="72"/>
        <v>0</v>
      </c>
      <c r="AI221" s="4">
        <f t="shared" si="72"/>
        <v>0</v>
      </c>
      <c r="AJ221" s="4">
        <f t="shared" si="72"/>
        <v>0</v>
      </c>
    </row>
    <row r="222" spans="2:36" ht="15" customHeight="1" x14ac:dyDescent="0.45">
      <c r="B222" s="29" t="s">
        <v>102</v>
      </c>
      <c r="C222" s="4">
        <f t="shared" si="58"/>
        <v>0</v>
      </c>
      <c r="D222" s="4">
        <f t="shared" ref="D222:AJ222" si="73">D84*$C$146*D$151</f>
        <v>0</v>
      </c>
      <c r="E222" s="4">
        <f t="shared" si="73"/>
        <v>0</v>
      </c>
      <c r="F222" s="4">
        <f t="shared" si="73"/>
        <v>0</v>
      </c>
      <c r="G222" s="4">
        <f t="shared" si="73"/>
        <v>0</v>
      </c>
      <c r="H222" s="4">
        <f t="shared" si="73"/>
        <v>0</v>
      </c>
      <c r="I222" s="4">
        <f t="shared" si="73"/>
        <v>0</v>
      </c>
      <c r="J222" s="4">
        <f t="shared" si="73"/>
        <v>0</v>
      </c>
      <c r="K222" s="4">
        <f t="shared" si="73"/>
        <v>0</v>
      </c>
      <c r="L222" s="4">
        <f t="shared" si="73"/>
        <v>0</v>
      </c>
      <c r="M222" s="4">
        <f t="shared" si="73"/>
        <v>0</v>
      </c>
      <c r="N222" s="4">
        <f t="shared" si="73"/>
        <v>0</v>
      </c>
      <c r="O222" s="4">
        <f t="shared" si="73"/>
        <v>0</v>
      </c>
      <c r="P222" s="4">
        <f t="shared" si="73"/>
        <v>0</v>
      </c>
      <c r="Q222" s="4">
        <f t="shared" si="73"/>
        <v>0</v>
      </c>
      <c r="R222" s="4">
        <f t="shared" si="73"/>
        <v>0</v>
      </c>
      <c r="S222" s="4">
        <f t="shared" si="73"/>
        <v>0</v>
      </c>
      <c r="T222" s="4">
        <f t="shared" si="73"/>
        <v>0</v>
      </c>
      <c r="U222" s="4">
        <f t="shared" si="73"/>
        <v>0</v>
      </c>
      <c r="V222" s="4">
        <f t="shared" si="73"/>
        <v>0</v>
      </c>
      <c r="W222" s="4">
        <f t="shared" si="73"/>
        <v>0</v>
      </c>
      <c r="X222" s="4">
        <f t="shared" si="73"/>
        <v>0</v>
      </c>
      <c r="Y222" s="4">
        <f t="shared" si="73"/>
        <v>0</v>
      </c>
      <c r="Z222" s="4">
        <f t="shared" si="73"/>
        <v>0</v>
      </c>
      <c r="AA222" s="4">
        <f t="shared" si="73"/>
        <v>0</v>
      </c>
      <c r="AB222" s="4">
        <f t="shared" si="73"/>
        <v>0</v>
      </c>
      <c r="AC222" s="4">
        <f t="shared" si="73"/>
        <v>0</v>
      </c>
      <c r="AD222" s="4">
        <f t="shared" si="73"/>
        <v>0</v>
      </c>
      <c r="AE222" s="4">
        <f t="shared" si="73"/>
        <v>0</v>
      </c>
      <c r="AF222" s="4">
        <f t="shared" si="73"/>
        <v>0</v>
      </c>
      <c r="AG222" s="4">
        <f t="shared" si="73"/>
        <v>0</v>
      </c>
      <c r="AH222" s="4">
        <f t="shared" si="73"/>
        <v>0</v>
      </c>
      <c r="AI222" s="4">
        <f t="shared" si="73"/>
        <v>0</v>
      </c>
      <c r="AJ222" s="4">
        <f t="shared" si="73"/>
        <v>0</v>
      </c>
    </row>
    <row r="223" spans="2:36" ht="15" customHeight="1" x14ac:dyDescent="0.45">
      <c r="B223" s="29" t="s">
        <v>104</v>
      </c>
      <c r="C223" s="4">
        <f t="shared" si="58"/>
        <v>0</v>
      </c>
      <c r="D223" s="4">
        <f t="shared" ref="D223:AJ223" si="74">D85*$C$146*D$151</f>
        <v>0</v>
      </c>
      <c r="E223" s="4">
        <f t="shared" si="74"/>
        <v>0</v>
      </c>
      <c r="F223" s="4">
        <f t="shared" si="74"/>
        <v>0</v>
      </c>
      <c r="G223" s="4">
        <f t="shared" si="74"/>
        <v>0</v>
      </c>
      <c r="H223" s="4">
        <f t="shared" si="74"/>
        <v>0</v>
      </c>
      <c r="I223" s="4">
        <f t="shared" si="74"/>
        <v>0</v>
      </c>
      <c r="J223" s="4">
        <f t="shared" si="74"/>
        <v>0</v>
      </c>
      <c r="K223" s="4">
        <f t="shared" si="74"/>
        <v>0</v>
      </c>
      <c r="L223" s="4">
        <f t="shared" si="74"/>
        <v>0</v>
      </c>
      <c r="M223" s="4">
        <f t="shared" si="74"/>
        <v>0</v>
      </c>
      <c r="N223" s="4">
        <f t="shared" si="74"/>
        <v>0</v>
      </c>
      <c r="O223" s="4">
        <f t="shared" si="74"/>
        <v>0</v>
      </c>
      <c r="P223" s="4">
        <f t="shared" si="74"/>
        <v>0</v>
      </c>
      <c r="Q223" s="4">
        <f t="shared" si="74"/>
        <v>0</v>
      </c>
      <c r="R223" s="4">
        <f t="shared" si="74"/>
        <v>0</v>
      </c>
      <c r="S223" s="4">
        <f t="shared" si="74"/>
        <v>0</v>
      </c>
      <c r="T223" s="4">
        <f t="shared" si="74"/>
        <v>0</v>
      </c>
      <c r="U223" s="4">
        <f t="shared" si="74"/>
        <v>0</v>
      </c>
      <c r="V223" s="4">
        <f t="shared" si="74"/>
        <v>0</v>
      </c>
      <c r="W223" s="4">
        <f t="shared" si="74"/>
        <v>0</v>
      </c>
      <c r="X223" s="4">
        <f t="shared" si="74"/>
        <v>0</v>
      </c>
      <c r="Y223" s="4">
        <f t="shared" si="74"/>
        <v>0</v>
      </c>
      <c r="Z223" s="4">
        <f t="shared" si="74"/>
        <v>0</v>
      </c>
      <c r="AA223" s="4">
        <f t="shared" si="74"/>
        <v>0</v>
      </c>
      <c r="AB223" s="4">
        <f t="shared" si="74"/>
        <v>0</v>
      </c>
      <c r="AC223" s="4">
        <f t="shared" si="74"/>
        <v>0</v>
      </c>
      <c r="AD223" s="4">
        <f t="shared" si="74"/>
        <v>0</v>
      </c>
      <c r="AE223" s="4">
        <f t="shared" si="74"/>
        <v>0</v>
      </c>
      <c r="AF223" s="4">
        <f t="shared" si="74"/>
        <v>0</v>
      </c>
      <c r="AG223" s="4">
        <f t="shared" si="74"/>
        <v>0</v>
      </c>
      <c r="AH223" s="4">
        <f t="shared" si="74"/>
        <v>0</v>
      </c>
      <c r="AI223" s="4">
        <f t="shared" si="74"/>
        <v>0</v>
      </c>
      <c r="AJ223" s="4">
        <f t="shared" si="74"/>
        <v>0</v>
      </c>
    </row>
    <row r="224" spans="2:36" ht="15" customHeight="1" x14ac:dyDescent="0.45">
      <c r="B224" s="29" t="s">
        <v>106</v>
      </c>
      <c r="C224" s="4">
        <f t="shared" si="58"/>
        <v>0</v>
      </c>
      <c r="D224" s="4">
        <f t="shared" ref="D224:AJ224" si="75">D86*$C$146*D$151</f>
        <v>0</v>
      </c>
      <c r="E224" s="4">
        <f t="shared" si="75"/>
        <v>0</v>
      </c>
      <c r="F224" s="4">
        <f t="shared" si="75"/>
        <v>0</v>
      </c>
      <c r="G224" s="4">
        <f t="shared" si="75"/>
        <v>0</v>
      </c>
      <c r="H224" s="4">
        <f t="shared" si="75"/>
        <v>0</v>
      </c>
      <c r="I224" s="4">
        <f t="shared" si="75"/>
        <v>0</v>
      </c>
      <c r="J224" s="4">
        <f t="shared" si="75"/>
        <v>0</v>
      </c>
      <c r="K224" s="4">
        <f t="shared" si="75"/>
        <v>0</v>
      </c>
      <c r="L224" s="4">
        <f t="shared" si="75"/>
        <v>0</v>
      </c>
      <c r="M224" s="4">
        <f t="shared" si="75"/>
        <v>0</v>
      </c>
      <c r="N224" s="4">
        <f t="shared" si="75"/>
        <v>0</v>
      </c>
      <c r="O224" s="4">
        <f t="shared" si="75"/>
        <v>0</v>
      </c>
      <c r="P224" s="4">
        <f t="shared" si="75"/>
        <v>0</v>
      </c>
      <c r="Q224" s="4">
        <f t="shared" si="75"/>
        <v>0</v>
      </c>
      <c r="R224" s="4">
        <f t="shared" si="75"/>
        <v>0</v>
      </c>
      <c r="S224" s="4">
        <f t="shared" si="75"/>
        <v>0</v>
      </c>
      <c r="T224" s="4">
        <f t="shared" si="75"/>
        <v>0</v>
      </c>
      <c r="U224" s="4">
        <f t="shared" si="75"/>
        <v>0</v>
      </c>
      <c r="V224" s="4">
        <f t="shared" si="75"/>
        <v>0</v>
      </c>
      <c r="W224" s="4">
        <f t="shared" si="75"/>
        <v>0</v>
      </c>
      <c r="X224" s="4">
        <f t="shared" si="75"/>
        <v>0</v>
      </c>
      <c r="Y224" s="4">
        <f t="shared" si="75"/>
        <v>0</v>
      </c>
      <c r="Z224" s="4">
        <f t="shared" si="75"/>
        <v>0</v>
      </c>
      <c r="AA224" s="4">
        <f t="shared" si="75"/>
        <v>0</v>
      </c>
      <c r="AB224" s="4">
        <f t="shared" si="75"/>
        <v>0</v>
      </c>
      <c r="AC224" s="4">
        <f t="shared" si="75"/>
        <v>0</v>
      </c>
      <c r="AD224" s="4">
        <f t="shared" si="75"/>
        <v>0</v>
      </c>
      <c r="AE224" s="4">
        <f t="shared" si="75"/>
        <v>0</v>
      </c>
      <c r="AF224" s="4">
        <f t="shared" si="75"/>
        <v>0</v>
      </c>
      <c r="AG224" s="4">
        <f t="shared" si="75"/>
        <v>0</v>
      </c>
      <c r="AH224" s="4">
        <f t="shared" si="75"/>
        <v>0</v>
      </c>
      <c r="AI224" s="4">
        <f t="shared" si="75"/>
        <v>0</v>
      </c>
      <c r="AJ224" s="4">
        <f t="shared" si="75"/>
        <v>0</v>
      </c>
    </row>
    <row r="225" spans="2:36" ht="15" customHeight="1" x14ac:dyDescent="0.45">
      <c r="B225" s="29" t="s">
        <v>180</v>
      </c>
      <c r="C225" s="4">
        <f t="shared" si="58"/>
        <v>1.5188428424481135</v>
      </c>
      <c r="D225" s="4">
        <f t="shared" ref="D225:AJ225" si="76">D87*$C$146*D$151</f>
        <v>1.5618455435959193</v>
      </c>
      <c r="E225" s="4">
        <f t="shared" si="76"/>
        <v>1.5619582647238095</v>
      </c>
      <c r="F225" s="4">
        <f t="shared" si="76"/>
        <v>1.5768487653077319</v>
      </c>
      <c r="G225" s="4">
        <f t="shared" si="76"/>
        <v>1.5769887853870779</v>
      </c>
      <c r="H225" s="4">
        <f t="shared" si="76"/>
        <v>1.5919373719446444</v>
      </c>
      <c r="I225" s="4">
        <f t="shared" si="76"/>
        <v>1.5921537257537839</v>
      </c>
      <c r="J225" s="4">
        <f t="shared" si="76"/>
        <v>1.6071410046942278</v>
      </c>
      <c r="K225" s="4">
        <f t="shared" si="76"/>
        <v>1.6074276915808667</v>
      </c>
      <c r="L225" s="4">
        <f t="shared" si="76"/>
        <v>1.622306136905044</v>
      </c>
      <c r="M225" s="4">
        <f t="shared" si="76"/>
        <v>1.6225402411922705</v>
      </c>
      <c r="N225" s="4">
        <f t="shared" si="76"/>
        <v>1.6374914189667384</v>
      </c>
      <c r="O225" s="4">
        <f t="shared" si="76"/>
        <v>1.6524891047577168</v>
      </c>
      <c r="P225" s="4">
        <f t="shared" si="76"/>
        <v>1.6526840131448417</v>
      </c>
      <c r="Q225" s="4">
        <f t="shared" si="76"/>
        <v>1.6676578694545803</v>
      </c>
      <c r="R225" s="4">
        <f t="shared" si="76"/>
        <v>1.6825940122253991</v>
      </c>
      <c r="S225" s="4">
        <f t="shared" si="76"/>
        <v>1.6827598574253781</v>
      </c>
      <c r="T225" s="4">
        <f t="shared" si="76"/>
        <v>1.6977436971909889</v>
      </c>
      <c r="U225" s="4">
        <f t="shared" si="76"/>
        <v>1.6979166498612352</v>
      </c>
      <c r="V225" s="4">
        <f t="shared" si="76"/>
        <v>1.7129205821094635</v>
      </c>
      <c r="W225" s="4">
        <f t="shared" si="76"/>
        <v>1.7132006207191417</v>
      </c>
      <c r="X225" s="4">
        <f t="shared" si="76"/>
        <v>1.7281880661117817</v>
      </c>
      <c r="Y225" s="4">
        <f t="shared" si="76"/>
        <v>1.7284964249171839</v>
      </c>
      <c r="Z225" s="4">
        <f t="shared" si="76"/>
        <v>1.7435393220096604</v>
      </c>
      <c r="AA225" s="4">
        <f t="shared" si="76"/>
        <v>1.7438151651252376</v>
      </c>
      <c r="AB225" s="4">
        <f t="shared" si="76"/>
        <v>1.7441436053129227</v>
      </c>
      <c r="AC225" s="4">
        <f t="shared" si="76"/>
        <v>1.7592501758542805</v>
      </c>
      <c r="AD225" s="4">
        <f t="shared" si="76"/>
        <v>1.7595643017926288</v>
      </c>
      <c r="AE225" s="4">
        <f t="shared" si="76"/>
        <v>1.7746921508147124</v>
      </c>
      <c r="AF225" s="4">
        <f t="shared" si="76"/>
        <v>1.7749764879187335</v>
      </c>
      <c r="AG225" s="4">
        <f t="shared" si="76"/>
        <v>1.7901291153739953</v>
      </c>
      <c r="AH225" s="4">
        <f t="shared" si="76"/>
        <v>1.8052370067587789</v>
      </c>
      <c r="AI225" s="4">
        <f t="shared" si="76"/>
        <v>1.8055603991698688</v>
      </c>
      <c r="AJ225" s="4">
        <f t="shared" si="76"/>
        <v>1.8206213767308024</v>
      </c>
    </row>
    <row r="226" spans="2:36" ht="15" customHeight="1" x14ac:dyDescent="0.45">
      <c r="B226" s="29" t="s">
        <v>119</v>
      </c>
      <c r="C226" s="4">
        <f t="shared" si="58"/>
        <v>0.17358203913692727</v>
      </c>
      <c r="D226" s="4">
        <f t="shared" ref="D226:AJ226" si="77">D88*$C$146*D$151</f>
        <v>0.17681270304859467</v>
      </c>
      <c r="E226" s="4">
        <f t="shared" si="77"/>
        <v>0.1768254639309973</v>
      </c>
      <c r="F226" s="4">
        <f t="shared" si="77"/>
        <v>0.17684285218404469</v>
      </c>
      <c r="G226" s="4">
        <f t="shared" si="77"/>
        <v>0.1768585553705134</v>
      </c>
      <c r="H226" s="4">
        <f t="shared" si="77"/>
        <v>0.17688193021607163</v>
      </c>
      <c r="I226" s="4">
        <f t="shared" si="77"/>
        <v>0.17690596952819823</v>
      </c>
      <c r="J226" s="4">
        <f t="shared" si="77"/>
        <v>0.17693295464523606</v>
      </c>
      <c r="K226" s="4">
        <f t="shared" si="77"/>
        <v>0.17696451650431561</v>
      </c>
      <c r="L226" s="4">
        <f t="shared" si="77"/>
        <v>0.17697885129873206</v>
      </c>
      <c r="M226" s="4">
        <f t="shared" si="77"/>
        <v>0.17700438994824774</v>
      </c>
      <c r="N226" s="4">
        <f t="shared" si="77"/>
        <v>0.17702609934775551</v>
      </c>
      <c r="O226" s="4">
        <f t="shared" si="77"/>
        <v>0.17705240408118397</v>
      </c>
      <c r="P226" s="4">
        <f t="shared" si="77"/>
        <v>0.17707328712266163</v>
      </c>
      <c r="Q226" s="4">
        <f t="shared" si="77"/>
        <v>0.19185444515849151</v>
      </c>
      <c r="R226" s="4">
        <f t="shared" si="77"/>
        <v>0.19187475578008933</v>
      </c>
      <c r="S226" s="4">
        <f t="shared" si="77"/>
        <v>0.19189366795201679</v>
      </c>
      <c r="T226" s="4">
        <f t="shared" si="77"/>
        <v>0.19191885272593787</v>
      </c>
      <c r="U226" s="4">
        <f t="shared" si="77"/>
        <v>0.191938403897357</v>
      </c>
      <c r="V226" s="4">
        <f t="shared" si="77"/>
        <v>0.19196523765019849</v>
      </c>
      <c r="W226" s="4">
        <f t="shared" si="77"/>
        <v>0.19199662128749004</v>
      </c>
      <c r="X226" s="4">
        <f t="shared" si="77"/>
        <v>0.19202089623464239</v>
      </c>
      <c r="Y226" s="4">
        <f t="shared" si="77"/>
        <v>0.19205515832413153</v>
      </c>
      <c r="Z226" s="4">
        <f t="shared" si="77"/>
        <v>0.19208484056038627</v>
      </c>
      <c r="AA226" s="4">
        <f t="shared" si="77"/>
        <v>0.19211523005617023</v>
      </c>
      <c r="AB226" s="4">
        <f t="shared" si="77"/>
        <v>0.19215141414464401</v>
      </c>
      <c r="AC226" s="4">
        <f t="shared" si="77"/>
        <v>0.19218699400088782</v>
      </c>
      <c r="AD226" s="4">
        <f t="shared" si="77"/>
        <v>0.19222131027986702</v>
      </c>
      <c r="AE226" s="4">
        <f t="shared" si="77"/>
        <v>0.19225831633826054</v>
      </c>
      <c r="AF226" s="4">
        <f t="shared" si="77"/>
        <v>0.19228911952452946</v>
      </c>
      <c r="AG226" s="4">
        <f t="shared" si="77"/>
        <v>0.19232792148646233</v>
      </c>
      <c r="AH226" s="4">
        <f t="shared" si="77"/>
        <v>0.19236132039232887</v>
      </c>
      <c r="AI226" s="4">
        <f t="shared" si="77"/>
        <v>0.20719545564244399</v>
      </c>
      <c r="AJ226" s="4">
        <f t="shared" si="77"/>
        <v>0.20722519735147346</v>
      </c>
    </row>
    <row r="227" spans="2:36" ht="15" customHeight="1" x14ac:dyDescent="0.45">
      <c r="B227" s="29" t="s">
        <v>124</v>
      </c>
      <c r="C227" s="4">
        <f t="shared" si="58"/>
        <v>0</v>
      </c>
      <c r="D227" s="4">
        <f t="shared" ref="D227:AJ227" si="78">D89*$C$146*D$151</f>
        <v>0</v>
      </c>
      <c r="E227" s="4">
        <f t="shared" si="78"/>
        <v>0</v>
      </c>
      <c r="F227" s="4">
        <f t="shared" si="78"/>
        <v>0</v>
      </c>
      <c r="G227" s="4">
        <f t="shared" si="78"/>
        <v>0</v>
      </c>
      <c r="H227" s="4">
        <f t="shared" si="78"/>
        <v>0</v>
      </c>
      <c r="I227" s="4">
        <f t="shared" si="78"/>
        <v>0</v>
      </c>
      <c r="J227" s="4">
        <f t="shared" si="78"/>
        <v>0</v>
      </c>
      <c r="K227" s="4">
        <f t="shared" si="78"/>
        <v>0</v>
      </c>
      <c r="L227" s="4">
        <f t="shared" si="78"/>
        <v>0</v>
      </c>
      <c r="M227" s="4">
        <f t="shared" si="78"/>
        <v>0</v>
      </c>
      <c r="N227" s="4">
        <f t="shared" si="78"/>
        <v>0</v>
      </c>
      <c r="O227" s="4">
        <f t="shared" si="78"/>
        <v>0</v>
      </c>
      <c r="P227" s="4">
        <f t="shared" si="78"/>
        <v>0</v>
      </c>
      <c r="Q227" s="4">
        <f t="shared" si="78"/>
        <v>0</v>
      </c>
      <c r="R227" s="4">
        <f t="shared" si="78"/>
        <v>0</v>
      </c>
      <c r="S227" s="4">
        <f t="shared" si="78"/>
        <v>0</v>
      </c>
      <c r="T227" s="4">
        <f t="shared" si="78"/>
        <v>0</v>
      </c>
      <c r="U227" s="4">
        <f t="shared" si="78"/>
        <v>0</v>
      </c>
      <c r="V227" s="4">
        <f t="shared" si="78"/>
        <v>0</v>
      </c>
      <c r="W227" s="4">
        <f t="shared" si="78"/>
        <v>0</v>
      </c>
      <c r="X227" s="4">
        <f t="shared" si="78"/>
        <v>0</v>
      </c>
      <c r="Y227" s="4">
        <f t="shared" si="78"/>
        <v>0</v>
      </c>
      <c r="Z227" s="4">
        <f t="shared" si="78"/>
        <v>0</v>
      </c>
      <c r="AA227" s="4">
        <f t="shared" si="78"/>
        <v>0</v>
      </c>
      <c r="AB227" s="4">
        <f t="shared" si="78"/>
        <v>0</v>
      </c>
      <c r="AC227" s="4">
        <f t="shared" si="78"/>
        <v>0</v>
      </c>
      <c r="AD227" s="4">
        <f t="shared" si="78"/>
        <v>0</v>
      </c>
      <c r="AE227" s="4">
        <f t="shared" si="78"/>
        <v>0</v>
      </c>
      <c r="AF227" s="4">
        <f t="shared" si="78"/>
        <v>0</v>
      </c>
      <c r="AG227" s="4">
        <f t="shared" si="78"/>
        <v>0</v>
      </c>
      <c r="AH227" s="4">
        <f t="shared" si="78"/>
        <v>0</v>
      </c>
      <c r="AI227" s="4">
        <f t="shared" si="78"/>
        <v>0</v>
      </c>
      <c r="AJ227" s="4">
        <f t="shared" si="78"/>
        <v>0</v>
      </c>
    </row>
    <row r="228" spans="2:36" ht="15" customHeight="1" x14ac:dyDescent="0.45">
      <c r="B228" s="29" t="s">
        <v>98</v>
      </c>
      <c r="C228" s="4">
        <f t="shared" si="58"/>
        <v>1.3452608033111864</v>
      </c>
      <c r="D228" s="4">
        <f t="shared" ref="D228:AJ228" si="79">D90*$C$146*D$151</f>
        <v>1.3702984486266085</v>
      </c>
      <c r="E228" s="4">
        <f t="shared" si="79"/>
        <v>1.3851328007928121</v>
      </c>
      <c r="F228" s="4">
        <f t="shared" si="79"/>
        <v>1.385269008775017</v>
      </c>
      <c r="G228" s="4">
        <f t="shared" si="79"/>
        <v>1.3853920170690217</v>
      </c>
      <c r="H228" s="4">
        <f t="shared" si="79"/>
        <v>1.4003152808772334</v>
      </c>
      <c r="I228" s="4">
        <f t="shared" si="79"/>
        <v>1.4005055920982359</v>
      </c>
      <c r="J228" s="4">
        <f t="shared" si="79"/>
        <v>1.4007192242747857</v>
      </c>
      <c r="K228" s="4">
        <f t="shared" si="79"/>
        <v>1.4157161320345248</v>
      </c>
      <c r="L228" s="4">
        <f t="shared" si="79"/>
        <v>1.4158308103898565</v>
      </c>
      <c r="M228" s="4">
        <f t="shared" si="79"/>
        <v>1.4307854854150024</v>
      </c>
      <c r="N228" s="4">
        <f t="shared" si="79"/>
        <v>1.4309609697276904</v>
      </c>
      <c r="O228" s="4">
        <f t="shared" si="79"/>
        <v>1.4459279666630025</v>
      </c>
      <c r="P228" s="4">
        <f t="shared" si="79"/>
        <v>1.4608546187619587</v>
      </c>
      <c r="Q228" s="4">
        <f t="shared" si="79"/>
        <v>1.4610453900531279</v>
      </c>
      <c r="R228" s="4">
        <f t="shared" si="79"/>
        <v>1.4759596598468414</v>
      </c>
      <c r="S228" s="4">
        <f t="shared" si="79"/>
        <v>1.476105138092437</v>
      </c>
      <c r="T228" s="4">
        <f t="shared" si="79"/>
        <v>1.4762988671225989</v>
      </c>
      <c r="U228" s="4">
        <f t="shared" si="79"/>
        <v>1.4912137533563892</v>
      </c>
      <c r="V228" s="4">
        <f t="shared" si="79"/>
        <v>1.491422230974619</v>
      </c>
      <c r="W228" s="4">
        <f t="shared" si="79"/>
        <v>1.5064350285633834</v>
      </c>
      <c r="X228" s="4">
        <f t="shared" si="79"/>
        <v>1.5066254935333478</v>
      </c>
      <c r="Y228" s="4">
        <f t="shared" si="79"/>
        <v>1.5068943191585702</v>
      </c>
      <c r="Z228" s="4">
        <f t="shared" si="79"/>
        <v>1.5219029675169067</v>
      </c>
      <c r="AA228" s="4">
        <f t="shared" si="79"/>
        <v>1.5221437458296563</v>
      </c>
      <c r="AB228" s="4">
        <f t="shared" si="79"/>
        <v>1.5224304351460256</v>
      </c>
      <c r="AC228" s="4">
        <f t="shared" si="79"/>
        <v>1.5374959520071025</v>
      </c>
      <c r="AD228" s="4">
        <f t="shared" si="79"/>
        <v>1.5377704822389362</v>
      </c>
      <c r="AE228" s="4">
        <f t="shared" si="79"/>
        <v>1.5380665307060843</v>
      </c>
      <c r="AF228" s="4">
        <f t="shared" si="79"/>
        <v>1.5531044269288918</v>
      </c>
      <c r="AG228" s="4">
        <f t="shared" si="79"/>
        <v>1.5534178273906574</v>
      </c>
      <c r="AH228" s="4">
        <f t="shared" si="79"/>
        <v>1.5684846124297587</v>
      </c>
      <c r="AI228" s="4">
        <f t="shared" si="79"/>
        <v>1.5687655927213615</v>
      </c>
      <c r="AJ228" s="4">
        <f t="shared" si="79"/>
        <v>1.5837925797576902</v>
      </c>
    </row>
    <row r="229" spans="2:36" ht="15" customHeight="1" x14ac:dyDescent="0.45">
      <c r="B229" s="29" t="s">
        <v>100</v>
      </c>
      <c r="C229" s="4">
        <f t="shared" si="58"/>
        <v>1.4465169928077273E-2</v>
      </c>
      <c r="D229" s="4">
        <f t="shared" ref="D229:AJ229" si="80">D91*$C$146*D$151</f>
        <v>1.4734391920716221E-2</v>
      </c>
      <c r="E229" s="4">
        <f t="shared" si="80"/>
        <v>1.4735455327583106E-2</v>
      </c>
      <c r="F229" s="4">
        <f t="shared" si="80"/>
        <v>1.4736904348670391E-2</v>
      </c>
      <c r="G229" s="4">
        <f t="shared" si="80"/>
        <v>1.4738212947542784E-2</v>
      </c>
      <c r="H229" s="4">
        <f t="shared" si="80"/>
        <v>1.47401608513393E-2</v>
      </c>
      <c r="I229" s="4">
        <f t="shared" si="80"/>
        <v>1.474216412734985E-2</v>
      </c>
      <c r="J229" s="4">
        <f t="shared" si="80"/>
        <v>1.4744412887103008E-2</v>
      </c>
      <c r="K229" s="4">
        <f t="shared" si="80"/>
        <v>1.4747043042026299E-2</v>
      </c>
      <c r="L229" s="4">
        <f t="shared" si="80"/>
        <v>1.4748237608227672E-2</v>
      </c>
      <c r="M229" s="4">
        <f t="shared" si="80"/>
        <v>1.475036582902064E-2</v>
      </c>
      <c r="N229" s="4">
        <f t="shared" si="80"/>
        <v>1.475217494564629E-2</v>
      </c>
      <c r="O229" s="4">
        <f t="shared" si="80"/>
        <v>1.4754367006765329E-2</v>
      </c>
      <c r="P229" s="4">
        <f t="shared" si="80"/>
        <v>1.4756107260221802E-2</v>
      </c>
      <c r="Q229" s="4">
        <f t="shared" si="80"/>
        <v>1.4758034242960887E-2</v>
      </c>
      <c r="R229" s="4">
        <f t="shared" si="80"/>
        <v>1.4759596598468412E-2</v>
      </c>
      <c r="S229" s="4">
        <f t="shared" si="80"/>
        <v>1.4761051380924371E-2</v>
      </c>
      <c r="T229" s="4">
        <f t="shared" si="80"/>
        <v>1.4762988671225991E-2</v>
      </c>
      <c r="U229" s="4">
        <f t="shared" si="80"/>
        <v>2.9528985214978001E-2</v>
      </c>
      <c r="V229" s="4">
        <f t="shared" si="80"/>
        <v>2.9533113484645924E-2</v>
      </c>
      <c r="W229" s="4">
        <f t="shared" si="80"/>
        <v>2.9537941736536927E-2</v>
      </c>
      <c r="X229" s="4">
        <f t="shared" si="80"/>
        <v>2.9541676343791137E-2</v>
      </c>
      <c r="Y229" s="4">
        <f t="shared" si="80"/>
        <v>2.9546947434481774E-2</v>
      </c>
      <c r="Z229" s="4">
        <f t="shared" si="80"/>
        <v>2.9551513932367119E-2</v>
      </c>
      <c r="AA229" s="4">
        <f t="shared" si="80"/>
        <v>2.95561892394108E-2</v>
      </c>
      <c r="AB229" s="4">
        <f t="shared" si="80"/>
        <v>2.9561756022252923E-2</v>
      </c>
      <c r="AC229" s="4">
        <f t="shared" si="80"/>
        <v>2.9567229846290427E-2</v>
      </c>
      <c r="AD229" s="4">
        <f t="shared" si="80"/>
        <v>2.9572509273825695E-2</v>
      </c>
      <c r="AE229" s="4">
        <f t="shared" si="80"/>
        <v>2.9578202513578546E-2</v>
      </c>
      <c r="AF229" s="4">
        <f t="shared" si="80"/>
        <v>2.9582941465312228E-2</v>
      </c>
      <c r="AG229" s="4">
        <f t="shared" si="80"/>
        <v>2.958891099791728E-2</v>
      </c>
      <c r="AH229" s="4">
        <f t="shared" si="80"/>
        <v>2.9594049291127522E-2</v>
      </c>
      <c r="AI229" s="4">
        <f t="shared" si="80"/>
        <v>2.9599350806063424E-2</v>
      </c>
      <c r="AJ229" s="4">
        <f t="shared" si="80"/>
        <v>2.9603599621639064E-2</v>
      </c>
    </row>
    <row r="230" spans="2:36" ht="15" customHeight="1" x14ac:dyDescent="0.45">
      <c r="B230" s="29" t="s">
        <v>102</v>
      </c>
      <c r="C230" s="4">
        <f t="shared" si="58"/>
        <v>0</v>
      </c>
      <c r="D230" s="4">
        <f t="shared" ref="D230:AJ230" si="81">D92*$C$146*D$151</f>
        <v>0</v>
      </c>
      <c r="E230" s="4">
        <f t="shared" si="81"/>
        <v>0</v>
      </c>
      <c r="F230" s="4">
        <f t="shared" si="81"/>
        <v>0</v>
      </c>
      <c r="G230" s="4">
        <f t="shared" si="81"/>
        <v>0</v>
      </c>
      <c r="H230" s="4">
        <f t="shared" si="81"/>
        <v>0</v>
      </c>
      <c r="I230" s="4">
        <f t="shared" si="81"/>
        <v>0</v>
      </c>
      <c r="J230" s="4">
        <f t="shared" si="81"/>
        <v>0</v>
      </c>
      <c r="K230" s="4">
        <f t="shared" si="81"/>
        <v>0</v>
      </c>
      <c r="L230" s="4">
        <f t="shared" si="81"/>
        <v>0</v>
      </c>
      <c r="M230" s="4">
        <f t="shared" si="81"/>
        <v>0</v>
      </c>
      <c r="N230" s="4">
        <f t="shared" si="81"/>
        <v>0</v>
      </c>
      <c r="O230" s="4">
        <f t="shared" si="81"/>
        <v>0</v>
      </c>
      <c r="P230" s="4">
        <f t="shared" si="81"/>
        <v>0</v>
      </c>
      <c r="Q230" s="4">
        <f t="shared" si="81"/>
        <v>0</v>
      </c>
      <c r="R230" s="4">
        <f t="shared" si="81"/>
        <v>0</v>
      </c>
      <c r="S230" s="4">
        <f t="shared" si="81"/>
        <v>0</v>
      </c>
      <c r="T230" s="4">
        <f t="shared" si="81"/>
        <v>0</v>
      </c>
      <c r="U230" s="4">
        <f t="shared" si="81"/>
        <v>0</v>
      </c>
      <c r="V230" s="4">
        <f t="shared" si="81"/>
        <v>0</v>
      </c>
      <c r="W230" s="4">
        <f t="shared" si="81"/>
        <v>0</v>
      </c>
      <c r="X230" s="4">
        <f t="shared" si="81"/>
        <v>0</v>
      </c>
      <c r="Y230" s="4">
        <f t="shared" si="81"/>
        <v>0</v>
      </c>
      <c r="Z230" s="4">
        <f t="shared" si="81"/>
        <v>0</v>
      </c>
      <c r="AA230" s="4">
        <f t="shared" si="81"/>
        <v>0</v>
      </c>
      <c r="AB230" s="4">
        <f t="shared" si="81"/>
        <v>0</v>
      </c>
      <c r="AC230" s="4">
        <f t="shared" si="81"/>
        <v>0</v>
      </c>
      <c r="AD230" s="4">
        <f t="shared" si="81"/>
        <v>0</v>
      </c>
      <c r="AE230" s="4">
        <f t="shared" si="81"/>
        <v>0</v>
      </c>
      <c r="AF230" s="4">
        <f t="shared" si="81"/>
        <v>0</v>
      </c>
      <c r="AG230" s="4">
        <f t="shared" si="81"/>
        <v>0</v>
      </c>
      <c r="AH230" s="4">
        <f t="shared" si="81"/>
        <v>0</v>
      </c>
      <c r="AI230" s="4">
        <f t="shared" si="81"/>
        <v>0</v>
      </c>
      <c r="AJ230" s="4">
        <f t="shared" si="81"/>
        <v>0</v>
      </c>
    </row>
    <row r="231" spans="2:36" ht="15" customHeight="1" x14ac:dyDescent="0.45">
      <c r="B231" s="29" t="s">
        <v>104</v>
      </c>
      <c r="C231" s="4">
        <f t="shared" si="58"/>
        <v>0</v>
      </c>
      <c r="D231" s="4">
        <f t="shared" ref="D231:AJ231" si="82">D93*$C$146*D$151</f>
        <v>0</v>
      </c>
      <c r="E231" s="4">
        <f t="shared" si="82"/>
        <v>0</v>
      </c>
      <c r="F231" s="4">
        <f t="shared" si="82"/>
        <v>0</v>
      </c>
      <c r="G231" s="4">
        <f t="shared" si="82"/>
        <v>0</v>
      </c>
      <c r="H231" s="4">
        <f t="shared" si="82"/>
        <v>0</v>
      </c>
      <c r="I231" s="4">
        <f t="shared" si="82"/>
        <v>0</v>
      </c>
      <c r="J231" s="4">
        <f t="shared" si="82"/>
        <v>0</v>
      </c>
      <c r="K231" s="4">
        <f t="shared" si="82"/>
        <v>0</v>
      </c>
      <c r="L231" s="4">
        <f t="shared" si="82"/>
        <v>0</v>
      </c>
      <c r="M231" s="4">
        <f t="shared" si="82"/>
        <v>0</v>
      </c>
      <c r="N231" s="4">
        <f t="shared" si="82"/>
        <v>0</v>
      </c>
      <c r="O231" s="4">
        <f t="shared" si="82"/>
        <v>0</v>
      </c>
      <c r="P231" s="4">
        <f t="shared" si="82"/>
        <v>0</v>
      </c>
      <c r="Q231" s="4">
        <f t="shared" si="82"/>
        <v>0</v>
      </c>
      <c r="R231" s="4">
        <f t="shared" si="82"/>
        <v>0</v>
      </c>
      <c r="S231" s="4">
        <f t="shared" si="82"/>
        <v>0</v>
      </c>
      <c r="T231" s="4">
        <f t="shared" si="82"/>
        <v>0</v>
      </c>
      <c r="U231" s="4">
        <f t="shared" si="82"/>
        <v>0</v>
      </c>
      <c r="V231" s="4">
        <f t="shared" si="82"/>
        <v>0</v>
      </c>
      <c r="W231" s="4">
        <f t="shared" si="82"/>
        <v>0</v>
      </c>
      <c r="X231" s="4">
        <f t="shared" si="82"/>
        <v>0</v>
      </c>
      <c r="Y231" s="4">
        <f t="shared" si="82"/>
        <v>0</v>
      </c>
      <c r="Z231" s="4">
        <f t="shared" si="82"/>
        <v>0</v>
      </c>
      <c r="AA231" s="4">
        <f t="shared" si="82"/>
        <v>0</v>
      </c>
      <c r="AB231" s="4">
        <f t="shared" si="82"/>
        <v>0</v>
      </c>
      <c r="AC231" s="4">
        <f t="shared" si="82"/>
        <v>0</v>
      </c>
      <c r="AD231" s="4">
        <f t="shared" si="82"/>
        <v>0</v>
      </c>
      <c r="AE231" s="4">
        <f t="shared" si="82"/>
        <v>0</v>
      </c>
      <c r="AF231" s="4">
        <f t="shared" si="82"/>
        <v>0</v>
      </c>
      <c r="AG231" s="4">
        <f t="shared" si="82"/>
        <v>0</v>
      </c>
      <c r="AH231" s="4">
        <f t="shared" si="82"/>
        <v>0</v>
      </c>
      <c r="AI231" s="4">
        <f t="shared" si="82"/>
        <v>0</v>
      </c>
      <c r="AJ231" s="4">
        <f t="shared" si="82"/>
        <v>0</v>
      </c>
    </row>
    <row r="232" spans="2:36" ht="15" customHeight="1" x14ac:dyDescent="0.45">
      <c r="B232" s="29" t="s">
        <v>106</v>
      </c>
      <c r="C232" s="4">
        <f t="shared" si="58"/>
        <v>0</v>
      </c>
      <c r="D232" s="4">
        <f t="shared" ref="D232:AJ232" si="83">D94*$C$146*D$151</f>
        <v>0</v>
      </c>
      <c r="E232" s="4">
        <f t="shared" si="83"/>
        <v>0</v>
      </c>
      <c r="F232" s="4">
        <f t="shared" si="83"/>
        <v>0</v>
      </c>
      <c r="G232" s="4">
        <f t="shared" si="83"/>
        <v>0</v>
      </c>
      <c r="H232" s="4">
        <f t="shared" si="83"/>
        <v>0</v>
      </c>
      <c r="I232" s="4">
        <f t="shared" si="83"/>
        <v>0</v>
      </c>
      <c r="J232" s="4">
        <f t="shared" si="83"/>
        <v>0</v>
      </c>
      <c r="K232" s="4">
        <f t="shared" si="83"/>
        <v>0</v>
      </c>
      <c r="L232" s="4">
        <f t="shared" si="83"/>
        <v>0</v>
      </c>
      <c r="M232" s="4">
        <f t="shared" si="83"/>
        <v>0</v>
      </c>
      <c r="N232" s="4">
        <f t="shared" si="83"/>
        <v>0</v>
      </c>
      <c r="O232" s="4">
        <f t="shared" si="83"/>
        <v>0</v>
      </c>
      <c r="P232" s="4">
        <f t="shared" si="83"/>
        <v>0</v>
      </c>
      <c r="Q232" s="4">
        <f t="shared" si="83"/>
        <v>0</v>
      </c>
      <c r="R232" s="4">
        <f t="shared" si="83"/>
        <v>0</v>
      </c>
      <c r="S232" s="4">
        <f t="shared" si="83"/>
        <v>0</v>
      </c>
      <c r="T232" s="4">
        <f t="shared" si="83"/>
        <v>0</v>
      </c>
      <c r="U232" s="4">
        <f t="shared" si="83"/>
        <v>0</v>
      </c>
      <c r="V232" s="4">
        <f t="shared" si="83"/>
        <v>0</v>
      </c>
      <c r="W232" s="4">
        <f t="shared" si="83"/>
        <v>0</v>
      </c>
      <c r="X232" s="4">
        <f t="shared" si="83"/>
        <v>0</v>
      </c>
      <c r="Y232" s="4">
        <f t="shared" si="83"/>
        <v>0</v>
      </c>
      <c r="Z232" s="4">
        <f t="shared" si="83"/>
        <v>0</v>
      </c>
      <c r="AA232" s="4">
        <f t="shared" si="83"/>
        <v>0</v>
      </c>
      <c r="AB232" s="4">
        <f t="shared" si="83"/>
        <v>0</v>
      </c>
      <c r="AC232" s="4">
        <f t="shared" si="83"/>
        <v>0</v>
      </c>
      <c r="AD232" s="4">
        <f t="shared" si="83"/>
        <v>0</v>
      </c>
      <c r="AE232" s="4">
        <f t="shared" si="83"/>
        <v>0</v>
      </c>
      <c r="AF232" s="4">
        <f t="shared" si="83"/>
        <v>0</v>
      </c>
      <c r="AG232" s="4">
        <f t="shared" si="83"/>
        <v>0</v>
      </c>
      <c r="AH232" s="4">
        <f t="shared" si="83"/>
        <v>0</v>
      </c>
      <c r="AI232" s="4">
        <f t="shared" si="83"/>
        <v>0</v>
      </c>
      <c r="AJ232" s="4">
        <f t="shared" si="83"/>
        <v>0</v>
      </c>
    </row>
    <row r="233" spans="2:36" ht="15.75" customHeight="1" x14ac:dyDescent="0.45">
      <c r="B233" s="26" t="s">
        <v>189</v>
      </c>
      <c r="C233" s="4">
        <f t="shared" si="58"/>
        <v>0.67986298661963185</v>
      </c>
      <c r="D233" s="4">
        <f t="shared" ref="D233:AJ233" si="84">D95*$C$146*D$151</f>
        <v>0.69251642027366234</v>
      </c>
      <c r="E233" s="4">
        <f t="shared" si="84"/>
        <v>0.70730185572398918</v>
      </c>
      <c r="F233" s="4">
        <f t="shared" si="84"/>
        <v>0.70737140873617876</v>
      </c>
      <c r="G233" s="4">
        <f t="shared" si="84"/>
        <v>0.72217243442959655</v>
      </c>
      <c r="H233" s="4">
        <f t="shared" si="84"/>
        <v>0.72226788171562584</v>
      </c>
      <c r="I233" s="4">
        <f t="shared" si="84"/>
        <v>0.73710820636749264</v>
      </c>
      <c r="J233" s="4">
        <f t="shared" si="84"/>
        <v>0.73722064435515033</v>
      </c>
      <c r="K233" s="4">
        <f t="shared" si="84"/>
        <v>0.75209919514334123</v>
      </c>
      <c r="L233" s="4">
        <f t="shared" si="84"/>
        <v>0.76690835562783899</v>
      </c>
      <c r="M233" s="4">
        <f t="shared" si="84"/>
        <v>0.76701902310907333</v>
      </c>
      <c r="N233" s="4">
        <f t="shared" si="84"/>
        <v>0.78186527211925338</v>
      </c>
      <c r="O233" s="4">
        <f t="shared" si="84"/>
        <v>0.78198145135856234</v>
      </c>
      <c r="P233" s="4">
        <f t="shared" si="84"/>
        <v>0.79682979205197735</v>
      </c>
      <c r="Q233" s="4">
        <f t="shared" si="84"/>
        <v>0.81169188336284881</v>
      </c>
      <c r="R233" s="4">
        <f t="shared" si="84"/>
        <v>0.81177781291576279</v>
      </c>
      <c r="S233" s="4">
        <f t="shared" si="84"/>
        <v>0.82661887733176465</v>
      </c>
      <c r="T233" s="4">
        <f t="shared" si="84"/>
        <v>0.82672736558865545</v>
      </c>
      <c r="U233" s="4">
        <f t="shared" si="84"/>
        <v>0.84157607862687311</v>
      </c>
      <c r="V233" s="4">
        <f t="shared" si="84"/>
        <v>0.8416937343124089</v>
      </c>
      <c r="W233" s="4">
        <f t="shared" si="84"/>
        <v>0.85660031035957085</v>
      </c>
      <c r="X233" s="4">
        <f t="shared" si="84"/>
        <v>0.87147945214183853</v>
      </c>
      <c r="Y233" s="4">
        <f t="shared" si="84"/>
        <v>0.8716349493172123</v>
      </c>
      <c r="Z233" s="4">
        <f t="shared" si="84"/>
        <v>0.88654541797101361</v>
      </c>
      <c r="AA233" s="4">
        <f t="shared" si="84"/>
        <v>0.88668567718232405</v>
      </c>
      <c r="AB233" s="4">
        <f t="shared" si="84"/>
        <v>0.9016335586787142</v>
      </c>
      <c r="AC233" s="4">
        <f t="shared" si="84"/>
        <v>0.90180051031185804</v>
      </c>
      <c r="AD233" s="4">
        <f t="shared" si="84"/>
        <v>0.91674778748859664</v>
      </c>
      <c r="AE233" s="4">
        <f t="shared" si="84"/>
        <v>0.91692427792093489</v>
      </c>
      <c r="AF233" s="4">
        <f t="shared" si="84"/>
        <v>0.9318626561573351</v>
      </c>
      <c r="AG233" s="4">
        <f t="shared" si="84"/>
        <v>0.93205069643439431</v>
      </c>
      <c r="AH233" s="4">
        <f t="shared" si="84"/>
        <v>0.94700957731608071</v>
      </c>
      <c r="AI233" s="4">
        <f t="shared" si="84"/>
        <v>0.94717922579402958</v>
      </c>
      <c r="AJ233" s="4">
        <f t="shared" si="84"/>
        <v>0.96211698770326959</v>
      </c>
    </row>
    <row r="234" spans="2:36" ht="15" customHeight="1" x14ac:dyDescent="0.45">
      <c r="B234" s="29" t="s">
        <v>191</v>
      </c>
      <c r="C234" s="4">
        <f t="shared" si="58"/>
        <v>0.14465169928077273</v>
      </c>
      <c r="D234" s="4">
        <f t="shared" ref="D234:AJ234" si="85">D96*$C$146*D$151</f>
        <v>0.14734391920716225</v>
      </c>
      <c r="E234" s="4">
        <f t="shared" si="85"/>
        <v>0.14735455327583111</v>
      </c>
      <c r="F234" s="4">
        <f t="shared" si="85"/>
        <v>0.1621059478353743</v>
      </c>
      <c r="G234" s="4">
        <f t="shared" si="85"/>
        <v>0.16212034242297063</v>
      </c>
      <c r="H234" s="4">
        <f t="shared" si="85"/>
        <v>0.16214176936473229</v>
      </c>
      <c r="I234" s="4">
        <f t="shared" si="85"/>
        <v>0.16216380540084835</v>
      </c>
      <c r="J234" s="4">
        <f t="shared" si="85"/>
        <v>0.16218854175813308</v>
      </c>
      <c r="K234" s="4">
        <f t="shared" si="85"/>
        <v>0.16221747346228929</v>
      </c>
      <c r="L234" s="4">
        <f t="shared" si="85"/>
        <v>0.16223061369050437</v>
      </c>
      <c r="M234" s="4">
        <f t="shared" si="85"/>
        <v>0.16225402411922704</v>
      </c>
      <c r="N234" s="4">
        <f t="shared" si="85"/>
        <v>0.16227392440210919</v>
      </c>
      <c r="O234" s="4">
        <f t="shared" si="85"/>
        <v>0.16229803707441862</v>
      </c>
      <c r="P234" s="4">
        <f t="shared" si="85"/>
        <v>0.17707328712266163</v>
      </c>
      <c r="Q234" s="4">
        <f t="shared" si="85"/>
        <v>0.17709641091553066</v>
      </c>
      <c r="R234" s="4">
        <f t="shared" si="85"/>
        <v>0.17711515918162096</v>
      </c>
      <c r="S234" s="4">
        <f t="shared" si="85"/>
        <v>0.17713261657109244</v>
      </c>
      <c r="T234" s="4">
        <f t="shared" si="85"/>
        <v>0.17715586405471187</v>
      </c>
      <c r="U234" s="4">
        <f t="shared" si="85"/>
        <v>0.17717391128986801</v>
      </c>
      <c r="V234" s="4">
        <f t="shared" si="85"/>
        <v>0.17719868090787552</v>
      </c>
      <c r="W234" s="4">
        <f t="shared" si="85"/>
        <v>0.17722765041922156</v>
      </c>
      <c r="X234" s="4">
        <f t="shared" si="85"/>
        <v>0.1772500580627468</v>
      </c>
      <c r="Y234" s="4">
        <f t="shared" si="85"/>
        <v>0.17728168460689064</v>
      </c>
      <c r="Z234" s="4">
        <f t="shared" si="85"/>
        <v>0.17730908359420272</v>
      </c>
      <c r="AA234" s="4">
        <f t="shared" si="85"/>
        <v>0.19211523005617023</v>
      </c>
      <c r="AB234" s="4">
        <f t="shared" si="85"/>
        <v>0.19215141414464401</v>
      </c>
      <c r="AC234" s="4">
        <f t="shared" si="85"/>
        <v>0.19218699400088782</v>
      </c>
      <c r="AD234" s="4">
        <f t="shared" si="85"/>
        <v>0.19222131027986702</v>
      </c>
      <c r="AE234" s="4">
        <f t="shared" si="85"/>
        <v>0.19225831633826054</v>
      </c>
      <c r="AF234" s="4">
        <f t="shared" si="85"/>
        <v>0.19228911952452946</v>
      </c>
      <c r="AG234" s="4">
        <f t="shared" si="85"/>
        <v>0.19232792148646233</v>
      </c>
      <c r="AH234" s="4">
        <f t="shared" si="85"/>
        <v>0.19236132039232887</v>
      </c>
      <c r="AI234" s="4">
        <f t="shared" si="85"/>
        <v>0.19239578023941226</v>
      </c>
      <c r="AJ234" s="4">
        <f t="shared" si="85"/>
        <v>0.19242339754065393</v>
      </c>
    </row>
    <row r="235" spans="2:36" ht="15" customHeight="1" x14ac:dyDescent="0.45">
      <c r="B235" s="29" t="s">
        <v>104</v>
      </c>
      <c r="C235" s="4">
        <f t="shared" si="58"/>
        <v>2.8930339856154546E-2</v>
      </c>
      <c r="D235" s="4">
        <f t="shared" ref="D235:AJ235" si="86">D97*$C$146*D$151</f>
        <v>2.9468783841432443E-2</v>
      </c>
      <c r="E235" s="4">
        <f t="shared" si="86"/>
        <v>2.9470910655166212E-2</v>
      </c>
      <c r="F235" s="4">
        <f t="shared" si="86"/>
        <v>2.9473808697340783E-2</v>
      </c>
      <c r="G235" s="4">
        <f t="shared" si="86"/>
        <v>2.9476425895085569E-2</v>
      </c>
      <c r="H235" s="4">
        <f t="shared" si="86"/>
        <v>2.94803217026786E-2</v>
      </c>
      <c r="I235" s="4">
        <f t="shared" si="86"/>
        <v>2.9484328254699699E-2</v>
      </c>
      <c r="J235" s="4">
        <f t="shared" si="86"/>
        <v>2.9488825774206015E-2</v>
      </c>
      <c r="K235" s="4">
        <f t="shared" si="86"/>
        <v>2.9494086084052597E-2</v>
      </c>
      <c r="L235" s="4">
        <f t="shared" si="86"/>
        <v>2.9496475216455344E-2</v>
      </c>
      <c r="M235" s="4">
        <f t="shared" si="86"/>
        <v>2.950073165804128E-2</v>
      </c>
      <c r="N235" s="4">
        <f t="shared" si="86"/>
        <v>2.9504349891292581E-2</v>
      </c>
      <c r="O235" s="4">
        <f t="shared" si="86"/>
        <v>2.9508734013530658E-2</v>
      </c>
      <c r="P235" s="4">
        <f t="shared" si="86"/>
        <v>2.9512214520443603E-2</v>
      </c>
      <c r="Q235" s="4">
        <f t="shared" si="86"/>
        <v>2.9516068485921775E-2</v>
      </c>
      <c r="R235" s="4">
        <f t="shared" si="86"/>
        <v>2.9519193196936824E-2</v>
      </c>
      <c r="S235" s="4">
        <f t="shared" si="86"/>
        <v>2.9522102761848742E-2</v>
      </c>
      <c r="T235" s="4">
        <f t="shared" si="86"/>
        <v>2.9525977342451982E-2</v>
      </c>
      <c r="U235" s="4">
        <f t="shared" si="86"/>
        <v>2.9528985214978001E-2</v>
      </c>
      <c r="V235" s="4">
        <f t="shared" si="86"/>
        <v>2.9533113484645924E-2</v>
      </c>
      <c r="W235" s="4">
        <f t="shared" si="86"/>
        <v>2.9537941736536927E-2</v>
      </c>
      <c r="X235" s="4">
        <f t="shared" si="86"/>
        <v>2.9541676343791137E-2</v>
      </c>
      <c r="Y235" s="4">
        <f t="shared" si="86"/>
        <v>2.9546947434481774E-2</v>
      </c>
      <c r="Z235" s="4">
        <f t="shared" si="86"/>
        <v>2.9551513932367119E-2</v>
      </c>
      <c r="AA235" s="4">
        <f t="shared" si="86"/>
        <v>2.95561892394108E-2</v>
      </c>
      <c r="AB235" s="4">
        <f t="shared" si="86"/>
        <v>2.9561756022252923E-2</v>
      </c>
      <c r="AC235" s="4">
        <f t="shared" si="86"/>
        <v>2.9567229846290427E-2</v>
      </c>
      <c r="AD235" s="4">
        <f t="shared" si="86"/>
        <v>2.9572509273825695E-2</v>
      </c>
      <c r="AE235" s="4">
        <f t="shared" si="86"/>
        <v>2.9578202513578546E-2</v>
      </c>
      <c r="AF235" s="4">
        <f t="shared" si="86"/>
        <v>2.9582941465312228E-2</v>
      </c>
      <c r="AG235" s="4">
        <f t="shared" si="86"/>
        <v>2.958891099791728E-2</v>
      </c>
      <c r="AH235" s="4">
        <f t="shared" si="86"/>
        <v>2.9594049291127522E-2</v>
      </c>
      <c r="AI235" s="4">
        <f t="shared" si="86"/>
        <v>2.9599350806063424E-2</v>
      </c>
      <c r="AJ235" s="4">
        <f t="shared" si="86"/>
        <v>2.9603599621639064E-2</v>
      </c>
    </row>
    <row r="236" spans="2:36" ht="15" customHeight="1" x14ac:dyDescent="0.45">
      <c r="B236" s="29" t="s">
        <v>194</v>
      </c>
      <c r="C236" s="4">
        <f t="shared" si="58"/>
        <v>0.13018652935269545</v>
      </c>
      <c r="D236" s="4">
        <f t="shared" ref="D236:AJ236" si="87">D98*$C$146*D$151</f>
        <v>0.13260952728644598</v>
      </c>
      <c r="E236" s="4">
        <f t="shared" si="87"/>
        <v>0.13261909794824797</v>
      </c>
      <c r="F236" s="4">
        <f t="shared" si="87"/>
        <v>0.13263213913803351</v>
      </c>
      <c r="G236" s="4">
        <f t="shared" si="87"/>
        <v>0.1326439165278851</v>
      </c>
      <c r="H236" s="4">
        <f t="shared" si="87"/>
        <v>0.13266144766205368</v>
      </c>
      <c r="I236" s="4">
        <f t="shared" si="87"/>
        <v>0.13267947714614867</v>
      </c>
      <c r="J236" s="4">
        <f t="shared" si="87"/>
        <v>0.13269971598392705</v>
      </c>
      <c r="K236" s="4">
        <f t="shared" si="87"/>
        <v>0.13272338737823669</v>
      </c>
      <c r="L236" s="4">
        <f t="shared" si="87"/>
        <v>0.13273413847404905</v>
      </c>
      <c r="M236" s="4">
        <f t="shared" si="87"/>
        <v>0.13275329246118575</v>
      </c>
      <c r="N236" s="4">
        <f t="shared" si="87"/>
        <v>0.13276957451081661</v>
      </c>
      <c r="O236" s="4">
        <f t="shared" si="87"/>
        <v>0.14754367006765329</v>
      </c>
      <c r="P236" s="4">
        <f t="shared" si="87"/>
        <v>0.14756107260221801</v>
      </c>
      <c r="Q236" s="4">
        <f t="shared" si="87"/>
        <v>0.14758034242960888</v>
      </c>
      <c r="R236" s="4">
        <f t="shared" si="87"/>
        <v>0.14759596598468414</v>
      </c>
      <c r="S236" s="4">
        <f t="shared" si="87"/>
        <v>0.1476105138092437</v>
      </c>
      <c r="T236" s="4">
        <f t="shared" si="87"/>
        <v>0.14762988671225988</v>
      </c>
      <c r="U236" s="4">
        <f t="shared" si="87"/>
        <v>0.14764492607489002</v>
      </c>
      <c r="V236" s="4">
        <f t="shared" si="87"/>
        <v>0.14766556742322962</v>
      </c>
      <c r="W236" s="4">
        <f t="shared" si="87"/>
        <v>0.14768970868268463</v>
      </c>
      <c r="X236" s="4">
        <f t="shared" si="87"/>
        <v>0.14770838171895567</v>
      </c>
      <c r="Y236" s="4">
        <f t="shared" si="87"/>
        <v>0.14773473717240887</v>
      </c>
      <c r="Z236" s="4">
        <f t="shared" si="87"/>
        <v>0.14775756966183562</v>
      </c>
      <c r="AA236" s="4">
        <f t="shared" si="87"/>
        <v>0.16255904081675943</v>
      </c>
      <c r="AB236" s="4">
        <f t="shared" si="87"/>
        <v>0.1625896581223911</v>
      </c>
      <c r="AC236" s="4">
        <f t="shared" si="87"/>
        <v>0.16261976415459736</v>
      </c>
      <c r="AD236" s="4">
        <f t="shared" si="87"/>
        <v>0.16264880100604134</v>
      </c>
      <c r="AE236" s="4">
        <f t="shared" si="87"/>
        <v>0.162680113824682</v>
      </c>
      <c r="AF236" s="4">
        <f t="shared" si="87"/>
        <v>0.16270617805921722</v>
      </c>
      <c r="AG236" s="4">
        <f t="shared" si="87"/>
        <v>0.16273901048854503</v>
      </c>
      <c r="AH236" s="4">
        <f t="shared" si="87"/>
        <v>0.16276727110120137</v>
      </c>
      <c r="AI236" s="4">
        <f t="shared" si="87"/>
        <v>0.16279642943334882</v>
      </c>
      <c r="AJ236" s="4">
        <f t="shared" si="87"/>
        <v>0.16281979791901485</v>
      </c>
    </row>
    <row r="237" spans="2:36" ht="15.75" customHeight="1" x14ac:dyDescent="0.45">
      <c r="B237" s="29" t="s">
        <v>133</v>
      </c>
      <c r="C237" s="4">
        <f t="shared" si="58"/>
        <v>0</v>
      </c>
      <c r="D237" s="4">
        <f t="shared" ref="D237:AJ237" si="88">D99*$C$146*D$151</f>
        <v>0</v>
      </c>
      <c r="E237" s="4">
        <f t="shared" si="88"/>
        <v>0</v>
      </c>
      <c r="F237" s="4">
        <f t="shared" si="88"/>
        <v>0</v>
      </c>
      <c r="G237" s="4">
        <f t="shared" si="88"/>
        <v>0</v>
      </c>
      <c r="H237" s="4">
        <f t="shared" si="88"/>
        <v>0</v>
      </c>
      <c r="I237" s="4">
        <f t="shared" si="88"/>
        <v>0</v>
      </c>
      <c r="J237" s="4">
        <f t="shared" si="88"/>
        <v>0</v>
      </c>
      <c r="K237" s="4">
        <f t="shared" si="88"/>
        <v>0</v>
      </c>
      <c r="L237" s="4">
        <f t="shared" si="88"/>
        <v>0</v>
      </c>
      <c r="M237" s="4">
        <f t="shared" si="88"/>
        <v>0</v>
      </c>
      <c r="N237" s="4">
        <f t="shared" si="88"/>
        <v>0</v>
      </c>
      <c r="O237" s="4">
        <f t="shared" si="88"/>
        <v>0</v>
      </c>
      <c r="P237" s="4">
        <f t="shared" si="88"/>
        <v>0</v>
      </c>
      <c r="Q237" s="4">
        <f t="shared" si="88"/>
        <v>0</v>
      </c>
      <c r="R237" s="4">
        <f t="shared" si="88"/>
        <v>0</v>
      </c>
      <c r="S237" s="4">
        <f t="shared" si="88"/>
        <v>0</v>
      </c>
      <c r="T237" s="4">
        <f t="shared" si="88"/>
        <v>0</v>
      </c>
      <c r="U237" s="4">
        <f t="shared" si="88"/>
        <v>0</v>
      </c>
      <c r="V237" s="4">
        <f t="shared" si="88"/>
        <v>0</v>
      </c>
      <c r="W237" s="4">
        <f t="shared" si="88"/>
        <v>0</v>
      </c>
      <c r="X237" s="4">
        <f t="shared" si="88"/>
        <v>0</v>
      </c>
      <c r="Y237" s="4">
        <f t="shared" si="88"/>
        <v>0</v>
      </c>
      <c r="Z237" s="4">
        <f t="shared" si="88"/>
        <v>0</v>
      </c>
      <c r="AA237" s="4">
        <f t="shared" si="88"/>
        <v>0</v>
      </c>
      <c r="AB237" s="4">
        <f t="shared" si="88"/>
        <v>0</v>
      </c>
      <c r="AC237" s="4">
        <f t="shared" si="88"/>
        <v>0</v>
      </c>
      <c r="AD237" s="4">
        <f t="shared" si="88"/>
        <v>0</v>
      </c>
      <c r="AE237" s="4">
        <f t="shared" si="88"/>
        <v>0</v>
      </c>
      <c r="AF237" s="4">
        <f t="shared" si="88"/>
        <v>0</v>
      </c>
      <c r="AG237" s="4">
        <f t="shared" si="88"/>
        <v>0</v>
      </c>
      <c r="AH237" s="4">
        <f t="shared" si="88"/>
        <v>0</v>
      </c>
      <c r="AI237" s="4">
        <f t="shared" si="88"/>
        <v>0</v>
      </c>
      <c r="AJ237" s="4">
        <f t="shared" si="88"/>
        <v>0</v>
      </c>
    </row>
    <row r="238" spans="2:36" ht="15" customHeight="1" x14ac:dyDescent="0.45">
      <c r="B238" s="29" t="s">
        <v>135</v>
      </c>
      <c r="C238" s="4">
        <f t="shared" si="58"/>
        <v>0</v>
      </c>
      <c r="D238" s="4">
        <f t="shared" ref="D238:AJ238" si="89">D100*$C$146*D$151</f>
        <v>0</v>
      </c>
      <c r="E238" s="4">
        <f t="shared" si="89"/>
        <v>0</v>
      </c>
      <c r="F238" s="4">
        <f t="shared" si="89"/>
        <v>0</v>
      </c>
      <c r="G238" s="4">
        <f t="shared" si="89"/>
        <v>0</v>
      </c>
      <c r="H238" s="4">
        <f t="shared" si="89"/>
        <v>0</v>
      </c>
      <c r="I238" s="4">
        <f t="shared" si="89"/>
        <v>0</v>
      </c>
      <c r="J238" s="4">
        <f t="shared" si="89"/>
        <v>0</v>
      </c>
      <c r="K238" s="4">
        <f t="shared" si="89"/>
        <v>0</v>
      </c>
      <c r="L238" s="4">
        <f t="shared" si="89"/>
        <v>0</v>
      </c>
      <c r="M238" s="4">
        <f t="shared" si="89"/>
        <v>0</v>
      </c>
      <c r="N238" s="4">
        <f t="shared" si="89"/>
        <v>0</v>
      </c>
      <c r="O238" s="4">
        <f t="shared" si="89"/>
        <v>0</v>
      </c>
      <c r="P238" s="4">
        <f t="shared" si="89"/>
        <v>0</v>
      </c>
      <c r="Q238" s="4">
        <f t="shared" si="89"/>
        <v>0</v>
      </c>
      <c r="R238" s="4">
        <f t="shared" si="89"/>
        <v>0</v>
      </c>
      <c r="S238" s="4">
        <f t="shared" si="89"/>
        <v>0</v>
      </c>
      <c r="T238" s="4">
        <f t="shared" si="89"/>
        <v>0</v>
      </c>
      <c r="U238" s="4">
        <f t="shared" si="89"/>
        <v>0</v>
      </c>
      <c r="V238" s="4">
        <f t="shared" si="89"/>
        <v>0</v>
      </c>
      <c r="W238" s="4">
        <f t="shared" si="89"/>
        <v>0</v>
      </c>
      <c r="X238" s="4">
        <f t="shared" si="89"/>
        <v>0</v>
      </c>
      <c r="Y238" s="4">
        <f t="shared" si="89"/>
        <v>0</v>
      </c>
      <c r="Z238" s="4">
        <f t="shared" si="89"/>
        <v>0</v>
      </c>
      <c r="AA238" s="4">
        <f t="shared" si="89"/>
        <v>0</v>
      </c>
      <c r="AB238" s="4">
        <f t="shared" si="89"/>
        <v>0</v>
      </c>
      <c r="AC238" s="4">
        <f t="shared" si="89"/>
        <v>0</v>
      </c>
      <c r="AD238" s="4">
        <f t="shared" si="89"/>
        <v>0</v>
      </c>
      <c r="AE238" s="4">
        <f t="shared" si="89"/>
        <v>0</v>
      </c>
      <c r="AF238" s="4">
        <f t="shared" si="89"/>
        <v>0</v>
      </c>
      <c r="AG238" s="4">
        <f t="shared" si="89"/>
        <v>0</v>
      </c>
      <c r="AH238" s="4">
        <f t="shared" si="89"/>
        <v>0</v>
      </c>
      <c r="AI238" s="4">
        <f t="shared" si="89"/>
        <v>0</v>
      </c>
      <c r="AJ238" s="4">
        <f t="shared" si="89"/>
        <v>0</v>
      </c>
    </row>
    <row r="239" spans="2:36" ht="15" customHeight="1" x14ac:dyDescent="0.45">
      <c r="B239" s="29" t="s">
        <v>198</v>
      </c>
      <c r="C239" s="4">
        <f t="shared" si="58"/>
        <v>0.23144271884923637</v>
      </c>
      <c r="D239" s="4">
        <f t="shared" ref="D239:AJ239" si="90">D101*$C$146*D$151</f>
        <v>0.23575027073145954</v>
      </c>
      <c r="E239" s="4">
        <f t="shared" si="90"/>
        <v>0.2357672852413297</v>
      </c>
      <c r="F239" s="4">
        <f t="shared" si="90"/>
        <v>0.23579046957872626</v>
      </c>
      <c r="G239" s="4">
        <f t="shared" si="90"/>
        <v>0.25054962010822734</v>
      </c>
      <c r="H239" s="4">
        <f t="shared" si="90"/>
        <v>0.25058273447276808</v>
      </c>
      <c r="I239" s="4">
        <f t="shared" si="90"/>
        <v>0.25061679016494742</v>
      </c>
      <c r="J239" s="4">
        <f t="shared" si="90"/>
        <v>0.25065501908075111</v>
      </c>
      <c r="K239" s="4">
        <f t="shared" si="90"/>
        <v>0.25069973171444709</v>
      </c>
      <c r="L239" s="4">
        <f t="shared" si="90"/>
        <v>0.25072003933987042</v>
      </c>
      <c r="M239" s="4">
        <f t="shared" si="90"/>
        <v>0.2655065849223715</v>
      </c>
      <c r="N239" s="4">
        <f t="shared" si="90"/>
        <v>0.26553914902163323</v>
      </c>
      <c r="O239" s="4">
        <f t="shared" si="90"/>
        <v>0.26557860612177586</v>
      </c>
      <c r="P239" s="4">
        <f t="shared" si="90"/>
        <v>0.26560993068399241</v>
      </c>
      <c r="Q239" s="4">
        <f t="shared" si="90"/>
        <v>0.26564461637329601</v>
      </c>
      <c r="R239" s="4">
        <f t="shared" si="90"/>
        <v>0.26567273877243136</v>
      </c>
      <c r="S239" s="4">
        <f t="shared" si="90"/>
        <v>0.26569892485663865</v>
      </c>
      <c r="T239" s="4">
        <f t="shared" si="90"/>
        <v>0.26573379608206776</v>
      </c>
      <c r="U239" s="4">
        <f t="shared" si="90"/>
        <v>0.28052535954229102</v>
      </c>
      <c r="V239" s="4">
        <f t="shared" si="90"/>
        <v>0.28056457810413632</v>
      </c>
      <c r="W239" s="4">
        <f t="shared" si="90"/>
        <v>0.28061044649710082</v>
      </c>
      <c r="X239" s="4">
        <f t="shared" si="90"/>
        <v>0.28064592526601578</v>
      </c>
      <c r="Y239" s="4">
        <f t="shared" si="90"/>
        <v>0.28069600062757688</v>
      </c>
      <c r="Z239" s="4">
        <f t="shared" si="90"/>
        <v>0.28073938235748769</v>
      </c>
      <c r="AA239" s="4">
        <f t="shared" si="90"/>
        <v>0.28078379777440271</v>
      </c>
      <c r="AB239" s="4">
        <f t="shared" si="90"/>
        <v>0.28083668221140284</v>
      </c>
      <c r="AC239" s="4">
        <f t="shared" si="90"/>
        <v>0.2808886835397591</v>
      </c>
      <c r="AD239" s="4">
        <f t="shared" si="90"/>
        <v>0.28093883810134412</v>
      </c>
      <c r="AE239" s="4">
        <f t="shared" si="90"/>
        <v>0.29578202513578544</v>
      </c>
      <c r="AF239" s="4">
        <f t="shared" si="90"/>
        <v>0.29582941465312229</v>
      </c>
      <c r="AG239" s="4">
        <f t="shared" si="90"/>
        <v>0.29588910997917284</v>
      </c>
      <c r="AH239" s="4">
        <f t="shared" si="90"/>
        <v>0.29594049291127528</v>
      </c>
      <c r="AI239" s="4">
        <f t="shared" si="90"/>
        <v>0.29599350806063429</v>
      </c>
      <c r="AJ239" s="4">
        <f t="shared" si="90"/>
        <v>0.29603599621639071</v>
      </c>
    </row>
    <row r="240" spans="2:36" ht="15.75" customHeight="1" x14ac:dyDescent="0.45">
      <c r="B240" s="29" t="s">
        <v>104</v>
      </c>
      <c r="C240" s="4">
        <f t="shared" si="58"/>
        <v>0.23144271884923637</v>
      </c>
      <c r="D240" s="4">
        <f t="shared" ref="D240:AJ240" si="91">D102*$C$146*D$151</f>
        <v>0.23575027073145954</v>
      </c>
      <c r="E240" s="4">
        <f t="shared" si="91"/>
        <v>0.2357672852413297</v>
      </c>
      <c r="F240" s="4">
        <f t="shared" si="91"/>
        <v>0.23579046957872626</v>
      </c>
      <c r="G240" s="4">
        <f t="shared" si="91"/>
        <v>0.25054962010822734</v>
      </c>
      <c r="H240" s="4">
        <f t="shared" si="91"/>
        <v>0.25058273447276808</v>
      </c>
      <c r="I240" s="4">
        <f t="shared" si="91"/>
        <v>0.25061679016494742</v>
      </c>
      <c r="J240" s="4">
        <f t="shared" si="91"/>
        <v>0.25065501908075111</v>
      </c>
      <c r="K240" s="4">
        <f t="shared" si="91"/>
        <v>0.25069973171444709</v>
      </c>
      <c r="L240" s="4">
        <f t="shared" si="91"/>
        <v>0.25072003933987042</v>
      </c>
      <c r="M240" s="4">
        <f t="shared" si="91"/>
        <v>0.2655065849223715</v>
      </c>
      <c r="N240" s="4">
        <f t="shared" si="91"/>
        <v>0.26553914902163323</v>
      </c>
      <c r="O240" s="4">
        <f t="shared" si="91"/>
        <v>0.26557860612177586</v>
      </c>
      <c r="P240" s="4">
        <f t="shared" si="91"/>
        <v>0.26560993068399241</v>
      </c>
      <c r="Q240" s="4">
        <f t="shared" si="91"/>
        <v>0.26564461637329601</v>
      </c>
      <c r="R240" s="4">
        <f t="shared" si="91"/>
        <v>0.26567273877243136</v>
      </c>
      <c r="S240" s="4">
        <f t="shared" si="91"/>
        <v>0.26569892485663865</v>
      </c>
      <c r="T240" s="4">
        <f t="shared" si="91"/>
        <v>0.26573379608206776</v>
      </c>
      <c r="U240" s="4">
        <f t="shared" si="91"/>
        <v>0.28052535954229102</v>
      </c>
      <c r="V240" s="4">
        <f t="shared" si="91"/>
        <v>0.28056457810413632</v>
      </c>
      <c r="W240" s="4">
        <f t="shared" si="91"/>
        <v>0.28061044649710082</v>
      </c>
      <c r="X240" s="4">
        <f t="shared" si="91"/>
        <v>0.28064592526601578</v>
      </c>
      <c r="Y240" s="4">
        <f t="shared" si="91"/>
        <v>0.28069600062757688</v>
      </c>
      <c r="Z240" s="4">
        <f t="shared" si="91"/>
        <v>0.28073938235748769</v>
      </c>
      <c r="AA240" s="4">
        <f t="shared" si="91"/>
        <v>0.28078379777440271</v>
      </c>
      <c r="AB240" s="4">
        <f t="shared" si="91"/>
        <v>0.28083668221140284</v>
      </c>
      <c r="AC240" s="4">
        <f t="shared" si="91"/>
        <v>0.2808886835397591</v>
      </c>
      <c r="AD240" s="4">
        <f t="shared" si="91"/>
        <v>0.28093883810134412</v>
      </c>
      <c r="AE240" s="4">
        <f t="shared" si="91"/>
        <v>0.29578202513578544</v>
      </c>
      <c r="AF240" s="4">
        <f t="shared" si="91"/>
        <v>0.29582941465312229</v>
      </c>
      <c r="AG240" s="4">
        <f t="shared" si="91"/>
        <v>0.29588910997917284</v>
      </c>
      <c r="AH240" s="4">
        <f t="shared" si="91"/>
        <v>0.29594049291127528</v>
      </c>
      <c r="AI240" s="4">
        <f t="shared" si="91"/>
        <v>0.29599350806063429</v>
      </c>
      <c r="AJ240" s="4">
        <f t="shared" si="91"/>
        <v>0.29603599621639071</v>
      </c>
    </row>
    <row r="241" spans="2:36" ht="15" customHeight="1" x14ac:dyDescent="0.45">
      <c r="B241" s="29" t="s">
        <v>201</v>
      </c>
      <c r="C241" s="4">
        <f t="shared" si="58"/>
        <v>0.28930339856154547</v>
      </c>
      <c r="D241" s="4">
        <f t="shared" ref="D241:AJ241" si="92">D103*$C$146*D$151</f>
        <v>0.2946878384143245</v>
      </c>
      <c r="E241" s="4">
        <f t="shared" si="92"/>
        <v>0.30944456187924524</v>
      </c>
      <c r="F241" s="4">
        <f t="shared" si="92"/>
        <v>0.30947499132207823</v>
      </c>
      <c r="G241" s="4">
        <f t="shared" si="92"/>
        <v>0.30950247189839852</v>
      </c>
      <c r="H241" s="4">
        <f t="shared" si="92"/>
        <v>0.32428353872946458</v>
      </c>
      <c r="I241" s="4">
        <f t="shared" si="92"/>
        <v>0.3243276108016967</v>
      </c>
      <c r="J241" s="4">
        <f t="shared" si="92"/>
        <v>0.32437708351626615</v>
      </c>
      <c r="K241" s="4">
        <f t="shared" si="92"/>
        <v>0.33918198996660487</v>
      </c>
      <c r="L241" s="4">
        <f t="shared" si="92"/>
        <v>0.33920946498923649</v>
      </c>
      <c r="M241" s="4">
        <f t="shared" si="92"/>
        <v>0.33925841406747476</v>
      </c>
      <c r="N241" s="4">
        <f t="shared" si="92"/>
        <v>0.35405219869551102</v>
      </c>
      <c r="O241" s="4">
        <f t="shared" si="92"/>
        <v>0.35410480816236795</v>
      </c>
      <c r="P241" s="4">
        <f t="shared" si="92"/>
        <v>0.35414657424532325</v>
      </c>
      <c r="Q241" s="4">
        <f t="shared" si="92"/>
        <v>0.36895085607402223</v>
      </c>
      <c r="R241" s="4">
        <f t="shared" si="92"/>
        <v>0.36898991496171035</v>
      </c>
      <c r="S241" s="4">
        <f t="shared" si="92"/>
        <v>0.36902628452310926</v>
      </c>
      <c r="T241" s="4">
        <f t="shared" si="92"/>
        <v>0.38383770545187573</v>
      </c>
      <c r="U241" s="4">
        <f t="shared" si="92"/>
        <v>0.383876807794714</v>
      </c>
      <c r="V241" s="4">
        <f t="shared" si="92"/>
        <v>0.39869703204272</v>
      </c>
      <c r="W241" s="4">
        <f t="shared" si="92"/>
        <v>0.39876221344324853</v>
      </c>
      <c r="X241" s="4">
        <f t="shared" si="92"/>
        <v>0.39881263064118033</v>
      </c>
      <c r="Y241" s="4">
        <f t="shared" si="92"/>
        <v>0.41365726408274484</v>
      </c>
      <c r="Z241" s="4">
        <f t="shared" si="92"/>
        <v>0.4137211950531397</v>
      </c>
      <c r="AA241" s="4">
        <f t="shared" si="92"/>
        <v>0.41378664935175125</v>
      </c>
      <c r="AB241" s="4">
        <f t="shared" si="92"/>
        <v>0.42864546232266743</v>
      </c>
      <c r="AC241" s="4">
        <f t="shared" si="92"/>
        <v>0.42872483277121121</v>
      </c>
      <c r="AD241" s="4">
        <f t="shared" si="92"/>
        <v>0.42880138447047261</v>
      </c>
      <c r="AE241" s="4">
        <f t="shared" si="92"/>
        <v>0.44367303770367811</v>
      </c>
      <c r="AF241" s="4">
        <f t="shared" si="92"/>
        <v>0.44374412197968338</v>
      </c>
      <c r="AG241" s="4">
        <f t="shared" si="92"/>
        <v>0.45862812046771784</v>
      </c>
      <c r="AH241" s="4">
        <f t="shared" si="92"/>
        <v>0.45870776401247659</v>
      </c>
      <c r="AI241" s="4">
        <f t="shared" si="92"/>
        <v>0.458789937493983</v>
      </c>
      <c r="AJ241" s="4">
        <f t="shared" si="92"/>
        <v>0.47365759394622503</v>
      </c>
    </row>
    <row r="242" spans="2:36" ht="15.75" customHeight="1" x14ac:dyDescent="0.45">
      <c r="B242" s="29" t="s">
        <v>104</v>
      </c>
      <c r="C242" s="4">
        <f t="shared" si="58"/>
        <v>8.6791019568463634E-2</v>
      </c>
      <c r="D242" s="4">
        <f t="shared" ref="D242:AJ242" si="93">D104*$C$146*D$151</f>
        <v>8.8406351524297336E-2</v>
      </c>
      <c r="E242" s="4">
        <f t="shared" si="93"/>
        <v>8.8412731965498648E-2</v>
      </c>
      <c r="F242" s="4">
        <f t="shared" si="93"/>
        <v>8.8421426092022345E-2</v>
      </c>
      <c r="G242" s="4">
        <f t="shared" si="93"/>
        <v>8.8429277685256699E-2</v>
      </c>
      <c r="H242" s="4">
        <f t="shared" si="93"/>
        <v>0.10318112595937511</v>
      </c>
      <c r="I242" s="4">
        <f t="shared" si="93"/>
        <v>0.10319514889144896</v>
      </c>
      <c r="J242" s="4">
        <f t="shared" si="93"/>
        <v>0.10321089020972106</v>
      </c>
      <c r="K242" s="4">
        <f t="shared" si="93"/>
        <v>0.10322930129418409</v>
      </c>
      <c r="L242" s="4">
        <f t="shared" si="93"/>
        <v>0.10323766325759372</v>
      </c>
      <c r="M242" s="4">
        <f t="shared" si="93"/>
        <v>0.10325256080314449</v>
      </c>
      <c r="N242" s="4">
        <f t="shared" si="93"/>
        <v>0.10326522461952405</v>
      </c>
      <c r="O242" s="4">
        <f t="shared" si="93"/>
        <v>0.1032805690473573</v>
      </c>
      <c r="P242" s="4">
        <f t="shared" si="93"/>
        <v>0.10329275082155261</v>
      </c>
      <c r="Q242" s="4">
        <f t="shared" si="93"/>
        <v>0.10330623970072621</v>
      </c>
      <c r="R242" s="4">
        <f t="shared" si="93"/>
        <v>0.10331717618927888</v>
      </c>
      <c r="S242" s="4">
        <f t="shared" si="93"/>
        <v>0.10332735966647058</v>
      </c>
      <c r="T242" s="4">
        <f t="shared" si="93"/>
        <v>0.10334092069858193</v>
      </c>
      <c r="U242" s="4">
        <f t="shared" si="93"/>
        <v>0.11811594085991201</v>
      </c>
      <c r="V242" s="4">
        <f t="shared" si="93"/>
        <v>0.1181324539385837</v>
      </c>
      <c r="W242" s="4">
        <f t="shared" si="93"/>
        <v>0.11815176694614771</v>
      </c>
      <c r="X242" s="4">
        <f t="shared" si="93"/>
        <v>0.11816670537516455</v>
      </c>
      <c r="Y242" s="4">
        <f t="shared" si="93"/>
        <v>0.1181877897379271</v>
      </c>
      <c r="Z242" s="4">
        <f t="shared" si="93"/>
        <v>0.11820605572946848</v>
      </c>
      <c r="AA242" s="4">
        <f t="shared" si="93"/>
        <v>0.1182247569576432</v>
      </c>
      <c r="AB242" s="4">
        <f t="shared" si="93"/>
        <v>0.11824702408901169</v>
      </c>
      <c r="AC242" s="4">
        <f t="shared" si="93"/>
        <v>0.11826891938516171</v>
      </c>
      <c r="AD242" s="4">
        <f t="shared" si="93"/>
        <v>0.11829003709530278</v>
      </c>
      <c r="AE242" s="4">
        <f t="shared" si="93"/>
        <v>0.11831281005431418</v>
      </c>
      <c r="AF242" s="4">
        <f t="shared" si="93"/>
        <v>0.11833176586124891</v>
      </c>
      <c r="AG242" s="4">
        <f t="shared" si="93"/>
        <v>0.13315009949062778</v>
      </c>
      <c r="AH242" s="4">
        <f t="shared" si="93"/>
        <v>0.13317322181007385</v>
      </c>
      <c r="AI242" s="4">
        <f t="shared" si="93"/>
        <v>0.13319707862728539</v>
      </c>
      <c r="AJ242" s="4">
        <f t="shared" si="93"/>
        <v>0.13321619829737577</v>
      </c>
    </row>
    <row r="243" spans="2:36" ht="15.75" customHeight="1" x14ac:dyDescent="0.45">
      <c r="B243" s="29" t="s">
        <v>194</v>
      </c>
      <c r="C243" s="4">
        <f t="shared" si="58"/>
        <v>0.2025123789930818</v>
      </c>
      <c r="D243" s="4">
        <f t="shared" ref="D243:AJ243" si="94">D105*$C$146*D$151</f>
        <v>0.20628148689002709</v>
      </c>
      <c r="E243" s="4">
        <f t="shared" si="94"/>
        <v>0.22103182991374659</v>
      </c>
      <c r="F243" s="4">
        <f t="shared" si="94"/>
        <v>0.22105356523005587</v>
      </c>
      <c r="G243" s="4">
        <f t="shared" si="94"/>
        <v>0.22107319421314175</v>
      </c>
      <c r="H243" s="4">
        <f t="shared" si="94"/>
        <v>0.22110241277008949</v>
      </c>
      <c r="I243" s="4">
        <f t="shared" si="94"/>
        <v>0.22113246191024774</v>
      </c>
      <c r="J243" s="4">
        <f t="shared" si="94"/>
        <v>0.23591060619364812</v>
      </c>
      <c r="K243" s="4">
        <f t="shared" si="94"/>
        <v>0.23595268867242078</v>
      </c>
      <c r="L243" s="4">
        <f t="shared" si="94"/>
        <v>0.23597180173164276</v>
      </c>
      <c r="M243" s="4">
        <f t="shared" si="94"/>
        <v>0.23600585326433024</v>
      </c>
      <c r="N243" s="4">
        <f t="shared" si="94"/>
        <v>0.25078697407598693</v>
      </c>
      <c r="O243" s="4">
        <f t="shared" si="94"/>
        <v>0.25082423911501062</v>
      </c>
      <c r="P243" s="4">
        <f t="shared" si="94"/>
        <v>0.25085382342377066</v>
      </c>
      <c r="Q243" s="4">
        <f t="shared" si="94"/>
        <v>0.26564461637329601</v>
      </c>
      <c r="R243" s="4">
        <f t="shared" si="94"/>
        <v>0.26567273877243136</v>
      </c>
      <c r="S243" s="4">
        <f t="shared" si="94"/>
        <v>0.26569892485663865</v>
      </c>
      <c r="T243" s="4">
        <f t="shared" si="94"/>
        <v>0.26573379608206776</v>
      </c>
      <c r="U243" s="4">
        <f t="shared" si="94"/>
        <v>0.28052535954229102</v>
      </c>
      <c r="V243" s="4">
        <f t="shared" si="94"/>
        <v>0.28056457810413632</v>
      </c>
      <c r="W243" s="4">
        <f t="shared" si="94"/>
        <v>0.28061044649710082</v>
      </c>
      <c r="X243" s="4">
        <f t="shared" si="94"/>
        <v>0.28064592526601578</v>
      </c>
      <c r="Y243" s="4">
        <f t="shared" si="94"/>
        <v>0.29546947434481774</v>
      </c>
      <c r="Z243" s="4">
        <f t="shared" si="94"/>
        <v>0.29551513932367124</v>
      </c>
      <c r="AA243" s="4">
        <f t="shared" si="94"/>
        <v>0.29556189239410807</v>
      </c>
      <c r="AB243" s="4">
        <f t="shared" si="94"/>
        <v>0.3103984382336557</v>
      </c>
      <c r="AC243" s="4">
        <f t="shared" si="94"/>
        <v>0.31045591338604944</v>
      </c>
      <c r="AD243" s="4">
        <f t="shared" si="94"/>
        <v>0.31051134737516983</v>
      </c>
      <c r="AE243" s="4">
        <f t="shared" si="94"/>
        <v>0.31057112639257473</v>
      </c>
      <c r="AF243" s="4">
        <f t="shared" si="94"/>
        <v>0.32541235611843444</v>
      </c>
      <c r="AG243" s="4">
        <f t="shared" si="94"/>
        <v>0.32547802097709005</v>
      </c>
      <c r="AH243" s="4">
        <f t="shared" si="94"/>
        <v>0.32553454220240274</v>
      </c>
      <c r="AI243" s="4">
        <f t="shared" si="94"/>
        <v>0.34039253426972937</v>
      </c>
      <c r="AJ243" s="4">
        <f t="shared" si="94"/>
        <v>0.34044139564884923</v>
      </c>
    </row>
    <row r="244" spans="2:36" ht="15.75" customHeight="1" x14ac:dyDescent="0.45">
      <c r="B244" s="29" t="s">
        <v>133</v>
      </c>
      <c r="C244" s="4">
        <f t="shared" si="58"/>
        <v>0</v>
      </c>
      <c r="D244" s="4">
        <f t="shared" ref="D244:AJ244" si="95">D106*$C$146*D$151</f>
        <v>0</v>
      </c>
      <c r="E244" s="4">
        <f t="shared" si="95"/>
        <v>0</v>
      </c>
      <c r="F244" s="4">
        <f t="shared" si="95"/>
        <v>0</v>
      </c>
      <c r="G244" s="4">
        <f t="shared" si="95"/>
        <v>0</v>
      </c>
      <c r="H244" s="4">
        <f t="shared" si="95"/>
        <v>0</v>
      </c>
      <c r="I244" s="4">
        <f t="shared" si="95"/>
        <v>0</v>
      </c>
      <c r="J244" s="4">
        <f t="shared" si="95"/>
        <v>0</v>
      </c>
      <c r="K244" s="4">
        <f t="shared" si="95"/>
        <v>0</v>
      </c>
      <c r="L244" s="4">
        <f t="shared" si="95"/>
        <v>0</v>
      </c>
      <c r="M244" s="4">
        <f t="shared" si="95"/>
        <v>0</v>
      </c>
      <c r="N244" s="4">
        <f t="shared" si="95"/>
        <v>0</v>
      </c>
      <c r="O244" s="4">
        <f t="shared" si="95"/>
        <v>0</v>
      </c>
      <c r="P244" s="4">
        <f t="shared" si="95"/>
        <v>0</v>
      </c>
      <c r="Q244" s="4">
        <f t="shared" si="95"/>
        <v>0</v>
      </c>
      <c r="R244" s="4">
        <f t="shared" si="95"/>
        <v>0</v>
      </c>
      <c r="S244" s="4">
        <f t="shared" si="95"/>
        <v>0</v>
      </c>
      <c r="T244" s="4">
        <f t="shared" si="95"/>
        <v>0</v>
      </c>
      <c r="U244" s="4">
        <f t="shared" si="95"/>
        <v>0</v>
      </c>
      <c r="V244" s="4">
        <f t="shared" si="95"/>
        <v>0</v>
      </c>
      <c r="W244" s="4">
        <f t="shared" si="95"/>
        <v>0</v>
      </c>
      <c r="X244" s="4">
        <f t="shared" si="95"/>
        <v>0</v>
      </c>
      <c r="Y244" s="4">
        <f t="shared" si="95"/>
        <v>0</v>
      </c>
      <c r="Z244" s="4">
        <f t="shared" si="95"/>
        <v>0</v>
      </c>
      <c r="AA244" s="4">
        <f t="shared" si="95"/>
        <v>0</v>
      </c>
      <c r="AB244" s="4">
        <f t="shared" si="95"/>
        <v>0</v>
      </c>
      <c r="AC244" s="4">
        <f t="shared" si="95"/>
        <v>0</v>
      </c>
      <c r="AD244" s="4">
        <f t="shared" si="95"/>
        <v>0</v>
      </c>
      <c r="AE244" s="4">
        <f t="shared" si="95"/>
        <v>0</v>
      </c>
      <c r="AF244" s="4">
        <f t="shared" si="95"/>
        <v>0</v>
      </c>
      <c r="AG244" s="4">
        <f t="shared" si="95"/>
        <v>0</v>
      </c>
      <c r="AH244" s="4">
        <f t="shared" si="95"/>
        <v>0</v>
      </c>
      <c r="AI244" s="4">
        <f t="shared" si="95"/>
        <v>0</v>
      </c>
      <c r="AJ244" s="4">
        <f t="shared" si="95"/>
        <v>0</v>
      </c>
    </row>
    <row r="245" spans="2:36" ht="15.75" customHeight="1" x14ac:dyDescent="0.45">
      <c r="B245" s="29" t="s">
        <v>135</v>
      </c>
      <c r="C245" s="4">
        <f t="shared" si="58"/>
        <v>0</v>
      </c>
      <c r="D245" s="4">
        <f t="shared" ref="D245:AJ245" si="96">D107*$C$146*D$151</f>
        <v>0</v>
      </c>
      <c r="E245" s="4">
        <f t="shared" si="96"/>
        <v>0</v>
      </c>
      <c r="F245" s="4">
        <f t="shared" si="96"/>
        <v>0</v>
      </c>
      <c r="G245" s="4">
        <f t="shared" si="96"/>
        <v>0</v>
      </c>
      <c r="H245" s="4">
        <f t="shared" si="96"/>
        <v>0</v>
      </c>
      <c r="I245" s="4">
        <f t="shared" si="96"/>
        <v>0</v>
      </c>
      <c r="J245" s="4">
        <f t="shared" si="96"/>
        <v>0</v>
      </c>
      <c r="K245" s="4">
        <f t="shared" si="96"/>
        <v>0</v>
      </c>
      <c r="L245" s="4">
        <f t="shared" si="96"/>
        <v>0</v>
      </c>
      <c r="M245" s="4">
        <f t="shared" si="96"/>
        <v>0</v>
      </c>
      <c r="N245" s="4">
        <f t="shared" si="96"/>
        <v>0</v>
      </c>
      <c r="O245" s="4">
        <f t="shared" si="96"/>
        <v>0</v>
      </c>
      <c r="P245" s="4">
        <f t="shared" si="96"/>
        <v>0</v>
      </c>
      <c r="Q245" s="4">
        <f t="shared" si="96"/>
        <v>0</v>
      </c>
      <c r="R245" s="4">
        <f t="shared" si="96"/>
        <v>0</v>
      </c>
      <c r="S245" s="4">
        <f t="shared" si="96"/>
        <v>0</v>
      </c>
      <c r="T245" s="4">
        <f t="shared" si="96"/>
        <v>0</v>
      </c>
      <c r="U245" s="4">
        <f t="shared" si="96"/>
        <v>0</v>
      </c>
      <c r="V245" s="4">
        <f t="shared" si="96"/>
        <v>0</v>
      </c>
      <c r="W245" s="4">
        <f t="shared" si="96"/>
        <v>0</v>
      </c>
      <c r="X245" s="4">
        <f t="shared" si="96"/>
        <v>0</v>
      </c>
      <c r="Y245" s="4">
        <f t="shared" si="96"/>
        <v>0</v>
      </c>
      <c r="Z245" s="4">
        <f t="shared" si="96"/>
        <v>0</v>
      </c>
      <c r="AA245" s="4">
        <f t="shared" si="96"/>
        <v>0</v>
      </c>
      <c r="AB245" s="4">
        <f t="shared" si="96"/>
        <v>0</v>
      </c>
      <c r="AC245" s="4">
        <f t="shared" si="96"/>
        <v>0</v>
      </c>
      <c r="AD245" s="4">
        <f t="shared" si="96"/>
        <v>0</v>
      </c>
      <c r="AE245" s="4">
        <f t="shared" si="96"/>
        <v>0</v>
      </c>
      <c r="AF245" s="4">
        <f t="shared" si="96"/>
        <v>0</v>
      </c>
      <c r="AG245" s="4">
        <f t="shared" si="96"/>
        <v>0</v>
      </c>
      <c r="AH245" s="4">
        <f t="shared" si="96"/>
        <v>0</v>
      </c>
      <c r="AI245" s="4">
        <f t="shared" si="96"/>
        <v>0</v>
      </c>
      <c r="AJ245" s="4">
        <f t="shared" si="96"/>
        <v>0</v>
      </c>
    </row>
    <row r="246" spans="2:36" ht="15.75" customHeight="1" x14ac:dyDescent="0.45">
      <c r="B246" s="31"/>
    </row>
    <row r="247" spans="2:36" ht="15.75" customHeight="1" x14ac:dyDescent="0.45">
      <c r="B247" s="26" t="s">
        <v>82</v>
      </c>
      <c r="C247" s="4">
        <f t="shared" ref="C247:C252" si="97">C109*$C$146</f>
        <v>3.5150362925227769</v>
      </c>
      <c r="D247" s="4">
        <f t="shared" ref="D247:AJ247" si="98">D109*$C$146*D$151</f>
        <v>3.5804572367340417</v>
      </c>
      <c r="E247" s="4">
        <f t="shared" si="98"/>
        <v>3.5807156446026949</v>
      </c>
      <c r="F247" s="4">
        <f t="shared" si="98"/>
        <v>3.5958046610755754</v>
      </c>
      <c r="G247" s="4">
        <f t="shared" si="98"/>
        <v>3.596123959200439</v>
      </c>
      <c r="H247" s="4">
        <f t="shared" si="98"/>
        <v>3.5965992477267892</v>
      </c>
      <c r="I247" s="4">
        <f t="shared" si="98"/>
        <v>3.6118302112007132</v>
      </c>
      <c r="J247" s="4">
        <f t="shared" si="98"/>
        <v>3.6123811573402365</v>
      </c>
      <c r="K247" s="4">
        <f t="shared" si="98"/>
        <v>3.613025545296443</v>
      </c>
      <c r="L247" s="4">
        <f t="shared" si="98"/>
        <v>3.6133182140157794</v>
      </c>
      <c r="M247" s="4">
        <f t="shared" si="98"/>
        <v>3.6138396281100569</v>
      </c>
      <c r="N247" s="4">
        <f t="shared" si="98"/>
        <v>3.6142828616833409</v>
      </c>
      <c r="O247" s="4">
        <f t="shared" si="98"/>
        <v>3.6148199166575052</v>
      </c>
      <c r="P247" s="4">
        <f t="shared" si="98"/>
        <v>3.6152462787543413</v>
      </c>
      <c r="Q247" s="4">
        <f t="shared" si="98"/>
        <v>3.615718389525417</v>
      </c>
      <c r="R247" s="4">
        <f t="shared" si="98"/>
        <v>3.6161011666247607</v>
      </c>
      <c r="S247" s="4">
        <f t="shared" si="98"/>
        <v>3.6164575883264707</v>
      </c>
      <c r="T247" s="4">
        <f t="shared" si="98"/>
        <v>3.6169322244503674</v>
      </c>
      <c r="U247" s="4">
        <f t="shared" si="98"/>
        <v>3.6025361962273159</v>
      </c>
      <c r="V247" s="4">
        <f t="shared" si="98"/>
        <v>3.6030398451268026</v>
      </c>
      <c r="W247" s="4">
        <f t="shared" si="98"/>
        <v>3.6036288918575048</v>
      </c>
      <c r="X247" s="4">
        <f t="shared" si="98"/>
        <v>3.5893136757706228</v>
      </c>
      <c r="Y247" s="4">
        <f t="shared" si="98"/>
        <v>3.5899541132895356</v>
      </c>
      <c r="Z247" s="4">
        <f t="shared" si="98"/>
        <v>3.5757331858164219</v>
      </c>
      <c r="AA247" s="4">
        <f t="shared" si="98"/>
        <v>3.5762988979687069</v>
      </c>
      <c r="AB247" s="4">
        <f t="shared" si="98"/>
        <v>3.5621916006814773</v>
      </c>
      <c r="AC247" s="4">
        <f t="shared" si="98"/>
        <v>3.5628511964779963</v>
      </c>
      <c r="AD247" s="4">
        <f t="shared" si="98"/>
        <v>3.5487011128590837</v>
      </c>
      <c r="AE247" s="4">
        <f t="shared" si="98"/>
        <v>3.5345952003726362</v>
      </c>
      <c r="AF247" s="4">
        <f t="shared" si="98"/>
        <v>3.5351615051048109</v>
      </c>
      <c r="AG247" s="4">
        <f t="shared" si="98"/>
        <v>3.5210804087521561</v>
      </c>
      <c r="AH247" s="4">
        <f t="shared" si="98"/>
        <v>3.5068948409986116</v>
      </c>
      <c r="AI247" s="4">
        <f t="shared" si="98"/>
        <v>3.5075230705185159</v>
      </c>
      <c r="AJ247" s="4">
        <f t="shared" si="98"/>
        <v>3.4932247553534101</v>
      </c>
    </row>
    <row r="248" spans="2:36" ht="15.75" customHeight="1" x14ac:dyDescent="0.45">
      <c r="B248" s="29" t="s">
        <v>208</v>
      </c>
      <c r="C248" s="4">
        <f t="shared" si="97"/>
        <v>2.762847456262759</v>
      </c>
      <c r="D248" s="4">
        <f t="shared" ref="D248:AJ248" si="99">D110*$C$146*D$151</f>
        <v>2.8142688568567982</v>
      </c>
      <c r="E248" s="4">
        <f t="shared" si="99"/>
        <v>2.7997365122407905</v>
      </c>
      <c r="F248" s="4">
        <f t="shared" si="99"/>
        <v>2.8000118262473741</v>
      </c>
      <c r="G248" s="4">
        <f t="shared" si="99"/>
        <v>2.7855222470855865</v>
      </c>
      <c r="H248" s="4">
        <f t="shared" si="99"/>
        <v>2.7711502400517887</v>
      </c>
      <c r="I248" s="4">
        <f t="shared" si="99"/>
        <v>2.7567846918144223</v>
      </c>
      <c r="J248" s="4">
        <f t="shared" si="99"/>
        <v>2.7572052098882627</v>
      </c>
      <c r="K248" s="4">
        <f t="shared" si="99"/>
        <v>2.7429500058168919</v>
      </c>
      <c r="L248" s="4">
        <f t="shared" si="99"/>
        <v>2.7284239575221192</v>
      </c>
      <c r="M248" s="4">
        <f t="shared" si="99"/>
        <v>2.714067312539798</v>
      </c>
      <c r="N248" s="4">
        <f t="shared" si="99"/>
        <v>2.6996480150532713</v>
      </c>
      <c r="O248" s="4">
        <f t="shared" si="99"/>
        <v>2.68529479523129</v>
      </c>
      <c r="P248" s="4">
        <f t="shared" si="99"/>
        <v>2.6708554141001462</v>
      </c>
      <c r="Q248" s="4">
        <f t="shared" si="99"/>
        <v>2.6564461637329599</v>
      </c>
      <c r="R248" s="4">
        <f t="shared" si="99"/>
        <v>2.6419677911258455</v>
      </c>
      <c r="S248" s="4">
        <f t="shared" si="99"/>
        <v>2.6127060944236136</v>
      </c>
      <c r="T248" s="4">
        <f t="shared" si="99"/>
        <v>2.598286006135774</v>
      </c>
      <c r="U248" s="4">
        <f t="shared" si="99"/>
        <v>2.5837862063105748</v>
      </c>
      <c r="V248" s="4">
        <f t="shared" si="99"/>
        <v>2.5693808731641949</v>
      </c>
      <c r="W248" s="4">
        <f t="shared" si="99"/>
        <v>2.540262989342176</v>
      </c>
      <c r="X248" s="4">
        <f t="shared" si="99"/>
        <v>2.5258133273941419</v>
      </c>
      <c r="Y248" s="4">
        <f t="shared" si="99"/>
        <v>2.4967170582137097</v>
      </c>
      <c r="Z248" s="4">
        <f t="shared" si="99"/>
        <v>2.4823271703188383</v>
      </c>
      <c r="AA248" s="4">
        <f t="shared" si="99"/>
        <v>2.4531637068710963</v>
      </c>
      <c r="AB248" s="4">
        <f t="shared" si="99"/>
        <v>2.4388448718358662</v>
      </c>
      <c r="AC248" s="4">
        <f t="shared" si="99"/>
        <v>2.40972923247267</v>
      </c>
      <c r="AD248" s="4">
        <f t="shared" si="99"/>
        <v>2.3805869965429691</v>
      </c>
      <c r="AE248" s="4">
        <f t="shared" si="99"/>
        <v>2.3662562010862835</v>
      </c>
      <c r="AF248" s="4">
        <f t="shared" si="99"/>
        <v>2.3370523757596664</v>
      </c>
      <c r="AG248" s="4">
        <f t="shared" si="99"/>
        <v>2.3079350578375482</v>
      </c>
      <c r="AH248" s="4">
        <f t="shared" si="99"/>
        <v>2.2935388200623832</v>
      </c>
      <c r="AI248" s="4">
        <f t="shared" si="99"/>
        <v>2.2643503366638522</v>
      </c>
      <c r="AJ248" s="4">
        <f t="shared" si="99"/>
        <v>2.2350717714337494</v>
      </c>
    </row>
    <row r="249" spans="2:36" ht="15.75" customHeight="1" x14ac:dyDescent="0.45">
      <c r="B249" s="29" t="s">
        <v>98</v>
      </c>
      <c r="C249" s="4">
        <f t="shared" si="97"/>
        <v>0.75218883626001809</v>
      </c>
      <c r="D249" s="4">
        <f t="shared" ref="D249:AJ249" si="100">D111*$C$146*D$151</f>
        <v>0.76618837987724364</v>
      </c>
      <c r="E249" s="4">
        <f t="shared" si="100"/>
        <v>0.78097913236190475</v>
      </c>
      <c r="F249" s="4">
        <f t="shared" si="100"/>
        <v>0.79579283482820118</v>
      </c>
      <c r="G249" s="4">
        <f t="shared" si="100"/>
        <v>0.8106017121148531</v>
      </c>
      <c r="H249" s="4">
        <f t="shared" si="100"/>
        <v>0.82544900767500085</v>
      </c>
      <c r="I249" s="4">
        <f t="shared" si="100"/>
        <v>0.8403033552589414</v>
      </c>
      <c r="J249" s="4">
        <f t="shared" si="100"/>
        <v>0.85517594745197445</v>
      </c>
      <c r="K249" s="4">
        <f t="shared" si="100"/>
        <v>0.87007553947955174</v>
      </c>
      <c r="L249" s="4">
        <f t="shared" si="100"/>
        <v>0.88489425649366027</v>
      </c>
      <c r="M249" s="4">
        <f t="shared" si="100"/>
        <v>0.89977231557025916</v>
      </c>
      <c r="N249" s="4">
        <f t="shared" si="100"/>
        <v>0.91463484663007011</v>
      </c>
      <c r="O249" s="4">
        <f t="shared" si="100"/>
        <v>0.92952512142621568</v>
      </c>
      <c r="P249" s="4">
        <f t="shared" si="100"/>
        <v>0.94439086465419531</v>
      </c>
      <c r="Q249" s="4">
        <f t="shared" si="100"/>
        <v>0.95927222579245763</v>
      </c>
      <c r="R249" s="4">
        <f t="shared" si="100"/>
        <v>0.9741333754989151</v>
      </c>
      <c r="S249" s="4">
        <f t="shared" si="100"/>
        <v>0.98899044252193269</v>
      </c>
      <c r="T249" s="4">
        <f t="shared" si="100"/>
        <v>1.0186462183145932</v>
      </c>
      <c r="U249" s="4">
        <f t="shared" si="100"/>
        <v>1.0335144825242299</v>
      </c>
      <c r="V249" s="4">
        <f t="shared" si="100"/>
        <v>1.0484255287049302</v>
      </c>
      <c r="W249" s="4">
        <f t="shared" si="100"/>
        <v>1.0633659025153293</v>
      </c>
      <c r="X249" s="4">
        <f t="shared" si="100"/>
        <v>1.0782711865483765</v>
      </c>
      <c r="Y249" s="4">
        <f t="shared" si="100"/>
        <v>1.0932370550758257</v>
      </c>
      <c r="Z249" s="4">
        <f t="shared" si="100"/>
        <v>1.108181772463767</v>
      </c>
      <c r="AA249" s="4">
        <f t="shared" si="100"/>
        <v>1.1231351910976108</v>
      </c>
      <c r="AB249" s="4">
        <f t="shared" si="100"/>
        <v>1.1381276068567376</v>
      </c>
      <c r="AC249" s="4">
        <f t="shared" si="100"/>
        <v>1.153121964005327</v>
      </c>
      <c r="AD249" s="4">
        <f t="shared" si="100"/>
        <v>1.1681141163161151</v>
      </c>
      <c r="AE249" s="4">
        <f t="shared" si="100"/>
        <v>1.1831281005431418</v>
      </c>
      <c r="AF249" s="4">
        <f t="shared" si="100"/>
        <v>1.1981091293451454</v>
      </c>
      <c r="AG249" s="4">
        <f t="shared" si="100"/>
        <v>1.2131453509146086</v>
      </c>
      <c r="AH249" s="4">
        <f t="shared" si="100"/>
        <v>1.2281530455817922</v>
      </c>
      <c r="AI249" s="4">
        <f t="shared" si="100"/>
        <v>1.2431727338546636</v>
      </c>
      <c r="AJ249" s="4">
        <f t="shared" si="100"/>
        <v>1.2581529839196601</v>
      </c>
    </row>
    <row r="250" spans="2:36" ht="15.75" customHeight="1" x14ac:dyDescent="0.45">
      <c r="B250" s="31"/>
      <c r="C250" s="4">
        <f t="shared" si="97"/>
        <v>0</v>
      </c>
      <c r="D250" s="4">
        <f t="shared" ref="D250:N250" si="101">D112*$C$146*D$151</f>
        <v>0</v>
      </c>
      <c r="E250" s="4">
        <f t="shared" si="101"/>
        <v>0</v>
      </c>
      <c r="F250" s="4">
        <f t="shared" si="101"/>
        <v>0</v>
      </c>
      <c r="G250" s="4">
        <f t="shared" si="101"/>
        <v>0</v>
      </c>
      <c r="H250" s="4">
        <f t="shared" si="101"/>
        <v>0</v>
      </c>
      <c r="I250" s="4">
        <f t="shared" si="101"/>
        <v>0</v>
      </c>
      <c r="J250" s="4">
        <f t="shared" si="101"/>
        <v>0</v>
      </c>
      <c r="K250" s="4">
        <f t="shared" si="101"/>
        <v>0</v>
      </c>
      <c r="L250" s="4">
        <f t="shared" si="101"/>
        <v>0</v>
      </c>
      <c r="M250" s="4">
        <f t="shared" si="101"/>
        <v>0</v>
      </c>
      <c r="N250" s="4">
        <f t="shared" si="101"/>
        <v>0</v>
      </c>
    </row>
    <row r="251" spans="2:36" ht="15.75" customHeight="1" x14ac:dyDescent="0.45">
      <c r="B251" s="29" t="s">
        <v>84</v>
      </c>
      <c r="C251" s="4">
        <f t="shared" si="97"/>
        <v>1.9527979402904316</v>
      </c>
      <c r="D251" s="4">
        <f t="shared" ref="D251:AJ251" si="102">D113*$C$146*D$151</f>
        <v>1.9744085173759738</v>
      </c>
      <c r="E251" s="4">
        <f t="shared" si="102"/>
        <v>1.9745510138961366</v>
      </c>
      <c r="F251" s="4">
        <f t="shared" si="102"/>
        <v>1.9600082783731625</v>
      </c>
      <c r="G251" s="4">
        <f t="shared" si="102"/>
        <v>1.9601823220231906</v>
      </c>
      <c r="H251" s="4">
        <f t="shared" si="102"/>
        <v>1.9457012323767877</v>
      </c>
      <c r="I251" s="4">
        <f t="shared" si="102"/>
        <v>1.9312235006828304</v>
      </c>
      <c r="J251" s="4">
        <f t="shared" si="102"/>
        <v>1.9315180882104939</v>
      </c>
      <c r="K251" s="4">
        <f t="shared" si="102"/>
        <v>1.9171155954634189</v>
      </c>
      <c r="L251" s="4">
        <f t="shared" si="102"/>
        <v>1.9172708890695975</v>
      </c>
      <c r="M251" s="4">
        <f t="shared" si="102"/>
        <v>1.9027971919436628</v>
      </c>
      <c r="N251" s="4">
        <f t="shared" si="102"/>
        <v>1.9030305679883714</v>
      </c>
      <c r="O251" s="4">
        <f t="shared" si="102"/>
        <v>1.9033133438727274</v>
      </c>
      <c r="P251" s="4">
        <f t="shared" si="102"/>
        <v>1.8887817293083906</v>
      </c>
      <c r="Q251" s="4">
        <f t="shared" si="102"/>
        <v>1.8890283830989936</v>
      </c>
      <c r="R251" s="4">
        <f t="shared" si="102"/>
        <v>1.8892283646039567</v>
      </c>
      <c r="S251" s="4">
        <f t="shared" si="102"/>
        <v>1.8894145767583195</v>
      </c>
      <c r="T251" s="4">
        <f t="shared" si="102"/>
        <v>1.8896625499169268</v>
      </c>
      <c r="U251" s="4">
        <f t="shared" si="102"/>
        <v>1.8898550537585921</v>
      </c>
      <c r="V251" s="4">
        <f t="shared" si="102"/>
        <v>1.8901192630173391</v>
      </c>
      <c r="W251" s="4">
        <f t="shared" si="102"/>
        <v>1.8904282711383633</v>
      </c>
      <c r="X251" s="4">
        <f t="shared" si="102"/>
        <v>1.8906672860026328</v>
      </c>
      <c r="Y251" s="4">
        <f t="shared" si="102"/>
        <v>1.8910046358068335</v>
      </c>
      <c r="Z251" s="4">
        <f t="shared" si="102"/>
        <v>1.8912968916714956</v>
      </c>
      <c r="AA251" s="4">
        <f t="shared" si="102"/>
        <v>1.8915961113222912</v>
      </c>
      <c r="AB251" s="4">
        <f t="shared" si="102"/>
        <v>1.8919523854241871</v>
      </c>
      <c r="AC251" s="4">
        <f t="shared" si="102"/>
        <v>1.8923027101625873</v>
      </c>
      <c r="AD251" s="4">
        <f t="shared" si="102"/>
        <v>1.8926405935248445</v>
      </c>
      <c r="AE251" s="4">
        <f t="shared" si="102"/>
        <v>1.8930049608690269</v>
      </c>
      <c r="AF251" s="4">
        <f t="shared" si="102"/>
        <v>1.9080997245126388</v>
      </c>
      <c r="AG251" s="4">
        <f t="shared" si="102"/>
        <v>1.9084847593656646</v>
      </c>
      <c r="AH251" s="4">
        <f t="shared" si="102"/>
        <v>1.9088161792777252</v>
      </c>
      <c r="AI251" s="4">
        <f t="shared" si="102"/>
        <v>1.9091581269910909</v>
      </c>
      <c r="AJ251" s="4">
        <f t="shared" si="102"/>
        <v>1.9094321755957195</v>
      </c>
    </row>
    <row r="252" spans="2:36" ht="15.75" customHeight="1" x14ac:dyDescent="0.45">
      <c r="B252" s="29" t="s">
        <v>212</v>
      </c>
      <c r="C252" s="4">
        <f t="shared" si="97"/>
        <v>9.8218503811644684</v>
      </c>
      <c r="D252" s="4">
        <f t="shared" ref="D252:AJ252" si="103">D114*$C$146*D$151</f>
        <v>10.373011912184218</v>
      </c>
      <c r="E252" s="4">
        <f t="shared" si="103"/>
        <v>10.182199631359927</v>
      </c>
      <c r="F252" s="4">
        <f t="shared" si="103"/>
        <v>9.9179366266551732</v>
      </c>
      <c r="G252" s="4">
        <f t="shared" si="103"/>
        <v>9.7272205453782377</v>
      </c>
      <c r="H252" s="4">
        <f t="shared" si="103"/>
        <v>9.5516242316678674</v>
      </c>
      <c r="I252" s="4">
        <f t="shared" si="103"/>
        <v>9.4349850415039054</v>
      </c>
      <c r="J252" s="4">
        <f t="shared" si="103"/>
        <v>9.4511686606330265</v>
      </c>
      <c r="K252" s="4">
        <f t="shared" si="103"/>
        <v>9.6298191064431737</v>
      </c>
      <c r="L252" s="4">
        <f t="shared" si="103"/>
        <v>9.6895921086055807</v>
      </c>
      <c r="M252" s="4">
        <f t="shared" si="103"/>
        <v>9.8089932762987271</v>
      </c>
      <c r="N252" s="4">
        <f t="shared" si="103"/>
        <v>9.942965913365601</v>
      </c>
      <c r="O252" s="4">
        <f t="shared" si="103"/>
        <v>10.047723931607189</v>
      </c>
      <c r="P252" s="4">
        <f t="shared" si="103"/>
        <v>10.07842125873149</v>
      </c>
      <c r="Q252" s="4">
        <f t="shared" si="103"/>
        <v>10.109253456428208</v>
      </c>
      <c r="R252" s="4">
        <f t="shared" si="103"/>
        <v>10.213640846140141</v>
      </c>
      <c r="S252" s="4">
        <f t="shared" si="103"/>
        <v>10.22940860698059</v>
      </c>
      <c r="T252" s="4">
        <f t="shared" si="103"/>
        <v>10.275040115173287</v>
      </c>
      <c r="U252" s="4">
        <f t="shared" si="103"/>
        <v>10.305615840027322</v>
      </c>
      <c r="V252" s="4">
        <f t="shared" si="103"/>
        <v>10.336589719626073</v>
      </c>
      <c r="W252" s="4">
        <f t="shared" si="103"/>
        <v>10.338279607787925</v>
      </c>
      <c r="X252" s="4">
        <f t="shared" si="103"/>
        <v>10.383899234842584</v>
      </c>
      <c r="Y252" s="4">
        <f t="shared" si="103"/>
        <v>10.430072444372067</v>
      </c>
      <c r="Z252" s="4">
        <f t="shared" si="103"/>
        <v>10.505563202956512</v>
      </c>
      <c r="AA252" s="4">
        <f t="shared" si="103"/>
        <v>10.581115747709067</v>
      </c>
      <c r="AB252" s="4">
        <f t="shared" si="103"/>
        <v>10.657013046022179</v>
      </c>
      <c r="AC252" s="4">
        <f t="shared" si="103"/>
        <v>10.718120819280282</v>
      </c>
      <c r="AD252" s="4">
        <f t="shared" si="103"/>
        <v>10.808752139583294</v>
      </c>
      <c r="AE252" s="4">
        <f t="shared" si="103"/>
        <v>10.899567626253695</v>
      </c>
      <c r="AF252" s="4">
        <f t="shared" si="103"/>
        <v>10.945688342165523</v>
      </c>
      <c r="AG252" s="4">
        <f t="shared" si="103"/>
        <v>11.021869346724186</v>
      </c>
      <c r="AH252" s="4">
        <f t="shared" si="103"/>
        <v>11.112565508818387</v>
      </c>
      <c r="AI252" s="4">
        <f t="shared" si="103"/>
        <v>11.218153955498037</v>
      </c>
      <c r="AJ252" s="4">
        <f t="shared" si="103"/>
        <v>11.308575055466124</v>
      </c>
    </row>
    <row r="253" spans="2:36" ht="15.75" customHeight="1" x14ac:dyDescent="0.45">
      <c r="B253" s="31"/>
    </row>
    <row r="254" spans="2:36" ht="15.75" customHeight="1" x14ac:dyDescent="0.45">
      <c r="B254" s="26" t="s">
        <v>214</v>
      </c>
      <c r="C254" s="4">
        <f>C116*$C$146</f>
        <v>404.18577813033517</v>
      </c>
      <c r="D254" s="4">
        <f t="shared" ref="D254:AJ254" si="104">D116*$C$146*D$151</f>
        <v>412.97553675383426</v>
      </c>
      <c r="E254" s="4">
        <f t="shared" si="104"/>
        <v>415.99663935299867</v>
      </c>
      <c r="F254" s="4">
        <f t="shared" si="104"/>
        <v>411.27752656269331</v>
      </c>
      <c r="G254" s="4">
        <f t="shared" si="104"/>
        <v>407.511587999558</v>
      </c>
      <c r="H254" s="4">
        <f t="shared" si="104"/>
        <v>404.08676957861553</v>
      </c>
      <c r="I254" s="4">
        <f t="shared" si="104"/>
        <v>399.24728889688868</v>
      </c>
      <c r="J254" s="4">
        <f t="shared" si="104"/>
        <v>394.2361117753602</v>
      </c>
      <c r="K254" s="4">
        <f t="shared" si="104"/>
        <v>389.38092448166236</v>
      </c>
      <c r="L254" s="4">
        <f t="shared" si="104"/>
        <v>385.37144870298908</v>
      </c>
      <c r="M254" s="4">
        <f t="shared" si="104"/>
        <v>381.53296253344786</v>
      </c>
      <c r="N254" s="4">
        <f t="shared" si="104"/>
        <v>378.3932873558274</v>
      </c>
      <c r="O254" s="4">
        <f t="shared" si="104"/>
        <v>375.04125494496787</v>
      </c>
      <c r="P254" s="4">
        <f t="shared" si="104"/>
        <v>371.73585409950761</v>
      </c>
      <c r="Q254" s="4">
        <f t="shared" si="104"/>
        <v>368.87706590280737</v>
      </c>
      <c r="R254" s="4">
        <f t="shared" si="104"/>
        <v>366.2889087841906</v>
      </c>
      <c r="S254" s="4">
        <f t="shared" si="104"/>
        <v>363.94848284807125</v>
      </c>
      <c r="T254" s="4">
        <f t="shared" si="104"/>
        <v>362.1213491165023</v>
      </c>
      <c r="U254" s="4">
        <f t="shared" si="104"/>
        <v>360.57843846009638</v>
      </c>
      <c r="V254" s="4">
        <f t="shared" si="104"/>
        <v>359.89052092389517</v>
      </c>
      <c r="W254" s="4">
        <f t="shared" si="104"/>
        <v>359.65397858407363</v>
      </c>
      <c r="X254" s="4">
        <f t="shared" si="104"/>
        <v>359.86193038189168</v>
      </c>
      <c r="Y254" s="4">
        <f t="shared" si="104"/>
        <v>360.28070354235354</v>
      </c>
      <c r="Z254" s="4">
        <f t="shared" si="104"/>
        <v>360.85353662813492</v>
      </c>
      <c r="AA254" s="4">
        <f t="shared" si="104"/>
        <v>361.76775629038826</v>
      </c>
      <c r="AB254" s="4">
        <f t="shared" si="104"/>
        <v>362.88533605116572</v>
      </c>
      <c r="AC254" s="4">
        <f t="shared" si="104"/>
        <v>364.41610785552956</v>
      </c>
      <c r="AD254" s="4">
        <f t="shared" si="104"/>
        <v>366.1076648099621</v>
      </c>
      <c r="AE254" s="4">
        <f t="shared" si="104"/>
        <v>368.08594118022813</v>
      </c>
      <c r="AF254" s="4">
        <f t="shared" si="104"/>
        <v>370.09738920178859</v>
      </c>
      <c r="AG254" s="4">
        <f t="shared" si="104"/>
        <v>372.36165045329005</v>
      </c>
      <c r="AH254" s="4">
        <f t="shared" si="104"/>
        <v>374.66066402567441</v>
      </c>
      <c r="AI254" s="4">
        <f t="shared" si="104"/>
        <v>376.91813316441164</v>
      </c>
      <c r="AJ254" s="4">
        <f t="shared" si="104"/>
        <v>379.22211115319647</v>
      </c>
    </row>
    <row r="255" spans="2:36" ht="15.75" customHeight="1" x14ac:dyDescent="0.35"/>
    <row r="256" spans="2:3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mergeCells count="1">
    <mergeCell ref="B118:AK118"/>
  </mergeCells>
  <hyperlinks>
    <hyperlink ref="C140" r:id="rId1" xr:uid="{00000000-0004-0000-0400-000000000000}"/>
  </hyperlink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2FFD0-06F2-4A35-BB10-82FB8DF446FF}">
  <dimension ref="A1:AK198"/>
  <sheetViews>
    <sheetView zoomScale="80" zoomScaleNormal="80" workbookViewId="0"/>
  </sheetViews>
  <sheetFormatPr defaultRowHeight="15" customHeight="1" x14ac:dyDescent="0.35"/>
  <cols>
    <col min="1" max="1" width="30" style="98" customWidth="1"/>
    <col min="2" max="2" width="40" style="98" customWidth="1"/>
    <col min="3" max="16384" width="9" style="98"/>
  </cols>
  <sheetData>
    <row r="1" spans="1:37" ht="15" customHeight="1" thickBot="1" x14ac:dyDescent="0.4">
      <c r="B1" s="99" t="s">
        <v>69</v>
      </c>
      <c r="C1" s="100">
        <v>2017</v>
      </c>
      <c r="D1" s="100">
        <v>2018</v>
      </c>
      <c r="E1" s="100">
        <v>2019</v>
      </c>
      <c r="F1" s="100">
        <v>2020</v>
      </c>
      <c r="G1" s="100">
        <v>2021</v>
      </c>
      <c r="H1" s="100">
        <v>2022</v>
      </c>
      <c r="I1" s="100">
        <v>2023</v>
      </c>
      <c r="J1" s="100">
        <v>2024</v>
      </c>
      <c r="K1" s="100">
        <v>2025</v>
      </c>
      <c r="L1" s="100">
        <v>2026</v>
      </c>
      <c r="M1" s="100">
        <v>2027</v>
      </c>
      <c r="N1" s="100">
        <v>2028</v>
      </c>
      <c r="O1" s="100">
        <v>2029</v>
      </c>
      <c r="P1" s="100">
        <v>2030</v>
      </c>
      <c r="Q1" s="100">
        <v>2031</v>
      </c>
      <c r="R1" s="100">
        <v>2032</v>
      </c>
      <c r="S1" s="100">
        <v>2033</v>
      </c>
      <c r="T1" s="100">
        <v>2034</v>
      </c>
      <c r="U1" s="100">
        <v>2035</v>
      </c>
      <c r="V1" s="100">
        <v>2036</v>
      </c>
      <c r="W1" s="100">
        <v>2037</v>
      </c>
      <c r="X1" s="100">
        <v>2038</v>
      </c>
      <c r="Y1" s="100">
        <v>2039</v>
      </c>
      <c r="Z1" s="100">
        <v>2040</v>
      </c>
      <c r="AA1" s="100">
        <v>2041</v>
      </c>
      <c r="AB1" s="100">
        <v>2042</v>
      </c>
      <c r="AC1" s="100">
        <v>2043</v>
      </c>
      <c r="AD1" s="100">
        <v>2044</v>
      </c>
      <c r="AE1" s="100">
        <v>2045</v>
      </c>
      <c r="AF1" s="100">
        <v>2046</v>
      </c>
      <c r="AG1" s="100">
        <v>2047</v>
      </c>
      <c r="AH1" s="100">
        <v>2048</v>
      </c>
      <c r="AI1" s="100">
        <v>2049</v>
      </c>
      <c r="AJ1" s="100">
        <v>2050</v>
      </c>
    </row>
    <row r="2" spans="1:37" ht="15" customHeight="1" thickTop="1" x14ac:dyDescent="0.35"/>
    <row r="3" spans="1:37" ht="15" customHeight="1" x14ac:dyDescent="0.35">
      <c r="C3" s="101" t="s">
        <v>70</v>
      </c>
      <c r="D3" s="101" t="s">
        <v>4</v>
      </c>
      <c r="E3" s="101"/>
      <c r="F3" s="101"/>
      <c r="G3" s="101"/>
    </row>
    <row r="4" spans="1:37" ht="15" customHeight="1" x14ac:dyDescent="0.35">
      <c r="C4" s="101" t="s">
        <v>71</v>
      </c>
      <c r="D4" s="101" t="s">
        <v>72</v>
      </c>
      <c r="E4" s="101"/>
      <c r="F4" s="101"/>
      <c r="G4" s="101" t="s">
        <v>73</v>
      </c>
    </row>
    <row r="5" spans="1:37" ht="15" customHeight="1" x14ac:dyDescent="0.35">
      <c r="C5" s="101" t="s">
        <v>74</v>
      </c>
      <c r="D5" s="101" t="s">
        <v>75</v>
      </c>
      <c r="E5" s="101"/>
      <c r="F5" s="101"/>
      <c r="G5" s="101"/>
    </row>
    <row r="6" spans="1:37" ht="15" customHeight="1" x14ac:dyDescent="0.35">
      <c r="C6" s="101" t="s">
        <v>76</v>
      </c>
      <c r="D6" s="101"/>
      <c r="E6" s="101" t="s">
        <v>85</v>
      </c>
      <c r="F6" s="101"/>
      <c r="G6" s="101"/>
    </row>
    <row r="10" spans="1:37" ht="15" customHeight="1" x14ac:dyDescent="0.5">
      <c r="A10" s="102" t="s">
        <v>237</v>
      </c>
      <c r="B10" s="103" t="s">
        <v>238</v>
      </c>
    </row>
    <row r="11" spans="1:37" ht="15" customHeight="1" x14ac:dyDescent="0.35">
      <c r="B11" s="99" t="s">
        <v>89</v>
      </c>
    </row>
    <row r="12" spans="1:37" ht="15" customHeight="1" x14ac:dyDescent="0.35">
      <c r="B12" s="99" t="s">
        <v>89</v>
      </c>
      <c r="C12" s="104" t="s">
        <v>89</v>
      </c>
      <c r="D12" s="104" t="s">
        <v>89</v>
      </c>
      <c r="E12" s="104" t="s">
        <v>89</v>
      </c>
      <c r="F12" s="104" t="s">
        <v>89</v>
      </c>
      <c r="G12" s="104" t="s">
        <v>89</v>
      </c>
      <c r="H12" s="104" t="s">
        <v>89</v>
      </c>
      <c r="I12" s="104" t="s">
        <v>89</v>
      </c>
      <c r="J12" s="104" t="s">
        <v>89</v>
      </c>
      <c r="K12" s="104" t="s">
        <v>89</v>
      </c>
      <c r="L12" s="104" t="s">
        <v>89</v>
      </c>
      <c r="M12" s="104" t="s">
        <v>89</v>
      </c>
      <c r="N12" s="104" t="s">
        <v>89</v>
      </c>
      <c r="O12" s="104" t="s">
        <v>89</v>
      </c>
      <c r="P12" s="104" t="s">
        <v>89</v>
      </c>
      <c r="Q12" s="104" t="s">
        <v>89</v>
      </c>
      <c r="R12" s="104" t="s">
        <v>89</v>
      </c>
      <c r="S12" s="104" t="s">
        <v>89</v>
      </c>
      <c r="T12" s="104" t="s">
        <v>89</v>
      </c>
      <c r="U12" s="104" t="s">
        <v>89</v>
      </c>
      <c r="V12" s="104" t="s">
        <v>89</v>
      </c>
      <c r="W12" s="104" t="s">
        <v>89</v>
      </c>
      <c r="X12" s="104" t="s">
        <v>89</v>
      </c>
      <c r="Y12" s="104" t="s">
        <v>89</v>
      </c>
      <c r="Z12" s="104" t="s">
        <v>89</v>
      </c>
      <c r="AA12" s="104" t="s">
        <v>89</v>
      </c>
      <c r="AB12" s="104" t="s">
        <v>89</v>
      </c>
      <c r="AC12" s="104" t="s">
        <v>89</v>
      </c>
      <c r="AD12" s="104" t="s">
        <v>89</v>
      </c>
      <c r="AE12" s="104" t="s">
        <v>89</v>
      </c>
      <c r="AF12" s="104" t="s">
        <v>89</v>
      </c>
      <c r="AG12" s="104" t="s">
        <v>89</v>
      </c>
      <c r="AH12" s="104" t="s">
        <v>89</v>
      </c>
      <c r="AI12" s="104" t="s">
        <v>89</v>
      </c>
      <c r="AJ12" s="104" t="s">
        <v>89</v>
      </c>
      <c r="AK12" s="104" t="s">
        <v>77</v>
      </c>
    </row>
    <row r="13" spans="1:37" ht="15" customHeight="1" thickBot="1" x14ac:dyDescent="0.4">
      <c r="B13" s="100" t="s">
        <v>239</v>
      </c>
      <c r="C13" s="100">
        <v>2017</v>
      </c>
      <c r="D13" s="100">
        <v>2018</v>
      </c>
      <c r="E13" s="100">
        <v>2019</v>
      </c>
      <c r="F13" s="100">
        <v>2020</v>
      </c>
      <c r="G13" s="100">
        <v>2021</v>
      </c>
      <c r="H13" s="100">
        <v>2022</v>
      </c>
      <c r="I13" s="100">
        <v>2023</v>
      </c>
      <c r="J13" s="100">
        <v>2024</v>
      </c>
      <c r="K13" s="100">
        <v>2025</v>
      </c>
      <c r="L13" s="100">
        <v>2026</v>
      </c>
      <c r="M13" s="100">
        <v>2027</v>
      </c>
      <c r="N13" s="100">
        <v>2028</v>
      </c>
      <c r="O13" s="100">
        <v>2029</v>
      </c>
      <c r="P13" s="100">
        <v>2030</v>
      </c>
      <c r="Q13" s="100">
        <v>2031</v>
      </c>
      <c r="R13" s="100">
        <v>2032</v>
      </c>
      <c r="S13" s="100">
        <v>2033</v>
      </c>
      <c r="T13" s="100">
        <v>2034</v>
      </c>
      <c r="U13" s="100">
        <v>2035</v>
      </c>
      <c r="V13" s="100">
        <v>2036</v>
      </c>
      <c r="W13" s="100">
        <v>2037</v>
      </c>
      <c r="X13" s="100">
        <v>2038</v>
      </c>
      <c r="Y13" s="100">
        <v>2039</v>
      </c>
      <c r="Z13" s="100">
        <v>2040</v>
      </c>
      <c r="AA13" s="100">
        <v>2041</v>
      </c>
      <c r="AB13" s="100">
        <v>2042</v>
      </c>
      <c r="AC13" s="100">
        <v>2043</v>
      </c>
      <c r="AD13" s="100">
        <v>2044</v>
      </c>
      <c r="AE13" s="100">
        <v>2045</v>
      </c>
      <c r="AF13" s="100">
        <v>2046</v>
      </c>
      <c r="AG13" s="100">
        <v>2047</v>
      </c>
      <c r="AH13" s="100">
        <v>2048</v>
      </c>
      <c r="AI13" s="100">
        <v>2049</v>
      </c>
      <c r="AJ13" s="100">
        <v>2050</v>
      </c>
      <c r="AK13" s="100">
        <v>2050</v>
      </c>
    </row>
    <row r="14" spans="1:37" ht="15" customHeight="1" thickTop="1" x14ac:dyDescent="0.35"/>
    <row r="15" spans="1:37" ht="15" customHeight="1" x14ac:dyDescent="0.35">
      <c r="B15" s="105" t="s">
        <v>240</v>
      </c>
    </row>
    <row r="16" spans="1:37" ht="15" customHeight="1" x14ac:dyDescent="0.35">
      <c r="A16" s="102" t="s">
        <v>241</v>
      </c>
      <c r="B16" s="106" t="s">
        <v>242</v>
      </c>
      <c r="C16" s="107">
        <v>8556.9023440000001</v>
      </c>
      <c r="D16" s="107">
        <v>8782.7519530000009</v>
      </c>
      <c r="E16" s="107">
        <v>9019.6269530000009</v>
      </c>
      <c r="F16" s="107">
        <v>9262.3251949999994</v>
      </c>
      <c r="G16" s="107">
        <v>9501.4599610000005</v>
      </c>
      <c r="H16" s="107">
        <v>9729.5791019999997</v>
      </c>
      <c r="I16" s="107">
        <v>9969.7880860000005</v>
      </c>
      <c r="J16" s="107">
        <v>10204.913086</v>
      </c>
      <c r="K16" s="107">
        <v>10430.269531</v>
      </c>
      <c r="L16" s="107">
        <v>10648.473633</v>
      </c>
      <c r="M16" s="107">
        <v>10852.223633</v>
      </c>
      <c r="N16" s="107">
        <v>11042.506836</v>
      </c>
      <c r="O16" s="107">
        <v>11223.458008</v>
      </c>
      <c r="P16" s="107">
        <v>11390.759765999999</v>
      </c>
      <c r="Q16" s="107">
        <v>11531.973633</v>
      </c>
      <c r="R16" s="107">
        <v>11661.179688</v>
      </c>
      <c r="S16" s="107">
        <v>11786.005859000001</v>
      </c>
      <c r="T16" s="107">
        <v>11908.086914</v>
      </c>
      <c r="U16" s="107">
        <v>12029.011719</v>
      </c>
      <c r="V16" s="107">
        <v>12151.535156</v>
      </c>
      <c r="W16" s="107">
        <v>12270.730469</v>
      </c>
      <c r="X16" s="107">
        <v>12380.964844</v>
      </c>
      <c r="Y16" s="107">
        <v>12484.449219</v>
      </c>
      <c r="Z16" s="107">
        <v>12586.021484000001</v>
      </c>
      <c r="AA16" s="107">
        <v>12693.678711</v>
      </c>
      <c r="AB16" s="107">
        <v>12808.977539</v>
      </c>
      <c r="AC16" s="107">
        <v>12934.625</v>
      </c>
      <c r="AD16" s="107">
        <v>13066.676758</v>
      </c>
      <c r="AE16" s="107">
        <v>13197.980469</v>
      </c>
      <c r="AF16" s="107">
        <v>13335.503906</v>
      </c>
      <c r="AG16" s="107">
        <v>13474.514648</v>
      </c>
      <c r="AH16" s="107">
        <v>13582.809569999999</v>
      </c>
      <c r="AI16" s="107">
        <v>13686.998046999999</v>
      </c>
      <c r="AJ16" s="107">
        <v>13793.740234000001</v>
      </c>
      <c r="AK16" s="108">
        <v>1.4206999999999999E-2</v>
      </c>
    </row>
    <row r="17" spans="1:37" ht="15" customHeight="1" x14ac:dyDescent="0.35">
      <c r="A17" s="102" t="s">
        <v>243</v>
      </c>
      <c r="B17" s="106" t="s">
        <v>244</v>
      </c>
      <c r="C17" s="107">
        <v>4405.7470700000003</v>
      </c>
      <c r="D17" s="107">
        <v>4580.6210940000001</v>
      </c>
      <c r="E17" s="107">
        <v>4767.1191410000001</v>
      </c>
      <c r="F17" s="107">
        <v>4954.3759769999997</v>
      </c>
      <c r="G17" s="107">
        <v>5137.8740230000003</v>
      </c>
      <c r="H17" s="107">
        <v>5314.2446289999998</v>
      </c>
      <c r="I17" s="107">
        <v>5481.6171880000002</v>
      </c>
      <c r="J17" s="107">
        <v>5641.0351559999999</v>
      </c>
      <c r="K17" s="107">
        <v>5793.4423829999996</v>
      </c>
      <c r="L17" s="107">
        <v>5942.5722660000001</v>
      </c>
      <c r="M17" s="107">
        <v>6081.3491210000002</v>
      </c>
      <c r="N17" s="107">
        <v>6208.0654299999997</v>
      </c>
      <c r="O17" s="107">
        <v>6332.1660160000001</v>
      </c>
      <c r="P17" s="107">
        <v>6447.1357420000004</v>
      </c>
      <c r="Q17" s="107">
        <v>6548.4848629999997</v>
      </c>
      <c r="R17" s="107">
        <v>6642.4721680000002</v>
      </c>
      <c r="S17" s="107">
        <v>6735.1372069999998</v>
      </c>
      <c r="T17" s="107">
        <v>6826.0551759999998</v>
      </c>
      <c r="U17" s="107">
        <v>6919.5888670000004</v>
      </c>
      <c r="V17" s="107">
        <v>7013.2285160000001</v>
      </c>
      <c r="W17" s="107">
        <v>7104.6142579999996</v>
      </c>
      <c r="X17" s="107">
        <v>7191.4741210000002</v>
      </c>
      <c r="Y17" s="107">
        <v>7275.2055659999996</v>
      </c>
      <c r="Z17" s="107">
        <v>7358.6494140000004</v>
      </c>
      <c r="AA17" s="107">
        <v>7447.1684569999998</v>
      </c>
      <c r="AB17" s="107">
        <v>7542.9023440000001</v>
      </c>
      <c r="AC17" s="107">
        <v>7648.9716799999997</v>
      </c>
      <c r="AD17" s="107">
        <v>7762.8100590000004</v>
      </c>
      <c r="AE17" s="107">
        <v>7883.0073240000002</v>
      </c>
      <c r="AF17" s="107">
        <v>8006.3334960000002</v>
      </c>
      <c r="AG17" s="107">
        <v>8131.9057620000003</v>
      </c>
      <c r="AH17" s="107">
        <v>8258.0644530000009</v>
      </c>
      <c r="AI17" s="107">
        <v>8382.7822269999997</v>
      </c>
      <c r="AJ17" s="107">
        <v>8503.1767579999996</v>
      </c>
      <c r="AK17" s="108">
        <v>1.9519000000000002E-2</v>
      </c>
    </row>
    <row r="18" spans="1:37" ht="15" customHeight="1" x14ac:dyDescent="0.35">
      <c r="A18" s="102" t="s">
        <v>245</v>
      </c>
      <c r="B18" s="106" t="s">
        <v>246</v>
      </c>
      <c r="C18" s="107">
        <v>1249.9582519999999</v>
      </c>
      <c r="D18" s="107">
        <v>1226.3085940000001</v>
      </c>
      <c r="E18" s="107">
        <v>1211.7889399999999</v>
      </c>
      <c r="F18" s="107">
        <v>1204.849121</v>
      </c>
      <c r="G18" s="107">
        <v>1200.5604249999999</v>
      </c>
      <c r="H18" s="107">
        <v>1196.7436520000001</v>
      </c>
      <c r="I18" s="107">
        <v>1210.2567140000001</v>
      </c>
      <c r="J18" s="107">
        <v>1227.424927</v>
      </c>
      <c r="K18" s="107">
        <v>1246.3420410000001</v>
      </c>
      <c r="L18" s="107">
        <v>1266.6892089999999</v>
      </c>
      <c r="M18" s="107">
        <v>1287.3786620000001</v>
      </c>
      <c r="N18" s="107">
        <v>1311.4263920000001</v>
      </c>
      <c r="O18" s="107">
        <v>1333.6723629999999</v>
      </c>
      <c r="P18" s="107">
        <v>1355.8520510000001</v>
      </c>
      <c r="Q18" s="107">
        <v>1380.2044679999999</v>
      </c>
      <c r="R18" s="107">
        <v>1404.798706</v>
      </c>
      <c r="S18" s="107">
        <v>1429.8125</v>
      </c>
      <c r="T18" s="107">
        <v>1455.495361</v>
      </c>
      <c r="U18" s="107">
        <v>1481.3813479999999</v>
      </c>
      <c r="V18" s="107">
        <v>1507.3610839999999</v>
      </c>
      <c r="W18" s="107">
        <v>1533.820557</v>
      </c>
      <c r="X18" s="107">
        <v>1560.936768</v>
      </c>
      <c r="Y18" s="107">
        <v>1588.354004</v>
      </c>
      <c r="Z18" s="107">
        <v>1616.299561</v>
      </c>
      <c r="AA18" s="107">
        <v>1643.5124510000001</v>
      </c>
      <c r="AB18" s="107">
        <v>1671.450928</v>
      </c>
      <c r="AC18" s="107">
        <v>1700.086182</v>
      </c>
      <c r="AD18" s="107">
        <v>1729.3637699999999</v>
      </c>
      <c r="AE18" s="107">
        <v>1759.553711</v>
      </c>
      <c r="AF18" s="107">
        <v>1790.502686</v>
      </c>
      <c r="AG18" s="107">
        <v>1822.3066409999999</v>
      </c>
      <c r="AH18" s="107">
        <v>1854.5722659999999</v>
      </c>
      <c r="AI18" s="107">
        <v>1886.94397</v>
      </c>
      <c r="AJ18" s="107">
        <v>1919.10376</v>
      </c>
      <c r="AK18" s="108">
        <v>1.4094000000000001E-2</v>
      </c>
    </row>
    <row r="19" spans="1:37" ht="15" customHeight="1" x14ac:dyDescent="0.35">
      <c r="A19" s="102" t="s">
        <v>247</v>
      </c>
      <c r="B19" s="106" t="s">
        <v>248</v>
      </c>
      <c r="C19" s="107">
        <v>2901.1972660000001</v>
      </c>
      <c r="D19" s="107">
        <v>2975.82251</v>
      </c>
      <c r="E19" s="107">
        <v>3040.7182619999999</v>
      </c>
      <c r="F19" s="107">
        <v>3103.1000979999999</v>
      </c>
      <c r="G19" s="107">
        <v>3163.0253910000001</v>
      </c>
      <c r="H19" s="107">
        <v>3218.5908199999999</v>
      </c>
      <c r="I19" s="107">
        <v>3277.913818</v>
      </c>
      <c r="J19" s="107">
        <v>3336.4533689999998</v>
      </c>
      <c r="K19" s="107">
        <v>3390.4858399999998</v>
      </c>
      <c r="L19" s="107">
        <v>3439.2116700000001</v>
      </c>
      <c r="M19" s="107">
        <v>3483.4963379999999</v>
      </c>
      <c r="N19" s="107">
        <v>3523.014893</v>
      </c>
      <c r="O19" s="107">
        <v>3557.6196289999998</v>
      </c>
      <c r="P19" s="107">
        <v>3587.7714839999999</v>
      </c>
      <c r="Q19" s="107">
        <v>3603.2839359999998</v>
      </c>
      <c r="R19" s="107">
        <v>3613.9089359999998</v>
      </c>
      <c r="S19" s="107">
        <v>3621.0561520000001</v>
      </c>
      <c r="T19" s="107">
        <v>3626.5358890000002</v>
      </c>
      <c r="U19" s="107">
        <v>3628.0410160000001</v>
      </c>
      <c r="V19" s="107">
        <v>3630.9458009999998</v>
      </c>
      <c r="W19" s="107">
        <v>3632.296143</v>
      </c>
      <c r="X19" s="107">
        <v>3628.5541990000002</v>
      </c>
      <c r="Y19" s="107">
        <v>3620.8891600000002</v>
      </c>
      <c r="Z19" s="107">
        <v>3611.0717770000001</v>
      </c>
      <c r="AA19" s="107">
        <v>3602.9982909999999</v>
      </c>
      <c r="AB19" s="107">
        <v>3594.624268</v>
      </c>
      <c r="AC19" s="107">
        <v>3585.5673830000001</v>
      </c>
      <c r="AD19" s="107">
        <v>3574.5031739999999</v>
      </c>
      <c r="AE19" s="107">
        <v>3555.4194339999999</v>
      </c>
      <c r="AF19" s="107">
        <v>3538.6679690000001</v>
      </c>
      <c r="AG19" s="107">
        <v>3520.3015140000002</v>
      </c>
      <c r="AH19" s="107">
        <v>3470.1728520000001</v>
      </c>
      <c r="AI19" s="107">
        <v>3417.2719729999999</v>
      </c>
      <c r="AJ19" s="107">
        <v>3371.459961</v>
      </c>
      <c r="AK19" s="108">
        <v>3.908E-3</v>
      </c>
    </row>
    <row r="20" spans="1:37" ht="15" customHeight="1" x14ac:dyDescent="0.35">
      <c r="A20" s="102" t="s">
        <v>249</v>
      </c>
      <c r="B20" s="106" t="s">
        <v>250</v>
      </c>
      <c r="C20" s="107">
        <v>943.51129200000003</v>
      </c>
      <c r="D20" s="107">
        <v>955.47820999999999</v>
      </c>
      <c r="E20" s="107">
        <v>965.68420400000002</v>
      </c>
      <c r="F20" s="107">
        <v>975.39331100000004</v>
      </c>
      <c r="G20" s="107">
        <v>983.72399900000005</v>
      </c>
      <c r="H20" s="107">
        <v>991.57067900000004</v>
      </c>
      <c r="I20" s="107">
        <v>998.42816200000004</v>
      </c>
      <c r="J20" s="107">
        <v>1005.692871</v>
      </c>
      <c r="K20" s="107">
        <v>1013.0766599999999</v>
      </c>
      <c r="L20" s="107">
        <v>1020.372253</v>
      </c>
      <c r="M20" s="107">
        <v>1028.220337</v>
      </c>
      <c r="N20" s="107">
        <v>1036.2879640000001</v>
      </c>
      <c r="O20" s="107">
        <v>1044.5876459999999</v>
      </c>
      <c r="P20" s="107">
        <v>1053.4700929999999</v>
      </c>
      <c r="Q20" s="107">
        <v>1066.4025879999999</v>
      </c>
      <c r="R20" s="107">
        <v>1080.8320309999999</v>
      </c>
      <c r="S20" s="107">
        <v>1096.2680660000001</v>
      </c>
      <c r="T20" s="107">
        <v>1113.413818</v>
      </c>
      <c r="U20" s="107">
        <v>1132.0180660000001</v>
      </c>
      <c r="V20" s="107">
        <v>1151.430298</v>
      </c>
      <c r="W20" s="107">
        <v>1171.689331</v>
      </c>
      <c r="X20" s="107">
        <v>1192.083496</v>
      </c>
      <c r="Y20" s="107">
        <v>1213.365112</v>
      </c>
      <c r="Z20" s="107">
        <v>1234.8870850000001</v>
      </c>
      <c r="AA20" s="107">
        <v>1256.5039059999999</v>
      </c>
      <c r="AB20" s="107">
        <v>1278.2723390000001</v>
      </c>
      <c r="AC20" s="107">
        <v>1302.144775</v>
      </c>
      <c r="AD20" s="107">
        <v>1326.232788</v>
      </c>
      <c r="AE20" s="107">
        <v>1350.650879</v>
      </c>
      <c r="AF20" s="107">
        <v>1376.5986330000001</v>
      </c>
      <c r="AG20" s="107">
        <v>1403.0471190000001</v>
      </c>
      <c r="AH20" s="107">
        <v>1430.3583980000001</v>
      </c>
      <c r="AI20" s="107">
        <v>1458.2211910000001</v>
      </c>
      <c r="AJ20" s="107">
        <v>1486.9780270000001</v>
      </c>
      <c r="AK20" s="108">
        <v>1.3917000000000001E-2</v>
      </c>
    </row>
    <row r="21" spans="1:37" ht="15" customHeight="1" x14ac:dyDescent="0.35">
      <c r="A21" s="102" t="s">
        <v>251</v>
      </c>
      <c r="B21" s="106" t="s">
        <v>244</v>
      </c>
      <c r="C21" s="107">
        <v>347.49163800000002</v>
      </c>
      <c r="D21" s="107">
        <v>351.68676799999997</v>
      </c>
      <c r="E21" s="107">
        <v>355.52121</v>
      </c>
      <c r="F21" s="107">
        <v>359.29711900000001</v>
      </c>
      <c r="G21" s="107">
        <v>363.10363799999999</v>
      </c>
      <c r="H21" s="107">
        <v>366.97637900000001</v>
      </c>
      <c r="I21" s="107">
        <v>371.09191900000002</v>
      </c>
      <c r="J21" s="107">
        <v>375.798248</v>
      </c>
      <c r="K21" s="107">
        <v>380.30651899999998</v>
      </c>
      <c r="L21" s="107">
        <v>384.65927099999999</v>
      </c>
      <c r="M21" s="107">
        <v>389.5</v>
      </c>
      <c r="N21" s="107">
        <v>394.540344</v>
      </c>
      <c r="O21" s="107">
        <v>399.66220099999998</v>
      </c>
      <c r="P21" s="107">
        <v>404.95083599999998</v>
      </c>
      <c r="Q21" s="107">
        <v>413.44174199999998</v>
      </c>
      <c r="R21" s="107">
        <v>422.31045499999999</v>
      </c>
      <c r="S21" s="107">
        <v>430.98635899999999</v>
      </c>
      <c r="T21" s="107">
        <v>440.59252900000001</v>
      </c>
      <c r="U21" s="107">
        <v>450.60235599999999</v>
      </c>
      <c r="V21" s="107">
        <v>460.68810999999999</v>
      </c>
      <c r="W21" s="107">
        <v>471.09948700000001</v>
      </c>
      <c r="X21" s="107">
        <v>481.92071499999997</v>
      </c>
      <c r="Y21" s="107">
        <v>492.669464</v>
      </c>
      <c r="Z21" s="107">
        <v>503.30917399999998</v>
      </c>
      <c r="AA21" s="107">
        <v>514.15026899999998</v>
      </c>
      <c r="AB21" s="107">
        <v>525.20074499999998</v>
      </c>
      <c r="AC21" s="107">
        <v>536.42437700000005</v>
      </c>
      <c r="AD21" s="107">
        <v>547.72558600000002</v>
      </c>
      <c r="AE21" s="107">
        <v>559.30627400000003</v>
      </c>
      <c r="AF21" s="107">
        <v>571.11621100000002</v>
      </c>
      <c r="AG21" s="107">
        <v>583.00988800000005</v>
      </c>
      <c r="AH21" s="107">
        <v>595.11346400000002</v>
      </c>
      <c r="AI21" s="107">
        <v>607.55224599999997</v>
      </c>
      <c r="AJ21" s="107">
        <v>620.11358600000005</v>
      </c>
      <c r="AK21" s="108">
        <v>1.7881999999999999E-2</v>
      </c>
    </row>
    <row r="22" spans="1:37" ht="15" customHeight="1" x14ac:dyDescent="0.35">
      <c r="A22" s="102" t="s">
        <v>252</v>
      </c>
      <c r="B22" s="106" t="s">
        <v>246</v>
      </c>
      <c r="C22" s="107">
        <v>133.458969</v>
      </c>
      <c r="D22" s="107">
        <v>137.450165</v>
      </c>
      <c r="E22" s="107">
        <v>140.91111799999999</v>
      </c>
      <c r="F22" s="107">
        <v>144.76733400000001</v>
      </c>
      <c r="G22" s="107">
        <v>148.60453799999999</v>
      </c>
      <c r="H22" s="107">
        <v>152.51004</v>
      </c>
      <c r="I22" s="107">
        <v>155.28857400000001</v>
      </c>
      <c r="J22" s="107">
        <v>158.88928200000001</v>
      </c>
      <c r="K22" s="107">
        <v>163.175354</v>
      </c>
      <c r="L22" s="107">
        <v>167.457077</v>
      </c>
      <c r="M22" s="107">
        <v>172.07141100000001</v>
      </c>
      <c r="N22" s="107">
        <v>176.88241600000001</v>
      </c>
      <c r="O22" s="107">
        <v>181.836411</v>
      </c>
      <c r="P22" s="107">
        <v>186.98680100000001</v>
      </c>
      <c r="Q22" s="107">
        <v>192.68434099999999</v>
      </c>
      <c r="R22" s="107">
        <v>198.66828899999999</v>
      </c>
      <c r="S22" s="107">
        <v>205.063828</v>
      </c>
      <c r="T22" s="107">
        <v>211.78491199999999</v>
      </c>
      <c r="U22" s="107">
        <v>218.69899000000001</v>
      </c>
      <c r="V22" s="107">
        <v>225.74146999999999</v>
      </c>
      <c r="W22" s="107">
        <v>233.07916299999999</v>
      </c>
      <c r="X22" s="107">
        <v>240.76821899999999</v>
      </c>
      <c r="Y22" s="107">
        <v>248.52847299999999</v>
      </c>
      <c r="Z22" s="107">
        <v>256.55908199999999</v>
      </c>
      <c r="AA22" s="107">
        <v>264.60687300000001</v>
      </c>
      <c r="AB22" s="107">
        <v>272.90585299999998</v>
      </c>
      <c r="AC22" s="107">
        <v>281.43685900000003</v>
      </c>
      <c r="AD22" s="107">
        <v>290.14291400000002</v>
      </c>
      <c r="AE22" s="107">
        <v>299.15225199999998</v>
      </c>
      <c r="AF22" s="107">
        <v>308.43719499999997</v>
      </c>
      <c r="AG22" s="107">
        <v>317.90780599999999</v>
      </c>
      <c r="AH22" s="107">
        <v>327.64639299999999</v>
      </c>
      <c r="AI22" s="107">
        <v>337.73715199999998</v>
      </c>
      <c r="AJ22" s="107">
        <v>348.04156499999999</v>
      </c>
      <c r="AK22" s="108">
        <v>2.9458999999999999E-2</v>
      </c>
    </row>
    <row r="23" spans="1:37" ht="15" customHeight="1" x14ac:dyDescent="0.35">
      <c r="A23" s="102" t="s">
        <v>253</v>
      </c>
      <c r="B23" s="106" t="s">
        <v>248</v>
      </c>
      <c r="C23" s="107">
        <v>462.56066900000002</v>
      </c>
      <c r="D23" s="107">
        <v>466.34127799999999</v>
      </c>
      <c r="E23" s="107">
        <v>469.25186200000002</v>
      </c>
      <c r="F23" s="107">
        <v>471.32885700000003</v>
      </c>
      <c r="G23" s="107">
        <v>472.01580799999999</v>
      </c>
      <c r="H23" s="107">
        <v>472.08425899999997</v>
      </c>
      <c r="I23" s="107">
        <v>472.04766799999999</v>
      </c>
      <c r="J23" s="107">
        <v>471.005402</v>
      </c>
      <c r="K23" s="107">
        <v>469.59481799999998</v>
      </c>
      <c r="L23" s="107">
        <v>468.25592</v>
      </c>
      <c r="M23" s="107">
        <v>466.64889499999998</v>
      </c>
      <c r="N23" s="107">
        <v>464.86523399999999</v>
      </c>
      <c r="O23" s="107">
        <v>463.08902</v>
      </c>
      <c r="P23" s="107">
        <v>461.53250100000002</v>
      </c>
      <c r="Q23" s="107">
        <v>460.27652</v>
      </c>
      <c r="R23" s="107">
        <v>459.85320999999999</v>
      </c>
      <c r="S23" s="107">
        <v>460.217896</v>
      </c>
      <c r="T23" s="107">
        <v>461.036316</v>
      </c>
      <c r="U23" s="107">
        <v>462.71673600000003</v>
      </c>
      <c r="V23" s="107">
        <v>465.00073200000003</v>
      </c>
      <c r="W23" s="107">
        <v>467.51068099999998</v>
      </c>
      <c r="X23" s="107">
        <v>469.39453099999997</v>
      </c>
      <c r="Y23" s="107">
        <v>472.167145</v>
      </c>
      <c r="Z23" s="107">
        <v>475.01876800000002</v>
      </c>
      <c r="AA23" s="107">
        <v>477.74670400000002</v>
      </c>
      <c r="AB23" s="107">
        <v>480.16574100000003</v>
      </c>
      <c r="AC23" s="107">
        <v>484.28359999999998</v>
      </c>
      <c r="AD23" s="107">
        <v>488.36428799999999</v>
      </c>
      <c r="AE23" s="107">
        <v>492.19238300000001</v>
      </c>
      <c r="AF23" s="107">
        <v>497.04519699999997</v>
      </c>
      <c r="AG23" s="107">
        <v>502.12933299999997</v>
      </c>
      <c r="AH23" s="107">
        <v>507.59851099999997</v>
      </c>
      <c r="AI23" s="107">
        <v>512.93176300000005</v>
      </c>
      <c r="AJ23" s="107">
        <v>518.82287599999995</v>
      </c>
      <c r="AK23" s="108">
        <v>3.3379999999999998E-3</v>
      </c>
    </row>
    <row r="24" spans="1:37" ht="15" customHeight="1" x14ac:dyDescent="0.35">
      <c r="A24" s="102" t="s">
        <v>254</v>
      </c>
      <c r="B24" s="106" t="s">
        <v>255</v>
      </c>
      <c r="C24" s="107">
        <v>796.98584000000005</v>
      </c>
      <c r="D24" s="107">
        <v>839.57763699999998</v>
      </c>
      <c r="E24" s="107">
        <v>884.27136199999995</v>
      </c>
      <c r="F24" s="107">
        <v>930.293091</v>
      </c>
      <c r="G24" s="107">
        <v>977.94812000000002</v>
      </c>
      <c r="H24" s="107">
        <v>1026.4445800000001</v>
      </c>
      <c r="I24" s="107">
        <v>1075.5313719999999</v>
      </c>
      <c r="J24" s="107">
        <v>1125.2771</v>
      </c>
      <c r="K24" s="107">
        <v>1175.0249020000001</v>
      </c>
      <c r="L24" s="107">
        <v>1224.775513</v>
      </c>
      <c r="M24" s="107">
        <v>1274.926514</v>
      </c>
      <c r="N24" s="107">
        <v>1325.411255</v>
      </c>
      <c r="O24" s="107">
        <v>1376.3717039999999</v>
      </c>
      <c r="P24" s="107">
        <v>1427.966553</v>
      </c>
      <c r="Q24" s="107">
        <v>1481.3637699999999</v>
      </c>
      <c r="R24" s="107">
        <v>1536.000732</v>
      </c>
      <c r="S24" s="107">
        <v>1593.1342770000001</v>
      </c>
      <c r="T24" s="107">
        <v>1651.739014</v>
      </c>
      <c r="U24" s="107">
        <v>1711.9141850000001</v>
      </c>
      <c r="V24" s="107">
        <v>1773.0913089999999</v>
      </c>
      <c r="W24" s="107">
        <v>1835.2092290000001</v>
      </c>
      <c r="X24" s="107">
        <v>1897.5297849999999</v>
      </c>
      <c r="Y24" s="107">
        <v>1959.7639160000001</v>
      </c>
      <c r="Z24" s="107">
        <v>2026.4384769999999</v>
      </c>
      <c r="AA24" s="107">
        <v>2091.6047359999998</v>
      </c>
      <c r="AB24" s="107">
        <v>2156.7302249999998</v>
      </c>
      <c r="AC24" s="107">
        <v>2222.123047</v>
      </c>
      <c r="AD24" s="107">
        <v>2287.3015140000002</v>
      </c>
      <c r="AE24" s="107">
        <v>2351.8916020000001</v>
      </c>
      <c r="AF24" s="107">
        <v>2416.4614259999998</v>
      </c>
      <c r="AG24" s="107">
        <v>2480.9340820000002</v>
      </c>
      <c r="AH24" s="107">
        <v>2545.7692870000001</v>
      </c>
      <c r="AI24" s="107">
        <v>2611.0966800000001</v>
      </c>
      <c r="AJ24" s="107">
        <v>2676.4121089999999</v>
      </c>
      <c r="AK24" s="108">
        <v>3.6893000000000002E-2</v>
      </c>
    </row>
    <row r="25" spans="1:37" ht="15" customHeight="1" x14ac:dyDescent="0.35">
      <c r="A25" s="102" t="s">
        <v>256</v>
      </c>
      <c r="B25" s="106" t="s">
        <v>244</v>
      </c>
      <c r="C25" s="107">
        <v>464.09075899999999</v>
      </c>
      <c r="D25" s="107">
        <v>491.81036399999999</v>
      </c>
      <c r="E25" s="107">
        <v>520.07006799999999</v>
      </c>
      <c r="F25" s="107">
        <v>549.21630900000002</v>
      </c>
      <c r="G25" s="107">
        <v>579.80004899999994</v>
      </c>
      <c r="H25" s="107">
        <v>610.90905799999996</v>
      </c>
      <c r="I25" s="107">
        <v>642.51501499999995</v>
      </c>
      <c r="J25" s="107">
        <v>674.60150099999998</v>
      </c>
      <c r="K25" s="107">
        <v>706.95031700000004</v>
      </c>
      <c r="L25" s="107">
        <v>739.44824200000005</v>
      </c>
      <c r="M25" s="107">
        <v>772.189392</v>
      </c>
      <c r="N25" s="107">
        <v>805.01385500000004</v>
      </c>
      <c r="O25" s="107">
        <v>838.02710000000002</v>
      </c>
      <c r="P25" s="107">
        <v>871.440247</v>
      </c>
      <c r="Q25" s="107">
        <v>905.85418700000002</v>
      </c>
      <c r="R25" s="107">
        <v>941.25347899999997</v>
      </c>
      <c r="S25" s="107">
        <v>978.48937999999998</v>
      </c>
      <c r="T25" s="107">
        <v>1016.623352</v>
      </c>
      <c r="U25" s="107">
        <v>1055.971558</v>
      </c>
      <c r="V25" s="107">
        <v>1096.1636960000001</v>
      </c>
      <c r="W25" s="107">
        <v>1136.701172</v>
      </c>
      <c r="X25" s="107">
        <v>1177.181763</v>
      </c>
      <c r="Y25" s="107">
        <v>1217.765625</v>
      </c>
      <c r="Z25" s="107">
        <v>1257.4083250000001</v>
      </c>
      <c r="AA25" s="107">
        <v>1297.9844969999999</v>
      </c>
      <c r="AB25" s="107">
        <v>1338.2177730000001</v>
      </c>
      <c r="AC25" s="107">
        <v>1378.380249</v>
      </c>
      <c r="AD25" s="107">
        <v>1418.2329099999999</v>
      </c>
      <c r="AE25" s="107">
        <v>1457.335327</v>
      </c>
      <c r="AF25" s="107">
        <v>1495.8237300000001</v>
      </c>
      <c r="AG25" s="107">
        <v>1534.267212</v>
      </c>
      <c r="AH25" s="107">
        <v>1572.772827</v>
      </c>
      <c r="AI25" s="107">
        <v>1611.2152100000001</v>
      </c>
      <c r="AJ25" s="107">
        <v>1649.3123780000001</v>
      </c>
      <c r="AK25" s="108">
        <v>3.8537000000000002E-2</v>
      </c>
    </row>
    <row r="26" spans="1:37" ht="15" customHeight="1" x14ac:dyDescent="0.35">
      <c r="A26" s="102" t="s">
        <v>257</v>
      </c>
      <c r="B26" s="106" t="s">
        <v>246</v>
      </c>
      <c r="C26" s="107">
        <v>43.643805999999998</v>
      </c>
      <c r="D26" s="107">
        <v>47.312587999999998</v>
      </c>
      <c r="E26" s="107">
        <v>52.574126999999997</v>
      </c>
      <c r="F26" s="107">
        <v>58.302418000000003</v>
      </c>
      <c r="G26" s="107">
        <v>64.243317000000005</v>
      </c>
      <c r="H26" s="107">
        <v>70.490555000000001</v>
      </c>
      <c r="I26" s="107">
        <v>76.814864999999998</v>
      </c>
      <c r="J26" s="107">
        <v>83.313896</v>
      </c>
      <c r="K26" s="107">
        <v>89.580978000000002</v>
      </c>
      <c r="L26" s="107">
        <v>95.766639999999995</v>
      </c>
      <c r="M26" s="107">
        <v>102.16319300000001</v>
      </c>
      <c r="N26" s="107">
        <v>108.835701</v>
      </c>
      <c r="O26" s="107">
        <v>115.78057099999999</v>
      </c>
      <c r="P26" s="107">
        <v>122.89415</v>
      </c>
      <c r="Q26" s="107">
        <v>130.721542</v>
      </c>
      <c r="R26" s="107">
        <v>138.69105500000001</v>
      </c>
      <c r="S26" s="107">
        <v>147.13983200000001</v>
      </c>
      <c r="T26" s="107">
        <v>155.975311</v>
      </c>
      <c r="U26" s="107">
        <v>164.90103099999999</v>
      </c>
      <c r="V26" s="107">
        <v>173.935059</v>
      </c>
      <c r="W26" s="107">
        <v>183.14485199999999</v>
      </c>
      <c r="X26" s="107">
        <v>192.67659</v>
      </c>
      <c r="Y26" s="107">
        <v>202.08793600000001</v>
      </c>
      <c r="Z26" s="107">
        <v>216.991882</v>
      </c>
      <c r="AA26" s="107">
        <v>228.007553</v>
      </c>
      <c r="AB26" s="107">
        <v>239.185272</v>
      </c>
      <c r="AC26" s="107">
        <v>250.58801299999999</v>
      </c>
      <c r="AD26" s="107">
        <v>262.04852299999999</v>
      </c>
      <c r="AE26" s="107">
        <v>273.75885</v>
      </c>
      <c r="AF26" s="107">
        <v>285.66186499999998</v>
      </c>
      <c r="AG26" s="107">
        <v>297.50311299999998</v>
      </c>
      <c r="AH26" s="107">
        <v>309.624908</v>
      </c>
      <c r="AI26" s="107">
        <v>322.23168900000002</v>
      </c>
      <c r="AJ26" s="107">
        <v>335.08297700000003</v>
      </c>
      <c r="AK26" s="108">
        <v>6.3085000000000002E-2</v>
      </c>
    </row>
    <row r="27" spans="1:37" ht="15" customHeight="1" x14ac:dyDescent="0.35">
      <c r="A27" s="102" t="s">
        <v>258</v>
      </c>
      <c r="B27" s="106" t="s">
        <v>248</v>
      </c>
      <c r="C27" s="107">
        <v>289.251282</v>
      </c>
      <c r="D27" s="107">
        <v>300.45474200000001</v>
      </c>
      <c r="E27" s="107">
        <v>311.62719700000002</v>
      </c>
      <c r="F27" s="107">
        <v>322.77432299999998</v>
      </c>
      <c r="G27" s="107">
        <v>333.904785</v>
      </c>
      <c r="H27" s="107">
        <v>345.04495200000002</v>
      </c>
      <c r="I27" s="107">
        <v>356.20147700000001</v>
      </c>
      <c r="J27" s="107">
        <v>367.36163299999998</v>
      </c>
      <c r="K27" s="107">
        <v>378.49359099999998</v>
      </c>
      <c r="L27" s="107">
        <v>389.56057700000002</v>
      </c>
      <c r="M27" s="107">
        <v>400.573914</v>
      </c>
      <c r="N27" s="107">
        <v>411.56170700000001</v>
      </c>
      <c r="O27" s="107">
        <v>422.56405599999999</v>
      </c>
      <c r="P27" s="107">
        <v>433.63217200000003</v>
      </c>
      <c r="Q27" s="107">
        <v>444.78805499999999</v>
      </c>
      <c r="R27" s="107">
        <v>456.056152</v>
      </c>
      <c r="S27" s="107">
        <v>467.50509599999998</v>
      </c>
      <c r="T27" s="107">
        <v>479.14031999999997</v>
      </c>
      <c r="U27" s="107">
        <v>491.04165599999999</v>
      </c>
      <c r="V27" s="107">
        <v>502.99252300000001</v>
      </c>
      <c r="W27" s="107">
        <v>515.363159</v>
      </c>
      <c r="X27" s="107">
        <v>527.67132600000002</v>
      </c>
      <c r="Y27" s="107">
        <v>539.91033900000002</v>
      </c>
      <c r="Z27" s="107">
        <v>552.03826900000001</v>
      </c>
      <c r="AA27" s="107">
        <v>565.61261000000002</v>
      </c>
      <c r="AB27" s="107">
        <v>579.32720900000004</v>
      </c>
      <c r="AC27" s="107">
        <v>593.15472399999999</v>
      </c>
      <c r="AD27" s="107">
        <v>607.01995799999997</v>
      </c>
      <c r="AE27" s="107">
        <v>620.79736300000002</v>
      </c>
      <c r="AF27" s="107">
        <v>634.97595200000001</v>
      </c>
      <c r="AG27" s="107">
        <v>649.16375700000003</v>
      </c>
      <c r="AH27" s="107">
        <v>663.37152100000003</v>
      </c>
      <c r="AI27" s="107">
        <v>677.64984100000004</v>
      </c>
      <c r="AJ27" s="107">
        <v>692.01672399999995</v>
      </c>
      <c r="AK27" s="108">
        <v>2.6415000000000001E-2</v>
      </c>
    </row>
    <row r="28" spans="1:37" ht="15" customHeight="1" x14ac:dyDescent="0.35">
      <c r="A28" s="102" t="s">
        <v>259</v>
      </c>
      <c r="B28" s="106" t="s">
        <v>260</v>
      </c>
      <c r="C28" s="107">
        <v>1477.640625</v>
      </c>
      <c r="D28" s="107">
        <v>1537.9442140000001</v>
      </c>
      <c r="E28" s="107">
        <v>1600.9001459999999</v>
      </c>
      <c r="F28" s="107">
        <v>1664.796875</v>
      </c>
      <c r="G28" s="107">
        <v>1731.3389890000001</v>
      </c>
      <c r="H28" s="107">
        <v>1799.0371090000001</v>
      </c>
      <c r="I28" s="107">
        <v>1870.2844239999999</v>
      </c>
      <c r="J28" s="107">
        <v>1943.7966309999999</v>
      </c>
      <c r="K28" s="107">
        <v>2020.861328</v>
      </c>
      <c r="L28" s="107">
        <v>2100.123047</v>
      </c>
      <c r="M28" s="107">
        <v>2181.130615</v>
      </c>
      <c r="N28" s="107">
        <v>2262.4345699999999</v>
      </c>
      <c r="O28" s="107">
        <v>2344.9106449999999</v>
      </c>
      <c r="P28" s="107">
        <v>2429.6127929999998</v>
      </c>
      <c r="Q28" s="107">
        <v>2515.7250979999999</v>
      </c>
      <c r="R28" s="107">
        <v>2602.9426269999999</v>
      </c>
      <c r="S28" s="107">
        <v>2691.263672</v>
      </c>
      <c r="T28" s="107">
        <v>2781.4213869999999</v>
      </c>
      <c r="U28" s="107">
        <v>2869.4990229999999</v>
      </c>
      <c r="V28" s="107">
        <v>2959.3786620000001</v>
      </c>
      <c r="W28" s="107">
        <v>3051.1520999999998</v>
      </c>
      <c r="X28" s="107">
        <v>3138.8989259999998</v>
      </c>
      <c r="Y28" s="107">
        <v>3229.9348140000002</v>
      </c>
      <c r="Z28" s="107">
        <v>3315.4174800000001</v>
      </c>
      <c r="AA28" s="107">
        <v>3399.6748050000001</v>
      </c>
      <c r="AB28" s="107">
        <v>3484.8608399999998</v>
      </c>
      <c r="AC28" s="107">
        <v>3570.4174800000001</v>
      </c>
      <c r="AD28" s="107">
        <v>3650.2607419999999</v>
      </c>
      <c r="AE28" s="107">
        <v>3732.0913089999999</v>
      </c>
      <c r="AF28" s="107">
        <v>3814.3090820000002</v>
      </c>
      <c r="AG28" s="107">
        <v>3890.9575199999999</v>
      </c>
      <c r="AH28" s="107">
        <v>3968.3007809999999</v>
      </c>
      <c r="AI28" s="107">
        <v>4045.6965329999998</v>
      </c>
      <c r="AJ28" s="107">
        <v>4123.2807620000003</v>
      </c>
      <c r="AK28" s="108">
        <v>3.1299E-2</v>
      </c>
    </row>
    <row r="29" spans="1:37" ht="15" customHeight="1" x14ac:dyDescent="0.35">
      <c r="A29" s="102" t="s">
        <v>261</v>
      </c>
      <c r="B29" s="106" t="s">
        <v>244</v>
      </c>
      <c r="C29" s="107">
        <v>868.67413299999998</v>
      </c>
      <c r="D29" s="107">
        <v>896.67144800000005</v>
      </c>
      <c r="E29" s="107">
        <v>926.48419200000001</v>
      </c>
      <c r="F29" s="107">
        <v>956.35528599999998</v>
      </c>
      <c r="G29" s="107">
        <v>988.12280299999998</v>
      </c>
      <c r="H29" s="107">
        <v>1020.4381100000001</v>
      </c>
      <c r="I29" s="107">
        <v>1055.986328</v>
      </c>
      <c r="J29" s="107">
        <v>1092.7008060000001</v>
      </c>
      <c r="K29" s="107">
        <v>1132.5812989999999</v>
      </c>
      <c r="L29" s="107">
        <v>1174.3077390000001</v>
      </c>
      <c r="M29" s="107">
        <v>1217.4964600000001</v>
      </c>
      <c r="N29" s="107">
        <v>1260.6766359999999</v>
      </c>
      <c r="O29" s="107">
        <v>1304.711914</v>
      </c>
      <c r="P29" s="107">
        <v>1350.6567379999999</v>
      </c>
      <c r="Q29" s="107">
        <v>1397.7298579999999</v>
      </c>
      <c r="R29" s="107">
        <v>1445.754639</v>
      </c>
      <c r="S29" s="107">
        <v>1494.846558</v>
      </c>
      <c r="T29" s="107">
        <v>1545.0363769999999</v>
      </c>
      <c r="U29" s="107">
        <v>1594.8629149999999</v>
      </c>
      <c r="V29" s="107">
        <v>1645.9967039999999</v>
      </c>
      <c r="W29" s="107">
        <v>1697.166138</v>
      </c>
      <c r="X29" s="107">
        <v>1747.1420900000001</v>
      </c>
      <c r="Y29" s="107">
        <v>1797.276001</v>
      </c>
      <c r="Z29" s="107">
        <v>1846.071289</v>
      </c>
      <c r="AA29" s="107">
        <v>1893.9700929999999</v>
      </c>
      <c r="AB29" s="107">
        <v>1941.3614500000001</v>
      </c>
      <c r="AC29" s="107">
        <v>1988.2071530000001</v>
      </c>
      <c r="AD29" s="107">
        <v>2034.4643550000001</v>
      </c>
      <c r="AE29" s="107">
        <v>2079.6594239999999</v>
      </c>
      <c r="AF29" s="107">
        <v>2124.0607909999999</v>
      </c>
      <c r="AG29" s="107">
        <v>2167.7014159999999</v>
      </c>
      <c r="AH29" s="107">
        <v>2210.7739259999998</v>
      </c>
      <c r="AI29" s="107">
        <v>2253.5390619999998</v>
      </c>
      <c r="AJ29" s="107">
        <v>2296.0263669999999</v>
      </c>
      <c r="AK29" s="108">
        <v>2.9818999999999998E-2</v>
      </c>
    </row>
    <row r="30" spans="1:37" ht="15" customHeight="1" x14ac:dyDescent="0.35">
      <c r="A30" s="102" t="s">
        <v>262</v>
      </c>
      <c r="B30" s="106" t="s">
        <v>246</v>
      </c>
      <c r="C30" s="107">
        <v>177.341904</v>
      </c>
      <c r="D30" s="107">
        <v>189.897797</v>
      </c>
      <c r="E30" s="107">
        <v>202.98152200000001</v>
      </c>
      <c r="F30" s="107">
        <v>216.59660299999999</v>
      </c>
      <c r="G30" s="107">
        <v>230.69987499999999</v>
      </c>
      <c r="H30" s="107">
        <v>245.14355499999999</v>
      </c>
      <c r="I30" s="107">
        <v>260.05935699999998</v>
      </c>
      <c r="J30" s="107">
        <v>275.38146999999998</v>
      </c>
      <c r="K30" s="107">
        <v>290.88775600000002</v>
      </c>
      <c r="L30" s="107">
        <v>306.54586799999998</v>
      </c>
      <c r="M30" s="107">
        <v>322.31506300000001</v>
      </c>
      <c r="N30" s="107">
        <v>338.20446800000002</v>
      </c>
      <c r="O30" s="107">
        <v>354.19509900000003</v>
      </c>
      <c r="P30" s="107">
        <v>370.28729199999998</v>
      </c>
      <c r="Q30" s="107">
        <v>386.47100799999998</v>
      </c>
      <c r="R30" s="107">
        <v>402.73406999999997</v>
      </c>
      <c r="S30" s="107">
        <v>419.06997699999999</v>
      </c>
      <c r="T30" s="107">
        <v>435.45803799999999</v>
      </c>
      <c r="U30" s="107">
        <v>451.85861199999999</v>
      </c>
      <c r="V30" s="107">
        <v>468.26617399999998</v>
      </c>
      <c r="W30" s="107">
        <v>484.71914700000002</v>
      </c>
      <c r="X30" s="107">
        <v>501.25210600000003</v>
      </c>
      <c r="Y30" s="107">
        <v>517.77410899999995</v>
      </c>
      <c r="Z30" s="107">
        <v>534.25744599999996</v>
      </c>
      <c r="AA30" s="107">
        <v>550.66381799999999</v>
      </c>
      <c r="AB30" s="107">
        <v>566.90008499999999</v>
      </c>
      <c r="AC30" s="107">
        <v>582.86279300000001</v>
      </c>
      <c r="AD30" s="107">
        <v>598.52435300000002</v>
      </c>
      <c r="AE30" s="107">
        <v>613.91351299999997</v>
      </c>
      <c r="AF30" s="107">
        <v>629.03729199999998</v>
      </c>
      <c r="AG30" s="107">
        <v>643.85858199999996</v>
      </c>
      <c r="AH30" s="107">
        <v>658.35260000000005</v>
      </c>
      <c r="AI30" s="107">
        <v>672.50537099999997</v>
      </c>
      <c r="AJ30" s="107">
        <v>686.34808299999997</v>
      </c>
      <c r="AK30" s="108">
        <v>4.0969999999999999E-2</v>
      </c>
    </row>
    <row r="31" spans="1:37" ht="15" customHeight="1" x14ac:dyDescent="0.35">
      <c r="A31" s="102" t="s">
        <v>263</v>
      </c>
      <c r="B31" s="106" t="s">
        <v>248</v>
      </c>
      <c r="C31" s="107">
        <v>431.62469499999997</v>
      </c>
      <c r="D31" s="107">
        <v>451.37496900000002</v>
      </c>
      <c r="E31" s="107">
        <v>471.43438700000002</v>
      </c>
      <c r="F31" s="107">
        <v>491.84494000000001</v>
      </c>
      <c r="G31" s="107">
        <v>512.51635699999997</v>
      </c>
      <c r="H31" s="107">
        <v>533.45538299999998</v>
      </c>
      <c r="I31" s="107">
        <v>554.238831</v>
      </c>
      <c r="J31" s="107">
        <v>575.714294</v>
      </c>
      <c r="K31" s="107">
        <v>597.39227300000005</v>
      </c>
      <c r="L31" s="107">
        <v>619.26934800000004</v>
      </c>
      <c r="M31" s="107">
        <v>641.319031</v>
      </c>
      <c r="N31" s="107">
        <v>663.55352800000003</v>
      </c>
      <c r="O31" s="107">
        <v>686.00372300000004</v>
      </c>
      <c r="P31" s="107">
        <v>708.66863999999998</v>
      </c>
      <c r="Q31" s="107">
        <v>731.52404799999999</v>
      </c>
      <c r="R31" s="107">
        <v>754.45385699999997</v>
      </c>
      <c r="S31" s="107">
        <v>777.34704599999998</v>
      </c>
      <c r="T31" s="107">
        <v>800.92687999999998</v>
      </c>
      <c r="U31" s="107">
        <v>822.77734399999997</v>
      </c>
      <c r="V31" s="107">
        <v>845.11566200000004</v>
      </c>
      <c r="W31" s="107">
        <v>869.26684599999999</v>
      </c>
      <c r="X31" s="107">
        <v>890.50476100000003</v>
      </c>
      <c r="Y31" s="107">
        <v>914.88482699999997</v>
      </c>
      <c r="Z31" s="107">
        <v>935.08892800000001</v>
      </c>
      <c r="AA31" s="107">
        <v>955.04095500000005</v>
      </c>
      <c r="AB31" s="107">
        <v>976.599243</v>
      </c>
      <c r="AC31" s="107">
        <v>999.34759499999996</v>
      </c>
      <c r="AD31" s="107">
        <v>1017.272034</v>
      </c>
      <c r="AE31" s="107">
        <v>1038.518311</v>
      </c>
      <c r="AF31" s="107">
        <v>1061.2109379999999</v>
      </c>
      <c r="AG31" s="107">
        <v>1079.397461</v>
      </c>
      <c r="AH31" s="107">
        <v>1099.1741939999999</v>
      </c>
      <c r="AI31" s="107">
        <v>1119.6521</v>
      </c>
      <c r="AJ31" s="107">
        <v>1140.9063719999999</v>
      </c>
      <c r="AK31" s="108">
        <v>2.9401E-2</v>
      </c>
    </row>
    <row r="32" spans="1:37" ht="15" customHeight="1" x14ac:dyDescent="0.35">
      <c r="A32" s="102" t="s">
        <v>264</v>
      </c>
      <c r="B32" s="106" t="s">
        <v>265</v>
      </c>
      <c r="C32" s="107">
        <v>6469.9868159999996</v>
      </c>
      <c r="D32" s="107">
        <v>6709.330078</v>
      </c>
      <c r="E32" s="107">
        <v>6947.4467770000001</v>
      </c>
      <c r="F32" s="107">
        <v>7183.3847660000001</v>
      </c>
      <c r="G32" s="107">
        <v>7416.1372069999998</v>
      </c>
      <c r="H32" s="107">
        <v>7645.1948240000002</v>
      </c>
      <c r="I32" s="107">
        <v>7870.6787109999996</v>
      </c>
      <c r="J32" s="107">
        <v>8091.9873049999997</v>
      </c>
      <c r="K32" s="107">
        <v>8308.2060550000006</v>
      </c>
      <c r="L32" s="107">
        <v>8520.4150389999995</v>
      </c>
      <c r="M32" s="107">
        <v>8727.4648440000001</v>
      </c>
      <c r="N32" s="107">
        <v>8927.78125</v>
      </c>
      <c r="O32" s="107">
        <v>9121.4033199999994</v>
      </c>
      <c r="P32" s="107">
        <v>9307.3125</v>
      </c>
      <c r="Q32" s="107">
        <v>9490.1621090000008</v>
      </c>
      <c r="R32" s="107">
        <v>9669.2734380000002</v>
      </c>
      <c r="S32" s="107">
        <v>9845.1386719999991</v>
      </c>
      <c r="T32" s="107">
        <v>10017.084961</v>
      </c>
      <c r="U32" s="107">
        <v>10185.121094</v>
      </c>
      <c r="V32" s="107">
        <v>10345.557617</v>
      </c>
      <c r="W32" s="107">
        <v>10498.040039</v>
      </c>
      <c r="X32" s="107">
        <v>10645.753906</v>
      </c>
      <c r="Y32" s="107">
        <v>10780.290039</v>
      </c>
      <c r="Z32" s="107">
        <v>10918.349609000001</v>
      </c>
      <c r="AA32" s="107">
        <v>11053.876953000001</v>
      </c>
      <c r="AB32" s="107">
        <v>11189.546875</v>
      </c>
      <c r="AC32" s="107">
        <v>11325.998046999999</v>
      </c>
      <c r="AD32" s="107">
        <v>11462.277344</v>
      </c>
      <c r="AE32" s="107">
        <v>11598.004883</v>
      </c>
      <c r="AF32" s="107">
        <v>11733.375</v>
      </c>
      <c r="AG32" s="107">
        <v>11890.436523</v>
      </c>
      <c r="AH32" s="107">
        <v>12050.144531</v>
      </c>
      <c r="AI32" s="107">
        <v>12215.412109000001</v>
      </c>
      <c r="AJ32" s="107">
        <v>12388.110352</v>
      </c>
      <c r="AK32" s="108">
        <v>1.9349000000000002E-2</v>
      </c>
    </row>
    <row r="33" spans="1:37" ht="15" customHeight="1" x14ac:dyDescent="0.35">
      <c r="A33" s="102" t="s">
        <v>266</v>
      </c>
      <c r="B33" s="106" t="s">
        <v>244</v>
      </c>
      <c r="C33" s="107">
        <v>3703.3229980000001</v>
      </c>
      <c r="D33" s="107">
        <v>3874.5222170000002</v>
      </c>
      <c r="E33" s="107">
        <v>4046.6586910000001</v>
      </c>
      <c r="F33" s="107">
        <v>4219.1118159999996</v>
      </c>
      <c r="G33" s="107">
        <v>4391.2436520000001</v>
      </c>
      <c r="H33" s="107">
        <v>4562.7128910000001</v>
      </c>
      <c r="I33" s="107">
        <v>4733.5976559999999</v>
      </c>
      <c r="J33" s="107">
        <v>4903.6450199999999</v>
      </c>
      <c r="K33" s="107">
        <v>5072.6923829999996</v>
      </c>
      <c r="L33" s="107">
        <v>5240.2426759999998</v>
      </c>
      <c r="M33" s="107">
        <v>5405.8671880000002</v>
      </c>
      <c r="N33" s="107">
        <v>5568.7504879999997</v>
      </c>
      <c r="O33" s="107">
        <v>5726.5263670000004</v>
      </c>
      <c r="P33" s="107">
        <v>5880.4726559999999</v>
      </c>
      <c r="Q33" s="107">
        <v>6030.6547849999997</v>
      </c>
      <c r="R33" s="107">
        <v>6177.5961909999996</v>
      </c>
      <c r="S33" s="107">
        <v>6321.5209960000002</v>
      </c>
      <c r="T33" s="107">
        <v>6461.654297</v>
      </c>
      <c r="U33" s="107">
        <v>6597.6958009999998</v>
      </c>
      <c r="V33" s="107">
        <v>6729.9067379999997</v>
      </c>
      <c r="W33" s="107">
        <v>6854.9536129999997</v>
      </c>
      <c r="X33" s="107">
        <v>6971.7680659999996</v>
      </c>
      <c r="Y33" s="107">
        <v>7081.9624020000001</v>
      </c>
      <c r="Z33" s="107">
        <v>7186.9819340000004</v>
      </c>
      <c r="AA33" s="107">
        <v>7288.4995120000003</v>
      </c>
      <c r="AB33" s="107">
        <v>7388.1206050000001</v>
      </c>
      <c r="AC33" s="107">
        <v>7487.5722660000001</v>
      </c>
      <c r="AD33" s="107">
        <v>7585.8979490000002</v>
      </c>
      <c r="AE33" s="107">
        <v>7682.7075199999999</v>
      </c>
      <c r="AF33" s="107">
        <v>7778.1733400000003</v>
      </c>
      <c r="AG33" s="107">
        <v>7871.8232420000004</v>
      </c>
      <c r="AH33" s="107">
        <v>7964.3715819999998</v>
      </c>
      <c r="AI33" s="107">
        <v>8057.3378910000001</v>
      </c>
      <c r="AJ33" s="107">
        <v>8153.0107420000004</v>
      </c>
      <c r="AK33" s="108">
        <v>2.3521E-2</v>
      </c>
    </row>
    <row r="34" spans="1:37" ht="15" customHeight="1" x14ac:dyDescent="0.35">
      <c r="A34" s="102" t="s">
        <v>267</v>
      </c>
      <c r="B34" s="106" t="s">
        <v>246</v>
      </c>
      <c r="C34" s="107">
        <v>1197.8133539999999</v>
      </c>
      <c r="D34" s="107">
        <v>1246.6088870000001</v>
      </c>
      <c r="E34" s="107">
        <v>1295.179077</v>
      </c>
      <c r="F34" s="107">
        <v>1343.4682620000001</v>
      </c>
      <c r="G34" s="107">
        <v>1391.3382570000001</v>
      </c>
      <c r="H34" s="107">
        <v>1438.7592770000001</v>
      </c>
      <c r="I34" s="107">
        <v>1485.7613530000001</v>
      </c>
      <c r="J34" s="107">
        <v>1531.940552</v>
      </c>
      <c r="K34" s="107">
        <v>1576.386841</v>
      </c>
      <c r="L34" s="107">
        <v>1620.3726810000001</v>
      </c>
      <c r="M34" s="107">
        <v>1662.9125979999999</v>
      </c>
      <c r="N34" s="107">
        <v>1702.92749</v>
      </c>
      <c r="O34" s="107">
        <v>1742.356323</v>
      </c>
      <c r="P34" s="107">
        <v>1778.2491460000001</v>
      </c>
      <c r="Q34" s="107">
        <v>1814.6721190000001</v>
      </c>
      <c r="R34" s="107">
        <v>1849.9907229999999</v>
      </c>
      <c r="S34" s="107">
        <v>1884.102539</v>
      </c>
      <c r="T34" s="107">
        <v>1916.9111330000001</v>
      </c>
      <c r="U34" s="107">
        <v>1948.7333980000001</v>
      </c>
      <c r="V34" s="107">
        <v>1979.903564</v>
      </c>
      <c r="W34" s="107">
        <v>2009.6557620000001</v>
      </c>
      <c r="X34" s="107">
        <v>2040.539307</v>
      </c>
      <c r="Y34" s="107">
        <v>2065.6286620000001</v>
      </c>
      <c r="Z34" s="107">
        <v>2097.0771479999999</v>
      </c>
      <c r="AA34" s="107">
        <v>2129.0759280000002</v>
      </c>
      <c r="AB34" s="107">
        <v>2161.679932</v>
      </c>
      <c r="AC34" s="107">
        <v>2194.7248540000001</v>
      </c>
      <c r="AD34" s="107">
        <v>2228.1723630000001</v>
      </c>
      <c r="AE34" s="107">
        <v>2261.8781739999999</v>
      </c>
      <c r="AF34" s="107">
        <v>2295.7185060000002</v>
      </c>
      <c r="AG34" s="107">
        <v>2352.0607909999999</v>
      </c>
      <c r="AH34" s="107">
        <v>2410.9411620000001</v>
      </c>
      <c r="AI34" s="107">
        <v>2473.4638669999999</v>
      </c>
      <c r="AJ34" s="107">
        <v>2538.9121089999999</v>
      </c>
      <c r="AK34" s="108">
        <v>2.2477E-2</v>
      </c>
    </row>
    <row r="35" spans="1:37" ht="15" customHeight="1" x14ac:dyDescent="0.35">
      <c r="A35" s="102" t="s">
        <v>268</v>
      </c>
      <c r="B35" s="106" t="s">
        <v>248</v>
      </c>
      <c r="C35" s="107">
        <v>1568.8507079999999</v>
      </c>
      <c r="D35" s="107">
        <v>1588.199341</v>
      </c>
      <c r="E35" s="107">
        <v>1605.609009</v>
      </c>
      <c r="F35" s="107">
        <v>1620.8045649999999</v>
      </c>
      <c r="G35" s="107">
        <v>1633.5550539999999</v>
      </c>
      <c r="H35" s="107">
        <v>1643.7226559999999</v>
      </c>
      <c r="I35" s="107">
        <v>1651.3195800000001</v>
      </c>
      <c r="J35" s="107">
        <v>1656.4017329999999</v>
      </c>
      <c r="K35" s="107">
        <v>1659.1273189999999</v>
      </c>
      <c r="L35" s="107">
        <v>1659.8001710000001</v>
      </c>
      <c r="M35" s="107">
        <v>1658.684937</v>
      </c>
      <c r="N35" s="107">
        <v>1656.1032709999999</v>
      </c>
      <c r="O35" s="107">
        <v>1652.52063</v>
      </c>
      <c r="P35" s="107">
        <v>1648.590698</v>
      </c>
      <c r="Q35" s="107">
        <v>1644.8344729999999</v>
      </c>
      <c r="R35" s="107">
        <v>1641.6866460000001</v>
      </c>
      <c r="S35" s="107">
        <v>1639.515991</v>
      </c>
      <c r="T35" s="107">
        <v>1638.5198969999999</v>
      </c>
      <c r="U35" s="107">
        <v>1638.69165</v>
      </c>
      <c r="V35" s="107">
        <v>1635.7467039999999</v>
      </c>
      <c r="W35" s="107">
        <v>1633.430664</v>
      </c>
      <c r="X35" s="107">
        <v>1633.4464109999999</v>
      </c>
      <c r="Y35" s="107">
        <v>1632.6994629999999</v>
      </c>
      <c r="Z35" s="107">
        <v>1634.2907709999999</v>
      </c>
      <c r="AA35" s="107">
        <v>1636.30188</v>
      </c>
      <c r="AB35" s="107">
        <v>1639.7457280000001</v>
      </c>
      <c r="AC35" s="107">
        <v>1643.7014160000001</v>
      </c>
      <c r="AD35" s="107">
        <v>1648.2075199999999</v>
      </c>
      <c r="AE35" s="107">
        <v>1653.4189449999999</v>
      </c>
      <c r="AF35" s="107">
        <v>1659.4829099999999</v>
      </c>
      <c r="AG35" s="107">
        <v>1666.5529790000001</v>
      </c>
      <c r="AH35" s="107">
        <v>1674.832275</v>
      </c>
      <c r="AI35" s="107">
        <v>1684.6103519999999</v>
      </c>
      <c r="AJ35" s="107">
        <v>1696.187866</v>
      </c>
      <c r="AK35" s="108">
        <v>2.0579999999999999E-3</v>
      </c>
    </row>
    <row r="36" spans="1:37" ht="15" customHeight="1" x14ac:dyDescent="0.35">
      <c r="A36" s="102" t="s">
        <v>269</v>
      </c>
      <c r="B36" s="106" t="s">
        <v>270</v>
      </c>
      <c r="C36" s="107">
        <v>1359.2039789999999</v>
      </c>
      <c r="D36" s="107">
        <v>1369.3127440000001</v>
      </c>
      <c r="E36" s="107">
        <v>1379.3229980000001</v>
      </c>
      <c r="F36" s="107">
        <v>1391.385986</v>
      </c>
      <c r="G36" s="107">
        <v>1403.835693</v>
      </c>
      <c r="H36" s="107">
        <v>1419.2583010000001</v>
      </c>
      <c r="I36" s="107">
        <v>1448.4960940000001</v>
      </c>
      <c r="J36" s="107">
        <v>1478.064453</v>
      </c>
      <c r="K36" s="107">
        <v>1510.796875</v>
      </c>
      <c r="L36" s="107">
        <v>1543.6757809999999</v>
      </c>
      <c r="M36" s="107">
        <v>1578.9682620000001</v>
      </c>
      <c r="N36" s="107">
        <v>1614.1362300000001</v>
      </c>
      <c r="O36" s="107">
        <v>1651.634033</v>
      </c>
      <c r="P36" s="107">
        <v>1689.750732</v>
      </c>
      <c r="Q36" s="107">
        <v>1740.8610839999999</v>
      </c>
      <c r="R36" s="107">
        <v>1795.309937</v>
      </c>
      <c r="S36" s="107">
        <v>1853.1914059999999</v>
      </c>
      <c r="T36" s="107">
        <v>1913.60376</v>
      </c>
      <c r="U36" s="107">
        <v>1977.8479</v>
      </c>
      <c r="V36" s="107">
        <v>2042.4748540000001</v>
      </c>
      <c r="W36" s="107">
        <v>2110.945557</v>
      </c>
      <c r="X36" s="107">
        <v>2183.9602049999999</v>
      </c>
      <c r="Y36" s="107">
        <v>2261.54126</v>
      </c>
      <c r="Z36" s="107">
        <v>2347.6184079999998</v>
      </c>
      <c r="AA36" s="107">
        <v>2436.4643550000001</v>
      </c>
      <c r="AB36" s="107">
        <v>2530.3549800000001</v>
      </c>
      <c r="AC36" s="107">
        <v>2629.6677249999998</v>
      </c>
      <c r="AD36" s="107">
        <v>2734.4638669999999</v>
      </c>
      <c r="AE36" s="107">
        <v>2844.7460940000001</v>
      </c>
      <c r="AF36" s="107">
        <v>2959.296143</v>
      </c>
      <c r="AG36" s="107">
        <v>3079.4279790000001</v>
      </c>
      <c r="AH36" s="107">
        <v>3205.2280270000001</v>
      </c>
      <c r="AI36" s="107">
        <v>3337.0161130000001</v>
      </c>
      <c r="AJ36" s="107">
        <v>3474.83374</v>
      </c>
      <c r="AK36" s="108">
        <v>2.9529E-2</v>
      </c>
    </row>
    <row r="37" spans="1:37" ht="15" customHeight="1" x14ac:dyDescent="0.35">
      <c r="A37" s="102" t="s">
        <v>271</v>
      </c>
      <c r="B37" s="106" t="s">
        <v>244</v>
      </c>
      <c r="C37" s="107">
        <v>607.953979</v>
      </c>
      <c r="D37" s="107">
        <v>606.88861099999997</v>
      </c>
      <c r="E37" s="107">
        <v>606.92608600000005</v>
      </c>
      <c r="F37" s="107">
        <v>608.32055700000001</v>
      </c>
      <c r="G37" s="107">
        <v>609.49395800000002</v>
      </c>
      <c r="H37" s="107">
        <v>613.88934300000005</v>
      </c>
      <c r="I37" s="107">
        <v>631.87908900000002</v>
      </c>
      <c r="J37" s="107">
        <v>650.90508999999997</v>
      </c>
      <c r="K37" s="107">
        <v>672.21917699999995</v>
      </c>
      <c r="L37" s="107">
        <v>694.35601799999995</v>
      </c>
      <c r="M37" s="107">
        <v>717.23980700000004</v>
      </c>
      <c r="N37" s="107">
        <v>739.71936000000005</v>
      </c>
      <c r="O37" s="107">
        <v>764.24530000000004</v>
      </c>
      <c r="P37" s="107">
        <v>789.70165999999995</v>
      </c>
      <c r="Q37" s="107">
        <v>820.808899</v>
      </c>
      <c r="R37" s="107">
        <v>852.95581100000004</v>
      </c>
      <c r="S37" s="107">
        <v>887.88818400000002</v>
      </c>
      <c r="T37" s="107">
        <v>924.80334500000004</v>
      </c>
      <c r="U37" s="107">
        <v>963.56658900000002</v>
      </c>
      <c r="V37" s="107">
        <v>1002.215027</v>
      </c>
      <c r="W37" s="107">
        <v>1044.680908</v>
      </c>
      <c r="X37" s="107">
        <v>1089.0356449999999</v>
      </c>
      <c r="Y37" s="107">
        <v>1135.5133060000001</v>
      </c>
      <c r="Z37" s="107">
        <v>1187.4077150000001</v>
      </c>
      <c r="AA37" s="107">
        <v>1239.033447</v>
      </c>
      <c r="AB37" s="107">
        <v>1292.720703</v>
      </c>
      <c r="AC37" s="107">
        <v>1348.8752440000001</v>
      </c>
      <c r="AD37" s="107">
        <v>1407.685303</v>
      </c>
      <c r="AE37" s="107">
        <v>1469.3168949999999</v>
      </c>
      <c r="AF37" s="107">
        <v>1533.778198</v>
      </c>
      <c r="AG37" s="107">
        <v>1600.4326169999999</v>
      </c>
      <c r="AH37" s="107">
        <v>1670.403564</v>
      </c>
      <c r="AI37" s="107">
        <v>1744.00647</v>
      </c>
      <c r="AJ37" s="107">
        <v>1821.218018</v>
      </c>
      <c r="AK37" s="108">
        <v>3.4937999999999997E-2</v>
      </c>
    </row>
    <row r="38" spans="1:37" ht="15" customHeight="1" x14ac:dyDescent="0.35">
      <c r="A38" s="102" t="s">
        <v>272</v>
      </c>
      <c r="B38" s="106" t="s">
        <v>246</v>
      </c>
      <c r="C38" s="107">
        <v>211.20426900000001</v>
      </c>
      <c r="D38" s="107">
        <v>222.942825</v>
      </c>
      <c r="E38" s="107">
        <v>234.10734600000001</v>
      </c>
      <c r="F38" s="107">
        <v>247.20568800000001</v>
      </c>
      <c r="G38" s="107">
        <v>260.73577899999998</v>
      </c>
      <c r="H38" s="107">
        <v>274.58999599999999</v>
      </c>
      <c r="I38" s="107">
        <v>289.129547</v>
      </c>
      <c r="J38" s="107">
        <v>304.15417500000001</v>
      </c>
      <c r="K38" s="107">
        <v>319.64181500000001</v>
      </c>
      <c r="L38" s="107">
        <v>334.73031600000002</v>
      </c>
      <c r="M38" s="107">
        <v>351.49865699999998</v>
      </c>
      <c r="N38" s="107">
        <v>369.040955</v>
      </c>
      <c r="O38" s="107">
        <v>387.364349</v>
      </c>
      <c r="P38" s="107">
        <v>406.52908300000001</v>
      </c>
      <c r="Q38" s="107">
        <v>426.59787</v>
      </c>
      <c r="R38" s="107">
        <v>447.35546900000003</v>
      </c>
      <c r="S38" s="107">
        <v>468.96127300000001</v>
      </c>
      <c r="T38" s="107">
        <v>490.39752199999998</v>
      </c>
      <c r="U38" s="107">
        <v>513.72070299999996</v>
      </c>
      <c r="V38" s="107">
        <v>538.03698699999995</v>
      </c>
      <c r="W38" s="107">
        <v>563.30780000000004</v>
      </c>
      <c r="X38" s="107">
        <v>589.51892099999998</v>
      </c>
      <c r="Y38" s="107">
        <v>616.74249299999997</v>
      </c>
      <c r="Z38" s="107">
        <v>644.96807899999999</v>
      </c>
      <c r="AA38" s="107">
        <v>674.11047399999995</v>
      </c>
      <c r="AB38" s="107">
        <v>704.14202899999998</v>
      </c>
      <c r="AC38" s="107">
        <v>735.06426999999996</v>
      </c>
      <c r="AD38" s="107">
        <v>766.88793899999996</v>
      </c>
      <c r="AE38" s="107">
        <v>799.57794200000001</v>
      </c>
      <c r="AF38" s="107">
        <v>832.12823500000002</v>
      </c>
      <c r="AG38" s="107">
        <v>866.645081</v>
      </c>
      <c r="AH38" s="107">
        <v>902.16241500000001</v>
      </c>
      <c r="AI38" s="107">
        <v>938.72778300000004</v>
      </c>
      <c r="AJ38" s="107">
        <v>976.38500999999997</v>
      </c>
      <c r="AK38" s="108">
        <v>4.7236E-2</v>
      </c>
    </row>
    <row r="39" spans="1:37" ht="15" customHeight="1" x14ac:dyDescent="0.35">
      <c r="A39" s="102" t="s">
        <v>273</v>
      </c>
      <c r="B39" s="106" t="s">
        <v>248</v>
      </c>
      <c r="C39" s="107">
        <v>540.04571499999997</v>
      </c>
      <c r="D39" s="107">
        <v>539.48126200000002</v>
      </c>
      <c r="E39" s="107">
        <v>538.28949</v>
      </c>
      <c r="F39" s="107">
        <v>535.85974099999999</v>
      </c>
      <c r="G39" s="107">
        <v>533.60601799999995</v>
      </c>
      <c r="H39" s="107">
        <v>530.77886999999998</v>
      </c>
      <c r="I39" s="107">
        <v>527.48742700000003</v>
      </c>
      <c r="J39" s="107">
        <v>523.00518799999998</v>
      </c>
      <c r="K39" s="107">
        <v>518.93585199999995</v>
      </c>
      <c r="L39" s="107">
        <v>514.58947799999999</v>
      </c>
      <c r="M39" s="107">
        <v>510.22976699999998</v>
      </c>
      <c r="N39" s="107">
        <v>505.37591600000002</v>
      </c>
      <c r="O39" s="107">
        <v>500.02435300000002</v>
      </c>
      <c r="P39" s="107">
        <v>493.520081</v>
      </c>
      <c r="Q39" s="107">
        <v>493.454407</v>
      </c>
      <c r="R39" s="107">
        <v>494.998627</v>
      </c>
      <c r="S39" s="107">
        <v>496.34188799999998</v>
      </c>
      <c r="T39" s="107">
        <v>498.40289300000001</v>
      </c>
      <c r="U39" s="107">
        <v>500.560608</v>
      </c>
      <c r="V39" s="107">
        <v>502.22289999999998</v>
      </c>
      <c r="W39" s="107">
        <v>502.95669600000002</v>
      </c>
      <c r="X39" s="107">
        <v>505.40570100000002</v>
      </c>
      <c r="Y39" s="107">
        <v>509.28549199999998</v>
      </c>
      <c r="Z39" s="107">
        <v>515.24267599999996</v>
      </c>
      <c r="AA39" s="107">
        <v>523.32031199999994</v>
      </c>
      <c r="AB39" s="107">
        <v>533.49218800000006</v>
      </c>
      <c r="AC39" s="107">
        <v>545.72820999999999</v>
      </c>
      <c r="AD39" s="107">
        <v>559.89056400000004</v>
      </c>
      <c r="AE39" s="107">
        <v>575.85131799999999</v>
      </c>
      <c r="AF39" s="107">
        <v>593.38970900000004</v>
      </c>
      <c r="AG39" s="107">
        <v>612.350281</v>
      </c>
      <c r="AH39" s="107">
        <v>632.66216999999995</v>
      </c>
      <c r="AI39" s="107">
        <v>654.28161599999999</v>
      </c>
      <c r="AJ39" s="107">
        <v>677.23065199999996</v>
      </c>
      <c r="AK39" s="108">
        <v>7.1320000000000003E-3</v>
      </c>
    </row>
    <row r="40" spans="1:37" ht="15" customHeight="1" x14ac:dyDescent="0.35">
      <c r="A40" s="102" t="s">
        <v>274</v>
      </c>
      <c r="B40" s="106" t="s">
        <v>275</v>
      </c>
      <c r="C40" s="107">
        <v>1923.151245</v>
      </c>
      <c r="D40" s="107">
        <v>2016.3983149999999</v>
      </c>
      <c r="E40" s="107">
        <v>2112.6477049999999</v>
      </c>
      <c r="F40" s="107">
        <v>2211.4155270000001</v>
      </c>
      <c r="G40" s="107">
        <v>2320.1520999999998</v>
      </c>
      <c r="H40" s="107">
        <v>2423.9343260000001</v>
      </c>
      <c r="I40" s="107">
        <v>2528.266846</v>
      </c>
      <c r="J40" s="107">
        <v>2628.8911130000001</v>
      </c>
      <c r="K40" s="107">
        <v>2729.96875</v>
      </c>
      <c r="L40" s="107">
        <v>2847.7163089999999</v>
      </c>
      <c r="M40" s="107">
        <v>2948.616211</v>
      </c>
      <c r="N40" s="107">
        <v>3069</v>
      </c>
      <c r="O40" s="107">
        <v>3171.2209469999998</v>
      </c>
      <c r="P40" s="107">
        <v>3275.2316890000002</v>
      </c>
      <c r="Q40" s="107">
        <v>3396.3461910000001</v>
      </c>
      <c r="R40" s="107">
        <v>3519.6845699999999</v>
      </c>
      <c r="S40" s="107">
        <v>3630.6872560000002</v>
      </c>
      <c r="T40" s="107">
        <v>3755.669922</v>
      </c>
      <c r="U40" s="107">
        <v>3883.711182</v>
      </c>
      <c r="V40" s="107">
        <v>4014.6464839999999</v>
      </c>
      <c r="W40" s="107">
        <v>4147.2993159999996</v>
      </c>
      <c r="X40" s="107">
        <v>4280.6054690000001</v>
      </c>
      <c r="Y40" s="107">
        <v>4416.9833980000003</v>
      </c>
      <c r="Z40" s="107">
        <v>4583.4775390000004</v>
      </c>
      <c r="AA40" s="107">
        <v>4720.8837890000004</v>
      </c>
      <c r="AB40" s="107">
        <v>4885.7563479999999</v>
      </c>
      <c r="AC40" s="107">
        <v>5022.1704099999997</v>
      </c>
      <c r="AD40" s="107">
        <v>5200.6850590000004</v>
      </c>
      <c r="AE40" s="107">
        <v>5334.5859380000002</v>
      </c>
      <c r="AF40" s="107">
        <v>5513.3759769999997</v>
      </c>
      <c r="AG40" s="107">
        <v>5635.4379879999997</v>
      </c>
      <c r="AH40" s="107">
        <v>5770.8251950000003</v>
      </c>
      <c r="AI40" s="107">
        <v>5909.736328</v>
      </c>
      <c r="AJ40" s="107">
        <v>6045.4736329999996</v>
      </c>
      <c r="AK40" s="108">
        <v>3.4908000000000002E-2</v>
      </c>
    </row>
    <row r="41" spans="1:37" ht="15" customHeight="1" x14ac:dyDescent="0.35">
      <c r="A41" s="102" t="s">
        <v>276</v>
      </c>
      <c r="B41" s="106" t="s">
        <v>244</v>
      </c>
      <c r="C41" s="107">
        <v>796.29760699999997</v>
      </c>
      <c r="D41" s="107">
        <v>833.50915499999996</v>
      </c>
      <c r="E41" s="107">
        <v>873.03411900000003</v>
      </c>
      <c r="F41" s="107">
        <v>913.90039100000001</v>
      </c>
      <c r="G41" s="107">
        <v>956.12579300000004</v>
      </c>
      <c r="H41" s="107">
        <v>999.18878199999995</v>
      </c>
      <c r="I41" s="107">
        <v>1044.95813</v>
      </c>
      <c r="J41" s="107">
        <v>1092.1547849999999</v>
      </c>
      <c r="K41" s="107">
        <v>1140.7441409999999</v>
      </c>
      <c r="L41" s="107">
        <v>1190.5158690000001</v>
      </c>
      <c r="M41" s="107">
        <v>1241.3286129999999</v>
      </c>
      <c r="N41" s="107">
        <v>1291.0783690000001</v>
      </c>
      <c r="O41" s="107">
        <v>1343.3066409999999</v>
      </c>
      <c r="P41" s="107">
        <v>1395.9609379999999</v>
      </c>
      <c r="Q41" s="107">
        <v>1449.1429439999999</v>
      </c>
      <c r="R41" s="107">
        <v>1503.2014160000001</v>
      </c>
      <c r="S41" s="107">
        <v>1558.5489500000001</v>
      </c>
      <c r="T41" s="107">
        <v>1615.2867429999999</v>
      </c>
      <c r="U41" s="107">
        <v>1673.1967770000001</v>
      </c>
      <c r="V41" s="107">
        <v>1732.309082</v>
      </c>
      <c r="W41" s="107">
        <v>1792.2979740000001</v>
      </c>
      <c r="X41" s="107">
        <v>1851.9064940000001</v>
      </c>
      <c r="Y41" s="107">
        <v>1913.694702</v>
      </c>
      <c r="Z41" s="107">
        <v>1976.798462</v>
      </c>
      <c r="AA41" s="107">
        <v>2041.3127440000001</v>
      </c>
      <c r="AB41" s="107">
        <v>2106.7690429999998</v>
      </c>
      <c r="AC41" s="107">
        <v>2173.0434570000002</v>
      </c>
      <c r="AD41" s="107">
        <v>2239.9194339999999</v>
      </c>
      <c r="AE41" s="107">
        <v>2306.7333979999999</v>
      </c>
      <c r="AF41" s="107">
        <v>2373.7189939999998</v>
      </c>
      <c r="AG41" s="107">
        <v>2439.8715820000002</v>
      </c>
      <c r="AH41" s="107">
        <v>2504.531982</v>
      </c>
      <c r="AI41" s="107">
        <v>2567.9826659999999</v>
      </c>
      <c r="AJ41" s="107">
        <v>2630.9533689999998</v>
      </c>
      <c r="AK41" s="108">
        <v>3.6573000000000001E-2</v>
      </c>
    </row>
    <row r="42" spans="1:37" ht="15" customHeight="1" x14ac:dyDescent="0.35">
      <c r="A42" s="102" t="s">
        <v>277</v>
      </c>
      <c r="B42" s="106" t="s">
        <v>246</v>
      </c>
      <c r="C42" s="107">
        <v>905.64068599999996</v>
      </c>
      <c r="D42" s="107">
        <v>960.63830600000006</v>
      </c>
      <c r="E42" s="107">
        <v>1016.496521</v>
      </c>
      <c r="F42" s="107">
        <v>1073.724976</v>
      </c>
      <c r="G42" s="107">
        <v>1139.809082</v>
      </c>
      <c r="H42" s="107">
        <v>1200.38562</v>
      </c>
      <c r="I42" s="107">
        <v>1259.1129149999999</v>
      </c>
      <c r="J42" s="107">
        <v>1313.0382079999999</v>
      </c>
      <c r="K42" s="107">
        <v>1366.3648679999999</v>
      </c>
      <c r="L42" s="107">
        <v>1435.4729</v>
      </c>
      <c r="M42" s="107">
        <v>1487.222534</v>
      </c>
      <c r="N42" s="107">
        <v>1559.2769780000001</v>
      </c>
      <c r="O42" s="107">
        <v>1610.7358400000001</v>
      </c>
      <c r="P42" s="107">
        <v>1663.5157469999999</v>
      </c>
      <c r="Q42" s="107">
        <v>1732.7520750000001</v>
      </c>
      <c r="R42" s="107">
        <v>1803.178101</v>
      </c>
      <c r="S42" s="107">
        <v>1859.7322999999999</v>
      </c>
      <c r="T42" s="107">
        <v>1928.516357</v>
      </c>
      <c r="U42" s="107">
        <v>1998.8012699999999</v>
      </c>
      <c r="V42" s="107">
        <v>2070.3842770000001</v>
      </c>
      <c r="W42" s="107">
        <v>2142.977539</v>
      </c>
      <c r="X42" s="107">
        <v>2216.2729490000002</v>
      </c>
      <c r="Y42" s="107">
        <v>2290.4440920000002</v>
      </c>
      <c r="Z42" s="107">
        <v>2392.211182</v>
      </c>
      <c r="AA42" s="107">
        <v>2464.0722660000001</v>
      </c>
      <c r="AB42" s="107">
        <v>2561.485107</v>
      </c>
      <c r="AC42" s="107">
        <v>2630.359375</v>
      </c>
      <c r="AD42" s="107">
        <v>2739.5310060000002</v>
      </c>
      <c r="AE42" s="107">
        <v>2803.9638669999999</v>
      </c>
      <c r="AF42" s="107">
        <v>2912.8676759999998</v>
      </c>
      <c r="AG42" s="107">
        <v>2965.9028320000002</v>
      </c>
      <c r="AH42" s="107">
        <v>3033.5268550000001</v>
      </c>
      <c r="AI42" s="107">
        <v>3105.5649410000001</v>
      </c>
      <c r="AJ42" s="107">
        <v>3174.0622560000002</v>
      </c>
      <c r="AK42" s="108">
        <v>3.8054999999999999E-2</v>
      </c>
    </row>
    <row r="43" spans="1:37" ht="15" customHeight="1" x14ac:dyDescent="0.35">
      <c r="A43" s="102" t="s">
        <v>278</v>
      </c>
      <c r="B43" s="106" t="s">
        <v>248</v>
      </c>
      <c r="C43" s="107">
        <v>221.21302800000001</v>
      </c>
      <c r="D43" s="107">
        <v>222.2509</v>
      </c>
      <c r="E43" s="107">
        <v>223.11705000000001</v>
      </c>
      <c r="F43" s="107">
        <v>223.79014599999999</v>
      </c>
      <c r="G43" s="107">
        <v>224.21734599999999</v>
      </c>
      <c r="H43" s="107">
        <v>224.35992400000001</v>
      </c>
      <c r="I43" s="107">
        <v>224.19577000000001</v>
      </c>
      <c r="J43" s="107">
        <v>223.698318</v>
      </c>
      <c r="K43" s="107">
        <v>222.85998499999999</v>
      </c>
      <c r="L43" s="107">
        <v>221.727585</v>
      </c>
      <c r="M43" s="107">
        <v>220.06485000000001</v>
      </c>
      <c r="N43" s="107">
        <v>218.644531</v>
      </c>
      <c r="O43" s="107">
        <v>217.178482</v>
      </c>
      <c r="P43" s="107">
        <v>215.75508099999999</v>
      </c>
      <c r="Q43" s="107">
        <v>214.45124799999999</v>
      </c>
      <c r="R43" s="107">
        <v>213.305206</v>
      </c>
      <c r="S43" s="107">
        <v>212.40597500000001</v>
      </c>
      <c r="T43" s="107">
        <v>211.866806</v>
      </c>
      <c r="U43" s="107">
        <v>211.71324200000001</v>
      </c>
      <c r="V43" s="107">
        <v>211.95313999999999</v>
      </c>
      <c r="W43" s="107">
        <v>212.02387999999999</v>
      </c>
      <c r="X43" s="107">
        <v>212.42585800000001</v>
      </c>
      <c r="Y43" s="107">
        <v>212.84466599999999</v>
      </c>
      <c r="Z43" s="107">
        <v>214.46769699999999</v>
      </c>
      <c r="AA43" s="107">
        <v>215.49920700000001</v>
      </c>
      <c r="AB43" s="107">
        <v>217.50251800000001</v>
      </c>
      <c r="AC43" s="107">
        <v>218.767471</v>
      </c>
      <c r="AD43" s="107">
        <v>221.23474100000001</v>
      </c>
      <c r="AE43" s="107">
        <v>223.888824</v>
      </c>
      <c r="AF43" s="107">
        <v>226.78890999999999</v>
      </c>
      <c r="AG43" s="107">
        <v>229.66345200000001</v>
      </c>
      <c r="AH43" s="107">
        <v>232.76660200000001</v>
      </c>
      <c r="AI43" s="107">
        <v>236.188492</v>
      </c>
      <c r="AJ43" s="107">
        <v>240.45796200000001</v>
      </c>
      <c r="AK43" s="108">
        <v>2.464E-3</v>
      </c>
    </row>
    <row r="44" spans="1:37" ht="15" customHeight="1" x14ac:dyDescent="0.35">
      <c r="A44" s="102" t="s">
        <v>279</v>
      </c>
      <c r="B44" s="106" t="s">
        <v>280</v>
      </c>
      <c r="C44" s="107">
        <v>1627.0563959999999</v>
      </c>
      <c r="D44" s="107">
        <v>1656.049072</v>
      </c>
      <c r="E44" s="107">
        <v>1688.3538820000001</v>
      </c>
      <c r="F44" s="107">
        <v>1721.8793949999999</v>
      </c>
      <c r="G44" s="107">
        <v>1755.8984379999999</v>
      </c>
      <c r="H44" s="107">
        <v>1785.213135</v>
      </c>
      <c r="I44" s="107">
        <v>1809.697754</v>
      </c>
      <c r="J44" s="107">
        <v>1827.3476559999999</v>
      </c>
      <c r="K44" s="107">
        <v>1852.1552730000001</v>
      </c>
      <c r="L44" s="107">
        <v>1874.0119629999999</v>
      </c>
      <c r="M44" s="107">
        <v>1889.5063479999999</v>
      </c>
      <c r="N44" s="107">
        <v>1896.494385</v>
      </c>
      <c r="O44" s="107">
        <v>1908.606812</v>
      </c>
      <c r="P44" s="107">
        <v>1928.4957280000001</v>
      </c>
      <c r="Q44" s="107">
        <v>1952.008789</v>
      </c>
      <c r="R44" s="107">
        <v>1974.491577</v>
      </c>
      <c r="S44" s="107">
        <v>2000.920654</v>
      </c>
      <c r="T44" s="107">
        <v>2023.3070070000001</v>
      </c>
      <c r="U44" s="107">
        <v>2048.607422</v>
      </c>
      <c r="V44" s="107">
        <v>2066.2482909999999</v>
      </c>
      <c r="W44" s="107">
        <v>2092.51001</v>
      </c>
      <c r="X44" s="107">
        <v>2108.686768</v>
      </c>
      <c r="Y44" s="107">
        <v>2129.217529</v>
      </c>
      <c r="Z44" s="107">
        <v>2144.4267580000001</v>
      </c>
      <c r="AA44" s="107">
        <v>2168.9025879999999</v>
      </c>
      <c r="AB44" s="107">
        <v>2203.953125</v>
      </c>
      <c r="AC44" s="107">
        <v>2238.908203</v>
      </c>
      <c r="AD44" s="107">
        <v>2272.157471</v>
      </c>
      <c r="AE44" s="107">
        <v>2305.0834960000002</v>
      </c>
      <c r="AF44" s="107">
        <v>2338.9572750000002</v>
      </c>
      <c r="AG44" s="107">
        <v>2373.6291500000002</v>
      </c>
      <c r="AH44" s="107">
        <v>2401.8332519999999</v>
      </c>
      <c r="AI44" s="107">
        <v>2436.89624</v>
      </c>
      <c r="AJ44" s="107">
        <v>2475.241211</v>
      </c>
      <c r="AK44" s="108">
        <v>1.2638999999999999E-2</v>
      </c>
    </row>
    <row r="45" spans="1:37" ht="15" customHeight="1" x14ac:dyDescent="0.35">
      <c r="A45" s="102" t="s">
        <v>281</v>
      </c>
      <c r="B45" s="106" t="s">
        <v>244</v>
      </c>
      <c r="C45" s="107">
        <v>1008.9212649999999</v>
      </c>
      <c r="D45" s="107">
        <v>1024.0604249999999</v>
      </c>
      <c r="E45" s="107">
        <v>1042.8481449999999</v>
      </c>
      <c r="F45" s="107">
        <v>1063.1676030000001</v>
      </c>
      <c r="G45" s="107">
        <v>1084.3842770000001</v>
      </c>
      <c r="H45" s="107">
        <v>1101.358154</v>
      </c>
      <c r="I45" s="107">
        <v>1114.0051269999999</v>
      </c>
      <c r="J45" s="107">
        <v>1120.3149410000001</v>
      </c>
      <c r="K45" s="107">
        <v>1135.272827</v>
      </c>
      <c r="L45" s="107">
        <v>1146.8710940000001</v>
      </c>
      <c r="M45" s="107">
        <v>1153.0241699999999</v>
      </c>
      <c r="N45" s="107">
        <v>1151.6351320000001</v>
      </c>
      <c r="O45" s="107">
        <v>1157.533081</v>
      </c>
      <c r="P45" s="107">
        <v>1164.2230219999999</v>
      </c>
      <c r="Q45" s="107">
        <v>1171.828857</v>
      </c>
      <c r="R45" s="107">
        <v>1181.499268</v>
      </c>
      <c r="S45" s="107">
        <v>1190.7692870000001</v>
      </c>
      <c r="T45" s="107">
        <v>1196.997437</v>
      </c>
      <c r="U45" s="107">
        <v>1207.003052</v>
      </c>
      <c r="V45" s="107">
        <v>1216.725586</v>
      </c>
      <c r="W45" s="107">
        <v>1225.0670170000001</v>
      </c>
      <c r="X45" s="107">
        <v>1224.1254879999999</v>
      </c>
      <c r="Y45" s="107">
        <v>1227.2430420000001</v>
      </c>
      <c r="Z45" s="107">
        <v>1226.518677</v>
      </c>
      <c r="AA45" s="107">
        <v>1230.0977780000001</v>
      </c>
      <c r="AB45" s="107">
        <v>1244.970703</v>
      </c>
      <c r="AC45" s="107">
        <v>1260.563232</v>
      </c>
      <c r="AD45" s="107">
        <v>1275.1547849999999</v>
      </c>
      <c r="AE45" s="107">
        <v>1287.192871</v>
      </c>
      <c r="AF45" s="107">
        <v>1301.9788820000001</v>
      </c>
      <c r="AG45" s="107">
        <v>1316.4930420000001</v>
      </c>
      <c r="AH45" s="107">
        <v>1328.27478</v>
      </c>
      <c r="AI45" s="107">
        <v>1344.4632570000001</v>
      </c>
      <c r="AJ45" s="107">
        <v>1362.2771</v>
      </c>
      <c r="AK45" s="108">
        <v>8.9580000000000007E-3</v>
      </c>
    </row>
    <row r="46" spans="1:37" ht="15" customHeight="1" x14ac:dyDescent="0.35">
      <c r="A46" s="102" t="s">
        <v>282</v>
      </c>
      <c r="B46" s="106" t="s">
        <v>246</v>
      </c>
      <c r="C46" s="107">
        <v>209.837234</v>
      </c>
      <c r="D46" s="107">
        <v>214.50366199999999</v>
      </c>
      <c r="E46" s="107">
        <v>218.97323600000001</v>
      </c>
      <c r="F46" s="107">
        <v>223.272156</v>
      </c>
      <c r="G46" s="107">
        <v>227.391739</v>
      </c>
      <c r="H46" s="107">
        <v>231.308212</v>
      </c>
      <c r="I46" s="107">
        <v>234.97541799999999</v>
      </c>
      <c r="J46" s="107">
        <v>238.386719</v>
      </c>
      <c r="K46" s="107">
        <v>240.553741</v>
      </c>
      <c r="L46" s="107">
        <v>243.38324</v>
      </c>
      <c r="M46" s="107">
        <v>245.84494000000001</v>
      </c>
      <c r="N46" s="107">
        <v>247.89111299999999</v>
      </c>
      <c r="O46" s="107">
        <v>249.984375</v>
      </c>
      <c r="P46" s="107">
        <v>256.17126500000001</v>
      </c>
      <c r="Q46" s="107">
        <v>264.96478300000001</v>
      </c>
      <c r="R46" s="107">
        <v>270.07568400000002</v>
      </c>
      <c r="S46" s="107">
        <v>280.44961499999999</v>
      </c>
      <c r="T46" s="107">
        <v>290.647491</v>
      </c>
      <c r="U46" s="107">
        <v>300.86203</v>
      </c>
      <c r="V46" s="107">
        <v>311.10580399999998</v>
      </c>
      <c r="W46" s="107">
        <v>321.60574300000002</v>
      </c>
      <c r="X46" s="107">
        <v>332.20992999999999</v>
      </c>
      <c r="Y46" s="107">
        <v>343.07543900000002</v>
      </c>
      <c r="Z46" s="107">
        <v>351.47152699999998</v>
      </c>
      <c r="AA46" s="107">
        <v>362.87756300000001</v>
      </c>
      <c r="AB46" s="107">
        <v>374.55166600000001</v>
      </c>
      <c r="AC46" s="107">
        <v>386.48288000000002</v>
      </c>
      <c r="AD46" s="107">
        <v>398.76312300000001</v>
      </c>
      <c r="AE46" s="107">
        <v>411.34954800000003</v>
      </c>
      <c r="AF46" s="107">
        <v>424.23852499999998</v>
      </c>
      <c r="AG46" s="107">
        <v>437.33651700000001</v>
      </c>
      <c r="AH46" s="107">
        <v>450.85098299999999</v>
      </c>
      <c r="AI46" s="107">
        <v>464.94073500000002</v>
      </c>
      <c r="AJ46" s="107">
        <v>479.79397599999999</v>
      </c>
      <c r="AK46" s="108">
        <v>2.5475999999999999E-2</v>
      </c>
    </row>
    <row r="47" spans="1:37" ht="15" customHeight="1" x14ac:dyDescent="0.35">
      <c r="A47" s="102" t="s">
        <v>283</v>
      </c>
      <c r="B47" s="106" t="s">
        <v>248</v>
      </c>
      <c r="C47" s="107">
        <v>408.297821</v>
      </c>
      <c r="D47" s="107">
        <v>417.48492399999998</v>
      </c>
      <c r="E47" s="107">
        <v>426.53250100000002</v>
      </c>
      <c r="F47" s="107">
        <v>435.43975799999998</v>
      </c>
      <c r="G47" s="107">
        <v>444.12249800000001</v>
      </c>
      <c r="H47" s="107">
        <v>452.54672199999999</v>
      </c>
      <c r="I47" s="107">
        <v>460.71710200000001</v>
      </c>
      <c r="J47" s="107">
        <v>468.64599600000003</v>
      </c>
      <c r="K47" s="107">
        <v>476.32870500000001</v>
      </c>
      <c r="L47" s="107">
        <v>483.75762900000001</v>
      </c>
      <c r="M47" s="107">
        <v>490.63723800000002</v>
      </c>
      <c r="N47" s="107">
        <v>496.96810900000003</v>
      </c>
      <c r="O47" s="107">
        <v>501.08932499999997</v>
      </c>
      <c r="P47" s="107">
        <v>508.101471</v>
      </c>
      <c r="Q47" s="107">
        <v>515.215149</v>
      </c>
      <c r="R47" s="107">
        <v>522.91662599999995</v>
      </c>
      <c r="S47" s="107">
        <v>529.70184300000005</v>
      </c>
      <c r="T47" s="107">
        <v>535.66210899999999</v>
      </c>
      <c r="U47" s="107">
        <v>540.74237100000005</v>
      </c>
      <c r="V47" s="107">
        <v>538.41687000000002</v>
      </c>
      <c r="W47" s="107">
        <v>545.837219</v>
      </c>
      <c r="X47" s="107">
        <v>552.35125700000003</v>
      </c>
      <c r="Y47" s="107">
        <v>558.89898700000003</v>
      </c>
      <c r="Z47" s="107">
        <v>566.43646200000001</v>
      </c>
      <c r="AA47" s="107">
        <v>575.92724599999997</v>
      </c>
      <c r="AB47" s="107">
        <v>584.43090800000004</v>
      </c>
      <c r="AC47" s="107">
        <v>591.86218299999996</v>
      </c>
      <c r="AD47" s="107">
        <v>598.23944100000006</v>
      </c>
      <c r="AE47" s="107">
        <v>606.54113800000005</v>
      </c>
      <c r="AF47" s="107">
        <v>612.73980700000004</v>
      </c>
      <c r="AG47" s="107">
        <v>619.79949999999997</v>
      </c>
      <c r="AH47" s="107">
        <v>622.707581</v>
      </c>
      <c r="AI47" s="107">
        <v>627.49224900000002</v>
      </c>
      <c r="AJ47" s="107">
        <v>633.17022699999995</v>
      </c>
      <c r="AK47" s="108">
        <v>1.3100000000000001E-2</v>
      </c>
    </row>
    <row r="48" spans="1:37" ht="15" customHeight="1" x14ac:dyDescent="0.35">
      <c r="A48" s="102" t="s">
        <v>284</v>
      </c>
      <c r="B48" s="106" t="s">
        <v>285</v>
      </c>
      <c r="C48" s="107">
        <v>3803.5832519999999</v>
      </c>
      <c r="D48" s="107">
        <v>4216.2641599999997</v>
      </c>
      <c r="E48" s="107">
        <v>4652.0673829999996</v>
      </c>
      <c r="F48" s="107">
        <v>5110.8017579999996</v>
      </c>
      <c r="G48" s="107">
        <v>5585.4775390000004</v>
      </c>
      <c r="H48" s="107">
        <v>6084.2148440000001</v>
      </c>
      <c r="I48" s="107">
        <v>6572.0180659999996</v>
      </c>
      <c r="J48" s="107">
        <v>7081.408203</v>
      </c>
      <c r="K48" s="107">
        <v>7614.5078119999998</v>
      </c>
      <c r="L48" s="107">
        <v>8153.8632809999999</v>
      </c>
      <c r="M48" s="107">
        <v>8732.9394530000009</v>
      </c>
      <c r="N48" s="107">
        <v>9311.3466800000006</v>
      </c>
      <c r="O48" s="107">
        <v>9935.1699219999991</v>
      </c>
      <c r="P48" s="107">
        <v>10576.15625</v>
      </c>
      <c r="Q48" s="107">
        <v>11203.165039</v>
      </c>
      <c r="R48" s="107">
        <v>11851.530273</v>
      </c>
      <c r="S48" s="107">
        <v>12532.708008</v>
      </c>
      <c r="T48" s="107">
        <v>13222.043944999999</v>
      </c>
      <c r="U48" s="107">
        <v>13935.317383</v>
      </c>
      <c r="V48" s="107">
        <v>14668.458984000001</v>
      </c>
      <c r="W48" s="107">
        <v>15420.896484000001</v>
      </c>
      <c r="X48" s="107">
        <v>16193.955078000001</v>
      </c>
      <c r="Y48" s="107">
        <v>16969.734375</v>
      </c>
      <c r="Z48" s="107">
        <v>17684.958984000001</v>
      </c>
      <c r="AA48" s="107">
        <v>18484.921875</v>
      </c>
      <c r="AB48" s="107">
        <v>19271.332031000002</v>
      </c>
      <c r="AC48" s="107">
        <v>20093.810547000001</v>
      </c>
      <c r="AD48" s="107">
        <v>20880.982422000001</v>
      </c>
      <c r="AE48" s="107">
        <v>21714.992188</v>
      </c>
      <c r="AF48" s="107">
        <v>22505.863281000002</v>
      </c>
      <c r="AG48" s="107">
        <v>23332.845702999999</v>
      </c>
      <c r="AH48" s="107">
        <v>24161.570312</v>
      </c>
      <c r="AI48" s="107">
        <v>24990.556640999999</v>
      </c>
      <c r="AJ48" s="107">
        <v>25816.9375</v>
      </c>
      <c r="AK48" s="108">
        <v>5.8262000000000001E-2</v>
      </c>
    </row>
    <row r="49" spans="1:37" ht="15" customHeight="1" x14ac:dyDescent="0.35">
      <c r="A49" s="102" t="s">
        <v>286</v>
      </c>
      <c r="B49" s="106" t="s">
        <v>244</v>
      </c>
      <c r="C49" s="107">
        <v>2910.6538089999999</v>
      </c>
      <c r="D49" s="107">
        <v>3234.766846</v>
      </c>
      <c r="E49" s="107">
        <v>3577.360107</v>
      </c>
      <c r="F49" s="107">
        <v>3938.3286130000001</v>
      </c>
      <c r="G49" s="107">
        <v>4317.5356449999999</v>
      </c>
      <c r="H49" s="107">
        <v>4709.1152339999999</v>
      </c>
      <c r="I49" s="107">
        <v>5101.1967770000001</v>
      </c>
      <c r="J49" s="107">
        <v>5511.0297849999997</v>
      </c>
      <c r="K49" s="107">
        <v>5940.888672</v>
      </c>
      <c r="L49" s="107">
        <v>6390.408203</v>
      </c>
      <c r="M49" s="107">
        <v>6858.4506840000004</v>
      </c>
      <c r="N49" s="107">
        <v>7345.0073240000002</v>
      </c>
      <c r="O49" s="107">
        <v>7849.751953</v>
      </c>
      <c r="P49" s="107">
        <v>8371.6982420000004</v>
      </c>
      <c r="Q49" s="107">
        <v>8896.1210940000001</v>
      </c>
      <c r="R49" s="107">
        <v>9437.3867190000001</v>
      </c>
      <c r="S49" s="107">
        <v>9995.8525389999995</v>
      </c>
      <c r="T49" s="107">
        <v>10570.341796999999</v>
      </c>
      <c r="U49" s="107">
        <v>11162.499023</v>
      </c>
      <c r="V49" s="107">
        <v>11769.097656</v>
      </c>
      <c r="W49" s="107">
        <v>12389.739258</v>
      </c>
      <c r="X49" s="107">
        <v>13025.659180000001</v>
      </c>
      <c r="Y49" s="107">
        <v>13658.46875</v>
      </c>
      <c r="Z49" s="107">
        <v>14258.640625</v>
      </c>
      <c r="AA49" s="107">
        <v>14904.350586</v>
      </c>
      <c r="AB49" s="107">
        <v>15558.594727</v>
      </c>
      <c r="AC49" s="107">
        <v>16217.874023</v>
      </c>
      <c r="AD49" s="107">
        <v>16879.830077999999</v>
      </c>
      <c r="AE49" s="107">
        <v>17544.878906000002</v>
      </c>
      <c r="AF49" s="107">
        <v>18211.613281000002</v>
      </c>
      <c r="AG49" s="107">
        <v>18882.671875</v>
      </c>
      <c r="AH49" s="107">
        <v>19552.771484000001</v>
      </c>
      <c r="AI49" s="107">
        <v>20220.951172000001</v>
      </c>
      <c r="AJ49" s="107">
        <v>20888.732422000001</v>
      </c>
      <c r="AK49" s="108">
        <v>6.0021999999999999E-2</v>
      </c>
    </row>
    <row r="50" spans="1:37" ht="15" customHeight="1" x14ac:dyDescent="0.35">
      <c r="A50" s="102" t="s">
        <v>287</v>
      </c>
      <c r="B50" s="106" t="s">
        <v>246</v>
      </c>
      <c r="C50" s="107">
        <v>648.84509300000002</v>
      </c>
      <c r="D50" s="107">
        <v>716.34777799999995</v>
      </c>
      <c r="E50" s="107">
        <v>787.495544</v>
      </c>
      <c r="F50" s="107">
        <v>862.22198500000002</v>
      </c>
      <c r="G50" s="107">
        <v>933.672729</v>
      </c>
      <c r="H50" s="107">
        <v>1015.7366940000001</v>
      </c>
      <c r="I50" s="107">
        <v>1085.358643</v>
      </c>
      <c r="J50" s="107">
        <v>1157.758789</v>
      </c>
      <c r="K50" s="107">
        <v>1232.81897</v>
      </c>
      <c r="L50" s="107">
        <v>1293.5363769999999</v>
      </c>
      <c r="M50" s="107">
        <v>1374.513794</v>
      </c>
      <c r="N50" s="107">
        <v>1435.349976</v>
      </c>
      <c r="O50" s="107">
        <v>1522.4910890000001</v>
      </c>
      <c r="P50" s="107">
        <v>1608.745361</v>
      </c>
      <c r="Q50" s="107">
        <v>1677.735962</v>
      </c>
      <c r="R50" s="107">
        <v>1750.4704589999999</v>
      </c>
      <c r="S50" s="107">
        <v>1838.0153809999999</v>
      </c>
      <c r="T50" s="107">
        <v>1917.9073490000001</v>
      </c>
      <c r="U50" s="107">
        <v>2002.30249</v>
      </c>
      <c r="V50" s="107">
        <v>2091.3635250000002</v>
      </c>
      <c r="W50" s="107">
        <v>2184.9291990000002</v>
      </c>
      <c r="X50" s="107">
        <v>2283.0825199999999</v>
      </c>
      <c r="Y50" s="107">
        <v>2386.3359380000002</v>
      </c>
      <c r="Z50" s="107">
        <v>2461.0258789999998</v>
      </c>
      <c r="AA50" s="107">
        <v>2574.2272950000001</v>
      </c>
      <c r="AB50" s="107">
        <v>2664.6586910000001</v>
      </c>
      <c r="AC50" s="107">
        <v>2785.4204100000002</v>
      </c>
      <c r="AD50" s="107">
        <v>2867.483154</v>
      </c>
      <c r="AE50" s="107">
        <v>2992.5742190000001</v>
      </c>
      <c r="AF50" s="107">
        <v>3072.110596</v>
      </c>
      <c r="AG50" s="107">
        <v>3184.7951659999999</v>
      </c>
      <c r="AH50" s="107">
        <v>3278.1171880000002</v>
      </c>
      <c r="AI50" s="107">
        <v>3360.47876</v>
      </c>
      <c r="AJ50" s="107">
        <v>3441.3718260000001</v>
      </c>
      <c r="AK50" s="108">
        <v>5.0268E-2</v>
      </c>
    </row>
    <row r="51" spans="1:37" ht="15" customHeight="1" x14ac:dyDescent="0.35">
      <c r="A51" s="102" t="s">
        <v>288</v>
      </c>
      <c r="B51" s="106" t="s">
        <v>248</v>
      </c>
      <c r="C51" s="107">
        <v>244.084137</v>
      </c>
      <c r="D51" s="107">
        <v>265.149475</v>
      </c>
      <c r="E51" s="107">
        <v>287.211975</v>
      </c>
      <c r="F51" s="107">
        <v>310.25073200000003</v>
      </c>
      <c r="G51" s="107">
        <v>334.26925699999998</v>
      </c>
      <c r="H51" s="107">
        <v>359.36267099999998</v>
      </c>
      <c r="I51" s="107">
        <v>385.46246300000001</v>
      </c>
      <c r="J51" s="107">
        <v>412.619507</v>
      </c>
      <c r="K51" s="107">
        <v>440.80041499999999</v>
      </c>
      <c r="L51" s="107">
        <v>469.91888399999999</v>
      </c>
      <c r="M51" s="107">
        <v>499.97442599999999</v>
      </c>
      <c r="N51" s="107">
        <v>530.98919699999999</v>
      </c>
      <c r="O51" s="107">
        <v>562.92663600000003</v>
      </c>
      <c r="P51" s="107">
        <v>595.71289100000001</v>
      </c>
      <c r="Q51" s="107">
        <v>629.30780000000004</v>
      </c>
      <c r="R51" s="107">
        <v>663.67279099999996</v>
      </c>
      <c r="S51" s="107">
        <v>698.840149</v>
      </c>
      <c r="T51" s="107">
        <v>733.79528800000003</v>
      </c>
      <c r="U51" s="107">
        <v>770.51605199999995</v>
      </c>
      <c r="V51" s="107">
        <v>807.99804700000004</v>
      </c>
      <c r="W51" s="107">
        <v>846.22900400000003</v>
      </c>
      <c r="X51" s="107">
        <v>885.21319600000004</v>
      </c>
      <c r="Y51" s="107">
        <v>924.93029799999999</v>
      </c>
      <c r="Z51" s="107">
        <v>965.29370100000006</v>
      </c>
      <c r="AA51" s="107">
        <v>1006.342957</v>
      </c>
      <c r="AB51" s="107">
        <v>1048.078491</v>
      </c>
      <c r="AC51" s="107">
        <v>1090.5153809999999</v>
      </c>
      <c r="AD51" s="107">
        <v>1133.669922</v>
      </c>
      <c r="AE51" s="107">
        <v>1177.5397949999999</v>
      </c>
      <c r="AF51" s="107">
        <v>1222.1383060000001</v>
      </c>
      <c r="AG51" s="107">
        <v>1265.3795170000001</v>
      </c>
      <c r="AH51" s="107">
        <v>1330.6820070000001</v>
      </c>
      <c r="AI51" s="107">
        <v>1409.126831</v>
      </c>
      <c r="AJ51" s="107">
        <v>1486.8332519999999</v>
      </c>
      <c r="AK51" s="108">
        <v>5.5356000000000002E-2</v>
      </c>
    </row>
    <row r="52" spans="1:37" ht="15" customHeight="1" x14ac:dyDescent="0.35">
      <c r="A52" s="102" t="s">
        <v>289</v>
      </c>
      <c r="B52" s="106" t="s">
        <v>290</v>
      </c>
      <c r="C52" s="107">
        <v>1073.529297</v>
      </c>
      <c r="D52" s="107">
        <v>1139.967529</v>
      </c>
      <c r="E52" s="107">
        <v>1206.746582</v>
      </c>
      <c r="F52" s="107">
        <v>1273.2727050000001</v>
      </c>
      <c r="G52" s="107">
        <v>1339.828857</v>
      </c>
      <c r="H52" s="107">
        <v>1405.7633060000001</v>
      </c>
      <c r="I52" s="107">
        <v>1471.2232670000001</v>
      </c>
      <c r="J52" s="107">
        <v>1537.129639</v>
      </c>
      <c r="K52" s="107">
        <v>1602.3081050000001</v>
      </c>
      <c r="L52" s="107">
        <v>1666.5920410000001</v>
      </c>
      <c r="M52" s="107">
        <v>1729.8450929999999</v>
      </c>
      <c r="N52" s="107">
        <v>1792.087524</v>
      </c>
      <c r="O52" s="107">
        <v>1853.1607670000001</v>
      </c>
      <c r="P52" s="107">
        <v>1912.8673100000001</v>
      </c>
      <c r="Q52" s="107">
        <v>1970.9219969999999</v>
      </c>
      <c r="R52" s="107">
        <v>2027.3603519999999</v>
      </c>
      <c r="S52" s="107">
        <v>2081.8984380000002</v>
      </c>
      <c r="T52" s="107">
        <v>2134.6098630000001</v>
      </c>
      <c r="U52" s="107">
        <v>2185.525635</v>
      </c>
      <c r="V52" s="107">
        <v>2234.701904</v>
      </c>
      <c r="W52" s="107">
        <v>2282.294922</v>
      </c>
      <c r="X52" s="107">
        <v>2328.1831050000001</v>
      </c>
      <c r="Y52" s="107">
        <v>2372.1232909999999</v>
      </c>
      <c r="Z52" s="107">
        <v>2413.9873050000001</v>
      </c>
      <c r="AA52" s="107">
        <v>2454.2172850000002</v>
      </c>
      <c r="AB52" s="107">
        <v>2492.7463379999999</v>
      </c>
      <c r="AC52" s="107">
        <v>2528.6291500000002</v>
      </c>
      <c r="AD52" s="107">
        <v>2563.6809079999998</v>
      </c>
      <c r="AE52" s="107">
        <v>2597.017578</v>
      </c>
      <c r="AF52" s="107">
        <v>2628.3947750000002</v>
      </c>
      <c r="AG52" s="107">
        <v>2657.6899410000001</v>
      </c>
      <c r="AH52" s="107">
        <v>2685.1108399999998</v>
      </c>
      <c r="AI52" s="107">
        <v>2710.9626459999999</v>
      </c>
      <c r="AJ52" s="107">
        <v>2734.8364259999998</v>
      </c>
      <c r="AK52" s="108">
        <v>2.7723000000000001E-2</v>
      </c>
    </row>
    <row r="53" spans="1:37" ht="15" customHeight="1" x14ac:dyDescent="0.35">
      <c r="A53" s="102" t="s">
        <v>291</v>
      </c>
      <c r="B53" s="106" t="s">
        <v>244</v>
      </c>
      <c r="C53" s="107">
        <v>469.40670799999998</v>
      </c>
      <c r="D53" s="107">
        <v>502.40566999999999</v>
      </c>
      <c r="E53" s="107">
        <v>535.76355000000001</v>
      </c>
      <c r="F53" s="107">
        <v>569.21246299999996</v>
      </c>
      <c r="G53" s="107">
        <v>602.90325900000005</v>
      </c>
      <c r="H53" s="107">
        <v>636.29235800000004</v>
      </c>
      <c r="I53" s="107">
        <v>669.60272199999997</v>
      </c>
      <c r="J53" s="107">
        <v>703.92553699999996</v>
      </c>
      <c r="K53" s="107">
        <v>738.25152600000001</v>
      </c>
      <c r="L53" s="107">
        <v>772.50585899999999</v>
      </c>
      <c r="M53" s="107">
        <v>806.58007799999996</v>
      </c>
      <c r="N53" s="107">
        <v>840.44317599999999</v>
      </c>
      <c r="O53" s="107">
        <v>874.03424099999995</v>
      </c>
      <c r="P53" s="107">
        <v>907.24713099999997</v>
      </c>
      <c r="Q53" s="107">
        <v>939.86187700000005</v>
      </c>
      <c r="R53" s="107">
        <v>971.94665499999996</v>
      </c>
      <c r="S53" s="107">
        <v>1003.194641</v>
      </c>
      <c r="T53" s="107">
        <v>1033.6396480000001</v>
      </c>
      <c r="U53" s="107">
        <v>1063.181763</v>
      </c>
      <c r="V53" s="107">
        <v>1091.725952</v>
      </c>
      <c r="W53" s="107">
        <v>1119.365845</v>
      </c>
      <c r="X53" s="107">
        <v>1145.9754640000001</v>
      </c>
      <c r="Y53" s="107">
        <v>1171.3955080000001</v>
      </c>
      <c r="Z53" s="107">
        <v>1195.48938</v>
      </c>
      <c r="AA53" s="107">
        <v>1218.630371</v>
      </c>
      <c r="AB53" s="107">
        <v>1240.746948</v>
      </c>
      <c r="AC53" s="107">
        <v>1261.88501</v>
      </c>
      <c r="AD53" s="107">
        <v>1281.8442379999999</v>
      </c>
      <c r="AE53" s="107">
        <v>1300.767578</v>
      </c>
      <c r="AF53" s="107">
        <v>1318.436768</v>
      </c>
      <c r="AG53" s="107">
        <v>1334.7418210000001</v>
      </c>
      <c r="AH53" s="107">
        <v>1349.8826899999999</v>
      </c>
      <c r="AI53" s="107">
        <v>1364.0974120000001</v>
      </c>
      <c r="AJ53" s="107">
        <v>1376.913452</v>
      </c>
      <c r="AK53" s="108">
        <v>3.2008000000000002E-2</v>
      </c>
    </row>
    <row r="54" spans="1:37" ht="15" customHeight="1" x14ac:dyDescent="0.35">
      <c r="A54" s="102" t="s">
        <v>292</v>
      </c>
      <c r="B54" s="106" t="s">
        <v>246</v>
      </c>
      <c r="C54" s="107">
        <v>493.83142099999998</v>
      </c>
      <c r="D54" s="107">
        <v>521.944885</v>
      </c>
      <c r="E54" s="107">
        <v>550.05743399999994</v>
      </c>
      <c r="F54" s="107">
        <v>577.89855999999997</v>
      </c>
      <c r="G54" s="107">
        <v>605.57928500000003</v>
      </c>
      <c r="H54" s="107">
        <v>633.01238999999998</v>
      </c>
      <c r="I54" s="107">
        <v>660.14031999999997</v>
      </c>
      <c r="J54" s="107">
        <v>686.80395499999997</v>
      </c>
      <c r="K54" s="107">
        <v>712.85314900000003</v>
      </c>
      <c r="L54" s="107">
        <v>738.20996100000002</v>
      </c>
      <c r="M54" s="107">
        <v>762.85906999999997</v>
      </c>
      <c r="N54" s="107">
        <v>786.86163299999998</v>
      </c>
      <c r="O54" s="107">
        <v>810.131531</v>
      </c>
      <c r="P54" s="107">
        <v>832.59283400000004</v>
      </c>
      <c r="Q54" s="107">
        <v>854.19750999999997</v>
      </c>
      <c r="R54" s="107">
        <v>874.91931199999999</v>
      </c>
      <c r="S54" s="107">
        <v>894.78045699999996</v>
      </c>
      <c r="T54" s="107">
        <v>913.82043499999997</v>
      </c>
      <c r="U54" s="107">
        <v>932.168091</v>
      </c>
      <c r="V54" s="107">
        <v>949.98010299999999</v>
      </c>
      <c r="W54" s="107">
        <v>967.31426999999996</v>
      </c>
      <c r="X54" s="107">
        <v>984.16107199999999</v>
      </c>
      <c r="Y54" s="107">
        <v>1000.41394</v>
      </c>
      <c r="Z54" s="107">
        <v>1016.061462</v>
      </c>
      <c r="AA54" s="107">
        <v>1031.1560059999999</v>
      </c>
      <c r="AB54" s="107">
        <v>1045.694702</v>
      </c>
      <c r="AC54" s="107">
        <v>1059.6751710000001</v>
      </c>
      <c r="AD54" s="107">
        <v>1073.094482</v>
      </c>
      <c r="AE54" s="107">
        <v>1085.9097899999999</v>
      </c>
      <c r="AF54" s="107">
        <v>1098.0706789999999</v>
      </c>
      <c r="AG54" s="107">
        <v>1109.5379640000001</v>
      </c>
      <c r="AH54" s="107">
        <v>1120.3092039999999</v>
      </c>
      <c r="AI54" s="107">
        <v>1130.4525149999999</v>
      </c>
      <c r="AJ54" s="107">
        <v>1140.029419</v>
      </c>
      <c r="AK54" s="108">
        <v>2.4714E-2</v>
      </c>
    </row>
    <row r="55" spans="1:37" ht="15" customHeight="1" x14ac:dyDescent="0.35">
      <c r="A55" s="102" t="s">
        <v>293</v>
      </c>
      <c r="B55" s="106" t="s">
        <v>248</v>
      </c>
      <c r="C55" s="107">
        <v>110.291077</v>
      </c>
      <c r="D55" s="107">
        <v>115.61694300000001</v>
      </c>
      <c r="E55" s="107">
        <v>120.925545</v>
      </c>
      <c r="F55" s="107">
        <v>126.161568</v>
      </c>
      <c r="G55" s="107">
        <v>131.34625199999999</v>
      </c>
      <c r="H55" s="107">
        <v>136.458664</v>
      </c>
      <c r="I55" s="107">
        <v>141.48019400000001</v>
      </c>
      <c r="J55" s="107">
        <v>146.400116</v>
      </c>
      <c r="K55" s="107">
        <v>151.203384</v>
      </c>
      <c r="L55" s="107">
        <v>155.87616</v>
      </c>
      <c r="M55" s="107">
        <v>160.405914</v>
      </c>
      <c r="N55" s="107">
        <v>164.78270000000001</v>
      </c>
      <c r="O55" s="107">
        <v>168.99496500000001</v>
      </c>
      <c r="P55" s="107">
        <v>173.02737400000001</v>
      </c>
      <c r="Q55" s="107">
        <v>176.86264</v>
      </c>
      <c r="R55" s="107">
        <v>180.49444600000001</v>
      </c>
      <c r="S55" s="107">
        <v>183.923416</v>
      </c>
      <c r="T55" s="107">
        <v>187.14982599999999</v>
      </c>
      <c r="U55" s="107">
        <v>190.17567399999999</v>
      </c>
      <c r="V55" s="107">
        <v>192.995926</v>
      </c>
      <c r="W55" s="107">
        <v>195.614868</v>
      </c>
      <c r="X55" s="107">
        <v>198.046539</v>
      </c>
      <c r="Y55" s="107">
        <v>200.31366</v>
      </c>
      <c r="Z55" s="107">
        <v>202.436508</v>
      </c>
      <c r="AA55" s="107">
        <v>204.43083200000001</v>
      </c>
      <c r="AB55" s="107">
        <v>206.304779</v>
      </c>
      <c r="AC55" s="107">
        <v>207.06918300000001</v>
      </c>
      <c r="AD55" s="107">
        <v>208.742233</v>
      </c>
      <c r="AE55" s="107">
        <v>210.340363</v>
      </c>
      <c r="AF55" s="107">
        <v>211.88751199999999</v>
      </c>
      <c r="AG55" s="107">
        <v>213.41017199999999</v>
      </c>
      <c r="AH55" s="107">
        <v>214.91892999999999</v>
      </c>
      <c r="AI55" s="107">
        <v>216.412903</v>
      </c>
      <c r="AJ55" s="107">
        <v>217.89359999999999</v>
      </c>
      <c r="AK55" s="108">
        <v>2.0001000000000001E-2</v>
      </c>
    </row>
    <row r="56" spans="1:37" ht="15" customHeight="1" x14ac:dyDescent="0.35">
      <c r="A56" s="102" t="s">
        <v>294</v>
      </c>
      <c r="B56" s="106" t="s">
        <v>295</v>
      </c>
      <c r="C56" s="107">
        <v>2455.9228520000001</v>
      </c>
      <c r="D56" s="107">
        <v>2676.7683109999998</v>
      </c>
      <c r="E56" s="107">
        <v>2907.726807</v>
      </c>
      <c r="F56" s="107">
        <v>3147.8520509999998</v>
      </c>
      <c r="G56" s="107">
        <v>3397.4064939999998</v>
      </c>
      <c r="H56" s="107">
        <v>3657.1701659999999</v>
      </c>
      <c r="I56" s="107">
        <v>3927.7646479999999</v>
      </c>
      <c r="J56" s="107">
        <v>4209.6123049999997</v>
      </c>
      <c r="K56" s="107">
        <v>4502.0869140000004</v>
      </c>
      <c r="L56" s="107">
        <v>4804.8491210000002</v>
      </c>
      <c r="M56" s="107">
        <v>5118.8378910000001</v>
      </c>
      <c r="N56" s="107">
        <v>5445.6098629999997</v>
      </c>
      <c r="O56" s="107">
        <v>5784.7734380000002</v>
      </c>
      <c r="P56" s="107">
        <v>6137.029297</v>
      </c>
      <c r="Q56" s="107">
        <v>6500.0400390000004</v>
      </c>
      <c r="R56" s="107">
        <v>6873.9721680000002</v>
      </c>
      <c r="S56" s="107">
        <v>7261.7158200000003</v>
      </c>
      <c r="T56" s="107">
        <v>7662.2182620000003</v>
      </c>
      <c r="U56" s="107">
        <v>8077.1000979999999</v>
      </c>
      <c r="V56" s="107">
        <v>8506.0205079999996</v>
      </c>
      <c r="W56" s="107">
        <v>8948.1611329999996</v>
      </c>
      <c r="X56" s="107">
        <v>9402.7832030000009</v>
      </c>
      <c r="Y56" s="107">
        <v>9874.1738280000009</v>
      </c>
      <c r="Z56" s="107">
        <v>10358.449219</v>
      </c>
      <c r="AA56" s="107">
        <v>10857.279296999999</v>
      </c>
      <c r="AB56" s="107">
        <v>11369.658203000001</v>
      </c>
      <c r="AC56" s="107">
        <v>11893.966796999999</v>
      </c>
      <c r="AD56" s="107">
        <v>12428.986328000001</v>
      </c>
      <c r="AE56" s="107">
        <v>12975.392578000001</v>
      </c>
      <c r="AF56" s="107">
        <v>13531.023438</v>
      </c>
      <c r="AG56" s="107">
        <v>14097.841796999999</v>
      </c>
      <c r="AH56" s="107">
        <v>14672.125</v>
      </c>
      <c r="AI56" s="107">
        <v>15257.526367</v>
      </c>
      <c r="AJ56" s="107">
        <v>15854.038086</v>
      </c>
      <c r="AK56" s="108">
        <v>5.7161999999999998E-2</v>
      </c>
    </row>
    <row r="57" spans="1:37" ht="15" customHeight="1" x14ac:dyDescent="0.35">
      <c r="A57" s="102" t="s">
        <v>296</v>
      </c>
      <c r="B57" s="106" t="s">
        <v>244</v>
      </c>
      <c r="C57" s="107">
        <v>1374.3798830000001</v>
      </c>
      <c r="D57" s="107">
        <v>1508.306519</v>
      </c>
      <c r="E57" s="107">
        <v>1648.9857179999999</v>
      </c>
      <c r="F57" s="107">
        <v>1795.5273440000001</v>
      </c>
      <c r="G57" s="107">
        <v>1948.143311</v>
      </c>
      <c r="H57" s="107">
        <v>2107.3854980000001</v>
      </c>
      <c r="I57" s="107">
        <v>2273.7451169999999</v>
      </c>
      <c r="J57" s="107">
        <v>2447.5520019999999</v>
      </c>
      <c r="K57" s="107">
        <v>2628.6545409999999</v>
      </c>
      <c r="L57" s="107">
        <v>2816.288086</v>
      </c>
      <c r="M57" s="107">
        <v>3010.892578</v>
      </c>
      <c r="N57" s="107">
        <v>3214.5317380000001</v>
      </c>
      <c r="O57" s="107">
        <v>3426.3620609999998</v>
      </c>
      <c r="P57" s="107">
        <v>3647.7080080000001</v>
      </c>
      <c r="Q57" s="107">
        <v>3876.7856449999999</v>
      </c>
      <c r="R57" s="107">
        <v>4113.7329099999997</v>
      </c>
      <c r="S57" s="107">
        <v>4359.2773440000001</v>
      </c>
      <c r="T57" s="107">
        <v>4611.9746089999999</v>
      </c>
      <c r="U57" s="107">
        <v>4875.7880859999996</v>
      </c>
      <c r="V57" s="107">
        <v>5148.3583980000003</v>
      </c>
      <c r="W57" s="107">
        <v>5430.0834960000002</v>
      </c>
      <c r="X57" s="107">
        <v>5721.0595700000003</v>
      </c>
      <c r="Y57" s="107">
        <v>6020.9594729999999</v>
      </c>
      <c r="Z57" s="107">
        <v>6329.7939450000003</v>
      </c>
      <c r="AA57" s="107">
        <v>6647.3676759999998</v>
      </c>
      <c r="AB57" s="107">
        <v>6972.8486329999996</v>
      </c>
      <c r="AC57" s="107">
        <v>7305.3813479999999</v>
      </c>
      <c r="AD57" s="107">
        <v>7644.3662109999996</v>
      </c>
      <c r="AE57" s="107">
        <v>7989.6860349999997</v>
      </c>
      <c r="AF57" s="107">
        <v>8340.8476559999999</v>
      </c>
      <c r="AG57" s="107">
        <v>8697.5888670000004</v>
      </c>
      <c r="AH57" s="107">
        <v>9059.6328119999998</v>
      </c>
      <c r="AI57" s="107">
        <v>9427.5029300000006</v>
      </c>
      <c r="AJ57" s="107">
        <v>9801.1337889999995</v>
      </c>
      <c r="AK57" s="108">
        <v>6.0228999999999998E-2</v>
      </c>
    </row>
    <row r="58" spans="1:37" ht="15" customHeight="1" x14ac:dyDescent="0.35">
      <c r="A58" s="102" t="s">
        <v>297</v>
      </c>
      <c r="B58" s="106" t="s">
        <v>246</v>
      </c>
      <c r="C58" s="107">
        <v>615.89868200000001</v>
      </c>
      <c r="D58" s="107">
        <v>667.83630400000004</v>
      </c>
      <c r="E58" s="107">
        <v>721.82281499999999</v>
      </c>
      <c r="F58" s="107">
        <v>777.84899900000005</v>
      </c>
      <c r="G58" s="107">
        <v>835.94671600000004</v>
      </c>
      <c r="H58" s="107">
        <v>896.24804700000004</v>
      </c>
      <c r="I58" s="107">
        <v>958.81378199999995</v>
      </c>
      <c r="J58" s="107">
        <v>1023.674927</v>
      </c>
      <c r="K58" s="107">
        <v>1090.7364500000001</v>
      </c>
      <c r="L58" s="107">
        <v>1159.9880370000001</v>
      </c>
      <c r="M58" s="107">
        <v>1231.5039059999999</v>
      </c>
      <c r="N58" s="107">
        <v>1305.322388</v>
      </c>
      <c r="O58" s="107">
        <v>1381.4105219999999</v>
      </c>
      <c r="P58" s="107">
        <v>1459.6557620000001</v>
      </c>
      <c r="Q58" s="107">
        <v>1539.9567870000001</v>
      </c>
      <c r="R58" s="107">
        <v>1622.1655270000001</v>
      </c>
      <c r="S58" s="107">
        <v>1705.3682859999999</v>
      </c>
      <c r="T58" s="107">
        <v>1791.7039789999999</v>
      </c>
      <c r="U58" s="107">
        <v>1880.285889</v>
      </c>
      <c r="V58" s="107">
        <v>1971.286987</v>
      </c>
      <c r="W58" s="107">
        <v>2064.9128420000002</v>
      </c>
      <c r="X58" s="107">
        <v>2159.3459469999998</v>
      </c>
      <c r="Y58" s="107">
        <v>2258.8688959999999</v>
      </c>
      <c r="Z58" s="107">
        <v>2360.5209960000002</v>
      </c>
      <c r="AA58" s="107">
        <v>2466.3532709999999</v>
      </c>
      <c r="AB58" s="107">
        <v>2575.1279300000001</v>
      </c>
      <c r="AC58" s="107">
        <v>2686.8686520000001</v>
      </c>
      <c r="AD58" s="107">
        <v>2801.5522460000002</v>
      </c>
      <c r="AE58" s="107">
        <v>2919.1813959999999</v>
      </c>
      <c r="AF58" s="107">
        <v>3038.6953119999998</v>
      </c>
      <c r="AG58" s="107">
        <v>3161.976318</v>
      </c>
      <c r="AH58" s="107">
        <v>3286.0119629999999</v>
      </c>
      <c r="AI58" s="107">
        <v>3413.8413089999999</v>
      </c>
      <c r="AJ58" s="107">
        <v>3545.3857419999999</v>
      </c>
      <c r="AK58" s="108">
        <v>5.3552000000000002E-2</v>
      </c>
    </row>
    <row r="59" spans="1:37" ht="15" customHeight="1" x14ac:dyDescent="0.35">
      <c r="A59" s="102" t="s">
        <v>298</v>
      </c>
      <c r="B59" s="106" t="s">
        <v>248</v>
      </c>
      <c r="C59" s="107">
        <v>465.644409</v>
      </c>
      <c r="D59" s="107">
        <v>500.62539700000002</v>
      </c>
      <c r="E59" s="107">
        <v>536.91815199999996</v>
      </c>
      <c r="F59" s="107">
        <v>574.47558600000002</v>
      </c>
      <c r="G59" s="107">
        <v>613.31634499999996</v>
      </c>
      <c r="H59" s="107">
        <v>653.53668200000004</v>
      </c>
      <c r="I59" s="107">
        <v>695.20593299999996</v>
      </c>
      <c r="J59" s="107">
        <v>738.38531499999999</v>
      </c>
      <c r="K59" s="107">
        <v>782.69604500000003</v>
      </c>
      <c r="L59" s="107">
        <v>828.57293700000002</v>
      </c>
      <c r="M59" s="107">
        <v>876.44134499999996</v>
      </c>
      <c r="N59" s="107">
        <v>925.75585899999999</v>
      </c>
      <c r="O59" s="107">
        <v>977.00116000000003</v>
      </c>
      <c r="P59" s="107">
        <v>1029.665283</v>
      </c>
      <c r="Q59" s="107">
        <v>1083.2979740000001</v>
      </c>
      <c r="R59" s="107">
        <v>1138.0738530000001</v>
      </c>
      <c r="S59" s="107">
        <v>1197.070068</v>
      </c>
      <c r="T59" s="107">
        <v>1258.5395510000001</v>
      </c>
      <c r="U59" s="107">
        <v>1321.025879</v>
      </c>
      <c r="V59" s="107">
        <v>1386.374634</v>
      </c>
      <c r="W59" s="107">
        <v>1453.164673</v>
      </c>
      <c r="X59" s="107">
        <v>1522.3779300000001</v>
      </c>
      <c r="Y59" s="107">
        <v>1594.3460689999999</v>
      </c>
      <c r="Z59" s="107">
        <v>1668.135254</v>
      </c>
      <c r="AA59" s="107">
        <v>1743.5589600000001</v>
      </c>
      <c r="AB59" s="107">
        <v>1821.682129</v>
      </c>
      <c r="AC59" s="107">
        <v>1901.716797</v>
      </c>
      <c r="AD59" s="107">
        <v>1983.0688479999999</v>
      </c>
      <c r="AE59" s="107">
        <v>2066.525635</v>
      </c>
      <c r="AF59" s="107">
        <v>2151.4799800000001</v>
      </c>
      <c r="AG59" s="107">
        <v>2238.2768550000001</v>
      </c>
      <c r="AH59" s="107">
        <v>2326.4804690000001</v>
      </c>
      <c r="AI59" s="107">
        <v>2416.1826169999999</v>
      </c>
      <c r="AJ59" s="107">
        <v>2507.5185550000001</v>
      </c>
      <c r="AK59" s="108">
        <v>5.1638999999999997E-2</v>
      </c>
    </row>
    <row r="60" spans="1:37" ht="15" customHeight="1" x14ac:dyDescent="0.35">
      <c r="A60" s="102" t="s">
        <v>299</v>
      </c>
      <c r="B60" s="106" t="s">
        <v>300</v>
      </c>
      <c r="C60" s="107">
        <v>796.59088099999997</v>
      </c>
      <c r="D60" s="107">
        <v>855.34045400000002</v>
      </c>
      <c r="E60" s="107">
        <v>917.00402799999995</v>
      </c>
      <c r="F60" s="107">
        <v>981.89013699999998</v>
      </c>
      <c r="G60" s="107">
        <v>1050.0329589999999</v>
      </c>
      <c r="H60" s="107">
        <v>1122.115356</v>
      </c>
      <c r="I60" s="107">
        <v>1198.7114260000001</v>
      </c>
      <c r="J60" s="107">
        <v>1280.029297</v>
      </c>
      <c r="K60" s="107">
        <v>1365.959717</v>
      </c>
      <c r="L60" s="107">
        <v>1456.7989500000001</v>
      </c>
      <c r="M60" s="107">
        <v>1552.814453</v>
      </c>
      <c r="N60" s="107">
        <v>1653.7142329999999</v>
      </c>
      <c r="O60" s="107">
        <v>1760.547607</v>
      </c>
      <c r="P60" s="107">
        <v>1872.5151370000001</v>
      </c>
      <c r="Q60" s="107">
        <v>1990.5124510000001</v>
      </c>
      <c r="R60" s="107">
        <v>2114.54126</v>
      </c>
      <c r="S60" s="107">
        <v>2247.609375</v>
      </c>
      <c r="T60" s="107">
        <v>2388.5078119999998</v>
      </c>
      <c r="U60" s="107">
        <v>2536.5178219999998</v>
      </c>
      <c r="V60" s="107">
        <v>2690.9926759999998</v>
      </c>
      <c r="W60" s="107">
        <v>2853.9213869999999</v>
      </c>
      <c r="X60" s="107">
        <v>3022.8603520000001</v>
      </c>
      <c r="Y60" s="107">
        <v>3217.1108399999998</v>
      </c>
      <c r="Z60" s="107">
        <v>3452.7954100000002</v>
      </c>
      <c r="AA60" s="107">
        <v>3673.2133789999998</v>
      </c>
      <c r="AB60" s="107">
        <v>3904.1665039999998</v>
      </c>
      <c r="AC60" s="107">
        <v>4146.3125</v>
      </c>
      <c r="AD60" s="107">
        <v>4400.4233400000003</v>
      </c>
      <c r="AE60" s="107">
        <v>4679.1391599999997</v>
      </c>
      <c r="AF60" s="107">
        <v>4975.2890619999998</v>
      </c>
      <c r="AG60" s="107">
        <v>5283.4731449999999</v>
      </c>
      <c r="AH60" s="107">
        <v>5608.0756840000004</v>
      </c>
      <c r="AI60" s="107">
        <v>5951.4326170000004</v>
      </c>
      <c r="AJ60" s="107">
        <v>6310.6108400000003</v>
      </c>
      <c r="AK60" s="108">
        <v>6.4444000000000001E-2</v>
      </c>
    </row>
    <row r="61" spans="1:37" ht="15" customHeight="1" x14ac:dyDescent="0.35">
      <c r="A61" s="102" t="s">
        <v>301</v>
      </c>
      <c r="B61" s="106" t="s">
        <v>244</v>
      </c>
      <c r="C61" s="107">
        <v>535.11596699999996</v>
      </c>
      <c r="D61" s="107">
        <v>574.69287099999997</v>
      </c>
      <c r="E61" s="107">
        <v>616.62622099999999</v>
      </c>
      <c r="F61" s="107">
        <v>661.01641800000004</v>
      </c>
      <c r="G61" s="107">
        <v>707.98113999999998</v>
      </c>
      <c r="H61" s="107">
        <v>757.71844499999997</v>
      </c>
      <c r="I61" s="107">
        <v>810.42889400000001</v>
      </c>
      <c r="J61" s="107">
        <v>866.26641800000004</v>
      </c>
      <c r="K61" s="107">
        <v>925.46704099999999</v>
      </c>
      <c r="L61" s="107">
        <v>988.28979500000003</v>
      </c>
      <c r="M61" s="107">
        <v>1054.768433</v>
      </c>
      <c r="N61" s="107">
        <v>1125.109009</v>
      </c>
      <c r="O61" s="107">
        <v>1199.6850589999999</v>
      </c>
      <c r="P61" s="107">
        <v>1278.300659</v>
      </c>
      <c r="Q61" s="107">
        <v>1360.9654539999999</v>
      </c>
      <c r="R61" s="107">
        <v>1447.672241</v>
      </c>
      <c r="S61" s="107">
        <v>1539.087158</v>
      </c>
      <c r="T61" s="107">
        <v>1635.510986</v>
      </c>
      <c r="U61" s="107">
        <v>1737.0214840000001</v>
      </c>
      <c r="V61" s="107">
        <v>1842.717163</v>
      </c>
      <c r="W61" s="107">
        <v>1954.559082</v>
      </c>
      <c r="X61" s="107">
        <v>2071.3420409999999</v>
      </c>
      <c r="Y61" s="107">
        <v>2210.0639649999998</v>
      </c>
      <c r="Z61" s="107">
        <v>2385.2473140000002</v>
      </c>
      <c r="AA61" s="107">
        <v>2545.344482</v>
      </c>
      <c r="AB61" s="107">
        <v>2713.4411620000001</v>
      </c>
      <c r="AC61" s="107">
        <v>2890.8405760000001</v>
      </c>
      <c r="AD61" s="107">
        <v>3078.0585940000001</v>
      </c>
      <c r="AE61" s="107">
        <v>3275.2475589999999</v>
      </c>
      <c r="AF61" s="107">
        <v>3483.3413089999999</v>
      </c>
      <c r="AG61" s="107">
        <v>3700.0844729999999</v>
      </c>
      <c r="AH61" s="107">
        <v>3929.429443</v>
      </c>
      <c r="AI61" s="107">
        <v>4172.4956050000001</v>
      </c>
      <c r="AJ61" s="107">
        <v>4427.0610349999997</v>
      </c>
      <c r="AK61" s="108">
        <v>6.5880999999999995E-2</v>
      </c>
    </row>
    <row r="62" spans="1:37" ht="15" customHeight="1" x14ac:dyDescent="0.35">
      <c r="A62" s="102" t="s">
        <v>302</v>
      </c>
      <c r="B62" s="106" t="s">
        <v>246</v>
      </c>
      <c r="C62" s="107">
        <v>134.86114499999999</v>
      </c>
      <c r="D62" s="107">
        <v>146.996826</v>
      </c>
      <c r="E62" s="107">
        <v>159.28207399999999</v>
      </c>
      <c r="F62" s="107">
        <v>171.92901599999999</v>
      </c>
      <c r="G62" s="107">
        <v>184.86087000000001</v>
      </c>
      <c r="H62" s="107">
        <v>198.55723599999999</v>
      </c>
      <c r="I62" s="107">
        <v>213.36303699999999</v>
      </c>
      <c r="J62" s="107">
        <v>229.293396</v>
      </c>
      <c r="K62" s="107">
        <v>245.986649</v>
      </c>
      <c r="L62" s="107">
        <v>263.47909499999997</v>
      </c>
      <c r="M62" s="107">
        <v>281.966339</v>
      </c>
      <c r="N62" s="107">
        <v>301.32321200000001</v>
      </c>
      <c r="O62" s="107">
        <v>321.37240600000001</v>
      </c>
      <c r="P62" s="107">
        <v>341.95935100000003</v>
      </c>
      <c r="Q62" s="107">
        <v>363.939911</v>
      </c>
      <c r="R62" s="107">
        <v>387.29461700000002</v>
      </c>
      <c r="S62" s="107">
        <v>414.32952899999998</v>
      </c>
      <c r="T62" s="107">
        <v>443.50192299999998</v>
      </c>
      <c r="U62" s="107">
        <v>473.98666400000002</v>
      </c>
      <c r="V62" s="107">
        <v>505.99737499999998</v>
      </c>
      <c r="W62" s="107">
        <v>539.52777100000003</v>
      </c>
      <c r="X62" s="107">
        <v>573.58007799999996</v>
      </c>
      <c r="Y62" s="107">
        <v>609.91760299999999</v>
      </c>
      <c r="Z62" s="107">
        <v>650.40368699999999</v>
      </c>
      <c r="AA62" s="107">
        <v>690.37353499999995</v>
      </c>
      <c r="AB62" s="107">
        <v>731.78894000000003</v>
      </c>
      <c r="AC62" s="107">
        <v>774.77392599999996</v>
      </c>
      <c r="AD62" s="107">
        <v>819.19219999999996</v>
      </c>
      <c r="AE62" s="107">
        <v>865.311646</v>
      </c>
      <c r="AF62" s="107">
        <v>912.90429700000004</v>
      </c>
      <c r="AG62" s="107">
        <v>961.76074200000005</v>
      </c>
      <c r="AH62" s="107">
        <v>1012.311096</v>
      </c>
      <c r="AI62" s="107">
        <v>1065.0081789999999</v>
      </c>
      <c r="AJ62" s="107">
        <v>1119.3969729999999</v>
      </c>
      <c r="AK62" s="108">
        <v>6.5497E-2</v>
      </c>
    </row>
    <row r="63" spans="1:37" ht="15" customHeight="1" x14ac:dyDescent="0.35">
      <c r="A63" s="102" t="s">
        <v>303</v>
      </c>
      <c r="B63" s="106" t="s">
        <v>248</v>
      </c>
      <c r="C63" s="107">
        <v>126.61378499999999</v>
      </c>
      <c r="D63" s="107">
        <v>133.65074200000001</v>
      </c>
      <c r="E63" s="107">
        <v>141.09570299999999</v>
      </c>
      <c r="F63" s="107">
        <v>148.94470200000001</v>
      </c>
      <c r="G63" s="107">
        <v>157.19085699999999</v>
      </c>
      <c r="H63" s="107">
        <v>165.83969099999999</v>
      </c>
      <c r="I63" s="107">
        <v>174.919556</v>
      </c>
      <c r="J63" s="107">
        <v>184.469482</v>
      </c>
      <c r="K63" s="107">
        <v>194.506012</v>
      </c>
      <c r="L63" s="107">
        <v>205.03001399999999</v>
      </c>
      <c r="M63" s="107">
        <v>216.07965100000001</v>
      </c>
      <c r="N63" s="107">
        <v>227.28201300000001</v>
      </c>
      <c r="O63" s="107">
        <v>239.49005099999999</v>
      </c>
      <c r="P63" s="107">
        <v>252.25514200000001</v>
      </c>
      <c r="Q63" s="107">
        <v>265.60699499999998</v>
      </c>
      <c r="R63" s="107">
        <v>279.574524</v>
      </c>
      <c r="S63" s="107">
        <v>294.19274899999999</v>
      </c>
      <c r="T63" s="107">
        <v>309.49478099999999</v>
      </c>
      <c r="U63" s="107">
        <v>325.50973499999998</v>
      </c>
      <c r="V63" s="107">
        <v>342.27813700000002</v>
      </c>
      <c r="W63" s="107">
        <v>359.834564</v>
      </c>
      <c r="X63" s="107">
        <v>377.93810999999999</v>
      </c>
      <c r="Y63" s="107">
        <v>397.12939499999999</v>
      </c>
      <c r="Z63" s="107">
        <v>417.14453099999997</v>
      </c>
      <c r="AA63" s="107">
        <v>437.49529999999999</v>
      </c>
      <c r="AB63" s="107">
        <v>458.93652300000002</v>
      </c>
      <c r="AC63" s="107">
        <v>480.69824199999999</v>
      </c>
      <c r="AD63" s="107">
        <v>503.17275999999998</v>
      </c>
      <c r="AE63" s="107">
        <v>538.57995600000004</v>
      </c>
      <c r="AF63" s="107">
        <v>579.04370100000006</v>
      </c>
      <c r="AG63" s="107">
        <v>621.62792999999999</v>
      </c>
      <c r="AH63" s="107">
        <v>666.33477800000003</v>
      </c>
      <c r="AI63" s="107">
        <v>713.92852800000003</v>
      </c>
      <c r="AJ63" s="107">
        <v>764.15289299999995</v>
      </c>
      <c r="AK63" s="108">
        <v>5.5996999999999998E-2</v>
      </c>
    </row>
    <row r="64" spans="1:37" ht="15" customHeight="1" x14ac:dyDescent="0.35">
      <c r="A64" s="102" t="s">
        <v>304</v>
      </c>
      <c r="B64" s="106" t="s">
        <v>305</v>
      </c>
      <c r="C64" s="107">
        <v>840.35919200000001</v>
      </c>
      <c r="D64" s="107">
        <v>863.479736</v>
      </c>
      <c r="E64" s="107">
        <v>885.99249299999997</v>
      </c>
      <c r="F64" s="107">
        <v>908.58471699999996</v>
      </c>
      <c r="G64" s="107">
        <v>931.06152299999997</v>
      </c>
      <c r="H64" s="107">
        <v>953.98181199999999</v>
      </c>
      <c r="I64" s="107">
        <v>977.199341</v>
      </c>
      <c r="J64" s="107">
        <v>999.327271</v>
      </c>
      <c r="K64" s="107">
        <v>1020.775879</v>
      </c>
      <c r="L64" s="107">
        <v>1041.6585689999999</v>
      </c>
      <c r="M64" s="107">
        <v>1062.58374</v>
      </c>
      <c r="N64" s="107">
        <v>1084.1188959999999</v>
      </c>
      <c r="O64" s="107">
        <v>1106.1376949999999</v>
      </c>
      <c r="P64" s="107">
        <v>1128.596558</v>
      </c>
      <c r="Q64" s="107">
        <v>1160.7426760000001</v>
      </c>
      <c r="R64" s="107">
        <v>1193.775879</v>
      </c>
      <c r="S64" s="107">
        <v>1229.033203</v>
      </c>
      <c r="T64" s="107">
        <v>1265.496948</v>
      </c>
      <c r="U64" s="107">
        <v>1302.0279539999999</v>
      </c>
      <c r="V64" s="107">
        <v>1338.5607910000001</v>
      </c>
      <c r="W64" s="107">
        <v>1377.845337</v>
      </c>
      <c r="X64" s="107">
        <v>1418.4638669999999</v>
      </c>
      <c r="Y64" s="107">
        <v>1461.9956050000001</v>
      </c>
      <c r="Z64" s="107">
        <v>1517.8374020000001</v>
      </c>
      <c r="AA64" s="107">
        <v>1564.979126</v>
      </c>
      <c r="AB64" s="107">
        <v>1614.2777100000001</v>
      </c>
      <c r="AC64" s="107">
        <v>1665.654663</v>
      </c>
      <c r="AD64" s="107">
        <v>1718.5539550000001</v>
      </c>
      <c r="AE64" s="107">
        <v>1774.953857</v>
      </c>
      <c r="AF64" s="107">
        <v>1834.336914</v>
      </c>
      <c r="AG64" s="107">
        <v>1894.9360349999999</v>
      </c>
      <c r="AH64" s="107">
        <v>1957.264404</v>
      </c>
      <c r="AI64" s="107">
        <v>2020.9608149999999</v>
      </c>
      <c r="AJ64" s="107">
        <v>2085.5002439999998</v>
      </c>
      <c r="AK64" s="108">
        <v>2.7938999999999999E-2</v>
      </c>
    </row>
    <row r="65" spans="1:37" ht="15" customHeight="1" x14ac:dyDescent="0.35">
      <c r="A65" s="102" t="s">
        <v>306</v>
      </c>
      <c r="B65" s="106" t="s">
        <v>244</v>
      </c>
      <c r="C65" s="107">
        <v>313.19250499999998</v>
      </c>
      <c r="D65" s="107">
        <v>328.65356400000002</v>
      </c>
      <c r="E65" s="107">
        <v>344.029877</v>
      </c>
      <c r="F65" s="107">
        <v>360.04617300000001</v>
      </c>
      <c r="G65" s="107">
        <v>376.53121900000002</v>
      </c>
      <c r="H65" s="107">
        <v>394.05935699999998</v>
      </c>
      <c r="I65" s="107">
        <v>412.52212500000002</v>
      </c>
      <c r="J65" s="107">
        <v>430.50305200000003</v>
      </c>
      <c r="K65" s="107">
        <v>448.325378</v>
      </c>
      <c r="L65" s="107">
        <v>466.033997</v>
      </c>
      <c r="M65" s="107">
        <v>484.10534699999999</v>
      </c>
      <c r="N65" s="107">
        <v>502.929688</v>
      </c>
      <c r="O65" s="107">
        <v>522.22869900000001</v>
      </c>
      <c r="P65" s="107">
        <v>541.90008499999999</v>
      </c>
      <c r="Q65" s="107">
        <v>567.52838099999997</v>
      </c>
      <c r="R65" s="107">
        <v>593.66796899999997</v>
      </c>
      <c r="S65" s="107">
        <v>621.47137499999997</v>
      </c>
      <c r="T65" s="107">
        <v>650.46173099999999</v>
      </c>
      <c r="U65" s="107">
        <v>680.16094999999996</v>
      </c>
      <c r="V65" s="107">
        <v>710.29162599999995</v>
      </c>
      <c r="W65" s="107">
        <v>741.78436299999998</v>
      </c>
      <c r="X65" s="107">
        <v>773.82849099999999</v>
      </c>
      <c r="Y65" s="107">
        <v>806.635986</v>
      </c>
      <c r="Z65" s="107">
        <v>850.75024399999995</v>
      </c>
      <c r="AA65" s="107">
        <v>885.35369900000001</v>
      </c>
      <c r="AB65" s="107">
        <v>921.43768299999999</v>
      </c>
      <c r="AC65" s="107">
        <v>959.098206</v>
      </c>
      <c r="AD65" s="107">
        <v>997.82257100000004</v>
      </c>
      <c r="AE65" s="107">
        <v>1037.677124</v>
      </c>
      <c r="AF65" s="107">
        <v>1078.828491</v>
      </c>
      <c r="AG65" s="107">
        <v>1120.594971</v>
      </c>
      <c r="AH65" s="107">
        <v>1163.3240969999999</v>
      </c>
      <c r="AI65" s="107">
        <v>1206.794189</v>
      </c>
      <c r="AJ65" s="107">
        <v>1250.7202150000001</v>
      </c>
      <c r="AK65" s="108">
        <v>4.2648999999999999E-2</v>
      </c>
    </row>
    <row r="66" spans="1:37" ht="15" customHeight="1" x14ac:dyDescent="0.35">
      <c r="A66" s="102" t="s">
        <v>307</v>
      </c>
      <c r="B66" s="106" t="s">
        <v>246</v>
      </c>
      <c r="C66" s="107">
        <v>123.709839</v>
      </c>
      <c r="D66" s="107">
        <v>130.49160800000001</v>
      </c>
      <c r="E66" s="107">
        <v>137.36389199999999</v>
      </c>
      <c r="F66" s="107">
        <v>144.325897</v>
      </c>
      <c r="G66" s="107">
        <v>151.392426</v>
      </c>
      <c r="H66" s="107">
        <v>158.57566800000001</v>
      </c>
      <c r="I66" s="107">
        <v>165.85990899999999</v>
      </c>
      <c r="J66" s="107">
        <v>173.242615</v>
      </c>
      <c r="K66" s="107">
        <v>180.715408</v>
      </c>
      <c r="L66" s="107">
        <v>188.24485799999999</v>
      </c>
      <c r="M66" s="107">
        <v>195.82515000000001</v>
      </c>
      <c r="N66" s="107">
        <v>203.453812</v>
      </c>
      <c r="O66" s="107">
        <v>211.07591199999999</v>
      </c>
      <c r="P66" s="107">
        <v>218.657364</v>
      </c>
      <c r="Q66" s="107">
        <v>226.18211400000001</v>
      </c>
      <c r="R66" s="107">
        <v>233.63755800000001</v>
      </c>
      <c r="S66" s="107">
        <v>241.02954099999999</v>
      </c>
      <c r="T66" s="107">
        <v>248.36729399999999</v>
      </c>
      <c r="U66" s="107">
        <v>255.591431</v>
      </c>
      <c r="V66" s="107">
        <v>262.69879200000003</v>
      </c>
      <c r="W66" s="107">
        <v>269.690155</v>
      </c>
      <c r="X66" s="107">
        <v>276.53539999999998</v>
      </c>
      <c r="Y66" s="107">
        <v>283.25784299999998</v>
      </c>
      <c r="Z66" s="107">
        <v>289.88720699999999</v>
      </c>
      <c r="AA66" s="107">
        <v>296.44689899999997</v>
      </c>
      <c r="AB66" s="107">
        <v>302.97976699999998</v>
      </c>
      <c r="AC66" s="107">
        <v>309.50820900000002</v>
      </c>
      <c r="AD66" s="107">
        <v>316.15054300000003</v>
      </c>
      <c r="AE66" s="107">
        <v>324.88961799999998</v>
      </c>
      <c r="AF66" s="107">
        <v>335.07232699999997</v>
      </c>
      <c r="AG66" s="107">
        <v>345.620789</v>
      </c>
      <c r="AH66" s="107">
        <v>356.69064300000002</v>
      </c>
      <c r="AI66" s="107">
        <v>368.11413599999997</v>
      </c>
      <c r="AJ66" s="107">
        <v>379.64382899999998</v>
      </c>
      <c r="AK66" s="108">
        <v>3.3936000000000001E-2</v>
      </c>
    </row>
    <row r="67" spans="1:37" ht="15" customHeight="1" x14ac:dyDescent="0.35">
      <c r="A67" s="102" t="s">
        <v>308</v>
      </c>
      <c r="B67" s="106" t="s">
        <v>248</v>
      </c>
      <c r="C67" s="107">
        <v>403.45684799999998</v>
      </c>
      <c r="D67" s="107">
        <v>404.33459499999998</v>
      </c>
      <c r="E67" s="107">
        <v>404.598724</v>
      </c>
      <c r="F67" s="107">
        <v>404.21261600000003</v>
      </c>
      <c r="G67" s="107">
        <v>403.137878</v>
      </c>
      <c r="H67" s="107">
        <v>401.34677099999999</v>
      </c>
      <c r="I67" s="107">
        <v>398.81735200000003</v>
      </c>
      <c r="J67" s="107">
        <v>395.58157299999999</v>
      </c>
      <c r="K67" s="107">
        <v>391.73510700000003</v>
      </c>
      <c r="L67" s="107">
        <v>387.37966899999998</v>
      </c>
      <c r="M67" s="107">
        <v>382.65322900000001</v>
      </c>
      <c r="N67" s="107">
        <v>377.73535199999998</v>
      </c>
      <c r="O67" s="107">
        <v>372.833099</v>
      </c>
      <c r="P67" s="107">
        <v>368.03909299999998</v>
      </c>
      <c r="Q67" s="107">
        <v>367.03213499999998</v>
      </c>
      <c r="R67" s="107">
        <v>366.47030599999999</v>
      </c>
      <c r="S67" s="107">
        <v>366.53228799999999</v>
      </c>
      <c r="T67" s="107">
        <v>366.66787699999998</v>
      </c>
      <c r="U67" s="107">
        <v>366.27560399999999</v>
      </c>
      <c r="V67" s="107">
        <v>365.570312</v>
      </c>
      <c r="W67" s="107">
        <v>366.37088</v>
      </c>
      <c r="X67" s="107">
        <v>368.10003699999999</v>
      </c>
      <c r="Y67" s="107">
        <v>372.10183699999999</v>
      </c>
      <c r="Z67" s="107">
        <v>377.199951</v>
      </c>
      <c r="AA67" s="107">
        <v>383.17861900000003</v>
      </c>
      <c r="AB67" s="107">
        <v>389.860229</v>
      </c>
      <c r="AC67" s="107">
        <v>397.048248</v>
      </c>
      <c r="AD67" s="107">
        <v>404.580872</v>
      </c>
      <c r="AE67" s="107">
        <v>412.38714599999997</v>
      </c>
      <c r="AF67" s="107">
        <v>420.43597399999999</v>
      </c>
      <c r="AG67" s="107">
        <v>428.72024499999998</v>
      </c>
      <c r="AH67" s="107">
        <v>437.249573</v>
      </c>
      <c r="AI67" s="107">
        <v>446.05248999999998</v>
      </c>
      <c r="AJ67" s="107">
        <v>455.136169</v>
      </c>
      <c r="AK67" s="108">
        <v>3.705E-3</v>
      </c>
    </row>
    <row r="68" spans="1:37" ht="15" customHeight="1" x14ac:dyDescent="0.35">
      <c r="A68" s="102" t="s">
        <v>309</v>
      </c>
      <c r="B68" s="105" t="s">
        <v>310</v>
      </c>
      <c r="C68" s="109">
        <v>32124.421875</v>
      </c>
      <c r="D68" s="109">
        <v>33618.664062000003</v>
      </c>
      <c r="E68" s="109">
        <v>35167.789062000003</v>
      </c>
      <c r="F68" s="109">
        <v>36763.273437999997</v>
      </c>
      <c r="G68" s="109">
        <v>38394.296875</v>
      </c>
      <c r="H68" s="109">
        <v>40043.476562000003</v>
      </c>
      <c r="I68" s="109">
        <v>41718.085937999997</v>
      </c>
      <c r="J68" s="109">
        <v>43413.480469000002</v>
      </c>
      <c r="K68" s="109">
        <v>45146.003905999998</v>
      </c>
      <c r="L68" s="109">
        <v>46903.328125</v>
      </c>
      <c r="M68" s="109">
        <v>48678.066405999998</v>
      </c>
      <c r="N68" s="109">
        <v>50460.925780999998</v>
      </c>
      <c r="O68" s="109">
        <v>52281.980469000002</v>
      </c>
      <c r="P68" s="109">
        <v>54129.761719000002</v>
      </c>
      <c r="Q68" s="109">
        <v>56000.222655999998</v>
      </c>
      <c r="R68" s="109">
        <v>57900.886719000002</v>
      </c>
      <c r="S68" s="109">
        <v>59849.574219000002</v>
      </c>
      <c r="T68" s="109">
        <v>61837.207030999998</v>
      </c>
      <c r="U68" s="109">
        <v>63874.226562000003</v>
      </c>
      <c r="V68" s="109">
        <v>65943.09375</v>
      </c>
      <c r="W68" s="109">
        <v>68060.6875</v>
      </c>
      <c r="X68" s="109">
        <v>70194.734375</v>
      </c>
      <c r="Y68" s="109">
        <v>72370.671875</v>
      </c>
      <c r="Z68" s="109">
        <v>74584.6875</v>
      </c>
      <c r="AA68" s="109">
        <v>76856.195311999996</v>
      </c>
      <c r="AB68" s="109">
        <v>79190.625</v>
      </c>
      <c r="AC68" s="109">
        <v>81574.429688000004</v>
      </c>
      <c r="AD68" s="109">
        <v>83992.679688000004</v>
      </c>
      <c r="AE68" s="109">
        <v>86456.539061999996</v>
      </c>
      <c r="AF68" s="109">
        <v>88962.789061999996</v>
      </c>
      <c r="AG68" s="109">
        <v>91495.164061999996</v>
      </c>
      <c r="AH68" s="109">
        <v>94039.414061999996</v>
      </c>
      <c r="AI68" s="109">
        <v>96632.515625</v>
      </c>
      <c r="AJ68" s="109">
        <v>99265.992188000004</v>
      </c>
      <c r="AK68" s="110">
        <v>3.4414E-2</v>
      </c>
    </row>
    <row r="71" spans="1:37" ht="15" customHeight="1" x14ac:dyDescent="0.35">
      <c r="B71" s="105" t="s">
        <v>311</v>
      </c>
    </row>
    <row r="72" spans="1:37" ht="15" customHeight="1" x14ac:dyDescent="0.35">
      <c r="A72" s="102" t="s">
        <v>312</v>
      </c>
      <c r="B72" s="106" t="s">
        <v>242</v>
      </c>
      <c r="C72" s="107">
        <v>6585.1777339999999</v>
      </c>
      <c r="D72" s="107">
        <v>6869.1513670000004</v>
      </c>
      <c r="E72" s="107">
        <v>7151.0146480000003</v>
      </c>
      <c r="F72" s="107">
        <v>7430.0966799999997</v>
      </c>
      <c r="G72" s="107">
        <v>7708.7568359999996</v>
      </c>
      <c r="H72" s="107">
        <v>7980.7685549999997</v>
      </c>
      <c r="I72" s="107">
        <v>8247.6445309999999</v>
      </c>
      <c r="J72" s="107">
        <v>8508.8632809999999</v>
      </c>
      <c r="K72" s="107">
        <v>8762.3271480000003</v>
      </c>
      <c r="L72" s="107">
        <v>9006.0576170000004</v>
      </c>
      <c r="M72" s="107">
        <v>9244.0537110000005</v>
      </c>
      <c r="N72" s="107">
        <v>9482.1318360000005</v>
      </c>
      <c r="O72" s="107">
        <v>9708.2011719999991</v>
      </c>
      <c r="P72" s="107">
        <v>9926.1171880000002</v>
      </c>
      <c r="Q72" s="107">
        <v>10107.299805000001</v>
      </c>
      <c r="R72" s="107">
        <v>10264.901367</v>
      </c>
      <c r="S72" s="107">
        <v>10419.205078000001</v>
      </c>
      <c r="T72" s="107">
        <v>10565.257812</v>
      </c>
      <c r="U72" s="107">
        <v>10701.796875</v>
      </c>
      <c r="V72" s="107">
        <v>10840.538086</v>
      </c>
      <c r="W72" s="107">
        <v>10975.748046999999</v>
      </c>
      <c r="X72" s="107">
        <v>11104.815430000001</v>
      </c>
      <c r="Y72" s="107">
        <v>11228.179688</v>
      </c>
      <c r="Z72" s="107">
        <v>11351.535156</v>
      </c>
      <c r="AA72" s="107">
        <v>11479.03125</v>
      </c>
      <c r="AB72" s="107">
        <v>11614.234375</v>
      </c>
      <c r="AC72" s="107">
        <v>11760.215819999999</v>
      </c>
      <c r="AD72" s="107">
        <v>11918.265625</v>
      </c>
      <c r="AE72" s="107">
        <v>12076.583984000001</v>
      </c>
      <c r="AF72" s="107">
        <v>12241.539062</v>
      </c>
      <c r="AG72" s="107">
        <v>12408.065430000001</v>
      </c>
      <c r="AH72" s="107">
        <v>12549.944336</v>
      </c>
      <c r="AI72" s="107">
        <v>12682.849609000001</v>
      </c>
      <c r="AJ72" s="107">
        <v>12812.458008</v>
      </c>
      <c r="AK72" s="108">
        <v>1.9671999999999999E-2</v>
      </c>
    </row>
    <row r="73" spans="1:37" ht="15" customHeight="1" x14ac:dyDescent="0.35">
      <c r="A73" s="102" t="s">
        <v>313</v>
      </c>
      <c r="B73" s="106" t="s">
        <v>244</v>
      </c>
      <c r="C73" s="107">
        <v>3740.6677249999998</v>
      </c>
      <c r="D73" s="107">
        <v>3931.6379390000002</v>
      </c>
      <c r="E73" s="107">
        <v>4130.4780270000001</v>
      </c>
      <c r="F73" s="107">
        <v>4332.0688479999999</v>
      </c>
      <c r="G73" s="107">
        <v>4532.6469729999999</v>
      </c>
      <c r="H73" s="107">
        <v>4729.6508789999998</v>
      </c>
      <c r="I73" s="107">
        <v>4916.6098629999997</v>
      </c>
      <c r="J73" s="107">
        <v>5097.1835940000001</v>
      </c>
      <c r="K73" s="107">
        <v>5272.5512699999999</v>
      </c>
      <c r="L73" s="107">
        <v>5441.4946289999998</v>
      </c>
      <c r="M73" s="107">
        <v>5608.984375</v>
      </c>
      <c r="N73" s="107">
        <v>5777.1743159999996</v>
      </c>
      <c r="O73" s="107">
        <v>5939.2246089999999</v>
      </c>
      <c r="P73" s="107">
        <v>6096.6875</v>
      </c>
      <c r="Q73" s="107">
        <v>6229.1752930000002</v>
      </c>
      <c r="R73" s="107">
        <v>6341.9174800000001</v>
      </c>
      <c r="S73" s="107">
        <v>6452.4365230000003</v>
      </c>
      <c r="T73" s="107">
        <v>6555.3544920000004</v>
      </c>
      <c r="U73" s="107">
        <v>6649.8881840000004</v>
      </c>
      <c r="V73" s="107">
        <v>6747.5278319999998</v>
      </c>
      <c r="W73" s="107">
        <v>6842.8364259999998</v>
      </c>
      <c r="X73" s="107">
        <v>6932.7734380000002</v>
      </c>
      <c r="Y73" s="107">
        <v>7018.5048829999996</v>
      </c>
      <c r="Z73" s="107">
        <v>7104.9487300000001</v>
      </c>
      <c r="AA73" s="107">
        <v>7196.4677730000003</v>
      </c>
      <c r="AB73" s="107">
        <v>7294.2016599999997</v>
      </c>
      <c r="AC73" s="107">
        <v>7400.2709960000002</v>
      </c>
      <c r="AD73" s="107">
        <v>7515.109375</v>
      </c>
      <c r="AE73" s="107">
        <v>7636.3066410000001</v>
      </c>
      <c r="AF73" s="107">
        <v>7763.6328119999998</v>
      </c>
      <c r="AG73" s="107">
        <v>7889.205078</v>
      </c>
      <c r="AH73" s="107">
        <v>8016.3642579999996</v>
      </c>
      <c r="AI73" s="107">
        <v>8142.2197269999997</v>
      </c>
      <c r="AJ73" s="107">
        <v>8263.4765619999998</v>
      </c>
      <c r="AK73" s="108">
        <v>2.3484000000000001E-2</v>
      </c>
    </row>
    <row r="74" spans="1:37" ht="15" customHeight="1" x14ac:dyDescent="0.35">
      <c r="A74" s="102" t="s">
        <v>314</v>
      </c>
      <c r="B74" s="106" t="s">
        <v>246</v>
      </c>
      <c r="C74" s="107">
        <v>558.34661900000003</v>
      </c>
      <c r="D74" s="107">
        <v>574.38983199999996</v>
      </c>
      <c r="E74" s="107">
        <v>589.75048800000002</v>
      </c>
      <c r="F74" s="107">
        <v>601.60192900000004</v>
      </c>
      <c r="G74" s="107">
        <v>615.952271</v>
      </c>
      <c r="H74" s="107">
        <v>630.985229</v>
      </c>
      <c r="I74" s="107">
        <v>646.51715100000001</v>
      </c>
      <c r="J74" s="107">
        <v>662.841858</v>
      </c>
      <c r="K74" s="107">
        <v>680.35443099999998</v>
      </c>
      <c r="L74" s="107">
        <v>698.66955600000006</v>
      </c>
      <c r="M74" s="107">
        <v>716.68511999999998</v>
      </c>
      <c r="N74" s="107">
        <v>737.96453899999995</v>
      </c>
      <c r="O74" s="107">
        <v>757.40313700000002</v>
      </c>
      <c r="P74" s="107">
        <v>776.85681199999999</v>
      </c>
      <c r="Q74" s="107">
        <v>798.31957999999997</v>
      </c>
      <c r="R74" s="107">
        <v>820.02032499999996</v>
      </c>
      <c r="S74" s="107">
        <v>842.11035200000003</v>
      </c>
      <c r="T74" s="107">
        <v>864.85461399999997</v>
      </c>
      <c r="U74" s="107">
        <v>887.78747599999997</v>
      </c>
      <c r="V74" s="107">
        <v>910.79913299999998</v>
      </c>
      <c r="W74" s="107">
        <v>934.275757</v>
      </c>
      <c r="X74" s="107">
        <v>958.39428699999996</v>
      </c>
      <c r="Y74" s="107">
        <v>982.79888900000003</v>
      </c>
      <c r="Z74" s="107">
        <v>1007.716492</v>
      </c>
      <c r="AA74" s="107">
        <v>1031.8865969999999</v>
      </c>
      <c r="AB74" s="107">
        <v>1056.7669679999999</v>
      </c>
      <c r="AC74" s="107">
        <v>1082.328857</v>
      </c>
      <c r="AD74" s="107">
        <v>1108.517578</v>
      </c>
      <c r="AE74" s="107">
        <v>1135.603394</v>
      </c>
      <c r="AF74" s="107">
        <v>1163.432495</v>
      </c>
      <c r="AG74" s="107">
        <v>1192.1010739999999</v>
      </c>
      <c r="AH74" s="107">
        <v>1221.215698</v>
      </c>
      <c r="AI74" s="107">
        <v>1250.420654</v>
      </c>
      <c r="AJ74" s="107">
        <v>1279.397827</v>
      </c>
      <c r="AK74" s="108">
        <v>2.5342E-2</v>
      </c>
    </row>
    <row r="75" spans="1:37" ht="15" customHeight="1" x14ac:dyDescent="0.35">
      <c r="A75" s="102" t="s">
        <v>315</v>
      </c>
      <c r="B75" s="106" t="s">
        <v>248</v>
      </c>
      <c r="C75" s="107">
        <v>2286.1633299999999</v>
      </c>
      <c r="D75" s="107">
        <v>2363.1232909999999</v>
      </c>
      <c r="E75" s="107">
        <v>2430.7858890000002</v>
      </c>
      <c r="F75" s="107">
        <v>2496.4260250000002</v>
      </c>
      <c r="G75" s="107">
        <v>2560.1577149999998</v>
      </c>
      <c r="H75" s="107">
        <v>2620.1320799999999</v>
      </c>
      <c r="I75" s="107">
        <v>2684.5180660000001</v>
      </c>
      <c r="J75" s="107">
        <v>2748.8378910000001</v>
      </c>
      <c r="K75" s="107">
        <v>2809.4213869999999</v>
      </c>
      <c r="L75" s="107">
        <v>2865.8933109999998</v>
      </c>
      <c r="M75" s="107">
        <v>2918.3842770000001</v>
      </c>
      <c r="N75" s="107">
        <v>2966.9934079999998</v>
      </c>
      <c r="O75" s="107">
        <v>3011.5727539999998</v>
      </c>
      <c r="P75" s="107">
        <v>3052.5729980000001</v>
      </c>
      <c r="Q75" s="107">
        <v>3079.804932</v>
      </c>
      <c r="R75" s="107">
        <v>3102.9636230000001</v>
      </c>
      <c r="S75" s="107">
        <v>3124.6577149999998</v>
      </c>
      <c r="T75" s="107">
        <v>3145.0483399999998</v>
      </c>
      <c r="U75" s="107">
        <v>3164.1213379999999</v>
      </c>
      <c r="V75" s="107">
        <v>3182.210693</v>
      </c>
      <c r="W75" s="107">
        <v>3198.6362300000001</v>
      </c>
      <c r="X75" s="107">
        <v>3213.6477049999999</v>
      </c>
      <c r="Y75" s="107">
        <v>3226.8759770000001</v>
      </c>
      <c r="Z75" s="107">
        <v>3238.8703609999998</v>
      </c>
      <c r="AA75" s="107">
        <v>3250.6765140000002</v>
      </c>
      <c r="AB75" s="107">
        <v>3263.2653810000002</v>
      </c>
      <c r="AC75" s="107">
        <v>3277.6164549999999</v>
      </c>
      <c r="AD75" s="107">
        <v>3294.638672</v>
      </c>
      <c r="AE75" s="107">
        <v>3304.673828</v>
      </c>
      <c r="AF75" s="107">
        <v>3314.4733890000002</v>
      </c>
      <c r="AG75" s="107">
        <v>3326.7585450000001</v>
      </c>
      <c r="AH75" s="107">
        <v>3312.3640140000002</v>
      </c>
      <c r="AI75" s="107">
        <v>3290.20874</v>
      </c>
      <c r="AJ75" s="107">
        <v>3269.5842290000001</v>
      </c>
      <c r="AK75" s="108">
        <v>1.0198E-2</v>
      </c>
    </row>
    <row r="76" spans="1:37" ht="15" customHeight="1" x14ac:dyDescent="0.35">
      <c r="A76" s="102" t="s">
        <v>316</v>
      </c>
      <c r="B76" s="106" t="s">
        <v>250</v>
      </c>
      <c r="C76" s="107">
        <v>831.026611</v>
      </c>
      <c r="D76" s="107">
        <v>844.64672900000005</v>
      </c>
      <c r="E76" s="107">
        <v>856.37652600000001</v>
      </c>
      <c r="F76" s="107">
        <v>867.89764400000001</v>
      </c>
      <c r="G76" s="107">
        <v>878.31689500000005</v>
      </c>
      <c r="H76" s="107">
        <v>888.19970699999999</v>
      </c>
      <c r="I76" s="107">
        <v>897.91412400000002</v>
      </c>
      <c r="J76" s="107">
        <v>908.04010000000005</v>
      </c>
      <c r="K76" s="107">
        <v>917.65155000000004</v>
      </c>
      <c r="L76" s="107">
        <v>926.95288100000005</v>
      </c>
      <c r="M76" s="107">
        <v>937.07482900000002</v>
      </c>
      <c r="N76" s="107">
        <v>947.53344700000002</v>
      </c>
      <c r="O76" s="107">
        <v>958.44433600000002</v>
      </c>
      <c r="P76" s="107">
        <v>970.098206</v>
      </c>
      <c r="Q76" s="107">
        <v>985.87939500000005</v>
      </c>
      <c r="R76" s="107">
        <v>1003.090332</v>
      </c>
      <c r="S76" s="107">
        <v>1022.111816</v>
      </c>
      <c r="T76" s="107">
        <v>1042.4332280000001</v>
      </c>
      <c r="U76" s="107">
        <v>1063.669067</v>
      </c>
      <c r="V76" s="107">
        <v>1085.194092</v>
      </c>
      <c r="W76" s="107">
        <v>1107.2771</v>
      </c>
      <c r="X76" s="107">
        <v>1129.9720460000001</v>
      </c>
      <c r="Y76" s="107">
        <v>1152.22876</v>
      </c>
      <c r="Z76" s="107">
        <v>1174.4995120000001</v>
      </c>
      <c r="AA76" s="107">
        <v>1197.0626219999999</v>
      </c>
      <c r="AB76" s="107">
        <v>1220.31665</v>
      </c>
      <c r="AC76" s="107">
        <v>1244.272461</v>
      </c>
      <c r="AD76" s="107">
        <v>1269.1728519999999</v>
      </c>
      <c r="AE76" s="107">
        <v>1295.0936280000001</v>
      </c>
      <c r="AF76" s="107">
        <v>1321.619385</v>
      </c>
      <c r="AG76" s="107">
        <v>1348.3125</v>
      </c>
      <c r="AH76" s="107">
        <v>1375.677612</v>
      </c>
      <c r="AI76" s="107">
        <v>1403.971802</v>
      </c>
      <c r="AJ76" s="107">
        <v>1432.8023679999999</v>
      </c>
      <c r="AK76" s="108">
        <v>1.6652E-2</v>
      </c>
    </row>
    <row r="77" spans="1:37" ht="15" customHeight="1" x14ac:dyDescent="0.35">
      <c r="A77" s="102" t="s">
        <v>317</v>
      </c>
      <c r="B77" s="106" t="s">
        <v>244</v>
      </c>
      <c r="C77" s="107">
        <v>317.74200400000001</v>
      </c>
      <c r="D77" s="107">
        <v>323.27188100000001</v>
      </c>
      <c r="E77" s="107">
        <v>328.062164</v>
      </c>
      <c r="F77" s="107">
        <v>332.85101300000002</v>
      </c>
      <c r="G77" s="107">
        <v>337.16980000000001</v>
      </c>
      <c r="H77" s="107">
        <v>341.45642099999998</v>
      </c>
      <c r="I77" s="107">
        <v>345.91107199999999</v>
      </c>
      <c r="J77" s="107">
        <v>350.89123499999999</v>
      </c>
      <c r="K77" s="107">
        <v>355.61740099999997</v>
      </c>
      <c r="L77" s="107">
        <v>360.14102200000002</v>
      </c>
      <c r="M77" s="107">
        <v>365.11380000000003</v>
      </c>
      <c r="N77" s="107">
        <v>370.25466899999998</v>
      </c>
      <c r="O77" s="107">
        <v>375.45196499999997</v>
      </c>
      <c r="P77" s="107">
        <v>380.79632600000002</v>
      </c>
      <c r="Q77" s="107">
        <v>389.32781999999997</v>
      </c>
      <c r="R77" s="107">
        <v>398.22564699999998</v>
      </c>
      <c r="S77" s="107">
        <v>407.69940200000002</v>
      </c>
      <c r="T77" s="107">
        <v>417.57931500000001</v>
      </c>
      <c r="U77" s="107">
        <v>427.62094100000002</v>
      </c>
      <c r="V77" s="107">
        <v>437.70669600000002</v>
      </c>
      <c r="W77" s="107">
        <v>448.11807299999998</v>
      </c>
      <c r="X77" s="107">
        <v>458.939301</v>
      </c>
      <c r="Y77" s="107">
        <v>469.68804899999998</v>
      </c>
      <c r="Z77" s="107">
        <v>480.32775900000001</v>
      </c>
      <c r="AA77" s="107">
        <v>491.16882299999997</v>
      </c>
      <c r="AB77" s="107">
        <v>502.21933000000001</v>
      </c>
      <c r="AC77" s="107">
        <v>513.44293200000004</v>
      </c>
      <c r="AD77" s="107">
        <v>524.74414100000001</v>
      </c>
      <c r="AE77" s="107">
        <v>536.32482900000002</v>
      </c>
      <c r="AF77" s="107">
        <v>548.13476600000001</v>
      </c>
      <c r="AG77" s="107">
        <v>560.02844200000004</v>
      </c>
      <c r="AH77" s="107">
        <v>572.13201900000001</v>
      </c>
      <c r="AI77" s="107">
        <v>584.57080099999996</v>
      </c>
      <c r="AJ77" s="107">
        <v>597.13214100000005</v>
      </c>
      <c r="AK77" s="108">
        <v>1.9361E-2</v>
      </c>
    </row>
    <row r="78" spans="1:37" ht="15" customHeight="1" x14ac:dyDescent="0.35">
      <c r="A78" s="102" t="s">
        <v>318</v>
      </c>
      <c r="B78" s="106" t="s">
        <v>246</v>
      </c>
      <c r="C78" s="107">
        <v>121.258972</v>
      </c>
      <c r="D78" s="107">
        <v>125.04615800000001</v>
      </c>
      <c r="E78" s="107">
        <v>128.29904199999999</v>
      </c>
      <c r="F78" s="107">
        <v>131.94300799999999</v>
      </c>
      <c r="G78" s="107">
        <v>135.56373600000001</v>
      </c>
      <c r="H78" s="107">
        <v>139.248413</v>
      </c>
      <c r="I78" s="107">
        <v>143.090225</v>
      </c>
      <c r="J78" s="107">
        <v>147.172684</v>
      </c>
      <c r="K78" s="107">
        <v>151.22442599999999</v>
      </c>
      <c r="L78" s="107">
        <v>155.26713599999999</v>
      </c>
      <c r="M78" s="107">
        <v>159.637665</v>
      </c>
      <c r="N78" s="107">
        <v>164.199997</v>
      </c>
      <c r="O78" s="107">
        <v>168.90034499999999</v>
      </c>
      <c r="P78" s="107">
        <v>173.79200700000001</v>
      </c>
      <c r="Q78" s="107">
        <v>179.225662</v>
      </c>
      <c r="R78" s="107">
        <v>184.94042999999999</v>
      </c>
      <c r="S78" s="107">
        <v>191.06141700000001</v>
      </c>
      <c r="T78" s="107">
        <v>197.50245699999999</v>
      </c>
      <c r="U78" s="107">
        <v>204.130875</v>
      </c>
      <c r="V78" s="107">
        <v>210.88200399999999</v>
      </c>
      <c r="W78" s="107">
        <v>217.92250100000001</v>
      </c>
      <c r="X78" s="107">
        <v>225.308426</v>
      </c>
      <c r="Y78" s="107">
        <v>232.75947600000001</v>
      </c>
      <c r="Z78" s="107">
        <v>240.474716</v>
      </c>
      <c r="AA78" s="107">
        <v>248.20082099999999</v>
      </c>
      <c r="AB78" s="107">
        <v>256.17166099999997</v>
      </c>
      <c r="AC78" s="107">
        <v>264.36798099999999</v>
      </c>
      <c r="AD78" s="107">
        <v>272.73266599999999</v>
      </c>
      <c r="AE78" s="107">
        <v>281.393799</v>
      </c>
      <c r="AF78" s="107">
        <v>290.323578</v>
      </c>
      <c r="AG78" s="107">
        <v>299.431915</v>
      </c>
      <c r="AH78" s="107">
        <v>308.800995</v>
      </c>
      <c r="AI78" s="107">
        <v>318.51483200000001</v>
      </c>
      <c r="AJ78" s="107">
        <v>328.43481400000002</v>
      </c>
      <c r="AK78" s="108">
        <v>3.0637000000000001E-2</v>
      </c>
    </row>
    <row r="79" spans="1:37" ht="15" customHeight="1" x14ac:dyDescent="0.35">
      <c r="A79" s="102" t="s">
        <v>319</v>
      </c>
      <c r="B79" s="106" t="s">
        <v>248</v>
      </c>
      <c r="C79" s="107">
        <v>392.025665</v>
      </c>
      <c r="D79" s="107">
        <v>396.328644</v>
      </c>
      <c r="E79" s="107">
        <v>400.01531999999997</v>
      </c>
      <c r="F79" s="107">
        <v>403.10363799999999</v>
      </c>
      <c r="G79" s="107">
        <v>405.58334400000001</v>
      </c>
      <c r="H79" s="107">
        <v>407.494843</v>
      </c>
      <c r="I79" s="107">
        <v>408.91284200000001</v>
      </c>
      <c r="J79" s="107">
        <v>409.97619600000002</v>
      </c>
      <c r="K79" s="107">
        <v>410.80972300000002</v>
      </c>
      <c r="L79" s="107">
        <v>411.54473899999999</v>
      </c>
      <c r="M79" s="107">
        <v>412.323395</v>
      </c>
      <c r="N79" s="107">
        <v>413.07879600000001</v>
      </c>
      <c r="O79" s="107">
        <v>414.09207199999997</v>
      </c>
      <c r="P79" s="107">
        <v>415.50988799999999</v>
      </c>
      <c r="Q79" s="107">
        <v>417.32592799999998</v>
      </c>
      <c r="R79" s="107">
        <v>419.924286</v>
      </c>
      <c r="S79" s="107">
        <v>423.35098299999999</v>
      </c>
      <c r="T79" s="107">
        <v>427.35144000000003</v>
      </c>
      <c r="U79" s="107">
        <v>431.91720600000002</v>
      </c>
      <c r="V79" s="107">
        <v>436.60537699999998</v>
      </c>
      <c r="W79" s="107">
        <v>441.23654199999999</v>
      </c>
      <c r="X79" s="107">
        <v>445.724335</v>
      </c>
      <c r="Y79" s="107">
        <v>449.78125</v>
      </c>
      <c r="Z79" s="107">
        <v>453.69702100000001</v>
      </c>
      <c r="AA79" s="107">
        <v>457.69296300000002</v>
      </c>
      <c r="AB79" s="107">
        <v>461.92572000000001</v>
      </c>
      <c r="AC79" s="107">
        <v>466.46151700000001</v>
      </c>
      <c r="AD79" s="107">
        <v>471.69598400000001</v>
      </c>
      <c r="AE79" s="107">
        <v>477.375</v>
      </c>
      <c r="AF79" s="107">
        <v>483.16101099999997</v>
      </c>
      <c r="AG79" s="107">
        <v>488.85211199999998</v>
      </c>
      <c r="AH79" s="107">
        <v>494.744598</v>
      </c>
      <c r="AI79" s="107">
        <v>500.88613900000001</v>
      </c>
      <c r="AJ79" s="107">
        <v>507.23538200000002</v>
      </c>
      <c r="AK79" s="108">
        <v>7.7400000000000004E-3</v>
      </c>
    </row>
    <row r="80" spans="1:37" ht="15" customHeight="1" x14ac:dyDescent="0.35">
      <c r="A80" s="102" t="s">
        <v>320</v>
      </c>
      <c r="B80" s="106" t="s">
        <v>255</v>
      </c>
      <c r="C80" s="107">
        <v>702.85095200000001</v>
      </c>
      <c r="D80" s="107">
        <v>748.06811500000003</v>
      </c>
      <c r="E80" s="107">
        <v>794.45788600000003</v>
      </c>
      <c r="F80" s="107">
        <v>842.16772500000002</v>
      </c>
      <c r="G80" s="107">
        <v>890.77868699999999</v>
      </c>
      <c r="H80" s="107">
        <v>940.500854</v>
      </c>
      <c r="I80" s="107">
        <v>991.15661599999999</v>
      </c>
      <c r="J80" s="107">
        <v>1042.9216309999999</v>
      </c>
      <c r="K80" s="107">
        <v>1095.237061</v>
      </c>
      <c r="L80" s="107">
        <v>1148.195068</v>
      </c>
      <c r="M80" s="107">
        <v>1202.155518</v>
      </c>
      <c r="N80" s="107">
        <v>1257.2155760000001</v>
      </c>
      <c r="O80" s="107">
        <v>1312.9758300000001</v>
      </c>
      <c r="P80" s="107">
        <v>1370.0897219999999</v>
      </c>
      <c r="Q80" s="107">
        <v>1428.0952150000001</v>
      </c>
      <c r="R80" s="107">
        <v>1487.206177</v>
      </c>
      <c r="S80" s="107">
        <v>1546.9842530000001</v>
      </c>
      <c r="T80" s="107">
        <v>1607.5775149999999</v>
      </c>
      <c r="U80" s="107">
        <v>1669.341553</v>
      </c>
      <c r="V80" s="107">
        <v>1731.924683</v>
      </c>
      <c r="W80" s="107">
        <v>1795.2633060000001</v>
      </c>
      <c r="X80" s="107">
        <v>1858.927124</v>
      </c>
      <c r="Y80" s="107">
        <v>1922.598389</v>
      </c>
      <c r="Z80" s="107">
        <v>1992.17688</v>
      </c>
      <c r="AA80" s="107">
        <v>2058.6616210000002</v>
      </c>
      <c r="AB80" s="107">
        <v>2124.4025879999999</v>
      </c>
      <c r="AC80" s="107">
        <v>2190.1062010000001</v>
      </c>
      <c r="AD80" s="107">
        <v>2255.4506839999999</v>
      </c>
      <c r="AE80" s="107">
        <v>2320.0786130000001</v>
      </c>
      <c r="AF80" s="107">
        <v>2384.3642580000001</v>
      </c>
      <c r="AG80" s="107">
        <v>2448.5471189999998</v>
      </c>
      <c r="AH80" s="107">
        <v>2513.0866700000001</v>
      </c>
      <c r="AI80" s="107">
        <v>2578.1125489999999</v>
      </c>
      <c r="AJ80" s="107">
        <v>2643.1203609999998</v>
      </c>
      <c r="AK80" s="108">
        <v>4.0232999999999998E-2</v>
      </c>
    </row>
    <row r="81" spans="1:37" ht="15" customHeight="1" x14ac:dyDescent="0.35">
      <c r="A81" s="102" t="s">
        <v>321</v>
      </c>
      <c r="B81" s="106" t="s">
        <v>244</v>
      </c>
      <c r="C81" s="107">
        <v>412.42425500000002</v>
      </c>
      <c r="D81" s="107">
        <v>441.55624399999999</v>
      </c>
      <c r="E81" s="107">
        <v>471.28247099999999</v>
      </c>
      <c r="F81" s="107">
        <v>501.94793700000002</v>
      </c>
      <c r="G81" s="107">
        <v>533.37548800000002</v>
      </c>
      <c r="H81" s="107">
        <v>565.57226600000001</v>
      </c>
      <c r="I81" s="107">
        <v>598.51281700000004</v>
      </c>
      <c r="J81" s="107">
        <v>632.26635699999997</v>
      </c>
      <c r="K81" s="107">
        <v>666.689392</v>
      </c>
      <c r="L81" s="107">
        <v>701.737976</v>
      </c>
      <c r="M81" s="107">
        <v>737.45513900000003</v>
      </c>
      <c r="N81" s="107">
        <v>773.84130900000002</v>
      </c>
      <c r="O81" s="107">
        <v>810.65454099999999</v>
      </c>
      <c r="P81" s="107">
        <v>848.40124500000002</v>
      </c>
      <c r="Q81" s="107">
        <v>886.18499799999995</v>
      </c>
      <c r="R81" s="107">
        <v>924.849243</v>
      </c>
      <c r="S81" s="107">
        <v>963.47723399999995</v>
      </c>
      <c r="T81" s="107">
        <v>1002.484009</v>
      </c>
      <c r="U81" s="107">
        <v>1042.3359379999999</v>
      </c>
      <c r="V81" s="107">
        <v>1082.764038</v>
      </c>
      <c r="W81" s="107">
        <v>1123.422241</v>
      </c>
      <c r="X81" s="107">
        <v>1163.9812010000001</v>
      </c>
      <c r="Y81" s="107">
        <v>1204.618164</v>
      </c>
      <c r="Z81" s="107">
        <v>1245.534058</v>
      </c>
      <c r="AA81" s="107">
        <v>1286.9023440000001</v>
      </c>
      <c r="AB81" s="107">
        <v>1327.2152100000001</v>
      </c>
      <c r="AC81" s="107">
        <v>1367.377686</v>
      </c>
      <c r="AD81" s="107">
        <v>1407.2303469999999</v>
      </c>
      <c r="AE81" s="107">
        <v>1446.332764</v>
      </c>
      <c r="AF81" s="107">
        <v>1484.8211670000001</v>
      </c>
      <c r="AG81" s="107">
        <v>1523.2646480000001</v>
      </c>
      <c r="AH81" s="107">
        <v>1561.770264</v>
      </c>
      <c r="AI81" s="107">
        <v>1600.2126459999999</v>
      </c>
      <c r="AJ81" s="107">
        <v>1638.309814</v>
      </c>
      <c r="AK81" s="108">
        <v>4.1822999999999999E-2</v>
      </c>
    </row>
    <row r="82" spans="1:37" ht="15" customHeight="1" x14ac:dyDescent="0.35">
      <c r="A82" s="102" t="s">
        <v>322</v>
      </c>
      <c r="B82" s="106" t="s">
        <v>246</v>
      </c>
      <c r="C82" s="107">
        <v>33.974437999999999</v>
      </c>
      <c r="D82" s="107">
        <v>38.619945999999999</v>
      </c>
      <c r="E82" s="107">
        <v>43.849991000000003</v>
      </c>
      <c r="F82" s="107">
        <v>49.503132000000001</v>
      </c>
      <c r="G82" s="107">
        <v>55.333781999999999</v>
      </c>
      <c r="H82" s="107">
        <v>61.443390000000001</v>
      </c>
      <c r="I82" s="107">
        <v>67.609375</v>
      </c>
      <c r="J82" s="107">
        <v>73.935149999999993</v>
      </c>
      <c r="K82" s="107">
        <v>80.018837000000005</v>
      </c>
      <c r="L82" s="107">
        <v>86.014281999999994</v>
      </c>
      <c r="M82" s="107">
        <v>92.215935000000002</v>
      </c>
      <c r="N82" s="107">
        <v>98.689903000000001</v>
      </c>
      <c r="O82" s="107">
        <v>105.431854</v>
      </c>
      <c r="P82" s="107">
        <v>112.338463</v>
      </c>
      <c r="Q82" s="107">
        <v>119.954742</v>
      </c>
      <c r="R82" s="107">
        <v>127.70890799999999</v>
      </c>
      <c r="S82" s="107">
        <v>135.93804900000001</v>
      </c>
      <c r="T82" s="107">
        <v>144.54948400000001</v>
      </c>
      <c r="U82" s="107">
        <v>153.246689</v>
      </c>
      <c r="V82" s="107">
        <v>162.04763800000001</v>
      </c>
      <c r="W82" s="107">
        <v>171.01968400000001</v>
      </c>
      <c r="X82" s="107">
        <v>180.30891399999999</v>
      </c>
      <c r="Y82" s="107">
        <v>189.47290000000001</v>
      </c>
      <c r="Z82" s="107">
        <v>204.12455700000001</v>
      </c>
      <c r="AA82" s="107">
        <v>214.88287399999999</v>
      </c>
      <c r="AB82" s="107">
        <v>225.79811100000001</v>
      </c>
      <c r="AC82" s="107">
        <v>236.93310500000001</v>
      </c>
      <c r="AD82" s="107">
        <v>248.12051400000001</v>
      </c>
      <c r="AE82" s="107">
        <v>259.552277</v>
      </c>
      <c r="AF82" s="107">
        <v>271.17117300000001</v>
      </c>
      <c r="AG82" s="107">
        <v>282.72259500000001</v>
      </c>
      <c r="AH82" s="107">
        <v>294.548767</v>
      </c>
      <c r="AI82" s="107">
        <v>306.85403400000001</v>
      </c>
      <c r="AJ82" s="107">
        <v>319.39776599999999</v>
      </c>
      <c r="AK82" s="108">
        <v>6.8249000000000004E-2</v>
      </c>
    </row>
    <row r="83" spans="1:37" ht="15" customHeight="1" x14ac:dyDescent="0.35">
      <c r="A83" s="102" t="s">
        <v>323</v>
      </c>
      <c r="B83" s="106" t="s">
        <v>248</v>
      </c>
      <c r="C83" s="107">
        <v>256.452271</v>
      </c>
      <c r="D83" s="107">
        <v>267.89196800000002</v>
      </c>
      <c r="E83" s="107">
        <v>279.32540899999998</v>
      </c>
      <c r="F83" s="107">
        <v>290.71670499999999</v>
      </c>
      <c r="G83" s="107">
        <v>302.06942700000002</v>
      </c>
      <c r="H83" s="107">
        <v>313.48519900000002</v>
      </c>
      <c r="I83" s="107">
        <v>325.03439300000002</v>
      </c>
      <c r="J83" s="107">
        <v>336.72009300000002</v>
      </c>
      <c r="K83" s="107">
        <v>348.52880900000002</v>
      </c>
      <c r="L83" s="107">
        <v>360.44278000000003</v>
      </c>
      <c r="M83" s="107">
        <v>372.484467</v>
      </c>
      <c r="N83" s="107">
        <v>384.68441799999999</v>
      </c>
      <c r="O83" s="107">
        <v>396.889343</v>
      </c>
      <c r="P83" s="107">
        <v>409.35006700000002</v>
      </c>
      <c r="Q83" s="107">
        <v>421.95538299999998</v>
      </c>
      <c r="R83" s="107">
        <v>434.64804099999998</v>
      </c>
      <c r="S83" s="107">
        <v>447.56896999999998</v>
      </c>
      <c r="T83" s="107">
        <v>460.54406699999998</v>
      </c>
      <c r="U83" s="107">
        <v>473.75897200000003</v>
      </c>
      <c r="V83" s="107">
        <v>487.113068</v>
      </c>
      <c r="W83" s="107">
        <v>500.82141100000001</v>
      </c>
      <c r="X83" s="107">
        <v>514.63696300000004</v>
      </c>
      <c r="Y83" s="107">
        <v>528.507385</v>
      </c>
      <c r="Z83" s="107">
        <v>542.51831100000004</v>
      </c>
      <c r="AA83" s="107">
        <v>556.87634300000002</v>
      </c>
      <c r="AB83" s="107">
        <v>571.38928199999998</v>
      </c>
      <c r="AC83" s="107">
        <v>585.79547100000002</v>
      </c>
      <c r="AD83" s="107">
        <v>600.09973100000002</v>
      </c>
      <c r="AE83" s="107">
        <v>614.19348100000002</v>
      </c>
      <c r="AF83" s="107">
        <v>628.37207000000001</v>
      </c>
      <c r="AG83" s="107">
        <v>642.55987500000003</v>
      </c>
      <c r="AH83" s="107">
        <v>656.76763900000003</v>
      </c>
      <c r="AI83" s="107">
        <v>671.04595900000004</v>
      </c>
      <c r="AJ83" s="107">
        <v>685.41284199999996</v>
      </c>
      <c r="AK83" s="108">
        <v>2.9793E-2</v>
      </c>
    </row>
    <row r="84" spans="1:37" ht="15" customHeight="1" x14ac:dyDescent="0.35">
      <c r="A84" s="102" t="s">
        <v>324</v>
      </c>
      <c r="B84" s="106" t="s">
        <v>260</v>
      </c>
      <c r="C84" s="107">
        <v>1263.8626710000001</v>
      </c>
      <c r="D84" s="107">
        <v>1329.928467</v>
      </c>
      <c r="E84" s="107">
        <v>1397.778564</v>
      </c>
      <c r="F84" s="107">
        <v>1467.3206789999999</v>
      </c>
      <c r="G84" s="107">
        <v>1538.759033</v>
      </c>
      <c r="H84" s="107">
        <v>1612.034668</v>
      </c>
      <c r="I84" s="107">
        <v>1689.234009</v>
      </c>
      <c r="J84" s="107">
        <v>1767.1823730000001</v>
      </c>
      <c r="K84" s="107">
        <v>1847.184082</v>
      </c>
      <c r="L84" s="107">
        <v>1927.7182620000001</v>
      </c>
      <c r="M84" s="107">
        <v>2010.533203</v>
      </c>
      <c r="N84" s="107">
        <v>2095.1437989999999</v>
      </c>
      <c r="O84" s="107">
        <v>2180.6313479999999</v>
      </c>
      <c r="P84" s="107">
        <v>2267.9448240000002</v>
      </c>
      <c r="Q84" s="107">
        <v>2356.6479490000002</v>
      </c>
      <c r="R84" s="107">
        <v>2446.156982</v>
      </c>
      <c r="S84" s="107">
        <v>2536.6845699999999</v>
      </c>
      <c r="T84" s="107">
        <v>2629.4968260000001</v>
      </c>
      <c r="U84" s="107">
        <v>2722.0395509999998</v>
      </c>
      <c r="V84" s="107">
        <v>2815.110107</v>
      </c>
      <c r="W84" s="107">
        <v>2908.342529</v>
      </c>
      <c r="X84" s="107">
        <v>3001.4167480000001</v>
      </c>
      <c r="Y84" s="107">
        <v>3093.6088869999999</v>
      </c>
      <c r="Z84" s="107">
        <v>3185.7861330000001</v>
      </c>
      <c r="AA84" s="107">
        <v>3276.783203</v>
      </c>
      <c r="AB84" s="107">
        <v>3368.9089359999998</v>
      </c>
      <c r="AC84" s="107">
        <v>3457.4533689999998</v>
      </c>
      <c r="AD84" s="107">
        <v>3545.4907229999999</v>
      </c>
      <c r="AE84" s="107">
        <v>3628.576904</v>
      </c>
      <c r="AF84" s="107">
        <v>3710.0310060000002</v>
      </c>
      <c r="AG84" s="107">
        <v>3789.8967290000001</v>
      </c>
      <c r="AH84" s="107">
        <v>3868.4384770000001</v>
      </c>
      <c r="AI84" s="107">
        <v>3947.0190429999998</v>
      </c>
      <c r="AJ84" s="107">
        <v>4025.7651369999999</v>
      </c>
      <c r="AK84" s="108">
        <v>3.5217999999999999E-2</v>
      </c>
    </row>
    <row r="85" spans="1:37" ht="15" customHeight="1" x14ac:dyDescent="0.35">
      <c r="A85" s="102" t="s">
        <v>325</v>
      </c>
      <c r="B85" s="106" t="s">
        <v>244</v>
      </c>
      <c r="C85" s="107">
        <v>764.75213599999995</v>
      </c>
      <c r="D85" s="107">
        <v>798.344604</v>
      </c>
      <c r="E85" s="107">
        <v>832.27911400000005</v>
      </c>
      <c r="F85" s="107">
        <v>867.51068099999998</v>
      </c>
      <c r="G85" s="107">
        <v>903.95800799999995</v>
      </c>
      <c r="H85" s="107">
        <v>941.48480199999995</v>
      </c>
      <c r="I85" s="107">
        <v>982.36883499999999</v>
      </c>
      <c r="J85" s="107">
        <v>1023.501953</v>
      </c>
      <c r="K85" s="107">
        <v>1065.9235839999999</v>
      </c>
      <c r="L85" s="107">
        <v>1108.430298</v>
      </c>
      <c r="M85" s="107">
        <v>1152.7148440000001</v>
      </c>
      <c r="N85" s="107">
        <v>1198.5772710000001</v>
      </c>
      <c r="O85" s="107">
        <v>1244.9300539999999</v>
      </c>
      <c r="P85" s="107">
        <v>1292.545654</v>
      </c>
      <c r="Q85" s="107">
        <v>1340.696533</v>
      </c>
      <c r="R85" s="107">
        <v>1388.813721</v>
      </c>
      <c r="S85" s="107">
        <v>1437.9860839999999</v>
      </c>
      <c r="T85" s="107">
        <v>1489.2312010000001</v>
      </c>
      <c r="U85" s="107">
        <v>1540.1057129999999</v>
      </c>
      <c r="V85" s="107">
        <v>1591.2768550000001</v>
      </c>
      <c r="W85" s="107">
        <v>1642.474976</v>
      </c>
      <c r="X85" s="107">
        <v>1693.4726559999999</v>
      </c>
      <c r="Y85" s="107">
        <v>1743.622803</v>
      </c>
      <c r="Z85" s="107">
        <v>1793.429932</v>
      </c>
      <c r="AA85" s="107">
        <v>1841.8488769999999</v>
      </c>
      <c r="AB85" s="107">
        <v>1891.7348629999999</v>
      </c>
      <c r="AC85" s="107">
        <v>1939.6024170000001</v>
      </c>
      <c r="AD85" s="107">
        <v>1988.8551030000001</v>
      </c>
      <c r="AE85" s="107">
        <v>2034.0500489999999</v>
      </c>
      <c r="AF85" s="107">
        <v>2078.4514159999999</v>
      </c>
      <c r="AG85" s="107">
        <v>2122.0920409999999</v>
      </c>
      <c r="AH85" s="107">
        <v>2165.1645509999998</v>
      </c>
      <c r="AI85" s="107">
        <v>2208.9296880000002</v>
      </c>
      <c r="AJ85" s="107">
        <v>2253.4169919999999</v>
      </c>
      <c r="AK85" s="108">
        <v>3.2958000000000001E-2</v>
      </c>
    </row>
    <row r="86" spans="1:37" ht="15" customHeight="1" x14ac:dyDescent="0.35">
      <c r="A86" s="102" t="s">
        <v>326</v>
      </c>
      <c r="B86" s="106" t="s">
        <v>246</v>
      </c>
      <c r="C86" s="107">
        <v>142.32788099999999</v>
      </c>
      <c r="D86" s="107">
        <v>154.80630500000001</v>
      </c>
      <c r="E86" s="107">
        <v>168.342209</v>
      </c>
      <c r="F86" s="107">
        <v>181.86196899999999</v>
      </c>
      <c r="G86" s="107">
        <v>195.737549</v>
      </c>
      <c r="H86" s="107">
        <v>210.06068400000001</v>
      </c>
      <c r="I86" s="107">
        <v>224.712906</v>
      </c>
      <c r="J86" s="107">
        <v>239.633713</v>
      </c>
      <c r="K86" s="107">
        <v>254.988373</v>
      </c>
      <c r="L86" s="107">
        <v>270.45413200000002</v>
      </c>
      <c r="M86" s="107">
        <v>286.10501099999999</v>
      </c>
      <c r="N86" s="107">
        <v>301.63900799999999</v>
      </c>
      <c r="O86" s="107">
        <v>317.19519000000003</v>
      </c>
      <c r="P86" s="107">
        <v>332.93984999999998</v>
      </c>
      <c r="Q86" s="107">
        <v>349.18682899999999</v>
      </c>
      <c r="R86" s="107">
        <v>365.93933099999998</v>
      </c>
      <c r="S86" s="107">
        <v>382.29846199999997</v>
      </c>
      <c r="T86" s="107">
        <v>398.44940200000002</v>
      </c>
      <c r="U86" s="107">
        <v>414.35647599999999</v>
      </c>
      <c r="V86" s="107">
        <v>430.24121100000002</v>
      </c>
      <c r="W86" s="107">
        <v>446.14245599999998</v>
      </c>
      <c r="X86" s="107">
        <v>462.09558099999998</v>
      </c>
      <c r="Y86" s="107">
        <v>478.14501999999999</v>
      </c>
      <c r="Z86" s="107">
        <v>494.76498400000003</v>
      </c>
      <c r="AA86" s="107">
        <v>511.92507899999998</v>
      </c>
      <c r="AB86" s="107">
        <v>529.19000200000005</v>
      </c>
      <c r="AC86" s="107">
        <v>545.42614700000001</v>
      </c>
      <c r="AD86" s="107">
        <v>560.36377000000005</v>
      </c>
      <c r="AE86" s="107">
        <v>575.00860599999999</v>
      </c>
      <c r="AF86" s="107">
        <v>589.36859100000004</v>
      </c>
      <c r="AG86" s="107">
        <v>603.40716599999996</v>
      </c>
      <c r="AH86" s="107">
        <v>617.09985400000005</v>
      </c>
      <c r="AI86" s="107">
        <v>630.43719499999997</v>
      </c>
      <c r="AJ86" s="107">
        <v>643.44171100000005</v>
      </c>
      <c r="AK86" s="108">
        <v>4.5525999999999997E-2</v>
      </c>
    </row>
    <row r="87" spans="1:37" ht="15" customHeight="1" x14ac:dyDescent="0.35">
      <c r="A87" s="102" t="s">
        <v>327</v>
      </c>
      <c r="B87" s="106" t="s">
        <v>248</v>
      </c>
      <c r="C87" s="107">
        <v>356.78268400000002</v>
      </c>
      <c r="D87" s="107">
        <v>376.77758799999998</v>
      </c>
      <c r="E87" s="107">
        <v>397.15728799999999</v>
      </c>
      <c r="F87" s="107">
        <v>417.94802900000002</v>
      </c>
      <c r="G87" s="107">
        <v>439.06350700000002</v>
      </c>
      <c r="H87" s="107">
        <v>460.489105</v>
      </c>
      <c r="I87" s="107">
        <v>482.15219100000002</v>
      </c>
      <c r="J87" s="107">
        <v>504.04675300000002</v>
      </c>
      <c r="K87" s="107">
        <v>526.272156</v>
      </c>
      <c r="L87" s="107">
        <v>548.83392300000003</v>
      </c>
      <c r="M87" s="107">
        <v>571.71343999999999</v>
      </c>
      <c r="N87" s="107">
        <v>594.92755099999999</v>
      </c>
      <c r="O87" s="107">
        <v>618.50610400000005</v>
      </c>
      <c r="P87" s="107">
        <v>642.45922900000005</v>
      </c>
      <c r="Q87" s="107">
        <v>666.76470900000004</v>
      </c>
      <c r="R87" s="107">
        <v>691.40386999999998</v>
      </c>
      <c r="S87" s="107">
        <v>716.40008499999999</v>
      </c>
      <c r="T87" s="107">
        <v>741.81622300000004</v>
      </c>
      <c r="U87" s="107">
        <v>767.57745399999999</v>
      </c>
      <c r="V87" s="107">
        <v>793.59198000000004</v>
      </c>
      <c r="W87" s="107">
        <v>819.725098</v>
      </c>
      <c r="X87" s="107">
        <v>845.84832800000004</v>
      </c>
      <c r="Y87" s="107">
        <v>871.84118699999999</v>
      </c>
      <c r="Z87" s="107">
        <v>897.59136999999998</v>
      </c>
      <c r="AA87" s="107">
        <v>923.00939900000003</v>
      </c>
      <c r="AB87" s="107">
        <v>947.98419200000001</v>
      </c>
      <c r="AC87" s="107">
        <v>972.42474400000003</v>
      </c>
      <c r="AD87" s="107">
        <v>996.27203399999996</v>
      </c>
      <c r="AE87" s="107">
        <v>1019.51825</v>
      </c>
      <c r="AF87" s="107">
        <v>1042.2109379999999</v>
      </c>
      <c r="AG87" s="107">
        <v>1064.397461</v>
      </c>
      <c r="AH87" s="107">
        <v>1086.1741939999999</v>
      </c>
      <c r="AI87" s="107">
        <v>1107.6521</v>
      </c>
      <c r="AJ87" s="107">
        <v>1128.9063719999999</v>
      </c>
      <c r="AK87" s="108">
        <v>3.4887000000000001E-2</v>
      </c>
    </row>
    <row r="88" spans="1:37" ht="15" customHeight="1" x14ac:dyDescent="0.35">
      <c r="A88" s="102" t="s">
        <v>328</v>
      </c>
      <c r="B88" s="106" t="s">
        <v>265</v>
      </c>
      <c r="C88" s="107">
        <v>5669.8149409999996</v>
      </c>
      <c r="D88" s="107">
        <v>5916.5063479999999</v>
      </c>
      <c r="E88" s="107">
        <v>6162.7353519999997</v>
      </c>
      <c r="F88" s="107">
        <v>6408.0532229999999</v>
      </c>
      <c r="G88" s="107">
        <v>6652.3369140000004</v>
      </c>
      <c r="H88" s="107">
        <v>6895.9702150000003</v>
      </c>
      <c r="I88" s="107">
        <v>7136.8823240000002</v>
      </c>
      <c r="J88" s="107">
        <v>7371.9350590000004</v>
      </c>
      <c r="K88" s="107">
        <v>7601.294922</v>
      </c>
      <c r="L88" s="107">
        <v>7828.2304690000001</v>
      </c>
      <c r="M88" s="107">
        <v>8051.4829099999997</v>
      </c>
      <c r="N88" s="107">
        <v>8268.7011719999991</v>
      </c>
      <c r="O88" s="107">
        <v>8482.6748050000006</v>
      </c>
      <c r="P88" s="107">
        <v>8687.8964840000008</v>
      </c>
      <c r="Q88" s="107">
        <v>8883.8886719999991</v>
      </c>
      <c r="R88" s="107">
        <v>9084.9355469999991</v>
      </c>
      <c r="S88" s="107">
        <v>9279.7255860000005</v>
      </c>
      <c r="T88" s="107">
        <v>9466.9423829999996</v>
      </c>
      <c r="U88" s="107">
        <v>9645.9912110000005</v>
      </c>
      <c r="V88" s="107">
        <v>9821.6308590000008</v>
      </c>
      <c r="W88" s="107">
        <v>9986.7841800000006</v>
      </c>
      <c r="X88" s="107">
        <v>10141.414062</v>
      </c>
      <c r="Y88" s="107">
        <v>10287.935546999999</v>
      </c>
      <c r="Z88" s="107">
        <v>10426.463867</v>
      </c>
      <c r="AA88" s="107">
        <v>10566.03125</v>
      </c>
      <c r="AB88" s="107">
        <v>10706.112305000001</v>
      </c>
      <c r="AC88" s="107">
        <v>10844.841796999999</v>
      </c>
      <c r="AD88" s="107">
        <v>10978.222656</v>
      </c>
      <c r="AE88" s="107">
        <v>11108.488281</v>
      </c>
      <c r="AF88" s="107">
        <v>11241.760742</v>
      </c>
      <c r="AG88" s="107">
        <v>11398.318359000001</v>
      </c>
      <c r="AH88" s="107">
        <v>11554.322265999999</v>
      </c>
      <c r="AI88" s="107">
        <v>11716.214844</v>
      </c>
      <c r="AJ88" s="107">
        <v>11886.504883</v>
      </c>
      <c r="AK88" s="108">
        <v>2.2041000000000002E-2</v>
      </c>
    </row>
    <row r="89" spans="1:37" ht="15" customHeight="1" x14ac:dyDescent="0.35">
      <c r="A89" s="102" t="s">
        <v>329</v>
      </c>
      <c r="B89" s="106" t="s">
        <v>244</v>
      </c>
      <c r="C89" s="107">
        <v>3450.0043949999999</v>
      </c>
      <c r="D89" s="107">
        <v>3623.9633789999998</v>
      </c>
      <c r="E89" s="107">
        <v>3799.8933109999998</v>
      </c>
      <c r="F89" s="107">
        <v>3976.5515140000002</v>
      </c>
      <c r="G89" s="107">
        <v>4153.5610349999997</v>
      </c>
      <c r="H89" s="107">
        <v>4330.9458009999998</v>
      </c>
      <c r="I89" s="107">
        <v>4506.3955079999996</v>
      </c>
      <c r="J89" s="107">
        <v>4678.3520509999998</v>
      </c>
      <c r="K89" s="107">
        <v>4850.3969729999999</v>
      </c>
      <c r="L89" s="107">
        <v>5024.8984380000002</v>
      </c>
      <c r="M89" s="107">
        <v>5196.591797</v>
      </c>
      <c r="N89" s="107">
        <v>5365.8471680000002</v>
      </c>
      <c r="O89" s="107">
        <v>5534.2451170000004</v>
      </c>
      <c r="P89" s="107">
        <v>5694.5898440000001</v>
      </c>
      <c r="Q89" s="107">
        <v>5847.9653319999998</v>
      </c>
      <c r="R89" s="107">
        <v>6001.9301759999998</v>
      </c>
      <c r="S89" s="107">
        <v>6148.7275390000004</v>
      </c>
      <c r="T89" s="107">
        <v>6290.8608400000003</v>
      </c>
      <c r="U89" s="107">
        <v>6428.9023440000001</v>
      </c>
      <c r="V89" s="107">
        <v>6562.1132809999999</v>
      </c>
      <c r="W89" s="107">
        <v>6694.1601559999999</v>
      </c>
      <c r="X89" s="107">
        <v>6812.9746089999999</v>
      </c>
      <c r="Y89" s="107">
        <v>6927.1254879999997</v>
      </c>
      <c r="Z89" s="107">
        <v>7036.1884769999997</v>
      </c>
      <c r="AA89" s="107">
        <v>7144.3818359999996</v>
      </c>
      <c r="AB89" s="107">
        <v>7252.3271480000003</v>
      </c>
      <c r="AC89" s="107">
        <v>7357.7880859999996</v>
      </c>
      <c r="AD89" s="107">
        <v>7458.1044920000004</v>
      </c>
      <c r="AE89" s="107">
        <v>7554.9140619999998</v>
      </c>
      <c r="AF89" s="107">
        <v>7653.3798829999996</v>
      </c>
      <c r="AG89" s="107">
        <v>7751.0297849999997</v>
      </c>
      <c r="AH89" s="107">
        <v>7843.578125</v>
      </c>
      <c r="AI89" s="107">
        <v>7936.5444340000004</v>
      </c>
      <c r="AJ89" s="107">
        <v>8033.2172849999997</v>
      </c>
      <c r="AK89" s="108">
        <v>2.5187000000000001E-2</v>
      </c>
    </row>
    <row r="90" spans="1:37" ht="15" customHeight="1" x14ac:dyDescent="0.35">
      <c r="A90" s="102" t="s">
        <v>330</v>
      </c>
      <c r="B90" s="106" t="s">
        <v>246</v>
      </c>
      <c r="C90" s="107">
        <v>931.85382100000004</v>
      </c>
      <c r="D90" s="107">
        <v>980.46203600000001</v>
      </c>
      <c r="E90" s="107">
        <v>1028.027466</v>
      </c>
      <c r="F90" s="107">
        <v>1075.401001</v>
      </c>
      <c r="G90" s="107">
        <v>1122.7749020000001</v>
      </c>
      <c r="H90" s="107">
        <v>1170.8873289999999</v>
      </c>
      <c r="I90" s="107">
        <v>1219.5792240000001</v>
      </c>
      <c r="J90" s="107">
        <v>1268.1807859999999</v>
      </c>
      <c r="K90" s="107">
        <v>1313.461182</v>
      </c>
      <c r="L90" s="107">
        <v>1355.0289310000001</v>
      </c>
      <c r="M90" s="107">
        <v>1396.700928</v>
      </c>
      <c r="N90" s="107">
        <v>1435.6623540000001</v>
      </c>
      <c r="O90" s="107">
        <v>1473.7375489999999</v>
      </c>
      <c r="P90" s="107">
        <v>1510.874268</v>
      </c>
      <c r="Q90" s="107">
        <v>1544.9423830000001</v>
      </c>
      <c r="R90" s="107">
        <v>1583.038818</v>
      </c>
      <c r="S90" s="107">
        <v>1623.3950199999999</v>
      </c>
      <c r="T90" s="107">
        <v>1661.457275</v>
      </c>
      <c r="U90" s="107">
        <v>1696.4654539999999</v>
      </c>
      <c r="V90" s="107">
        <v>1732.428101</v>
      </c>
      <c r="W90" s="107">
        <v>1758.9167480000001</v>
      </c>
      <c r="X90" s="107">
        <v>1789.4476320000001</v>
      </c>
      <c r="Y90" s="107">
        <v>1818.4746090000001</v>
      </c>
      <c r="Z90" s="107">
        <v>1844.9761960000001</v>
      </c>
      <c r="AA90" s="107">
        <v>1871.9291989999999</v>
      </c>
      <c r="AB90" s="107">
        <v>1899.3863530000001</v>
      </c>
      <c r="AC90" s="107">
        <v>1927.1816409999999</v>
      </c>
      <c r="AD90" s="107">
        <v>1955.2745359999999</v>
      </c>
      <c r="AE90" s="107">
        <v>1983.518677</v>
      </c>
      <c r="AF90" s="107">
        <v>2011.7879640000001</v>
      </c>
      <c r="AG90" s="107">
        <v>2062.2583009999998</v>
      </c>
      <c r="AH90" s="107">
        <v>2115.342529</v>
      </c>
      <c r="AI90" s="107">
        <v>2171.953125</v>
      </c>
      <c r="AJ90" s="107">
        <v>2231.3713379999999</v>
      </c>
      <c r="AK90" s="108">
        <v>2.6030999999999999E-2</v>
      </c>
    </row>
    <row r="91" spans="1:37" ht="15" customHeight="1" x14ac:dyDescent="0.35">
      <c r="A91" s="102" t="s">
        <v>331</v>
      </c>
      <c r="B91" s="106" t="s">
        <v>248</v>
      </c>
      <c r="C91" s="107">
        <v>1287.9566649999999</v>
      </c>
      <c r="D91" s="107">
        <v>1312.081177</v>
      </c>
      <c r="E91" s="107">
        <v>1334.814453</v>
      </c>
      <c r="F91" s="107">
        <v>1356.1004640000001</v>
      </c>
      <c r="G91" s="107">
        <v>1376.000732</v>
      </c>
      <c r="H91" s="107">
        <v>1394.1373289999999</v>
      </c>
      <c r="I91" s="107">
        <v>1410.9075929999999</v>
      </c>
      <c r="J91" s="107">
        <v>1425.4023440000001</v>
      </c>
      <c r="K91" s="107">
        <v>1437.4366460000001</v>
      </c>
      <c r="L91" s="107">
        <v>1448.3032229999999</v>
      </c>
      <c r="M91" s="107">
        <v>1458.1898189999999</v>
      </c>
      <c r="N91" s="107">
        <v>1467.1918949999999</v>
      </c>
      <c r="O91" s="107">
        <v>1474.692749</v>
      </c>
      <c r="P91" s="107">
        <v>1482.4326169999999</v>
      </c>
      <c r="Q91" s="107">
        <v>1490.9814449999999</v>
      </c>
      <c r="R91" s="107">
        <v>1499.966919</v>
      </c>
      <c r="S91" s="107">
        <v>1507.6026609999999</v>
      </c>
      <c r="T91" s="107">
        <v>1514.6241460000001</v>
      </c>
      <c r="U91" s="107">
        <v>1520.6239009999999</v>
      </c>
      <c r="V91" s="107">
        <v>1527.0898440000001</v>
      </c>
      <c r="W91" s="107">
        <v>1533.7071530000001</v>
      </c>
      <c r="X91" s="107">
        <v>1538.991943</v>
      </c>
      <c r="Y91" s="107">
        <v>1542.3358149999999</v>
      </c>
      <c r="Z91" s="107">
        <v>1545.2985839999999</v>
      </c>
      <c r="AA91" s="107">
        <v>1549.7202150000001</v>
      </c>
      <c r="AB91" s="107">
        <v>1554.3983149999999</v>
      </c>
      <c r="AC91" s="107">
        <v>1559.871582</v>
      </c>
      <c r="AD91" s="107">
        <v>1564.8438719999999</v>
      </c>
      <c r="AE91" s="107">
        <v>1570.055298</v>
      </c>
      <c r="AF91" s="107">
        <v>1576.5924070000001</v>
      </c>
      <c r="AG91" s="107">
        <v>1585.030029</v>
      </c>
      <c r="AH91" s="107">
        <v>1595.4013669999999</v>
      </c>
      <c r="AI91" s="107">
        <v>1607.716919</v>
      </c>
      <c r="AJ91" s="107">
        <v>1621.9157709999999</v>
      </c>
      <c r="AK91" s="108">
        <v>6.6470000000000001E-3</v>
      </c>
    </row>
    <row r="92" spans="1:37" ht="15" customHeight="1" x14ac:dyDescent="0.35">
      <c r="A92" s="102" t="s">
        <v>332</v>
      </c>
      <c r="B92" s="106" t="s">
        <v>270</v>
      </c>
      <c r="C92" s="107">
        <v>1118.70874</v>
      </c>
      <c r="D92" s="107">
        <v>1145.1319579999999</v>
      </c>
      <c r="E92" s="107">
        <v>1174.7423100000001</v>
      </c>
      <c r="F92" s="107">
        <v>1207.686768</v>
      </c>
      <c r="G92" s="107">
        <v>1242.205688</v>
      </c>
      <c r="H92" s="107">
        <v>1278.2299800000001</v>
      </c>
      <c r="I92" s="107">
        <v>1316.0905760000001</v>
      </c>
      <c r="J92" s="107">
        <v>1355.295288</v>
      </c>
      <c r="K92" s="107">
        <v>1395.733154</v>
      </c>
      <c r="L92" s="107">
        <v>1437.0047609999999</v>
      </c>
      <c r="M92" s="107">
        <v>1478.6892089999999</v>
      </c>
      <c r="N92" s="107">
        <v>1522.385254</v>
      </c>
      <c r="O92" s="107">
        <v>1568.0135499999999</v>
      </c>
      <c r="P92" s="107">
        <v>1614.72522</v>
      </c>
      <c r="Q92" s="107">
        <v>1669.972168</v>
      </c>
      <c r="R92" s="107">
        <v>1726.668091</v>
      </c>
      <c r="S92" s="107">
        <v>1785.729736</v>
      </c>
      <c r="T92" s="107">
        <v>1847.3587649999999</v>
      </c>
      <c r="U92" s="107">
        <v>1911.7426760000001</v>
      </c>
      <c r="V92" s="107">
        <v>1979.413818</v>
      </c>
      <c r="W92" s="107">
        <v>2049.8413089999999</v>
      </c>
      <c r="X92" s="107">
        <v>2122.5446780000002</v>
      </c>
      <c r="Y92" s="107">
        <v>2200.0437010000001</v>
      </c>
      <c r="Z92" s="107">
        <v>2286.1420899999998</v>
      </c>
      <c r="AA92" s="107">
        <v>2374.9365229999999</v>
      </c>
      <c r="AB92" s="107">
        <v>2468.6303710000002</v>
      </c>
      <c r="AC92" s="107">
        <v>2568.148682</v>
      </c>
      <c r="AD92" s="107">
        <v>2673.8312989999999</v>
      </c>
      <c r="AE92" s="107">
        <v>2784.969482</v>
      </c>
      <c r="AF92" s="107">
        <v>2900.1547850000002</v>
      </c>
      <c r="AG92" s="107">
        <v>3019.9145509999998</v>
      </c>
      <c r="AH92" s="107">
        <v>3145.334961</v>
      </c>
      <c r="AI92" s="107">
        <v>3276.735596</v>
      </c>
      <c r="AJ92" s="107">
        <v>3414.1586910000001</v>
      </c>
      <c r="AK92" s="108">
        <v>3.4727000000000001E-2</v>
      </c>
    </row>
    <row r="93" spans="1:37" ht="15" customHeight="1" x14ac:dyDescent="0.35">
      <c r="A93" s="102" t="s">
        <v>333</v>
      </c>
      <c r="B93" s="106" t="s">
        <v>244</v>
      </c>
      <c r="C93" s="107">
        <v>487.360321</v>
      </c>
      <c r="D93" s="107">
        <v>500.91980000000001</v>
      </c>
      <c r="E93" s="107">
        <v>516.48785399999997</v>
      </c>
      <c r="F93" s="107">
        <v>534.23168899999996</v>
      </c>
      <c r="G93" s="107">
        <v>552.87341300000003</v>
      </c>
      <c r="H93" s="107">
        <v>572.52624500000002</v>
      </c>
      <c r="I93" s="107">
        <v>593.22576900000001</v>
      </c>
      <c r="J93" s="107">
        <v>614.72534199999996</v>
      </c>
      <c r="K93" s="107">
        <v>636.77417000000003</v>
      </c>
      <c r="L93" s="107">
        <v>659.28881799999999</v>
      </c>
      <c r="M93" s="107">
        <v>682.38378899999998</v>
      </c>
      <c r="N93" s="107">
        <v>706.19921899999997</v>
      </c>
      <c r="O93" s="107">
        <v>730.95165999999995</v>
      </c>
      <c r="P93" s="107">
        <v>756.40801999999996</v>
      </c>
      <c r="Q93" s="107">
        <v>788.51525900000001</v>
      </c>
      <c r="R93" s="107">
        <v>821.66216999999995</v>
      </c>
      <c r="S93" s="107">
        <v>856.59454300000004</v>
      </c>
      <c r="T93" s="107">
        <v>893.50970500000005</v>
      </c>
      <c r="U93" s="107">
        <v>932.27294900000004</v>
      </c>
      <c r="V93" s="107">
        <v>972.92138699999998</v>
      </c>
      <c r="W93" s="107">
        <v>1015.387207</v>
      </c>
      <c r="X93" s="107">
        <v>1059.741943</v>
      </c>
      <c r="Y93" s="107">
        <v>1106.2196039999999</v>
      </c>
      <c r="Z93" s="107">
        <v>1158.114014</v>
      </c>
      <c r="AA93" s="107">
        <v>1209.739746</v>
      </c>
      <c r="AB93" s="107">
        <v>1263.4270019999999</v>
      </c>
      <c r="AC93" s="107">
        <v>1319.581543</v>
      </c>
      <c r="AD93" s="107">
        <v>1378.3916019999999</v>
      </c>
      <c r="AE93" s="107">
        <v>1440.023193</v>
      </c>
      <c r="AF93" s="107">
        <v>1504.4844969999999</v>
      </c>
      <c r="AG93" s="107">
        <v>1571.1389160000001</v>
      </c>
      <c r="AH93" s="107">
        <v>1641.1098629999999</v>
      </c>
      <c r="AI93" s="107">
        <v>1714.712769</v>
      </c>
      <c r="AJ93" s="107">
        <v>1791.9243160000001</v>
      </c>
      <c r="AK93" s="108">
        <v>4.0634999999999998E-2</v>
      </c>
    </row>
    <row r="94" spans="1:37" ht="15" customHeight="1" x14ac:dyDescent="0.35">
      <c r="A94" s="102" t="s">
        <v>334</v>
      </c>
      <c r="B94" s="106" t="s">
        <v>246</v>
      </c>
      <c r="C94" s="107">
        <v>173.43632500000001</v>
      </c>
      <c r="D94" s="107">
        <v>185.853104</v>
      </c>
      <c r="E94" s="107">
        <v>198.976776</v>
      </c>
      <c r="F94" s="107">
        <v>212.781586</v>
      </c>
      <c r="G94" s="107">
        <v>227.20426900000001</v>
      </c>
      <c r="H94" s="107">
        <v>242.04608200000001</v>
      </c>
      <c r="I94" s="107">
        <v>257.60806300000002</v>
      </c>
      <c r="J94" s="107">
        <v>273.72692899999998</v>
      </c>
      <c r="K94" s="107">
        <v>290.61676</v>
      </c>
      <c r="L94" s="107">
        <v>307.98501599999997</v>
      </c>
      <c r="M94" s="107">
        <v>325.27066000000002</v>
      </c>
      <c r="N94" s="107">
        <v>343.90231299999999</v>
      </c>
      <c r="O94" s="107">
        <v>363.54013099999997</v>
      </c>
      <c r="P94" s="107">
        <v>383.63079800000003</v>
      </c>
      <c r="Q94" s="107">
        <v>404.35668900000002</v>
      </c>
      <c r="R94" s="107">
        <v>425.580536</v>
      </c>
      <c r="S94" s="107">
        <v>447.32775900000001</v>
      </c>
      <c r="T94" s="107">
        <v>469.5849</v>
      </c>
      <c r="U94" s="107">
        <v>492.723724</v>
      </c>
      <c r="V94" s="107">
        <v>517.25219700000002</v>
      </c>
      <c r="W94" s="107">
        <v>542.73968500000001</v>
      </c>
      <c r="X94" s="107">
        <v>568.63946499999997</v>
      </c>
      <c r="Y94" s="107">
        <v>595.78094499999997</v>
      </c>
      <c r="Z94" s="107">
        <v>624.02783199999999</v>
      </c>
      <c r="AA94" s="107">
        <v>653.11889599999995</v>
      </c>
      <c r="AB94" s="107">
        <v>682.95355199999995</v>
      </c>
      <c r="AC94" s="107">
        <v>714.08129899999994</v>
      </c>
      <c r="AD94" s="107">
        <v>746.79150400000003</v>
      </c>
      <c r="AE94" s="107">
        <v>780.337402</v>
      </c>
      <c r="AF94" s="107">
        <v>813.52288799999997</v>
      </c>
      <c r="AG94" s="107">
        <v>847.66766399999995</v>
      </c>
      <c r="AH94" s="107">
        <v>882.80542000000003</v>
      </c>
      <c r="AI94" s="107">
        <v>918.98364300000003</v>
      </c>
      <c r="AJ94" s="107">
        <v>956.24603300000001</v>
      </c>
      <c r="AK94" s="108">
        <v>5.2521999999999999E-2</v>
      </c>
    </row>
    <row r="95" spans="1:37" ht="15" customHeight="1" x14ac:dyDescent="0.35">
      <c r="A95" s="102" t="s">
        <v>335</v>
      </c>
      <c r="B95" s="106" t="s">
        <v>248</v>
      </c>
      <c r="C95" s="107">
        <v>457.91217</v>
      </c>
      <c r="D95" s="107">
        <v>458.359039</v>
      </c>
      <c r="E95" s="107">
        <v>459.27773999999999</v>
      </c>
      <c r="F95" s="107">
        <v>460.67340100000001</v>
      </c>
      <c r="G95" s="107">
        <v>462.12795999999997</v>
      </c>
      <c r="H95" s="107">
        <v>463.657715</v>
      </c>
      <c r="I95" s="107">
        <v>465.25668300000001</v>
      </c>
      <c r="J95" s="107">
        <v>466.84304800000001</v>
      </c>
      <c r="K95" s="107">
        <v>468.34216300000003</v>
      </c>
      <c r="L95" s="107">
        <v>469.73092700000001</v>
      </c>
      <c r="M95" s="107">
        <v>471.03472900000003</v>
      </c>
      <c r="N95" s="107">
        <v>472.283661</v>
      </c>
      <c r="O95" s="107">
        <v>473.52175899999997</v>
      </c>
      <c r="P95" s="107">
        <v>474.68643200000002</v>
      </c>
      <c r="Q95" s="107">
        <v>477.100281</v>
      </c>
      <c r="R95" s="107">
        <v>479.42544600000002</v>
      </c>
      <c r="S95" s="107">
        <v>481.807343</v>
      </c>
      <c r="T95" s="107">
        <v>484.26413000000002</v>
      </c>
      <c r="U95" s="107">
        <v>486.74600199999998</v>
      </c>
      <c r="V95" s="107">
        <v>489.240295</v>
      </c>
      <c r="W95" s="107">
        <v>491.71432499999997</v>
      </c>
      <c r="X95" s="107">
        <v>494.16332999999997</v>
      </c>
      <c r="Y95" s="107">
        <v>498.04312099999999</v>
      </c>
      <c r="Z95" s="107">
        <v>504.00030500000003</v>
      </c>
      <c r="AA95" s="107">
        <v>512.07794200000001</v>
      </c>
      <c r="AB95" s="107">
        <v>522.24981700000001</v>
      </c>
      <c r="AC95" s="107">
        <v>534.48584000000005</v>
      </c>
      <c r="AD95" s="107">
        <v>548.64819299999999</v>
      </c>
      <c r="AE95" s="107">
        <v>564.60894800000005</v>
      </c>
      <c r="AF95" s="107">
        <v>582.14733899999999</v>
      </c>
      <c r="AG95" s="107">
        <v>601.10790999999995</v>
      </c>
      <c r="AH95" s="107">
        <v>621.41980000000001</v>
      </c>
      <c r="AI95" s="107">
        <v>643.03924600000005</v>
      </c>
      <c r="AJ95" s="107">
        <v>665.98828100000003</v>
      </c>
      <c r="AK95" s="108">
        <v>1.1743999999999999E-2</v>
      </c>
    </row>
    <row r="96" spans="1:37" ht="15" customHeight="1" x14ac:dyDescent="0.35">
      <c r="A96" s="102" t="s">
        <v>336</v>
      </c>
      <c r="B96" s="106" t="s">
        <v>275</v>
      </c>
      <c r="C96" s="107">
        <v>1708.991211</v>
      </c>
      <c r="D96" s="107">
        <v>1805.689331</v>
      </c>
      <c r="E96" s="107">
        <v>1905.7021480000001</v>
      </c>
      <c r="F96" s="107">
        <v>2008.248047</v>
      </c>
      <c r="G96" s="107">
        <v>2118.6145019999999</v>
      </c>
      <c r="H96" s="107">
        <v>2226.3388669999999</v>
      </c>
      <c r="I96" s="107">
        <v>2335.5422359999998</v>
      </c>
      <c r="J96" s="107">
        <v>2443.2304690000001</v>
      </c>
      <c r="K96" s="107">
        <v>2551.7009280000002</v>
      </c>
      <c r="L96" s="107">
        <v>2672.2924800000001</v>
      </c>
      <c r="M96" s="107">
        <v>2774.7583009999998</v>
      </c>
      <c r="N96" s="107">
        <v>2898.9672850000002</v>
      </c>
      <c r="O96" s="107">
        <v>3004.0571289999998</v>
      </c>
      <c r="P96" s="107">
        <v>3109.2463379999999</v>
      </c>
      <c r="Q96" s="107">
        <v>3231.5588379999999</v>
      </c>
      <c r="R96" s="107">
        <v>3355.7590329999998</v>
      </c>
      <c r="S96" s="107">
        <v>3468.1877439999998</v>
      </c>
      <c r="T96" s="107">
        <v>3595.078857</v>
      </c>
      <c r="U96" s="107">
        <v>3724.8376459999999</v>
      </c>
      <c r="V96" s="107">
        <v>3858.1301269999999</v>
      </c>
      <c r="W96" s="107">
        <v>3993.2592770000001</v>
      </c>
      <c r="X96" s="107">
        <v>4129.9736329999996</v>
      </c>
      <c r="Y96" s="107">
        <v>4266.8979490000002</v>
      </c>
      <c r="Z96" s="107">
        <v>4431.9096680000002</v>
      </c>
      <c r="AA96" s="107">
        <v>4567.7929690000001</v>
      </c>
      <c r="AB96" s="107">
        <v>4730.3735349999997</v>
      </c>
      <c r="AC96" s="107">
        <v>4865.4204099999997</v>
      </c>
      <c r="AD96" s="107">
        <v>5042.2705079999996</v>
      </c>
      <c r="AE96" s="107">
        <v>5173.466797</v>
      </c>
      <c r="AF96" s="107">
        <v>5349.5371089999999</v>
      </c>
      <c r="AG96" s="107">
        <v>5469.1391599999997</v>
      </c>
      <c r="AH96" s="107">
        <v>5602.0898440000001</v>
      </c>
      <c r="AI96" s="107">
        <v>5738.4560549999997</v>
      </c>
      <c r="AJ96" s="107">
        <v>5871.1162109999996</v>
      </c>
      <c r="AK96" s="108">
        <v>3.7533999999999998E-2</v>
      </c>
    </row>
    <row r="97" spans="1:37" ht="15" customHeight="1" x14ac:dyDescent="0.35">
      <c r="A97" s="102" t="s">
        <v>337</v>
      </c>
      <c r="B97" s="106" t="s">
        <v>244</v>
      </c>
      <c r="C97" s="107">
        <v>723.07763699999998</v>
      </c>
      <c r="D97" s="107">
        <v>762.27722200000005</v>
      </c>
      <c r="E97" s="107">
        <v>803.206909</v>
      </c>
      <c r="F97" s="107">
        <v>846.17730700000004</v>
      </c>
      <c r="G97" s="107">
        <v>890.54467799999998</v>
      </c>
      <c r="H97" s="107">
        <v>936.72729500000003</v>
      </c>
      <c r="I97" s="107">
        <v>984.87744099999998</v>
      </c>
      <c r="J97" s="107">
        <v>1034.576294</v>
      </c>
      <c r="K97" s="107">
        <v>1085.53772</v>
      </c>
      <c r="L97" s="107">
        <v>1137.731567</v>
      </c>
      <c r="M97" s="107">
        <v>1190.590698</v>
      </c>
      <c r="N97" s="107">
        <v>1244.6053469999999</v>
      </c>
      <c r="O97" s="107">
        <v>1299.276245</v>
      </c>
      <c r="P97" s="107">
        <v>1354.1982419999999</v>
      </c>
      <c r="Q97" s="107">
        <v>1409.739014</v>
      </c>
      <c r="R97" s="107">
        <v>1465.9288329999999</v>
      </c>
      <c r="S97" s="107">
        <v>1524.1206050000001</v>
      </c>
      <c r="T97" s="107">
        <v>1584.145264</v>
      </c>
      <c r="U97" s="107">
        <v>1645.1707759999999</v>
      </c>
      <c r="V97" s="107">
        <v>1708.1236570000001</v>
      </c>
      <c r="W97" s="107">
        <v>1771.4959719999999</v>
      </c>
      <c r="X97" s="107">
        <v>1835.5126949999999</v>
      </c>
      <c r="Y97" s="107">
        <v>1898.6911620000001</v>
      </c>
      <c r="Z97" s="107">
        <v>1962.195068</v>
      </c>
      <c r="AA97" s="107">
        <v>2026.384033</v>
      </c>
      <c r="AB97" s="107">
        <v>2091.6411130000001</v>
      </c>
      <c r="AC97" s="107">
        <v>2157.8161620000001</v>
      </c>
      <c r="AD97" s="107">
        <v>2225.419922</v>
      </c>
      <c r="AE97" s="107">
        <v>2291.9978030000002</v>
      </c>
      <c r="AF97" s="107">
        <v>2358.7409670000002</v>
      </c>
      <c r="AG97" s="107">
        <v>2424.6508789999998</v>
      </c>
      <c r="AH97" s="107">
        <v>2489.0864259999998</v>
      </c>
      <c r="AI97" s="107">
        <v>2552.3059079999998</v>
      </c>
      <c r="AJ97" s="107">
        <v>2615.039307</v>
      </c>
      <c r="AK97" s="108">
        <v>3.9274000000000003E-2</v>
      </c>
    </row>
    <row r="98" spans="1:37" ht="15" customHeight="1" x14ac:dyDescent="0.35">
      <c r="A98" s="102" t="s">
        <v>338</v>
      </c>
      <c r="B98" s="106" t="s">
        <v>246</v>
      </c>
      <c r="C98" s="107">
        <v>784.62048300000004</v>
      </c>
      <c r="D98" s="107">
        <v>841.00299099999995</v>
      </c>
      <c r="E98" s="107">
        <v>899.12304700000004</v>
      </c>
      <c r="F98" s="107">
        <v>957.90020800000002</v>
      </c>
      <c r="G98" s="107">
        <v>1023.319092</v>
      </c>
      <c r="H98" s="107">
        <v>1084.5397949999999</v>
      </c>
      <c r="I98" s="107">
        <v>1145.5582280000001</v>
      </c>
      <c r="J98" s="107">
        <v>1203.826904</v>
      </c>
      <c r="K98" s="107">
        <v>1261.9301760000001</v>
      </c>
      <c r="L98" s="107">
        <v>1331.204346</v>
      </c>
      <c r="M98" s="107">
        <v>1381.881592</v>
      </c>
      <c r="N98" s="107">
        <v>1453.2645259999999</v>
      </c>
      <c r="O98" s="107">
        <v>1504.8862300000001</v>
      </c>
      <c r="P98" s="107">
        <v>1556.276245</v>
      </c>
      <c r="Q98" s="107">
        <v>1624.006226</v>
      </c>
      <c r="R98" s="107">
        <v>1692.8522949999999</v>
      </c>
      <c r="S98" s="107">
        <v>1747.6982419999999</v>
      </c>
      <c r="T98" s="107">
        <v>1814.6987300000001</v>
      </c>
      <c r="U98" s="107">
        <v>1883.0783690000001</v>
      </c>
      <c r="V98" s="107">
        <v>1952.669312</v>
      </c>
      <c r="W98" s="107">
        <v>2023.1748050000001</v>
      </c>
      <c r="X98" s="107">
        <v>2094.2939449999999</v>
      </c>
      <c r="Y98" s="107">
        <v>2166.2055660000001</v>
      </c>
      <c r="Z98" s="107">
        <v>2265.633057</v>
      </c>
      <c r="AA98" s="107">
        <v>2335.0778810000002</v>
      </c>
      <c r="AB98" s="107">
        <v>2430.0014649999998</v>
      </c>
      <c r="AC98" s="107">
        <v>2496.3159179999998</v>
      </c>
      <c r="AD98" s="107">
        <v>2602.8598630000001</v>
      </c>
      <c r="AE98" s="107">
        <v>2664.599365</v>
      </c>
      <c r="AF98" s="107">
        <v>2770.7453609999998</v>
      </c>
      <c r="AG98" s="107">
        <v>2820.9594729999999</v>
      </c>
      <c r="AH98" s="107">
        <v>2885.6999510000001</v>
      </c>
      <c r="AI98" s="107">
        <v>2954.7924800000001</v>
      </c>
      <c r="AJ98" s="107">
        <v>3020.2929690000001</v>
      </c>
      <c r="AK98" s="108">
        <v>4.0762E-2</v>
      </c>
    </row>
    <row r="99" spans="1:37" ht="15" customHeight="1" x14ac:dyDescent="0.35">
      <c r="A99" s="102" t="s">
        <v>339</v>
      </c>
      <c r="B99" s="106" t="s">
        <v>248</v>
      </c>
      <c r="C99" s="107">
        <v>201.29302999999999</v>
      </c>
      <c r="D99" s="107">
        <v>202.40910299999999</v>
      </c>
      <c r="E99" s="107">
        <v>203.372162</v>
      </c>
      <c r="F99" s="107">
        <v>204.170502</v>
      </c>
      <c r="G99" s="107">
        <v>204.75079299999999</v>
      </c>
      <c r="H99" s="107">
        <v>205.071686</v>
      </c>
      <c r="I99" s="107">
        <v>205.10661300000001</v>
      </c>
      <c r="J99" s="107">
        <v>204.82725500000001</v>
      </c>
      <c r="K99" s="107">
        <v>204.23323099999999</v>
      </c>
      <c r="L99" s="107">
        <v>203.356461</v>
      </c>
      <c r="M99" s="107">
        <v>202.28623999999999</v>
      </c>
      <c r="N99" s="107">
        <v>201.09741199999999</v>
      </c>
      <c r="O99" s="107">
        <v>199.894409</v>
      </c>
      <c r="P99" s="107">
        <v>198.77166700000001</v>
      </c>
      <c r="Q99" s="107">
        <v>197.81376599999999</v>
      </c>
      <c r="R99" s="107">
        <v>196.97787500000001</v>
      </c>
      <c r="S99" s="107">
        <v>196.36892700000001</v>
      </c>
      <c r="T99" s="107">
        <v>196.23478700000001</v>
      </c>
      <c r="U99" s="107">
        <v>196.58871500000001</v>
      </c>
      <c r="V99" s="107">
        <v>197.337219</v>
      </c>
      <c r="W99" s="107">
        <v>198.58847</v>
      </c>
      <c r="X99" s="107">
        <v>200.167068</v>
      </c>
      <c r="Y99" s="107">
        <v>202.00108299999999</v>
      </c>
      <c r="Z99" s="107">
        <v>204.08163500000001</v>
      </c>
      <c r="AA99" s="107">
        <v>206.33120700000001</v>
      </c>
      <c r="AB99" s="107">
        <v>208.731155</v>
      </c>
      <c r="AC99" s="107">
        <v>211.28865099999999</v>
      </c>
      <c r="AD99" s="107">
        <v>213.99078399999999</v>
      </c>
      <c r="AE99" s="107">
        <v>216.869553</v>
      </c>
      <c r="AF99" s="107">
        <v>220.050659</v>
      </c>
      <c r="AG99" s="107">
        <v>223.52899199999999</v>
      </c>
      <c r="AH99" s="107">
        <v>227.30358899999999</v>
      </c>
      <c r="AI99" s="107">
        <v>231.35742200000001</v>
      </c>
      <c r="AJ99" s="107">
        <v>235.78431699999999</v>
      </c>
      <c r="AK99" s="108">
        <v>4.7809999999999997E-3</v>
      </c>
    </row>
    <row r="100" spans="1:37" ht="15" customHeight="1" x14ac:dyDescent="0.35">
      <c r="A100" s="102" t="s">
        <v>340</v>
      </c>
      <c r="B100" s="106" t="s">
        <v>280</v>
      </c>
      <c r="C100" s="107">
        <v>1193.66626</v>
      </c>
      <c r="D100" s="107">
        <v>1227.2124020000001</v>
      </c>
      <c r="E100" s="107">
        <v>1263.356689</v>
      </c>
      <c r="F100" s="107">
        <v>1299.899658</v>
      </c>
      <c r="G100" s="107">
        <v>1336.9399410000001</v>
      </c>
      <c r="H100" s="107">
        <v>1374.1805420000001</v>
      </c>
      <c r="I100" s="107">
        <v>1411.0592039999999</v>
      </c>
      <c r="J100" s="107">
        <v>1446.802612</v>
      </c>
      <c r="K100" s="107">
        <v>1482.7739260000001</v>
      </c>
      <c r="L100" s="107">
        <v>1518.5344239999999</v>
      </c>
      <c r="M100" s="107">
        <v>1554.2373050000001</v>
      </c>
      <c r="N100" s="107">
        <v>1589.786621</v>
      </c>
      <c r="O100" s="107">
        <v>1624.9470209999999</v>
      </c>
      <c r="P100" s="107">
        <v>1659.442871</v>
      </c>
      <c r="Q100" s="107">
        <v>1694.0112300000001</v>
      </c>
      <c r="R100" s="107">
        <v>1728.426514</v>
      </c>
      <c r="S100" s="107">
        <v>1763.0047609999999</v>
      </c>
      <c r="T100" s="107">
        <v>1797.9501949999999</v>
      </c>
      <c r="U100" s="107">
        <v>1832.869629</v>
      </c>
      <c r="V100" s="107">
        <v>1867.669678</v>
      </c>
      <c r="W100" s="107">
        <v>1902.453125</v>
      </c>
      <c r="X100" s="107">
        <v>1937.114746</v>
      </c>
      <c r="Y100" s="107">
        <v>1972.089111</v>
      </c>
      <c r="Z100" s="107">
        <v>2004.744263</v>
      </c>
      <c r="AA100" s="107">
        <v>2040.699707</v>
      </c>
      <c r="AB100" s="107">
        <v>2077.361328</v>
      </c>
      <c r="AC100" s="107">
        <v>2114.5322270000001</v>
      </c>
      <c r="AD100" s="107">
        <v>2152.4160160000001</v>
      </c>
      <c r="AE100" s="107">
        <v>2191.0124510000001</v>
      </c>
      <c r="AF100" s="107">
        <v>2230.0969239999999</v>
      </c>
      <c r="AG100" s="107">
        <v>2269.2382809999999</v>
      </c>
      <c r="AH100" s="107">
        <v>2308.955078</v>
      </c>
      <c r="AI100" s="107">
        <v>2349.3740229999999</v>
      </c>
      <c r="AJ100" s="107">
        <v>2390.4760740000002</v>
      </c>
      <c r="AK100" s="108">
        <v>2.1054E-2</v>
      </c>
    </row>
    <row r="101" spans="1:37" ht="15" customHeight="1" x14ac:dyDescent="0.35">
      <c r="A101" s="102" t="s">
        <v>341</v>
      </c>
      <c r="B101" s="106" t="s">
        <v>244</v>
      </c>
      <c r="C101" s="107">
        <v>734.85778800000003</v>
      </c>
      <c r="D101" s="107">
        <v>753.09979199999998</v>
      </c>
      <c r="E101" s="107">
        <v>774.025757</v>
      </c>
      <c r="F101" s="107">
        <v>795.88177499999995</v>
      </c>
      <c r="G101" s="107">
        <v>818.63525400000003</v>
      </c>
      <c r="H101" s="107">
        <v>841.62030000000004</v>
      </c>
      <c r="I101" s="107">
        <v>864.479736</v>
      </c>
      <c r="J101" s="107">
        <v>887.02960199999995</v>
      </c>
      <c r="K101" s="107">
        <v>909.25018299999999</v>
      </c>
      <c r="L101" s="107">
        <v>931.15362500000003</v>
      </c>
      <c r="M101" s="107">
        <v>952.67095900000004</v>
      </c>
      <c r="N101" s="107">
        <v>973.68823199999997</v>
      </c>
      <c r="O101" s="107">
        <v>994.011169</v>
      </c>
      <c r="P101" s="107">
        <v>1013.146362</v>
      </c>
      <c r="Q101" s="107">
        <v>1031.1970209999999</v>
      </c>
      <c r="R101" s="107">
        <v>1048.324341</v>
      </c>
      <c r="S101" s="107">
        <v>1065.055908</v>
      </c>
      <c r="T101" s="107">
        <v>1081.7426760000001</v>
      </c>
      <c r="U101" s="107">
        <v>1098.2138669999999</v>
      </c>
      <c r="V101" s="107">
        <v>1114.4121090000001</v>
      </c>
      <c r="W101" s="107">
        <v>1130.2285159999999</v>
      </c>
      <c r="X101" s="107">
        <v>1145.755005</v>
      </c>
      <c r="Y101" s="107">
        <v>1161.330688</v>
      </c>
      <c r="Z101" s="107">
        <v>1177.0898440000001</v>
      </c>
      <c r="AA101" s="107">
        <v>1193.1831050000001</v>
      </c>
      <c r="AB101" s="107">
        <v>1209.7677000000001</v>
      </c>
      <c r="AC101" s="107">
        <v>1226.6801760000001</v>
      </c>
      <c r="AD101" s="107">
        <v>1244.0329589999999</v>
      </c>
      <c r="AE101" s="107">
        <v>1261.890259</v>
      </c>
      <c r="AF101" s="107">
        <v>1280.059082</v>
      </c>
      <c r="AG101" s="107">
        <v>1298.2380370000001</v>
      </c>
      <c r="AH101" s="107">
        <v>1316.7514650000001</v>
      </c>
      <c r="AI101" s="107">
        <v>1335.5397949999999</v>
      </c>
      <c r="AJ101" s="107">
        <v>1354.37915</v>
      </c>
      <c r="AK101" s="108">
        <v>1.8509999999999999E-2</v>
      </c>
    </row>
    <row r="102" spans="1:37" ht="15" customHeight="1" x14ac:dyDescent="0.35">
      <c r="A102" s="102" t="s">
        <v>342</v>
      </c>
      <c r="B102" s="106" t="s">
        <v>246</v>
      </c>
      <c r="C102" s="107">
        <v>133.634964</v>
      </c>
      <c r="D102" s="107">
        <v>139.640457</v>
      </c>
      <c r="E102" s="107">
        <v>145.63334699999999</v>
      </c>
      <c r="F102" s="107">
        <v>151.16677899999999</v>
      </c>
      <c r="G102" s="107">
        <v>156.45130900000001</v>
      </c>
      <c r="H102" s="107">
        <v>161.88081399999999</v>
      </c>
      <c r="I102" s="107">
        <v>167.23361199999999</v>
      </c>
      <c r="J102" s="107">
        <v>171.89117400000001</v>
      </c>
      <c r="K102" s="107">
        <v>177.20509300000001</v>
      </c>
      <c r="L102" s="107">
        <v>182.69113200000001</v>
      </c>
      <c r="M102" s="107">
        <v>188.55007900000001</v>
      </c>
      <c r="N102" s="107">
        <v>194.75839199999999</v>
      </c>
      <c r="O102" s="107">
        <v>201.26684599999999</v>
      </c>
      <c r="P102" s="107">
        <v>208.26857000000001</v>
      </c>
      <c r="Q102" s="107">
        <v>216.348129</v>
      </c>
      <c r="R102" s="107">
        <v>225.05259699999999</v>
      </c>
      <c r="S102" s="107">
        <v>234.13664199999999</v>
      </c>
      <c r="T102" s="107">
        <v>243.439087</v>
      </c>
      <c r="U102" s="107">
        <v>252.73255900000001</v>
      </c>
      <c r="V102" s="107">
        <v>262.030823</v>
      </c>
      <c r="W102" s="107">
        <v>271.56683299999997</v>
      </c>
      <c r="X102" s="107">
        <v>281.18258700000001</v>
      </c>
      <c r="Y102" s="107">
        <v>291.03222699999998</v>
      </c>
      <c r="Z102" s="107">
        <v>298.39074699999998</v>
      </c>
      <c r="AA102" s="107">
        <v>308.73751800000002</v>
      </c>
      <c r="AB102" s="107">
        <v>319.33554099999998</v>
      </c>
      <c r="AC102" s="107">
        <v>330.16244499999999</v>
      </c>
      <c r="AD102" s="107">
        <v>341.31625400000001</v>
      </c>
      <c r="AE102" s="107">
        <v>352.75375400000001</v>
      </c>
      <c r="AF102" s="107">
        <v>364.47079500000001</v>
      </c>
      <c r="AG102" s="107">
        <v>376.37344400000001</v>
      </c>
      <c r="AH102" s="107">
        <v>388.66867100000002</v>
      </c>
      <c r="AI102" s="107">
        <v>401.514771</v>
      </c>
      <c r="AJ102" s="107">
        <v>415.09948700000001</v>
      </c>
      <c r="AK102" s="108">
        <v>3.4631000000000002E-2</v>
      </c>
    </row>
    <row r="103" spans="1:37" ht="15" customHeight="1" x14ac:dyDescent="0.35">
      <c r="A103" s="102" t="s">
        <v>343</v>
      </c>
      <c r="B103" s="106" t="s">
        <v>248</v>
      </c>
      <c r="C103" s="107">
        <v>325.17346199999997</v>
      </c>
      <c r="D103" s="107">
        <v>334.47219799999999</v>
      </c>
      <c r="E103" s="107">
        <v>343.69754</v>
      </c>
      <c r="F103" s="107">
        <v>352.85110500000002</v>
      </c>
      <c r="G103" s="107">
        <v>361.853455</v>
      </c>
      <c r="H103" s="107">
        <v>370.67944299999999</v>
      </c>
      <c r="I103" s="107">
        <v>379.34579500000001</v>
      </c>
      <c r="J103" s="107">
        <v>387.88180499999999</v>
      </c>
      <c r="K103" s="107">
        <v>396.31863399999997</v>
      </c>
      <c r="L103" s="107">
        <v>404.68963600000001</v>
      </c>
      <c r="M103" s="107">
        <v>413.01626599999997</v>
      </c>
      <c r="N103" s="107">
        <v>421.33990499999999</v>
      </c>
      <c r="O103" s="107">
        <v>429.66897599999999</v>
      </c>
      <c r="P103" s="107">
        <v>438.027985</v>
      </c>
      <c r="Q103" s="107">
        <v>446.46606400000002</v>
      </c>
      <c r="R103" s="107">
        <v>455.04959100000002</v>
      </c>
      <c r="S103" s="107">
        <v>463.81222500000001</v>
      </c>
      <c r="T103" s="107">
        <v>472.768372</v>
      </c>
      <c r="U103" s="107">
        <v>481.92321800000002</v>
      </c>
      <c r="V103" s="107">
        <v>491.22686800000002</v>
      </c>
      <c r="W103" s="107">
        <v>500.65768400000002</v>
      </c>
      <c r="X103" s="107">
        <v>510.17715500000003</v>
      </c>
      <c r="Y103" s="107">
        <v>519.72625700000003</v>
      </c>
      <c r="Z103" s="107">
        <v>529.26367200000004</v>
      </c>
      <c r="AA103" s="107">
        <v>538.77911400000005</v>
      </c>
      <c r="AB103" s="107">
        <v>548.25811799999997</v>
      </c>
      <c r="AC103" s="107">
        <v>557.68945299999996</v>
      </c>
      <c r="AD103" s="107">
        <v>567.06664999999998</v>
      </c>
      <c r="AE103" s="107">
        <v>576.36840800000004</v>
      </c>
      <c r="AF103" s="107">
        <v>585.56707800000004</v>
      </c>
      <c r="AG103" s="107">
        <v>594.62676999999996</v>
      </c>
      <c r="AH103" s="107">
        <v>603.534851</v>
      </c>
      <c r="AI103" s="107">
        <v>612.31945800000005</v>
      </c>
      <c r="AJ103" s="107">
        <v>620.99749799999995</v>
      </c>
      <c r="AK103" s="108">
        <v>1.9525000000000001E-2</v>
      </c>
    </row>
    <row r="104" spans="1:37" ht="15" customHeight="1" x14ac:dyDescent="0.35">
      <c r="A104" s="102" t="s">
        <v>344</v>
      </c>
      <c r="B104" s="106" t="s">
        <v>285</v>
      </c>
      <c r="C104" s="107">
        <v>3559.2219239999999</v>
      </c>
      <c r="D104" s="107">
        <v>3980.6374510000001</v>
      </c>
      <c r="E104" s="107">
        <v>4422.9941410000001</v>
      </c>
      <c r="F104" s="107">
        <v>4884.7607420000004</v>
      </c>
      <c r="G104" s="107">
        <v>5359.7285160000001</v>
      </c>
      <c r="H104" s="107">
        <v>5860.3315430000002</v>
      </c>
      <c r="I104" s="107">
        <v>6350.8598629999997</v>
      </c>
      <c r="J104" s="107">
        <v>6860.2700199999999</v>
      </c>
      <c r="K104" s="107">
        <v>7392.9326170000004</v>
      </c>
      <c r="L104" s="107">
        <v>7933.6123049999997</v>
      </c>
      <c r="M104" s="107">
        <v>8511.7763670000004</v>
      </c>
      <c r="N104" s="107">
        <v>9089.0458980000003</v>
      </c>
      <c r="O104" s="107">
        <v>9711.5166019999997</v>
      </c>
      <c r="P104" s="107">
        <v>10350.948242</v>
      </c>
      <c r="Q104" s="107">
        <v>10978.317383</v>
      </c>
      <c r="R104" s="107">
        <v>11622.747069999999</v>
      </c>
      <c r="S104" s="107">
        <v>12299.665039</v>
      </c>
      <c r="T104" s="107">
        <v>12987.589844</v>
      </c>
      <c r="U104" s="107">
        <v>13696.375977</v>
      </c>
      <c r="V104" s="107">
        <v>14425.920898</v>
      </c>
      <c r="W104" s="107">
        <v>15174.686523</v>
      </c>
      <c r="X104" s="107">
        <v>15942.955078000001</v>
      </c>
      <c r="Y104" s="107">
        <v>16713.841797000001</v>
      </c>
      <c r="Z104" s="107">
        <v>17424.193359000001</v>
      </c>
      <c r="AA104" s="107">
        <v>18220.005859000001</v>
      </c>
      <c r="AB104" s="107">
        <v>19001.130859000001</v>
      </c>
      <c r="AC104" s="107">
        <v>19818.248047000001</v>
      </c>
      <c r="AD104" s="107">
        <v>20601.089843999998</v>
      </c>
      <c r="AE104" s="107">
        <v>21429.849609000001</v>
      </c>
      <c r="AF104" s="107">
        <v>22216.457031000002</v>
      </c>
      <c r="AG104" s="107">
        <v>23040.304688</v>
      </c>
      <c r="AH104" s="107">
        <v>23871.408202999999</v>
      </c>
      <c r="AI104" s="107">
        <v>24695.248047000001</v>
      </c>
      <c r="AJ104" s="107">
        <v>25516.689452999999</v>
      </c>
      <c r="AK104" s="108">
        <v>5.9777999999999998E-2</v>
      </c>
    </row>
    <row r="105" spans="1:37" ht="15" customHeight="1" x14ac:dyDescent="0.35">
      <c r="A105" s="102" t="s">
        <v>345</v>
      </c>
      <c r="B105" s="106" t="s">
        <v>244</v>
      </c>
      <c r="C105" s="107">
        <v>2802.0048830000001</v>
      </c>
      <c r="D105" s="107">
        <v>3126.601807</v>
      </c>
      <c r="E105" s="107">
        <v>3469.8801269999999</v>
      </c>
      <c r="F105" s="107">
        <v>3831.3286130000001</v>
      </c>
      <c r="G105" s="107">
        <v>4210.6313479999999</v>
      </c>
      <c r="H105" s="107">
        <v>4602.9248049999997</v>
      </c>
      <c r="I105" s="107">
        <v>4997.3642579999996</v>
      </c>
      <c r="J105" s="107">
        <v>5408.6352539999998</v>
      </c>
      <c r="K105" s="107">
        <v>5839.7709960000002</v>
      </c>
      <c r="L105" s="107">
        <v>6292.4072269999997</v>
      </c>
      <c r="M105" s="107">
        <v>6761.4121089999999</v>
      </c>
      <c r="N105" s="107">
        <v>7248.7856449999999</v>
      </c>
      <c r="O105" s="107">
        <v>7754.2138670000004</v>
      </c>
      <c r="P105" s="107">
        <v>8276.7236329999996</v>
      </c>
      <c r="Q105" s="107">
        <v>8801.6044920000004</v>
      </c>
      <c r="R105" s="107">
        <v>9343.2363280000009</v>
      </c>
      <c r="S105" s="107">
        <v>9901.9921880000002</v>
      </c>
      <c r="T105" s="107">
        <v>10478.706055000001</v>
      </c>
      <c r="U105" s="107">
        <v>11071.036133</v>
      </c>
      <c r="V105" s="107">
        <v>11678.764648</v>
      </c>
      <c r="W105" s="107">
        <v>12300.502930000001</v>
      </c>
      <c r="X105" s="107">
        <v>12936.494140999999</v>
      </c>
      <c r="Y105" s="107">
        <v>13569.354492</v>
      </c>
      <c r="Z105" s="107">
        <v>14169.570312</v>
      </c>
      <c r="AA105" s="107">
        <v>14816.330078000001</v>
      </c>
      <c r="AB105" s="107">
        <v>15470.614258</v>
      </c>
      <c r="AC105" s="107">
        <v>16129.895508</v>
      </c>
      <c r="AD105" s="107">
        <v>16792.859375</v>
      </c>
      <c r="AE105" s="107">
        <v>17457.908202999999</v>
      </c>
      <c r="AF105" s="107">
        <v>18125.642577999999</v>
      </c>
      <c r="AG105" s="107">
        <v>18796.701172000001</v>
      </c>
      <c r="AH105" s="107">
        <v>19466.800781000002</v>
      </c>
      <c r="AI105" s="107">
        <v>20134.980468999998</v>
      </c>
      <c r="AJ105" s="107">
        <v>20802.761718999998</v>
      </c>
      <c r="AK105" s="108">
        <v>6.1011999999999997E-2</v>
      </c>
    </row>
    <row r="106" spans="1:37" ht="15" customHeight="1" x14ac:dyDescent="0.35">
      <c r="A106" s="102" t="s">
        <v>346</v>
      </c>
      <c r="B106" s="106" t="s">
        <v>246</v>
      </c>
      <c r="C106" s="107">
        <v>541.64874299999997</v>
      </c>
      <c r="D106" s="107">
        <v>609.16418499999997</v>
      </c>
      <c r="E106" s="107">
        <v>680.442139</v>
      </c>
      <c r="F106" s="107">
        <v>754.73040800000001</v>
      </c>
      <c r="G106" s="107">
        <v>826.01428199999998</v>
      </c>
      <c r="H106" s="107">
        <v>908.64752199999998</v>
      </c>
      <c r="I106" s="107">
        <v>978.63665800000001</v>
      </c>
      <c r="J106" s="107">
        <v>1049.61853</v>
      </c>
      <c r="K106" s="107">
        <v>1122.9646</v>
      </c>
      <c r="L106" s="107">
        <v>1181.8895259999999</v>
      </c>
      <c r="M106" s="107">
        <v>1260.99353</v>
      </c>
      <c r="N106" s="107">
        <v>1319.874634</v>
      </c>
      <c r="O106" s="107">
        <v>1404.979004</v>
      </c>
      <c r="P106" s="107">
        <v>1489.115601</v>
      </c>
      <c r="Q106" s="107">
        <v>1558.009033</v>
      </c>
      <c r="R106" s="107">
        <v>1626.4415280000001</v>
      </c>
      <c r="S106" s="107">
        <v>1709.436768</v>
      </c>
      <c r="T106" s="107">
        <v>1784.692139</v>
      </c>
      <c r="U106" s="107">
        <v>1864.42688</v>
      </c>
      <c r="V106" s="107">
        <v>1948.7617190000001</v>
      </c>
      <c r="W106" s="107">
        <v>2037.557495</v>
      </c>
      <c r="X106" s="107">
        <v>2130.8520509999998</v>
      </c>
      <c r="Y106" s="107">
        <v>2229.1616210000002</v>
      </c>
      <c r="Z106" s="107">
        <v>2298.9333499999998</v>
      </c>
      <c r="AA106" s="107">
        <v>2406.935547</v>
      </c>
      <c r="AB106" s="107">
        <v>2492.0427249999998</v>
      </c>
      <c r="AC106" s="107">
        <v>2607.4401859999998</v>
      </c>
      <c r="AD106" s="107">
        <v>2684.165039</v>
      </c>
      <c r="AE106" s="107">
        <v>2804.0065920000002</v>
      </c>
      <c r="AF106" s="107">
        <v>2878.2788089999999</v>
      </c>
      <c r="AG106" s="107">
        <v>2985.8286130000001</v>
      </c>
      <c r="AH106" s="107">
        <v>3073.9252929999998</v>
      </c>
      <c r="AI106" s="107">
        <v>3151.140625</v>
      </c>
      <c r="AJ106" s="107">
        <v>3227.0932619999999</v>
      </c>
      <c r="AK106" s="108">
        <v>5.3483000000000003E-2</v>
      </c>
    </row>
    <row r="107" spans="1:37" ht="15" customHeight="1" x14ac:dyDescent="0.35">
      <c r="A107" s="102" t="s">
        <v>347</v>
      </c>
      <c r="B107" s="106" t="s">
        <v>248</v>
      </c>
      <c r="C107" s="107">
        <v>215.56838999999999</v>
      </c>
      <c r="D107" s="107">
        <v>244.871353</v>
      </c>
      <c r="E107" s="107">
        <v>272.671875</v>
      </c>
      <c r="F107" s="107">
        <v>298.70190400000001</v>
      </c>
      <c r="G107" s="107">
        <v>323.082855</v>
      </c>
      <c r="H107" s="107">
        <v>348.759277</v>
      </c>
      <c r="I107" s="107">
        <v>374.85906999999997</v>
      </c>
      <c r="J107" s="107">
        <v>402.01611300000002</v>
      </c>
      <c r="K107" s="107">
        <v>430.19702100000001</v>
      </c>
      <c r="L107" s="107">
        <v>459.31549100000001</v>
      </c>
      <c r="M107" s="107">
        <v>489.37103300000001</v>
      </c>
      <c r="N107" s="107">
        <v>520.38580300000001</v>
      </c>
      <c r="O107" s="107">
        <v>552.32324200000005</v>
      </c>
      <c r="P107" s="107">
        <v>585.10949700000003</v>
      </c>
      <c r="Q107" s="107">
        <v>618.70440699999995</v>
      </c>
      <c r="R107" s="107">
        <v>653.06939699999998</v>
      </c>
      <c r="S107" s="107">
        <v>688.23675500000002</v>
      </c>
      <c r="T107" s="107">
        <v>724.19189500000005</v>
      </c>
      <c r="U107" s="107">
        <v>760.91265899999996</v>
      </c>
      <c r="V107" s="107">
        <v>798.39465299999995</v>
      </c>
      <c r="W107" s="107">
        <v>836.62561000000005</v>
      </c>
      <c r="X107" s="107">
        <v>875.60980199999995</v>
      </c>
      <c r="Y107" s="107">
        <v>915.32690400000001</v>
      </c>
      <c r="Z107" s="107">
        <v>955.69030799999996</v>
      </c>
      <c r="AA107" s="107">
        <v>996.73956299999998</v>
      </c>
      <c r="AB107" s="107">
        <v>1038.4750979999999</v>
      </c>
      <c r="AC107" s="107">
        <v>1080.911987</v>
      </c>
      <c r="AD107" s="107">
        <v>1124.0665280000001</v>
      </c>
      <c r="AE107" s="107">
        <v>1167.9364009999999</v>
      </c>
      <c r="AF107" s="107">
        <v>1212.5349120000001</v>
      </c>
      <c r="AG107" s="107">
        <v>1257.7761230000001</v>
      </c>
      <c r="AH107" s="107">
        <v>1330.6820070000001</v>
      </c>
      <c r="AI107" s="107">
        <v>1409.126831</v>
      </c>
      <c r="AJ107" s="107">
        <v>1486.8332519999999</v>
      </c>
      <c r="AK107" s="108">
        <v>5.7984000000000001E-2</v>
      </c>
    </row>
    <row r="108" spans="1:37" ht="15" customHeight="1" x14ac:dyDescent="0.35">
      <c r="A108" s="102" t="s">
        <v>348</v>
      </c>
      <c r="B108" s="106" t="s">
        <v>290</v>
      </c>
      <c r="C108" s="107">
        <v>992.386169</v>
      </c>
      <c r="D108" s="107">
        <v>1057.4647219999999</v>
      </c>
      <c r="E108" s="107">
        <v>1123.5104980000001</v>
      </c>
      <c r="F108" s="107">
        <v>1189.5642089999999</v>
      </c>
      <c r="G108" s="107">
        <v>1255.248047</v>
      </c>
      <c r="H108" s="107">
        <v>1320.5692140000001</v>
      </c>
      <c r="I108" s="107">
        <v>1385.600952</v>
      </c>
      <c r="J108" s="107">
        <v>1450.095581</v>
      </c>
      <c r="K108" s="107">
        <v>1513.9951169999999</v>
      </c>
      <c r="L108" s="107">
        <v>1577.082764</v>
      </c>
      <c r="M108" s="107">
        <v>1639.0758060000001</v>
      </c>
      <c r="N108" s="107">
        <v>1699.919312</v>
      </c>
      <c r="O108" s="107">
        <v>1760.0079350000001</v>
      </c>
      <c r="P108" s="107">
        <v>1818.6049800000001</v>
      </c>
      <c r="Q108" s="107">
        <v>1875.0732419999999</v>
      </c>
      <c r="R108" s="107">
        <v>1929.7543949999999</v>
      </c>
      <c r="S108" s="107">
        <v>1982.5848390000001</v>
      </c>
      <c r="T108" s="107">
        <v>2033.434937</v>
      </c>
      <c r="U108" s="107">
        <v>2082.4875489999999</v>
      </c>
      <c r="V108" s="107">
        <v>2129.7563479999999</v>
      </c>
      <c r="W108" s="107">
        <v>2175.4067380000001</v>
      </c>
      <c r="X108" s="107">
        <v>2219.6247560000002</v>
      </c>
      <c r="Y108" s="107">
        <v>2262.2094729999999</v>
      </c>
      <c r="Z108" s="107">
        <v>2302.0415039999998</v>
      </c>
      <c r="AA108" s="107">
        <v>2340.1691890000002</v>
      </c>
      <c r="AB108" s="107">
        <v>2376.5520019999999</v>
      </c>
      <c r="AC108" s="107">
        <v>2411.2451169999999</v>
      </c>
      <c r="AD108" s="107">
        <v>2444.0639649999998</v>
      </c>
      <c r="AE108" s="107">
        <v>2475.123779</v>
      </c>
      <c r="AF108" s="107">
        <v>2504.1789549999999</v>
      </c>
      <c r="AG108" s="107">
        <v>2531.1057129999999</v>
      </c>
      <c r="AH108" s="107">
        <v>2556.1108399999998</v>
      </c>
      <c r="AI108" s="107">
        <v>2579.85376</v>
      </c>
      <c r="AJ108" s="107">
        <v>2601.8544919999999</v>
      </c>
      <c r="AK108" s="108">
        <v>2.8535000000000001E-2</v>
      </c>
    </row>
    <row r="109" spans="1:37" ht="15" customHeight="1" x14ac:dyDescent="0.35">
      <c r="A109" s="102" t="s">
        <v>349</v>
      </c>
      <c r="B109" s="106" t="s">
        <v>244</v>
      </c>
      <c r="C109" s="107">
        <v>459.430725</v>
      </c>
      <c r="D109" s="107">
        <v>492.47579999999999</v>
      </c>
      <c r="E109" s="107">
        <v>525.91564900000003</v>
      </c>
      <c r="F109" s="107">
        <v>559.51788299999998</v>
      </c>
      <c r="G109" s="107">
        <v>593.45837400000005</v>
      </c>
      <c r="H109" s="107">
        <v>627.59149200000002</v>
      </c>
      <c r="I109" s="107">
        <v>661.87323000000004</v>
      </c>
      <c r="J109" s="107">
        <v>696.22515899999996</v>
      </c>
      <c r="K109" s="107">
        <v>730.75329599999998</v>
      </c>
      <c r="L109" s="107">
        <v>765.33154300000001</v>
      </c>
      <c r="M109" s="107">
        <v>799.70428500000003</v>
      </c>
      <c r="N109" s="107">
        <v>833.76483199999996</v>
      </c>
      <c r="O109" s="107">
        <v>867.48358199999996</v>
      </c>
      <c r="P109" s="107">
        <v>900.778503</v>
      </c>
      <c r="Q109" s="107">
        <v>933.51385500000004</v>
      </c>
      <c r="R109" s="107">
        <v>965.58496100000002</v>
      </c>
      <c r="S109" s="107">
        <v>996.90563999999995</v>
      </c>
      <c r="T109" s="107">
        <v>1027.306885</v>
      </c>
      <c r="U109" s="107">
        <v>1056.833374</v>
      </c>
      <c r="V109" s="107">
        <v>1085.3638920000001</v>
      </c>
      <c r="W109" s="107">
        <v>1112.992798</v>
      </c>
      <c r="X109" s="107">
        <v>1139.9027100000001</v>
      </c>
      <c r="Y109" s="107">
        <v>1165.9770510000001</v>
      </c>
      <c r="Z109" s="107">
        <v>1190.0886230000001</v>
      </c>
      <c r="AA109" s="107">
        <v>1213.2181399999999</v>
      </c>
      <c r="AB109" s="107">
        <v>1235.3214109999999</v>
      </c>
      <c r="AC109" s="107">
        <v>1256.445068</v>
      </c>
      <c r="AD109" s="107">
        <v>1276.3901370000001</v>
      </c>
      <c r="AE109" s="107">
        <v>1295.299927</v>
      </c>
      <c r="AF109" s="107">
        <v>1312.9554439999999</v>
      </c>
      <c r="AG109" s="107">
        <v>1329.2470699999999</v>
      </c>
      <c r="AH109" s="107">
        <v>1344.3739009999999</v>
      </c>
      <c r="AI109" s="107">
        <v>1358.9293210000001</v>
      </c>
      <c r="AJ109" s="107">
        <v>1372.3714600000001</v>
      </c>
      <c r="AK109" s="108">
        <v>3.2544999999999998E-2</v>
      </c>
    </row>
    <row r="110" spans="1:37" ht="15" customHeight="1" x14ac:dyDescent="0.35">
      <c r="A110" s="102" t="s">
        <v>350</v>
      </c>
      <c r="B110" s="106" t="s">
        <v>246</v>
      </c>
      <c r="C110" s="107">
        <v>424.66433699999999</v>
      </c>
      <c r="D110" s="107">
        <v>451.37197900000001</v>
      </c>
      <c r="E110" s="107">
        <v>478.66931199999999</v>
      </c>
      <c r="F110" s="107">
        <v>505.88464399999998</v>
      </c>
      <c r="G110" s="107">
        <v>532.44354199999998</v>
      </c>
      <c r="H110" s="107">
        <v>558.51916500000004</v>
      </c>
      <c r="I110" s="107">
        <v>584.24749799999995</v>
      </c>
      <c r="J110" s="107">
        <v>609.47027600000001</v>
      </c>
      <c r="K110" s="107">
        <v>634.03851299999997</v>
      </c>
      <c r="L110" s="107">
        <v>657.87512200000003</v>
      </c>
      <c r="M110" s="107">
        <v>680.96557600000006</v>
      </c>
      <c r="N110" s="107">
        <v>703.37176499999998</v>
      </c>
      <c r="O110" s="107">
        <v>725.52929700000004</v>
      </c>
      <c r="P110" s="107">
        <v>746.79907200000002</v>
      </c>
      <c r="Q110" s="107">
        <v>766.69671600000004</v>
      </c>
      <c r="R110" s="107">
        <v>785.67492700000003</v>
      </c>
      <c r="S110" s="107">
        <v>803.75567599999999</v>
      </c>
      <c r="T110" s="107">
        <v>820.97833300000002</v>
      </c>
      <c r="U110" s="107">
        <v>837.47839399999998</v>
      </c>
      <c r="V110" s="107">
        <v>853.39660600000002</v>
      </c>
      <c r="W110" s="107">
        <v>868.79907200000002</v>
      </c>
      <c r="X110" s="107">
        <v>883.67553699999996</v>
      </c>
      <c r="Y110" s="107">
        <v>897.91876200000002</v>
      </c>
      <c r="Z110" s="107">
        <v>911.51635699999997</v>
      </c>
      <c r="AA110" s="107">
        <v>924.52002000000005</v>
      </c>
      <c r="AB110" s="107">
        <v>936.92596400000002</v>
      </c>
      <c r="AC110" s="107">
        <v>948.73101799999995</v>
      </c>
      <c r="AD110" s="107">
        <v>959.93151899999998</v>
      </c>
      <c r="AE110" s="107">
        <v>970.483521</v>
      </c>
      <c r="AF110" s="107">
        <v>980.33593800000006</v>
      </c>
      <c r="AG110" s="107">
        <v>989.448486</v>
      </c>
      <c r="AH110" s="107">
        <v>997.817993</v>
      </c>
      <c r="AI110" s="107">
        <v>1005.511475</v>
      </c>
      <c r="AJ110" s="107">
        <v>1012.589478</v>
      </c>
      <c r="AK110" s="108">
        <v>2.5571E-2</v>
      </c>
    </row>
    <row r="111" spans="1:37" ht="15" customHeight="1" x14ac:dyDescent="0.35">
      <c r="A111" s="102" t="s">
        <v>351</v>
      </c>
      <c r="B111" s="106" t="s">
        <v>248</v>
      </c>
      <c r="C111" s="107">
        <v>108.291077</v>
      </c>
      <c r="D111" s="107">
        <v>113.61694300000001</v>
      </c>
      <c r="E111" s="107">
        <v>118.925545</v>
      </c>
      <c r="F111" s="107">
        <v>124.161568</v>
      </c>
      <c r="G111" s="107">
        <v>129.34625199999999</v>
      </c>
      <c r="H111" s="107">
        <v>134.458664</v>
      </c>
      <c r="I111" s="107">
        <v>139.48019400000001</v>
      </c>
      <c r="J111" s="107">
        <v>144.400116</v>
      </c>
      <c r="K111" s="107">
        <v>149.203384</v>
      </c>
      <c r="L111" s="107">
        <v>153.87616</v>
      </c>
      <c r="M111" s="107">
        <v>158.405914</v>
      </c>
      <c r="N111" s="107">
        <v>162.78270000000001</v>
      </c>
      <c r="O111" s="107">
        <v>166.99496500000001</v>
      </c>
      <c r="P111" s="107">
        <v>171.02737400000001</v>
      </c>
      <c r="Q111" s="107">
        <v>174.86264</v>
      </c>
      <c r="R111" s="107">
        <v>178.49444600000001</v>
      </c>
      <c r="S111" s="107">
        <v>181.923416</v>
      </c>
      <c r="T111" s="107">
        <v>185.14982599999999</v>
      </c>
      <c r="U111" s="107">
        <v>188.17567399999999</v>
      </c>
      <c r="V111" s="107">
        <v>190.995926</v>
      </c>
      <c r="W111" s="107">
        <v>193.614868</v>
      </c>
      <c r="X111" s="107">
        <v>196.046539</v>
      </c>
      <c r="Y111" s="107">
        <v>198.31366</v>
      </c>
      <c r="Z111" s="107">
        <v>200.436508</v>
      </c>
      <c r="AA111" s="107">
        <v>202.43083200000001</v>
      </c>
      <c r="AB111" s="107">
        <v>204.304779</v>
      </c>
      <c r="AC111" s="107">
        <v>206.06918300000001</v>
      </c>
      <c r="AD111" s="107">
        <v>207.742233</v>
      </c>
      <c r="AE111" s="107">
        <v>209.340363</v>
      </c>
      <c r="AF111" s="107">
        <v>210.88751199999999</v>
      </c>
      <c r="AG111" s="107">
        <v>212.41017199999999</v>
      </c>
      <c r="AH111" s="107">
        <v>213.91892999999999</v>
      </c>
      <c r="AI111" s="107">
        <v>215.412903</v>
      </c>
      <c r="AJ111" s="107">
        <v>216.89359999999999</v>
      </c>
      <c r="AK111" s="108">
        <v>2.0410999999999999E-2</v>
      </c>
    </row>
    <row r="112" spans="1:37" ht="15" customHeight="1" x14ac:dyDescent="0.35">
      <c r="A112" s="102" t="s">
        <v>352</v>
      </c>
      <c r="B112" s="106" t="s">
        <v>295</v>
      </c>
      <c r="C112" s="107">
        <v>2152.6391600000002</v>
      </c>
      <c r="D112" s="107">
        <v>2378.0671390000002</v>
      </c>
      <c r="E112" s="107">
        <v>2613.5104980000001</v>
      </c>
      <c r="F112" s="107">
        <v>2858.9804690000001</v>
      </c>
      <c r="G112" s="107">
        <v>3114.2534179999998</v>
      </c>
      <c r="H112" s="107">
        <v>3380.665039</v>
      </c>
      <c r="I112" s="107">
        <v>3658.6032709999999</v>
      </c>
      <c r="J112" s="107">
        <v>3948.5805660000001</v>
      </c>
      <c r="K112" s="107">
        <v>4250.4653319999998</v>
      </c>
      <c r="L112" s="107">
        <v>4564.1313479999999</v>
      </c>
      <c r="M112" s="107">
        <v>4888.6962890000004</v>
      </c>
      <c r="N112" s="107">
        <v>5224.6416019999997</v>
      </c>
      <c r="O112" s="107">
        <v>5573.5634769999997</v>
      </c>
      <c r="P112" s="107">
        <v>5936.2602539999998</v>
      </c>
      <c r="Q112" s="107">
        <v>6311.8481449999999</v>
      </c>
      <c r="R112" s="107">
        <v>6695.9287109999996</v>
      </c>
      <c r="S112" s="107">
        <v>7094.4877930000002</v>
      </c>
      <c r="T112" s="107">
        <v>7507.2880859999996</v>
      </c>
      <c r="U112" s="107">
        <v>7931.6704099999997</v>
      </c>
      <c r="V112" s="107">
        <v>8366.1337889999995</v>
      </c>
      <c r="W112" s="107">
        <v>8813.6152340000008</v>
      </c>
      <c r="X112" s="107">
        <v>9272.3564449999994</v>
      </c>
      <c r="Y112" s="107">
        <v>9743.5712889999995</v>
      </c>
      <c r="Z112" s="107">
        <v>10228.949219</v>
      </c>
      <c r="AA112" s="107">
        <v>10729.089844</v>
      </c>
      <c r="AB112" s="107">
        <v>11241.818359000001</v>
      </c>
      <c r="AC112" s="107">
        <v>11765.632812</v>
      </c>
      <c r="AD112" s="107">
        <v>12300.565430000001</v>
      </c>
      <c r="AE112" s="107">
        <v>12848.630859000001</v>
      </c>
      <c r="AF112" s="107">
        <v>13405.821289</v>
      </c>
      <c r="AG112" s="107">
        <v>13971.935546999999</v>
      </c>
      <c r="AH112" s="107">
        <v>14549.634765999999</v>
      </c>
      <c r="AI112" s="107">
        <v>15134.383789</v>
      </c>
      <c r="AJ112" s="107">
        <v>15730.121094</v>
      </c>
      <c r="AK112" s="108">
        <v>6.0817999999999997E-2</v>
      </c>
    </row>
    <row r="113" spans="1:37" ht="15" customHeight="1" x14ac:dyDescent="0.35">
      <c r="A113" s="102" t="s">
        <v>353</v>
      </c>
      <c r="B113" s="106" t="s">
        <v>244</v>
      </c>
      <c r="C113" s="107">
        <v>1238.5588379999999</v>
      </c>
      <c r="D113" s="107">
        <v>1376.30249</v>
      </c>
      <c r="E113" s="107">
        <v>1520.4195560000001</v>
      </c>
      <c r="F113" s="107">
        <v>1670.9555660000001</v>
      </c>
      <c r="G113" s="107">
        <v>1827.833496</v>
      </c>
      <c r="H113" s="107">
        <v>1991.9536129999999</v>
      </c>
      <c r="I113" s="107">
        <v>2163.638672</v>
      </c>
      <c r="J113" s="107">
        <v>2343.0395509999998</v>
      </c>
      <c r="K113" s="107">
        <v>2530.1240229999999</v>
      </c>
      <c r="L113" s="107">
        <v>2724.9572750000002</v>
      </c>
      <c r="M113" s="107">
        <v>2927.1098630000001</v>
      </c>
      <c r="N113" s="107">
        <v>3136.454346</v>
      </c>
      <c r="O113" s="107">
        <v>3354.0024410000001</v>
      </c>
      <c r="P113" s="107">
        <v>3580.6040039999998</v>
      </c>
      <c r="Q113" s="107">
        <v>3815.4001459999999</v>
      </c>
      <c r="R113" s="107">
        <v>4055.642578</v>
      </c>
      <c r="S113" s="107">
        <v>4306.0351559999999</v>
      </c>
      <c r="T113" s="107">
        <v>4566.6660160000001</v>
      </c>
      <c r="U113" s="107">
        <v>4835.2939450000003</v>
      </c>
      <c r="V113" s="107">
        <v>5109.1401370000003</v>
      </c>
      <c r="W113" s="107">
        <v>5392.2465819999998</v>
      </c>
      <c r="X113" s="107">
        <v>5683.7045900000003</v>
      </c>
      <c r="Y113" s="107">
        <v>5983.6298829999996</v>
      </c>
      <c r="Z113" s="107">
        <v>6292.46875</v>
      </c>
      <c r="AA113" s="107">
        <v>6610.0561520000001</v>
      </c>
      <c r="AB113" s="107">
        <v>6935.5371089999999</v>
      </c>
      <c r="AC113" s="107">
        <v>7268.0698240000002</v>
      </c>
      <c r="AD113" s="107">
        <v>7607.0546880000002</v>
      </c>
      <c r="AE113" s="107">
        <v>7954.4868159999996</v>
      </c>
      <c r="AF113" s="107">
        <v>8306.5361329999996</v>
      </c>
      <c r="AG113" s="107">
        <v>8663.2773440000001</v>
      </c>
      <c r="AH113" s="107">
        <v>9026.3212889999995</v>
      </c>
      <c r="AI113" s="107">
        <v>9394.1914059999999</v>
      </c>
      <c r="AJ113" s="107">
        <v>9768.8222659999992</v>
      </c>
      <c r="AK113" s="108">
        <v>6.3158000000000006E-2</v>
      </c>
    </row>
    <row r="114" spans="1:37" ht="15" customHeight="1" x14ac:dyDescent="0.35">
      <c r="A114" s="102" t="s">
        <v>354</v>
      </c>
      <c r="B114" s="106" t="s">
        <v>246</v>
      </c>
      <c r="C114" s="107">
        <v>508.26998900000001</v>
      </c>
      <c r="D114" s="107">
        <v>560.74188200000003</v>
      </c>
      <c r="E114" s="107">
        <v>615.46002199999998</v>
      </c>
      <c r="F114" s="107">
        <v>672.41674799999998</v>
      </c>
      <c r="G114" s="107">
        <v>731.434753</v>
      </c>
      <c r="H114" s="107">
        <v>792.84844999999996</v>
      </c>
      <c r="I114" s="107">
        <v>856.63445999999999</v>
      </c>
      <c r="J114" s="107">
        <v>923.08758499999999</v>
      </c>
      <c r="K114" s="107">
        <v>992.09204099999999</v>
      </c>
      <c r="L114" s="107">
        <v>1063.540894</v>
      </c>
      <c r="M114" s="107">
        <v>1136.7852780000001</v>
      </c>
      <c r="N114" s="107">
        <v>1212.3638920000001</v>
      </c>
      <c r="O114" s="107">
        <v>1290.8469239999999</v>
      </c>
      <c r="P114" s="107">
        <v>1372.1407469999999</v>
      </c>
      <c r="Q114" s="107">
        <v>1456.184937</v>
      </c>
      <c r="R114" s="107">
        <v>1541.3110349999999</v>
      </c>
      <c r="S114" s="107">
        <v>1628.7246090000001</v>
      </c>
      <c r="T114" s="107">
        <v>1718.040283</v>
      </c>
      <c r="U114" s="107">
        <v>1808.8292240000001</v>
      </c>
      <c r="V114" s="107">
        <v>1902.373413</v>
      </c>
      <c r="W114" s="107">
        <v>1997.7691649999999</v>
      </c>
      <c r="X114" s="107">
        <v>2094.1208499999998</v>
      </c>
      <c r="Y114" s="107">
        <v>2192.5217290000001</v>
      </c>
      <c r="Z114" s="107">
        <v>2294.0405270000001</v>
      </c>
      <c r="AA114" s="107">
        <v>2399.6831050000001</v>
      </c>
      <c r="AB114" s="107">
        <v>2508.1704100000002</v>
      </c>
      <c r="AC114" s="107">
        <v>2618.7473140000002</v>
      </c>
      <c r="AD114" s="107">
        <v>2732.1684570000002</v>
      </c>
      <c r="AE114" s="107">
        <v>2848.51001</v>
      </c>
      <c r="AF114" s="107">
        <v>2967.7104490000002</v>
      </c>
      <c r="AG114" s="107">
        <v>3089.6518550000001</v>
      </c>
      <c r="AH114" s="107">
        <v>3215.391846</v>
      </c>
      <c r="AI114" s="107">
        <v>3341.9848630000001</v>
      </c>
      <c r="AJ114" s="107">
        <v>3471.2446289999998</v>
      </c>
      <c r="AK114" s="108">
        <v>5.8623000000000001E-2</v>
      </c>
    </row>
    <row r="115" spans="1:37" ht="15" customHeight="1" x14ac:dyDescent="0.35">
      <c r="A115" s="102" t="s">
        <v>355</v>
      </c>
      <c r="B115" s="106" t="s">
        <v>248</v>
      </c>
      <c r="C115" s="107">
        <v>405.81042500000001</v>
      </c>
      <c r="D115" s="107">
        <v>441.02276599999999</v>
      </c>
      <c r="E115" s="107">
        <v>477.63085899999999</v>
      </c>
      <c r="F115" s="107">
        <v>515.60821499999997</v>
      </c>
      <c r="G115" s="107">
        <v>554.98510699999997</v>
      </c>
      <c r="H115" s="107">
        <v>595.862976</v>
      </c>
      <c r="I115" s="107">
        <v>638.33007799999996</v>
      </c>
      <c r="J115" s="107">
        <v>682.45343000000003</v>
      </c>
      <c r="K115" s="107">
        <v>728.24920699999996</v>
      </c>
      <c r="L115" s="107">
        <v>775.63317900000004</v>
      </c>
      <c r="M115" s="107">
        <v>824.80145300000004</v>
      </c>
      <c r="N115" s="107">
        <v>875.82324200000005</v>
      </c>
      <c r="O115" s="107">
        <v>928.71392800000001</v>
      </c>
      <c r="P115" s="107">
        <v>983.51550299999997</v>
      </c>
      <c r="Q115" s="107">
        <v>1040.263062</v>
      </c>
      <c r="R115" s="107">
        <v>1098.974976</v>
      </c>
      <c r="S115" s="107">
        <v>1159.728149</v>
      </c>
      <c r="T115" s="107">
        <v>1222.581909</v>
      </c>
      <c r="U115" s="107">
        <v>1287.5473629999999</v>
      </c>
      <c r="V115" s="107">
        <v>1354.620361</v>
      </c>
      <c r="W115" s="107">
        <v>1423.599121</v>
      </c>
      <c r="X115" s="107">
        <v>1494.531616</v>
      </c>
      <c r="Y115" s="107">
        <v>1567.4197999999999</v>
      </c>
      <c r="Z115" s="107">
        <v>1642.4399410000001</v>
      </c>
      <c r="AA115" s="107">
        <v>1719.3500979999999</v>
      </c>
      <c r="AB115" s="107">
        <v>1798.1118160000001</v>
      </c>
      <c r="AC115" s="107">
        <v>1878.8157960000001</v>
      </c>
      <c r="AD115" s="107">
        <v>1961.3431399999999</v>
      </c>
      <c r="AE115" s="107">
        <v>2045.633423</v>
      </c>
      <c r="AF115" s="107">
        <v>2131.5749510000001</v>
      </c>
      <c r="AG115" s="107">
        <v>2219.005615</v>
      </c>
      <c r="AH115" s="107">
        <v>2307.9213869999999</v>
      </c>
      <c r="AI115" s="107">
        <v>2398.2080080000001</v>
      </c>
      <c r="AJ115" s="107">
        <v>2490.0546880000002</v>
      </c>
      <c r="AK115" s="108">
        <v>5.5581999999999999E-2</v>
      </c>
    </row>
    <row r="116" spans="1:37" ht="15" customHeight="1" x14ac:dyDescent="0.35">
      <c r="A116" s="102" t="s">
        <v>356</v>
      </c>
      <c r="B116" s="106" t="s">
        <v>300</v>
      </c>
      <c r="C116" s="107">
        <v>731.691956</v>
      </c>
      <c r="D116" s="107">
        <v>791.89868200000001</v>
      </c>
      <c r="E116" s="107">
        <v>854.683899</v>
      </c>
      <c r="F116" s="107">
        <v>920.845642</v>
      </c>
      <c r="G116" s="107">
        <v>990.37237500000003</v>
      </c>
      <c r="H116" s="107">
        <v>1063.853638</v>
      </c>
      <c r="I116" s="107">
        <v>1142.144043</v>
      </c>
      <c r="J116" s="107">
        <v>1225.1748050000001</v>
      </c>
      <c r="K116" s="107">
        <v>1312.6530760000001</v>
      </c>
      <c r="L116" s="107">
        <v>1405.5371090000001</v>
      </c>
      <c r="M116" s="107">
        <v>1503.1251219999999</v>
      </c>
      <c r="N116" s="107">
        <v>1606.1877440000001</v>
      </c>
      <c r="O116" s="107">
        <v>1715.1445309999999</v>
      </c>
      <c r="P116" s="107">
        <v>1829.916626</v>
      </c>
      <c r="Q116" s="107">
        <v>1950.6514890000001</v>
      </c>
      <c r="R116" s="107">
        <v>2075.0283199999999</v>
      </c>
      <c r="S116" s="107">
        <v>2206.180664</v>
      </c>
      <c r="T116" s="107">
        <v>2345.0966800000001</v>
      </c>
      <c r="U116" s="107">
        <v>2490.4350589999999</v>
      </c>
      <c r="V116" s="107">
        <v>2642.2788089999999</v>
      </c>
      <c r="W116" s="107">
        <v>2801.3232419999999</v>
      </c>
      <c r="X116" s="107">
        <v>2967.444336</v>
      </c>
      <c r="Y116" s="107">
        <v>3157.2456050000001</v>
      </c>
      <c r="Z116" s="107">
        <v>3388.2526859999998</v>
      </c>
      <c r="AA116" s="107">
        <v>3604.2514649999998</v>
      </c>
      <c r="AB116" s="107">
        <v>3830.8178710000002</v>
      </c>
      <c r="AC116" s="107">
        <v>4068.8803710000002</v>
      </c>
      <c r="AD116" s="107">
        <v>4318.2612300000001</v>
      </c>
      <c r="AE116" s="107">
        <v>4591.8793949999999</v>
      </c>
      <c r="AF116" s="107">
        <v>4880.9399409999996</v>
      </c>
      <c r="AG116" s="107">
        <v>5182.7431640000004</v>
      </c>
      <c r="AH116" s="107">
        <v>5500.0166019999997</v>
      </c>
      <c r="AI116" s="107">
        <v>5835.7060549999997</v>
      </c>
      <c r="AJ116" s="107">
        <v>6187.9848629999997</v>
      </c>
      <c r="AK116" s="108">
        <v>6.6356999999999999E-2</v>
      </c>
    </row>
    <row r="117" spans="1:37" ht="15" customHeight="1" x14ac:dyDescent="0.35">
      <c r="A117" s="102" t="s">
        <v>357</v>
      </c>
      <c r="B117" s="106" t="s">
        <v>244</v>
      </c>
      <c r="C117" s="107">
        <v>493.49798600000003</v>
      </c>
      <c r="D117" s="107">
        <v>533.70367399999998</v>
      </c>
      <c r="E117" s="107">
        <v>576.50146500000005</v>
      </c>
      <c r="F117" s="107">
        <v>621.96618699999999</v>
      </c>
      <c r="G117" s="107">
        <v>670.154358</v>
      </c>
      <c r="H117" s="107">
        <v>721.21319600000004</v>
      </c>
      <c r="I117" s="107">
        <v>775.53961200000003</v>
      </c>
      <c r="J117" s="107">
        <v>832.99316399999998</v>
      </c>
      <c r="K117" s="107">
        <v>893.61932400000001</v>
      </c>
      <c r="L117" s="107">
        <v>958.332764</v>
      </c>
      <c r="M117" s="107">
        <v>1026.2164310000001</v>
      </c>
      <c r="N117" s="107">
        <v>1098.150513</v>
      </c>
      <c r="O117" s="107">
        <v>1174.7181399999999</v>
      </c>
      <c r="P117" s="107">
        <v>1255.7823490000001</v>
      </c>
      <c r="Q117" s="107">
        <v>1340.685303</v>
      </c>
      <c r="R117" s="107">
        <v>1427.5249020000001</v>
      </c>
      <c r="S117" s="107">
        <v>1519.212158</v>
      </c>
      <c r="T117" s="107">
        <v>1616.8161620000001</v>
      </c>
      <c r="U117" s="107">
        <v>1719.0985109999999</v>
      </c>
      <c r="V117" s="107">
        <v>1825.8316649999999</v>
      </c>
      <c r="W117" s="107">
        <v>1937.6998289999999</v>
      </c>
      <c r="X117" s="107">
        <v>2054.5622560000002</v>
      </c>
      <c r="Y117" s="107">
        <v>2193.2841800000001</v>
      </c>
      <c r="Z117" s="107">
        <v>2368.467529</v>
      </c>
      <c r="AA117" s="107">
        <v>2528.5646969999998</v>
      </c>
      <c r="AB117" s="107">
        <v>2697.1770019999999</v>
      </c>
      <c r="AC117" s="107">
        <v>2875.0607909999999</v>
      </c>
      <c r="AD117" s="107">
        <v>3062.0878910000001</v>
      </c>
      <c r="AE117" s="107">
        <v>3259.561279</v>
      </c>
      <c r="AF117" s="107">
        <v>3467.0554200000001</v>
      </c>
      <c r="AG117" s="107">
        <v>3684.1877439999998</v>
      </c>
      <c r="AH117" s="107">
        <v>3912.9047850000002</v>
      </c>
      <c r="AI117" s="107">
        <v>4155.3198240000002</v>
      </c>
      <c r="AJ117" s="107">
        <v>4410.216797</v>
      </c>
      <c r="AK117" s="108">
        <v>6.8221000000000004E-2</v>
      </c>
    </row>
    <row r="118" spans="1:37" ht="15" customHeight="1" x14ac:dyDescent="0.35">
      <c r="A118" s="102" t="s">
        <v>358</v>
      </c>
      <c r="B118" s="106" t="s">
        <v>246</v>
      </c>
      <c r="C118" s="107">
        <v>129.559189</v>
      </c>
      <c r="D118" s="107">
        <v>141.995193</v>
      </c>
      <c r="E118" s="107">
        <v>154.50418099999999</v>
      </c>
      <c r="F118" s="107">
        <v>167.30943300000001</v>
      </c>
      <c r="G118" s="107">
        <v>180.345947</v>
      </c>
      <c r="H118" s="107">
        <v>194.04527300000001</v>
      </c>
      <c r="I118" s="107">
        <v>208.85107400000001</v>
      </c>
      <c r="J118" s="107">
        <v>224.78143299999999</v>
      </c>
      <c r="K118" s="107">
        <v>241.47468599999999</v>
      </c>
      <c r="L118" s="107">
        <v>258.96713299999999</v>
      </c>
      <c r="M118" s="107">
        <v>277.45437600000002</v>
      </c>
      <c r="N118" s="107">
        <v>296.81124899999998</v>
      </c>
      <c r="O118" s="107">
        <v>316.86044299999998</v>
      </c>
      <c r="P118" s="107">
        <v>337.645081</v>
      </c>
      <c r="Q118" s="107">
        <v>359.939911</v>
      </c>
      <c r="R118" s="107">
        <v>383.29461700000002</v>
      </c>
      <c r="S118" s="107">
        <v>407.89099099999999</v>
      </c>
      <c r="T118" s="107">
        <v>433.61376999999999</v>
      </c>
      <c r="U118" s="107">
        <v>460.36831699999999</v>
      </c>
      <c r="V118" s="107">
        <v>488.35116599999998</v>
      </c>
      <c r="W118" s="107">
        <v>517.55487100000005</v>
      </c>
      <c r="X118" s="107">
        <v>547.98223900000005</v>
      </c>
      <c r="Y118" s="107">
        <v>579.41863999999998</v>
      </c>
      <c r="Z118" s="107">
        <v>614.70556599999998</v>
      </c>
      <c r="AA118" s="107">
        <v>649.17834500000004</v>
      </c>
      <c r="AB118" s="107">
        <v>684.83679199999995</v>
      </c>
      <c r="AC118" s="107">
        <v>721.80627400000003</v>
      </c>
      <c r="AD118" s="107">
        <v>759.97589100000005</v>
      </c>
      <c r="AE118" s="107">
        <v>799.60241699999995</v>
      </c>
      <c r="AF118" s="107">
        <v>840.49340800000004</v>
      </c>
      <c r="AG118" s="107">
        <v>882.47522000000004</v>
      </c>
      <c r="AH118" s="107">
        <v>925.95019500000001</v>
      </c>
      <c r="AI118" s="107">
        <v>971.33727999999996</v>
      </c>
      <c r="AJ118" s="107">
        <v>1018.240112</v>
      </c>
      <c r="AK118" s="108">
        <v>6.3497999999999999E-2</v>
      </c>
    </row>
    <row r="119" spans="1:37" ht="15" customHeight="1" x14ac:dyDescent="0.35">
      <c r="A119" s="102" t="s">
        <v>359</v>
      </c>
      <c r="B119" s="106" t="s">
        <v>248</v>
      </c>
      <c r="C119" s="107">
        <v>108.634789</v>
      </c>
      <c r="D119" s="107">
        <v>116.19982899999999</v>
      </c>
      <c r="E119" s="107">
        <v>123.678284</v>
      </c>
      <c r="F119" s="107">
        <v>131.56999200000001</v>
      </c>
      <c r="G119" s="107">
        <v>139.87207000000001</v>
      </c>
      <c r="H119" s="107">
        <v>148.595169</v>
      </c>
      <c r="I119" s="107">
        <v>157.753387</v>
      </c>
      <c r="J119" s="107">
        <v>167.40016199999999</v>
      </c>
      <c r="K119" s="107">
        <v>177.55903599999999</v>
      </c>
      <c r="L119" s="107">
        <v>188.23722799999999</v>
      </c>
      <c r="M119" s="107">
        <v>199.45439099999999</v>
      </c>
      <c r="N119" s="107">
        <v>211.22598300000001</v>
      </c>
      <c r="O119" s="107">
        <v>223.565887</v>
      </c>
      <c r="P119" s="107">
        <v>236.489182</v>
      </c>
      <c r="Q119" s="107">
        <v>250.02619899999999</v>
      </c>
      <c r="R119" s="107">
        <v>264.20880099999999</v>
      </c>
      <c r="S119" s="107">
        <v>279.07739299999997</v>
      </c>
      <c r="T119" s="107">
        <v>294.66687000000002</v>
      </c>
      <c r="U119" s="107">
        <v>310.96816999999999</v>
      </c>
      <c r="V119" s="107">
        <v>328.096069</v>
      </c>
      <c r="W119" s="107">
        <v>346.06866500000001</v>
      </c>
      <c r="X119" s="107">
        <v>364.89978000000002</v>
      </c>
      <c r="Y119" s="107">
        <v>384.54260299999999</v>
      </c>
      <c r="Z119" s="107">
        <v>405.07952899999998</v>
      </c>
      <c r="AA119" s="107">
        <v>426.50830100000002</v>
      </c>
      <c r="AB119" s="107">
        <v>448.80407700000001</v>
      </c>
      <c r="AC119" s="107">
        <v>472.01315299999999</v>
      </c>
      <c r="AD119" s="107">
        <v>496.19754</v>
      </c>
      <c r="AE119" s="107">
        <v>532.71569799999997</v>
      </c>
      <c r="AF119" s="107">
        <v>573.39129600000001</v>
      </c>
      <c r="AG119" s="107">
        <v>616.08026099999995</v>
      </c>
      <c r="AH119" s="107">
        <v>661.16143799999998</v>
      </c>
      <c r="AI119" s="107">
        <v>709.04882799999996</v>
      </c>
      <c r="AJ119" s="107">
        <v>759.52795400000002</v>
      </c>
      <c r="AK119" s="108">
        <v>6.0422999999999998E-2</v>
      </c>
    </row>
    <row r="120" spans="1:37" ht="15" customHeight="1" x14ac:dyDescent="0.35">
      <c r="A120" s="102" t="s">
        <v>360</v>
      </c>
      <c r="B120" s="106" t="s">
        <v>305</v>
      </c>
      <c r="C120" s="107">
        <v>776.94616699999995</v>
      </c>
      <c r="D120" s="107">
        <v>800.76391599999999</v>
      </c>
      <c r="E120" s="107">
        <v>824.51208499999996</v>
      </c>
      <c r="F120" s="107">
        <v>848.24487299999998</v>
      </c>
      <c r="G120" s="107">
        <v>871.97851600000001</v>
      </c>
      <c r="H120" s="107">
        <v>896.24121100000002</v>
      </c>
      <c r="I120" s="107">
        <v>920.93249500000002</v>
      </c>
      <c r="J120" s="107">
        <v>944.68542500000001</v>
      </c>
      <c r="K120" s="107">
        <v>967.66613800000005</v>
      </c>
      <c r="L120" s="107">
        <v>992.03845200000001</v>
      </c>
      <c r="M120" s="107">
        <v>1016.760193</v>
      </c>
      <c r="N120" s="107">
        <v>1042.3271480000001</v>
      </c>
      <c r="O120" s="107">
        <v>1068.325439</v>
      </c>
      <c r="P120" s="107">
        <v>1094.591797</v>
      </c>
      <c r="Q120" s="107">
        <v>1128.0974120000001</v>
      </c>
      <c r="R120" s="107">
        <v>1161.932251</v>
      </c>
      <c r="S120" s="107">
        <v>1197.4663089999999</v>
      </c>
      <c r="T120" s="107">
        <v>1234.238159</v>
      </c>
      <c r="U120" s="107">
        <v>1271.486328</v>
      </c>
      <c r="V120" s="107">
        <v>1309.1811520000001</v>
      </c>
      <c r="W120" s="107">
        <v>1348.8955080000001</v>
      </c>
      <c r="X120" s="107">
        <v>1390.8256839999999</v>
      </c>
      <c r="Y120" s="107">
        <v>1434.772217</v>
      </c>
      <c r="Z120" s="107">
        <v>1490.448975</v>
      </c>
      <c r="AA120" s="107">
        <v>1537.98999</v>
      </c>
      <c r="AB120" s="107">
        <v>1587.5211179999999</v>
      </c>
      <c r="AC120" s="107">
        <v>1638.756226</v>
      </c>
      <c r="AD120" s="107">
        <v>1691.5485839999999</v>
      </c>
      <c r="AE120" s="107">
        <v>1748.3320309999999</v>
      </c>
      <c r="AF120" s="107">
        <v>1808.171143</v>
      </c>
      <c r="AG120" s="107">
        <v>1869.014404</v>
      </c>
      <c r="AH120" s="107">
        <v>1931.311768</v>
      </c>
      <c r="AI120" s="107">
        <v>1994.810669</v>
      </c>
      <c r="AJ120" s="107">
        <v>2059.157471</v>
      </c>
      <c r="AK120" s="108">
        <v>2.9954999999999999E-2</v>
      </c>
    </row>
    <row r="121" spans="1:37" ht="15" customHeight="1" x14ac:dyDescent="0.35">
      <c r="A121" s="102" t="s">
        <v>361</v>
      </c>
      <c r="B121" s="106" t="s">
        <v>244</v>
      </c>
      <c r="C121" s="107">
        <v>293.471497</v>
      </c>
      <c r="D121" s="107">
        <v>309.216339</v>
      </c>
      <c r="E121" s="107">
        <v>325.288971</v>
      </c>
      <c r="F121" s="107">
        <v>341.76504499999999</v>
      </c>
      <c r="G121" s="107">
        <v>358.67407200000002</v>
      </c>
      <c r="H121" s="107">
        <v>376.55542000000003</v>
      </c>
      <c r="I121" s="107">
        <v>395.33776899999998</v>
      </c>
      <c r="J121" s="107">
        <v>413.80139200000002</v>
      </c>
      <c r="K121" s="107">
        <v>431.76129200000003</v>
      </c>
      <c r="L121" s="107">
        <v>449.54046599999998</v>
      </c>
      <c r="M121" s="107">
        <v>467.66729700000002</v>
      </c>
      <c r="N121" s="107">
        <v>486.53460699999999</v>
      </c>
      <c r="O121" s="107">
        <v>505.86639400000001</v>
      </c>
      <c r="P121" s="107">
        <v>525.56243900000004</v>
      </c>
      <c r="Q121" s="107">
        <v>551.20898399999999</v>
      </c>
      <c r="R121" s="107">
        <v>577.36187700000005</v>
      </c>
      <c r="S121" s="107">
        <v>605.17486599999995</v>
      </c>
      <c r="T121" s="107">
        <v>634.17199700000003</v>
      </c>
      <c r="U121" s="107">
        <v>663.88293499999997</v>
      </c>
      <c r="V121" s="107">
        <v>694.29724099999999</v>
      </c>
      <c r="W121" s="107">
        <v>725.78997800000002</v>
      </c>
      <c r="X121" s="107">
        <v>758.27136199999995</v>
      </c>
      <c r="Y121" s="107">
        <v>791.64160200000003</v>
      </c>
      <c r="Z121" s="107">
        <v>835.75585899999999</v>
      </c>
      <c r="AA121" s="107">
        <v>870.93756099999996</v>
      </c>
      <c r="AB121" s="107">
        <v>907.44329800000003</v>
      </c>
      <c r="AC121" s="107">
        <v>945.10382100000004</v>
      </c>
      <c r="AD121" s="107">
        <v>983.82818599999996</v>
      </c>
      <c r="AE121" s="107">
        <v>1023.6828</v>
      </c>
      <c r="AF121" s="107">
        <v>1064.834106</v>
      </c>
      <c r="AG121" s="107">
        <v>1106.600586</v>
      </c>
      <c r="AH121" s="107">
        <v>1149.329712</v>
      </c>
      <c r="AI121" s="107">
        <v>1192.7998050000001</v>
      </c>
      <c r="AJ121" s="107">
        <v>1236.7258300000001</v>
      </c>
      <c r="AK121" s="108">
        <v>4.4269999999999997E-2</v>
      </c>
    </row>
    <row r="122" spans="1:37" ht="15" customHeight="1" x14ac:dyDescent="0.35">
      <c r="A122" s="102" t="s">
        <v>362</v>
      </c>
      <c r="B122" s="106" t="s">
        <v>246</v>
      </c>
      <c r="C122" s="107">
        <v>119.709839</v>
      </c>
      <c r="D122" s="107">
        <v>126.491608</v>
      </c>
      <c r="E122" s="107">
        <v>133.36389199999999</v>
      </c>
      <c r="F122" s="107">
        <v>140.325897</v>
      </c>
      <c r="G122" s="107">
        <v>147.392426</v>
      </c>
      <c r="H122" s="107">
        <v>154.57566800000001</v>
      </c>
      <c r="I122" s="107">
        <v>161.85990899999999</v>
      </c>
      <c r="J122" s="107">
        <v>169.242615</v>
      </c>
      <c r="K122" s="107">
        <v>176.715408</v>
      </c>
      <c r="L122" s="107">
        <v>184.24485799999999</v>
      </c>
      <c r="M122" s="107">
        <v>191.82515000000001</v>
      </c>
      <c r="N122" s="107">
        <v>199.453812</v>
      </c>
      <c r="O122" s="107">
        <v>207.07591199999999</v>
      </c>
      <c r="P122" s="107">
        <v>214.657364</v>
      </c>
      <c r="Q122" s="107">
        <v>222.18211400000001</v>
      </c>
      <c r="R122" s="107">
        <v>229.63755800000001</v>
      </c>
      <c r="S122" s="107">
        <v>236.972916</v>
      </c>
      <c r="T122" s="107">
        <v>244.33438100000001</v>
      </c>
      <c r="U122" s="107">
        <v>251.54676799999999</v>
      </c>
      <c r="V122" s="107">
        <v>258.59628300000003</v>
      </c>
      <c r="W122" s="107">
        <v>265.49148600000001</v>
      </c>
      <c r="X122" s="107">
        <v>272.21099900000002</v>
      </c>
      <c r="Y122" s="107">
        <v>278.78561400000001</v>
      </c>
      <c r="Z122" s="107">
        <v>285.24993899999998</v>
      </c>
      <c r="AA122" s="107">
        <v>291.63067599999999</v>
      </c>
      <c r="AB122" s="107">
        <v>297.97442599999999</v>
      </c>
      <c r="AC122" s="107">
        <v>304.36108400000001</v>
      </c>
      <c r="AD122" s="107">
        <v>310.89648399999999</v>
      </c>
      <c r="AE122" s="107">
        <v>320.01882899999998</v>
      </c>
      <c r="AF122" s="107">
        <v>330.65783699999997</v>
      </c>
      <c r="AG122" s="107">
        <v>341.45040899999998</v>
      </c>
      <c r="AH122" s="107">
        <v>352.48928799999999</v>
      </c>
      <c r="AI122" s="107">
        <v>363.71517899999998</v>
      </c>
      <c r="AJ122" s="107">
        <v>375.05230699999998</v>
      </c>
      <c r="AK122" s="108">
        <v>3.4549000000000003E-2</v>
      </c>
    </row>
    <row r="123" spans="1:37" ht="15" customHeight="1" x14ac:dyDescent="0.35">
      <c r="A123" s="102" t="s">
        <v>363</v>
      </c>
      <c r="B123" s="106" t="s">
        <v>248</v>
      </c>
      <c r="C123" s="107">
        <v>363.76486199999999</v>
      </c>
      <c r="D123" s="107">
        <v>365.055969</v>
      </c>
      <c r="E123" s="107">
        <v>365.85922199999999</v>
      </c>
      <c r="F123" s="107">
        <v>366.15390000000002</v>
      </c>
      <c r="G123" s="107">
        <v>365.91198700000001</v>
      </c>
      <c r="H123" s="107">
        <v>365.11007699999999</v>
      </c>
      <c r="I123" s="107">
        <v>363.73483299999998</v>
      </c>
      <c r="J123" s="107">
        <v>361.64138800000001</v>
      </c>
      <c r="K123" s="107">
        <v>359.18948399999999</v>
      </c>
      <c r="L123" s="107">
        <v>358.25311299999998</v>
      </c>
      <c r="M123" s="107">
        <v>357.26776100000001</v>
      </c>
      <c r="N123" s="107">
        <v>356.33874500000002</v>
      </c>
      <c r="O123" s="107">
        <v>355.38308699999999</v>
      </c>
      <c r="P123" s="107">
        <v>354.37197900000001</v>
      </c>
      <c r="Q123" s="107">
        <v>354.70626800000002</v>
      </c>
      <c r="R123" s="107">
        <v>354.93277</v>
      </c>
      <c r="S123" s="107">
        <v>355.31857300000001</v>
      </c>
      <c r="T123" s="107">
        <v>355.73184199999997</v>
      </c>
      <c r="U123" s="107">
        <v>356.05660999999998</v>
      </c>
      <c r="V123" s="107">
        <v>356.287598</v>
      </c>
      <c r="W123" s="107">
        <v>357.61404399999998</v>
      </c>
      <c r="X123" s="107">
        <v>360.34320100000002</v>
      </c>
      <c r="Y123" s="107">
        <v>364.34500100000002</v>
      </c>
      <c r="Z123" s="107">
        <v>369.44311499999998</v>
      </c>
      <c r="AA123" s="107">
        <v>375.421783</v>
      </c>
      <c r="AB123" s="107">
        <v>382.10339399999998</v>
      </c>
      <c r="AC123" s="107">
        <v>389.29141199999998</v>
      </c>
      <c r="AD123" s="107">
        <v>396.82403599999998</v>
      </c>
      <c r="AE123" s="107">
        <v>404.63031000000001</v>
      </c>
      <c r="AF123" s="107">
        <v>412.67913800000002</v>
      </c>
      <c r="AG123" s="107">
        <v>420.96340900000001</v>
      </c>
      <c r="AH123" s="107">
        <v>429.49273699999998</v>
      </c>
      <c r="AI123" s="107">
        <v>438.29565400000001</v>
      </c>
      <c r="AJ123" s="107">
        <v>447.37933299999997</v>
      </c>
      <c r="AK123" s="108">
        <v>6.3749999999999996E-3</v>
      </c>
    </row>
    <row r="124" spans="1:37" ht="15" customHeight="1" x14ac:dyDescent="0.35">
      <c r="A124" s="102" t="s">
        <v>364</v>
      </c>
      <c r="B124" s="105" t="s">
        <v>310</v>
      </c>
      <c r="C124" s="109">
        <v>27286.984375</v>
      </c>
      <c r="D124" s="109">
        <v>28895.169922000001</v>
      </c>
      <c r="E124" s="109">
        <v>30545.375</v>
      </c>
      <c r="F124" s="109">
        <v>32233.765625</v>
      </c>
      <c r="G124" s="109">
        <v>33958.285155999998</v>
      </c>
      <c r="H124" s="109">
        <v>35717.886719000002</v>
      </c>
      <c r="I124" s="109">
        <v>37483.660155999998</v>
      </c>
      <c r="J124" s="109">
        <v>39273.066405999998</v>
      </c>
      <c r="K124" s="109">
        <v>41091.621094000002</v>
      </c>
      <c r="L124" s="109">
        <v>42937.394530999998</v>
      </c>
      <c r="M124" s="109">
        <v>44812.414062000003</v>
      </c>
      <c r="N124" s="109">
        <v>46723.988280999998</v>
      </c>
      <c r="O124" s="109">
        <v>48668.507812000003</v>
      </c>
      <c r="P124" s="109">
        <v>50635.882812000003</v>
      </c>
      <c r="Q124" s="109">
        <v>52601.335937999997</v>
      </c>
      <c r="R124" s="109">
        <v>54582.542969000002</v>
      </c>
      <c r="S124" s="109">
        <v>56602.023437999997</v>
      </c>
      <c r="T124" s="109">
        <v>58659.738280999998</v>
      </c>
      <c r="U124" s="109">
        <v>60744.734375</v>
      </c>
      <c r="V124" s="109">
        <v>62872.894530999998</v>
      </c>
      <c r="W124" s="109">
        <v>65032.890625</v>
      </c>
      <c r="X124" s="109">
        <v>67219.382811999996</v>
      </c>
      <c r="Y124" s="109">
        <v>69435.21875</v>
      </c>
      <c r="Z124" s="109">
        <v>71687.148438000004</v>
      </c>
      <c r="AA124" s="109">
        <v>73992.507811999996</v>
      </c>
      <c r="AB124" s="109">
        <v>76348.1875</v>
      </c>
      <c r="AC124" s="109">
        <v>78747.75</v>
      </c>
      <c r="AD124" s="109">
        <v>81190.648438000004</v>
      </c>
      <c r="AE124" s="109">
        <v>83672.078125</v>
      </c>
      <c r="AF124" s="109">
        <v>86194.6875</v>
      </c>
      <c r="AG124" s="109">
        <v>88746.539061999996</v>
      </c>
      <c r="AH124" s="109">
        <v>91326.335938000004</v>
      </c>
      <c r="AI124" s="109">
        <v>93932.742188000004</v>
      </c>
      <c r="AJ124" s="109">
        <v>96572.210938000004</v>
      </c>
      <c r="AK124" s="110">
        <v>3.8427000000000003E-2</v>
      </c>
    </row>
    <row r="127" spans="1:37" ht="15" customHeight="1" x14ac:dyDescent="0.35">
      <c r="B127" s="105" t="s">
        <v>365</v>
      </c>
    </row>
    <row r="128" spans="1:37" ht="15" customHeight="1" x14ac:dyDescent="0.35">
      <c r="A128" s="102" t="s">
        <v>366</v>
      </c>
      <c r="B128" s="106" t="s">
        <v>242</v>
      </c>
      <c r="C128" s="107">
        <v>1035.221558</v>
      </c>
      <c r="D128" s="107">
        <v>1002.74585</v>
      </c>
      <c r="E128" s="107">
        <v>973.12213099999997</v>
      </c>
      <c r="F128" s="107">
        <v>945.41015600000003</v>
      </c>
      <c r="G128" s="107">
        <v>913.681152</v>
      </c>
      <c r="H128" s="107">
        <v>870.97369400000002</v>
      </c>
      <c r="I128" s="107">
        <v>841.91064500000005</v>
      </c>
      <c r="J128" s="107">
        <v>813.14373799999998</v>
      </c>
      <c r="K128" s="107">
        <v>783.31671100000005</v>
      </c>
      <c r="L128" s="107">
        <v>756.040344</v>
      </c>
      <c r="M128" s="107">
        <v>723.95721400000002</v>
      </c>
      <c r="N128" s="107">
        <v>683.40380900000002</v>
      </c>
      <c r="O128" s="107">
        <v>638.41986099999997</v>
      </c>
      <c r="P128" s="107">
        <v>584.97216800000001</v>
      </c>
      <c r="Q128" s="107">
        <v>543.10894800000005</v>
      </c>
      <c r="R128" s="107">
        <v>512.85180700000001</v>
      </c>
      <c r="S128" s="107">
        <v>481.51669299999998</v>
      </c>
      <c r="T128" s="107">
        <v>457.67697099999998</v>
      </c>
      <c r="U128" s="107">
        <v>442.37338299999999</v>
      </c>
      <c r="V128" s="107">
        <v>425.20105000000001</v>
      </c>
      <c r="W128" s="107">
        <v>406.23703</v>
      </c>
      <c r="X128" s="107">
        <v>385.857483</v>
      </c>
      <c r="Y128" s="107">
        <v>363.65612800000002</v>
      </c>
      <c r="Z128" s="107">
        <v>339.603455</v>
      </c>
      <c r="AA128" s="107">
        <v>317.10351600000001</v>
      </c>
      <c r="AB128" s="107">
        <v>295.47885100000002</v>
      </c>
      <c r="AC128" s="107">
        <v>273.40704299999999</v>
      </c>
      <c r="AD128" s="107">
        <v>245.305038</v>
      </c>
      <c r="AE128" s="107">
        <v>216.23228499999999</v>
      </c>
      <c r="AF128" s="107">
        <v>187.24876399999999</v>
      </c>
      <c r="AG128" s="107">
        <v>157.669479</v>
      </c>
      <c r="AH128" s="107">
        <v>123.06326300000001</v>
      </c>
      <c r="AI128" s="107">
        <v>93.428741000000002</v>
      </c>
      <c r="AJ128" s="107">
        <v>69.248313999999993</v>
      </c>
      <c r="AK128" s="108">
        <v>-8.0131999999999995E-2</v>
      </c>
    </row>
    <row r="129" spans="1:37" ht="15" customHeight="1" x14ac:dyDescent="0.35">
      <c r="A129" s="102" t="s">
        <v>367</v>
      </c>
      <c r="B129" s="106" t="s">
        <v>244</v>
      </c>
      <c r="C129" s="107">
        <v>387.07928500000003</v>
      </c>
      <c r="D129" s="107">
        <v>374.97305299999999</v>
      </c>
      <c r="E129" s="107">
        <v>362.63137799999998</v>
      </c>
      <c r="F129" s="107">
        <v>348.45211799999998</v>
      </c>
      <c r="G129" s="107">
        <v>332.59316999999999</v>
      </c>
      <c r="H129" s="107">
        <v>315.19085699999999</v>
      </c>
      <c r="I129" s="107">
        <v>295.93652300000002</v>
      </c>
      <c r="J129" s="107">
        <v>274.90228300000001</v>
      </c>
      <c r="K129" s="107">
        <v>253.03149400000001</v>
      </c>
      <c r="L129" s="107">
        <v>234.24078399999999</v>
      </c>
      <c r="M129" s="107">
        <v>210.52784700000001</v>
      </c>
      <c r="N129" s="107">
        <v>179.148651</v>
      </c>
      <c r="O129" s="107">
        <v>144.198578</v>
      </c>
      <c r="P129" s="107">
        <v>101.705338</v>
      </c>
      <c r="Q129" s="107">
        <v>71.566695999999993</v>
      </c>
      <c r="R129" s="107">
        <v>53.853915999999998</v>
      </c>
      <c r="S129" s="107">
        <v>36</v>
      </c>
      <c r="T129" s="107">
        <v>26</v>
      </c>
      <c r="U129" s="107">
        <v>26</v>
      </c>
      <c r="V129" s="107">
        <v>23</v>
      </c>
      <c r="W129" s="107">
        <v>19.077349000000002</v>
      </c>
      <c r="X129" s="107">
        <v>17</v>
      </c>
      <c r="Y129" s="107">
        <v>15</v>
      </c>
      <c r="Z129" s="107">
        <v>12</v>
      </c>
      <c r="AA129" s="107">
        <v>9</v>
      </c>
      <c r="AB129" s="107">
        <v>8</v>
      </c>
      <c r="AC129" s="107">
        <v>8</v>
      </c>
      <c r="AD129" s="107">
        <v>7</v>
      </c>
      <c r="AE129" s="107">
        <v>6</v>
      </c>
      <c r="AF129" s="107">
        <v>3</v>
      </c>
      <c r="AG129" s="107">
        <v>3</v>
      </c>
      <c r="AH129" s="107">
        <v>2</v>
      </c>
      <c r="AI129" s="107">
        <v>0.86185800000000001</v>
      </c>
      <c r="AJ129" s="107">
        <v>0</v>
      </c>
      <c r="AK129" s="108" t="s">
        <v>368</v>
      </c>
    </row>
    <row r="130" spans="1:37" ht="15" customHeight="1" x14ac:dyDescent="0.35">
      <c r="A130" s="102" t="s">
        <v>369</v>
      </c>
      <c r="B130" s="106" t="s">
        <v>246</v>
      </c>
      <c r="C130" s="107">
        <v>85.108283999999998</v>
      </c>
      <c r="D130" s="107">
        <v>67.073547000000005</v>
      </c>
      <c r="E130" s="107">
        <v>52.558323000000001</v>
      </c>
      <c r="F130" s="107">
        <v>42.283904999999997</v>
      </c>
      <c r="G130" s="107">
        <v>30.220236</v>
      </c>
      <c r="H130" s="107">
        <v>9.3240200000000009</v>
      </c>
      <c r="I130" s="107">
        <v>4.5783969999999998</v>
      </c>
      <c r="J130" s="107">
        <v>2.6260370000000002</v>
      </c>
      <c r="K130" s="107">
        <v>1.2206939999999999</v>
      </c>
      <c r="L130" s="107">
        <v>0.42881399999999997</v>
      </c>
      <c r="M130" s="107">
        <v>0.26483299999999999</v>
      </c>
      <c r="N130" s="107">
        <v>0.18105399999999999</v>
      </c>
      <c r="O130" s="107">
        <v>0.121984</v>
      </c>
      <c r="P130" s="107">
        <v>1.5894999999999999E-2</v>
      </c>
      <c r="Q130" s="107">
        <v>1.065E-2</v>
      </c>
      <c r="R130" s="107">
        <v>0</v>
      </c>
      <c r="S130" s="107">
        <v>0</v>
      </c>
      <c r="T130" s="107">
        <v>0</v>
      </c>
      <c r="U130" s="107">
        <v>0</v>
      </c>
      <c r="V130" s="107">
        <v>0</v>
      </c>
      <c r="W130" s="107">
        <v>0</v>
      </c>
      <c r="X130" s="107">
        <v>0</v>
      </c>
      <c r="Y130" s="107">
        <v>0</v>
      </c>
      <c r="Z130" s="107">
        <v>0</v>
      </c>
      <c r="AA130" s="107">
        <v>0</v>
      </c>
      <c r="AB130" s="107">
        <v>0</v>
      </c>
      <c r="AC130" s="107">
        <v>0</v>
      </c>
      <c r="AD130" s="107">
        <v>0</v>
      </c>
      <c r="AE130" s="107">
        <v>0</v>
      </c>
      <c r="AF130" s="107">
        <v>0</v>
      </c>
      <c r="AG130" s="107">
        <v>0</v>
      </c>
      <c r="AH130" s="107">
        <v>0</v>
      </c>
      <c r="AI130" s="107">
        <v>0</v>
      </c>
      <c r="AJ130" s="107">
        <v>0</v>
      </c>
      <c r="AK130" s="108" t="s">
        <v>368</v>
      </c>
    </row>
    <row r="131" spans="1:37" ht="15" customHeight="1" x14ac:dyDescent="0.35">
      <c r="A131" s="102" t="s">
        <v>370</v>
      </c>
      <c r="B131" s="106" t="s">
        <v>248</v>
      </c>
      <c r="C131" s="107">
        <v>563.033997</v>
      </c>
      <c r="D131" s="107">
        <v>560.69921899999997</v>
      </c>
      <c r="E131" s="107">
        <v>557.93243399999994</v>
      </c>
      <c r="F131" s="107">
        <v>554.67413299999998</v>
      </c>
      <c r="G131" s="107">
        <v>550.86773700000003</v>
      </c>
      <c r="H131" s="107">
        <v>546.45880099999999</v>
      </c>
      <c r="I131" s="107">
        <v>541.39575200000002</v>
      </c>
      <c r="J131" s="107">
        <v>535.61541699999998</v>
      </c>
      <c r="K131" s="107">
        <v>529.06451400000003</v>
      </c>
      <c r="L131" s="107">
        <v>521.37072799999999</v>
      </c>
      <c r="M131" s="107">
        <v>513.16455099999996</v>
      </c>
      <c r="N131" s="107">
        <v>504.07409699999999</v>
      </c>
      <c r="O131" s="107">
        <v>494.09930400000002</v>
      </c>
      <c r="P131" s="107">
        <v>483.25091600000002</v>
      </c>
      <c r="Q131" s="107">
        <v>471.531586</v>
      </c>
      <c r="R131" s="107">
        <v>458.99789399999997</v>
      </c>
      <c r="S131" s="107">
        <v>445.51669299999998</v>
      </c>
      <c r="T131" s="107">
        <v>431.67697099999998</v>
      </c>
      <c r="U131" s="107">
        <v>416.37338299999999</v>
      </c>
      <c r="V131" s="107">
        <v>402.20105000000001</v>
      </c>
      <c r="W131" s="107">
        <v>387.15966800000001</v>
      </c>
      <c r="X131" s="107">
        <v>368.857483</v>
      </c>
      <c r="Y131" s="107">
        <v>348.65612800000002</v>
      </c>
      <c r="Z131" s="107">
        <v>327.603455</v>
      </c>
      <c r="AA131" s="107">
        <v>308.10351600000001</v>
      </c>
      <c r="AB131" s="107">
        <v>287.47885100000002</v>
      </c>
      <c r="AC131" s="107">
        <v>265.40704299999999</v>
      </c>
      <c r="AD131" s="107">
        <v>238.305038</v>
      </c>
      <c r="AE131" s="107">
        <v>210.23228499999999</v>
      </c>
      <c r="AF131" s="107">
        <v>184.24876399999999</v>
      </c>
      <c r="AG131" s="107">
        <v>154.669479</v>
      </c>
      <c r="AH131" s="107">
        <v>121.06326300000001</v>
      </c>
      <c r="AI131" s="107">
        <v>92.566879</v>
      </c>
      <c r="AJ131" s="107">
        <v>69.248313999999993</v>
      </c>
      <c r="AK131" s="108">
        <v>-6.3269000000000006E-2</v>
      </c>
    </row>
    <row r="132" spans="1:37" ht="15" customHeight="1" x14ac:dyDescent="0.35">
      <c r="A132" s="102" t="s">
        <v>371</v>
      </c>
      <c r="B132" s="106" t="s">
        <v>250</v>
      </c>
      <c r="C132" s="107">
        <v>65.284637000000004</v>
      </c>
      <c r="D132" s="107">
        <v>63.427543999999997</v>
      </c>
      <c r="E132" s="107">
        <v>61.695587000000003</v>
      </c>
      <c r="F132" s="107">
        <v>59.671332999999997</v>
      </c>
      <c r="G132" s="107">
        <v>57.452938000000003</v>
      </c>
      <c r="H132" s="107">
        <v>55.273555999999999</v>
      </c>
      <c r="I132" s="107">
        <v>53.191319</v>
      </c>
      <c r="J132" s="107">
        <v>50.163567</v>
      </c>
      <c r="K132" s="107">
        <v>47.759017999999998</v>
      </c>
      <c r="L132" s="107">
        <v>45.514240000000001</v>
      </c>
      <c r="M132" s="107">
        <v>42.996505999999997</v>
      </c>
      <c r="N132" s="107">
        <v>40.356921999999997</v>
      </c>
      <c r="O132" s="107">
        <v>37.492012000000003</v>
      </c>
      <c r="P132" s="107">
        <v>34.461933000000002</v>
      </c>
      <c r="Q132" s="107">
        <v>31.371628000000001</v>
      </c>
      <c r="R132" s="107">
        <v>28.320882999999998</v>
      </c>
      <c r="S132" s="107">
        <v>24.469107000000001</v>
      </c>
      <c r="T132" s="107">
        <v>21.060804000000001</v>
      </c>
      <c r="U132" s="107">
        <v>18.179544</v>
      </c>
      <c r="V132" s="107">
        <v>15.775371</v>
      </c>
      <c r="W132" s="107">
        <v>13.654145</v>
      </c>
      <c r="X132" s="107">
        <v>11.159050000000001</v>
      </c>
      <c r="Y132" s="107">
        <v>9.8747620000000005</v>
      </c>
      <c r="Z132" s="107">
        <v>8.8106039999999997</v>
      </c>
      <c r="AA132" s="107">
        <v>7.5985129999999996</v>
      </c>
      <c r="AB132" s="107">
        <v>5.946968</v>
      </c>
      <c r="AC132" s="107">
        <v>5.529007</v>
      </c>
      <c r="AD132" s="107">
        <v>4.4331639999999997</v>
      </c>
      <c r="AE132" s="107">
        <v>3.5822509999999999</v>
      </c>
      <c r="AF132" s="107">
        <v>2.6791779999999998</v>
      </c>
      <c r="AG132" s="107">
        <v>2.1006589999999998</v>
      </c>
      <c r="AH132" s="107">
        <v>1.6871449999999999</v>
      </c>
      <c r="AI132" s="107">
        <v>0.94831200000000004</v>
      </c>
      <c r="AJ132" s="107">
        <v>0.52304799999999996</v>
      </c>
      <c r="AK132" s="108">
        <v>-0.139238</v>
      </c>
    </row>
    <row r="133" spans="1:37" ht="15" customHeight="1" x14ac:dyDescent="0.35">
      <c r="A133" s="102" t="s">
        <v>372</v>
      </c>
      <c r="B133" s="106" t="s">
        <v>244</v>
      </c>
      <c r="C133" s="107">
        <v>6.7496369999999999</v>
      </c>
      <c r="D133" s="107">
        <v>5.4148969999999998</v>
      </c>
      <c r="E133" s="107">
        <v>4.4590550000000002</v>
      </c>
      <c r="F133" s="107">
        <v>3.44611</v>
      </c>
      <c r="G133" s="107">
        <v>2.933837</v>
      </c>
      <c r="H133" s="107">
        <v>2.5199509999999998</v>
      </c>
      <c r="I133" s="107">
        <v>2.1808320000000001</v>
      </c>
      <c r="J133" s="107">
        <v>1.9070050000000001</v>
      </c>
      <c r="K133" s="107">
        <v>1.6891080000000001</v>
      </c>
      <c r="L133" s="107">
        <v>1.518238</v>
      </c>
      <c r="M133" s="107">
        <v>1.386199</v>
      </c>
      <c r="N133" s="107">
        <v>1.2856639999999999</v>
      </c>
      <c r="O133" s="107">
        <v>1.210243</v>
      </c>
      <c r="P133" s="107">
        <v>1.154501</v>
      </c>
      <c r="Q133" s="107">
        <v>1.1139209999999999</v>
      </c>
      <c r="R133" s="107">
        <v>1.084822</v>
      </c>
      <c r="S133" s="107">
        <v>0.29505900000000002</v>
      </c>
      <c r="T133" s="107">
        <v>2.1298999999999998E-2</v>
      </c>
      <c r="U133" s="107">
        <v>0</v>
      </c>
      <c r="V133" s="107">
        <v>0</v>
      </c>
      <c r="W133" s="107">
        <v>0</v>
      </c>
      <c r="X133" s="107">
        <v>0</v>
      </c>
      <c r="Y133" s="107">
        <v>0</v>
      </c>
      <c r="Z133" s="107">
        <v>0</v>
      </c>
      <c r="AA133" s="107">
        <v>0</v>
      </c>
      <c r="AB133" s="107">
        <v>0</v>
      </c>
      <c r="AC133" s="107">
        <v>0</v>
      </c>
      <c r="AD133" s="107">
        <v>0</v>
      </c>
      <c r="AE133" s="107">
        <v>0</v>
      </c>
      <c r="AF133" s="107">
        <v>0</v>
      </c>
      <c r="AG133" s="107">
        <v>0</v>
      </c>
      <c r="AH133" s="107">
        <v>0</v>
      </c>
      <c r="AI133" s="107">
        <v>0</v>
      </c>
      <c r="AJ133" s="107">
        <v>0</v>
      </c>
      <c r="AK133" s="108" t="s">
        <v>368</v>
      </c>
    </row>
    <row r="134" spans="1:37" ht="15" customHeight="1" x14ac:dyDescent="0.35">
      <c r="A134" s="102" t="s">
        <v>373</v>
      </c>
      <c r="B134" s="106" t="s">
        <v>246</v>
      </c>
      <c r="C134" s="107">
        <v>1</v>
      </c>
      <c r="D134" s="107">
        <v>1</v>
      </c>
      <c r="E134" s="107">
        <v>1</v>
      </c>
      <c r="F134" s="107">
        <v>1</v>
      </c>
      <c r="G134" s="107">
        <v>1</v>
      </c>
      <c r="H134" s="107">
        <v>1</v>
      </c>
      <c r="I134" s="107">
        <v>0.71148800000000001</v>
      </c>
      <c r="J134" s="107">
        <v>0</v>
      </c>
      <c r="K134" s="107">
        <v>0</v>
      </c>
      <c r="L134" s="107">
        <v>0</v>
      </c>
      <c r="M134" s="107">
        <v>0</v>
      </c>
      <c r="N134" s="107">
        <v>0</v>
      </c>
      <c r="O134" s="107">
        <v>0</v>
      </c>
      <c r="P134" s="107">
        <v>0</v>
      </c>
      <c r="Q134" s="107">
        <v>0</v>
      </c>
      <c r="R134" s="107">
        <v>0</v>
      </c>
      <c r="S134" s="107">
        <v>0</v>
      </c>
      <c r="T134" s="107">
        <v>0</v>
      </c>
      <c r="U134" s="107">
        <v>0</v>
      </c>
      <c r="V134" s="107">
        <v>0</v>
      </c>
      <c r="W134" s="107">
        <v>0</v>
      </c>
      <c r="X134" s="107">
        <v>0</v>
      </c>
      <c r="Y134" s="107">
        <v>0</v>
      </c>
      <c r="Z134" s="107">
        <v>0</v>
      </c>
      <c r="AA134" s="107">
        <v>0</v>
      </c>
      <c r="AB134" s="107">
        <v>0</v>
      </c>
      <c r="AC134" s="107">
        <v>0</v>
      </c>
      <c r="AD134" s="107">
        <v>0</v>
      </c>
      <c r="AE134" s="107">
        <v>0</v>
      </c>
      <c r="AF134" s="107">
        <v>0</v>
      </c>
      <c r="AG134" s="107">
        <v>0</v>
      </c>
      <c r="AH134" s="107">
        <v>0</v>
      </c>
      <c r="AI134" s="107">
        <v>0</v>
      </c>
      <c r="AJ134" s="107">
        <v>0</v>
      </c>
      <c r="AK134" s="108" t="s">
        <v>368</v>
      </c>
    </row>
    <row r="135" spans="1:37" ht="15" customHeight="1" x14ac:dyDescent="0.35">
      <c r="A135" s="102" t="s">
        <v>374</v>
      </c>
      <c r="B135" s="106" t="s">
        <v>248</v>
      </c>
      <c r="C135" s="107">
        <v>57.534999999999997</v>
      </c>
      <c r="D135" s="107">
        <v>57.012645999999997</v>
      </c>
      <c r="E135" s="107">
        <v>56.236530000000002</v>
      </c>
      <c r="F135" s="107">
        <v>55.225223999999997</v>
      </c>
      <c r="G135" s="107">
        <v>53.519100000000002</v>
      </c>
      <c r="H135" s="107">
        <v>51.753605</v>
      </c>
      <c r="I135" s="107">
        <v>50.298999999999999</v>
      </c>
      <c r="J135" s="107">
        <v>48.256560999999998</v>
      </c>
      <c r="K135" s="107">
        <v>46.069912000000002</v>
      </c>
      <c r="L135" s="107">
        <v>43.996001999999997</v>
      </c>
      <c r="M135" s="107">
        <v>41.610306000000001</v>
      </c>
      <c r="N135" s="107">
        <v>39.071258999999998</v>
      </c>
      <c r="O135" s="107">
        <v>36.281768999999997</v>
      </c>
      <c r="P135" s="107">
        <v>33.307429999999997</v>
      </c>
      <c r="Q135" s="107">
        <v>30.257708000000001</v>
      </c>
      <c r="R135" s="107">
        <v>27.236060999999999</v>
      </c>
      <c r="S135" s="107">
        <v>24.174047000000002</v>
      </c>
      <c r="T135" s="107">
        <v>21.039504999999998</v>
      </c>
      <c r="U135" s="107">
        <v>18.179544</v>
      </c>
      <c r="V135" s="107">
        <v>15.775371</v>
      </c>
      <c r="W135" s="107">
        <v>13.654145</v>
      </c>
      <c r="X135" s="107">
        <v>11.159050000000001</v>
      </c>
      <c r="Y135" s="107">
        <v>9.8747620000000005</v>
      </c>
      <c r="Z135" s="107">
        <v>8.8106039999999997</v>
      </c>
      <c r="AA135" s="107">
        <v>7.5985129999999996</v>
      </c>
      <c r="AB135" s="107">
        <v>5.946968</v>
      </c>
      <c r="AC135" s="107">
        <v>5.529007</v>
      </c>
      <c r="AD135" s="107">
        <v>4.4331639999999997</v>
      </c>
      <c r="AE135" s="107">
        <v>3.5822509999999999</v>
      </c>
      <c r="AF135" s="107">
        <v>2.6791779999999998</v>
      </c>
      <c r="AG135" s="107">
        <v>2.1006589999999998</v>
      </c>
      <c r="AH135" s="107">
        <v>1.6871449999999999</v>
      </c>
      <c r="AI135" s="107">
        <v>0.94831200000000004</v>
      </c>
      <c r="AJ135" s="107">
        <v>0.52304799999999996</v>
      </c>
      <c r="AK135" s="108">
        <v>-0.13636499999999999</v>
      </c>
    </row>
    <row r="136" spans="1:37" ht="15" customHeight="1" x14ac:dyDescent="0.35">
      <c r="A136" s="102" t="s">
        <v>375</v>
      </c>
      <c r="B136" s="106" t="s">
        <v>255</v>
      </c>
      <c r="C136" s="107">
        <v>64.974884000000003</v>
      </c>
      <c r="D136" s="107">
        <v>62.516326999999997</v>
      </c>
      <c r="E136" s="107">
        <v>60.982719000000003</v>
      </c>
      <c r="F136" s="107">
        <v>59.427120000000002</v>
      </c>
      <c r="G136" s="107">
        <v>58.298141000000001</v>
      </c>
      <c r="H136" s="107">
        <v>56.895690999999999</v>
      </c>
      <c r="I136" s="107">
        <v>55.146602999999999</v>
      </c>
      <c r="J136" s="107">
        <v>52.943474000000002</v>
      </c>
      <c r="K136" s="107">
        <v>50.188400000000001</v>
      </c>
      <c r="L136" s="107">
        <v>46.835853999999998</v>
      </c>
      <c r="M136" s="107">
        <v>42.833069000000002</v>
      </c>
      <c r="N136" s="107">
        <v>38.079624000000003</v>
      </c>
      <c r="O136" s="107">
        <v>33.185364</v>
      </c>
      <c r="P136" s="107">
        <v>27.601475000000001</v>
      </c>
      <c r="Q136" s="107">
        <v>22.920438999999998</v>
      </c>
      <c r="R136" s="107">
        <v>18.589324999999999</v>
      </c>
      <c r="S136" s="107">
        <v>15.749454999999999</v>
      </c>
      <c r="T136" s="107">
        <v>13.628861000000001</v>
      </c>
      <c r="U136" s="107">
        <v>11.872077000000001</v>
      </c>
      <c r="V136" s="107">
        <v>10.281026000000001</v>
      </c>
      <c r="W136" s="107">
        <v>8.8282550000000004</v>
      </c>
      <c r="X136" s="107">
        <v>7.2899700000000003</v>
      </c>
      <c r="Y136" s="107">
        <v>5.7042820000000001</v>
      </c>
      <c r="Z136" s="107">
        <v>3.7108379999999999</v>
      </c>
      <c r="AA136" s="107">
        <v>2.1350449999999999</v>
      </c>
      <c r="AB136" s="107">
        <v>1.2833859999999999</v>
      </c>
      <c r="AC136" s="107">
        <v>0.70469400000000004</v>
      </c>
      <c r="AD136" s="107">
        <v>0.27679500000000001</v>
      </c>
      <c r="AE136" s="107">
        <v>0</v>
      </c>
      <c r="AF136" s="107">
        <v>0</v>
      </c>
      <c r="AG136" s="107">
        <v>0</v>
      </c>
      <c r="AH136" s="107">
        <v>0</v>
      </c>
      <c r="AI136" s="107">
        <v>0</v>
      </c>
      <c r="AJ136" s="107">
        <v>0</v>
      </c>
      <c r="AK136" s="108" t="s">
        <v>368</v>
      </c>
    </row>
    <row r="137" spans="1:37" ht="15" customHeight="1" x14ac:dyDescent="0.35">
      <c r="A137" s="102" t="s">
        <v>376</v>
      </c>
      <c r="B137" s="106" t="s">
        <v>244</v>
      </c>
      <c r="C137" s="107">
        <v>37.666511999999997</v>
      </c>
      <c r="D137" s="107">
        <v>36.584105999999998</v>
      </c>
      <c r="E137" s="107">
        <v>35.446449000000001</v>
      </c>
      <c r="F137" s="107">
        <v>34.229667999999997</v>
      </c>
      <c r="G137" s="107">
        <v>33.38588</v>
      </c>
      <c r="H137" s="107">
        <v>32.298065000000001</v>
      </c>
      <c r="I137" s="107">
        <v>30.963507</v>
      </c>
      <c r="J137" s="107">
        <v>29.296461000000001</v>
      </c>
      <c r="K137" s="107">
        <v>27.222218000000002</v>
      </c>
      <c r="L137" s="107">
        <v>24.717661</v>
      </c>
      <c r="M137" s="107">
        <v>21.74334</v>
      </c>
      <c r="N137" s="107">
        <v>18.202337</v>
      </c>
      <c r="O137" s="107">
        <v>14.510662999999999</v>
      </c>
      <c r="P137" s="107">
        <v>10.319381</v>
      </c>
      <c r="Q137" s="107">
        <v>7.0877629999999998</v>
      </c>
      <c r="R137" s="107">
        <v>4.1812040000000001</v>
      </c>
      <c r="S137" s="107">
        <v>2.8133300000000001</v>
      </c>
      <c r="T137" s="107">
        <v>2.0312269999999999</v>
      </c>
      <c r="U137" s="107">
        <v>1.588004</v>
      </c>
      <c r="V137" s="107">
        <v>1.370385</v>
      </c>
      <c r="W137" s="107">
        <v>1.2495810000000001</v>
      </c>
      <c r="X137" s="107">
        <v>1.171257</v>
      </c>
      <c r="Y137" s="107">
        <v>1.118136</v>
      </c>
      <c r="Z137" s="107">
        <v>0.84543500000000005</v>
      </c>
      <c r="AA137" s="107">
        <v>5.3342000000000001E-2</v>
      </c>
      <c r="AB137" s="107">
        <v>0</v>
      </c>
      <c r="AC137" s="107">
        <v>0</v>
      </c>
      <c r="AD137" s="107">
        <v>0</v>
      </c>
      <c r="AE137" s="107">
        <v>0</v>
      </c>
      <c r="AF137" s="107">
        <v>0</v>
      </c>
      <c r="AG137" s="107">
        <v>0</v>
      </c>
      <c r="AH137" s="107">
        <v>0</v>
      </c>
      <c r="AI137" s="107">
        <v>0</v>
      </c>
      <c r="AJ137" s="107">
        <v>0</v>
      </c>
      <c r="AK137" s="108" t="s">
        <v>368</v>
      </c>
    </row>
    <row r="138" spans="1:37" ht="15" customHeight="1" x14ac:dyDescent="0.35">
      <c r="A138" s="102" t="s">
        <v>377</v>
      </c>
      <c r="B138" s="106" t="s">
        <v>246</v>
      </c>
      <c r="C138" s="107">
        <v>1.5093700000000001</v>
      </c>
      <c r="D138" s="107">
        <v>0.36944199999999999</v>
      </c>
      <c r="E138" s="107">
        <v>0.23446900000000001</v>
      </c>
      <c r="F138" s="107">
        <v>0.13982700000000001</v>
      </c>
      <c r="G138" s="107">
        <v>7.6891000000000001E-2</v>
      </c>
      <c r="H138" s="107">
        <v>3.7864000000000002E-2</v>
      </c>
      <c r="I138" s="107">
        <v>1.601E-2</v>
      </c>
      <c r="J138" s="107">
        <v>5.47E-3</v>
      </c>
      <c r="K138" s="107">
        <v>1.403E-3</v>
      </c>
      <c r="L138" s="107">
        <v>4.0400000000000001E-4</v>
      </c>
      <c r="M138" s="107">
        <v>2.7E-4</v>
      </c>
      <c r="N138" s="107">
        <v>0</v>
      </c>
      <c r="O138" s="107">
        <v>0</v>
      </c>
      <c r="P138" s="107">
        <v>0</v>
      </c>
      <c r="Q138" s="107">
        <v>0</v>
      </c>
      <c r="R138" s="107">
        <v>0</v>
      </c>
      <c r="S138" s="107">
        <v>0</v>
      </c>
      <c r="T138" s="107">
        <v>0</v>
      </c>
      <c r="U138" s="107">
        <v>0</v>
      </c>
      <c r="V138" s="107">
        <v>0</v>
      </c>
      <c r="W138" s="107">
        <v>0</v>
      </c>
      <c r="X138" s="107">
        <v>0</v>
      </c>
      <c r="Y138" s="107">
        <v>0</v>
      </c>
      <c r="Z138" s="107">
        <v>0</v>
      </c>
      <c r="AA138" s="107">
        <v>0</v>
      </c>
      <c r="AB138" s="107">
        <v>0</v>
      </c>
      <c r="AC138" s="107">
        <v>0</v>
      </c>
      <c r="AD138" s="107">
        <v>0</v>
      </c>
      <c r="AE138" s="107">
        <v>0</v>
      </c>
      <c r="AF138" s="107">
        <v>0</v>
      </c>
      <c r="AG138" s="107">
        <v>0</v>
      </c>
      <c r="AH138" s="107">
        <v>0</v>
      </c>
      <c r="AI138" s="107">
        <v>0</v>
      </c>
      <c r="AJ138" s="107">
        <v>0</v>
      </c>
      <c r="AK138" s="108" t="s">
        <v>368</v>
      </c>
    </row>
    <row r="139" spans="1:37" ht="15" customHeight="1" x14ac:dyDescent="0.35">
      <c r="A139" s="102" t="s">
        <v>378</v>
      </c>
      <c r="B139" s="106" t="s">
        <v>248</v>
      </c>
      <c r="C139" s="107">
        <v>25.798999999999999</v>
      </c>
      <c r="D139" s="107">
        <v>25.562777000000001</v>
      </c>
      <c r="E139" s="107">
        <v>25.301801999999999</v>
      </c>
      <c r="F139" s="107">
        <v>25.057625000000002</v>
      </c>
      <c r="G139" s="107">
        <v>24.835370999999999</v>
      </c>
      <c r="H139" s="107">
        <v>24.559763</v>
      </c>
      <c r="I139" s="107">
        <v>24.167086000000001</v>
      </c>
      <c r="J139" s="107">
        <v>23.641544</v>
      </c>
      <c r="K139" s="107">
        <v>22.964780999999999</v>
      </c>
      <c r="L139" s="107">
        <v>22.117785999999999</v>
      </c>
      <c r="M139" s="107">
        <v>21.089458</v>
      </c>
      <c r="N139" s="107">
        <v>19.877286999999999</v>
      </c>
      <c r="O139" s="107">
        <v>18.674700000000001</v>
      </c>
      <c r="P139" s="107">
        <v>17.282093</v>
      </c>
      <c r="Q139" s="107">
        <v>15.832675</v>
      </c>
      <c r="R139" s="107">
        <v>14.408121</v>
      </c>
      <c r="S139" s="107">
        <v>12.936125000000001</v>
      </c>
      <c r="T139" s="107">
        <v>11.597633999999999</v>
      </c>
      <c r="U139" s="107">
        <v>10.284072999999999</v>
      </c>
      <c r="V139" s="107">
        <v>8.910641</v>
      </c>
      <c r="W139" s="107">
        <v>7.5786730000000002</v>
      </c>
      <c r="X139" s="107">
        <v>6.1187129999999996</v>
      </c>
      <c r="Y139" s="107">
        <v>4.5861460000000003</v>
      </c>
      <c r="Z139" s="107">
        <v>2.8654030000000001</v>
      </c>
      <c r="AA139" s="107">
        <v>2.0817019999999999</v>
      </c>
      <c r="AB139" s="107">
        <v>1.2833859999999999</v>
      </c>
      <c r="AC139" s="107">
        <v>0.70469400000000004</v>
      </c>
      <c r="AD139" s="107">
        <v>0.27679500000000001</v>
      </c>
      <c r="AE139" s="107">
        <v>0</v>
      </c>
      <c r="AF139" s="107">
        <v>0</v>
      </c>
      <c r="AG139" s="107">
        <v>0</v>
      </c>
      <c r="AH139" s="107">
        <v>0</v>
      </c>
      <c r="AI139" s="107">
        <v>0</v>
      </c>
      <c r="AJ139" s="107">
        <v>0</v>
      </c>
      <c r="AK139" s="108" t="s">
        <v>368</v>
      </c>
    </row>
    <row r="140" spans="1:37" ht="15" customHeight="1" x14ac:dyDescent="0.35">
      <c r="A140" s="102" t="s">
        <v>379</v>
      </c>
      <c r="B140" s="106" t="s">
        <v>260</v>
      </c>
      <c r="C140" s="107">
        <v>140.024002</v>
      </c>
      <c r="D140" s="107">
        <v>133.45694</v>
      </c>
      <c r="E140" s="107">
        <v>128.10488900000001</v>
      </c>
      <c r="F140" s="107">
        <v>122.99266799999999</v>
      </c>
      <c r="G140" s="107">
        <v>117.676682</v>
      </c>
      <c r="H140" s="107">
        <v>112.690331</v>
      </c>
      <c r="I140" s="107">
        <v>106.35902400000001</v>
      </c>
      <c r="J140" s="107">
        <v>102.419937</v>
      </c>
      <c r="K140" s="107">
        <v>98.970253</v>
      </c>
      <c r="L140" s="107">
        <v>97.174576000000002</v>
      </c>
      <c r="M140" s="107">
        <v>94.833740000000006</v>
      </c>
      <c r="N140" s="107">
        <v>91.983138999999994</v>
      </c>
      <c r="O140" s="107">
        <v>89.416533999999999</v>
      </c>
      <c r="P140" s="107">
        <v>86.238906999999998</v>
      </c>
      <c r="Q140" s="107">
        <v>83.070366000000007</v>
      </c>
      <c r="R140" s="107">
        <v>80.212211999999994</v>
      </c>
      <c r="S140" s="107">
        <v>77.463211000000001</v>
      </c>
      <c r="T140" s="107">
        <v>74.199332999999996</v>
      </c>
      <c r="U140" s="107">
        <v>70.396500000000003</v>
      </c>
      <c r="V140" s="107">
        <v>66.839478</v>
      </c>
      <c r="W140" s="107">
        <v>64.775374999999997</v>
      </c>
      <c r="X140" s="107">
        <v>60.229652000000002</v>
      </c>
      <c r="Y140" s="107">
        <v>58.396712999999998</v>
      </c>
      <c r="Z140" s="107">
        <v>51.557251000000001</v>
      </c>
      <c r="AA140" s="107">
        <v>44.717781000000002</v>
      </c>
      <c r="AB140" s="107">
        <v>37.453896</v>
      </c>
      <c r="AC140" s="107">
        <v>33.937466000000001</v>
      </c>
      <c r="AD140" s="107">
        <v>25.065390000000001</v>
      </c>
      <c r="AE140" s="107">
        <v>23.047768000000001</v>
      </c>
      <c r="AF140" s="107">
        <v>23.034437</v>
      </c>
      <c r="AG140" s="107">
        <v>19.024495999999999</v>
      </c>
      <c r="AH140" s="107">
        <v>17.017188999999998</v>
      </c>
      <c r="AI140" s="107">
        <v>15.009646999999999</v>
      </c>
      <c r="AJ140" s="107">
        <v>13.006657000000001</v>
      </c>
      <c r="AK140" s="108">
        <v>-7.0176000000000002E-2</v>
      </c>
    </row>
    <row r="141" spans="1:37" ht="15" customHeight="1" x14ac:dyDescent="0.35">
      <c r="A141" s="102" t="s">
        <v>380</v>
      </c>
      <c r="B141" s="106" t="s">
        <v>244</v>
      </c>
      <c r="C141" s="107">
        <v>54.922001000000002</v>
      </c>
      <c r="D141" s="107">
        <v>49.656872</v>
      </c>
      <c r="E141" s="107">
        <v>45.535065000000003</v>
      </c>
      <c r="F141" s="107">
        <v>41.174618000000002</v>
      </c>
      <c r="G141" s="107">
        <v>36.551254</v>
      </c>
      <c r="H141" s="107">
        <v>32.339775000000003</v>
      </c>
      <c r="I141" s="107">
        <v>27.003896999999998</v>
      </c>
      <c r="J141" s="107">
        <v>23.585305999999999</v>
      </c>
      <c r="K141" s="107">
        <v>21.044219999999999</v>
      </c>
      <c r="L141" s="107">
        <v>20.263905999999999</v>
      </c>
      <c r="M141" s="107">
        <v>19.168129</v>
      </c>
      <c r="N141" s="107">
        <v>17.485887999999999</v>
      </c>
      <c r="O141" s="107">
        <v>16.168324999999999</v>
      </c>
      <c r="P141" s="107">
        <v>14.497519</v>
      </c>
      <c r="Q141" s="107">
        <v>13.419774</v>
      </c>
      <c r="R141" s="107">
        <v>13.327424000000001</v>
      </c>
      <c r="S141" s="107">
        <v>13.246987000000001</v>
      </c>
      <c r="T141" s="107">
        <v>12.191608</v>
      </c>
      <c r="U141" s="107">
        <v>12.143706</v>
      </c>
      <c r="V141" s="107">
        <v>12.106342</v>
      </c>
      <c r="W141" s="107">
        <v>12.077629999999999</v>
      </c>
      <c r="X141" s="107">
        <v>12.055894</v>
      </c>
      <c r="Y141" s="107">
        <v>12.039683999999999</v>
      </c>
      <c r="Z141" s="107">
        <v>11.02778</v>
      </c>
      <c r="AA141" s="107">
        <v>10.50773</v>
      </c>
      <c r="AB141" s="107">
        <v>8.0130339999999993</v>
      </c>
      <c r="AC141" s="107">
        <v>6.9911510000000003</v>
      </c>
      <c r="AD141" s="107">
        <v>4</v>
      </c>
      <c r="AE141" s="107">
        <v>4</v>
      </c>
      <c r="AF141" s="107">
        <v>4</v>
      </c>
      <c r="AG141" s="107">
        <v>4</v>
      </c>
      <c r="AH141" s="107">
        <v>4</v>
      </c>
      <c r="AI141" s="107">
        <v>3</v>
      </c>
      <c r="AJ141" s="107">
        <v>1</v>
      </c>
      <c r="AK141" s="108">
        <v>-0.114883</v>
      </c>
    </row>
    <row r="142" spans="1:37" ht="15" customHeight="1" x14ac:dyDescent="0.35">
      <c r="A142" s="102" t="s">
        <v>381</v>
      </c>
      <c r="B142" s="106" t="s">
        <v>246</v>
      </c>
      <c r="C142" s="107">
        <v>13.26</v>
      </c>
      <c r="D142" s="107">
        <v>12.202678000000001</v>
      </c>
      <c r="E142" s="107">
        <v>11.292742000000001</v>
      </c>
      <c r="F142" s="107">
        <v>10.92113</v>
      </c>
      <c r="G142" s="107">
        <v>10.672549</v>
      </c>
      <c r="H142" s="107">
        <v>10.384254</v>
      </c>
      <c r="I142" s="107">
        <v>10.209256999999999</v>
      </c>
      <c r="J142" s="107">
        <v>10.107836000000001</v>
      </c>
      <c r="K142" s="107">
        <v>9.7466559999999998</v>
      </c>
      <c r="L142" s="107">
        <v>9.4159690000000005</v>
      </c>
      <c r="M142" s="107">
        <v>9.0007610000000007</v>
      </c>
      <c r="N142" s="107">
        <v>8.811992</v>
      </c>
      <c r="O142" s="107">
        <v>8.6913540000000005</v>
      </c>
      <c r="P142" s="107">
        <v>8.4727110000000003</v>
      </c>
      <c r="Q142" s="107">
        <v>7.8319669999999997</v>
      </c>
      <c r="R142" s="107">
        <v>6.7534720000000004</v>
      </c>
      <c r="S142" s="107">
        <v>6.1294209999999998</v>
      </c>
      <c r="T142" s="107">
        <v>5.7572559999999999</v>
      </c>
      <c r="U142" s="107">
        <v>5.6257289999999998</v>
      </c>
      <c r="V142" s="107">
        <v>5.5110619999999999</v>
      </c>
      <c r="W142" s="107">
        <v>5.4125189999999996</v>
      </c>
      <c r="X142" s="107">
        <v>5.3290300000000004</v>
      </c>
      <c r="Y142" s="107">
        <v>5.125089</v>
      </c>
      <c r="Z142" s="107">
        <v>4.2983529999999996</v>
      </c>
      <c r="AA142" s="107">
        <v>2.8407480000000001</v>
      </c>
      <c r="AB142" s="107">
        <v>1.0941339999999999</v>
      </c>
      <c r="AC142" s="107">
        <v>8.8348999999999997E-2</v>
      </c>
      <c r="AD142" s="107">
        <v>6.5389000000000003E-2</v>
      </c>
      <c r="AE142" s="107">
        <v>4.7768999999999999E-2</v>
      </c>
      <c r="AF142" s="107">
        <v>3.4438000000000003E-2</v>
      </c>
      <c r="AG142" s="107">
        <v>2.4496E-2</v>
      </c>
      <c r="AH142" s="107">
        <v>1.7188999999999999E-2</v>
      </c>
      <c r="AI142" s="107">
        <v>9.6469999999999993E-3</v>
      </c>
      <c r="AJ142" s="107">
        <v>6.6559999999999996E-3</v>
      </c>
      <c r="AK142" s="108">
        <v>-0.20927699999999999</v>
      </c>
    </row>
    <row r="143" spans="1:37" ht="15" customHeight="1" x14ac:dyDescent="0.35">
      <c r="A143" s="102" t="s">
        <v>382</v>
      </c>
      <c r="B143" s="106" t="s">
        <v>248</v>
      </c>
      <c r="C143" s="107">
        <v>71.842003000000005</v>
      </c>
      <c r="D143" s="107">
        <v>71.597381999999996</v>
      </c>
      <c r="E143" s="107">
        <v>71.277091999999996</v>
      </c>
      <c r="F143" s="107">
        <v>70.896918999999997</v>
      </c>
      <c r="G143" s="107">
        <v>70.452872999999997</v>
      </c>
      <c r="H143" s="107">
        <v>69.966301000000001</v>
      </c>
      <c r="I143" s="107">
        <v>69.145874000000006</v>
      </c>
      <c r="J143" s="107">
        <v>68.726791000000006</v>
      </c>
      <c r="K143" s="107">
        <v>68.179374999999993</v>
      </c>
      <c r="L143" s="107">
        <v>67.494704999999996</v>
      </c>
      <c r="M143" s="107">
        <v>66.664848000000006</v>
      </c>
      <c r="N143" s="107">
        <v>65.685257000000007</v>
      </c>
      <c r="O143" s="107">
        <v>64.556854000000001</v>
      </c>
      <c r="P143" s="107">
        <v>63.268681000000001</v>
      </c>
      <c r="Q143" s="107">
        <v>61.818623000000002</v>
      </c>
      <c r="R143" s="107">
        <v>60.131312999999999</v>
      </c>
      <c r="S143" s="107">
        <v>58.086807</v>
      </c>
      <c r="T143" s="107">
        <v>56.250469000000002</v>
      </c>
      <c r="U143" s="107">
        <v>52.627068000000001</v>
      </c>
      <c r="V143" s="107">
        <v>49.222068999999998</v>
      </c>
      <c r="W143" s="107">
        <v>47.285229000000001</v>
      </c>
      <c r="X143" s="107">
        <v>42.844726999999999</v>
      </c>
      <c r="Y143" s="107">
        <v>41.231940999999999</v>
      </c>
      <c r="Z143" s="107">
        <v>36.231116999999998</v>
      </c>
      <c r="AA143" s="107">
        <v>31.369302999999999</v>
      </c>
      <c r="AB143" s="107">
        <v>28.346727000000001</v>
      </c>
      <c r="AC143" s="107">
        <v>26.857965</v>
      </c>
      <c r="AD143" s="107">
        <v>21</v>
      </c>
      <c r="AE143" s="107">
        <v>19</v>
      </c>
      <c r="AF143" s="107">
        <v>19</v>
      </c>
      <c r="AG143" s="107">
        <v>15</v>
      </c>
      <c r="AH143" s="107">
        <v>13</v>
      </c>
      <c r="AI143" s="107">
        <v>12</v>
      </c>
      <c r="AJ143" s="107">
        <v>12</v>
      </c>
      <c r="AK143" s="108">
        <v>-5.4288000000000003E-2</v>
      </c>
    </row>
    <row r="144" spans="1:37" ht="15" customHeight="1" x14ac:dyDescent="0.35">
      <c r="A144" s="102" t="s">
        <v>383</v>
      </c>
      <c r="B144" s="106" t="s">
        <v>265</v>
      </c>
      <c r="C144" s="107">
        <v>392.03213499999998</v>
      </c>
      <c r="D144" s="107">
        <v>381.48117100000002</v>
      </c>
      <c r="E144" s="107">
        <v>370.10192899999998</v>
      </c>
      <c r="F144" s="107">
        <v>357.390198</v>
      </c>
      <c r="G144" s="107">
        <v>342.459564</v>
      </c>
      <c r="H144" s="107">
        <v>324.49420199999997</v>
      </c>
      <c r="I144" s="107">
        <v>305.58502199999998</v>
      </c>
      <c r="J144" s="107">
        <v>288.35534699999999</v>
      </c>
      <c r="K144" s="107">
        <v>272.53851300000002</v>
      </c>
      <c r="L144" s="107">
        <v>254.106415</v>
      </c>
      <c r="M144" s="107">
        <v>234.11314400000001</v>
      </c>
      <c r="N144" s="107">
        <v>215.33239699999999</v>
      </c>
      <c r="O144" s="107">
        <v>193.98095699999999</v>
      </c>
      <c r="P144" s="107">
        <v>175.17982499999999</v>
      </c>
      <c r="Q144" s="107">
        <v>160.655396</v>
      </c>
      <c r="R144" s="107">
        <v>136.96423300000001</v>
      </c>
      <c r="S144" s="107">
        <v>115.206436</v>
      </c>
      <c r="T144" s="107">
        <v>96.950408999999993</v>
      </c>
      <c r="U144" s="107">
        <v>83.455887000000004</v>
      </c>
      <c r="V144" s="107">
        <v>68.691108999999997</v>
      </c>
      <c r="W144" s="107">
        <v>57.359904999999998</v>
      </c>
      <c r="X144" s="107">
        <v>48.688609999999997</v>
      </c>
      <c r="Y144" s="107">
        <v>42.043559999999999</v>
      </c>
      <c r="Z144" s="107">
        <v>38.628593000000002</v>
      </c>
      <c r="AA144" s="107">
        <v>31.542427</v>
      </c>
      <c r="AB144" s="107">
        <v>22.983791</v>
      </c>
      <c r="AC144" s="107">
        <v>15.457098</v>
      </c>
      <c r="AD144" s="107">
        <v>13</v>
      </c>
      <c r="AE144" s="107">
        <v>13</v>
      </c>
      <c r="AF144" s="107">
        <v>10</v>
      </c>
      <c r="AG144" s="107">
        <v>6</v>
      </c>
      <c r="AH144" s="107">
        <v>6</v>
      </c>
      <c r="AI144" s="107">
        <v>6</v>
      </c>
      <c r="AJ144" s="107">
        <v>5</v>
      </c>
      <c r="AK144" s="108">
        <v>-0.12668299999999999</v>
      </c>
    </row>
    <row r="145" spans="1:37" ht="15" customHeight="1" x14ac:dyDescent="0.35">
      <c r="A145" s="102" t="s">
        <v>384</v>
      </c>
      <c r="B145" s="106" t="s">
        <v>244</v>
      </c>
      <c r="C145" s="107">
        <v>127.31860399999999</v>
      </c>
      <c r="D145" s="107">
        <v>124.55892900000001</v>
      </c>
      <c r="E145" s="107">
        <v>120.765366</v>
      </c>
      <c r="F145" s="107">
        <v>116.56064600000001</v>
      </c>
      <c r="G145" s="107">
        <v>111.68264000000001</v>
      </c>
      <c r="H145" s="107">
        <v>105.844398</v>
      </c>
      <c r="I145" s="107">
        <v>101.334625</v>
      </c>
      <c r="J145" s="107">
        <v>99.425399999999996</v>
      </c>
      <c r="K145" s="107">
        <v>96.427895000000007</v>
      </c>
      <c r="L145" s="107">
        <v>89.499122999999997</v>
      </c>
      <c r="M145" s="107">
        <v>83.447356999999997</v>
      </c>
      <c r="N145" s="107">
        <v>77.101783999999995</v>
      </c>
      <c r="O145" s="107">
        <v>67.479293999999996</v>
      </c>
      <c r="P145" s="107">
        <v>61.089233</v>
      </c>
      <c r="Q145" s="107">
        <v>57.895862999999999</v>
      </c>
      <c r="R145" s="107">
        <v>50.872481999999998</v>
      </c>
      <c r="S145" s="107">
        <v>48</v>
      </c>
      <c r="T145" s="107">
        <v>47</v>
      </c>
      <c r="U145" s="107">
        <v>47</v>
      </c>
      <c r="V145" s="107">
        <v>47</v>
      </c>
      <c r="W145" s="107">
        <v>41</v>
      </c>
      <c r="X145" s="107">
        <v>40</v>
      </c>
      <c r="Y145" s="107">
        <v>37.043559999999999</v>
      </c>
      <c r="Z145" s="107">
        <v>34</v>
      </c>
      <c r="AA145" s="107">
        <v>28.324407999999998</v>
      </c>
      <c r="AB145" s="107">
        <v>21</v>
      </c>
      <c r="AC145" s="107">
        <v>14.990871</v>
      </c>
      <c r="AD145" s="107">
        <v>13</v>
      </c>
      <c r="AE145" s="107">
        <v>13</v>
      </c>
      <c r="AF145" s="107">
        <v>10</v>
      </c>
      <c r="AG145" s="107">
        <v>6</v>
      </c>
      <c r="AH145" s="107">
        <v>6</v>
      </c>
      <c r="AI145" s="107">
        <v>6</v>
      </c>
      <c r="AJ145" s="107">
        <v>5</v>
      </c>
      <c r="AK145" s="108">
        <v>-9.5596E-2</v>
      </c>
    </row>
    <row r="146" spans="1:37" ht="15" customHeight="1" x14ac:dyDescent="0.35">
      <c r="A146" s="102" t="s">
        <v>385</v>
      </c>
      <c r="B146" s="106" t="s">
        <v>246</v>
      </c>
      <c r="C146" s="107">
        <v>94.819503999999995</v>
      </c>
      <c r="D146" s="107">
        <v>91.804069999999996</v>
      </c>
      <c r="E146" s="107">
        <v>89.542006999999998</v>
      </c>
      <c r="F146" s="107">
        <v>87.125381000000004</v>
      </c>
      <c r="G146" s="107">
        <v>84.222640999999996</v>
      </c>
      <c r="H146" s="107">
        <v>80.064475999999999</v>
      </c>
      <c r="I146" s="107">
        <v>74.838470000000001</v>
      </c>
      <c r="J146" s="107">
        <v>68.930603000000005</v>
      </c>
      <c r="K146" s="107">
        <v>65.419983000000002</v>
      </c>
      <c r="L146" s="107">
        <v>64.110328999999993</v>
      </c>
      <c r="M146" s="107">
        <v>61.170689000000003</v>
      </c>
      <c r="N146" s="107">
        <v>59.323227000000003</v>
      </c>
      <c r="O146" s="107">
        <v>56.698067000000002</v>
      </c>
      <c r="P146" s="107">
        <v>53.395705999999997</v>
      </c>
      <c r="Q146" s="107">
        <v>51.617603000000003</v>
      </c>
      <c r="R146" s="107">
        <v>44.617393</v>
      </c>
      <c r="S146" s="107">
        <v>34.066417999999999</v>
      </c>
      <c r="T146" s="107">
        <v>24.427060999999998</v>
      </c>
      <c r="U146" s="107">
        <v>16.760611999999998</v>
      </c>
      <c r="V146" s="107">
        <v>7.3979140000000001</v>
      </c>
      <c r="W146" s="107">
        <v>7</v>
      </c>
      <c r="X146" s="107">
        <v>2.5977839999999999</v>
      </c>
      <c r="Y146" s="107">
        <v>0</v>
      </c>
      <c r="Z146" s="107">
        <v>0</v>
      </c>
      <c r="AA146" s="107">
        <v>0</v>
      </c>
      <c r="AB146" s="107">
        <v>0</v>
      </c>
      <c r="AC146" s="107">
        <v>0</v>
      </c>
      <c r="AD146" s="107">
        <v>0</v>
      </c>
      <c r="AE146" s="107">
        <v>0</v>
      </c>
      <c r="AF146" s="107">
        <v>0</v>
      </c>
      <c r="AG146" s="107">
        <v>0</v>
      </c>
      <c r="AH146" s="107">
        <v>0</v>
      </c>
      <c r="AI146" s="107">
        <v>0</v>
      </c>
      <c r="AJ146" s="107">
        <v>0</v>
      </c>
      <c r="AK146" s="108" t="s">
        <v>368</v>
      </c>
    </row>
    <row r="147" spans="1:37" ht="15" customHeight="1" x14ac:dyDescent="0.35">
      <c r="A147" s="102" t="s">
        <v>386</v>
      </c>
      <c r="B147" s="106" t="s">
        <v>248</v>
      </c>
      <c r="C147" s="107">
        <v>169.89402799999999</v>
      </c>
      <c r="D147" s="107">
        <v>165.11816400000001</v>
      </c>
      <c r="E147" s="107">
        <v>159.79454000000001</v>
      </c>
      <c r="F147" s="107">
        <v>153.70414700000001</v>
      </c>
      <c r="G147" s="107">
        <v>146.55429100000001</v>
      </c>
      <c r="H147" s="107">
        <v>138.58532700000001</v>
      </c>
      <c r="I147" s="107">
        <v>129.41194200000001</v>
      </c>
      <c r="J147" s="107">
        <v>119.999352</v>
      </c>
      <c r="K147" s="107">
        <v>110.690659</v>
      </c>
      <c r="L147" s="107">
        <v>100.496956</v>
      </c>
      <c r="M147" s="107">
        <v>89.495102000000003</v>
      </c>
      <c r="N147" s="107">
        <v>78.907371999999995</v>
      </c>
      <c r="O147" s="107">
        <v>69.803589000000002</v>
      </c>
      <c r="P147" s="107">
        <v>60.694889000000003</v>
      </c>
      <c r="Q147" s="107">
        <v>51.141936999999999</v>
      </c>
      <c r="R147" s="107">
        <v>41.474364999999999</v>
      </c>
      <c r="S147" s="107">
        <v>33.140017999999998</v>
      </c>
      <c r="T147" s="107">
        <v>25.523350000000001</v>
      </c>
      <c r="U147" s="107">
        <v>19.695276</v>
      </c>
      <c r="V147" s="107">
        <v>14.293196</v>
      </c>
      <c r="W147" s="107">
        <v>9.3599049999999995</v>
      </c>
      <c r="X147" s="107">
        <v>6.0908230000000003</v>
      </c>
      <c r="Y147" s="107">
        <v>5</v>
      </c>
      <c r="Z147" s="107">
        <v>4.6285939999999997</v>
      </c>
      <c r="AA147" s="107">
        <v>3.218019</v>
      </c>
      <c r="AB147" s="107">
        <v>1.9837910000000001</v>
      </c>
      <c r="AC147" s="107">
        <v>0.466227</v>
      </c>
      <c r="AD147" s="107">
        <v>0</v>
      </c>
      <c r="AE147" s="107">
        <v>0</v>
      </c>
      <c r="AF147" s="107">
        <v>0</v>
      </c>
      <c r="AG147" s="107">
        <v>0</v>
      </c>
      <c r="AH147" s="107">
        <v>0</v>
      </c>
      <c r="AI147" s="107">
        <v>0</v>
      </c>
      <c r="AJ147" s="107">
        <v>0</v>
      </c>
      <c r="AK147" s="108" t="s">
        <v>368</v>
      </c>
    </row>
    <row r="148" spans="1:37" ht="15" customHeight="1" x14ac:dyDescent="0.35">
      <c r="A148" s="102" t="s">
        <v>387</v>
      </c>
      <c r="B148" s="106" t="s">
        <v>270</v>
      </c>
      <c r="C148" s="107">
        <v>174.27514600000001</v>
      </c>
      <c r="D148" s="107">
        <v>159.39631700000001</v>
      </c>
      <c r="E148" s="107">
        <v>141.75122099999999</v>
      </c>
      <c r="F148" s="107">
        <v>121.744179</v>
      </c>
      <c r="G148" s="107">
        <v>99.447265999999999</v>
      </c>
      <c r="H148" s="107">
        <v>78.722672000000003</v>
      </c>
      <c r="I148" s="107">
        <v>69.864784</v>
      </c>
      <c r="J148" s="107">
        <v>61.254809999999999</v>
      </c>
      <c r="K148" s="107">
        <v>53.444873999999999</v>
      </c>
      <c r="L148" s="107">
        <v>45.908893999999997</v>
      </c>
      <c r="M148" s="107">
        <v>39.264336</v>
      </c>
      <c r="N148" s="107">
        <v>31.573779999999999</v>
      </c>
      <c r="O148" s="107">
        <v>23.285350999999999</v>
      </c>
      <c r="P148" s="107">
        <v>14.525385</v>
      </c>
      <c r="Q148" s="107">
        <v>11.116631</v>
      </c>
      <c r="R148" s="107">
        <v>9.6298940000000002</v>
      </c>
      <c r="S148" s="107">
        <v>8.2324389999999994</v>
      </c>
      <c r="T148" s="107">
        <v>7.7278010000000004</v>
      </c>
      <c r="U148" s="107">
        <v>7.3113099999999998</v>
      </c>
      <c r="V148" s="107">
        <v>6.0446270000000002</v>
      </c>
      <c r="W148" s="107">
        <v>4</v>
      </c>
      <c r="X148" s="107">
        <v>4</v>
      </c>
      <c r="Y148" s="107">
        <v>3.7644730000000002</v>
      </c>
      <c r="Z148" s="107">
        <v>3.4192490000000002</v>
      </c>
      <c r="AA148" s="107">
        <v>3.1401620000000001</v>
      </c>
      <c r="AB148" s="107">
        <v>3</v>
      </c>
      <c r="AC148" s="107">
        <v>2.4507330000000001</v>
      </c>
      <c r="AD148" s="107">
        <v>1.213568</v>
      </c>
      <c r="AE148" s="107">
        <v>0</v>
      </c>
      <c r="AF148" s="107">
        <v>0</v>
      </c>
      <c r="AG148" s="107">
        <v>0</v>
      </c>
      <c r="AH148" s="107">
        <v>0</v>
      </c>
      <c r="AI148" s="107">
        <v>0</v>
      </c>
      <c r="AJ148" s="107">
        <v>0</v>
      </c>
      <c r="AK148" s="108" t="s">
        <v>368</v>
      </c>
    </row>
    <row r="149" spans="1:37" ht="15" customHeight="1" x14ac:dyDescent="0.35">
      <c r="A149" s="102" t="s">
        <v>388</v>
      </c>
      <c r="B149" s="106" t="s">
        <v>244</v>
      </c>
      <c r="C149" s="107">
        <v>80.593658000000005</v>
      </c>
      <c r="D149" s="107">
        <v>67.628799000000001</v>
      </c>
      <c r="E149" s="107">
        <v>53.771397</v>
      </c>
      <c r="F149" s="107">
        <v>38.422080999999999</v>
      </c>
      <c r="G149" s="107">
        <v>20.953762000000001</v>
      </c>
      <c r="H149" s="107">
        <v>5.7232070000000004</v>
      </c>
      <c r="I149" s="107">
        <v>3.0134310000000002</v>
      </c>
      <c r="J149" s="107">
        <v>1.6799040000000001</v>
      </c>
      <c r="K149" s="107">
        <v>0.98568699999999998</v>
      </c>
      <c r="L149" s="107">
        <v>0.61258199999999996</v>
      </c>
      <c r="M149" s="107">
        <v>0.40140100000000001</v>
      </c>
      <c r="N149" s="107">
        <v>0.15171799999999999</v>
      </c>
      <c r="O149" s="107">
        <v>0</v>
      </c>
      <c r="P149" s="107">
        <v>0</v>
      </c>
      <c r="Q149" s="107">
        <v>0</v>
      </c>
      <c r="R149" s="107">
        <v>0</v>
      </c>
      <c r="S149" s="107">
        <v>0</v>
      </c>
      <c r="T149" s="107">
        <v>0</v>
      </c>
      <c r="U149" s="107">
        <v>0</v>
      </c>
      <c r="V149" s="107">
        <v>0</v>
      </c>
      <c r="W149" s="107">
        <v>0</v>
      </c>
      <c r="X149" s="107">
        <v>0</v>
      </c>
      <c r="Y149" s="107">
        <v>0</v>
      </c>
      <c r="Z149" s="107">
        <v>0</v>
      </c>
      <c r="AA149" s="107">
        <v>0</v>
      </c>
      <c r="AB149" s="107">
        <v>0</v>
      </c>
      <c r="AC149" s="107">
        <v>0</v>
      </c>
      <c r="AD149" s="107">
        <v>0</v>
      </c>
      <c r="AE149" s="107">
        <v>0</v>
      </c>
      <c r="AF149" s="107">
        <v>0</v>
      </c>
      <c r="AG149" s="107">
        <v>0</v>
      </c>
      <c r="AH149" s="107">
        <v>0</v>
      </c>
      <c r="AI149" s="107">
        <v>0</v>
      </c>
      <c r="AJ149" s="107">
        <v>0</v>
      </c>
      <c r="AK149" s="108" t="s">
        <v>368</v>
      </c>
    </row>
    <row r="150" spans="1:37" ht="15" customHeight="1" x14ac:dyDescent="0.35">
      <c r="A150" s="102" t="s">
        <v>389</v>
      </c>
      <c r="B150" s="106" t="s">
        <v>246</v>
      </c>
      <c r="C150" s="107">
        <v>23.547937000000001</v>
      </c>
      <c r="D150" s="107">
        <v>22.645319000000001</v>
      </c>
      <c r="E150" s="107">
        <v>20.968094000000001</v>
      </c>
      <c r="F150" s="107">
        <v>20.038392999999999</v>
      </c>
      <c r="G150" s="107">
        <v>18.918077</v>
      </c>
      <c r="H150" s="107">
        <v>17.780965999999999</v>
      </c>
      <c r="I150" s="107">
        <v>16.523275000000002</v>
      </c>
      <c r="J150" s="107">
        <v>15.189061000000001</v>
      </c>
      <c r="K150" s="107">
        <v>13.597528000000001</v>
      </c>
      <c r="L150" s="107">
        <v>12.117215</v>
      </c>
      <c r="M150" s="107">
        <v>11.347340000000001</v>
      </c>
      <c r="N150" s="107">
        <v>10.009257</v>
      </c>
      <c r="O150" s="107">
        <v>8.4621849999999998</v>
      </c>
      <c r="P150" s="107">
        <v>7.2933469999999998</v>
      </c>
      <c r="Q150" s="107">
        <v>6.3641269999999999</v>
      </c>
      <c r="R150" s="107">
        <v>5.658347</v>
      </c>
      <c r="S150" s="107">
        <v>5.2345980000000001</v>
      </c>
      <c r="T150" s="107">
        <v>5.1257429999999999</v>
      </c>
      <c r="U150" s="107">
        <v>5.0334289999999999</v>
      </c>
      <c r="V150" s="107">
        <v>4.5219139999999998</v>
      </c>
      <c r="W150" s="107">
        <v>4</v>
      </c>
      <c r="X150" s="107">
        <v>4</v>
      </c>
      <c r="Y150" s="107">
        <v>3.7644730000000002</v>
      </c>
      <c r="Z150" s="107">
        <v>3.4192490000000002</v>
      </c>
      <c r="AA150" s="107">
        <v>3.1401620000000001</v>
      </c>
      <c r="AB150" s="107">
        <v>3</v>
      </c>
      <c r="AC150" s="107">
        <v>2.4507330000000001</v>
      </c>
      <c r="AD150" s="107">
        <v>1.213568</v>
      </c>
      <c r="AE150" s="107">
        <v>0</v>
      </c>
      <c r="AF150" s="107">
        <v>0</v>
      </c>
      <c r="AG150" s="107">
        <v>0</v>
      </c>
      <c r="AH150" s="107">
        <v>0</v>
      </c>
      <c r="AI150" s="107">
        <v>0</v>
      </c>
      <c r="AJ150" s="107">
        <v>0</v>
      </c>
      <c r="AK150" s="108" t="s">
        <v>368</v>
      </c>
    </row>
    <row r="151" spans="1:37" ht="15" customHeight="1" x14ac:dyDescent="0.35">
      <c r="A151" s="102" t="s">
        <v>390</v>
      </c>
      <c r="B151" s="106" t="s">
        <v>248</v>
      </c>
      <c r="C151" s="107">
        <v>70.133553000000006</v>
      </c>
      <c r="D151" s="107">
        <v>69.122200000000007</v>
      </c>
      <c r="E151" s="107">
        <v>67.011734000000004</v>
      </c>
      <c r="F151" s="107">
        <v>63.283707</v>
      </c>
      <c r="G151" s="107">
        <v>59.575423999999998</v>
      </c>
      <c r="H151" s="107">
        <v>55.218497999999997</v>
      </c>
      <c r="I151" s="107">
        <v>50.328074999999998</v>
      </c>
      <c r="J151" s="107">
        <v>44.385845000000003</v>
      </c>
      <c r="K151" s="107">
        <v>38.861660000000001</v>
      </c>
      <c r="L151" s="107">
        <v>33.179096000000001</v>
      </c>
      <c r="M151" s="107">
        <v>27.515592999999999</v>
      </c>
      <c r="N151" s="107">
        <v>21.412806</v>
      </c>
      <c r="O151" s="107">
        <v>14.823164999999999</v>
      </c>
      <c r="P151" s="107">
        <v>7.2320380000000002</v>
      </c>
      <c r="Q151" s="107">
        <v>4.7525040000000001</v>
      </c>
      <c r="R151" s="107">
        <v>3.9715470000000002</v>
      </c>
      <c r="S151" s="107">
        <v>2.9978410000000002</v>
      </c>
      <c r="T151" s="107">
        <v>2.6020569999999998</v>
      </c>
      <c r="U151" s="107">
        <v>2.277882</v>
      </c>
      <c r="V151" s="107">
        <v>1.522713</v>
      </c>
      <c r="W151" s="107">
        <v>0</v>
      </c>
      <c r="X151" s="107">
        <v>0</v>
      </c>
      <c r="Y151" s="107">
        <v>0</v>
      </c>
      <c r="Z151" s="107">
        <v>0</v>
      </c>
      <c r="AA151" s="107">
        <v>0</v>
      </c>
      <c r="AB151" s="107">
        <v>0</v>
      </c>
      <c r="AC151" s="107">
        <v>0</v>
      </c>
      <c r="AD151" s="107">
        <v>0</v>
      </c>
      <c r="AE151" s="107">
        <v>0</v>
      </c>
      <c r="AF151" s="107">
        <v>0</v>
      </c>
      <c r="AG151" s="107">
        <v>0</v>
      </c>
      <c r="AH151" s="107">
        <v>0</v>
      </c>
      <c r="AI151" s="107">
        <v>0</v>
      </c>
      <c r="AJ151" s="107">
        <v>0</v>
      </c>
      <c r="AK151" s="108" t="s">
        <v>368</v>
      </c>
    </row>
    <row r="152" spans="1:37" ht="15" customHeight="1" x14ac:dyDescent="0.35">
      <c r="A152" s="102" t="s">
        <v>391</v>
      </c>
      <c r="B152" s="106" t="s">
        <v>275</v>
      </c>
      <c r="C152" s="107">
        <v>114.58019299999999</v>
      </c>
      <c r="D152" s="107">
        <v>109.847488</v>
      </c>
      <c r="E152" s="107">
        <v>104.44010900000001</v>
      </c>
      <c r="F152" s="107">
        <v>98.985320999999999</v>
      </c>
      <c r="G152" s="107">
        <v>95.645270999999994</v>
      </c>
      <c r="H152" s="107">
        <v>90.355491999999998</v>
      </c>
      <c r="I152" s="107">
        <v>83.793205</v>
      </c>
      <c r="J152" s="107">
        <v>78.624565000000004</v>
      </c>
      <c r="K152" s="107">
        <v>69.908096</v>
      </c>
      <c r="L152" s="107">
        <v>64.741271999999995</v>
      </c>
      <c r="M152" s="107">
        <v>61.345630999999997</v>
      </c>
      <c r="N152" s="107">
        <v>57.569881000000002</v>
      </c>
      <c r="O152" s="107">
        <v>52.735565000000001</v>
      </c>
      <c r="P152" s="107">
        <v>49.534202999999998</v>
      </c>
      <c r="Q152" s="107">
        <v>46.265918999999997</v>
      </c>
      <c r="R152" s="107">
        <v>43.303489999999996</v>
      </c>
      <c r="S152" s="107">
        <v>39.751613999999996</v>
      </c>
      <c r="T152" s="107">
        <v>35.656052000000003</v>
      </c>
      <c r="U152" s="107">
        <v>31.698065</v>
      </c>
      <c r="V152" s="107">
        <v>27.058375999999999</v>
      </c>
      <c r="W152" s="107">
        <v>22.340070999999998</v>
      </c>
      <c r="X152" s="107">
        <v>17.559746000000001</v>
      </c>
      <c r="Y152" s="107">
        <v>15.327183</v>
      </c>
      <c r="Z152" s="107">
        <v>14.263629</v>
      </c>
      <c r="AA152" s="107">
        <v>12.970338999999999</v>
      </c>
      <c r="AB152" s="107">
        <v>12.447514</v>
      </c>
      <c r="AC152" s="107">
        <v>11.134188999999999</v>
      </c>
      <c r="AD152" s="107">
        <v>9.8497369999999993</v>
      </c>
      <c r="AE152" s="107">
        <v>9.5877630000000007</v>
      </c>
      <c r="AF152" s="107">
        <v>9.2791540000000001</v>
      </c>
      <c r="AG152" s="107">
        <v>8.6974520000000002</v>
      </c>
      <c r="AH152" s="107">
        <v>8.0681809999999992</v>
      </c>
      <c r="AI152" s="107">
        <v>7.4900799999999998</v>
      </c>
      <c r="AJ152" s="107">
        <v>7.3192950000000003</v>
      </c>
      <c r="AK152" s="108">
        <v>-8.1159999999999996E-2</v>
      </c>
    </row>
    <row r="153" spans="1:37" ht="15" customHeight="1" x14ac:dyDescent="0.35">
      <c r="A153" s="102" t="s">
        <v>392</v>
      </c>
      <c r="B153" s="106" t="s">
        <v>244</v>
      </c>
      <c r="C153" s="107">
        <v>59.219996999999999</v>
      </c>
      <c r="D153" s="107">
        <v>57.561942999999999</v>
      </c>
      <c r="E153" s="107">
        <v>56.157204</v>
      </c>
      <c r="F153" s="107">
        <v>54.053074000000002</v>
      </c>
      <c r="G153" s="107">
        <v>51.911140000000003</v>
      </c>
      <c r="H153" s="107">
        <v>49.188167999999997</v>
      </c>
      <c r="I153" s="107">
        <v>46.895564999999998</v>
      </c>
      <c r="J153" s="107">
        <v>44.526718000000002</v>
      </c>
      <c r="K153" s="107">
        <v>42.154507000000002</v>
      </c>
      <c r="L153" s="107">
        <v>39.748778999999999</v>
      </c>
      <c r="M153" s="107">
        <v>37.720847999999997</v>
      </c>
      <c r="N153" s="107">
        <v>35.455928999999998</v>
      </c>
      <c r="O153" s="107">
        <v>33.032127000000003</v>
      </c>
      <c r="P153" s="107">
        <v>30.764385000000001</v>
      </c>
      <c r="Q153" s="107">
        <v>28.405638</v>
      </c>
      <c r="R153" s="107">
        <v>26.274298000000002</v>
      </c>
      <c r="S153" s="107">
        <v>23.457965999999999</v>
      </c>
      <c r="T153" s="107">
        <v>20.171151999999999</v>
      </c>
      <c r="U153" s="107">
        <v>17.055717000000001</v>
      </c>
      <c r="V153" s="107">
        <v>13.215076</v>
      </c>
      <c r="W153" s="107">
        <v>9.8316250000000007</v>
      </c>
      <c r="X153" s="107">
        <v>6.3269390000000003</v>
      </c>
      <c r="Y153" s="107">
        <v>4.6748839999999996</v>
      </c>
      <c r="Z153" s="107">
        <v>4.20268</v>
      </c>
      <c r="AA153" s="107">
        <v>4.12812</v>
      </c>
      <c r="AB153" s="107">
        <v>4.0858400000000001</v>
      </c>
      <c r="AC153" s="107">
        <v>4</v>
      </c>
      <c r="AD153" s="107">
        <v>3</v>
      </c>
      <c r="AE153" s="107">
        <v>3</v>
      </c>
      <c r="AF153" s="107">
        <v>3</v>
      </c>
      <c r="AG153" s="107">
        <v>3</v>
      </c>
      <c r="AH153" s="107">
        <v>3</v>
      </c>
      <c r="AI153" s="107">
        <v>3</v>
      </c>
      <c r="AJ153" s="107">
        <v>3</v>
      </c>
      <c r="AK153" s="108">
        <v>-8.8187000000000001E-2</v>
      </c>
    </row>
    <row r="154" spans="1:37" ht="15" customHeight="1" x14ac:dyDescent="0.35">
      <c r="A154" s="102" t="s">
        <v>393</v>
      </c>
      <c r="B154" s="106" t="s">
        <v>246</v>
      </c>
      <c r="C154" s="107">
        <v>37.440196999999998</v>
      </c>
      <c r="D154" s="107">
        <v>34.443752000000003</v>
      </c>
      <c r="E154" s="107">
        <v>30.538018999999998</v>
      </c>
      <c r="F154" s="107">
        <v>27.312593</v>
      </c>
      <c r="G154" s="107">
        <v>26.267569000000002</v>
      </c>
      <c r="H154" s="107">
        <v>23.879082</v>
      </c>
      <c r="I154" s="107">
        <v>19.808478999999998</v>
      </c>
      <c r="J154" s="107">
        <v>17.226786000000001</v>
      </c>
      <c r="K154" s="107">
        <v>11.126842999999999</v>
      </c>
      <c r="L154" s="107">
        <v>8.6213669999999993</v>
      </c>
      <c r="M154" s="107">
        <v>7.7977860000000003</v>
      </c>
      <c r="N154" s="107">
        <v>6.5184550000000003</v>
      </c>
      <c r="O154" s="107">
        <v>4.3709730000000002</v>
      </c>
      <c r="P154" s="107">
        <v>3.738022</v>
      </c>
      <c r="Q154" s="107">
        <v>3.17441</v>
      </c>
      <c r="R154" s="107">
        <v>2.6534710000000001</v>
      </c>
      <c r="S154" s="107">
        <v>2.2082120000000001</v>
      </c>
      <c r="T154" s="107">
        <v>1.8044979999999999</v>
      </c>
      <c r="U154" s="107">
        <v>1.469441</v>
      </c>
      <c r="V154" s="107">
        <v>1.178987</v>
      </c>
      <c r="W154" s="107">
        <v>0.93657299999999999</v>
      </c>
      <c r="X154" s="107">
        <v>0.73537300000000005</v>
      </c>
      <c r="Y154" s="107">
        <v>0.57006599999999996</v>
      </c>
      <c r="Z154" s="107">
        <v>0.43623699999999999</v>
      </c>
      <c r="AA154" s="107">
        <v>0.32947799999999999</v>
      </c>
      <c r="AB154" s="107">
        <v>0.245562</v>
      </c>
      <c r="AC154" s="107">
        <v>0.18057200000000001</v>
      </c>
      <c r="AD154" s="107">
        <v>0.13098199999999999</v>
      </c>
      <c r="AE154" s="107">
        <v>9.3705999999999998E-2</v>
      </c>
      <c r="AF154" s="107">
        <v>6.6104999999999997E-2</v>
      </c>
      <c r="AG154" s="107">
        <v>4.5975000000000002E-2</v>
      </c>
      <c r="AH154" s="107">
        <v>3.1516000000000002E-2</v>
      </c>
      <c r="AI154" s="107">
        <v>2.1291000000000001E-2</v>
      </c>
      <c r="AJ154" s="107">
        <v>7.9299999999999995E-3</v>
      </c>
      <c r="AK154" s="108">
        <v>-0.23030700000000001</v>
      </c>
    </row>
    <row r="155" spans="1:37" ht="15" customHeight="1" x14ac:dyDescent="0.35">
      <c r="A155" s="102" t="s">
        <v>394</v>
      </c>
      <c r="B155" s="106" t="s">
        <v>248</v>
      </c>
      <c r="C155" s="107">
        <v>17.920000000000002</v>
      </c>
      <c r="D155" s="107">
        <v>17.841801</v>
      </c>
      <c r="E155" s="107">
        <v>17.744890000000002</v>
      </c>
      <c r="F155" s="107">
        <v>17.61965</v>
      </c>
      <c r="G155" s="107">
        <v>17.466557999999999</v>
      </c>
      <c r="H155" s="107">
        <v>17.288243999999999</v>
      </c>
      <c r="I155" s="107">
        <v>17.089165000000001</v>
      </c>
      <c r="J155" s="107">
        <v>16.871061000000001</v>
      </c>
      <c r="K155" s="107">
        <v>16.626747000000002</v>
      </c>
      <c r="L155" s="107">
        <v>16.371123999999998</v>
      </c>
      <c r="M155" s="107">
        <v>15.826997</v>
      </c>
      <c r="N155" s="107">
        <v>15.595497999999999</v>
      </c>
      <c r="O155" s="107">
        <v>15.332464</v>
      </c>
      <c r="P155" s="107">
        <v>15.031796</v>
      </c>
      <c r="Q155" s="107">
        <v>14.685872</v>
      </c>
      <c r="R155" s="107">
        <v>14.375721</v>
      </c>
      <c r="S155" s="107">
        <v>14.085435</v>
      </c>
      <c r="T155" s="107">
        <v>13.680400000000001</v>
      </c>
      <c r="U155" s="107">
        <v>13.172907</v>
      </c>
      <c r="V155" s="107">
        <v>12.664312000000001</v>
      </c>
      <c r="W155" s="107">
        <v>11.571873</v>
      </c>
      <c r="X155" s="107">
        <v>10.497434</v>
      </c>
      <c r="Y155" s="107">
        <v>10.082233</v>
      </c>
      <c r="Z155" s="107">
        <v>9.6247120000000006</v>
      </c>
      <c r="AA155" s="107">
        <v>8.5127410000000001</v>
      </c>
      <c r="AB155" s="107">
        <v>8.1161119999999993</v>
      </c>
      <c r="AC155" s="107">
        <v>6.9536170000000004</v>
      </c>
      <c r="AD155" s="107">
        <v>6.7187549999999998</v>
      </c>
      <c r="AE155" s="107">
        <v>6.4940569999999997</v>
      </c>
      <c r="AF155" s="107">
        <v>6.2130489999999998</v>
      </c>
      <c r="AG155" s="107">
        <v>5.6514769999999999</v>
      </c>
      <c r="AH155" s="107">
        <v>5.036664</v>
      </c>
      <c r="AI155" s="107">
        <v>4.4687890000000001</v>
      </c>
      <c r="AJ155" s="107">
        <v>4.3113650000000003</v>
      </c>
      <c r="AK155" s="108">
        <v>-4.3414000000000001E-2</v>
      </c>
    </row>
    <row r="156" spans="1:37" ht="15" customHeight="1" x14ac:dyDescent="0.35">
      <c r="A156" s="102" t="s">
        <v>395</v>
      </c>
      <c r="B156" s="106" t="s">
        <v>280</v>
      </c>
      <c r="C156" s="107">
        <v>366.73007200000001</v>
      </c>
      <c r="D156" s="107">
        <v>362.16339099999999</v>
      </c>
      <c r="E156" s="107">
        <v>358.04760700000003</v>
      </c>
      <c r="F156" s="107">
        <v>354.54101600000001</v>
      </c>
      <c r="G156" s="107">
        <v>350.94769300000002</v>
      </c>
      <c r="H156" s="107">
        <v>343.39807100000002</v>
      </c>
      <c r="I156" s="107">
        <v>330.47454800000003</v>
      </c>
      <c r="J156" s="107">
        <v>311.835419</v>
      </c>
      <c r="K156" s="107">
        <v>301.13845800000001</v>
      </c>
      <c r="L156" s="107">
        <v>286.70880099999999</v>
      </c>
      <c r="M156" s="107">
        <v>266.04058800000001</v>
      </c>
      <c r="N156" s="107">
        <v>237.13159200000001</v>
      </c>
      <c r="O156" s="107">
        <v>214.095078</v>
      </c>
      <c r="P156" s="107">
        <v>199.14361600000001</v>
      </c>
      <c r="Q156" s="107">
        <v>187.739136</v>
      </c>
      <c r="R156" s="107">
        <v>179.78480500000001</v>
      </c>
      <c r="S156" s="107">
        <v>170.89932300000001</v>
      </c>
      <c r="T156" s="107">
        <v>158.15862999999999</v>
      </c>
      <c r="U156" s="107">
        <v>148.523865</v>
      </c>
      <c r="V156" s="107">
        <v>131.197723</v>
      </c>
      <c r="W156" s="107">
        <v>122.191818</v>
      </c>
      <c r="X156" s="107">
        <v>103.175201</v>
      </c>
      <c r="Y156" s="107">
        <v>88.192565999999999</v>
      </c>
      <c r="Z156" s="107">
        <v>70.151779000000005</v>
      </c>
      <c r="AA156" s="107">
        <v>59.081429</v>
      </c>
      <c r="AB156" s="107">
        <v>56.756973000000002</v>
      </c>
      <c r="AC156" s="107">
        <v>53.399414</v>
      </c>
      <c r="AD156" s="107">
        <v>48.075943000000002</v>
      </c>
      <c r="AE156" s="107">
        <v>43.529442000000003</v>
      </c>
      <c r="AF156" s="107">
        <v>38.032218999999998</v>
      </c>
      <c r="AG156" s="107">
        <v>32.949370999999999</v>
      </c>
      <c r="AH156" s="107">
        <v>21.919571000000001</v>
      </c>
      <c r="AI156" s="107">
        <v>15.942092000000001</v>
      </c>
      <c r="AJ156" s="107">
        <v>12.260004</v>
      </c>
      <c r="AK156" s="108">
        <v>-0.1004</v>
      </c>
    </row>
    <row r="157" spans="1:37" ht="15" customHeight="1" x14ac:dyDescent="0.35">
      <c r="A157" s="102" t="s">
        <v>396</v>
      </c>
      <c r="B157" s="106" t="s">
        <v>244</v>
      </c>
      <c r="C157" s="107">
        <v>248.06346099999999</v>
      </c>
      <c r="D157" s="107">
        <v>245.62065100000001</v>
      </c>
      <c r="E157" s="107">
        <v>243.89260899999999</v>
      </c>
      <c r="F157" s="107">
        <v>242.56723</v>
      </c>
      <c r="G157" s="107">
        <v>241.17289700000001</v>
      </c>
      <c r="H157" s="107">
        <v>236.26675399999999</v>
      </c>
      <c r="I157" s="107">
        <v>226.268066</v>
      </c>
      <c r="J157" s="107">
        <v>210.240433</v>
      </c>
      <c r="K157" s="107">
        <v>203.217804</v>
      </c>
      <c r="L157" s="107">
        <v>193.175522</v>
      </c>
      <c r="M157" s="107">
        <v>178.11615</v>
      </c>
      <c r="N157" s="107">
        <v>156.074173</v>
      </c>
      <c r="O157" s="107">
        <v>142.05564899999999</v>
      </c>
      <c r="P157" s="107">
        <v>130.035248</v>
      </c>
      <c r="Q157" s="107">
        <v>120.035606</v>
      </c>
      <c r="R157" s="107">
        <v>113.02366600000001</v>
      </c>
      <c r="S157" s="107">
        <v>106.01902800000001</v>
      </c>
      <c r="T157" s="107">
        <v>96.021820000000005</v>
      </c>
      <c r="U157" s="107">
        <v>90.015006999999997</v>
      </c>
      <c r="V157" s="107">
        <v>84.004943999999995</v>
      </c>
      <c r="W157" s="107">
        <v>77.005486000000005</v>
      </c>
      <c r="X157" s="107">
        <v>61.012421000000003</v>
      </c>
      <c r="Y157" s="107">
        <v>49.02243</v>
      </c>
      <c r="Z157" s="107">
        <v>32.997028</v>
      </c>
      <c r="AA157" s="107">
        <v>21.966448</v>
      </c>
      <c r="AB157" s="107">
        <v>20.584731999999999</v>
      </c>
      <c r="AC157" s="107">
        <v>19.264738000000001</v>
      </c>
      <c r="AD157" s="107">
        <v>16.904212999999999</v>
      </c>
      <c r="AE157" s="107">
        <v>13.395275</v>
      </c>
      <c r="AF157" s="107">
        <v>10.860992</v>
      </c>
      <c r="AG157" s="107">
        <v>7.8156949999999998</v>
      </c>
      <c r="AH157" s="107">
        <v>2.748837</v>
      </c>
      <c r="AI157" s="107">
        <v>0.80892500000000001</v>
      </c>
      <c r="AJ157" s="107">
        <v>8.9814000000000005E-2</v>
      </c>
      <c r="AK157" s="108">
        <v>-0.21909799999999999</v>
      </c>
    </row>
    <row r="158" spans="1:37" ht="15" customHeight="1" x14ac:dyDescent="0.35">
      <c r="A158" s="102" t="s">
        <v>397</v>
      </c>
      <c r="B158" s="106" t="s">
        <v>246</v>
      </c>
      <c r="C158" s="107">
        <v>37.542262999999998</v>
      </c>
      <c r="D158" s="107">
        <v>35.530003000000001</v>
      </c>
      <c r="E158" s="107">
        <v>33.320022999999999</v>
      </c>
      <c r="F158" s="107">
        <v>31.385117999999999</v>
      </c>
      <c r="G158" s="107">
        <v>29.505762000000001</v>
      </c>
      <c r="H158" s="107">
        <v>27.264032</v>
      </c>
      <c r="I158" s="107">
        <v>24.835173000000001</v>
      </c>
      <c r="J158" s="107">
        <v>22.830784000000001</v>
      </c>
      <c r="K158" s="107">
        <v>19.910578000000001</v>
      </c>
      <c r="L158" s="107">
        <v>16.465288000000001</v>
      </c>
      <c r="M158" s="107">
        <v>12.263510999999999</v>
      </c>
      <c r="N158" s="107">
        <v>7.280735</v>
      </c>
      <c r="O158" s="107">
        <v>2.028505</v>
      </c>
      <c r="P158" s="107">
        <v>0.35990299999999997</v>
      </c>
      <c r="Q158" s="107">
        <v>0.20300499999999999</v>
      </c>
      <c r="R158" s="107">
        <v>0.14266200000000001</v>
      </c>
      <c r="S158" s="107">
        <v>0.104994</v>
      </c>
      <c r="T158" s="107">
        <v>7.6284000000000005E-2</v>
      </c>
      <c r="U158" s="107">
        <v>5.4705999999999998E-2</v>
      </c>
      <c r="V158" s="107">
        <v>3.8716E-2</v>
      </c>
      <c r="W158" s="107">
        <v>2.4097E-2</v>
      </c>
      <c r="X158" s="107">
        <v>1.4158E-2</v>
      </c>
      <c r="Y158" s="107">
        <v>9.7689999999999999E-3</v>
      </c>
      <c r="Z158" s="107">
        <v>6.6429999999999996E-3</v>
      </c>
      <c r="AA158" s="107">
        <v>4.4510000000000001E-3</v>
      </c>
      <c r="AB158" s="107">
        <v>0</v>
      </c>
      <c r="AC158" s="107">
        <v>0</v>
      </c>
      <c r="AD158" s="107">
        <v>0</v>
      </c>
      <c r="AE158" s="107">
        <v>0</v>
      </c>
      <c r="AF158" s="107">
        <v>0</v>
      </c>
      <c r="AG158" s="107">
        <v>0</v>
      </c>
      <c r="AH158" s="107">
        <v>0</v>
      </c>
      <c r="AI158" s="107">
        <v>0</v>
      </c>
      <c r="AJ158" s="107">
        <v>0</v>
      </c>
      <c r="AK158" s="108" t="s">
        <v>368</v>
      </c>
    </row>
    <row r="159" spans="1:37" ht="15" customHeight="1" x14ac:dyDescent="0.35">
      <c r="A159" s="102" t="s">
        <v>398</v>
      </c>
      <c r="B159" s="106" t="s">
        <v>248</v>
      </c>
      <c r="C159" s="107">
        <v>81.124358999999998</v>
      </c>
      <c r="D159" s="107">
        <v>81.012726000000001</v>
      </c>
      <c r="E159" s="107">
        <v>80.834969000000001</v>
      </c>
      <c r="F159" s="107">
        <v>80.588654000000005</v>
      </c>
      <c r="G159" s="107">
        <v>80.269051000000005</v>
      </c>
      <c r="H159" s="107">
        <v>79.867278999999996</v>
      </c>
      <c r="I159" s="107">
        <v>79.371300000000005</v>
      </c>
      <c r="J159" s="107">
        <v>78.764197999999993</v>
      </c>
      <c r="K159" s="107">
        <v>78.010077999999993</v>
      </c>
      <c r="L159" s="107">
        <v>77.067977999999997</v>
      </c>
      <c r="M159" s="107">
        <v>75.660919000000007</v>
      </c>
      <c r="N159" s="107">
        <v>73.776679999999999</v>
      </c>
      <c r="O159" s="107">
        <v>70.010925</v>
      </c>
      <c r="P159" s="107">
        <v>68.748458999999997</v>
      </c>
      <c r="Q159" s="107">
        <v>67.500534000000002</v>
      </c>
      <c r="R159" s="107">
        <v>66.618476999999999</v>
      </c>
      <c r="S159" s="107">
        <v>64.775290999999996</v>
      </c>
      <c r="T159" s="107">
        <v>62.060519999999997</v>
      </c>
      <c r="U159" s="107">
        <v>58.454155</v>
      </c>
      <c r="V159" s="107">
        <v>47.154060000000001</v>
      </c>
      <c r="W159" s="107">
        <v>45.162230999999998</v>
      </c>
      <c r="X159" s="107">
        <v>42.148628000000002</v>
      </c>
      <c r="Y159" s="107">
        <v>39.160361999999999</v>
      </c>
      <c r="Z159" s="107">
        <v>37.148108999999998</v>
      </c>
      <c r="AA159" s="107">
        <v>37.110531000000002</v>
      </c>
      <c r="AB159" s="107">
        <v>36.172241</v>
      </c>
      <c r="AC159" s="107">
        <v>34.134673999999997</v>
      </c>
      <c r="AD159" s="107">
        <v>31.171728000000002</v>
      </c>
      <c r="AE159" s="107">
        <v>30.134164999999999</v>
      </c>
      <c r="AF159" s="107">
        <v>27.171226999999998</v>
      </c>
      <c r="AG159" s="107">
        <v>25.133676999999999</v>
      </c>
      <c r="AH159" s="107">
        <v>19.170732000000001</v>
      </c>
      <c r="AI159" s="107">
        <v>15.133165999999999</v>
      </c>
      <c r="AJ159" s="107">
        <v>12.17019</v>
      </c>
      <c r="AK159" s="108">
        <v>-5.7518E-2</v>
      </c>
    </row>
    <row r="160" spans="1:37" ht="15" customHeight="1" x14ac:dyDescent="0.35">
      <c r="A160" s="102" t="s">
        <v>399</v>
      </c>
      <c r="B160" s="106" t="s">
        <v>285</v>
      </c>
      <c r="C160" s="107">
        <v>62.964748</v>
      </c>
      <c r="D160" s="107">
        <v>51.990917000000003</v>
      </c>
      <c r="E160" s="107">
        <v>43.564812000000003</v>
      </c>
      <c r="F160" s="107">
        <v>38.621552000000001</v>
      </c>
      <c r="G160" s="107">
        <v>36.381850999999997</v>
      </c>
      <c r="H160" s="107">
        <v>32.528571999999997</v>
      </c>
      <c r="I160" s="107">
        <v>27.776388000000001</v>
      </c>
      <c r="J160" s="107">
        <v>25.689105999999999</v>
      </c>
      <c r="K160" s="107">
        <v>24.017309000000001</v>
      </c>
      <c r="L160" s="107">
        <v>20.541899000000001</v>
      </c>
      <c r="M160" s="107">
        <v>19.258728000000001</v>
      </c>
      <c r="N160" s="107">
        <v>18.158752</v>
      </c>
      <c r="O160" s="107">
        <v>17.229206000000001</v>
      </c>
      <c r="P160" s="107">
        <v>16.454754000000001</v>
      </c>
      <c r="Q160" s="107">
        <v>15.818562999999999</v>
      </c>
      <c r="R160" s="107">
        <v>15.303254000000001</v>
      </c>
      <c r="S160" s="107">
        <v>14.891681999999999</v>
      </c>
      <c r="T160" s="107">
        <v>12.567548</v>
      </c>
      <c r="U160" s="107">
        <v>12.315842</v>
      </c>
      <c r="V160" s="107">
        <v>12.123116</v>
      </c>
      <c r="W160" s="107">
        <v>11.977622999999999</v>
      </c>
      <c r="X160" s="107">
        <v>11.869335</v>
      </c>
      <c r="Y160" s="107">
        <v>11.789880999999999</v>
      </c>
      <c r="Z160" s="107">
        <v>11.728744000000001</v>
      </c>
      <c r="AA160" s="107">
        <v>10.670171</v>
      </c>
      <c r="AB160" s="107">
        <v>10.631292999999999</v>
      </c>
      <c r="AC160" s="107">
        <v>10.622498999999999</v>
      </c>
      <c r="AD160" s="107">
        <v>10.613348999999999</v>
      </c>
      <c r="AE160" s="107">
        <v>10.609655</v>
      </c>
      <c r="AF160" s="107">
        <v>9.6033939999999998</v>
      </c>
      <c r="AG160" s="107">
        <v>7.6033939999999998</v>
      </c>
      <c r="AH160" s="107">
        <v>0</v>
      </c>
      <c r="AI160" s="107">
        <v>0</v>
      </c>
      <c r="AJ160" s="107">
        <v>0</v>
      </c>
      <c r="AK160" s="108" t="s">
        <v>368</v>
      </c>
    </row>
    <row r="161" spans="1:37" ht="15" customHeight="1" x14ac:dyDescent="0.35">
      <c r="A161" s="102" t="s">
        <v>400</v>
      </c>
      <c r="B161" s="106" t="s">
        <v>244</v>
      </c>
      <c r="C161" s="107">
        <v>18.649000000000001</v>
      </c>
      <c r="D161" s="107">
        <v>18.165144000000002</v>
      </c>
      <c r="E161" s="107">
        <v>17.480015000000002</v>
      </c>
      <c r="F161" s="107">
        <v>17</v>
      </c>
      <c r="G161" s="107">
        <v>16.904232</v>
      </c>
      <c r="H161" s="107">
        <v>16.190646999999998</v>
      </c>
      <c r="I161" s="107">
        <v>13.832685</v>
      </c>
      <c r="J161" s="107">
        <v>12.394759000000001</v>
      </c>
      <c r="K161" s="107">
        <v>11.117877999999999</v>
      </c>
      <c r="L161" s="107">
        <v>8.0010680000000001</v>
      </c>
      <c r="M161" s="107">
        <v>7.0387589999999998</v>
      </c>
      <c r="N161" s="107">
        <v>6.2217589999999996</v>
      </c>
      <c r="O161" s="107">
        <v>5.5382420000000003</v>
      </c>
      <c r="P161" s="107">
        <v>4.9747019999999997</v>
      </c>
      <c r="Q161" s="107">
        <v>4.5168090000000003</v>
      </c>
      <c r="R161" s="107">
        <v>4.1501400000000004</v>
      </c>
      <c r="S161" s="107">
        <v>3.860776</v>
      </c>
      <c r="T161" s="107">
        <v>2.6357339999999998</v>
      </c>
      <c r="U161" s="107">
        <v>2.4632679999999998</v>
      </c>
      <c r="V161" s="107">
        <v>2.3330299999999999</v>
      </c>
      <c r="W161" s="107">
        <v>2.2361279999999999</v>
      </c>
      <c r="X161" s="107">
        <v>2.1650999999999998</v>
      </c>
      <c r="Y161" s="107">
        <v>2.1138140000000001</v>
      </c>
      <c r="Z161" s="107">
        <v>2.0736699999999999</v>
      </c>
      <c r="AA161" s="107">
        <v>1.0341229999999999</v>
      </c>
      <c r="AB161" s="107">
        <v>1.006643</v>
      </c>
      <c r="AC161" s="107">
        <v>1.004451</v>
      </c>
      <c r="AD161" s="107">
        <v>1</v>
      </c>
      <c r="AE161" s="107">
        <v>1</v>
      </c>
      <c r="AF161" s="107">
        <v>0</v>
      </c>
      <c r="AG161" s="107">
        <v>0</v>
      </c>
      <c r="AH161" s="107">
        <v>0</v>
      </c>
      <c r="AI161" s="107">
        <v>0</v>
      </c>
      <c r="AJ161" s="107">
        <v>0</v>
      </c>
      <c r="AK161" s="108" t="s">
        <v>368</v>
      </c>
    </row>
    <row r="162" spans="1:37" ht="15" customHeight="1" x14ac:dyDescent="0.35">
      <c r="A162" s="102" t="s">
        <v>401</v>
      </c>
      <c r="B162" s="106" t="s">
        <v>246</v>
      </c>
      <c r="C162" s="107">
        <v>15.8</v>
      </c>
      <c r="D162" s="107">
        <v>13.547635</v>
      </c>
      <c r="E162" s="107">
        <v>11.544699</v>
      </c>
      <c r="F162" s="107">
        <v>10.072722000000001</v>
      </c>
      <c r="G162" s="107">
        <v>8.2912189999999999</v>
      </c>
      <c r="H162" s="107">
        <v>5.734534</v>
      </c>
      <c r="I162" s="107">
        <v>3.340309</v>
      </c>
      <c r="J162" s="107">
        <v>2.6909540000000001</v>
      </c>
      <c r="K162" s="107">
        <v>2.2960379999999998</v>
      </c>
      <c r="L162" s="107">
        <v>1.9374370000000001</v>
      </c>
      <c r="M162" s="107">
        <v>1.6165750000000001</v>
      </c>
      <c r="N162" s="107">
        <v>1.333601</v>
      </c>
      <c r="O162" s="107">
        <v>1.087572</v>
      </c>
      <c r="P162" s="107">
        <v>0.87665899999999997</v>
      </c>
      <c r="Q162" s="107">
        <v>0.69836200000000004</v>
      </c>
      <c r="R162" s="107">
        <v>0.54972100000000002</v>
      </c>
      <c r="S162" s="107">
        <v>0.427512</v>
      </c>
      <c r="T162" s="107">
        <v>0.32841999999999999</v>
      </c>
      <c r="U162" s="107">
        <v>0.24918000000000001</v>
      </c>
      <c r="V162" s="107">
        <v>0.186693</v>
      </c>
      <c r="W162" s="107">
        <v>0.138101</v>
      </c>
      <c r="X162" s="107">
        <v>0.100841</v>
      </c>
      <c r="Y162" s="107">
        <v>7.2673000000000001E-2</v>
      </c>
      <c r="Z162" s="107">
        <v>5.1679999999999997E-2</v>
      </c>
      <c r="AA162" s="107">
        <v>3.2655000000000003E-2</v>
      </c>
      <c r="AB162" s="107">
        <v>2.1257000000000002E-2</v>
      </c>
      <c r="AC162" s="107">
        <v>1.4654E-2</v>
      </c>
      <c r="AD162" s="107">
        <v>9.9559999999999996E-3</v>
      </c>
      <c r="AE162" s="107">
        <v>6.2620000000000002E-3</v>
      </c>
      <c r="AF162" s="107">
        <v>0</v>
      </c>
      <c r="AG162" s="107">
        <v>0</v>
      </c>
      <c r="AH162" s="107">
        <v>0</v>
      </c>
      <c r="AI162" s="107">
        <v>0</v>
      </c>
      <c r="AJ162" s="107">
        <v>0</v>
      </c>
      <c r="AK162" s="108" t="s">
        <v>368</v>
      </c>
    </row>
    <row r="163" spans="1:37" ht="15" customHeight="1" x14ac:dyDescent="0.35">
      <c r="A163" s="102" t="s">
        <v>402</v>
      </c>
      <c r="B163" s="106" t="s">
        <v>248</v>
      </c>
      <c r="C163" s="107">
        <v>28.515747000000001</v>
      </c>
      <c r="D163" s="107">
        <v>20.278137000000001</v>
      </c>
      <c r="E163" s="107">
        <v>14.540100000000001</v>
      </c>
      <c r="F163" s="107">
        <v>11.548828</v>
      </c>
      <c r="G163" s="107">
        <v>11.186401</v>
      </c>
      <c r="H163" s="107">
        <v>10.603394</v>
      </c>
      <c r="I163" s="107">
        <v>10.603394</v>
      </c>
      <c r="J163" s="107">
        <v>10.603394</v>
      </c>
      <c r="K163" s="107">
        <v>10.603394</v>
      </c>
      <c r="L163" s="107">
        <v>10.603394</v>
      </c>
      <c r="M163" s="107">
        <v>10.603394</v>
      </c>
      <c r="N163" s="107">
        <v>10.603394</v>
      </c>
      <c r="O163" s="107">
        <v>10.603394</v>
      </c>
      <c r="P163" s="107">
        <v>10.603394</v>
      </c>
      <c r="Q163" s="107">
        <v>10.603394</v>
      </c>
      <c r="R163" s="107">
        <v>10.603394</v>
      </c>
      <c r="S163" s="107">
        <v>10.603394</v>
      </c>
      <c r="T163" s="107">
        <v>9.6033939999999998</v>
      </c>
      <c r="U163" s="107">
        <v>9.6033939999999998</v>
      </c>
      <c r="V163" s="107">
        <v>9.6033939999999998</v>
      </c>
      <c r="W163" s="107">
        <v>9.6033939999999998</v>
      </c>
      <c r="X163" s="107">
        <v>9.6033939999999998</v>
      </c>
      <c r="Y163" s="107">
        <v>9.6033939999999998</v>
      </c>
      <c r="Z163" s="107">
        <v>9.6033939999999998</v>
      </c>
      <c r="AA163" s="107">
        <v>9.6033939999999998</v>
      </c>
      <c r="AB163" s="107">
        <v>9.6033939999999998</v>
      </c>
      <c r="AC163" s="107">
        <v>9.6033939999999998</v>
      </c>
      <c r="AD163" s="107">
        <v>9.6033939999999998</v>
      </c>
      <c r="AE163" s="107">
        <v>9.6033939999999998</v>
      </c>
      <c r="AF163" s="107">
        <v>9.6033939999999998</v>
      </c>
      <c r="AG163" s="107">
        <v>7.6033939999999998</v>
      </c>
      <c r="AH163" s="107">
        <v>0</v>
      </c>
      <c r="AI163" s="107">
        <v>0</v>
      </c>
      <c r="AJ163" s="107">
        <v>0</v>
      </c>
      <c r="AK163" s="108" t="s">
        <v>368</v>
      </c>
    </row>
    <row r="164" spans="1:37" ht="15" customHeight="1" x14ac:dyDescent="0.35">
      <c r="A164" s="102" t="s">
        <v>403</v>
      </c>
      <c r="B164" s="106" t="s">
        <v>290</v>
      </c>
      <c r="C164" s="107">
        <v>13.798964</v>
      </c>
      <c r="D164" s="107">
        <v>12.826821000000001</v>
      </c>
      <c r="E164" s="107">
        <v>12.183221</v>
      </c>
      <c r="F164" s="107">
        <v>11.265993</v>
      </c>
      <c r="G164" s="107">
        <v>10.709548</v>
      </c>
      <c r="H164" s="107">
        <v>10.070929</v>
      </c>
      <c r="I164" s="107">
        <v>8.96828</v>
      </c>
      <c r="J164" s="107">
        <v>8.7159759999999995</v>
      </c>
      <c r="K164" s="107">
        <v>8.4547150000000002</v>
      </c>
      <c r="L164" s="107">
        <v>8.0765720000000005</v>
      </c>
      <c r="M164" s="107">
        <v>7.7309549999999998</v>
      </c>
      <c r="N164" s="107">
        <v>7.4913290000000003</v>
      </c>
      <c r="O164" s="107">
        <v>6.8068410000000004</v>
      </c>
      <c r="P164" s="107">
        <v>6.2178370000000003</v>
      </c>
      <c r="Q164" s="107">
        <v>6.1054430000000002</v>
      </c>
      <c r="R164" s="107">
        <v>6.071034</v>
      </c>
      <c r="S164" s="107">
        <v>6.0090870000000001</v>
      </c>
      <c r="T164" s="107">
        <v>6.0060880000000001</v>
      </c>
      <c r="U164" s="107">
        <v>6</v>
      </c>
      <c r="V164" s="107">
        <v>6</v>
      </c>
      <c r="W164" s="107">
        <v>6</v>
      </c>
      <c r="X164" s="107">
        <v>5.689813</v>
      </c>
      <c r="Y164" s="107">
        <v>5.0268769999999998</v>
      </c>
      <c r="Z164" s="107">
        <v>5</v>
      </c>
      <c r="AA164" s="107">
        <v>5</v>
      </c>
      <c r="AB164" s="107">
        <v>5</v>
      </c>
      <c r="AC164" s="107">
        <v>4</v>
      </c>
      <c r="AD164" s="107">
        <v>4</v>
      </c>
      <c r="AE164" s="107">
        <v>4</v>
      </c>
      <c r="AF164" s="107">
        <v>4</v>
      </c>
      <c r="AG164" s="107">
        <v>4</v>
      </c>
      <c r="AH164" s="107">
        <v>4</v>
      </c>
      <c r="AI164" s="107">
        <v>3.6435149999999998</v>
      </c>
      <c r="AJ164" s="107">
        <v>3</v>
      </c>
      <c r="AK164" s="108">
        <v>-4.4388999999999998E-2</v>
      </c>
    </row>
    <row r="165" spans="1:37" ht="15" customHeight="1" x14ac:dyDescent="0.35">
      <c r="A165" s="102" t="s">
        <v>404</v>
      </c>
      <c r="B165" s="106" t="s">
        <v>244</v>
      </c>
      <c r="C165" s="107">
        <v>7.9589629999999998</v>
      </c>
      <c r="D165" s="107">
        <v>7.8799039999999998</v>
      </c>
      <c r="E165" s="107">
        <v>7.7736200000000002</v>
      </c>
      <c r="F165" s="107">
        <v>7.6101729999999996</v>
      </c>
      <c r="G165" s="107">
        <v>7.3390839999999997</v>
      </c>
      <c r="H165" s="107">
        <v>6.7782619999999998</v>
      </c>
      <c r="I165" s="107">
        <v>5.74</v>
      </c>
      <c r="J165" s="107">
        <v>5.5401999999999996</v>
      </c>
      <c r="K165" s="107">
        <v>5.3211250000000003</v>
      </c>
      <c r="L165" s="107">
        <v>4.9763799999999998</v>
      </c>
      <c r="M165" s="107">
        <v>4.6568129999999996</v>
      </c>
      <c r="N165" s="107">
        <v>4.4372049999999996</v>
      </c>
      <c r="O165" s="107">
        <v>4.2890009999999998</v>
      </c>
      <c r="P165" s="107">
        <v>4.190169</v>
      </c>
      <c r="Q165" s="107">
        <v>4.0860760000000003</v>
      </c>
      <c r="R165" s="107">
        <v>4.057671</v>
      </c>
      <c r="S165" s="107">
        <v>4</v>
      </c>
      <c r="T165" s="107">
        <v>4</v>
      </c>
      <c r="U165" s="107">
        <v>4</v>
      </c>
      <c r="V165" s="107">
        <v>4</v>
      </c>
      <c r="W165" s="107">
        <v>4</v>
      </c>
      <c r="X165" s="107">
        <v>3.689813</v>
      </c>
      <c r="Y165" s="107">
        <v>3.026878</v>
      </c>
      <c r="Z165" s="107">
        <v>3</v>
      </c>
      <c r="AA165" s="107">
        <v>3</v>
      </c>
      <c r="AB165" s="107">
        <v>3</v>
      </c>
      <c r="AC165" s="107">
        <v>3</v>
      </c>
      <c r="AD165" s="107">
        <v>3</v>
      </c>
      <c r="AE165" s="107">
        <v>3</v>
      </c>
      <c r="AF165" s="107">
        <v>3</v>
      </c>
      <c r="AG165" s="107">
        <v>3</v>
      </c>
      <c r="AH165" s="107">
        <v>3</v>
      </c>
      <c r="AI165" s="107">
        <v>2.6435149999999998</v>
      </c>
      <c r="AJ165" s="107">
        <v>2</v>
      </c>
      <c r="AK165" s="108">
        <v>-4.1944000000000002E-2</v>
      </c>
    </row>
    <row r="166" spans="1:37" ht="15" customHeight="1" x14ac:dyDescent="0.35">
      <c r="A166" s="102" t="s">
        <v>405</v>
      </c>
      <c r="B166" s="106" t="s">
        <v>246</v>
      </c>
      <c r="C166" s="107">
        <v>3.84</v>
      </c>
      <c r="D166" s="107">
        <v>2.9469180000000001</v>
      </c>
      <c r="E166" s="107">
        <v>2.4096009999999999</v>
      </c>
      <c r="F166" s="107">
        <v>1.6558200000000001</v>
      </c>
      <c r="G166" s="107">
        <v>1.3704639999999999</v>
      </c>
      <c r="H166" s="107">
        <v>1.292667</v>
      </c>
      <c r="I166" s="107">
        <v>1.22828</v>
      </c>
      <c r="J166" s="107">
        <v>1.1757759999999999</v>
      </c>
      <c r="K166" s="107">
        <v>1.1335900000000001</v>
      </c>
      <c r="L166" s="107">
        <v>1.1001920000000001</v>
      </c>
      <c r="M166" s="107">
        <v>1.0741419999999999</v>
      </c>
      <c r="N166" s="107">
        <v>1.0541240000000001</v>
      </c>
      <c r="O166" s="107">
        <v>0.51783999999999997</v>
      </c>
      <c r="P166" s="107">
        <v>2.7668000000000002E-2</v>
      </c>
      <c r="Q166" s="107">
        <v>1.9368E-2</v>
      </c>
      <c r="R166" s="107">
        <v>1.3363999999999999E-2</v>
      </c>
      <c r="S166" s="107">
        <v>9.0869999999999996E-3</v>
      </c>
      <c r="T166" s="107">
        <v>6.0879999999999997E-3</v>
      </c>
      <c r="U166" s="107">
        <v>0</v>
      </c>
      <c r="V166" s="107">
        <v>0</v>
      </c>
      <c r="W166" s="107">
        <v>0</v>
      </c>
      <c r="X166" s="107">
        <v>0</v>
      </c>
      <c r="Y166" s="107">
        <v>0</v>
      </c>
      <c r="Z166" s="107">
        <v>0</v>
      </c>
      <c r="AA166" s="107">
        <v>0</v>
      </c>
      <c r="AB166" s="107">
        <v>0</v>
      </c>
      <c r="AC166" s="107">
        <v>0</v>
      </c>
      <c r="AD166" s="107">
        <v>0</v>
      </c>
      <c r="AE166" s="107">
        <v>0</v>
      </c>
      <c r="AF166" s="107">
        <v>0</v>
      </c>
      <c r="AG166" s="107">
        <v>0</v>
      </c>
      <c r="AH166" s="107">
        <v>0</v>
      </c>
      <c r="AI166" s="107">
        <v>0</v>
      </c>
      <c r="AJ166" s="107">
        <v>0</v>
      </c>
      <c r="AK166" s="108" t="s">
        <v>368</v>
      </c>
    </row>
    <row r="167" spans="1:37" ht="15" customHeight="1" x14ac:dyDescent="0.35">
      <c r="A167" s="102" t="s">
        <v>406</v>
      </c>
      <c r="B167" s="106" t="s">
        <v>248</v>
      </c>
      <c r="C167" s="107">
        <v>2</v>
      </c>
      <c r="D167" s="107">
        <v>2</v>
      </c>
      <c r="E167" s="107">
        <v>2</v>
      </c>
      <c r="F167" s="107">
        <v>2</v>
      </c>
      <c r="G167" s="107">
        <v>2</v>
      </c>
      <c r="H167" s="107">
        <v>2</v>
      </c>
      <c r="I167" s="107">
        <v>2</v>
      </c>
      <c r="J167" s="107">
        <v>2</v>
      </c>
      <c r="K167" s="107">
        <v>2</v>
      </c>
      <c r="L167" s="107">
        <v>2</v>
      </c>
      <c r="M167" s="107">
        <v>2</v>
      </c>
      <c r="N167" s="107">
        <v>2</v>
      </c>
      <c r="O167" s="107">
        <v>2</v>
      </c>
      <c r="P167" s="107">
        <v>2</v>
      </c>
      <c r="Q167" s="107">
        <v>2</v>
      </c>
      <c r="R167" s="107">
        <v>2</v>
      </c>
      <c r="S167" s="107">
        <v>2</v>
      </c>
      <c r="T167" s="107">
        <v>2</v>
      </c>
      <c r="U167" s="107">
        <v>2</v>
      </c>
      <c r="V167" s="107">
        <v>2</v>
      </c>
      <c r="W167" s="107">
        <v>2</v>
      </c>
      <c r="X167" s="107">
        <v>2</v>
      </c>
      <c r="Y167" s="107">
        <v>2</v>
      </c>
      <c r="Z167" s="107">
        <v>2</v>
      </c>
      <c r="AA167" s="107">
        <v>2</v>
      </c>
      <c r="AB167" s="107">
        <v>2</v>
      </c>
      <c r="AC167" s="107">
        <v>1</v>
      </c>
      <c r="AD167" s="107">
        <v>1</v>
      </c>
      <c r="AE167" s="107">
        <v>1</v>
      </c>
      <c r="AF167" s="107">
        <v>1</v>
      </c>
      <c r="AG167" s="107">
        <v>1</v>
      </c>
      <c r="AH167" s="107">
        <v>1</v>
      </c>
      <c r="AI167" s="107">
        <v>1</v>
      </c>
      <c r="AJ167" s="107">
        <v>1</v>
      </c>
      <c r="AK167" s="108">
        <v>-2.1427999999999999E-2</v>
      </c>
    </row>
    <row r="168" spans="1:37" ht="15" customHeight="1" x14ac:dyDescent="0.35">
      <c r="A168" s="102" t="s">
        <v>407</v>
      </c>
      <c r="B168" s="106" t="s">
        <v>295</v>
      </c>
      <c r="C168" s="107">
        <v>215.54371599999999</v>
      </c>
      <c r="D168" s="107">
        <v>210.536224</v>
      </c>
      <c r="E168" s="107">
        <v>205.281509</v>
      </c>
      <c r="F168" s="107">
        <v>199.15138200000001</v>
      </c>
      <c r="G168" s="107">
        <v>192.631989</v>
      </c>
      <c r="H168" s="107">
        <v>185.16712999999999</v>
      </c>
      <c r="I168" s="107">
        <v>177.04582199999999</v>
      </c>
      <c r="J168" s="107">
        <v>168.065887</v>
      </c>
      <c r="K168" s="107">
        <v>157.876114</v>
      </c>
      <c r="L168" s="107">
        <v>147.194794</v>
      </c>
      <c r="M168" s="107">
        <v>137.71614099999999</v>
      </c>
      <c r="N168" s="107">
        <v>128.654709</v>
      </c>
      <c r="O168" s="107">
        <v>119.06604</v>
      </c>
      <c r="P168" s="107">
        <v>107.715385</v>
      </c>
      <c r="Q168" s="107">
        <v>94.360039</v>
      </c>
      <c r="R168" s="107">
        <v>83.552764999999994</v>
      </c>
      <c r="S168" s="107">
        <v>72.848197999999996</v>
      </c>
      <c r="T168" s="107">
        <v>61.559372000000003</v>
      </c>
      <c r="U168" s="107">
        <v>52.001694000000001</v>
      </c>
      <c r="V168" s="107">
        <v>45.416930999999998</v>
      </c>
      <c r="W168" s="107">
        <v>39.109862999999997</v>
      </c>
      <c r="X168" s="107">
        <v>35.979152999999997</v>
      </c>
      <c r="Y168" s="107">
        <v>35.038158000000003</v>
      </c>
      <c r="Z168" s="107">
        <v>33.844414</v>
      </c>
      <c r="AA168" s="107">
        <v>31.473465000000001</v>
      </c>
      <c r="AB168" s="107">
        <v>29.932005</v>
      </c>
      <c r="AC168" s="107">
        <v>29.202660000000002</v>
      </c>
      <c r="AD168" s="107">
        <v>28.104379999999999</v>
      </c>
      <c r="AE168" s="107">
        <v>25.190338000000001</v>
      </c>
      <c r="AF168" s="107">
        <v>23.367892999999999</v>
      </c>
      <c r="AG168" s="107">
        <v>22.73424</v>
      </c>
      <c r="AH168" s="107">
        <v>21.021858000000002</v>
      </c>
      <c r="AI168" s="107">
        <v>20.437591999999999</v>
      </c>
      <c r="AJ168" s="107">
        <v>18.926850999999999</v>
      </c>
      <c r="AK168" s="108">
        <v>-7.2520000000000001E-2</v>
      </c>
    </row>
    <row r="169" spans="1:37" ht="15" customHeight="1" x14ac:dyDescent="0.35">
      <c r="A169" s="102" t="s">
        <v>408</v>
      </c>
      <c r="B169" s="106" t="s">
        <v>244</v>
      </c>
      <c r="C169" s="107">
        <v>99.820999</v>
      </c>
      <c r="D169" s="107">
        <v>96.334007</v>
      </c>
      <c r="E169" s="107">
        <v>92.896125999999995</v>
      </c>
      <c r="F169" s="107">
        <v>88.901756000000006</v>
      </c>
      <c r="G169" s="107">
        <v>84.639792999999997</v>
      </c>
      <c r="H169" s="107">
        <v>79.761902000000006</v>
      </c>
      <c r="I169" s="107">
        <v>74.492012000000003</v>
      </c>
      <c r="J169" s="107">
        <v>68.898003000000003</v>
      </c>
      <c r="K169" s="107">
        <v>62.945808</v>
      </c>
      <c r="L169" s="107">
        <v>56.800114000000001</v>
      </c>
      <c r="M169" s="107">
        <v>51.251922999999998</v>
      </c>
      <c r="N169" s="107">
        <v>46.546593000000001</v>
      </c>
      <c r="O169" s="107">
        <v>41.936633999999998</v>
      </c>
      <c r="P169" s="107">
        <v>36.680999999999997</v>
      </c>
      <c r="Q169" s="107">
        <v>30.962494</v>
      </c>
      <c r="R169" s="107">
        <v>27.666938999999999</v>
      </c>
      <c r="S169" s="107">
        <v>22.881525</v>
      </c>
      <c r="T169" s="107">
        <v>16.992913999999999</v>
      </c>
      <c r="U169" s="107">
        <v>12.178179</v>
      </c>
      <c r="V169" s="107">
        <v>10.902421</v>
      </c>
      <c r="W169" s="107">
        <v>9.5211620000000003</v>
      </c>
      <c r="X169" s="107">
        <v>9.0392569999999992</v>
      </c>
      <c r="Y169" s="107">
        <v>9.0135880000000004</v>
      </c>
      <c r="Z169" s="107">
        <v>9.0091040000000007</v>
      </c>
      <c r="AA169" s="107">
        <v>9</v>
      </c>
      <c r="AB169" s="107">
        <v>9</v>
      </c>
      <c r="AC169" s="107">
        <v>9</v>
      </c>
      <c r="AD169" s="107">
        <v>9</v>
      </c>
      <c r="AE169" s="107">
        <v>6.8876049999999998</v>
      </c>
      <c r="AF169" s="107">
        <v>6</v>
      </c>
      <c r="AG169" s="107">
        <v>6</v>
      </c>
      <c r="AH169" s="107">
        <v>5</v>
      </c>
      <c r="AI169" s="107">
        <v>5</v>
      </c>
      <c r="AJ169" s="107">
        <v>4</v>
      </c>
      <c r="AK169" s="108">
        <v>-9.4640000000000002E-2</v>
      </c>
    </row>
    <row r="170" spans="1:37" ht="15" customHeight="1" x14ac:dyDescent="0.35">
      <c r="A170" s="102" t="s">
        <v>409</v>
      </c>
      <c r="B170" s="106" t="s">
        <v>246</v>
      </c>
      <c r="C170" s="107">
        <v>60.888725000000001</v>
      </c>
      <c r="D170" s="107">
        <v>59.599586000000002</v>
      </c>
      <c r="E170" s="107">
        <v>58.098114000000002</v>
      </c>
      <c r="F170" s="107">
        <v>56.382266999999999</v>
      </c>
      <c r="G170" s="107">
        <v>54.660975999999998</v>
      </c>
      <c r="H170" s="107">
        <v>52.731544</v>
      </c>
      <c r="I170" s="107">
        <v>50.677979000000001</v>
      </c>
      <c r="J170" s="107">
        <v>48.235988999999996</v>
      </c>
      <c r="K170" s="107">
        <v>45.425991000000003</v>
      </c>
      <c r="L170" s="107">
        <v>42.344334000000003</v>
      </c>
      <c r="M170" s="107">
        <v>39.713711000000004</v>
      </c>
      <c r="N170" s="107">
        <v>37.033614999999998</v>
      </c>
      <c r="O170" s="107">
        <v>33.700232999999997</v>
      </c>
      <c r="P170" s="107">
        <v>29.694353</v>
      </c>
      <c r="Q170" s="107">
        <v>24.981192</v>
      </c>
      <c r="R170" s="107">
        <v>21.068031000000001</v>
      </c>
      <c r="S170" s="107">
        <v>16.845794999999999</v>
      </c>
      <c r="T170" s="107">
        <v>12.829840000000001</v>
      </c>
      <c r="U170" s="107">
        <v>9.5661129999999996</v>
      </c>
      <c r="V170" s="107">
        <v>5.9525379999999997</v>
      </c>
      <c r="W170" s="107">
        <v>3.0834760000000001</v>
      </c>
      <c r="X170" s="107">
        <v>2.0437430000000001</v>
      </c>
      <c r="Y170" s="107">
        <v>2.022332</v>
      </c>
      <c r="Z170" s="107">
        <v>2</v>
      </c>
      <c r="AA170" s="107">
        <v>1</v>
      </c>
      <c r="AB170" s="107">
        <v>7.3896000000000003E-2</v>
      </c>
      <c r="AC170" s="107">
        <v>0</v>
      </c>
      <c r="AD170" s="107">
        <v>0</v>
      </c>
      <c r="AE170" s="107">
        <v>0</v>
      </c>
      <c r="AF170" s="107">
        <v>0</v>
      </c>
      <c r="AG170" s="107">
        <v>0</v>
      </c>
      <c r="AH170" s="107">
        <v>0</v>
      </c>
      <c r="AI170" s="107">
        <v>0</v>
      </c>
      <c r="AJ170" s="107">
        <v>0</v>
      </c>
      <c r="AK170" s="108" t="s">
        <v>368</v>
      </c>
    </row>
    <row r="171" spans="1:37" ht="15" customHeight="1" x14ac:dyDescent="0.35">
      <c r="A171" s="102" t="s">
        <v>410</v>
      </c>
      <c r="B171" s="106" t="s">
        <v>248</v>
      </c>
      <c r="C171" s="107">
        <v>54.834000000000003</v>
      </c>
      <c r="D171" s="107">
        <v>54.602626999999998</v>
      </c>
      <c r="E171" s="107">
        <v>54.287277000000003</v>
      </c>
      <c r="F171" s="107">
        <v>53.867359</v>
      </c>
      <c r="G171" s="107">
        <v>53.331218999999997</v>
      </c>
      <c r="H171" s="107">
        <v>52.673690999999998</v>
      </c>
      <c r="I171" s="107">
        <v>51.875832000000003</v>
      </c>
      <c r="J171" s="107">
        <v>50.931908</v>
      </c>
      <c r="K171" s="107">
        <v>49.504317999999998</v>
      </c>
      <c r="L171" s="107">
        <v>48.050353999999999</v>
      </c>
      <c r="M171" s="107">
        <v>46.750506999999999</v>
      </c>
      <c r="N171" s="107">
        <v>45.074500999999998</v>
      </c>
      <c r="O171" s="107">
        <v>43.429169000000002</v>
      </c>
      <c r="P171" s="107">
        <v>41.340034000000003</v>
      </c>
      <c r="Q171" s="107">
        <v>38.416350999999999</v>
      </c>
      <c r="R171" s="107">
        <v>34.817799000000001</v>
      </c>
      <c r="S171" s="107">
        <v>33.12088</v>
      </c>
      <c r="T171" s="107">
        <v>31.736618</v>
      </c>
      <c r="U171" s="107">
        <v>30.257398999999999</v>
      </c>
      <c r="V171" s="107">
        <v>28.561975</v>
      </c>
      <c r="W171" s="107">
        <v>26.505227999999999</v>
      </c>
      <c r="X171" s="107">
        <v>24.896152000000001</v>
      </c>
      <c r="Y171" s="107">
        <v>24.002238999999999</v>
      </c>
      <c r="Z171" s="107">
        <v>22.835311999999998</v>
      </c>
      <c r="AA171" s="107">
        <v>21.473465000000001</v>
      </c>
      <c r="AB171" s="107">
        <v>20.858108999999999</v>
      </c>
      <c r="AC171" s="107">
        <v>20.202660000000002</v>
      </c>
      <c r="AD171" s="107">
        <v>19.104379999999999</v>
      </c>
      <c r="AE171" s="107">
        <v>18.302731999999999</v>
      </c>
      <c r="AF171" s="107">
        <v>17.367892999999999</v>
      </c>
      <c r="AG171" s="107">
        <v>16.73424</v>
      </c>
      <c r="AH171" s="107">
        <v>16.021858000000002</v>
      </c>
      <c r="AI171" s="107">
        <v>15.437593</v>
      </c>
      <c r="AJ171" s="107">
        <v>14.926850999999999</v>
      </c>
      <c r="AK171" s="108">
        <v>-3.9718000000000003E-2</v>
      </c>
    </row>
    <row r="172" spans="1:37" ht="15" customHeight="1" x14ac:dyDescent="0.35">
      <c r="A172" s="102" t="s">
        <v>411</v>
      </c>
      <c r="B172" s="106" t="s">
        <v>300</v>
      </c>
      <c r="C172" s="107">
        <v>44.898963999999999</v>
      </c>
      <c r="D172" s="107">
        <v>43.441718999999999</v>
      </c>
      <c r="E172" s="107">
        <v>42.320098999999999</v>
      </c>
      <c r="F172" s="107">
        <v>41.044547999999999</v>
      </c>
      <c r="G172" s="107">
        <v>39.660477</v>
      </c>
      <c r="H172" s="107">
        <v>38.261726000000003</v>
      </c>
      <c r="I172" s="107">
        <v>36.567405999999998</v>
      </c>
      <c r="J172" s="107">
        <v>34.854560999999997</v>
      </c>
      <c r="K172" s="107">
        <v>33.306663999999998</v>
      </c>
      <c r="L172" s="107">
        <v>31.261783999999999</v>
      </c>
      <c r="M172" s="107">
        <v>29.689229999999998</v>
      </c>
      <c r="N172" s="107">
        <v>27.584285999999999</v>
      </c>
      <c r="O172" s="107">
        <v>25.460850000000001</v>
      </c>
      <c r="P172" s="107">
        <v>22.788582000000002</v>
      </c>
      <c r="Q172" s="107">
        <v>20.112846000000001</v>
      </c>
      <c r="R172" s="107">
        <v>19.764987999999999</v>
      </c>
      <c r="S172" s="107">
        <v>19.242260000000002</v>
      </c>
      <c r="T172" s="107">
        <v>17.774730999999999</v>
      </c>
      <c r="U172" s="107">
        <v>16.716507</v>
      </c>
      <c r="V172" s="107">
        <v>16.31953</v>
      </c>
      <c r="W172" s="107">
        <v>15.877094</v>
      </c>
      <c r="X172" s="107">
        <v>15.134594</v>
      </c>
      <c r="Y172" s="107">
        <v>14.683035</v>
      </c>
      <c r="Z172" s="107">
        <v>14.161262000000001</v>
      </c>
      <c r="AA172" s="107">
        <v>13.160295</v>
      </c>
      <c r="AB172" s="107">
        <v>11.842724</v>
      </c>
      <c r="AC172" s="107">
        <v>10.910879</v>
      </c>
      <c r="AD172" s="107">
        <v>9.2561640000000001</v>
      </c>
      <c r="AE172" s="107">
        <v>7.2752249999999998</v>
      </c>
      <c r="AF172" s="107">
        <v>7.063383</v>
      </c>
      <c r="AG172" s="107">
        <v>5.9586119999999996</v>
      </c>
      <c r="AH172" s="107">
        <v>5.6265429999999999</v>
      </c>
      <c r="AI172" s="107">
        <v>5.369567</v>
      </c>
      <c r="AJ172" s="107">
        <v>4.1148309999999997</v>
      </c>
      <c r="AK172" s="108">
        <v>-7.1003999999999998E-2</v>
      </c>
    </row>
    <row r="173" spans="1:37" ht="15" customHeight="1" x14ac:dyDescent="0.35">
      <c r="A173" s="102" t="s">
        <v>412</v>
      </c>
      <c r="B173" s="106" t="s">
        <v>244</v>
      </c>
      <c r="C173" s="107">
        <v>27.617999999999999</v>
      </c>
      <c r="D173" s="107">
        <v>26.989173999999998</v>
      </c>
      <c r="E173" s="107">
        <v>26.124779</v>
      </c>
      <c r="F173" s="107">
        <v>25.050255</v>
      </c>
      <c r="G173" s="107">
        <v>23.826782000000001</v>
      </c>
      <c r="H173" s="107">
        <v>22.505248999999999</v>
      </c>
      <c r="I173" s="107">
        <v>20.889268999999999</v>
      </c>
      <c r="J173" s="107">
        <v>19.273282999999999</v>
      </c>
      <c r="K173" s="107">
        <v>17.847715000000001</v>
      </c>
      <c r="L173" s="107">
        <v>15.957036</v>
      </c>
      <c r="M173" s="107">
        <v>14.552009999999999</v>
      </c>
      <c r="N173" s="107">
        <v>12.95844</v>
      </c>
      <c r="O173" s="107">
        <v>10.966858</v>
      </c>
      <c r="P173" s="107">
        <v>8.650506</v>
      </c>
      <c r="Q173" s="107">
        <v>6.4741869999999997</v>
      </c>
      <c r="R173" s="107">
        <v>6.3414149999999996</v>
      </c>
      <c r="S173" s="107">
        <v>6.0690569999999999</v>
      </c>
      <c r="T173" s="107">
        <v>4.888954</v>
      </c>
      <c r="U173" s="107">
        <v>4.1170819999999999</v>
      </c>
      <c r="V173" s="107">
        <v>4.0796159999999997</v>
      </c>
      <c r="W173" s="107">
        <v>4.0533419999999998</v>
      </c>
      <c r="X173" s="107">
        <v>4</v>
      </c>
      <c r="Y173" s="107">
        <v>4</v>
      </c>
      <c r="Z173" s="107">
        <v>4</v>
      </c>
      <c r="AA173" s="107">
        <v>4</v>
      </c>
      <c r="AB173" s="107">
        <v>3.484483</v>
      </c>
      <c r="AC173" s="107">
        <v>3</v>
      </c>
      <c r="AD173" s="107">
        <v>2.8699659999999998</v>
      </c>
      <c r="AE173" s="107">
        <v>2</v>
      </c>
      <c r="AF173" s="107">
        <v>2</v>
      </c>
      <c r="AG173" s="107">
        <v>1</v>
      </c>
      <c r="AH173" s="107">
        <v>1</v>
      </c>
      <c r="AI173" s="107">
        <v>1</v>
      </c>
      <c r="AJ173" s="107">
        <v>0</v>
      </c>
      <c r="AK173" s="108" t="s">
        <v>368</v>
      </c>
    </row>
    <row r="174" spans="1:37" ht="15" customHeight="1" x14ac:dyDescent="0.35">
      <c r="A174" s="102" t="s">
        <v>413</v>
      </c>
      <c r="B174" s="106" t="s">
        <v>246</v>
      </c>
      <c r="C174" s="107">
        <v>1.301963</v>
      </c>
      <c r="D174" s="107">
        <v>1.001638</v>
      </c>
      <c r="E174" s="107">
        <v>0.77790099999999995</v>
      </c>
      <c r="F174" s="107">
        <v>0.61958199999999997</v>
      </c>
      <c r="G174" s="107">
        <v>0.51491699999999996</v>
      </c>
      <c r="H174" s="107">
        <v>0.51196299999999995</v>
      </c>
      <c r="I174" s="107">
        <v>0.51196299999999995</v>
      </c>
      <c r="J174" s="107">
        <v>0.51196299999999995</v>
      </c>
      <c r="K174" s="107">
        <v>0.51196299999999995</v>
      </c>
      <c r="L174" s="107">
        <v>0.51196299999999995</v>
      </c>
      <c r="M174" s="107">
        <v>0.51196299999999995</v>
      </c>
      <c r="N174" s="107">
        <v>0.51196299999999995</v>
      </c>
      <c r="O174" s="107">
        <v>0.51196299999999995</v>
      </c>
      <c r="P174" s="107">
        <v>0.31425799999999998</v>
      </c>
      <c r="Q174" s="107">
        <v>0</v>
      </c>
      <c r="R174" s="107">
        <v>0</v>
      </c>
      <c r="S174" s="107">
        <v>0</v>
      </c>
      <c r="T174" s="107">
        <v>0</v>
      </c>
      <c r="U174" s="107">
        <v>0</v>
      </c>
      <c r="V174" s="107">
        <v>0</v>
      </c>
      <c r="W174" s="107">
        <v>0</v>
      </c>
      <c r="X174" s="107">
        <v>0</v>
      </c>
      <c r="Y174" s="107">
        <v>0</v>
      </c>
      <c r="Z174" s="107">
        <v>0</v>
      </c>
      <c r="AA174" s="107">
        <v>0</v>
      </c>
      <c r="AB174" s="107">
        <v>0</v>
      </c>
      <c r="AC174" s="107">
        <v>0</v>
      </c>
      <c r="AD174" s="107">
        <v>0</v>
      </c>
      <c r="AE174" s="107">
        <v>0</v>
      </c>
      <c r="AF174" s="107">
        <v>0</v>
      </c>
      <c r="AG174" s="107">
        <v>0</v>
      </c>
      <c r="AH174" s="107">
        <v>0</v>
      </c>
      <c r="AI174" s="107">
        <v>0</v>
      </c>
      <c r="AJ174" s="107">
        <v>0</v>
      </c>
      <c r="AK174" s="108" t="s">
        <v>368</v>
      </c>
    </row>
    <row r="175" spans="1:37" ht="15" customHeight="1" x14ac:dyDescent="0.35">
      <c r="A175" s="102" t="s">
        <v>414</v>
      </c>
      <c r="B175" s="106" t="s">
        <v>248</v>
      </c>
      <c r="C175" s="107">
        <v>15.978999999999999</v>
      </c>
      <c r="D175" s="107">
        <v>15.450906</v>
      </c>
      <c r="E175" s="107">
        <v>15.41742</v>
      </c>
      <c r="F175" s="107">
        <v>15.374708999999999</v>
      </c>
      <c r="G175" s="107">
        <v>15.318778999999999</v>
      </c>
      <c r="H175" s="107">
        <v>15.244516000000001</v>
      </c>
      <c r="I175" s="107">
        <v>15.166175000000001</v>
      </c>
      <c r="J175" s="107">
        <v>15.069316000000001</v>
      </c>
      <c r="K175" s="107">
        <v>14.946982999999999</v>
      </c>
      <c r="L175" s="107">
        <v>14.792787000000001</v>
      </c>
      <c r="M175" s="107">
        <v>14.625257</v>
      </c>
      <c r="N175" s="107">
        <v>14.113884000000001</v>
      </c>
      <c r="O175" s="107">
        <v>13.982028</v>
      </c>
      <c r="P175" s="107">
        <v>13.823819</v>
      </c>
      <c r="Q175" s="107">
        <v>13.638659000000001</v>
      </c>
      <c r="R175" s="107">
        <v>13.423572999999999</v>
      </c>
      <c r="S175" s="107">
        <v>13.173204</v>
      </c>
      <c r="T175" s="107">
        <v>12.885776999999999</v>
      </c>
      <c r="U175" s="107">
        <v>12.599425</v>
      </c>
      <c r="V175" s="107">
        <v>12.239915999999999</v>
      </c>
      <c r="W175" s="107">
        <v>11.823752000000001</v>
      </c>
      <c r="X175" s="107">
        <v>11.134594</v>
      </c>
      <c r="Y175" s="107">
        <v>10.683035</v>
      </c>
      <c r="Z175" s="107">
        <v>10.161262000000001</v>
      </c>
      <c r="AA175" s="107">
        <v>9.1602949999999996</v>
      </c>
      <c r="AB175" s="107">
        <v>8.3582400000000003</v>
      </c>
      <c r="AC175" s="107">
        <v>7.9108790000000004</v>
      </c>
      <c r="AD175" s="107">
        <v>6.3861980000000003</v>
      </c>
      <c r="AE175" s="107">
        <v>5.2752249999999998</v>
      </c>
      <c r="AF175" s="107">
        <v>5.063383</v>
      </c>
      <c r="AG175" s="107">
        <v>4.9586119999999996</v>
      </c>
      <c r="AH175" s="107">
        <v>4.6265429999999999</v>
      </c>
      <c r="AI175" s="107">
        <v>4.369567</v>
      </c>
      <c r="AJ175" s="107">
        <v>4.1148309999999997</v>
      </c>
      <c r="AK175" s="108">
        <v>-4.0502999999999997E-2</v>
      </c>
    </row>
    <row r="176" spans="1:37" ht="15" customHeight="1" x14ac:dyDescent="0.35">
      <c r="A176" s="102" t="s">
        <v>415</v>
      </c>
      <c r="B176" s="106" t="s">
        <v>305</v>
      </c>
      <c r="C176" s="107">
        <v>38.413001999999999</v>
      </c>
      <c r="D176" s="107">
        <v>37.715865999999998</v>
      </c>
      <c r="E176" s="107">
        <v>36.925452999999997</v>
      </c>
      <c r="F176" s="107">
        <v>36.025458999999998</v>
      </c>
      <c r="G176" s="107">
        <v>34.807406999999998</v>
      </c>
      <c r="H176" s="107">
        <v>33.465018999999998</v>
      </c>
      <c r="I176" s="107">
        <v>31.991249</v>
      </c>
      <c r="J176" s="107">
        <v>30.366202999999999</v>
      </c>
      <c r="K176" s="107">
        <v>28.834060999999998</v>
      </c>
      <c r="L176" s="107">
        <v>25.344439999999999</v>
      </c>
      <c r="M176" s="107">
        <v>21.547867</v>
      </c>
      <c r="N176" s="107">
        <v>17.516041000000001</v>
      </c>
      <c r="O176" s="107">
        <v>13.536671999999999</v>
      </c>
      <c r="P176" s="107">
        <v>9.7291050000000006</v>
      </c>
      <c r="Q176" s="107">
        <v>8.3696169999999999</v>
      </c>
      <c r="R176" s="107">
        <v>7.5698629999999998</v>
      </c>
      <c r="S176" s="107">
        <v>7.2364660000000001</v>
      </c>
      <c r="T176" s="107">
        <v>6.7181699999999998</v>
      </c>
      <c r="U176" s="107">
        <v>5.8599040000000002</v>
      </c>
      <c r="V176" s="107">
        <v>4.8740059999999996</v>
      </c>
      <c r="W176" s="107">
        <v>4.2979890000000003</v>
      </c>
      <c r="X176" s="107">
        <v>3.7742969999999998</v>
      </c>
      <c r="Y176" s="107">
        <v>3.148101</v>
      </c>
      <c r="Z176" s="107">
        <v>3.1021899999999998</v>
      </c>
      <c r="AA176" s="107">
        <v>2.4912550000000002</v>
      </c>
      <c r="AB176" s="107">
        <v>2.046557</v>
      </c>
      <c r="AC176" s="107">
        <v>2</v>
      </c>
      <c r="AD176" s="107">
        <v>1.874182</v>
      </c>
      <c r="AE176" s="107">
        <v>1.2823850000000001</v>
      </c>
      <c r="AF176" s="107">
        <v>0.61815600000000004</v>
      </c>
      <c r="AG176" s="107">
        <v>0.17028199999999999</v>
      </c>
      <c r="AH176" s="107">
        <v>0</v>
      </c>
      <c r="AI176" s="107">
        <v>0</v>
      </c>
      <c r="AJ176" s="107">
        <v>0</v>
      </c>
      <c r="AK176" s="108" t="s">
        <v>368</v>
      </c>
    </row>
    <row r="177" spans="1:37" ht="15" customHeight="1" x14ac:dyDescent="0.35">
      <c r="A177" s="102" t="s">
        <v>416</v>
      </c>
      <c r="B177" s="106" t="s">
        <v>244</v>
      </c>
      <c r="C177" s="107">
        <v>4.7210000000000001</v>
      </c>
      <c r="D177" s="107">
        <v>4.4372400000000001</v>
      </c>
      <c r="E177" s="107">
        <v>4.185937</v>
      </c>
      <c r="F177" s="107">
        <v>3.9667509999999999</v>
      </c>
      <c r="G177" s="107">
        <v>3.5815009999999998</v>
      </c>
      <c r="H177" s="107">
        <v>3.228313</v>
      </c>
      <c r="I177" s="107">
        <v>2.908725</v>
      </c>
      <c r="J177" s="107">
        <v>2.4260120000000001</v>
      </c>
      <c r="K177" s="107">
        <v>2.2884479999999998</v>
      </c>
      <c r="L177" s="107">
        <v>2.2178849999999999</v>
      </c>
      <c r="M177" s="107">
        <v>2.1624110000000001</v>
      </c>
      <c r="N177" s="107">
        <v>2.119443</v>
      </c>
      <c r="O177" s="107">
        <v>2.086652</v>
      </c>
      <c r="P177" s="107">
        <v>2.0619999999999998</v>
      </c>
      <c r="Q177" s="107">
        <v>2.0437430000000001</v>
      </c>
      <c r="R177" s="107">
        <v>2.030427</v>
      </c>
      <c r="S177" s="107">
        <v>2.020861</v>
      </c>
      <c r="T177" s="107">
        <v>2.0140940000000001</v>
      </c>
      <c r="U177" s="107">
        <v>2.0053640000000001</v>
      </c>
      <c r="V177" s="107">
        <v>2</v>
      </c>
      <c r="W177" s="107">
        <v>2</v>
      </c>
      <c r="X177" s="107">
        <v>1.562724</v>
      </c>
      <c r="Y177" s="107">
        <v>1</v>
      </c>
      <c r="Z177" s="107">
        <v>1</v>
      </c>
      <c r="AA177" s="107">
        <v>0.421767</v>
      </c>
      <c r="AB177" s="107">
        <v>0</v>
      </c>
      <c r="AC177" s="107">
        <v>0</v>
      </c>
      <c r="AD177" s="107">
        <v>0</v>
      </c>
      <c r="AE177" s="107">
        <v>0</v>
      </c>
      <c r="AF177" s="107">
        <v>0</v>
      </c>
      <c r="AG177" s="107">
        <v>0</v>
      </c>
      <c r="AH177" s="107">
        <v>0</v>
      </c>
      <c r="AI177" s="107">
        <v>0</v>
      </c>
      <c r="AJ177" s="107">
        <v>0</v>
      </c>
      <c r="AK177" s="108" t="s">
        <v>368</v>
      </c>
    </row>
    <row r="178" spans="1:37" ht="15" customHeight="1" x14ac:dyDescent="0.35">
      <c r="A178" s="102" t="s">
        <v>417</v>
      </c>
      <c r="B178" s="106" t="s">
        <v>246</v>
      </c>
      <c r="C178" s="107">
        <v>3</v>
      </c>
      <c r="D178" s="107">
        <v>3</v>
      </c>
      <c r="E178" s="107">
        <v>3</v>
      </c>
      <c r="F178" s="107">
        <v>3</v>
      </c>
      <c r="G178" s="107">
        <v>3</v>
      </c>
      <c r="H178" s="107">
        <v>3</v>
      </c>
      <c r="I178" s="107">
        <v>3</v>
      </c>
      <c r="J178" s="107">
        <v>3</v>
      </c>
      <c r="K178" s="107">
        <v>3</v>
      </c>
      <c r="L178" s="107">
        <v>3</v>
      </c>
      <c r="M178" s="107">
        <v>3</v>
      </c>
      <c r="N178" s="107">
        <v>3</v>
      </c>
      <c r="O178" s="107">
        <v>3</v>
      </c>
      <c r="P178" s="107">
        <v>3</v>
      </c>
      <c r="Q178" s="107">
        <v>3</v>
      </c>
      <c r="R178" s="107">
        <v>3</v>
      </c>
      <c r="S178" s="107">
        <v>3</v>
      </c>
      <c r="T178" s="107">
        <v>2.766149</v>
      </c>
      <c r="U178" s="107">
        <v>2.5669499999999998</v>
      </c>
      <c r="V178" s="107">
        <v>2.4138739999999999</v>
      </c>
      <c r="W178" s="107">
        <v>2.2979889999999998</v>
      </c>
      <c r="X178" s="107">
        <v>2.2115719999999999</v>
      </c>
      <c r="Y178" s="107">
        <v>2.148101</v>
      </c>
      <c r="Z178" s="107">
        <v>2.1021899999999998</v>
      </c>
      <c r="AA178" s="107">
        <v>2.0694889999999999</v>
      </c>
      <c r="AB178" s="107">
        <v>2.046557</v>
      </c>
      <c r="AC178" s="107">
        <v>2</v>
      </c>
      <c r="AD178" s="107">
        <v>1.874182</v>
      </c>
      <c r="AE178" s="107">
        <v>1.2823850000000001</v>
      </c>
      <c r="AF178" s="107">
        <v>0.61815600000000004</v>
      </c>
      <c r="AG178" s="107">
        <v>0.17028199999999999</v>
      </c>
      <c r="AH178" s="107">
        <v>0</v>
      </c>
      <c r="AI178" s="107">
        <v>0</v>
      </c>
      <c r="AJ178" s="107">
        <v>0</v>
      </c>
      <c r="AK178" s="108" t="s">
        <v>368</v>
      </c>
    </row>
    <row r="179" spans="1:37" ht="15" customHeight="1" x14ac:dyDescent="0.35">
      <c r="A179" s="102" t="s">
        <v>418</v>
      </c>
      <c r="B179" s="106" t="s">
        <v>248</v>
      </c>
      <c r="C179" s="107">
        <v>30.692001000000001</v>
      </c>
      <c r="D179" s="107">
        <v>30.278625000000002</v>
      </c>
      <c r="E179" s="107">
        <v>29.739515000000001</v>
      </c>
      <c r="F179" s="107">
        <v>29.058710000000001</v>
      </c>
      <c r="G179" s="107">
        <v>28.225905999999998</v>
      </c>
      <c r="H179" s="107">
        <v>27.236708</v>
      </c>
      <c r="I179" s="107">
        <v>26.082525</v>
      </c>
      <c r="J179" s="107">
        <v>24.940190999999999</v>
      </c>
      <c r="K179" s="107">
        <v>23.545611999999998</v>
      </c>
      <c r="L179" s="107">
        <v>20.126556000000001</v>
      </c>
      <c r="M179" s="107">
        <v>16.385453999999999</v>
      </c>
      <c r="N179" s="107">
        <v>12.396597</v>
      </c>
      <c r="O179" s="107">
        <v>8.4500200000000003</v>
      </c>
      <c r="P179" s="107">
        <v>4.6671050000000003</v>
      </c>
      <c r="Q179" s="107">
        <v>3.3258730000000001</v>
      </c>
      <c r="R179" s="107">
        <v>2.5394369999999999</v>
      </c>
      <c r="S179" s="107">
        <v>2.2156060000000002</v>
      </c>
      <c r="T179" s="107">
        <v>1.937926</v>
      </c>
      <c r="U179" s="107">
        <v>1.28759</v>
      </c>
      <c r="V179" s="107">
        <v>0.46013199999999999</v>
      </c>
      <c r="W179" s="107">
        <v>0</v>
      </c>
      <c r="X179" s="107">
        <v>0</v>
      </c>
      <c r="Y179" s="107">
        <v>0</v>
      </c>
      <c r="Z179" s="107">
        <v>0</v>
      </c>
      <c r="AA179" s="107">
        <v>0</v>
      </c>
      <c r="AB179" s="107">
        <v>0</v>
      </c>
      <c r="AC179" s="107">
        <v>0</v>
      </c>
      <c r="AD179" s="107">
        <v>0</v>
      </c>
      <c r="AE179" s="107">
        <v>0</v>
      </c>
      <c r="AF179" s="107">
        <v>0</v>
      </c>
      <c r="AG179" s="107">
        <v>0</v>
      </c>
      <c r="AH179" s="107">
        <v>0</v>
      </c>
      <c r="AI179" s="107">
        <v>0</v>
      </c>
      <c r="AJ179" s="107">
        <v>0</v>
      </c>
      <c r="AK179" s="108" t="s">
        <v>368</v>
      </c>
    </row>
    <row r="180" spans="1:37" ht="15" customHeight="1" x14ac:dyDescent="0.35">
      <c r="A180" s="102" t="s">
        <v>419</v>
      </c>
      <c r="B180" s="105" t="s">
        <v>310</v>
      </c>
      <c r="C180" s="109">
        <v>2728.741943</v>
      </c>
      <c r="D180" s="109">
        <v>2631.5463869999999</v>
      </c>
      <c r="E180" s="109">
        <v>2538.5214839999999</v>
      </c>
      <c r="F180" s="109">
        <v>2446.27124</v>
      </c>
      <c r="G180" s="109">
        <v>2349.8002929999998</v>
      </c>
      <c r="H180" s="109">
        <v>2232.296875</v>
      </c>
      <c r="I180" s="109">
        <v>2128.6743160000001</v>
      </c>
      <c r="J180" s="109">
        <v>2026.4326169999999</v>
      </c>
      <c r="K180" s="109">
        <v>1929.7532960000001</v>
      </c>
      <c r="L180" s="109">
        <v>1829.450073</v>
      </c>
      <c r="M180" s="109">
        <v>1721.3271480000001</v>
      </c>
      <c r="N180" s="109">
        <v>1594.8364260000001</v>
      </c>
      <c r="O180" s="109">
        <v>1464.7104489999999</v>
      </c>
      <c r="P180" s="109">
        <v>1334.5633539999999</v>
      </c>
      <c r="Q180" s="109">
        <v>1231.015259</v>
      </c>
      <c r="R180" s="109">
        <v>1141.918457</v>
      </c>
      <c r="S180" s="109">
        <v>1053.5158690000001</v>
      </c>
      <c r="T180" s="109">
        <v>969.68499799999995</v>
      </c>
      <c r="U180" s="109">
        <v>906.70452899999998</v>
      </c>
      <c r="V180" s="109">
        <v>835.82226600000001</v>
      </c>
      <c r="W180" s="109">
        <v>776.64923099999999</v>
      </c>
      <c r="X180" s="109">
        <v>710.40698199999997</v>
      </c>
      <c r="Y180" s="109">
        <v>656.64575200000002</v>
      </c>
      <c r="Z180" s="109">
        <v>597.98205600000006</v>
      </c>
      <c r="AA180" s="109">
        <v>541.08441200000004</v>
      </c>
      <c r="AB180" s="109">
        <v>494.80404700000003</v>
      </c>
      <c r="AC180" s="109">
        <v>452.75570699999997</v>
      </c>
      <c r="AD180" s="109">
        <v>401.067657</v>
      </c>
      <c r="AE180" s="109">
        <v>357.33709700000003</v>
      </c>
      <c r="AF180" s="109">
        <v>314.92657500000001</v>
      </c>
      <c r="AG180" s="109">
        <v>266.90798999999998</v>
      </c>
      <c r="AH180" s="109">
        <v>208.40373199999999</v>
      </c>
      <c r="AI180" s="109">
        <v>168.269531</v>
      </c>
      <c r="AJ180" s="109">
        <v>133.399002</v>
      </c>
      <c r="AK180" s="110">
        <v>-8.8977000000000001E-2</v>
      </c>
    </row>
    <row r="183" spans="1:37" ht="15" customHeight="1" x14ac:dyDescent="0.35">
      <c r="B183" s="105" t="s">
        <v>420</v>
      </c>
    </row>
    <row r="184" spans="1:37" ht="15" customHeight="1" x14ac:dyDescent="0.35">
      <c r="A184" s="102" t="s">
        <v>421</v>
      </c>
      <c r="B184" s="106" t="s">
        <v>242</v>
      </c>
      <c r="C184" s="107">
        <v>936.50335700000005</v>
      </c>
      <c r="D184" s="107">
        <v>910.85522500000002</v>
      </c>
      <c r="E184" s="107">
        <v>895.49011199999995</v>
      </c>
      <c r="F184" s="107">
        <v>886.81848100000002</v>
      </c>
      <c r="G184" s="107">
        <v>879.02179000000001</v>
      </c>
      <c r="H184" s="107">
        <v>877.83746299999996</v>
      </c>
      <c r="I184" s="107">
        <v>880.23181199999999</v>
      </c>
      <c r="J184" s="107">
        <v>882.90625</v>
      </c>
      <c r="K184" s="107">
        <v>884.62634300000002</v>
      </c>
      <c r="L184" s="107">
        <v>886.37512200000003</v>
      </c>
      <c r="M184" s="107">
        <v>884.21307400000001</v>
      </c>
      <c r="N184" s="107">
        <v>876.97082499999999</v>
      </c>
      <c r="O184" s="107">
        <v>876.83715800000004</v>
      </c>
      <c r="P184" s="107">
        <v>879.66931199999999</v>
      </c>
      <c r="Q184" s="107">
        <v>881.56420900000001</v>
      </c>
      <c r="R184" s="107">
        <v>883.42627000000005</v>
      </c>
      <c r="S184" s="107">
        <v>885.28460700000005</v>
      </c>
      <c r="T184" s="107">
        <v>885.15185499999995</v>
      </c>
      <c r="U184" s="107">
        <v>884.84075900000005</v>
      </c>
      <c r="V184" s="107">
        <v>885.79675299999997</v>
      </c>
      <c r="W184" s="107">
        <v>888.74548300000004</v>
      </c>
      <c r="X184" s="107">
        <v>890.29205300000001</v>
      </c>
      <c r="Y184" s="107">
        <v>892.61261000000002</v>
      </c>
      <c r="Z184" s="107">
        <v>894.881348</v>
      </c>
      <c r="AA184" s="107">
        <v>897.54455600000006</v>
      </c>
      <c r="AB184" s="107">
        <v>899.26458700000001</v>
      </c>
      <c r="AC184" s="107">
        <v>901.001892</v>
      </c>
      <c r="AD184" s="107">
        <v>903.10620100000006</v>
      </c>
      <c r="AE184" s="107">
        <v>905.16424600000005</v>
      </c>
      <c r="AF184" s="107">
        <v>906.71649200000002</v>
      </c>
      <c r="AG184" s="107">
        <v>908.77978499999995</v>
      </c>
      <c r="AH184" s="107">
        <v>909.80273399999999</v>
      </c>
      <c r="AI184" s="107">
        <v>910.72021500000005</v>
      </c>
      <c r="AJ184" s="107">
        <v>912.03375200000005</v>
      </c>
      <c r="AK184" s="108">
        <v>4.0000000000000003E-5</v>
      </c>
    </row>
    <row r="185" spans="1:37" ht="15" customHeight="1" x14ac:dyDescent="0.35">
      <c r="A185" s="102" t="s">
        <v>422</v>
      </c>
      <c r="B185" s="106" t="s">
        <v>250</v>
      </c>
      <c r="C185" s="107">
        <v>47.200004999999997</v>
      </c>
      <c r="D185" s="107">
        <v>47.403998999999999</v>
      </c>
      <c r="E185" s="107">
        <v>47.612076000000002</v>
      </c>
      <c r="F185" s="107">
        <v>47.824322000000002</v>
      </c>
      <c r="G185" s="107">
        <v>47.954169999999998</v>
      </c>
      <c r="H185" s="107">
        <v>48.097442999999998</v>
      </c>
      <c r="I185" s="107">
        <v>47.322678000000003</v>
      </c>
      <c r="J185" s="107">
        <v>47.489249999999998</v>
      </c>
      <c r="K185" s="107">
        <v>47.666106999999997</v>
      </c>
      <c r="L185" s="107">
        <v>47.905124999999998</v>
      </c>
      <c r="M185" s="107">
        <v>48.148926000000003</v>
      </c>
      <c r="N185" s="107">
        <v>48.397593999999998</v>
      </c>
      <c r="O185" s="107">
        <v>48.651249</v>
      </c>
      <c r="P185" s="107">
        <v>48.909968999999997</v>
      </c>
      <c r="Q185" s="107">
        <v>49.151558000000001</v>
      </c>
      <c r="R185" s="107">
        <v>49.420731000000004</v>
      </c>
      <c r="S185" s="107">
        <v>49.687190999999999</v>
      </c>
      <c r="T185" s="107">
        <v>49.919746000000004</v>
      </c>
      <c r="U185" s="107">
        <v>50.169528999999997</v>
      </c>
      <c r="V185" s="107">
        <v>50.460892000000001</v>
      </c>
      <c r="W185" s="107">
        <v>50.75808</v>
      </c>
      <c r="X185" s="107">
        <v>50.952365999999998</v>
      </c>
      <c r="Y185" s="107">
        <v>51.261566000000002</v>
      </c>
      <c r="Z185" s="107">
        <v>51.576942000000003</v>
      </c>
      <c r="AA185" s="107">
        <v>51.842711999999999</v>
      </c>
      <c r="AB185" s="107">
        <v>52.008674999999997</v>
      </c>
      <c r="AC185" s="107">
        <v>52.343349000000003</v>
      </c>
      <c r="AD185" s="107">
        <v>52.626801</v>
      </c>
      <c r="AE185" s="107">
        <v>51.974997999999999</v>
      </c>
      <c r="AF185" s="107">
        <v>52.300044999999997</v>
      </c>
      <c r="AG185" s="107">
        <v>52.633873000000001</v>
      </c>
      <c r="AH185" s="107">
        <v>52.993594999999999</v>
      </c>
      <c r="AI185" s="107">
        <v>53.301022000000003</v>
      </c>
      <c r="AJ185" s="107">
        <v>53.652625999999998</v>
      </c>
      <c r="AK185" s="108">
        <v>3.8769999999999998E-3</v>
      </c>
    </row>
    <row r="186" spans="1:37" ht="15" customHeight="1" x14ac:dyDescent="0.35">
      <c r="A186" s="102" t="s">
        <v>423</v>
      </c>
      <c r="B186" s="106" t="s">
        <v>255</v>
      </c>
      <c r="C186" s="107">
        <v>29.16</v>
      </c>
      <c r="D186" s="107">
        <v>28.993198</v>
      </c>
      <c r="E186" s="107">
        <v>28.830814</v>
      </c>
      <c r="F186" s="107">
        <v>28.698181000000002</v>
      </c>
      <c r="G186" s="107">
        <v>28.871372000000001</v>
      </c>
      <c r="H186" s="107">
        <v>29.048023000000001</v>
      </c>
      <c r="I186" s="107">
        <v>29.228210000000001</v>
      </c>
      <c r="J186" s="107">
        <v>29.411999000000002</v>
      </c>
      <c r="K186" s="107">
        <v>29.599463</v>
      </c>
      <c r="L186" s="107">
        <v>29.744554999999998</v>
      </c>
      <c r="M186" s="107">
        <v>29.937885000000001</v>
      </c>
      <c r="N186" s="107">
        <v>30.115998999999999</v>
      </c>
      <c r="O186" s="107">
        <v>30.210578999999999</v>
      </c>
      <c r="P186" s="107">
        <v>30.275282000000001</v>
      </c>
      <c r="Q186" s="107">
        <v>30.348227999999999</v>
      </c>
      <c r="R186" s="107">
        <v>30.205151000000001</v>
      </c>
      <c r="S186" s="107">
        <v>30.400558</v>
      </c>
      <c r="T186" s="107">
        <v>30.532520000000002</v>
      </c>
      <c r="U186" s="107">
        <v>30.70055</v>
      </c>
      <c r="V186" s="107">
        <v>30.885597000000001</v>
      </c>
      <c r="W186" s="107">
        <v>31.11758</v>
      </c>
      <c r="X186" s="107">
        <v>31.312695000000001</v>
      </c>
      <c r="Y186" s="107">
        <v>31.461216</v>
      </c>
      <c r="Z186" s="107">
        <v>30.550689999999999</v>
      </c>
      <c r="AA186" s="107">
        <v>30.808035</v>
      </c>
      <c r="AB186" s="107">
        <v>31.044256000000001</v>
      </c>
      <c r="AC186" s="107">
        <v>31.312002</v>
      </c>
      <c r="AD186" s="107">
        <v>31.573992000000001</v>
      </c>
      <c r="AE186" s="107">
        <v>31.813006999999999</v>
      </c>
      <c r="AF186" s="107">
        <v>32.097136999999996</v>
      </c>
      <c r="AG186" s="107">
        <v>32.386955</v>
      </c>
      <c r="AH186" s="107">
        <v>32.682563999999999</v>
      </c>
      <c r="AI186" s="107">
        <v>32.984085</v>
      </c>
      <c r="AJ186" s="107">
        <v>33.291640999999998</v>
      </c>
      <c r="AK186" s="108">
        <v>4.3299999999999996E-3</v>
      </c>
    </row>
    <row r="187" spans="1:37" ht="15" customHeight="1" x14ac:dyDescent="0.35">
      <c r="A187" s="102" t="s">
        <v>424</v>
      </c>
      <c r="B187" s="106" t="s">
        <v>260</v>
      </c>
      <c r="C187" s="107">
        <v>73.754028000000005</v>
      </c>
      <c r="D187" s="107">
        <v>74.558807000000002</v>
      </c>
      <c r="E187" s="107">
        <v>75.016578999999993</v>
      </c>
      <c r="F187" s="107">
        <v>74.483513000000002</v>
      </c>
      <c r="G187" s="107">
        <v>74.903328000000002</v>
      </c>
      <c r="H187" s="107">
        <v>74.312172000000004</v>
      </c>
      <c r="I187" s="107">
        <v>74.691505000000006</v>
      </c>
      <c r="J187" s="107">
        <v>74.194252000000006</v>
      </c>
      <c r="K187" s="107">
        <v>74.707061999999993</v>
      </c>
      <c r="L187" s="107">
        <v>75.230103</v>
      </c>
      <c r="M187" s="107">
        <v>75.763626000000002</v>
      </c>
      <c r="N187" s="107">
        <v>75.307807999999994</v>
      </c>
      <c r="O187" s="107">
        <v>74.862876999999997</v>
      </c>
      <c r="P187" s="107">
        <v>75.429046999999997</v>
      </c>
      <c r="Q187" s="107">
        <v>76.006538000000006</v>
      </c>
      <c r="R187" s="107">
        <v>76.573532</v>
      </c>
      <c r="S187" s="107">
        <v>77.115836999999999</v>
      </c>
      <c r="T187" s="107">
        <v>77.725121000000001</v>
      </c>
      <c r="U187" s="107">
        <v>77.062759</v>
      </c>
      <c r="V187" s="107">
        <v>77.429114999999996</v>
      </c>
      <c r="W187" s="107">
        <v>78.034263999999993</v>
      </c>
      <c r="X187" s="107">
        <v>77.252716000000007</v>
      </c>
      <c r="Y187" s="107">
        <v>77.929259999999999</v>
      </c>
      <c r="Z187" s="107">
        <v>78.074096999999995</v>
      </c>
      <c r="AA187" s="107">
        <v>78.173759000000004</v>
      </c>
      <c r="AB187" s="107">
        <v>78.497817999999995</v>
      </c>
      <c r="AC187" s="107">
        <v>79.026732999999993</v>
      </c>
      <c r="AD187" s="107">
        <v>79.704498000000001</v>
      </c>
      <c r="AE187" s="107">
        <v>80.466399999999993</v>
      </c>
      <c r="AF187" s="107">
        <v>81.243538000000001</v>
      </c>
      <c r="AG187" s="107">
        <v>82.036224000000004</v>
      </c>
      <c r="AH187" s="107">
        <v>82.844772000000006</v>
      </c>
      <c r="AI187" s="107">
        <v>83.667793000000003</v>
      </c>
      <c r="AJ187" s="107">
        <v>84.508987000000005</v>
      </c>
      <c r="AK187" s="108">
        <v>3.9220000000000001E-3</v>
      </c>
    </row>
    <row r="188" spans="1:37" ht="15" customHeight="1" x14ac:dyDescent="0.35">
      <c r="A188" s="102" t="s">
        <v>425</v>
      </c>
      <c r="B188" s="106" t="s">
        <v>265</v>
      </c>
      <c r="C188" s="107">
        <v>408.14001500000001</v>
      </c>
      <c r="D188" s="107">
        <v>411.34274299999998</v>
      </c>
      <c r="E188" s="107">
        <v>414.60964999999999</v>
      </c>
      <c r="F188" s="107">
        <v>417.94186400000001</v>
      </c>
      <c r="G188" s="107">
        <v>421.34066799999999</v>
      </c>
      <c r="H188" s="107">
        <v>424.73052999999999</v>
      </c>
      <c r="I188" s="107">
        <v>428.21127300000001</v>
      </c>
      <c r="J188" s="107">
        <v>431.69683800000001</v>
      </c>
      <c r="K188" s="107">
        <v>434.37338299999999</v>
      </c>
      <c r="L188" s="107">
        <v>438.07861300000002</v>
      </c>
      <c r="M188" s="107">
        <v>441.86914100000001</v>
      </c>
      <c r="N188" s="107">
        <v>443.74774200000002</v>
      </c>
      <c r="O188" s="107">
        <v>444.746826</v>
      </c>
      <c r="P188" s="107">
        <v>444.23547400000001</v>
      </c>
      <c r="Q188" s="107">
        <v>445.61651599999999</v>
      </c>
      <c r="R188" s="107">
        <v>447.37304699999999</v>
      </c>
      <c r="S188" s="107">
        <v>450.20770299999998</v>
      </c>
      <c r="T188" s="107">
        <v>453.192566</v>
      </c>
      <c r="U188" s="107">
        <v>455.67306500000001</v>
      </c>
      <c r="V188" s="107">
        <v>455.23440599999998</v>
      </c>
      <c r="W188" s="107">
        <v>453.89593500000001</v>
      </c>
      <c r="X188" s="107">
        <v>455.65072600000002</v>
      </c>
      <c r="Y188" s="107">
        <v>450.31094400000001</v>
      </c>
      <c r="Z188" s="107">
        <v>453.25787400000002</v>
      </c>
      <c r="AA188" s="107">
        <v>456.30365</v>
      </c>
      <c r="AB188" s="107">
        <v>460.450378</v>
      </c>
      <c r="AC188" s="107">
        <v>465.70007299999997</v>
      </c>
      <c r="AD188" s="107">
        <v>471.05465700000002</v>
      </c>
      <c r="AE188" s="107">
        <v>476.51644900000002</v>
      </c>
      <c r="AF188" s="107">
        <v>481.61431900000002</v>
      </c>
      <c r="AG188" s="107">
        <v>486.11874399999999</v>
      </c>
      <c r="AH188" s="107">
        <v>489.82290599999999</v>
      </c>
      <c r="AI188" s="107">
        <v>493.19726600000001</v>
      </c>
      <c r="AJ188" s="107">
        <v>496.60611</v>
      </c>
      <c r="AK188" s="108">
        <v>5.9040000000000004E-3</v>
      </c>
    </row>
    <row r="189" spans="1:37" ht="15" customHeight="1" x14ac:dyDescent="0.35">
      <c r="A189" s="102" t="s">
        <v>426</v>
      </c>
      <c r="B189" s="106" t="s">
        <v>270</v>
      </c>
      <c r="C189" s="107">
        <v>66.219994</v>
      </c>
      <c r="D189" s="107">
        <v>64.784401000000003</v>
      </c>
      <c r="E189" s="107">
        <v>62.829268999999996</v>
      </c>
      <c r="F189" s="107">
        <v>61.955165999999998</v>
      </c>
      <c r="G189" s="107">
        <v>62.182884000000001</v>
      </c>
      <c r="H189" s="107">
        <v>62.305472999999999</v>
      </c>
      <c r="I189" s="107">
        <v>62.540733000000003</v>
      </c>
      <c r="J189" s="107">
        <v>61.514296999999999</v>
      </c>
      <c r="K189" s="107">
        <v>61.618915999999999</v>
      </c>
      <c r="L189" s="107">
        <v>60.762084999999999</v>
      </c>
      <c r="M189" s="107">
        <v>61.014648000000001</v>
      </c>
      <c r="N189" s="107">
        <v>60.177216000000001</v>
      </c>
      <c r="O189" s="107">
        <v>60.335144</v>
      </c>
      <c r="P189" s="107">
        <v>60.500225</v>
      </c>
      <c r="Q189" s="107">
        <v>59.772320000000001</v>
      </c>
      <c r="R189" s="107">
        <v>59.011868</v>
      </c>
      <c r="S189" s="107">
        <v>59.229301</v>
      </c>
      <c r="T189" s="107">
        <v>58.517280999999997</v>
      </c>
      <c r="U189" s="107">
        <v>58.793953000000002</v>
      </c>
      <c r="V189" s="107">
        <v>57.016426000000003</v>
      </c>
      <c r="W189" s="107">
        <v>57.104149</v>
      </c>
      <c r="X189" s="107">
        <v>57.415508000000003</v>
      </c>
      <c r="Y189" s="107">
        <v>57.733100999999998</v>
      </c>
      <c r="Z189" s="107">
        <v>58.057045000000002</v>
      </c>
      <c r="AA189" s="107">
        <v>58.387459</v>
      </c>
      <c r="AB189" s="107">
        <v>58.724494999999997</v>
      </c>
      <c r="AC189" s="107">
        <v>59.068260000000002</v>
      </c>
      <c r="AD189" s="107">
        <v>59.418906999999997</v>
      </c>
      <c r="AE189" s="107">
        <v>59.776566000000003</v>
      </c>
      <c r="AF189" s="107">
        <v>59.141373000000002</v>
      </c>
      <c r="AG189" s="107">
        <v>59.513480999999999</v>
      </c>
      <c r="AH189" s="107">
        <v>59.893031999999998</v>
      </c>
      <c r="AI189" s="107">
        <v>60.280166999999999</v>
      </c>
      <c r="AJ189" s="107">
        <v>60.675049000000001</v>
      </c>
      <c r="AK189" s="108">
        <v>-2.0460000000000001E-3</v>
      </c>
    </row>
    <row r="190" spans="1:37" ht="15" customHeight="1" x14ac:dyDescent="0.35">
      <c r="A190" s="102" t="s">
        <v>427</v>
      </c>
      <c r="B190" s="106" t="s">
        <v>275</v>
      </c>
      <c r="C190" s="107">
        <v>99.579993999999999</v>
      </c>
      <c r="D190" s="107">
        <v>100.86159499999999</v>
      </c>
      <c r="E190" s="107">
        <v>102.505432</v>
      </c>
      <c r="F190" s="107">
        <v>104.18214399999999</v>
      </c>
      <c r="G190" s="107">
        <v>105.892387</v>
      </c>
      <c r="H190" s="107">
        <v>107.24015</v>
      </c>
      <c r="I190" s="107">
        <v>108.931381</v>
      </c>
      <c r="J190" s="107">
        <v>107.03632399999999</v>
      </c>
      <c r="K190" s="107">
        <v>108.359695</v>
      </c>
      <c r="L190" s="107">
        <v>110.682755</v>
      </c>
      <c r="M190" s="107">
        <v>112.511848</v>
      </c>
      <c r="N190" s="107">
        <v>112.4627</v>
      </c>
      <c r="O190" s="107">
        <v>114.428589</v>
      </c>
      <c r="P190" s="107">
        <v>116.45137</v>
      </c>
      <c r="Q190" s="107">
        <v>118.521393</v>
      </c>
      <c r="R190" s="107">
        <v>120.622337</v>
      </c>
      <c r="S190" s="107">
        <v>122.747726</v>
      </c>
      <c r="T190" s="107">
        <v>124.93506600000001</v>
      </c>
      <c r="U190" s="107">
        <v>127.17532300000001</v>
      </c>
      <c r="V190" s="107">
        <v>129.458023</v>
      </c>
      <c r="W190" s="107">
        <v>131.70015000000001</v>
      </c>
      <c r="X190" s="107">
        <v>133.07186899999999</v>
      </c>
      <c r="Y190" s="107">
        <v>134.758499</v>
      </c>
      <c r="Z190" s="107">
        <v>137.30403100000001</v>
      </c>
      <c r="AA190" s="107">
        <v>140.12048300000001</v>
      </c>
      <c r="AB190" s="107">
        <v>142.935318</v>
      </c>
      <c r="AC190" s="107">
        <v>145.61528000000001</v>
      </c>
      <c r="AD190" s="107">
        <v>148.56475800000001</v>
      </c>
      <c r="AE190" s="107">
        <v>151.53173799999999</v>
      </c>
      <c r="AF190" s="107">
        <v>154.55941799999999</v>
      </c>
      <c r="AG190" s="107">
        <v>157.60102800000001</v>
      </c>
      <c r="AH190" s="107">
        <v>160.66731300000001</v>
      </c>
      <c r="AI190" s="107">
        <v>163.79016100000001</v>
      </c>
      <c r="AJ190" s="107">
        <v>167.03793300000001</v>
      </c>
      <c r="AK190" s="108">
        <v>1.5890000000000001E-2</v>
      </c>
    </row>
    <row r="191" spans="1:37" ht="15" customHeight="1" x14ac:dyDescent="0.35">
      <c r="A191" s="102" t="s">
        <v>428</v>
      </c>
      <c r="B191" s="106" t="s">
        <v>280</v>
      </c>
      <c r="C191" s="107">
        <v>66.659996000000007</v>
      </c>
      <c r="D191" s="107">
        <v>66.673203000000001</v>
      </c>
      <c r="E191" s="107">
        <v>66.949698999999995</v>
      </c>
      <c r="F191" s="107">
        <v>67.438896</v>
      </c>
      <c r="G191" s="107">
        <v>68.010802999999996</v>
      </c>
      <c r="H191" s="107">
        <v>67.634460000000004</v>
      </c>
      <c r="I191" s="107">
        <v>68.163948000000005</v>
      </c>
      <c r="J191" s="107">
        <v>68.709625000000003</v>
      </c>
      <c r="K191" s="107">
        <v>68.242821000000006</v>
      </c>
      <c r="L191" s="107">
        <v>68.768867</v>
      </c>
      <c r="M191" s="107">
        <v>69.228447000000003</v>
      </c>
      <c r="N191" s="107">
        <v>69.576156999999995</v>
      </c>
      <c r="O191" s="107">
        <v>69.564757999999998</v>
      </c>
      <c r="P191" s="107">
        <v>69.909263999999993</v>
      </c>
      <c r="Q191" s="107">
        <v>70.258362000000005</v>
      </c>
      <c r="R191" s="107">
        <v>66.280197000000001</v>
      </c>
      <c r="S191" s="107">
        <v>67.016647000000006</v>
      </c>
      <c r="T191" s="107">
        <v>67.198158000000006</v>
      </c>
      <c r="U191" s="107">
        <v>67.213904999999997</v>
      </c>
      <c r="V191" s="107">
        <v>67.380836000000002</v>
      </c>
      <c r="W191" s="107">
        <v>67.865082000000001</v>
      </c>
      <c r="X191" s="107">
        <v>68.396652000000003</v>
      </c>
      <c r="Y191" s="107">
        <v>68.935721999999998</v>
      </c>
      <c r="Z191" s="107">
        <v>69.530547999999996</v>
      </c>
      <c r="AA191" s="107">
        <v>69.121452000000005</v>
      </c>
      <c r="AB191" s="107">
        <v>69.834923000000003</v>
      </c>
      <c r="AC191" s="107">
        <v>70.976799</v>
      </c>
      <c r="AD191" s="107">
        <v>71.665572999999995</v>
      </c>
      <c r="AE191" s="107">
        <v>70.541672000000005</v>
      </c>
      <c r="AF191" s="107">
        <v>70.828102000000001</v>
      </c>
      <c r="AG191" s="107">
        <v>71.441460000000006</v>
      </c>
      <c r="AH191" s="107">
        <v>70.958832000000001</v>
      </c>
      <c r="AI191" s="107">
        <v>71.580048000000005</v>
      </c>
      <c r="AJ191" s="107">
        <v>72.505195999999998</v>
      </c>
      <c r="AK191" s="108">
        <v>2.624E-3</v>
      </c>
    </row>
    <row r="192" spans="1:37" ht="15" customHeight="1" x14ac:dyDescent="0.35">
      <c r="A192" s="102" t="s">
        <v>429</v>
      </c>
      <c r="B192" s="106" t="s">
        <v>285</v>
      </c>
      <c r="C192" s="107">
        <v>181.39636200000001</v>
      </c>
      <c r="D192" s="107">
        <v>183.635986</v>
      </c>
      <c r="E192" s="107">
        <v>185.508713</v>
      </c>
      <c r="F192" s="107">
        <v>187.41890000000001</v>
      </c>
      <c r="G192" s="107">
        <v>189.367279</v>
      </c>
      <c r="H192" s="107">
        <v>191.35459900000001</v>
      </c>
      <c r="I192" s="107">
        <v>193.38171399999999</v>
      </c>
      <c r="J192" s="107">
        <v>195.44935599999999</v>
      </c>
      <c r="K192" s="107">
        <v>197.55831900000001</v>
      </c>
      <c r="L192" s="107">
        <v>199.70948799999999</v>
      </c>
      <c r="M192" s="107">
        <v>201.90368699999999</v>
      </c>
      <c r="N192" s="107">
        <v>204.141785</v>
      </c>
      <c r="O192" s="107">
        <v>206.42460600000001</v>
      </c>
      <c r="P192" s="107">
        <v>208.75311300000001</v>
      </c>
      <c r="Q192" s="107">
        <v>209.028595</v>
      </c>
      <c r="R192" s="107">
        <v>213.47927899999999</v>
      </c>
      <c r="S192" s="107">
        <v>218.151184</v>
      </c>
      <c r="T192" s="107">
        <v>221.88681</v>
      </c>
      <c r="U192" s="107">
        <v>226.626419</v>
      </c>
      <c r="V192" s="107">
        <v>230.41516100000001</v>
      </c>
      <c r="W192" s="107">
        <v>234.23353599999999</v>
      </c>
      <c r="X192" s="107">
        <v>239.12973</v>
      </c>
      <c r="Y192" s="107">
        <v>244.10144</v>
      </c>
      <c r="Z192" s="107">
        <v>249.03805500000001</v>
      </c>
      <c r="AA192" s="107">
        <v>254.24482699999999</v>
      </c>
      <c r="AB192" s="107">
        <v>259.56866500000001</v>
      </c>
      <c r="AC192" s="107">
        <v>264.93951399999997</v>
      </c>
      <c r="AD192" s="107">
        <v>269.27984600000002</v>
      </c>
      <c r="AE192" s="107">
        <v>274.533051</v>
      </c>
      <c r="AF192" s="107">
        <v>279.80337500000002</v>
      </c>
      <c r="AG192" s="107">
        <v>284.93814099999997</v>
      </c>
      <c r="AH192" s="107">
        <v>290.16366599999998</v>
      </c>
      <c r="AI192" s="107">
        <v>295.30987499999998</v>
      </c>
      <c r="AJ192" s="107">
        <v>300.25030500000003</v>
      </c>
      <c r="AK192" s="108">
        <v>1.5483E-2</v>
      </c>
    </row>
    <row r="193" spans="1:37" ht="15" customHeight="1" x14ac:dyDescent="0.35">
      <c r="A193" s="102" t="s">
        <v>430</v>
      </c>
      <c r="B193" s="106" t="s">
        <v>290</v>
      </c>
      <c r="C193" s="107">
        <v>67.344109000000003</v>
      </c>
      <c r="D193" s="107">
        <v>69.675963999999993</v>
      </c>
      <c r="E193" s="107">
        <v>71.052779999999998</v>
      </c>
      <c r="F193" s="107">
        <v>72.442527999999996</v>
      </c>
      <c r="G193" s="107">
        <v>73.871039999999994</v>
      </c>
      <c r="H193" s="107">
        <v>75.123154</v>
      </c>
      <c r="I193" s="107">
        <v>76.654099000000002</v>
      </c>
      <c r="J193" s="107">
        <v>78.318047000000007</v>
      </c>
      <c r="K193" s="107">
        <v>79.858138999999994</v>
      </c>
      <c r="L193" s="107">
        <v>81.432541000000001</v>
      </c>
      <c r="M193" s="107">
        <v>83.038314999999997</v>
      </c>
      <c r="N193" s="107">
        <v>84.676833999999999</v>
      </c>
      <c r="O193" s="107">
        <v>86.346069</v>
      </c>
      <c r="P193" s="107">
        <v>88.044533000000001</v>
      </c>
      <c r="Q193" s="107">
        <v>89.743431000000001</v>
      </c>
      <c r="R193" s="107">
        <v>91.535056999999995</v>
      </c>
      <c r="S193" s="107">
        <v>93.304694999999995</v>
      </c>
      <c r="T193" s="107">
        <v>95.168792999999994</v>
      </c>
      <c r="U193" s="107">
        <v>97.038155000000003</v>
      </c>
      <c r="V193" s="107">
        <v>98.945533999999995</v>
      </c>
      <c r="W193" s="107">
        <v>100.888214</v>
      </c>
      <c r="X193" s="107">
        <v>102.868408</v>
      </c>
      <c r="Y193" s="107">
        <v>104.886787</v>
      </c>
      <c r="Z193" s="107">
        <v>106.94593</v>
      </c>
      <c r="AA193" s="107">
        <v>109.048225</v>
      </c>
      <c r="AB193" s="107">
        <v>111.194283</v>
      </c>
      <c r="AC193" s="107">
        <v>113.384102</v>
      </c>
      <c r="AD193" s="107">
        <v>115.617149</v>
      </c>
      <c r="AE193" s="107">
        <v>117.893951</v>
      </c>
      <c r="AF193" s="107">
        <v>120.216042</v>
      </c>
      <c r="AG193" s="107">
        <v>122.58420599999999</v>
      </c>
      <c r="AH193" s="107">
        <v>125.00007600000001</v>
      </c>
      <c r="AI193" s="107">
        <v>127.46566</v>
      </c>
      <c r="AJ193" s="107">
        <v>129.981979</v>
      </c>
      <c r="AK193" s="108">
        <v>1.9677E-2</v>
      </c>
    </row>
    <row r="194" spans="1:37" ht="15" customHeight="1" x14ac:dyDescent="0.35">
      <c r="A194" s="102" t="s">
        <v>431</v>
      </c>
      <c r="B194" s="106" t="s">
        <v>295</v>
      </c>
      <c r="C194" s="107">
        <v>87.739998</v>
      </c>
      <c r="D194" s="107">
        <v>88.164803000000006</v>
      </c>
      <c r="E194" s="107">
        <v>88.934691999999998</v>
      </c>
      <c r="F194" s="107">
        <v>89.719986000000006</v>
      </c>
      <c r="G194" s="107">
        <v>90.520988000000003</v>
      </c>
      <c r="H194" s="107">
        <v>91.338013000000004</v>
      </c>
      <c r="I194" s="107">
        <v>92.115951999999993</v>
      </c>
      <c r="J194" s="107">
        <v>92.965996000000004</v>
      </c>
      <c r="K194" s="107">
        <v>93.745613000000006</v>
      </c>
      <c r="L194" s="107">
        <v>93.523055999999997</v>
      </c>
      <c r="M194" s="107">
        <v>92.425110000000004</v>
      </c>
      <c r="N194" s="107">
        <v>92.313911000000004</v>
      </c>
      <c r="O194" s="107">
        <v>92.144699000000003</v>
      </c>
      <c r="P194" s="107">
        <v>93.053573999999998</v>
      </c>
      <c r="Q194" s="107">
        <v>93.832290999999998</v>
      </c>
      <c r="R194" s="107">
        <v>94.490677000000005</v>
      </c>
      <c r="S194" s="107">
        <v>94.379645999999994</v>
      </c>
      <c r="T194" s="107">
        <v>93.371071000000001</v>
      </c>
      <c r="U194" s="107">
        <v>93.427750000000003</v>
      </c>
      <c r="V194" s="107">
        <v>94.469397999999998</v>
      </c>
      <c r="W194" s="107">
        <v>95.436653000000007</v>
      </c>
      <c r="X194" s="107">
        <v>94.447777000000002</v>
      </c>
      <c r="Y194" s="107">
        <v>95.565262000000004</v>
      </c>
      <c r="Z194" s="107">
        <v>95.656715000000005</v>
      </c>
      <c r="AA194" s="107">
        <v>96.717101999999997</v>
      </c>
      <c r="AB194" s="107">
        <v>97.907416999999995</v>
      </c>
      <c r="AC194" s="107">
        <v>99.131247999999999</v>
      </c>
      <c r="AD194" s="107">
        <v>100.316681</v>
      </c>
      <c r="AE194" s="107">
        <v>101.572639</v>
      </c>
      <c r="AF194" s="107">
        <v>101.83339700000001</v>
      </c>
      <c r="AG194" s="107">
        <v>103.173096</v>
      </c>
      <c r="AH194" s="107">
        <v>101.468628</v>
      </c>
      <c r="AI194" s="107">
        <v>102.705147</v>
      </c>
      <c r="AJ194" s="107">
        <v>104.98970799999999</v>
      </c>
      <c r="AK194" s="108">
        <v>5.4730000000000004E-3</v>
      </c>
    </row>
    <row r="195" spans="1:37" ht="15" customHeight="1" x14ac:dyDescent="0.35">
      <c r="A195" s="102" t="s">
        <v>432</v>
      </c>
      <c r="B195" s="106" t="s">
        <v>300</v>
      </c>
      <c r="C195" s="107">
        <v>20</v>
      </c>
      <c r="D195" s="107">
        <v>20</v>
      </c>
      <c r="E195" s="107">
        <v>20</v>
      </c>
      <c r="F195" s="107">
        <v>20</v>
      </c>
      <c r="G195" s="107">
        <v>20</v>
      </c>
      <c r="H195" s="107">
        <v>19.999998000000001</v>
      </c>
      <c r="I195" s="107">
        <v>20</v>
      </c>
      <c r="J195" s="107">
        <v>20</v>
      </c>
      <c r="K195" s="107">
        <v>20</v>
      </c>
      <c r="L195" s="107">
        <v>20.000001999999999</v>
      </c>
      <c r="M195" s="107">
        <v>20</v>
      </c>
      <c r="N195" s="107">
        <v>19.942143999999999</v>
      </c>
      <c r="O195" s="107">
        <v>19.942146000000001</v>
      </c>
      <c r="P195" s="107">
        <v>19.809946</v>
      </c>
      <c r="Q195" s="107">
        <v>19.748094999999999</v>
      </c>
      <c r="R195" s="107">
        <v>19.748094999999999</v>
      </c>
      <c r="S195" s="107">
        <v>22.186631999999999</v>
      </c>
      <c r="T195" s="107">
        <v>25.636241999999999</v>
      </c>
      <c r="U195" s="107">
        <v>29.366447000000001</v>
      </c>
      <c r="V195" s="107">
        <v>32.394291000000003</v>
      </c>
      <c r="W195" s="107">
        <v>36.720989000000003</v>
      </c>
      <c r="X195" s="107">
        <v>40.281241999999999</v>
      </c>
      <c r="Y195" s="107">
        <v>45.182400000000001</v>
      </c>
      <c r="Z195" s="107">
        <v>50.381557000000001</v>
      </c>
      <c r="AA195" s="107">
        <v>55.801566999999999</v>
      </c>
      <c r="AB195" s="107">
        <v>61.506062</v>
      </c>
      <c r="AC195" s="107">
        <v>66.521568000000002</v>
      </c>
      <c r="AD195" s="107">
        <v>72.906188999999998</v>
      </c>
      <c r="AE195" s="107">
        <v>79.984604000000004</v>
      </c>
      <c r="AF195" s="107">
        <v>87.285911999999996</v>
      </c>
      <c r="AG195" s="107">
        <v>94.771209999999996</v>
      </c>
      <c r="AH195" s="107">
        <v>102.43235</v>
      </c>
      <c r="AI195" s="107">
        <v>110.356979</v>
      </c>
      <c r="AJ195" s="107">
        <v>118.511139</v>
      </c>
      <c r="AK195" s="108">
        <v>5.7176999999999999E-2</v>
      </c>
    </row>
    <row r="196" spans="1:37" ht="15" customHeight="1" x14ac:dyDescent="0.35">
      <c r="A196" s="102" t="s">
        <v>433</v>
      </c>
      <c r="B196" s="106" t="s">
        <v>305</v>
      </c>
      <c r="C196" s="107">
        <v>25</v>
      </c>
      <c r="D196" s="107">
        <v>25</v>
      </c>
      <c r="E196" s="107">
        <v>24.554976</v>
      </c>
      <c r="F196" s="107">
        <v>24.314357999999999</v>
      </c>
      <c r="G196" s="107">
        <v>24.275648</v>
      </c>
      <c r="H196" s="107">
        <v>24.275649999999999</v>
      </c>
      <c r="I196" s="107">
        <v>24.275648</v>
      </c>
      <c r="J196" s="107">
        <v>24.275648</v>
      </c>
      <c r="K196" s="107">
        <v>24.275648</v>
      </c>
      <c r="L196" s="107">
        <v>24.275649999999999</v>
      </c>
      <c r="M196" s="107">
        <v>24.275649999999999</v>
      </c>
      <c r="N196" s="107">
        <v>24.275649999999999</v>
      </c>
      <c r="O196" s="107">
        <v>24.275649999999999</v>
      </c>
      <c r="P196" s="107">
        <v>24.275649999999999</v>
      </c>
      <c r="Q196" s="107">
        <v>24.275649999999999</v>
      </c>
      <c r="R196" s="107">
        <v>24.273754</v>
      </c>
      <c r="S196" s="107">
        <v>24.330373999999999</v>
      </c>
      <c r="T196" s="107">
        <v>24.540527000000001</v>
      </c>
      <c r="U196" s="107">
        <v>24.681750999999998</v>
      </c>
      <c r="V196" s="107">
        <v>24.505566000000002</v>
      </c>
      <c r="W196" s="107">
        <v>24.651866999999999</v>
      </c>
      <c r="X196" s="107">
        <v>23.864028999999999</v>
      </c>
      <c r="Y196" s="107">
        <v>24.075323000000001</v>
      </c>
      <c r="Z196" s="107">
        <v>24.286276000000001</v>
      </c>
      <c r="AA196" s="107">
        <v>24.497949999999999</v>
      </c>
      <c r="AB196" s="107">
        <v>24.709976000000001</v>
      </c>
      <c r="AC196" s="107">
        <v>24.898315</v>
      </c>
      <c r="AD196" s="107">
        <v>25.131084000000001</v>
      </c>
      <c r="AE196" s="107">
        <v>25.339621999999999</v>
      </c>
      <c r="AF196" s="107">
        <v>25.547522000000001</v>
      </c>
      <c r="AG196" s="107">
        <v>25.751289</v>
      </c>
      <c r="AH196" s="107">
        <v>25.952551</v>
      </c>
      <c r="AI196" s="107">
        <v>26.150162000000002</v>
      </c>
      <c r="AJ196" s="107">
        <v>26.34271</v>
      </c>
      <c r="AK196" s="108">
        <v>1.6360000000000001E-3</v>
      </c>
    </row>
    <row r="197" spans="1:37" ht="15" customHeight="1" thickBot="1" x14ac:dyDescent="0.4">
      <c r="A197" s="102" t="s">
        <v>434</v>
      </c>
      <c r="B197" s="105" t="s">
        <v>310</v>
      </c>
      <c r="C197" s="109">
        <v>2108.6979980000001</v>
      </c>
      <c r="D197" s="109">
        <v>2091.9499510000001</v>
      </c>
      <c r="E197" s="109">
        <v>2083.8945309999999</v>
      </c>
      <c r="F197" s="109">
        <v>2083.2382809999999</v>
      </c>
      <c r="G197" s="109">
        <v>2086.2124020000001</v>
      </c>
      <c r="H197" s="109">
        <v>2093.2971189999998</v>
      </c>
      <c r="I197" s="109">
        <v>2105.7490229999999</v>
      </c>
      <c r="J197" s="109">
        <v>2113.9677729999999</v>
      </c>
      <c r="K197" s="109">
        <v>2124.631836</v>
      </c>
      <c r="L197" s="109">
        <v>2136.4877929999998</v>
      </c>
      <c r="M197" s="109">
        <v>2144.3305660000001</v>
      </c>
      <c r="N197" s="109">
        <v>2142.1066890000002</v>
      </c>
      <c r="O197" s="109">
        <v>2148.7702640000002</v>
      </c>
      <c r="P197" s="109">
        <v>2159.3171390000002</v>
      </c>
      <c r="Q197" s="109">
        <v>2167.8671880000002</v>
      </c>
      <c r="R197" s="109">
        <v>2176.439453</v>
      </c>
      <c r="S197" s="109">
        <v>2194.0419919999999</v>
      </c>
      <c r="T197" s="109">
        <v>2207.7758789999998</v>
      </c>
      <c r="U197" s="109">
        <v>2222.7709960000002</v>
      </c>
      <c r="V197" s="109">
        <v>2234.3923340000001</v>
      </c>
      <c r="W197" s="109">
        <v>2251.1520999999998</v>
      </c>
      <c r="X197" s="109">
        <v>2264.936279</v>
      </c>
      <c r="Y197" s="109">
        <v>2278.814453</v>
      </c>
      <c r="Z197" s="109">
        <v>2299.5415039999998</v>
      </c>
      <c r="AA197" s="109">
        <v>2322.6123050000001</v>
      </c>
      <c r="AB197" s="109">
        <v>2347.6467290000001</v>
      </c>
      <c r="AC197" s="109">
        <v>2373.9196780000002</v>
      </c>
      <c r="AD197" s="109">
        <v>2400.9665530000002</v>
      </c>
      <c r="AE197" s="109">
        <v>2427.1091310000002</v>
      </c>
      <c r="AF197" s="109">
        <v>2453.1870119999999</v>
      </c>
      <c r="AG197" s="109">
        <v>2481.7297359999998</v>
      </c>
      <c r="AH197" s="109">
        <v>2504.6833499999998</v>
      </c>
      <c r="AI197" s="109">
        <v>2531.508789</v>
      </c>
      <c r="AJ197" s="109">
        <v>2560.3872070000002</v>
      </c>
      <c r="AK197" s="110">
        <v>6.3340000000000002E-3</v>
      </c>
    </row>
    <row r="198" spans="1:37" ht="15" customHeight="1" x14ac:dyDescent="0.35">
      <c r="B198" s="235" t="s">
        <v>435</v>
      </c>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c r="AB198" s="235"/>
      <c r="AC198" s="235"/>
      <c r="AD198" s="235"/>
      <c r="AE198" s="235"/>
      <c r="AF198" s="235"/>
      <c r="AG198" s="235"/>
      <c r="AH198" s="235"/>
      <c r="AI198" s="235"/>
      <c r="AJ198" s="235"/>
      <c r="AK198" s="235"/>
    </row>
  </sheetData>
  <mergeCells count="1">
    <mergeCell ref="B198:AK19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7A752-724F-46DC-B1A7-8C2C43BB983B}">
  <dimension ref="A1:AK194"/>
  <sheetViews>
    <sheetView workbookViewId="0"/>
  </sheetViews>
  <sheetFormatPr defaultRowHeight="13.5" x14ac:dyDescent="0.35"/>
  <cols>
    <col min="1" max="1" width="28.375" customWidth="1"/>
    <col min="2" max="2" width="26.25" customWidth="1"/>
  </cols>
  <sheetData>
    <row r="1" spans="1:37" s="112" customFormat="1" ht="15" customHeight="1" x14ac:dyDescent="0.55000000000000004">
      <c r="A1" s="111" t="s">
        <v>620</v>
      </c>
    </row>
    <row r="2" spans="1:37" s="118" customFormat="1" ht="15" customHeight="1" x14ac:dyDescent="0.55000000000000004">
      <c r="A2" s="13" t="s">
        <v>621</v>
      </c>
      <c r="B2" s="43">
        <v>8.1000000000000003E-2</v>
      </c>
    </row>
    <row r="3" spans="1:37" s="118" customFormat="1" ht="15" customHeight="1" x14ac:dyDescent="0.55000000000000004">
      <c r="A3" s="121"/>
    </row>
    <row r="4" spans="1:37" s="118" customFormat="1" ht="44.25" customHeight="1" x14ac:dyDescent="0.55000000000000004">
      <c r="A4" s="124" t="s">
        <v>622</v>
      </c>
      <c r="B4" s="116" t="s">
        <v>234</v>
      </c>
      <c r="C4" s="117">
        <v>2017</v>
      </c>
      <c r="D4" s="117">
        <v>2018</v>
      </c>
      <c r="E4" s="117">
        <v>2019</v>
      </c>
      <c r="F4" s="117">
        <v>2020</v>
      </c>
      <c r="G4" s="117">
        <v>2021</v>
      </c>
      <c r="H4" s="117">
        <v>2022</v>
      </c>
      <c r="I4" s="117">
        <v>2023</v>
      </c>
      <c r="J4" s="117">
        <v>2024</v>
      </c>
      <c r="K4" s="117">
        <v>2025</v>
      </c>
      <c r="L4" s="117">
        <v>2026</v>
      </c>
      <c r="M4" s="117">
        <v>2027</v>
      </c>
      <c r="N4" s="117">
        <v>2028</v>
      </c>
      <c r="O4" s="117">
        <v>2029</v>
      </c>
      <c r="P4" s="117">
        <v>2030</v>
      </c>
      <c r="Q4" s="117">
        <v>2031</v>
      </c>
      <c r="R4" s="117">
        <v>2032</v>
      </c>
      <c r="S4" s="117">
        <v>2033</v>
      </c>
      <c r="T4" s="117">
        <v>2034</v>
      </c>
      <c r="U4" s="117">
        <v>2035</v>
      </c>
      <c r="V4" s="117">
        <v>2036</v>
      </c>
      <c r="W4" s="117">
        <v>2037</v>
      </c>
      <c r="X4" s="117">
        <v>2038</v>
      </c>
      <c r="Y4" s="117">
        <v>2039</v>
      </c>
      <c r="Z4" s="117">
        <v>2040</v>
      </c>
      <c r="AA4" s="117">
        <v>2041</v>
      </c>
      <c r="AB4" s="117">
        <v>2042</v>
      </c>
      <c r="AC4" s="117">
        <v>2043</v>
      </c>
      <c r="AD4" s="117">
        <v>2044</v>
      </c>
      <c r="AE4" s="117">
        <v>2045</v>
      </c>
      <c r="AF4" s="117">
        <v>2046</v>
      </c>
      <c r="AG4" s="117">
        <v>2047</v>
      </c>
      <c r="AH4" s="117">
        <v>2048</v>
      </c>
      <c r="AI4" s="117">
        <v>2049</v>
      </c>
      <c r="AJ4" s="117">
        <v>2050</v>
      </c>
    </row>
    <row r="5" spans="1:37" s="118" customFormat="1" ht="15" customHeight="1" x14ac:dyDescent="0.55000000000000004">
      <c r="B5" s="116" t="s">
        <v>235</v>
      </c>
      <c r="C5" s="122">
        <v>8.6774228999999994E-2</v>
      </c>
      <c r="D5" s="122">
        <v>8.7578015999999995E-2</v>
      </c>
      <c r="E5" s="122">
        <v>8.8392438000000004E-2</v>
      </c>
      <c r="F5" s="122">
        <v>8.9218820000000004E-2</v>
      </c>
      <c r="G5" s="122">
        <v>9.0056925999999995E-2</v>
      </c>
      <c r="H5" s="122">
        <v>9.0908911999999995E-2</v>
      </c>
      <c r="I5" s="122">
        <v>9.1775194000000004E-2</v>
      </c>
      <c r="J5" s="122">
        <v>9.2656796999999999E-2</v>
      </c>
      <c r="K5" s="122">
        <v>9.3555211999999999E-2</v>
      </c>
      <c r="L5" s="122">
        <v>9.4466164000000005E-2</v>
      </c>
      <c r="M5" s="122">
        <v>9.5392868000000006E-2</v>
      </c>
      <c r="N5" s="122">
        <v>9.6334569999999994E-2</v>
      </c>
      <c r="O5" s="122">
        <v>9.7292796000000001E-2</v>
      </c>
      <c r="P5" s="122">
        <v>9.8266348000000003E-2</v>
      </c>
      <c r="Q5" s="122">
        <v>9.9256122000000002E-2</v>
      </c>
      <c r="R5" s="122">
        <v>0.100261172</v>
      </c>
      <c r="S5" s="122">
        <v>0.10128139</v>
      </c>
      <c r="T5" s="122">
        <v>0.102318703</v>
      </c>
      <c r="U5" s="122">
        <v>0.103371905</v>
      </c>
      <c r="V5" s="122">
        <v>0.104443248</v>
      </c>
      <c r="W5" s="122">
        <v>0.10553432</v>
      </c>
      <c r="X5" s="122">
        <v>0.106643531</v>
      </c>
      <c r="Y5" s="122">
        <v>0.107774014</v>
      </c>
      <c r="Z5" s="122">
        <v>0.10892489700000001</v>
      </c>
      <c r="AA5" s="122">
        <v>0.11009677800000001</v>
      </c>
      <c r="AB5" s="122">
        <v>0.111291746</v>
      </c>
      <c r="AC5" s="122">
        <v>0.112510099</v>
      </c>
      <c r="AD5" s="122">
        <v>0.11375194399999999</v>
      </c>
      <c r="AE5" s="122">
        <v>0.115018566</v>
      </c>
      <c r="AF5" s="122">
        <v>0.11630860799999999</v>
      </c>
      <c r="AG5" s="122">
        <v>0.117624985</v>
      </c>
      <c r="AH5" s="122">
        <v>0.118966589</v>
      </c>
      <c r="AI5" s="122">
        <v>0.12033427200000001</v>
      </c>
      <c r="AJ5" s="122">
        <v>0.12172641400000001</v>
      </c>
    </row>
    <row r="6" spans="1:37" s="115" customFormat="1" ht="15" customHeight="1" x14ac:dyDescent="0.55000000000000004">
      <c r="A6" s="118"/>
      <c r="B6" s="116" t="s">
        <v>236</v>
      </c>
      <c r="C6" s="122"/>
      <c r="D6" s="122">
        <f t="shared" ref="D6:AJ6" si="0">1+(D5-C5)/C5</f>
        <v>1.0092629690780659</v>
      </c>
      <c r="E6" s="122">
        <f t="shared" si="0"/>
        <v>1.0092993885588823</v>
      </c>
      <c r="F6" s="122">
        <f t="shared" si="0"/>
        <v>1.0093490124121252</v>
      </c>
      <c r="G6" s="122">
        <f t="shared" si="0"/>
        <v>1.0093938252041441</v>
      </c>
      <c r="H6" s="122">
        <f t="shared" si="0"/>
        <v>1.0094605272225259</v>
      </c>
      <c r="I6" s="122">
        <f t="shared" si="0"/>
        <v>1.0095291207533097</v>
      </c>
      <c r="J6" s="122">
        <f t="shared" si="0"/>
        <v>1.0096061142622046</v>
      </c>
      <c r="K6" s="122">
        <f t="shared" si="0"/>
        <v>1.0096961586099291</v>
      </c>
      <c r="L6" s="122">
        <f t="shared" si="0"/>
        <v>1.00973705238357</v>
      </c>
      <c r="M6" s="122">
        <f t="shared" si="0"/>
        <v>1.0098099039990658</v>
      </c>
      <c r="N6" s="122">
        <f t="shared" si="0"/>
        <v>1.0098718281538615</v>
      </c>
      <c r="O6" s="122">
        <f t="shared" si="0"/>
        <v>1.0099468550075015</v>
      </c>
      <c r="P6" s="122">
        <f t="shared" si="0"/>
        <v>1.0100064140411793</v>
      </c>
      <c r="Q6" s="122">
        <f t="shared" si="0"/>
        <v>1.0100723596647756</v>
      </c>
      <c r="R6" s="122">
        <f t="shared" si="0"/>
        <v>1.0101258237753838</v>
      </c>
      <c r="S6" s="122">
        <f t="shared" si="0"/>
        <v>1.0101756041710743</v>
      </c>
      <c r="T6" s="122">
        <f t="shared" si="0"/>
        <v>1.010241891427438</v>
      </c>
      <c r="U6" s="122">
        <f t="shared" si="0"/>
        <v>1.0102933478349505</v>
      </c>
      <c r="V6" s="122">
        <f t="shared" si="0"/>
        <v>1.0103639668824909</v>
      </c>
      <c r="W6" s="122">
        <f t="shared" si="0"/>
        <v>1.01044655371116</v>
      </c>
      <c r="X6" s="122">
        <f t="shared" si="0"/>
        <v>1.0105104292139278</v>
      </c>
      <c r="Y6" s="122">
        <f t="shared" si="0"/>
        <v>1.0106005773571021</v>
      </c>
      <c r="Z6" s="122">
        <f t="shared" si="0"/>
        <v>1.0106786687930172</v>
      </c>
      <c r="AA6" s="122">
        <f t="shared" si="0"/>
        <v>1.0107586147178087</v>
      </c>
      <c r="AB6" s="122">
        <f t="shared" si="0"/>
        <v>1.0108537962845743</v>
      </c>
      <c r="AC6" s="122">
        <f t="shared" si="0"/>
        <v>1.0109473796915722</v>
      </c>
      <c r="AD6" s="122">
        <f t="shared" si="0"/>
        <v>1.0110376313863165</v>
      </c>
      <c r="AE6" s="122">
        <f t="shared" si="0"/>
        <v>1.0111349481640508</v>
      </c>
      <c r="AF6" s="122">
        <f t="shared" si="0"/>
        <v>1.0112159457804404</v>
      </c>
      <c r="AG6" s="122">
        <f t="shared" si="0"/>
        <v>1.0113179671103967</v>
      </c>
      <c r="AH6" s="122">
        <f t="shared" si="0"/>
        <v>1.011405774036868</v>
      </c>
      <c r="AI6" s="122">
        <f t="shared" si="0"/>
        <v>1.0114963622265409</v>
      </c>
      <c r="AJ6" s="122">
        <f t="shared" si="0"/>
        <v>1.01156895684714</v>
      </c>
    </row>
    <row r="7" spans="1:37" s="115" customFormat="1" ht="15" customHeight="1" x14ac:dyDescent="0.55000000000000004">
      <c r="A7" s="114"/>
    </row>
    <row r="8" spans="1:37" s="115" customFormat="1" ht="15" customHeight="1" x14ac:dyDescent="0.55000000000000004">
      <c r="A8" s="25" t="s">
        <v>238</v>
      </c>
    </row>
    <row r="9" spans="1:37" s="115" customFormat="1" ht="15" customHeight="1" x14ac:dyDescent="0.55000000000000004">
      <c r="A9" s="114"/>
    </row>
    <row r="10" spans="1:37" s="98" customFormat="1" ht="15" customHeight="1" thickBot="1" x14ac:dyDescent="0.6">
      <c r="B10" s="100" t="s">
        <v>239</v>
      </c>
      <c r="C10" s="100">
        <v>2017</v>
      </c>
      <c r="D10" s="100">
        <v>2018</v>
      </c>
      <c r="E10" s="100">
        <v>2019</v>
      </c>
      <c r="F10" s="100">
        <v>2020</v>
      </c>
      <c r="G10" s="100">
        <v>2021</v>
      </c>
      <c r="H10" s="100">
        <v>2022</v>
      </c>
      <c r="I10" s="100">
        <v>2023</v>
      </c>
      <c r="J10" s="100">
        <v>2024</v>
      </c>
      <c r="K10" s="100">
        <v>2025</v>
      </c>
      <c r="L10" s="100">
        <v>2026</v>
      </c>
      <c r="M10" s="100">
        <v>2027</v>
      </c>
      <c r="N10" s="100">
        <v>2028</v>
      </c>
      <c r="O10" s="100">
        <v>2029</v>
      </c>
      <c r="P10" s="100">
        <v>2030</v>
      </c>
      <c r="Q10" s="100">
        <v>2031</v>
      </c>
      <c r="R10" s="100">
        <v>2032</v>
      </c>
      <c r="S10" s="100">
        <v>2033</v>
      </c>
      <c r="T10" s="100">
        <v>2034</v>
      </c>
      <c r="U10" s="100">
        <v>2035</v>
      </c>
      <c r="V10" s="100">
        <v>2036</v>
      </c>
      <c r="W10" s="100">
        <v>2037</v>
      </c>
      <c r="X10" s="100">
        <v>2038</v>
      </c>
      <c r="Y10" s="100">
        <v>2039</v>
      </c>
      <c r="Z10" s="100">
        <v>2040</v>
      </c>
      <c r="AA10" s="100">
        <v>2041</v>
      </c>
      <c r="AB10" s="100">
        <v>2042</v>
      </c>
      <c r="AC10" s="100">
        <v>2043</v>
      </c>
      <c r="AD10" s="100">
        <v>2044</v>
      </c>
      <c r="AE10" s="100">
        <v>2045</v>
      </c>
      <c r="AF10" s="100">
        <v>2046</v>
      </c>
      <c r="AG10" s="100">
        <v>2047</v>
      </c>
      <c r="AH10" s="100">
        <v>2048</v>
      </c>
      <c r="AI10" s="100">
        <v>2049</v>
      </c>
      <c r="AJ10" s="100">
        <v>2050</v>
      </c>
      <c r="AK10" s="115"/>
    </row>
    <row r="11" spans="1:37" s="98" customFormat="1" ht="15" customHeight="1" thickTop="1" x14ac:dyDescent="0.55000000000000004">
      <c r="A11" s="119"/>
      <c r="B11" s="105" t="s">
        <v>240</v>
      </c>
      <c r="C11" s="113"/>
      <c r="D11" s="113"/>
      <c r="E11" s="113"/>
      <c r="F11" s="113"/>
      <c r="G11" s="113"/>
      <c r="H11" s="113"/>
      <c r="I11" s="113"/>
      <c r="J11" s="113"/>
      <c r="K11" s="113"/>
      <c r="L11" s="113"/>
      <c r="M11" s="113"/>
      <c r="N11" s="113"/>
      <c r="O11" s="113"/>
      <c r="P11" s="113"/>
      <c r="Q11" s="113"/>
      <c r="R11" s="113"/>
      <c r="S11" s="113"/>
      <c r="T11" s="113"/>
      <c r="U11" s="113"/>
      <c r="V11" s="113"/>
      <c r="W11" s="113"/>
      <c r="X11" s="113"/>
      <c r="Y11" s="113"/>
      <c r="Z11" s="113"/>
      <c r="AA11" s="113"/>
      <c r="AB11" s="113"/>
      <c r="AC11" s="113"/>
      <c r="AD11" s="113"/>
      <c r="AE11" s="113"/>
      <c r="AF11" s="113"/>
      <c r="AG11" s="113"/>
      <c r="AH11" s="113"/>
      <c r="AI11" s="113"/>
      <c r="AJ11" s="113"/>
      <c r="AK11" s="115"/>
    </row>
    <row r="12" spans="1:37" s="98" customFormat="1" ht="15" customHeight="1" x14ac:dyDescent="0.55000000000000004">
      <c r="A12" s="120" t="s">
        <v>241</v>
      </c>
      <c r="B12" s="106" t="s">
        <v>242</v>
      </c>
      <c r="C12" s="123">
        <f>'AEO49'!C16*TX_AEO49!$B$2</f>
        <v>693.109089864</v>
      </c>
      <c r="D12" s="123">
        <f>C12*D$6</f>
        <v>699.52933793113664</v>
      </c>
      <c r="E12" s="123">
        <f t="shared" ref="E12:AJ20" si="1">D12*E$6</f>
        <v>706.03453305289599</v>
      </c>
      <c r="F12" s="123">
        <f t="shared" si="1"/>
        <v>712.63525866579653</v>
      </c>
      <c r="G12" s="123">
        <f t="shared" si="1"/>
        <v>719.32962972001303</v>
      </c>
      <c r="H12" s="123">
        <f t="shared" si="1"/>
        <v>726.13486726394865</v>
      </c>
      <c r="I12" s="123">
        <f t="shared" si="1"/>
        <v>733.05429409729527</v>
      </c>
      <c r="J12" s="123">
        <f t="shared" si="1"/>
        <v>740.09609740679366</v>
      </c>
      <c r="K12" s="123">
        <f t="shared" si="1"/>
        <v>747.27218655383945</v>
      </c>
      <c r="L12" s="123">
        <f t="shared" si="1"/>
        <v>754.54841497909911</v>
      </c>
      <c r="M12" s="123">
        <f t="shared" si="1"/>
        <v>761.95046249269137</v>
      </c>
      <c r="N12" s="123">
        <f t="shared" si="1"/>
        <v>769.47230652017447</v>
      </c>
      <c r="O12" s="123">
        <f t="shared" si="1"/>
        <v>777.12613598541839</v>
      </c>
      <c r="P12" s="123">
        <f t="shared" si="1"/>
        <v>784.90238186431031</v>
      </c>
      <c r="Q12" s="123">
        <f t="shared" si="1"/>
        <v>792.80820095618674</v>
      </c>
      <c r="R12" s="123">
        <f t="shared" si="1"/>
        <v>800.83603708674821</v>
      </c>
      <c r="S12" s="123">
        <f t="shared" si="1"/>
        <v>808.98502760607471</v>
      </c>
      <c r="T12" s="123">
        <f t="shared" si="1"/>
        <v>817.27056442523906</v>
      </c>
      <c r="U12" s="123">
        <f t="shared" si="1"/>
        <v>825.68301462013437</v>
      </c>
      <c r="V12" s="123">
        <f t="shared" si="1"/>
        <v>834.24036603909269</v>
      </c>
      <c r="W12" s="123">
        <f t="shared" si="1"/>
        <v>842.95530283093785</v>
      </c>
      <c r="X12" s="123">
        <f t="shared" si="1"/>
        <v>851.8151248718475</v>
      </c>
      <c r="Y12" s="123">
        <f t="shared" si="1"/>
        <v>860.8448569970011</v>
      </c>
      <c r="Z12" s="123">
        <f t="shared" si="1"/>
        <v>870.03753410704428</v>
      </c>
      <c r="AA12" s="123">
        <f t="shared" si="1"/>
        <v>879.39793272653435</v>
      </c>
      <c r="AB12" s="123">
        <f t="shared" si="1"/>
        <v>888.94273874142391</v>
      </c>
      <c r="AC12" s="123">
        <f t="shared" si="1"/>
        <v>898.67433242649236</v>
      </c>
      <c r="AD12" s="123">
        <f t="shared" si="1"/>
        <v>908.59356844416004</v>
      </c>
      <c r="AE12" s="123">
        <f t="shared" si="1"/>
        <v>918.71071073097573</v>
      </c>
      <c r="AF12" s="123">
        <f t="shared" si="1"/>
        <v>929.01492025044422</v>
      </c>
      <c r="AG12" s="123">
        <f t="shared" si="1"/>
        <v>939.52948056290654</v>
      </c>
      <c r="AH12" s="123">
        <f t="shared" si="1"/>
        <v>950.24554151918301</v>
      </c>
      <c r="AI12" s="123">
        <f t="shared" si="1"/>
        <v>961.16990846864303</v>
      </c>
      <c r="AJ12" s="123">
        <f>AI12*AJ$6</f>
        <v>972.28964166248625</v>
      </c>
      <c r="AK12" s="115"/>
    </row>
    <row r="13" spans="1:37" s="98" customFormat="1" ht="15" hidden="1" customHeight="1" x14ac:dyDescent="0.55000000000000004">
      <c r="A13" s="120" t="s">
        <v>243</v>
      </c>
      <c r="B13" s="106" t="s">
        <v>244</v>
      </c>
      <c r="C13" s="123">
        <f>'AEO49'!C17*TX_AEO49!$B$2</f>
        <v>356.86551267000004</v>
      </c>
      <c r="D13" s="123">
        <f t="shared" ref="D13:S76" si="2">C13*D$6</f>
        <v>360.1711468788904</v>
      </c>
      <c r="E13" s="123">
        <f t="shared" si="2"/>
        <v>363.52051832141547</v>
      </c>
      <c r="F13" s="123">
        <f t="shared" si="2"/>
        <v>366.91907615926453</v>
      </c>
      <c r="G13" s="123">
        <f t="shared" si="2"/>
        <v>370.36584982477069</v>
      </c>
      <c r="H13" s="123">
        <f t="shared" si="2"/>
        <v>373.86970602933189</v>
      </c>
      <c r="I13" s="123">
        <f t="shared" si="2"/>
        <v>377.43235560408982</v>
      </c>
      <c r="J13" s="123">
        <f t="shared" si="2"/>
        <v>381.05801393827574</v>
      </c>
      <c r="K13" s="123">
        <f t="shared" si="2"/>
        <v>384.75281288100581</v>
      </c>
      <c r="L13" s="123">
        <f t="shared" si="2"/>
        <v>388.49917117475405</v>
      </c>
      <c r="M13" s="123">
        <f t="shared" si="2"/>
        <v>392.31031074769504</v>
      </c>
      <c r="N13" s="123">
        <f t="shared" si="2"/>
        <v>396.18313071838429</v>
      </c>
      <c r="O13" s="123">
        <f t="shared" si="2"/>
        <v>400.12390687605807</v>
      </c>
      <c r="P13" s="123">
        <f t="shared" si="2"/>
        <v>404.12771235603418</v>
      </c>
      <c r="Q13" s="123">
        <f t="shared" si="2"/>
        <v>408.19823202538714</v>
      </c>
      <c r="R13" s="123">
        <f t="shared" si="2"/>
        <v>412.33157538829948</v>
      </c>
      <c r="S13" s="123">
        <f t="shared" si="2"/>
        <v>416.52729828668629</v>
      </c>
      <c r="T13" s="123">
        <f t="shared" si="1"/>
        <v>420.7933256523026</v>
      </c>
      <c r="U13" s="123">
        <f t="shared" si="1"/>
        <v>425.12469771986736</v>
      </c>
      <c r="V13" s="123">
        <f t="shared" si="1"/>
        <v>429.53067600796498</v>
      </c>
      <c r="W13" s="123">
        <f t="shared" si="1"/>
        <v>434.01779128547304</v>
      </c>
      <c r="X13" s="123">
        <f t="shared" si="1"/>
        <v>438.57950455836425</v>
      </c>
      <c r="Y13" s="123">
        <f t="shared" si="1"/>
        <v>443.22870052367466</v>
      </c>
      <c r="Z13" s="123">
        <f t="shared" si="1"/>
        <v>447.96179301612636</v>
      </c>
      <c r="AA13" s="123">
        <f t="shared" si="1"/>
        <v>452.78124135548563</v>
      </c>
      <c r="AB13" s="123">
        <f t="shared" si="1"/>
        <v>457.69563671063474</v>
      </c>
      <c r="AC13" s="123">
        <f t="shared" si="1"/>
        <v>462.70620462888195</v>
      </c>
      <c r="AD13" s="123">
        <f t="shared" si="1"/>
        <v>467.81338515573708</v>
      </c>
      <c r="AE13" s="123">
        <f t="shared" si="1"/>
        <v>473.02246294989533</v>
      </c>
      <c r="AF13" s="123">
        <f t="shared" si="1"/>
        <v>478.32785724727171</v>
      </c>
      <c r="AG13" s="123">
        <f t="shared" si="1"/>
        <v>483.74155620358283</v>
      </c>
      <c r="AH13" s="123">
        <f t="shared" si="1"/>
        <v>489.25900308588382</v>
      </c>
      <c r="AI13" s="123">
        <f t="shared" si="1"/>
        <v>494.88370180795545</v>
      </c>
      <c r="AJ13" s="123">
        <f t="shared" si="1"/>
        <v>500.60898999852458</v>
      </c>
      <c r="AK13" s="115"/>
    </row>
    <row r="14" spans="1:37" s="98" customFormat="1" ht="15" hidden="1" customHeight="1" x14ac:dyDescent="0.55000000000000004">
      <c r="A14" s="120" t="s">
        <v>245</v>
      </c>
      <c r="B14" s="106" t="s">
        <v>246</v>
      </c>
      <c r="C14" s="123">
        <f>'AEO49'!C18*TX_AEO49!$B$2</f>
        <v>101.24661841199999</v>
      </c>
      <c r="D14" s="123">
        <f t="shared" si="2"/>
        <v>102.18446270760909</v>
      </c>
      <c r="E14" s="123">
        <f t="shared" si="1"/>
        <v>103.13471573100776</v>
      </c>
      <c r="F14" s="123">
        <f t="shared" si="1"/>
        <v>104.09892346849794</v>
      </c>
      <c r="G14" s="123">
        <f t="shared" si="1"/>
        <v>105.07681055950059</v>
      </c>
      <c r="H14" s="123">
        <f t="shared" si="1"/>
        <v>106.07089258625494</v>
      </c>
      <c r="I14" s="123">
        <f t="shared" si="1"/>
        <v>107.08165493012071</v>
      </c>
      <c r="J14" s="123">
        <f t="shared" si="1"/>
        <v>108.1102935427654</v>
      </c>
      <c r="K14" s="123">
        <f t="shared" si="1"/>
        <v>109.15854809632205</v>
      </c>
      <c r="L14" s="123">
        <f t="shared" si="1"/>
        <v>110.22143059725039</v>
      </c>
      <c r="M14" s="123">
        <f t="shared" si="1"/>
        <v>111.30269225004911</v>
      </c>
      <c r="N14" s="123">
        <f t="shared" si="1"/>
        <v>112.40145330100371</v>
      </c>
      <c r="O14" s="123">
        <f t="shared" si="1"/>
        <v>113.51949425962124</v>
      </c>
      <c r="P14" s="123">
        <f t="shared" si="1"/>
        <v>114.65541732092829</v>
      </c>
      <c r="Q14" s="123">
        <f t="shared" si="1"/>
        <v>115.81026792169962</v>
      </c>
      <c r="R14" s="123">
        <f t="shared" si="1"/>
        <v>116.98294228605474</v>
      </c>
      <c r="S14" s="123">
        <f t="shared" si="1"/>
        <v>118.17331440152526</v>
      </c>
      <c r="T14" s="123">
        <f t="shared" si="1"/>
        <v>119.38363265724618</v>
      </c>
      <c r="U14" s="123">
        <f t="shared" si="1"/>
        <v>120.61248991398718</v>
      </c>
      <c r="V14" s="123">
        <f t="shared" si="1"/>
        <v>121.8625137650705</v>
      </c>
      <c r="W14" s="123">
        <f t="shared" si="1"/>
        <v>123.13555706049428</v>
      </c>
      <c r="X14" s="123">
        <f t="shared" si="1"/>
        <v>124.42976461669616</v>
      </c>
      <c r="Y14" s="123">
        <f t="shared" si="1"/>
        <v>125.74879196204145</v>
      </c>
      <c r="Z14" s="123">
        <f t="shared" si="1"/>
        <v>127.09162166252611</v>
      </c>
      <c r="AA14" s="123">
        <f t="shared" si="1"/>
        <v>128.45895145385472</v>
      </c>
      <c r="AB14" s="123">
        <f t="shared" si="1"/>
        <v>129.85321874386489</v>
      </c>
      <c r="AC14" s="123">
        <f t="shared" si="1"/>
        <v>131.27477123362675</v>
      </c>
      <c r="AD14" s="123">
        <f t="shared" si="1"/>
        <v>132.72373376882655</v>
      </c>
      <c r="AE14" s="123">
        <f t="shared" si="1"/>
        <v>134.20160566448172</v>
      </c>
      <c r="AF14" s="123">
        <f t="shared" si="1"/>
        <v>135.70680359726259</v>
      </c>
      <c r="AG14" s="123">
        <f t="shared" si="1"/>
        <v>137.24272873703347</v>
      </c>
      <c r="AH14" s="123">
        <f t="shared" si="1"/>
        <v>138.80808828921124</v>
      </c>
      <c r="AI14" s="123">
        <f t="shared" si="1"/>
        <v>140.40387635215768</v>
      </c>
      <c r="AJ14" s="123">
        <f t="shared" si="1"/>
        <v>142.02820273884697</v>
      </c>
      <c r="AK14" s="115"/>
    </row>
    <row r="15" spans="1:37" s="98" customFormat="1" ht="15" hidden="1" customHeight="1" x14ac:dyDescent="0.55000000000000004">
      <c r="A15" s="120" t="s">
        <v>247</v>
      </c>
      <c r="B15" s="106" t="s">
        <v>248</v>
      </c>
      <c r="C15" s="123">
        <f>'AEO49'!C19*TX_AEO49!$B$2</f>
        <v>234.99697854600001</v>
      </c>
      <c r="D15" s="123">
        <f t="shared" si="2"/>
        <v>237.17374829171052</v>
      </c>
      <c r="E15" s="123">
        <f t="shared" si="1"/>
        <v>239.37931913304169</v>
      </c>
      <c r="F15" s="123">
        <f t="shared" si="1"/>
        <v>241.61727935882257</v>
      </c>
      <c r="G15" s="123">
        <f t="shared" si="1"/>
        <v>243.88698984742021</v>
      </c>
      <c r="H15" s="123">
        <f t="shared" si="1"/>
        <v>246.19428935409161</v>
      </c>
      <c r="I15" s="123">
        <f t="shared" si="1"/>
        <v>248.54030446612202</v>
      </c>
      <c r="J15" s="123">
        <f t="shared" si="1"/>
        <v>250.92781102958671</v>
      </c>
      <c r="K15" s="123">
        <f t="shared" si="1"/>
        <v>253.36084688497189</v>
      </c>
      <c r="L15" s="123">
        <f t="shared" si="1"/>
        <v>255.82783472303652</v>
      </c>
      <c r="M15" s="123">
        <f t="shared" si="1"/>
        <v>258.3374812219584</v>
      </c>
      <c r="N15" s="123">
        <f t="shared" si="1"/>
        <v>260.88774444228301</v>
      </c>
      <c r="O15" s="123">
        <f t="shared" si="1"/>
        <v>263.48275700948449</v>
      </c>
      <c r="P15" s="123">
        <f t="shared" si="1"/>
        <v>266.11927456883285</v>
      </c>
      <c r="Q15" s="123">
        <f t="shared" si="1"/>
        <v>268.79972361601932</v>
      </c>
      <c r="R15" s="123">
        <f t="shared" si="1"/>
        <v>271.52154224822704</v>
      </c>
      <c r="S15" s="123">
        <f t="shared" si="1"/>
        <v>274.28443798606463</v>
      </c>
      <c r="T15" s="123">
        <f t="shared" si="1"/>
        <v>277.09362942015377</v>
      </c>
      <c r="U15" s="123">
        <f t="shared" si="1"/>
        <v>279.94585053062428</v>
      </c>
      <c r="V15" s="123">
        <f t="shared" si="1"/>
        <v>282.84720005441443</v>
      </c>
      <c r="W15" s="123">
        <f t="shared" si="1"/>
        <v>285.80197852183409</v>
      </c>
      <c r="X15" s="123">
        <f t="shared" si="1"/>
        <v>288.80587998628835</v>
      </c>
      <c r="Y15" s="123">
        <f t="shared" si="1"/>
        <v>291.86738905826894</v>
      </c>
      <c r="Z15" s="123">
        <f t="shared" si="1"/>
        <v>294.98414423750489</v>
      </c>
      <c r="AA15" s="123">
        <f t="shared" si="1"/>
        <v>298.15776499321873</v>
      </c>
      <c r="AB15" s="123">
        <f t="shared" si="1"/>
        <v>301.39390863511909</v>
      </c>
      <c r="AC15" s="123">
        <f t="shared" si="1"/>
        <v>304.69338218967476</v>
      </c>
      <c r="AD15" s="123">
        <f t="shared" si="1"/>
        <v>308.05647542813443</v>
      </c>
      <c r="AE15" s="123">
        <f t="shared" si="1"/>
        <v>311.48666831362692</v>
      </c>
      <c r="AF15" s="123">
        <f t="shared" si="1"/>
        <v>314.98028589676255</v>
      </c>
      <c r="AG15" s="123">
        <f t="shared" si="1"/>
        <v>318.54522241296547</v>
      </c>
      <c r="AH15" s="123">
        <f t="shared" si="1"/>
        <v>322.17847724033163</v>
      </c>
      <c r="AI15" s="123">
        <f t="shared" si="1"/>
        <v>325.88235771628183</v>
      </c>
      <c r="AJ15" s="123">
        <f t="shared" si="1"/>
        <v>329.65247664994575</v>
      </c>
      <c r="AK15" s="115"/>
    </row>
    <row r="16" spans="1:37" s="98" customFormat="1" ht="15" hidden="1" customHeight="1" x14ac:dyDescent="0.55000000000000004">
      <c r="A16" s="120" t="s">
        <v>249</v>
      </c>
      <c r="B16" s="106" t="s">
        <v>250</v>
      </c>
      <c r="C16" s="123">
        <f>'AEO49'!C20*TX_AEO49!$B$2</f>
        <v>76.42441465200001</v>
      </c>
      <c r="D16" s="123">
        <f t="shared" si="2"/>
        <v>77.132331641730772</v>
      </c>
      <c r="E16" s="123">
        <f t="shared" si="1"/>
        <v>77.849615164119797</v>
      </c>
      <c r="F16" s="123">
        <f t="shared" si="1"/>
        <v>78.577432182568316</v>
      </c>
      <c r="G16" s="123">
        <f t="shared" si="1"/>
        <v>79.315574845481848</v>
      </c>
      <c r="H16" s="123">
        <f t="shared" si="1"/>
        <v>80.065942000477818</v>
      </c>
      <c r="I16" s="123">
        <f t="shared" si="1"/>
        <v>80.828900030027867</v>
      </c>
      <c r="J16" s="123">
        <f t="shared" si="1"/>
        <v>81.60535167940462</v>
      </c>
      <c r="K16" s="123">
        <f t="shared" si="1"/>
        <v>82.396610112707179</v>
      </c>
      <c r="L16" s="123">
        <f t="shared" si="1"/>
        <v>83.198910221603199</v>
      </c>
      <c r="M16" s="123">
        <f t="shared" si="1"/>
        <v>84.015083543704023</v>
      </c>
      <c r="N16" s="123">
        <f t="shared" si="1"/>
        <v>84.844466010779783</v>
      </c>
      <c r="O16" s="123">
        <f t="shared" si="1"/>
        <v>85.688401612377902</v>
      </c>
      <c r="P16" s="123">
        <f t="shared" si="1"/>
        <v>86.545835237438212</v>
      </c>
      <c r="Q16" s="123">
        <f t="shared" si="1"/>
        <v>87.417556017438102</v>
      </c>
      <c r="R16" s="123">
        <f t="shared" si="1"/>
        <v>88.302730784545432</v>
      </c>
      <c r="S16" s="123">
        <f t="shared" si="1"/>
        <v>89.201264420233912</v>
      </c>
      <c r="T16" s="123">
        <f t="shared" si="1"/>
        <v>90.114854085616145</v>
      </c>
      <c r="U16" s="123">
        <f t="shared" si="1"/>
        <v>91.042437623815204</v>
      </c>
      <c r="V16" s="123">
        <f t="shared" si="1"/>
        <v>91.985998432249659</v>
      </c>
      <c r="W16" s="123">
        <f t="shared" si="1"/>
        <v>92.946935105546828</v>
      </c>
      <c r="X16" s="123">
        <f t="shared" si="1"/>
        <v>93.923847287625208</v>
      </c>
      <c r="Y16" s="123">
        <f t="shared" si="1"/>
        <v>94.919494296474326</v>
      </c>
      <c r="Z16" s="123">
        <f t="shared" si="1"/>
        <v>95.933108138067055</v>
      </c>
      <c r="AA16" s="123">
        <f t="shared" si="1"/>
        <v>96.965215487206393</v>
      </c>
      <c r="AB16" s="123">
        <f t="shared" si="1"/>
        <v>98.017656182794383</v>
      </c>
      <c r="AC16" s="123">
        <f t="shared" si="1"/>
        <v>99.090692681505416</v>
      </c>
      <c r="AD16" s="123">
        <f t="shared" si="1"/>
        <v>100.18441922113864</v>
      </c>
      <c r="AE16" s="123">
        <f t="shared" si="1"/>
        <v>101.29996753601155</v>
      </c>
      <c r="AF16" s="123">
        <f t="shared" si="1"/>
        <v>102.43614247945582</v>
      </c>
      <c r="AG16" s="123">
        <f t="shared" si="1"/>
        <v>103.59551137095421</v>
      </c>
      <c r="AH16" s="123">
        <f t="shared" si="1"/>
        <v>104.77709836488511</v>
      </c>
      <c r="AI16" s="123">
        <f t="shared" si="1"/>
        <v>105.98165384073374</v>
      </c>
      <c r="AJ16" s="123">
        <f t="shared" si="1"/>
        <v>107.20775102060571</v>
      </c>
      <c r="AK16" s="115"/>
    </row>
    <row r="17" spans="1:37" s="98" customFormat="1" ht="15" hidden="1" customHeight="1" x14ac:dyDescent="0.55000000000000004">
      <c r="A17" s="120" t="s">
        <v>251</v>
      </c>
      <c r="B17" s="106" t="s">
        <v>244</v>
      </c>
      <c r="C17" s="123">
        <f>'AEO49'!C21*TX_AEO49!$B$2</f>
        <v>28.146822678000003</v>
      </c>
      <c r="D17" s="123">
        <f t="shared" si="2"/>
        <v>28.40754582611212</v>
      </c>
      <c r="E17" s="123">
        <f t="shared" si="1"/>
        <v>28.671718632753393</v>
      </c>
      <c r="F17" s="123">
        <f t="shared" si="1"/>
        <v>28.939770886127963</v>
      </c>
      <c r="G17" s="123">
        <f t="shared" si="1"/>
        <v>29.211626035280229</v>
      </c>
      <c r="H17" s="123">
        <f t="shared" si="1"/>
        <v>29.487983418601242</v>
      </c>
      <c r="I17" s="123">
        <f t="shared" si="1"/>
        <v>29.768977973368688</v>
      </c>
      <c r="J17" s="123">
        <f t="shared" si="1"/>
        <v>30.05494217724992</v>
      </c>
      <c r="K17" s="123">
        <f t="shared" si="1"/>
        <v>30.346359663612784</v>
      </c>
      <c r="L17" s="123">
        <f t="shared" si="1"/>
        <v>30.641843757308038</v>
      </c>
      <c r="M17" s="123">
        <f t="shared" si="1"/>
        <v>30.942437302921604</v>
      </c>
      <c r="N17" s="123">
        <f t="shared" si="1"/>
        <v>31.24789572663768</v>
      </c>
      <c r="O17" s="123">
        <f t="shared" si="1"/>
        <v>31.558714014720071</v>
      </c>
      <c r="P17" s="123">
        <f t="shared" si="1"/>
        <v>31.874503573758528</v>
      </c>
      <c r="Q17" s="123">
        <f t="shared" si="1"/>
        <v>32.195555037889598</v>
      </c>
      <c r="R17" s="123">
        <f t="shared" si="1"/>
        <v>32.521561554553941</v>
      </c>
      <c r="S17" s="123">
        <f t="shared" si="1"/>
        <v>32.852488091958307</v>
      </c>
      <c r="T17" s="123">
        <f t="shared" si="1"/>
        <v>33.188959708117345</v>
      </c>
      <c r="U17" s="123">
        <f t="shared" si="1"/>
        <v>33.530585214673152</v>
      </c>
      <c r="V17" s="123">
        <f t="shared" si="1"/>
        <v>33.878095089388566</v>
      </c>
      <c r="W17" s="123">
        <f t="shared" si="1"/>
        <v>34.232004429371649</v>
      </c>
      <c r="X17" s="123">
        <f t="shared" si="1"/>
        <v>34.591797488777424</v>
      </c>
      <c r="Y17" s="123">
        <f t="shared" si="1"/>
        <v>34.958490513978418</v>
      </c>
      <c r="Z17" s="123">
        <f t="shared" si="1"/>
        <v>35.331800655681029</v>
      </c>
      <c r="AA17" s="123">
        <f t="shared" si="1"/>
        <v>35.711921886221923</v>
      </c>
      <c r="AB17" s="123">
        <f t="shared" si="1"/>
        <v>36.099531811305603</v>
      </c>
      <c r="AC17" s="123">
        <f t="shared" si="1"/>
        <v>36.494727092731956</v>
      </c>
      <c r="AD17" s="123">
        <f t="shared" si="1"/>
        <v>36.89754243792575</v>
      </c>
      <c r="AE17" s="123">
        <f t="shared" si="1"/>
        <v>37.308394660352917</v>
      </c>
      <c r="AF17" s="123">
        <f t="shared" si="1"/>
        <v>37.72684359201871</v>
      </c>
      <c r="AG17" s="123">
        <f t="shared" si="1"/>
        <v>38.15383476697226</v>
      </c>
      <c r="AH17" s="123">
        <f t="shared" si="1"/>
        <v>38.589008784964342</v>
      </c>
      <c r="AI17" s="123">
        <f t="shared" si="1"/>
        <v>39.032642007919463</v>
      </c>
      <c r="AJ17" s="123">
        <f t="shared" si="1"/>
        <v>39.48420895893895</v>
      </c>
      <c r="AK17" s="115"/>
    </row>
    <row r="18" spans="1:37" s="98" customFormat="1" ht="15" hidden="1" customHeight="1" x14ac:dyDescent="0.55000000000000004">
      <c r="A18" s="120" t="s">
        <v>252</v>
      </c>
      <c r="B18" s="106" t="s">
        <v>246</v>
      </c>
      <c r="C18" s="123">
        <f>'AEO49'!C22*TX_AEO49!$B$2</f>
        <v>10.810176489</v>
      </c>
      <c r="D18" s="123">
        <f t="shared" si="2"/>
        <v>10.910310819546043</v>
      </c>
      <c r="E18" s="123">
        <f t="shared" si="1"/>
        <v>11.011770039155179</v>
      </c>
      <c r="F18" s="123">
        <f t="shared" si="1"/>
        <v>11.114719213930709</v>
      </c>
      <c r="G18" s="123">
        <f t="shared" si="1"/>
        <v>11.219128943419516</v>
      </c>
      <c r="H18" s="123">
        <f t="shared" si="1"/>
        <v>11.325267818201764</v>
      </c>
      <c r="I18" s="123">
        <f t="shared" si="1"/>
        <v>11.433187662804981</v>
      </c>
      <c r="J18" s="123">
        <f t="shared" si="1"/>
        <v>11.543016169875113</v>
      </c>
      <c r="K18" s="123">
        <f t="shared" si="1"/>
        <v>11.654939085495199</v>
      </c>
      <c r="L18" s="123">
        <f t="shared" si="1"/>
        <v>11.768423837897984</v>
      </c>
      <c r="M18" s="123">
        <f t="shared" si="1"/>
        <v>11.883870945968081</v>
      </c>
      <c r="N18" s="123">
        <f t="shared" si="1"/>
        <v>12.001186477749345</v>
      </c>
      <c r="O18" s="123">
        <f t="shared" si="1"/>
        <v>12.120560539561504</v>
      </c>
      <c r="P18" s="123">
        <f t="shared" si="1"/>
        <v>12.241843886731536</v>
      </c>
      <c r="Q18" s="123">
        <f t="shared" si="1"/>
        <v>12.365148141318731</v>
      </c>
      <c r="R18" s="123">
        <f t="shared" si="1"/>
        <v>12.490355452354239</v>
      </c>
      <c r="S18" s="123">
        <f t="shared" si="1"/>
        <v>12.617452365393415</v>
      </c>
      <c r="T18" s="123">
        <f t="shared" si="1"/>
        <v>12.746678942610647</v>
      </c>
      <c r="U18" s="123">
        <f t="shared" si="1"/>
        <v>12.877884942707377</v>
      </c>
      <c r="V18" s="123">
        <f t="shared" si="1"/>
        <v>13.011350915770123</v>
      </c>
      <c r="W18" s="123">
        <f t="shared" si="1"/>
        <v>13.147274691966466</v>
      </c>
      <c r="X18" s="123">
        <f t="shared" si="1"/>
        <v>13.285458191972443</v>
      </c>
      <c r="Y18" s="123">
        <f t="shared" si="1"/>
        <v>13.426291719260993</v>
      </c>
      <c r="Z18" s="123">
        <f t="shared" si="1"/>
        <v>13.569666641649411</v>
      </c>
      <c r="AA18" s="123">
        <f t="shared" si="1"/>
        <v>13.715657456896018</v>
      </c>
      <c r="AB18" s="123">
        <f t="shared" si="1"/>
        <v>13.86452440884217</v>
      </c>
      <c r="AC18" s="123">
        <f t="shared" si="1"/>
        <v>14.016304621788837</v>
      </c>
      <c r="AD18" s="123">
        <f t="shared" si="1"/>
        <v>14.171011425602467</v>
      </c>
      <c r="AE18" s="123">
        <f t="shared" si="1"/>
        <v>14.328804903258723</v>
      </c>
      <c r="AF18" s="123">
        <f t="shared" si="1"/>
        <v>14.489516002152181</v>
      </c>
      <c r="AG18" s="123">
        <f t="shared" si="1"/>
        <v>14.653507867710106</v>
      </c>
      <c r="AH18" s="123">
        <f t="shared" si="1"/>
        <v>14.820642467296675</v>
      </c>
      <c r="AI18" s="123">
        <f t="shared" si="1"/>
        <v>14.991025941530774</v>
      </c>
      <c r="AJ18" s="123">
        <f t="shared" si="1"/>
        <v>15.1644564737427</v>
      </c>
      <c r="AK18" s="115"/>
    </row>
    <row r="19" spans="1:37" s="98" customFormat="1" ht="15" hidden="1" customHeight="1" x14ac:dyDescent="0.55000000000000004">
      <c r="A19" s="120" t="s">
        <v>253</v>
      </c>
      <c r="B19" s="106" t="s">
        <v>248</v>
      </c>
      <c r="C19" s="123">
        <f>'AEO49'!C23*TX_AEO49!$B$2</f>
        <v>37.467414189000003</v>
      </c>
      <c r="D19" s="123">
        <f t="shared" si="2"/>
        <v>37.8144736880678</v>
      </c>
      <c r="E19" s="123">
        <f t="shared" si="1"/>
        <v>38.166125172042776</v>
      </c>
      <c r="F19" s="123">
        <f t="shared" si="1"/>
        <v>38.522940749998924</v>
      </c>
      <c r="G19" s="123">
        <f t="shared" si="1"/>
        <v>38.884818521754013</v>
      </c>
      <c r="H19" s="123">
        <f t="shared" si="1"/>
        <v>39.252689405922048</v>
      </c>
      <c r="I19" s="123">
        <f t="shared" si="1"/>
        <v>39.62673302316324</v>
      </c>
      <c r="J19" s="123">
        <f t="shared" si="1"/>
        <v>40.00739194842162</v>
      </c>
      <c r="K19" s="123">
        <f t="shared" si="1"/>
        <v>40.395309966323119</v>
      </c>
      <c r="L19" s="123">
        <f t="shared" si="1"/>
        <v>40.788641215515753</v>
      </c>
      <c r="M19" s="123">
        <f t="shared" si="1"/>
        <v>41.188773870092298</v>
      </c>
      <c r="N19" s="123">
        <f t="shared" si="1"/>
        <v>41.595382367606106</v>
      </c>
      <c r="O19" s="123">
        <f t="shared" si="1"/>
        <v>42.009125604998268</v>
      </c>
      <c r="P19" s="123">
        <f t="shared" si="1"/>
        <v>42.429486309309787</v>
      </c>
      <c r="Q19" s="123">
        <f t="shared" si="1"/>
        <v>42.856851355808828</v>
      </c>
      <c r="R19" s="123">
        <f t="shared" si="1"/>
        <v>43.290812280205571</v>
      </c>
      <c r="S19" s="123">
        <f t="shared" si="1"/>
        <v>43.731322450213227</v>
      </c>
      <c r="T19" s="123">
        <f t="shared" si="1"/>
        <v>44.179213906726595</v>
      </c>
      <c r="U19" s="123">
        <f t="shared" si="1"/>
        <v>44.633965922543211</v>
      </c>
      <c r="V19" s="123">
        <f t="shared" si="1"/>
        <v>45.096550867198673</v>
      </c>
      <c r="W19" s="123">
        <f t="shared" si="1"/>
        <v>45.567654408020921</v>
      </c>
      <c r="X19" s="123">
        <f t="shared" si="1"/>
        <v>46.046590014121151</v>
      </c>
      <c r="Y19" s="123">
        <f t="shared" si="1"/>
        <v>46.534710453596603</v>
      </c>
      <c r="Z19" s="123">
        <f t="shared" si="1"/>
        <v>47.031639213909514</v>
      </c>
      <c r="AA19" s="123">
        <f t="shared" si="1"/>
        <v>47.537634499758951</v>
      </c>
      <c r="AB19" s="123">
        <f t="shared" si="1"/>
        <v>48.053598300469886</v>
      </c>
      <c r="AC19" s="123">
        <f t="shared" si="1"/>
        <v>48.579659286611417</v>
      </c>
      <c r="AD19" s="123">
        <f t="shared" si="1"/>
        <v>49.115863658689882</v>
      </c>
      <c r="AE19" s="123">
        <f t="shared" si="1"/>
        <v>49.66276625456198</v>
      </c>
      <c r="AF19" s="123">
        <f t="shared" si="1"/>
        <v>50.219781148179834</v>
      </c>
      <c r="AG19" s="123">
        <f t="shared" si="1"/>
        <v>50.788166979506251</v>
      </c>
      <c r="AH19" s="123">
        <f t="shared" si="1"/>
        <v>51.367445335821223</v>
      </c>
      <c r="AI19" s="123">
        <f t="shared" si="1"/>
        <v>51.957984094053863</v>
      </c>
      <c r="AJ19" s="123">
        <f t="shared" si="1"/>
        <v>52.559083769902358</v>
      </c>
      <c r="AK19" s="115"/>
    </row>
    <row r="20" spans="1:37" s="98" customFormat="1" ht="15" hidden="1" customHeight="1" x14ac:dyDescent="0.55000000000000004">
      <c r="A20" s="120" t="s">
        <v>254</v>
      </c>
      <c r="B20" s="106" t="s">
        <v>255</v>
      </c>
      <c r="C20" s="123">
        <f>'AEO49'!C24*TX_AEO49!$B$2</f>
        <v>64.555853040000002</v>
      </c>
      <c r="D20" s="123">
        <f t="shared" si="2"/>
        <v>65.153831910517695</v>
      </c>
      <c r="E20" s="123">
        <f t="shared" si="1"/>
        <v>65.759722709553714</v>
      </c>
      <c r="F20" s="123">
        <f t="shared" si="1"/>
        <v>66.37451117338324</v>
      </c>
      <c r="G20" s="123">
        <f t="shared" si="1"/>
        <v>66.998021729356509</v>
      </c>
      <c r="H20" s="123">
        <f t="shared" si="1"/>
        <v>67.631858337782461</v>
      </c>
      <c r="I20" s="123">
        <f t="shared" si="1"/>
        <v>68.276330482653918</v>
      </c>
      <c r="J20" s="123">
        <f t="shared" si="1"/>
        <v>68.932200714674337</v>
      </c>
      <c r="K20" s="123">
        <f t="shared" ref="E20:AJ27" si="3">J20*K$6</f>
        <v>69.600578266135287</v>
      </c>
      <c r="L20" s="123">
        <f t="shared" si="3"/>
        <v>70.278282742639405</v>
      </c>
      <c r="M20" s="123">
        <f t="shared" si="3"/>
        <v>70.967705949563893</v>
      </c>
      <c r="N20" s="123">
        <f t="shared" si="3"/>
        <v>71.668286947171765</v>
      </c>
      <c r="O20" s="123">
        <f t="shared" si="3"/>
        <v>72.381161006071295</v>
      </c>
      <c r="P20" s="123">
        <f t="shared" si="3"/>
        <v>73.105436871879306</v>
      </c>
      <c r="Q20" s="123">
        <f t="shared" si="3"/>
        <v>73.841781125503417</v>
      </c>
      <c r="R20" s="123">
        <f t="shared" si="3"/>
        <v>74.589489988440732</v>
      </c>
      <c r="S20" s="123">
        <f t="shared" si="3"/>
        <v>75.348483113885422</v>
      </c>
      <c r="T20" s="123">
        <f t="shared" si="3"/>
        <v>76.120194097159981</v>
      </c>
      <c r="U20" s="123">
        <f t="shared" si="3"/>
        <v>76.903725732265997</v>
      </c>
      <c r="V20" s="123">
        <f t="shared" si="3"/>
        <v>77.700753398895358</v>
      </c>
      <c r="W20" s="123">
        <f t="shared" si="3"/>
        <v>78.512458492674511</v>
      </c>
      <c r="X20" s="123">
        <f t="shared" si="3"/>
        <v>79.337658130073208</v>
      </c>
      <c r="Y20" s="123">
        <f t="shared" si="3"/>
        <v>80.178683112412372</v>
      </c>
      <c r="Z20" s="123">
        <f t="shared" si="3"/>
        <v>81.034884713630106</v>
      </c>
      <c r="AA20" s="123">
        <f t="shared" si="3"/>
        <v>81.906707816966104</v>
      </c>
      <c r="AB20" s="123">
        <f t="shared" si="3"/>
        <v>82.795706537951602</v>
      </c>
      <c r="AC20" s="123">
        <f t="shared" si="3"/>
        <v>83.702102574254553</v>
      </c>
      <c r="AD20" s="123">
        <f t="shared" si="3"/>
        <v>84.62597552872883</v>
      </c>
      <c r="AE20" s="123">
        <f t="shared" si="3"/>
        <v>85.568281379573463</v>
      </c>
      <c r="AF20" s="123">
        <f t="shared" si="3"/>
        <v>86.528010584052225</v>
      </c>
      <c r="AG20" s="123">
        <f t="shared" si="3"/>
        <v>87.50733176197059</v>
      </c>
      <c r="AH20" s="123">
        <f t="shared" si="3"/>
        <v>88.505420614616867</v>
      </c>
      <c r="AI20" s="123">
        <f t="shared" si="3"/>
        <v>89.522910989014861</v>
      </c>
      <c r="AJ20" s="123">
        <f t="shared" si="3"/>
        <v>90.558597683077124</v>
      </c>
      <c r="AK20" s="115"/>
    </row>
    <row r="21" spans="1:37" s="98" customFormat="1" ht="15" hidden="1" customHeight="1" x14ac:dyDescent="0.55000000000000004">
      <c r="A21" s="120" t="s">
        <v>256</v>
      </c>
      <c r="B21" s="106" t="s">
        <v>244</v>
      </c>
      <c r="C21" s="123">
        <f>'AEO49'!C25*TX_AEO49!$B$2</f>
        <v>37.591351479000004</v>
      </c>
      <c r="D21" s="123">
        <f t="shared" si="2"/>
        <v>37.939559005352685</v>
      </c>
      <c r="E21" s="123">
        <f t="shared" si="3"/>
        <v>38.292373706296104</v>
      </c>
      <c r="F21" s="123">
        <f t="shared" si="3"/>
        <v>38.650369583366</v>
      </c>
      <c r="G21" s="123">
        <f t="shared" si="3"/>
        <v>39.013444399307708</v>
      </c>
      <c r="H21" s="123">
        <f t="shared" si="3"/>
        <v>39.382532152091862</v>
      </c>
      <c r="I21" s="123">
        <f t="shared" si="3"/>
        <v>39.75781305654025</v>
      </c>
      <c r="J21" s="123">
        <f t="shared" si="3"/>
        <v>40.139731151576747</v>
      </c>
      <c r="K21" s="123">
        <f t="shared" si="3"/>
        <v>40.528932351382345</v>
      </c>
      <c r="L21" s="123">
        <f t="shared" si="3"/>
        <v>40.923564688737919</v>
      </c>
      <c r="M21" s="123">
        <f t="shared" si="3"/>
        <v>41.325020929633993</v>
      </c>
      <c r="N21" s="123">
        <f t="shared" si="3"/>
        <v>41.732974434706065</v>
      </c>
      <c r="O21" s="123">
        <f t="shared" si="3"/>
        <v>42.148086280439855</v>
      </c>
      <c r="P21" s="123">
        <f t="shared" si="3"/>
        <v>42.569837482805283</v>
      </c>
      <c r="Q21" s="123">
        <f t="shared" si="3"/>
        <v>42.998616196803141</v>
      </c>
      <c r="R21" s="123">
        <f t="shared" si="3"/>
        <v>43.434012606997335</v>
      </c>
      <c r="S21" s="123">
        <f t="shared" si="3"/>
        <v>43.875979926847592</v>
      </c>
      <c r="T21" s="123">
        <f t="shared" si="3"/>
        <v>44.325352949530817</v>
      </c>
      <c r="U21" s="123">
        <f t="shared" si="3"/>
        <v>44.781609225347289</v>
      </c>
      <c r="V21" s="123">
        <f t="shared" si="3"/>
        <v>45.245724340303433</v>
      </c>
      <c r="W21" s="123">
        <f t="shared" si="3"/>
        <v>45.718386229824752</v>
      </c>
      <c r="X21" s="123">
        <f t="shared" si="3"/>
        <v>46.198906092068334</v>
      </c>
      <c r="Y21" s="123">
        <f t="shared" si="3"/>
        <v>46.688641169910795</v>
      </c>
      <c r="Z21" s="123">
        <f t="shared" si="3"/>
        <v>47.1872137053603</v>
      </c>
      <c r="AA21" s="123">
        <f t="shared" si="3"/>
        <v>47.694882757223176</v>
      </c>
      <c r="AB21" s="123">
        <f t="shared" si="3"/>
        <v>48.212553298486732</v>
      </c>
      <c r="AC21" s="123">
        <f t="shared" si="3"/>
        <v>48.74035442534543</v>
      </c>
      <c r="AD21" s="123">
        <f t="shared" si="3"/>
        <v>49.278332491130811</v>
      </c>
      <c r="AE21" s="123">
        <f t="shared" si="3"/>
        <v>49.827044169030415</v>
      </c>
      <c r="AF21" s="123">
        <f t="shared" si="3"/>
        <v>50.385901594829868</v>
      </c>
      <c r="AG21" s="123">
        <f t="shared" si="3"/>
        <v>50.956167571907834</v>
      </c>
      <c r="AH21" s="123">
        <f t="shared" si="3"/>
        <v>51.537362105017799</v>
      </c>
      <c r="AI21" s="123">
        <f t="shared" si="3"/>
        <v>52.129854287977487</v>
      </c>
      <c r="AJ21" s="123">
        <f t="shared" si="3"/>
        <v>52.732942322682796</v>
      </c>
      <c r="AK21" s="115"/>
    </row>
    <row r="22" spans="1:37" s="98" customFormat="1" ht="15" hidden="1" customHeight="1" x14ac:dyDescent="0.55000000000000004">
      <c r="A22" s="120" t="s">
        <v>257</v>
      </c>
      <c r="B22" s="106" t="s">
        <v>246</v>
      </c>
      <c r="C22" s="123">
        <f>'AEO49'!C26*TX_AEO49!$B$2</f>
        <v>3.5351482860000001</v>
      </c>
      <c r="D22" s="123">
        <f t="shared" si="2"/>
        <v>3.5678942552595956</v>
      </c>
      <c r="E22" s="123">
        <f t="shared" si="3"/>
        <v>3.6010734902762587</v>
      </c>
      <c r="F22" s="123">
        <f t="shared" si="3"/>
        <v>3.6347399710338264</v>
      </c>
      <c r="G22" s="123">
        <f t="shared" si="3"/>
        <v>3.668884082984234</v>
      </c>
      <c r="H22" s="123">
        <f t="shared" si="3"/>
        <v>3.7035936607275981</v>
      </c>
      <c r="I22" s="123">
        <f t="shared" si="3"/>
        <v>3.7388856519418638</v>
      </c>
      <c r="J22" s="123">
        <f t="shared" si="3"/>
        <v>3.7748018147277347</v>
      </c>
      <c r="K22" s="123">
        <f t="shared" si="3"/>
        <v>3.811402891844383</v>
      </c>
      <c r="L22" s="123">
        <f t="shared" si="3"/>
        <v>3.8485147214571622</v>
      </c>
      <c r="M22" s="123">
        <f t="shared" si="3"/>
        <v>3.8862682814136482</v>
      </c>
      <c r="N22" s="123">
        <f t="shared" si="3"/>
        <v>3.9246328540475663</v>
      </c>
      <c r="O22" s="123">
        <f t="shared" si="3"/>
        <v>3.9636706080044544</v>
      </c>
      <c r="P22" s="123">
        <f t="shared" si="3"/>
        <v>4.0033327372310001</v>
      </c>
      <c r="Q22" s="123">
        <f t="shared" si="3"/>
        <v>4.0436557444181611</v>
      </c>
      <c r="R22" s="123">
        <f t="shared" si="3"/>
        <v>4.0846010898944582</v>
      </c>
      <c r="S22" s="123">
        <f t="shared" si="3"/>
        <v>4.1261643737819629</v>
      </c>
      <c r="T22" s="123">
        <f t="shared" si="3"/>
        <v>4.1684241013100003</v>
      </c>
      <c r="U22" s="123">
        <f t="shared" si="3"/>
        <v>4.2113311405083751</v>
      </c>
      <c r="V22" s="123">
        <f t="shared" si="3"/>
        <v>4.2549772369798067</v>
      </c>
      <c r="W22" s="123">
        <f t="shared" si="3"/>
        <v>4.2994270852256795</v>
      </c>
      <c r="X22" s="123">
        <f t="shared" si="3"/>
        <v>4.3446159092653875</v>
      </c>
      <c r="Y22" s="123">
        <f t="shared" si="3"/>
        <v>4.3906713462984515</v>
      </c>
      <c r="Z22" s="123">
        <f t="shared" si="3"/>
        <v>4.4375578713845636</v>
      </c>
      <c r="AA22" s="123">
        <f t="shared" si="3"/>
        <v>4.4852998468107694</v>
      </c>
      <c r="AB22" s="123">
        <f t="shared" si="3"/>
        <v>4.5339823776232855</v>
      </c>
      <c r="AC22" s="123">
        <f t="shared" si="3"/>
        <v>4.583617604226025</v>
      </c>
      <c r="AD22" s="123">
        <f t="shared" si="3"/>
        <v>4.6342098857573033</v>
      </c>
      <c r="AE22" s="123">
        <f t="shared" si="3"/>
        <v>4.6858115726165428</v>
      </c>
      <c r="AF22" s="123">
        <f t="shared" si="3"/>
        <v>4.7383673811523703</v>
      </c>
      <c r="AG22" s="123">
        <f t="shared" si="3"/>
        <v>4.7919960673292294</v>
      </c>
      <c r="AH22" s="123">
        <f t="shared" si="3"/>
        <v>4.8466524916587472</v>
      </c>
      <c r="AI22" s="123">
        <f t="shared" si="3"/>
        <v>4.9023713642890234</v>
      </c>
      <c r="AJ22" s="123">
        <f t="shared" si="3"/>
        <v>4.9590866870511379</v>
      </c>
      <c r="AK22" s="115"/>
    </row>
    <row r="23" spans="1:37" s="98" customFormat="1" ht="15" hidden="1" customHeight="1" x14ac:dyDescent="0.55000000000000004">
      <c r="A23" s="120" t="s">
        <v>258</v>
      </c>
      <c r="B23" s="106" t="s">
        <v>248</v>
      </c>
      <c r="C23" s="123">
        <f>'AEO49'!C27*TX_AEO49!$B$2</f>
        <v>23.429353842000001</v>
      </c>
      <c r="D23" s="123">
        <f t="shared" si="2"/>
        <v>23.646379222157513</v>
      </c>
      <c r="E23" s="123">
        <f t="shared" si="3"/>
        <v>23.86627609055504</v>
      </c>
      <c r="F23" s="123">
        <f t="shared" si="3"/>
        <v>24.089402201956844</v>
      </c>
      <c r="G23" s="123">
        <f t="shared" si="3"/>
        <v>24.315693835514352</v>
      </c>
      <c r="H23" s="123">
        <f t="shared" si="3"/>
        <v>24.54573311897984</v>
      </c>
      <c r="I23" s="123">
        <f t="shared" si="3"/>
        <v>24.779632373849111</v>
      </c>
      <c r="J23" s="123">
        <f t="shared" si="3"/>
        <v>25.017668353807728</v>
      </c>
      <c r="K23" s="123">
        <f t="shared" si="3"/>
        <v>25.260243634216852</v>
      </c>
      <c r="L23" s="123">
        <f t="shared" si="3"/>
        <v>25.506203949704965</v>
      </c>
      <c r="M23" s="123">
        <f t="shared" si="3"/>
        <v>25.756417361832163</v>
      </c>
      <c r="N23" s="123">
        <f t="shared" si="3"/>
        <v>26.010680287887304</v>
      </c>
      <c r="O23" s="123">
        <f t="shared" si="3"/>
        <v>26.269404753357396</v>
      </c>
      <c r="P23" s="123">
        <f t="shared" si="3"/>
        <v>26.532267293934815</v>
      </c>
      <c r="Q23" s="123">
        <f t="shared" si="3"/>
        <v>26.799509832841288</v>
      </c>
      <c r="R23" s="123">
        <f t="shared" si="3"/>
        <v>27.070876946675305</v>
      </c>
      <c r="S23" s="123">
        <f t="shared" si="3"/>
        <v>27.346339475048534</v>
      </c>
      <c r="T23" s="123">
        <f t="shared" si="3"/>
        <v>27.626417714889843</v>
      </c>
      <c r="U23" s="123">
        <f t="shared" si="3"/>
        <v>27.910786041862842</v>
      </c>
      <c r="V23" s="123">
        <f t="shared" si="3"/>
        <v>28.200052504064995</v>
      </c>
      <c r="W23" s="123">
        <f t="shared" si="3"/>
        <v>28.494645867206241</v>
      </c>
      <c r="X23" s="123">
        <f t="shared" si="3"/>
        <v>28.794136825569453</v>
      </c>
      <c r="Y23" s="123">
        <f t="shared" si="3"/>
        <v>29.099371300419882</v>
      </c>
      <c r="Z23" s="123">
        <f t="shared" si="3"/>
        <v>29.410113848622096</v>
      </c>
      <c r="AA23" s="123">
        <f t="shared" si="3"/>
        <v>29.726525932326311</v>
      </c>
      <c r="AB23" s="123">
        <f t="shared" si="3"/>
        <v>30.049171589043894</v>
      </c>
      <c r="AC23" s="123">
        <f t="shared" si="3"/>
        <v>30.378131279846361</v>
      </c>
      <c r="AD23" s="123">
        <f t="shared" si="3"/>
        <v>30.713433895118438</v>
      </c>
      <c r="AE23" s="123">
        <f t="shared" si="3"/>
        <v>31.055426389480584</v>
      </c>
      <c r="AF23" s="123">
        <f t="shared" si="3"/>
        <v>31.403742368053454</v>
      </c>
      <c r="AG23" s="123">
        <f t="shared" si="3"/>
        <v>31.759168891318453</v>
      </c>
      <c r="AH23" s="123">
        <f t="shared" si="3"/>
        <v>32.121406795291563</v>
      </c>
      <c r="AI23" s="123">
        <f t="shared" si="3"/>
        <v>32.490686123036305</v>
      </c>
      <c r="AJ23" s="123">
        <f t="shared" si="3"/>
        <v>32.866569468727683</v>
      </c>
      <c r="AK23" s="115"/>
    </row>
    <row r="24" spans="1:37" s="98" customFormat="1" ht="15" hidden="1" customHeight="1" x14ac:dyDescent="0.55000000000000004">
      <c r="A24" s="120" t="s">
        <v>259</v>
      </c>
      <c r="B24" s="106" t="s">
        <v>260</v>
      </c>
      <c r="C24" s="123">
        <f>'AEO49'!C28*TX_AEO49!$B$2</f>
        <v>119.688890625</v>
      </c>
      <c r="D24" s="123">
        <f t="shared" si="2"/>
        <v>120.79756511784738</v>
      </c>
      <c r="E24" s="123">
        <f t="shared" si="3"/>
        <v>121.92090861284514</v>
      </c>
      <c r="F24" s="123">
        <f t="shared" si="3"/>
        <v>123.06074870076421</v>
      </c>
      <c r="G24" s="123">
        <f t="shared" si="3"/>
        <v>124.21675986355029</v>
      </c>
      <c r="H24" s="123">
        <f t="shared" si="3"/>
        <v>125.39191590173337</v>
      </c>
      <c r="I24" s="123">
        <f t="shared" si="3"/>
        <v>126.58679060984984</v>
      </c>
      <c r="J24" s="123">
        <f t="shared" si="3"/>
        <v>127.80279778453382</v>
      </c>
      <c r="K24" s="123">
        <f t="shared" si="3"/>
        <v>129.04199398264535</v>
      </c>
      <c r="L24" s="123">
        <f t="shared" si="3"/>
        <v>130.29848263773471</v>
      </c>
      <c r="M24" s="123">
        <f t="shared" si="3"/>
        <v>131.57669824363484</v>
      </c>
      <c r="N24" s="123">
        <f t="shared" si="3"/>
        <v>132.87560079774849</v>
      </c>
      <c r="O24" s="123">
        <f t="shared" si="3"/>
        <v>134.19729513291833</v>
      </c>
      <c r="P24" s="123">
        <f t="shared" si="3"/>
        <v>135.54012883122465</v>
      </c>
      <c r="Q24" s="123">
        <f t="shared" si="3"/>
        <v>136.90533775782276</v>
      </c>
      <c r="R24" s="123">
        <f t="shared" si="3"/>
        <v>138.29161708186788</v>
      </c>
      <c r="S24" s="123">
        <f t="shared" si="3"/>
        <v>139.69881783747076</v>
      </c>
      <c r="T24" s="123">
        <f t="shared" si="3"/>
        <v>141.12959796230356</v>
      </c>
      <c r="U24" s="123">
        <f t="shared" si="3"/>
        <v>142.58229400393628</v>
      </c>
      <c r="V24" s="123">
        <f t="shared" si="3"/>
        <v>144.06001217702266</v>
      </c>
      <c r="W24" s="123">
        <f t="shared" si="3"/>
        <v>145.56494283186029</v>
      </c>
      <c r="X24" s="123">
        <f t="shared" si="3"/>
        <v>147.09489285952401</v>
      </c>
      <c r="Y24" s="123">
        <f t="shared" si="3"/>
        <v>148.65418365011604</v>
      </c>
      <c r="Z24" s="123">
        <f t="shared" si="3"/>
        <v>150.24161244201198</v>
      </c>
      <c r="AA24" s="123">
        <f t="shared" si="3"/>
        <v>151.85800406485794</v>
      </c>
      <c r="AB24" s="123">
        <f t="shared" si="3"/>
        <v>153.50623990515996</v>
      </c>
      <c r="AC24" s="123">
        <f t="shared" si="3"/>
        <v>155.18673099842732</v>
      </c>
      <c r="AD24" s="123">
        <f t="shared" si="3"/>
        <v>156.89962493123542</v>
      </c>
      <c r="AE24" s="123">
        <f t="shared" si="3"/>
        <v>158.64669412180373</v>
      </c>
      <c r="AF24" s="123">
        <f t="shared" si="3"/>
        <v>160.42606684131999</v>
      </c>
      <c r="AG24" s="123">
        <f t="shared" si="3"/>
        <v>162.24176378948036</v>
      </c>
      <c r="AH24" s="123">
        <f t="shared" si="3"/>
        <v>164.09225668660611</v>
      </c>
      <c r="AI24" s="123">
        <f t="shared" si="3"/>
        <v>165.97872070804587</v>
      </c>
      <c r="AJ24" s="123">
        <f t="shared" si="3"/>
        <v>167.89892136546075</v>
      </c>
      <c r="AK24" s="115"/>
    </row>
    <row r="25" spans="1:37" s="98" customFormat="1" ht="15" hidden="1" customHeight="1" x14ac:dyDescent="0.55000000000000004">
      <c r="A25" s="120" t="s">
        <v>261</v>
      </c>
      <c r="B25" s="106" t="s">
        <v>244</v>
      </c>
      <c r="C25" s="123">
        <f>'AEO49'!C29*TX_AEO49!$B$2</f>
        <v>70.362604773000001</v>
      </c>
      <c r="D25" s="123">
        <f t="shared" si="2"/>
        <v>71.01437140526447</v>
      </c>
      <c r="E25" s="123">
        <f t="shared" si="3"/>
        <v>71.674761638226812</v>
      </c>
      <c r="F25" s="123">
        <f t="shared" si="3"/>
        <v>72.344849874418713</v>
      </c>
      <c r="G25" s="123">
        <f t="shared" si="3"/>
        <v>73.024444748559048</v>
      </c>
      <c r="H25" s="123">
        <f t="shared" si="3"/>
        <v>73.715294496012632</v>
      </c>
      <c r="I25" s="123">
        <f t="shared" si="3"/>
        <v>74.417736438630925</v>
      </c>
      <c r="J25" s="123">
        <f t="shared" si="3"/>
        <v>75.132601717995044</v>
      </c>
      <c r="K25" s="123">
        <f t="shared" si="3"/>
        <v>75.861099341029359</v>
      </c>
      <c r="L25" s="123">
        <f t="shared" si="3"/>
        <v>76.599762839188173</v>
      </c>
      <c r="M25" s="123">
        <f t="shared" si="3"/>
        <v>77.351199158991818</v>
      </c>
      <c r="N25" s="123">
        <f t="shared" si="3"/>
        <v>78.114796904584495</v>
      </c>
      <c r="O25" s="123">
        <f t="shared" si="3"/>
        <v>78.891793463334821</v>
      </c>
      <c r="P25" s="123">
        <f t="shared" si="3"/>
        <v>79.68121741318015</v>
      </c>
      <c r="Q25" s="123">
        <f t="shared" si="3"/>
        <v>80.483795293492875</v>
      </c>
      <c r="R25" s="123">
        <f t="shared" si="3"/>
        <v>81.298760021408853</v>
      </c>
      <c r="S25" s="123">
        <f t="shared" si="3"/>
        <v>82.126024022985874</v>
      </c>
      <c r="T25" s="123">
        <f t="shared" si="3"/>
        <v>82.967149844396459</v>
      </c>
      <c r="U25" s="123">
        <f t="shared" si="3"/>
        <v>83.821159576619294</v>
      </c>
      <c r="V25" s="123">
        <f t="shared" si="3"/>
        <v>84.689879298523351</v>
      </c>
      <c r="W25" s="123">
        <f t="shared" si="3"/>
        <v>85.574596671407036</v>
      </c>
      <c r="X25" s="123">
        <f t="shared" si="3"/>
        <v>86.474022412232273</v>
      </c>
      <c r="Y25" s="123">
        <f t="shared" si="3"/>
        <v>87.390696976192913</v>
      </c>
      <c r="Z25" s="123">
        <f t="shared" si="3"/>
        <v>88.32391328479261</v>
      </c>
      <c r="AA25" s="123">
        <f t="shared" si="3"/>
        <v>89.274156238192845</v>
      </c>
      <c r="AB25" s="123">
        <f t="shared" si="3"/>
        <v>90.24311974347944</v>
      </c>
      <c r="AC25" s="123">
        <f t="shared" si="3"/>
        <v>91.231045439863323</v>
      </c>
      <c r="AD25" s="123">
        <f t="shared" si="3"/>
        <v>92.238020090416825</v>
      </c>
      <c r="AE25" s="123">
        <f t="shared" si="3"/>
        <v>93.265085662878292</v>
      </c>
      <c r="AF25" s="123">
        <f t="shared" si="3"/>
        <v>94.311141806881267</v>
      </c>
      <c r="AG25" s="123">
        <f t="shared" si="3"/>
        <v>95.378552207995511</v>
      </c>
      <c r="AH25" s="123">
        <f t="shared" si="3"/>
        <v>96.466418422443525</v>
      </c>
      <c r="AI25" s="123">
        <f t="shared" si="3"/>
        <v>97.575431311324991</v>
      </c>
      <c r="AJ25" s="123">
        <f t="shared" si="3"/>
        <v>98.704277265506775</v>
      </c>
      <c r="AK25" s="115"/>
    </row>
    <row r="26" spans="1:37" s="98" customFormat="1" ht="15" hidden="1" customHeight="1" x14ac:dyDescent="0.55000000000000004">
      <c r="A26" s="120" t="s">
        <v>262</v>
      </c>
      <c r="B26" s="106" t="s">
        <v>246</v>
      </c>
      <c r="C26" s="123">
        <f>'AEO49'!C30*TX_AEO49!$B$2</f>
        <v>14.364694224000001</v>
      </c>
      <c r="D26" s="123">
        <f t="shared" si="2"/>
        <v>14.497753942412785</v>
      </c>
      <c r="E26" s="123">
        <f t="shared" si="3"/>
        <v>14.632574189554351</v>
      </c>
      <c r="F26" s="123">
        <f t="shared" si="3"/>
        <v>14.769374307273837</v>
      </c>
      <c r="G26" s="123">
        <f t="shared" si="3"/>
        <v>14.908115227890946</v>
      </c>
      <c r="H26" s="123">
        <f t="shared" si="3"/>
        <v>15.049153857840961</v>
      </c>
      <c r="I26" s="123">
        <f t="shared" si="3"/>
        <v>15.192559062187465</v>
      </c>
      <c r="J26" s="123">
        <f t="shared" si="3"/>
        <v>15.338500520474129</v>
      </c>
      <c r="K26" s="123">
        <f t="shared" si="3"/>
        <v>15.487225054359127</v>
      </c>
      <c r="L26" s="123">
        <f t="shared" si="3"/>
        <v>15.638024975989561</v>
      </c>
      <c r="M26" s="123">
        <f t="shared" si="3"/>
        <v>15.791432499739011</v>
      </c>
      <c r="N26" s="123">
        <f t="shared" si="3"/>
        <v>15.947322807679738</v>
      </c>
      <c r="O26" s="123">
        <f t="shared" si="3"/>
        <v>16.105948515405551</v>
      </c>
      <c r="P26" s="123">
        <f t="shared" si="3"/>
        <v>16.267111304776616</v>
      </c>
      <c r="Q26" s="123">
        <f t="shared" si="3"/>
        <v>16.430959500545264</v>
      </c>
      <c r="R26" s="123">
        <f t="shared" si="3"/>
        <v>16.597336500908256</v>
      </c>
      <c r="S26" s="123">
        <f t="shared" si="3"/>
        <v>16.76622442743562</v>
      </c>
      <c r="T26" s="123">
        <f t="shared" si="3"/>
        <v>16.937942277669475</v>
      </c>
      <c r="U26" s="123">
        <f t="shared" si="3"/>
        <v>17.112290409141842</v>
      </c>
      <c r="V26" s="123">
        <f t="shared" si="3"/>
        <v>17.289641620225755</v>
      </c>
      <c r="W26" s="123">
        <f t="shared" si="3"/>
        <v>17.47025879005815</v>
      </c>
      <c r="X26" s="123">
        <f t="shared" si="3"/>
        <v>17.653878708420056</v>
      </c>
      <c r="Y26" s="123">
        <f t="shared" si="3"/>
        <v>17.841020015321561</v>
      </c>
      <c r="Z26" s="123">
        <f t="shared" si="3"/>
        <v>18.031538358994769</v>
      </c>
      <c r="AA26" s="123">
        <f t="shared" si="3"/>
        <v>18.225532732968581</v>
      </c>
      <c r="AB26" s="123">
        <f t="shared" si="3"/>
        <v>18.423348952430061</v>
      </c>
      <c r="AC26" s="123">
        <f t="shared" si="3"/>
        <v>18.625036348602642</v>
      </c>
      <c r="AD26" s="123">
        <f t="shared" si="3"/>
        <v>18.830612634375264</v>
      </c>
      <c r="AE26" s="123">
        <f t="shared" si="3"/>
        <v>19.040290529956351</v>
      </c>
      <c r="AF26" s="123">
        <f t="shared" si="3"/>
        <v>19.253845396184175</v>
      </c>
      <c r="AG26" s="123">
        <f t="shared" si="3"/>
        <v>19.471759785126849</v>
      </c>
      <c r="AH26" s="123">
        <f t="shared" si="3"/>
        <v>19.693850277336182</v>
      </c>
      <c r="AI26" s="123">
        <f t="shared" si="3"/>
        <v>19.920257913759702</v>
      </c>
      <c r="AJ26" s="123">
        <f t="shared" si="3"/>
        <v>20.150714517947886</v>
      </c>
      <c r="AK26" s="115"/>
    </row>
    <row r="27" spans="1:37" s="98" customFormat="1" ht="15" hidden="1" customHeight="1" x14ac:dyDescent="0.55000000000000004">
      <c r="A27" s="120" t="s">
        <v>263</v>
      </c>
      <c r="B27" s="106" t="s">
        <v>248</v>
      </c>
      <c r="C27" s="123">
        <f>'AEO49'!C31*TX_AEO49!$B$2</f>
        <v>34.961600294999997</v>
      </c>
      <c r="D27" s="123">
        <f t="shared" si="2"/>
        <v>35.285448517452281</v>
      </c>
      <c r="E27" s="123">
        <f t="shared" si="3"/>
        <v>35.613581613690506</v>
      </c>
      <c r="F27" s="123">
        <f t="shared" si="3"/>
        <v>35.946533430237132</v>
      </c>
      <c r="G27" s="123">
        <f t="shared" si="3"/>
        <v>36.284208881975701</v>
      </c>
      <c r="H27" s="123">
        <f t="shared" si="3"/>
        <v>36.627476627851451</v>
      </c>
      <c r="I27" s="123">
        <f t="shared" si="3"/>
        <v>36.976504275527276</v>
      </c>
      <c r="J27" s="123">
        <f t="shared" si="3"/>
        <v>37.331704800614887</v>
      </c>
      <c r="K27" s="123">
        <f t="shared" si="3"/>
        <v>37.693678931540703</v>
      </c>
      <c r="L27" s="123">
        <f t="shared" si="3"/>
        <v>38.060704257826586</v>
      </c>
      <c r="M27" s="123">
        <f t="shared" si="3"/>
        <v>38.434076112732697</v>
      </c>
      <c r="N27" s="123">
        <f t="shared" si="3"/>
        <v>38.813490707370029</v>
      </c>
      <c r="O27" s="123">
        <f t="shared" si="3"/>
        <v>39.199562871771242</v>
      </c>
      <c r="P27" s="123">
        <f t="shared" si="3"/>
        <v>39.591809928099423</v>
      </c>
      <c r="Q27" s="123">
        <f t="shared" si="3"/>
        <v>39.990592877474676</v>
      </c>
      <c r="R27" s="123">
        <f t="shared" si="3"/>
        <v>40.395530573625102</v>
      </c>
      <c r="S27" s="123">
        <f t="shared" si="3"/>
        <v>40.806579503022839</v>
      </c>
      <c r="T27" s="123">
        <f t="shared" si="3"/>
        <v>41.224516059817915</v>
      </c>
      <c r="U27" s="123">
        <f t="shared" si="3"/>
        <v>41.648854342949122</v>
      </c>
      <c r="V27" s="123">
        <f t="shared" si="3"/>
        <v>42.080501690053133</v>
      </c>
      <c r="W27" s="123">
        <f t="shared" si="3"/>
        <v>42.520097911150835</v>
      </c>
      <c r="X27" s="123">
        <f t="shared" si="3"/>
        <v>42.96700239041526</v>
      </c>
      <c r="Y27" s="123">
        <f t="shared" si="3"/>
        <v>43.42247742305765</v>
      </c>
      <c r="Z27" s="123">
        <f t="shared" si="3"/>
        <v>43.886171677630749</v>
      </c>
      <c r="AA27" s="123">
        <f t="shared" si="3"/>
        <v>44.358326090149987</v>
      </c>
      <c r="AB27" s="123">
        <f t="shared" si="3"/>
        <v>44.839782325057193</v>
      </c>
      <c r="AC27" s="123">
        <f t="shared" si="3"/>
        <v>45.330660447457042</v>
      </c>
      <c r="AD27" s="123">
        <f t="shared" si="3"/>
        <v>45.831003567974349</v>
      </c>
      <c r="AE27" s="123">
        <f t="shared" si="3"/>
        <v>46.341329417010172</v>
      </c>
      <c r="AF27" s="123">
        <f t="shared" si="3"/>
        <v>46.861091255144885</v>
      </c>
      <c r="AG27" s="123">
        <f t="shared" si="3"/>
        <v>47.391463544727912</v>
      </c>
      <c r="AH27" s="123">
        <f t="shared" si="3"/>
        <v>47.93199986919555</v>
      </c>
      <c r="AI27" s="123">
        <f t="shared" ref="E27:AJ35" si="4">AH27*AI$6</f>
        <v>48.483043501934333</v>
      </c>
      <c r="AJ27" s="123">
        <f t="shared" si="4"/>
        <v>49.04394174002622</v>
      </c>
      <c r="AK27" s="115"/>
    </row>
    <row r="28" spans="1:37" s="98" customFormat="1" ht="15" hidden="1" customHeight="1" x14ac:dyDescent="0.55000000000000004">
      <c r="A28" s="120" t="s">
        <v>264</v>
      </c>
      <c r="B28" s="106" t="s">
        <v>265</v>
      </c>
      <c r="C28" s="123">
        <f>'AEO49'!C32*TX_AEO49!$B$2</f>
        <v>524.06893209600003</v>
      </c>
      <c r="D28" s="123">
        <f t="shared" si="2"/>
        <v>528.92336640878034</v>
      </c>
      <c r="E28" s="123">
        <f t="shared" si="4"/>
        <v>533.84203031088771</v>
      </c>
      <c r="F28" s="123">
        <f t="shared" si="4"/>
        <v>538.83292607837825</v>
      </c>
      <c r="G28" s="123">
        <f t="shared" si="4"/>
        <v>543.8946284001961</v>
      </c>
      <c r="H28" s="123">
        <f t="shared" si="4"/>
        <v>549.04015833836172</v>
      </c>
      <c r="I28" s="123">
        <f t="shared" si="4"/>
        <v>554.27202830558429</v>
      </c>
      <c r="J28" s="123">
        <f t="shared" si="4"/>
        <v>559.59642874183157</v>
      </c>
      <c r="K28" s="123">
        <f t="shared" si="4"/>
        <v>565.0223644724623</v>
      </c>
      <c r="L28" s="123">
        <f t="shared" si="4"/>
        <v>570.52401683321932</v>
      </c>
      <c r="M28" s="123">
        <f t="shared" si="4"/>
        <v>576.12080266751457</v>
      </c>
      <c r="N28" s="123">
        <f t="shared" si="4"/>
        <v>581.80816822731299</v>
      </c>
      <c r="O28" s="123">
        <f t="shared" si="4"/>
        <v>587.59532971885005</v>
      </c>
      <c r="P28" s="123">
        <f t="shared" si="4"/>
        <v>593.47505187668014</v>
      </c>
      <c r="Q28" s="123">
        <f t="shared" si="4"/>
        <v>599.45274605125337</v>
      </c>
      <c r="R28" s="123">
        <f t="shared" si="4"/>
        <v>605.52269891943831</v>
      </c>
      <c r="S28" s="123">
        <f t="shared" si="4"/>
        <v>611.68425822024312</v>
      </c>
      <c r="T28" s="123">
        <f t="shared" si="4"/>
        <v>617.94906198080787</v>
      </c>
      <c r="U28" s="123">
        <f t="shared" si="4"/>
        <v>624.30982662005772</v>
      </c>
      <c r="V28" s="123">
        <f t="shared" si="4"/>
        <v>630.78015298756156</v>
      </c>
      <c r="W28" s="123">
        <f t="shared" si="4"/>
        <v>637.36963173567983</v>
      </c>
      <c r="X28" s="123">
        <f t="shared" si="4"/>
        <v>644.06866013314493</v>
      </c>
      <c r="Y28" s="123">
        <f t="shared" si="4"/>
        <v>650.89615978817142</v>
      </c>
      <c r="Z28" s="123">
        <f t="shared" si="4"/>
        <v>657.84686429719602</v>
      </c>
      <c r="AA28" s="123">
        <f t="shared" si="4"/>
        <v>664.92438525348814</v>
      </c>
      <c r="AB28" s="123">
        <f t="shared" si="4"/>
        <v>672.14133907567532</v>
      </c>
      <c r="AC28" s="123">
        <f t="shared" si="4"/>
        <v>679.4995255209385</v>
      </c>
      <c r="AD28" s="123">
        <f t="shared" si="4"/>
        <v>686.99959081081556</v>
      </c>
      <c r="AE28" s="123">
        <f t="shared" si="4"/>
        <v>694.64929564321812</v>
      </c>
      <c r="AF28" s="123">
        <f t="shared" si="4"/>
        <v>702.44044447957356</v>
      </c>
      <c r="AG28" s="123">
        <f t="shared" si="4"/>
        <v>710.3906423272058</v>
      </c>
      <c r="AH28" s="123">
        <f t="shared" si="4"/>
        <v>718.49319747149548</v>
      </c>
      <c r="AI28" s="123">
        <f t="shared" si="4"/>
        <v>726.75325552693334</v>
      </c>
      <c r="AJ28" s="123">
        <f t="shared" si="4"/>
        <v>735.1610325786429</v>
      </c>
      <c r="AK28" s="115"/>
    </row>
    <row r="29" spans="1:37" s="98" customFormat="1" ht="15" hidden="1" customHeight="1" x14ac:dyDescent="0.55000000000000004">
      <c r="A29" s="120" t="s">
        <v>266</v>
      </c>
      <c r="B29" s="106" t="s">
        <v>244</v>
      </c>
      <c r="C29" s="123">
        <f>'AEO49'!C33*TX_AEO49!$B$2</f>
        <v>299.96916283800005</v>
      </c>
      <c r="D29" s="123">
        <f t="shared" si="2"/>
        <v>302.74776791774173</v>
      </c>
      <c r="E29" s="123">
        <f t="shared" si="4"/>
        <v>305.56313704694315</v>
      </c>
      <c r="F29" s="123">
        <f t="shared" si="4"/>
        <v>308.41985060788295</v>
      </c>
      <c r="G29" s="123">
        <f t="shared" si="4"/>
        <v>311.31709277398164</v>
      </c>
      <c r="H29" s="123">
        <f t="shared" si="4"/>
        <v>314.26231660500753</v>
      </c>
      <c r="I29" s="123">
        <f t="shared" si="4"/>
        <v>317.25696016815147</v>
      </c>
      <c r="J29" s="123">
        <f t="shared" si="4"/>
        <v>320.3045667780064</v>
      </c>
      <c r="K29" s="123">
        <f t="shared" si="4"/>
        <v>323.41029066097059</v>
      </c>
      <c r="L29" s="123">
        <f t="shared" si="4"/>
        <v>326.55935360252209</v>
      </c>
      <c r="M29" s="123">
        <f t="shared" si="4"/>
        <v>329.76286951135984</v>
      </c>
      <c r="N29" s="123">
        <f t="shared" si="4"/>
        <v>333.01823189070024</v>
      </c>
      <c r="O29" s="123">
        <f t="shared" si="4"/>
        <v>336.33071595817154</v>
      </c>
      <c r="P29" s="123">
        <f t="shared" si="4"/>
        <v>339.69618035681526</v>
      </c>
      <c r="Q29" s="123">
        <f t="shared" si="4"/>
        <v>343.11772246211956</v>
      </c>
      <c r="R29" s="123">
        <f t="shared" si="4"/>
        <v>346.59207205398206</v>
      </c>
      <c r="S29" s="123">
        <f t="shared" si="4"/>
        <v>350.11885578803583</v>
      </c>
      <c r="T29" s="123">
        <f t="shared" si="4"/>
        <v>353.70473509571571</v>
      </c>
      <c r="U29" s="123">
        <f t="shared" si="4"/>
        <v>357.34554096492491</v>
      </c>
      <c r="V29" s="123">
        <f t="shared" si="4"/>
        <v>361.04905831709118</v>
      </c>
      <c r="W29" s="123">
        <f t="shared" si="4"/>
        <v>364.82077669716443</v>
      </c>
      <c r="X29" s="123">
        <f t="shared" si="4"/>
        <v>368.6551996464101</v>
      </c>
      <c r="Y29" s="123">
        <f t="shared" si="4"/>
        <v>372.5631576083598</v>
      </c>
      <c r="Z29" s="123">
        <f t="shared" si="4"/>
        <v>376.54163617294012</v>
      </c>
      <c r="AA29" s="123">
        <f t="shared" si="4"/>
        <v>380.59270256173807</v>
      </c>
      <c r="AB29" s="123">
        <f t="shared" si="4"/>
        <v>384.72357822273875</v>
      </c>
      <c r="AC29" s="123">
        <f t="shared" si="4"/>
        <v>388.93529330984336</v>
      </c>
      <c r="AD29" s="123">
        <f t="shared" si="4"/>
        <v>393.22821771052634</v>
      </c>
      <c r="AE29" s="123">
        <f t="shared" si="4"/>
        <v>397.60679353137516</v>
      </c>
      <c r="AF29" s="123">
        <f t="shared" si="4"/>
        <v>402.0663297695578</v>
      </c>
      <c r="AG29" s="123">
        <f t="shared" si="4"/>
        <v>406.61690326608755</v>
      </c>
      <c r="AH29" s="123">
        <f t="shared" si="4"/>
        <v>411.25468378431157</v>
      </c>
      <c r="AI29" s="123">
        <f t="shared" si="4"/>
        <v>415.98261659645755</v>
      </c>
      <c r="AJ29" s="123">
        <f t="shared" si="4"/>
        <v>420.79510153702233</v>
      </c>
      <c r="AK29" s="115"/>
    </row>
    <row r="30" spans="1:37" s="98" customFormat="1" ht="15" hidden="1" customHeight="1" x14ac:dyDescent="0.55000000000000004">
      <c r="A30" s="120" t="s">
        <v>267</v>
      </c>
      <c r="B30" s="106" t="s">
        <v>246</v>
      </c>
      <c r="C30" s="123">
        <f>'AEO49'!C34*TX_AEO49!$B$2</f>
        <v>97.02288167399999</v>
      </c>
      <c r="D30" s="123">
        <f t="shared" si="2"/>
        <v>97.921601626811096</v>
      </c>
      <c r="E30" s="123">
        <f t="shared" si="4"/>
        <v>98.832212648646902</v>
      </c>
      <c r="F30" s="123">
        <f t="shared" si="4"/>
        <v>99.756196231416894</v>
      </c>
      <c r="G30" s="123">
        <f t="shared" si="4"/>
        <v>100.69328850184512</v>
      </c>
      <c r="H30" s="123">
        <f t="shared" si="4"/>
        <v>101.64590009884247</v>
      </c>
      <c r="I30" s="123">
        <f t="shared" si="4"/>
        <v>102.61449615496319</v>
      </c>
      <c r="J30" s="123">
        <f t="shared" si="4"/>
        <v>103.60022272998633</v>
      </c>
      <c r="K30" s="123">
        <f t="shared" si="4"/>
        <v>104.60474692160025</v>
      </c>
      <c r="L30" s="123">
        <f t="shared" si="4"/>
        <v>105.62328882194596</v>
      </c>
      <c r="M30" s="123">
        <f t="shared" si="4"/>
        <v>106.65944314535486</v>
      </c>
      <c r="N30" s="123">
        <f t="shared" si="4"/>
        <v>107.71236683907236</v>
      </c>
      <c r="O30" s="123">
        <f t="shared" si="4"/>
        <v>108.78376613453543</v>
      </c>
      <c r="P30" s="123">
        <f t="shared" si="4"/>
        <v>109.87230153943641</v>
      </c>
      <c r="Q30" s="123">
        <f t="shared" si="4"/>
        <v>110.97897487773828</v>
      </c>
      <c r="R30" s="123">
        <f t="shared" si="4"/>
        <v>112.10272842012301</v>
      </c>
      <c r="S30" s="123">
        <f t="shared" si="4"/>
        <v>113.24344141102362</v>
      </c>
      <c r="T30" s="123">
        <f t="shared" si="4"/>
        <v>114.40326844282477</v>
      </c>
      <c r="U30" s="123">
        <f t="shared" si="4"/>
        <v>115.58086107836198</v>
      </c>
      <c r="V30" s="123">
        <f t="shared" si="4"/>
        <v>116.77873729482789</v>
      </c>
      <c r="W30" s="123">
        <f t="shared" si="4"/>
        <v>117.99867264629975</v>
      </c>
      <c r="X30" s="123">
        <f t="shared" si="4"/>
        <v>119.23888934248612</v>
      </c>
      <c r="Y30" s="123">
        <f t="shared" si="4"/>
        <v>120.50289041293608</v>
      </c>
      <c r="Z30" s="123">
        <f t="shared" si="4"/>
        <v>121.78970086825707</v>
      </c>
      <c r="AA30" s="123">
        <f t="shared" si="4"/>
        <v>123.09998933649582</v>
      </c>
      <c r="AB30" s="123">
        <f t="shared" si="4"/>
        <v>124.43609154338742</v>
      </c>
      <c r="AC30" s="123">
        <f t="shared" si="4"/>
        <v>125.79834068484813</v>
      </c>
      <c r="AD30" s="123">
        <f t="shared" si="4"/>
        <v>127.18685639833775</v>
      </c>
      <c r="AE30" s="123">
        <f t="shared" si="4"/>
        <v>128.60307545148183</v>
      </c>
      <c r="AF30" s="123">
        <f t="shared" si="4"/>
        <v>130.04548057294355</v>
      </c>
      <c r="AG30" s="123">
        <f t="shared" si="4"/>
        <v>131.51733104492385</v>
      </c>
      <c r="AH30" s="123">
        <f t="shared" si="4"/>
        <v>133.01738800475422</v>
      </c>
      <c r="AI30" s="123">
        <f t="shared" si="4"/>
        <v>134.54660407968521</v>
      </c>
      <c r="AJ30" s="123">
        <f t="shared" si="4"/>
        <v>136.10316793621232</v>
      </c>
      <c r="AK30" s="115"/>
    </row>
    <row r="31" spans="1:37" s="98" customFormat="1" ht="15" hidden="1" customHeight="1" x14ac:dyDescent="0.55000000000000004">
      <c r="A31" s="120" t="s">
        <v>268</v>
      </c>
      <c r="B31" s="106" t="s">
        <v>248</v>
      </c>
      <c r="C31" s="123">
        <f>'AEO49'!C35*TX_AEO49!$B$2</f>
        <v>127.07690734800001</v>
      </c>
      <c r="D31" s="123">
        <f t="shared" si="2"/>
        <v>128.25401681130077</v>
      </c>
      <c r="E31" s="123">
        <f t="shared" si="4"/>
        <v>129.44670074786649</v>
      </c>
      <c r="F31" s="123">
        <f t="shared" si="4"/>
        <v>130.65689955986693</v>
      </c>
      <c r="G31" s="123">
        <f t="shared" si="4"/>
        <v>131.88426763604772</v>
      </c>
      <c r="H31" s="123">
        <f t="shared" si="4"/>
        <v>133.13196234024144</v>
      </c>
      <c r="I31" s="123">
        <f t="shared" si="4"/>
        <v>134.40059288550668</v>
      </c>
      <c r="J31" s="123">
        <f t="shared" si="4"/>
        <v>135.69166033767291</v>
      </c>
      <c r="K31" s="123">
        <f t="shared" si="4"/>
        <v>137.00734819835162</v>
      </c>
      <c r="L31" s="123">
        <f t="shared" si="4"/>
        <v>138.34139592469299</v>
      </c>
      <c r="M31" s="123">
        <f t="shared" si="4"/>
        <v>139.69851173781097</v>
      </c>
      <c r="N31" s="123">
        <f t="shared" si="4"/>
        <v>141.07759143903684</v>
      </c>
      <c r="O31" s="123">
        <f t="shared" si="4"/>
        <v>142.48086978588847</v>
      </c>
      <c r="P31" s="123">
        <f t="shared" si="4"/>
        <v>143.90659236191343</v>
      </c>
      <c r="Q31" s="123">
        <f t="shared" si="4"/>
        <v>145.35607131831486</v>
      </c>
      <c r="R31" s="123">
        <f t="shared" si="4"/>
        <v>146.82792128116625</v>
      </c>
      <c r="S31" s="123">
        <f t="shared" si="4"/>
        <v>148.32198408938507</v>
      </c>
      <c r="T31" s="123">
        <f t="shared" si="4"/>
        <v>149.84108174673074</v>
      </c>
      <c r="U31" s="123">
        <f t="shared" si="4"/>
        <v>151.38344812111509</v>
      </c>
      <c r="V31" s="123">
        <f t="shared" si="4"/>
        <v>152.9523811639996</v>
      </c>
      <c r="W31" s="123">
        <f t="shared" si="4"/>
        <v>154.55020642907914</v>
      </c>
      <c r="X31" s="123">
        <f t="shared" si="4"/>
        <v>156.17459543374989</v>
      </c>
      <c r="Y31" s="123">
        <f t="shared" si="4"/>
        <v>157.83013631385947</v>
      </c>
      <c r="Z31" s="123">
        <f t="shared" si="4"/>
        <v>159.51555206511193</v>
      </c>
      <c r="AA31" s="123">
        <f t="shared" si="4"/>
        <v>161.23171843127903</v>
      </c>
      <c r="AB31" s="123">
        <f t="shared" si="4"/>
        <v>162.98169465774399</v>
      </c>
      <c r="AC31" s="123">
        <f t="shared" si="4"/>
        <v>164.7659171519382</v>
      </c>
      <c r="AD31" s="123">
        <f t="shared" si="4"/>
        <v>166.58454261048965</v>
      </c>
      <c r="AE31" s="123">
        <f t="shared" si="4"/>
        <v>168.43945285738957</v>
      </c>
      <c r="AF31" s="123">
        <f t="shared" si="4"/>
        <v>170.3286606279251</v>
      </c>
      <c r="AG31" s="123">
        <f t="shared" si="4"/>
        <v>172.25643480686989</v>
      </c>
      <c r="AH31" s="123">
        <f t="shared" si="4"/>
        <v>174.22115277867354</v>
      </c>
      <c r="AI31" s="123">
        <f t="shared" si="4"/>
        <v>176.22406225854269</v>
      </c>
      <c r="AJ31" s="123">
        <f t="shared" si="4"/>
        <v>178.26279083023948</v>
      </c>
      <c r="AK31" s="115"/>
    </row>
    <row r="32" spans="1:37" s="98" customFormat="1" ht="15" hidden="1" customHeight="1" x14ac:dyDescent="0.55000000000000004">
      <c r="A32" s="120" t="s">
        <v>269</v>
      </c>
      <c r="B32" s="106" t="s">
        <v>270</v>
      </c>
      <c r="C32" s="123">
        <f>'AEO49'!C36*TX_AEO49!$B$2</f>
        <v>110.095522299</v>
      </c>
      <c r="D32" s="123">
        <f t="shared" si="2"/>
        <v>111.11533371768914</v>
      </c>
      <c r="E32" s="123">
        <f t="shared" si="4"/>
        <v>112.14863838077981</v>
      </c>
      <c r="F32" s="123">
        <f t="shared" si="4"/>
        <v>113.19711739300466</v>
      </c>
      <c r="G32" s="123">
        <f t="shared" si="4"/>
        <v>114.26047132740753</v>
      </c>
      <c r="H32" s="123">
        <f t="shared" si="4"/>
        <v>115.34143562685911</v>
      </c>
      <c r="I32" s="123">
        <f t="shared" si="4"/>
        <v>116.44053809480755</v>
      </c>
      <c r="J32" s="123">
        <f t="shared" si="4"/>
        <v>117.55907920849886</v>
      </c>
      <c r="K32" s="123">
        <f t="shared" si="4"/>
        <v>118.69895068654168</v>
      </c>
      <c r="L32" s="123">
        <f t="shared" si="4"/>
        <v>119.85472858725133</v>
      </c>
      <c r="M32" s="123">
        <f t="shared" si="4"/>
        <v>121.03049196852635</v>
      </c>
      <c r="N32" s="123">
        <f t="shared" si="4"/>
        <v>122.22528418661695</v>
      </c>
      <c r="O32" s="123">
        <f t="shared" si="4"/>
        <v>123.44104136667188</v>
      </c>
      <c r="P32" s="123">
        <f t="shared" si="4"/>
        <v>124.67624353626114</v>
      </c>
      <c r="Q32" s="123">
        <f t="shared" si="4"/>
        <v>125.93202750281152</v>
      </c>
      <c r="R32" s="123">
        <f t="shared" si="4"/>
        <v>127.20719302098178</v>
      </c>
      <c r="S32" s="123">
        <f t="shared" si="4"/>
        <v>128.50160306487675</v>
      </c>
      <c r="T32" s="123">
        <f t="shared" si="4"/>
        <v>129.81770253171896</v>
      </c>
      <c r="U32" s="123">
        <f t="shared" si="4"/>
        <v>131.15396129901208</v>
      </c>
      <c r="V32" s="123">
        <f t="shared" si="4"/>
        <v>132.51323661042252</v>
      </c>
      <c r="W32" s="123">
        <f t="shared" si="4"/>
        <v>133.89754325411295</v>
      </c>
      <c r="X32" s="123">
        <f t="shared" si="4"/>
        <v>135.30486390440413</v>
      </c>
      <c r="Y32" s="123">
        <f t="shared" si="4"/>
        <v>136.73917358101494</v>
      </c>
      <c r="Z32" s="123">
        <f t="shared" si="4"/>
        <v>138.19936592671749</v>
      </c>
      <c r="AA32" s="123">
        <f t="shared" si="4"/>
        <v>139.68619965896849</v>
      </c>
      <c r="AB32" s="123">
        <f t="shared" si="4"/>
        <v>141.20232521383329</v>
      </c>
      <c r="AC32" s="123">
        <f t="shared" si="4"/>
        <v>142.74812068128199</v>
      </c>
      <c r="AD32" s="123">
        <f t="shared" si="4"/>
        <v>144.32372181845142</v>
      </c>
      <c r="AE32" s="123">
        <f t="shared" si="4"/>
        <v>145.93075897974276</v>
      </c>
      <c r="AF32" s="123">
        <f t="shared" si="4"/>
        <v>147.56751046015808</v>
      </c>
      <c r="AG32" s="123">
        <f t="shared" si="4"/>
        <v>149.23767469010926</v>
      </c>
      <c r="AH32" s="123">
        <f t="shared" si="4"/>
        <v>150.93984588541227</v>
      </c>
      <c r="AI32" s="123">
        <f t="shared" si="4"/>
        <v>152.67510502812922</v>
      </c>
      <c r="AJ32" s="123">
        <f t="shared" si="4"/>
        <v>154.44139672983221</v>
      </c>
      <c r="AK32" s="115"/>
    </row>
    <row r="33" spans="1:37" s="98" customFormat="1" ht="15" hidden="1" customHeight="1" x14ac:dyDescent="0.55000000000000004">
      <c r="A33" s="120" t="s">
        <v>271</v>
      </c>
      <c r="B33" s="106" t="s">
        <v>244</v>
      </c>
      <c r="C33" s="123">
        <f>'AEO49'!C37*TX_AEO49!$B$2</f>
        <v>49.244272299000002</v>
      </c>
      <c r="D33" s="123">
        <f t="shared" si="2"/>
        <v>49.700420470577498</v>
      </c>
      <c r="E33" s="123">
        <f t="shared" si="4"/>
        <v>50.16260399207323</v>
      </c>
      <c r="F33" s="123">
        <f t="shared" si="4"/>
        <v>50.631574799419639</v>
      </c>
      <c r="G33" s="123">
        <f t="shared" si="4"/>
        <v>51.107198962895936</v>
      </c>
      <c r="H33" s="123">
        <f t="shared" si="4"/>
        <v>51.590700009951462</v>
      </c>
      <c r="I33" s="123">
        <f t="shared" si="4"/>
        <v>52.082314020094067</v>
      </c>
      <c r="J33" s="123">
        <f t="shared" si="4"/>
        <v>52.582622679611113</v>
      </c>
      <c r="K33" s="123">
        <f t="shared" si="4"/>
        <v>53.092472129238679</v>
      </c>
      <c r="L33" s="123">
        <f t="shared" si="4"/>
        <v>53.60943631153431</v>
      </c>
      <c r="M33" s="123">
        <f t="shared" si="4"/>
        <v>54.135339735194492</v>
      </c>
      <c r="N33" s="123">
        <f t="shared" si="4"/>
        <v>54.669754506111239</v>
      </c>
      <c r="O33" s="123">
        <f t="shared" si="4"/>
        <v>55.213546627479225</v>
      </c>
      <c r="P33" s="123">
        <f t="shared" si="4"/>
        <v>55.766036235715738</v>
      </c>
      <c r="Q33" s="123">
        <f t="shared" si="4"/>
        <v>56.327731809760778</v>
      </c>
      <c r="R33" s="123">
        <f t="shared" si="4"/>
        <v>56.898096495733498</v>
      </c>
      <c r="S33" s="123">
        <f t="shared" si="4"/>
        <v>57.47706900376167</v>
      </c>
      <c r="T33" s="123">
        <f t="shared" si="4"/>
        <v>58.065742904065559</v>
      </c>
      <c r="U33" s="123">
        <f t="shared" si="4"/>
        <v>58.663433793071917</v>
      </c>
      <c r="V33" s="123">
        <f t="shared" si="4"/>
        <v>59.271419678116509</v>
      </c>
      <c r="W33" s="123">
        <f t="shared" si="4"/>
        <v>59.890601747320659</v>
      </c>
      <c r="X33" s="123">
        <f t="shared" si="4"/>
        <v>60.520077677565411</v>
      </c>
      <c r="Y33" s="123">
        <f t="shared" si="4"/>
        <v>61.161625442644272</v>
      </c>
      <c r="Z33" s="123">
        <f t="shared" si="4"/>
        <v>61.814750183588842</v>
      </c>
      <c r="AA33" s="123">
        <f t="shared" si="4"/>
        <v>62.47979126469167</v>
      </c>
      <c r="AB33" s="123">
        <f t="shared" si="4"/>
        <v>63.157934190981358</v>
      </c>
      <c r="AC33" s="123">
        <f t="shared" si="4"/>
        <v>63.849348077105361</v>
      </c>
      <c r="AD33" s="123">
        <f t="shared" si="4"/>
        <v>64.554093645437064</v>
      </c>
      <c r="AE33" s="123">
        <f t="shared" si="4"/>
        <v>65.272900131956291</v>
      </c>
      <c r="AF33" s="123">
        <f t="shared" si="4"/>
        <v>66.004997440768406</v>
      </c>
      <c r="AG33" s="123">
        <f t="shared" si="4"/>
        <v>66.752039830924843</v>
      </c>
      <c r="AH33" s="123">
        <f t="shared" si="4"/>
        <v>67.513398513736391</v>
      </c>
      <c r="AI33" s="123">
        <f t="shared" si="4"/>
        <v>68.28955699819511</v>
      </c>
      <c r="AJ33" s="123">
        <f t="shared" si="4"/>
        <v>69.07959593621753</v>
      </c>
      <c r="AK33" s="115"/>
    </row>
    <row r="34" spans="1:37" s="98" customFormat="1" ht="15" hidden="1" customHeight="1" x14ac:dyDescent="0.55000000000000004">
      <c r="A34" s="120" t="s">
        <v>272</v>
      </c>
      <c r="B34" s="106" t="s">
        <v>246</v>
      </c>
      <c r="C34" s="123">
        <f>'AEO49'!C38*TX_AEO49!$B$2</f>
        <v>17.107545789000003</v>
      </c>
      <c r="D34" s="123">
        <f t="shared" si="2"/>
        <v>17.266012456645107</v>
      </c>
      <c r="E34" s="123">
        <f t="shared" si="4"/>
        <v>17.426575815341952</v>
      </c>
      <c r="F34" s="123">
        <f t="shared" si="4"/>
        <v>17.589497088940423</v>
      </c>
      <c r="G34" s="123">
        <f t="shared" si="4"/>
        <v>17.754729750022729</v>
      </c>
      <c r="H34" s="123">
        <f t="shared" si="4"/>
        <v>17.92269885415141</v>
      </c>
      <c r="I34" s="123">
        <f t="shared" si="4"/>
        <v>18.093486415757823</v>
      </c>
      <c r="J34" s="123">
        <f t="shared" si="4"/>
        <v>18.267294513669238</v>
      </c>
      <c r="K34" s="123">
        <f t="shared" si="4"/>
        <v>18.444417098648064</v>
      </c>
      <c r="L34" s="123">
        <f t="shared" si="4"/>
        <v>18.624011354122015</v>
      </c>
      <c r="M34" s="123">
        <f t="shared" si="4"/>
        <v>18.806711117583461</v>
      </c>
      <c r="N34" s="123">
        <f t="shared" si="4"/>
        <v>18.992367737875561</v>
      </c>
      <c r="O34" s="123">
        <f t="shared" si="4"/>
        <v>19.18128206601336</v>
      </c>
      <c r="P34" s="123">
        <f t="shared" si="4"/>
        <v>19.373217916206535</v>
      </c>
      <c r="Q34" s="123">
        <f t="shared" si="4"/>
        <v>19.568351934922642</v>
      </c>
      <c r="R34" s="123">
        <f t="shared" si="4"/>
        <v>19.76649761819036</v>
      </c>
      <c r="S34" s="123">
        <f t="shared" si="4"/>
        <v>19.967633673801551</v>
      </c>
      <c r="T34" s="123">
        <f t="shared" si="4"/>
        <v>20.17214000995148</v>
      </c>
      <c r="U34" s="123">
        <f t="shared" si="4"/>
        <v>20.379778863649232</v>
      </c>
      <c r="V34" s="123">
        <f t="shared" si="4"/>
        <v>20.59099421686458</v>
      </c>
      <c r="W34" s="123">
        <f t="shared" si="4"/>
        <v>20.80609914391724</v>
      </c>
      <c r="X34" s="123">
        <f t="shared" si="4"/>
        <v>21.024780176187345</v>
      </c>
      <c r="Y34" s="123">
        <f t="shared" si="4"/>
        <v>21.247654984861086</v>
      </c>
      <c r="Z34" s="123">
        <f t="shared" si="4"/>
        <v>21.474551655072716</v>
      </c>
      <c r="AA34" s="123">
        <f t="shared" si="4"/>
        <v>21.705588082567324</v>
      </c>
      <c r="AB34" s="123">
        <f t="shared" si="4"/>
        <v>21.941176113852393</v>
      </c>
      <c r="AC34" s="123">
        <f t="shared" si="4"/>
        <v>22.181374499650389</v>
      </c>
      <c r="AD34" s="123">
        <f t="shared" si="4"/>
        <v>22.426204335019371</v>
      </c>
      <c r="AE34" s="123">
        <f t="shared" si="4"/>
        <v>22.675918957806221</v>
      </c>
      <c r="AF34" s="123">
        <f t="shared" si="4"/>
        <v>22.930250835358635</v>
      </c>
      <c r="AG34" s="123">
        <f t="shared" si="4"/>
        <v>23.189774660146369</v>
      </c>
      <c r="AH34" s="123">
        <f t="shared" si="4"/>
        <v>23.454271989885889</v>
      </c>
      <c r="AI34" s="123">
        <f t="shared" si="4"/>
        <v>23.72391079644143</v>
      </c>
      <c r="AJ34" s="123">
        <f t="shared" si="4"/>
        <v>23.99837169669086</v>
      </c>
      <c r="AK34" s="115"/>
    </row>
    <row r="35" spans="1:37" s="98" customFormat="1" ht="15" hidden="1" customHeight="1" x14ac:dyDescent="0.55000000000000004">
      <c r="A35" s="120" t="s">
        <v>273</v>
      </c>
      <c r="B35" s="106" t="s">
        <v>248</v>
      </c>
      <c r="C35" s="123">
        <f>'AEO49'!C39*TX_AEO49!$B$2</f>
        <v>43.743702915</v>
      </c>
      <c r="D35" s="123">
        <f t="shared" si="2"/>
        <v>44.148899482461744</v>
      </c>
      <c r="E35" s="123">
        <f t="shared" si="4"/>
        <v>44.559457253196193</v>
      </c>
      <c r="F35" s="123">
        <f t="shared" si="4"/>
        <v>44.976044172133882</v>
      </c>
      <c r="G35" s="123">
        <f t="shared" si="4"/>
        <v>45.398541269460772</v>
      </c>
      <c r="H35" s="123">
        <f t="shared" si="4"/>
        <v>45.828035405003469</v>
      </c>
      <c r="I35" s="123">
        <f t="shared" si="4"/>
        <v>46.2647362882647</v>
      </c>
      <c r="J35" s="123">
        <f t="shared" si="4"/>
        <v>46.709160631360533</v>
      </c>
      <c r="K35" s="123">
        <f t="shared" si="4"/>
        <v>47.16206006137886</v>
      </c>
      <c r="L35" s="123">
        <f t="shared" si="4"/>
        <v>47.621279510713585</v>
      </c>
      <c r="M35" s="123">
        <f t="shared" si="4"/>
        <v>48.088439691026366</v>
      </c>
      <c r="N35" s="123">
        <f t="shared" si="4"/>
        <v>48.563160503843505</v>
      </c>
      <c r="O35" s="123">
        <f t="shared" si="4"/>
        <v>49.046211220081261</v>
      </c>
      <c r="P35" s="123">
        <f t="shared" si="4"/>
        <v>49.536987916700525</v>
      </c>
      <c r="Q35" s="123">
        <f t="shared" si="4"/>
        <v>50.035942275707178</v>
      </c>
      <c r="R35" s="123">
        <f t="shared" si="4"/>
        <v>50.542597409626268</v>
      </c>
      <c r="S35" s="123">
        <f t="shared" si="4"/>
        <v>51.056898874644588</v>
      </c>
      <c r="T35" s="123">
        <f t="shared" si="4"/>
        <v>51.579818089540382</v>
      </c>
      <c r="U35" s="123">
        <f t="shared" si="4"/>
        <v>52.110747098399493</v>
      </c>
      <c r="V35" s="123">
        <f t="shared" si="4"/>
        <v>52.65082115554916</v>
      </c>
      <c r="W35" s="123">
        <f t="shared" si="4"/>
        <v>53.20084078668728</v>
      </c>
      <c r="X35" s="123">
        <f t="shared" si="4"/>
        <v>53.760004457897196</v>
      </c>
      <c r="Y35" s="123">
        <f t="shared" si="4"/>
        <v>54.329891543871284</v>
      </c>
      <c r="Z35" s="123">
        <f t="shared" ref="E35:AJ43" si="5">Y35*Z$6</f>
        <v>54.910062461228826</v>
      </c>
      <c r="AA35" s="123">
        <f t="shared" si="5"/>
        <v>55.500818667379995</v>
      </c>
      <c r="AB35" s="123">
        <f t="shared" si="5"/>
        <v>56.103213246822833</v>
      </c>
      <c r="AC35" s="123">
        <f t="shared" si="5"/>
        <v>56.717396424153044</v>
      </c>
      <c r="AD35" s="123">
        <f t="shared" si="5"/>
        <v>57.343422139074434</v>
      </c>
      <c r="AE35" s="123">
        <f t="shared" si="5"/>
        <v>57.981938172142314</v>
      </c>
      <c r="AF35" s="123">
        <f t="shared" si="5"/>
        <v>58.632260446925912</v>
      </c>
      <c r="AG35" s="123">
        <f t="shared" si="5"/>
        <v>59.295858442272433</v>
      </c>
      <c r="AH35" s="123">
        <f t="shared" si="5"/>
        <v>59.972173604987105</v>
      </c>
      <c r="AI35" s="123">
        <f t="shared" si="5"/>
        <v>60.661635436263033</v>
      </c>
      <c r="AJ35" s="123">
        <f t="shared" si="5"/>
        <v>61.363427278902101</v>
      </c>
      <c r="AK35" s="115"/>
    </row>
    <row r="36" spans="1:37" s="98" customFormat="1" ht="15" hidden="1" customHeight="1" x14ac:dyDescent="0.55000000000000004">
      <c r="A36" s="120" t="s">
        <v>274</v>
      </c>
      <c r="B36" s="106" t="s">
        <v>275</v>
      </c>
      <c r="C36" s="123">
        <f>'AEO49'!C40*TX_AEO49!$B$2</f>
        <v>155.77525084500002</v>
      </c>
      <c r="D36" s="123">
        <f t="shared" si="2"/>
        <v>157.2181921767052</v>
      </c>
      <c r="E36" s="123">
        <f t="shared" si="5"/>
        <v>158.68022523428141</v>
      </c>
      <c r="F36" s="123">
        <f t="shared" si="5"/>
        <v>160.16372862955552</v>
      </c>
      <c r="G36" s="123">
        <f t="shared" si="5"/>
        <v>161.66827870034552</v>
      </c>
      <c r="H36" s="123">
        <f t="shared" si="5"/>
        <v>163.19774585200904</v>
      </c>
      <c r="I36" s="123">
        <f t="shared" si="5"/>
        <v>164.75287687890076</v>
      </c>
      <c r="J36" s="123">
        <f t="shared" si="5"/>
        <v>166.3355118392264</v>
      </c>
      <c r="K36" s="123">
        <f t="shared" si="5"/>
        <v>167.94832734448329</v>
      </c>
      <c r="L36" s="123">
        <f t="shared" si="5"/>
        <v>169.5836490055695</v>
      </c>
      <c r="M36" s="123">
        <f t="shared" si="5"/>
        <v>171.24724832212542</v>
      </c>
      <c r="N36" s="123">
        <f t="shared" si="5"/>
        <v>172.93777172938309</v>
      </c>
      <c r="O36" s="123">
        <f t="shared" si="5"/>
        <v>174.65795867009564</v>
      </c>
      <c r="P36" s="123">
        <f t="shared" si="5"/>
        <v>176.4056585201358</v>
      </c>
      <c r="Q36" s="123">
        <f t="shared" si="5"/>
        <v>178.18247975965218</v>
      </c>
      <c r="R36" s="123">
        <f t="shared" si="5"/>
        <v>179.98672414955931</v>
      </c>
      <c r="S36" s="123">
        <f t="shared" si="5"/>
        <v>181.81819781055356</v>
      </c>
      <c r="T36" s="123">
        <f t="shared" si="5"/>
        <v>183.6803600520617</v>
      </c>
      <c r="U36" s="123">
        <f t="shared" si="5"/>
        <v>185.57104588852653</v>
      </c>
      <c r="V36" s="123">
        <f t="shared" si="5"/>
        <v>187.4942980624644</v>
      </c>
      <c r="W36" s="123">
        <f t="shared" si="5"/>
        <v>189.45296731771018</v>
      </c>
      <c r="X36" s="123">
        <f t="shared" si="5"/>
        <v>191.44419932007153</v>
      </c>
      <c r="Y36" s="123">
        <f t="shared" si="5"/>
        <v>193.47361836453243</v>
      </c>
      <c r="Z36" s="123">
        <f t="shared" si="5"/>
        <v>195.53965905523387</v>
      </c>
      <c r="AA36" s="123">
        <f t="shared" si="5"/>
        <v>197.64339490906082</v>
      </c>
      <c r="AB36" s="123">
        <f t="shared" si="5"/>
        <v>199.78857605439543</v>
      </c>
      <c r="AC36" s="123">
        <f t="shared" si="5"/>
        <v>201.97573745450146</v>
      </c>
      <c r="AD36" s="123">
        <f t="shared" si="5"/>
        <v>204.2050711935037</v>
      </c>
      <c r="AE36" s="123">
        <f t="shared" si="5"/>
        <v>206.47888407607968</v>
      </c>
      <c r="AF36" s="123">
        <f t="shared" si="5"/>
        <v>208.79474004468281</v>
      </c>
      <c r="AG36" s="123">
        <f t="shared" si="5"/>
        <v>211.15787204533237</v>
      </c>
      <c r="AH36" s="123">
        <f t="shared" si="5"/>
        <v>213.56629101998732</v>
      </c>
      <c r="AI36" s="123">
        <f t="shared" si="5"/>
        <v>216.02152646093194</v>
      </c>
      <c r="AJ36" s="123">
        <f t="shared" si="5"/>
        <v>218.52067017861177</v>
      </c>
      <c r="AK36" s="115"/>
    </row>
    <row r="37" spans="1:37" s="98" customFormat="1" ht="15" hidden="1" customHeight="1" x14ac:dyDescent="0.55000000000000004">
      <c r="A37" s="120" t="s">
        <v>276</v>
      </c>
      <c r="B37" s="106" t="s">
        <v>244</v>
      </c>
      <c r="C37" s="123">
        <f>'AEO49'!C41*TX_AEO49!$B$2</f>
        <v>64.500106166999998</v>
      </c>
      <c r="D37" s="123">
        <f t="shared" si="2"/>
        <v>65.097568655956891</v>
      </c>
      <c r="E37" s="123">
        <f t="shared" si="5"/>
        <v>65.702936241127162</v>
      </c>
      <c r="F37" s="123">
        <f t="shared" si="5"/>
        <v>66.317193807558525</v>
      </c>
      <c r="G37" s="123">
        <f t="shared" si="5"/>
        <v>66.940165934216083</v>
      </c>
      <c r="H37" s="123">
        <f t="shared" si="5"/>
        <v>67.573455196317127</v>
      </c>
      <c r="I37" s="123">
        <f t="shared" si="5"/>
        <v>68.217370810601196</v>
      </c>
      <c r="J37" s="123">
        <f t="shared" si="5"/>
        <v>68.872674669275014</v>
      </c>
      <c r="K37" s="123">
        <f t="shared" si="5"/>
        <v>69.540475046758345</v>
      </c>
      <c r="L37" s="123">
        <f t="shared" si="5"/>
        <v>70.217594295066974</v>
      </c>
      <c r="M37" s="123">
        <f t="shared" si="5"/>
        <v>70.906422154146924</v>
      </c>
      <c r="N37" s="123">
        <f t="shared" si="5"/>
        <v>71.606398168657819</v>
      </c>
      <c r="O37" s="123">
        <f t="shared" si="5"/>
        <v>72.318656628850874</v>
      </c>
      <c r="P37" s="123">
        <f t="shared" si="5"/>
        <v>73.042307049981034</v>
      </c>
      <c r="Q37" s="123">
        <f t="shared" si="5"/>
        <v>73.778015437333423</v>
      </c>
      <c r="R37" s="123">
        <f t="shared" si="5"/>
        <v>74.525078620149415</v>
      </c>
      <c r="S37" s="123">
        <f t="shared" si="5"/>
        <v>75.283416321006243</v>
      </c>
      <c r="T37" s="123">
        <f t="shared" si="5"/>
        <v>76.054460897252611</v>
      </c>
      <c r="U37" s="123">
        <f t="shared" si="5"/>
        <v>76.837315917667681</v>
      </c>
      <c r="V37" s="123">
        <f t="shared" si="5"/>
        <v>77.633655315177876</v>
      </c>
      <c r="W37" s="123">
        <f t="shared" si="5"/>
        <v>78.444659465221562</v>
      </c>
      <c r="X37" s="123">
        <f t="shared" si="5"/>
        <v>79.269146505741446</v>
      </c>
      <c r="Y37" s="123">
        <f t="shared" si="5"/>
        <v>80.109445225307013</v>
      </c>
      <c r="Z37" s="123">
        <f t="shared" si="5"/>
        <v>80.964907458060409</v>
      </c>
      <c r="AA37" s="123">
        <f t="shared" si="5"/>
        <v>81.835977703064714</v>
      </c>
      <c r="AB37" s="123">
        <f t="shared" si="5"/>
        <v>82.72420873380274</v>
      </c>
      <c r="AC37" s="123">
        <f t="shared" si="5"/>
        <v>83.62982205649655</v>
      </c>
      <c r="AD37" s="123">
        <f t="shared" si="5"/>
        <v>84.552897205259399</v>
      </c>
      <c r="AE37" s="123">
        <f t="shared" si="5"/>
        <v>85.494389332760278</v>
      </c>
      <c r="AF37" s="123">
        <f t="shared" si="5"/>
        <v>86.453289768048379</v>
      </c>
      <c r="AG37" s="123">
        <f t="shared" si="5"/>
        <v>87.431765258228737</v>
      </c>
      <c r="AH37" s="123">
        <f t="shared" si="5"/>
        <v>88.428992216408588</v>
      </c>
      <c r="AI37" s="123">
        <f t="shared" si="5"/>
        <v>89.445603942256383</v>
      </c>
      <c r="AJ37" s="123">
        <f t="shared" si="5"/>
        <v>90.480396274430717</v>
      </c>
      <c r="AK37" s="115"/>
    </row>
    <row r="38" spans="1:37" s="98" customFormat="1" ht="15" hidden="1" customHeight="1" x14ac:dyDescent="0.55000000000000004">
      <c r="A38" s="120" t="s">
        <v>277</v>
      </c>
      <c r="B38" s="106" t="s">
        <v>246</v>
      </c>
      <c r="C38" s="123">
        <f>'AEO49'!C42*TX_AEO49!$B$2</f>
        <v>73.356895566000006</v>
      </c>
      <c r="D38" s="123">
        <f t="shared" si="2"/>
        <v>74.036398221290767</v>
      </c>
      <c r="E38" s="123">
        <f t="shared" si="5"/>
        <v>74.724891455850695</v>
      </c>
      <c r="F38" s="123">
        <f t="shared" si="5"/>
        <v>75.423495393566142</v>
      </c>
      <c r="G38" s="123">
        <f t="shared" si="5"/>
        <v>76.132010525578877</v>
      </c>
      <c r="H38" s="123">
        <f t="shared" si="5"/>
        <v>76.85225948366174</v>
      </c>
      <c r="I38" s="123">
        <f t="shared" si="5"/>
        <v>77.58459394444624</v>
      </c>
      <c r="J38" s="123">
        <f t="shared" si="5"/>
        <v>78.32988041886334</v>
      </c>
      <c r="K38" s="123">
        <f t="shared" si="5"/>
        <v>79.089379363301418</v>
      </c>
      <c r="L38" s="123">
        <f t="shared" si="5"/>
        <v>79.85947679314593</v>
      </c>
      <c r="M38" s="123">
        <f t="shared" si="5"/>
        <v>80.642890593902308</v>
      </c>
      <c r="N38" s="123">
        <f t="shared" si="5"/>
        <v>81.438983351675958</v>
      </c>
      <c r="O38" s="123">
        <f t="shared" si="5"/>
        <v>82.249045111033411</v>
      </c>
      <c r="P38" s="123">
        <f t="shared" si="5"/>
        <v>83.072063110906043</v>
      </c>
      <c r="Q38" s="123">
        <f t="shared" si="5"/>
        <v>83.908794808654022</v>
      </c>
      <c r="R38" s="123">
        <f t="shared" si="5"/>
        <v>84.758440478091302</v>
      </c>
      <c r="S38" s="123">
        <f t="shared" si="5"/>
        <v>85.620908818553929</v>
      </c>
      <c r="T38" s="123">
        <f t="shared" si="5"/>
        <v>86.49782887059213</v>
      </c>
      <c r="U38" s="123">
        <f t="shared" si="5"/>
        <v>87.38818111012516</v>
      </c>
      <c r="V38" s="123">
        <f t="shared" si="5"/>
        <v>88.293869325071611</v>
      </c>
      <c r="W38" s="123">
        <f t="shared" si="5"/>
        <v>89.216235973342108</v>
      </c>
      <c r="X38" s="123">
        <f t="shared" si="5"/>
        <v>90.153936906272989</v>
      </c>
      <c r="Y38" s="123">
        <f t="shared" si="5"/>
        <v>91.109620688495241</v>
      </c>
      <c r="Z38" s="123">
        <f t="shared" si="5"/>
        <v>92.082550151685112</v>
      </c>
      <c r="AA38" s="123">
        <f t="shared" si="5"/>
        <v>93.073230831000387</v>
      </c>
      <c r="AB38" s="123">
        <f t="shared" si="5"/>
        <v>94.083428717987218</v>
      </c>
      <c r="AC38" s="123">
        <f t="shared" si="5"/>
        <v>95.113395734847998</v>
      </c>
      <c r="AD38" s="123">
        <f t="shared" si="5"/>
        <v>96.163222336870106</v>
      </c>
      <c r="AE38" s="123">
        <f t="shared" si="5"/>
        <v>97.233994832879247</v>
      </c>
      <c r="AF38" s="123">
        <f t="shared" si="5"/>
        <v>98.324566046940447</v>
      </c>
      <c r="AG38" s="123">
        <f t="shared" si="5"/>
        <v>99.437400251603748</v>
      </c>
      <c r="AH38" s="123">
        <f t="shared" si="5"/>
        <v>100.57156076968714</v>
      </c>
      <c r="AI38" s="123">
        <f t="shared" si="5"/>
        <v>101.72776786198403</v>
      </c>
      <c r="AJ38" s="123">
        <f t="shared" si="5"/>
        <v>102.9046520185352</v>
      </c>
      <c r="AK38" s="115"/>
    </row>
    <row r="39" spans="1:37" s="98" customFormat="1" ht="15" hidden="1" customHeight="1" x14ac:dyDescent="0.55000000000000004">
      <c r="A39" s="120" t="s">
        <v>278</v>
      </c>
      <c r="B39" s="106" t="s">
        <v>248</v>
      </c>
      <c r="C39" s="123">
        <f>'AEO49'!C43*TX_AEO49!$B$2</f>
        <v>17.918255268000003</v>
      </c>
      <c r="D39" s="123">
        <f t="shared" si="2"/>
        <v>18.084231512480379</v>
      </c>
      <c r="E39" s="123">
        <f t="shared" si="5"/>
        <v>18.252403808103718</v>
      </c>
      <c r="F39" s="123">
        <f t="shared" si="5"/>
        <v>18.423045757856801</v>
      </c>
      <c r="G39" s="123">
        <f t="shared" si="5"/>
        <v>18.596108629434056</v>
      </c>
      <c r="H39" s="123">
        <f t="shared" si="5"/>
        <v>18.772037621355864</v>
      </c>
      <c r="I39" s="123">
        <f t="shared" si="5"/>
        <v>18.950918634635435</v>
      </c>
      <c r="J39" s="123">
        <f t="shared" si="5"/>
        <v>19.132963324413485</v>
      </c>
      <c r="K39" s="123">
        <f t="shared" si="5"/>
        <v>19.318479571484954</v>
      </c>
      <c r="L39" s="123">
        <f t="shared" si="5"/>
        <v>19.50658461904343</v>
      </c>
      <c r="M39" s="123">
        <f t="shared" si="5"/>
        <v>19.6979423415059</v>
      </c>
      <c r="N39" s="123">
        <f t="shared" si="5"/>
        <v>19.892397043285918</v>
      </c>
      <c r="O39" s="123">
        <f t="shared" si="5"/>
        <v>20.090263832427134</v>
      </c>
      <c r="P39" s="123">
        <f t="shared" si="5"/>
        <v>20.291295330530929</v>
      </c>
      <c r="Q39" s="123">
        <f t="shared" si="5"/>
        <v>20.495676555164216</v>
      </c>
      <c r="R39" s="123">
        <f t="shared" si="5"/>
        <v>20.703212164119076</v>
      </c>
      <c r="S39" s="123">
        <f t="shared" si="5"/>
        <v>20.913879856170922</v>
      </c>
      <c r="T39" s="123">
        <f t="shared" si="5"/>
        <v>21.128077542984308</v>
      </c>
      <c r="U39" s="123">
        <f t="shared" si="5"/>
        <v>21.345556194218052</v>
      </c>
      <c r="V39" s="123">
        <f t="shared" si="5"/>
        <v>21.566780831703277</v>
      </c>
      <c r="W39" s="123">
        <f t="shared" si="5"/>
        <v>21.792079366038479</v>
      </c>
      <c r="X39" s="123">
        <f t="shared" si="5"/>
        <v>22.021123473639523</v>
      </c>
      <c r="Y39" s="123">
        <f t="shared" si="5"/>
        <v>22.254560096512137</v>
      </c>
      <c r="Z39" s="123">
        <f t="shared" si="5"/>
        <v>22.492209172917086</v>
      </c>
      <c r="AA39" s="123">
        <f t="shared" si="5"/>
        <v>22.734194185560863</v>
      </c>
      <c r="AB39" s="123">
        <f t="shared" si="5"/>
        <v>22.980946497944895</v>
      </c>
      <c r="AC39" s="123">
        <f t="shared" si="5"/>
        <v>23.232527644929604</v>
      </c>
      <c r="AD39" s="123">
        <f t="shared" si="5"/>
        <v>23.488959721246747</v>
      </c>
      <c r="AE39" s="123">
        <f t="shared" si="5"/>
        <v>23.750508070170309</v>
      </c>
      <c r="AF39" s="123">
        <f t="shared" si="5"/>
        <v>24.016892480943252</v>
      </c>
      <c r="AG39" s="123">
        <f t="shared" si="5"/>
        <v>24.288714880136499</v>
      </c>
      <c r="AH39" s="123">
        <f t="shared" si="5"/>
        <v>24.56574647370525</v>
      </c>
      <c r="AI39" s="123">
        <f t="shared" si="5"/>
        <v>24.848163193532336</v>
      </c>
      <c r="AJ39" s="123">
        <f t="shared" si="5"/>
        <v>25.135630521249006</v>
      </c>
      <c r="AK39" s="115"/>
    </row>
    <row r="40" spans="1:37" s="98" customFormat="1" ht="15" hidden="1" customHeight="1" x14ac:dyDescent="0.55000000000000004">
      <c r="A40" s="120" t="s">
        <v>279</v>
      </c>
      <c r="B40" s="106" t="s">
        <v>280</v>
      </c>
      <c r="C40" s="123">
        <f>'AEO49'!C44*TX_AEO49!$B$2</f>
        <v>131.791568076</v>
      </c>
      <c r="D40" s="123">
        <f t="shared" si="2"/>
        <v>133.01234929583782</v>
      </c>
      <c r="E40" s="123">
        <f t="shared" si="5"/>
        <v>134.24928281506959</v>
      </c>
      <c r="F40" s="123">
        <f t="shared" si="5"/>
        <v>135.50438102642659</v>
      </c>
      <c r="G40" s="123">
        <f t="shared" si="5"/>
        <v>136.77728549618459</v>
      </c>
      <c r="H40" s="123">
        <f t="shared" si="5"/>
        <v>138.07127072904444</v>
      </c>
      <c r="I40" s="123">
        <f t="shared" si="5"/>
        <v>139.38696854038443</v>
      </c>
      <c r="J40" s="123">
        <f t="shared" si="5"/>
        <v>140.72593568684567</v>
      </c>
      <c r="K40" s="123">
        <f t="shared" si="5"/>
        <v>142.090436679796</v>
      </c>
      <c r="L40" s="123">
        <f t="shared" si="5"/>
        <v>143.47397870495152</v>
      </c>
      <c r="M40" s="123">
        <f t="shared" si="5"/>
        <v>144.8814446624111</v>
      </c>
      <c r="N40" s="123">
        <f t="shared" si="5"/>
        <v>146.31168938680162</v>
      </c>
      <c r="O40" s="123">
        <f t="shared" si="5"/>
        <v>147.76703054703472</v>
      </c>
      <c r="P40" s="123">
        <f t="shared" si="5"/>
        <v>149.24564863632395</v>
      </c>
      <c r="Q40" s="123">
        <f t="shared" si="5"/>
        <v>150.74890448779172</v>
      </c>
      <c r="R40" s="123">
        <f t="shared" si="5"/>
        <v>152.27536132896728</v>
      </c>
      <c r="S40" s="123">
        <f t="shared" si="5"/>
        <v>153.82485513085817</v>
      </c>
      <c r="T40" s="123">
        <f t="shared" si="5"/>
        <v>155.4003125959498</v>
      </c>
      <c r="U40" s="123">
        <f t="shared" si="5"/>
        <v>156.99990206715995</v>
      </c>
      <c r="V40" s="123">
        <f t="shared" si="5"/>
        <v>158.6270438527383</v>
      </c>
      <c r="W40" s="123">
        <f t="shared" si="5"/>
        <v>160.28414978638847</v>
      </c>
      <c r="X40" s="123">
        <f t="shared" si="5"/>
        <v>161.96880499683289</v>
      </c>
      <c r="Y40" s="123">
        <f t="shared" si="5"/>
        <v>163.68576784363918</v>
      </c>
      <c r="Z40" s="123">
        <f t="shared" si="5"/>
        <v>165.4337139445721</v>
      </c>
      <c r="AA40" s="123">
        <f t="shared" si="5"/>
        <v>167.21355153423792</v>
      </c>
      <c r="AB40" s="123">
        <f t="shared" si="5"/>
        <v>169.0284533586107</v>
      </c>
      <c r="AC40" s="123">
        <f t="shared" si="5"/>
        <v>170.87887201620663</v>
      </c>
      <c r="AD40" s="123">
        <f t="shared" si="5"/>
        <v>172.76497001723106</v>
      </c>
      <c r="AE40" s="123">
        <f t="shared" si="5"/>
        <v>174.68869900293672</v>
      </c>
      <c r="AF40" s="123">
        <f t="shared" si="5"/>
        <v>176.64799797940933</v>
      </c>
      <c r="AG40" s="123">
        <f t="shared" si="5"/>
        <v>178.64729421065769</v>
      </c>
      <c r="AH40" s="123">
        <f t="shared" si="5"/>
        <v>180.68490488072234</v>
      </c>
      <c r="AI40" s="123">
        <f t="shared" si="5"/>
        <v>182.76212399609923</v>
      </c>
      <c r="AJ40" s="123">
        <f t="shared" si="5"/>
        <v>184.87649112190175</v>
      </c>
      <c r="AK40" s="115"/>
    </row>
    <row r="41" spans="1:37" s="98" customFormat="1" ht="15" hidden="1" customHeight="1" x14ac:dyDescent="0.55000000000000004">
      <c r="A41" s="120" t="s">
        <v>281</v>
      </c>
      <c r="B41" s="106" t="s">
        <v>244</v>
      </c>
      <c r="C41" s="123">
        <f>'AEO49'!C45*TX_AEO49!$B$2</f>
        <v>81.722622465000001</v>
      </c>
      <c r="D41" s="123">
        <f t="shared" si="2"/>
        <v>82.479616589871753</v>
      </c>
      <c r="E41" s="123">
        <f t="shared" si="5"/>
        <v>83.246626592728603</v>
      </c>
      <c r="F41" s="123">
        <f t="shared" si="5"/>
        <v>84.024900338011577</v>
      </c>
      <c r="G41" s="123">
        <f t="shared" si="5"/>
        <v>84.814215564582483</v>
      </c>
      <c r="H41" s="123">
        <f t="shared" si="5"/>
        <v>85.616602759788393</v>
      </c>
      <c r="I41" s="123">
        <f t="shared" si="5"/>
        <v>86.432453705974567</v>
      </c>
      <c r="J41" s="123">
        <f t="shared" si="5"/>
        <v>87.262733732236867</v>
      </c>
      <c r="K41" s="123">
        <f t="shared" si="5"/>
        <v>88.108847039240644</v>
      </c>
      <c r="L41" s="123">
        <f t="shared" si="5"/>
        <v>88.966767498317694</v>
      </c>
      <c r="M41" s="123">
        <f t="shared" si="5"/>
        <v>89.839522946583401</v>
      </c>
      <c r="N41" s="123">
        <f t="shared" si="5"/>
        <v>90.726403278536964</v>
      </c>
      <c r="O41" s="123">
        <f t="shared" si="5"/>
        <v>91.628845657300673</v>
      </c>
      <c r="P41" s="123">
        <f t="shared" si="5"/>
        <v>92.545721825062941</v>
      </c>
      <c r="Q41" s="123">
        <f t="shared" si="5"/>
        <v>93.47787562072125</v>
      </c>
      <c r="R41" s="123">
        <f t="shared" si="5"/>
        <v>94.424416116153921</v>
      </c>
      <c r="S41" s="123">
        <f t="shared" si="5"/>
        <v>95.385241598636711</v>
      </c>
      <c r="T41" s="123">
        <f t="shared" si="5"/>
        <v>96.3621668868699</v>
      </c>
      <c r="U41" s="123">
        <f t="shared" si="5"/>
        <v>97.354056188766009</v>
      </c>
      <c r="V41" s="123">
        <f t="shared" si="5"/>
        <v>98.363030402982531</v>
      </c>
      <c r="W41" s="123">
        <f t="shared" si="5"/>
        <v>99.390585083279746</v>
      </c>
      <c r="X41" s="123">
        <f t="shared" si="5"/>
        <v>100.43522279232842</v>
      </c>
      <c r="Y41" s="123">
        <f t="shared" si="5"/>
        <v>101.49989414091628</v>
      </c>
      <c r="Z41" s="123">
        <f t="shared" si="5"/>
        <v>102.58377789297343</v>
      </c>
      <c r="AA41" s="123">
        <f t="shared" si="5"/>
        <v>103.68743723562119</v>
      </c>
      <c r="AB41" s="123">
        <f t="shared" si="5"/>
        <v>104.81283955664621</v>
      </c>
      <c r="AC41" s="123">
        <f t="shared" si="5"/>
        <v>105.96026550782466</v>
      </c>
      <c r="AD41" s="123">
        <f t="shared" si="5"/>
        <v>107.12981586009626</v>
      </c>
      <c r="AE41" s="123">
        <f t="shared" si="5"/>
        <v>108.32270080652273</v>
      </c>
      <c r="AF41" s="123">
        <f t="shared" si="5"/>
        <v>109.53764234555956</v>
      </c>
      <c r="AG41" s="123">
        <f t="shared" si="5"/>
        <v>110.77738577897699</v>
      </c>
      <c r="AH41" s="123">
        <f t="shared" si="5"/>
        <v>112.04088760956697</v>
      </c>
      <c r="AI41" s="123">
        <f t="shared" si="5"/>
        <v>113.32895023770971</v>
      </c>
      <c r="AJ41" s="123">
        <f t="shared" si="5"/>
        <v>114.64004797254144</v>
      </c>
      <c r="AK41" s="115"/>
    </row>
    <row r="42" spans="1:37" s="98" customFormat="1" ht="15" hidden="1" customHeight="1" x14ac:dyDescent="0.55000000000000004">
      <c r="A42" s="120" t="s">
        <v>282</v>
      </c>
      <c r="B42" s="106" t="s">
        <v>246</v>
      </c>
      <c r="C42" s="123">
        <f>'AEO49'!C46*TX_AEO49!$B$2</f>
        <v>16.996815953999999</v>
      </c>
      <c r="D42" s="123">
        <f t="shared" si="2"/>
        <v>17.154256934607478</v>
      </c>
      <c r="E42" s="123">
        <f t="shared" si="5"/>
        <v>17.313781035281295</v>
      </c>
      <c r="F42" s="123">
        <f t="shared" si="5"/>
        <v>17.475647789080956</v>
      </c>
      <c r="G42" s="123">
        <f t="shared" si="5"/>
        <v>17.639810969740768</v>
      </c>
      <c r="H42" s="123">
        <f t="shared" si="5"/>
        <v>17.806692881620211</v>
      </c>
      <c r="I42" s="123">
        <f t="shared" si="5"/>
        <v>17.97637500830627</v>
      </c>
      <c r="J42" s="123">
        <f t="shared" si="5"/>
        <v>18.149058120656299</v>
      </c>
      <c r="K42" s="123">
        <f t="shared" si="5"/>
        <v>18.325034266815006</v>
      </c>
      <c r="L42" s="123">
        <f t="shared" si="5"/>
        <v>18.503466085401701</v>
      </c>
      <c r="M42" s="123">
        <f t="shared" si="5"/>
        <v>18.684983311349463</v>
      </c>
      <c r="N42" s="123">
        <f t="shared" si="5"/>
        <v>18.869438255656874</v>
      </c>
      <c r="O42" s="123">
        <f t="shared" si="5"/>
        <v>19.057129822058894</v>
      </c>
      <c r="P42" s="123">
        <f t="shared" si="5"/>
        <v>19.247823353494919</v>
      </c>
      <c r="Q42" s="123">
        <f t="shared" si="5"/>
        <v>19.441694353075388</v>
      </c>
      <c r="R42" s="123">
        <f t="shared" si="5"/>
        <v>19.638557523989505</v>
      </c>
      <c r="S42" s="123">
        <f t="shared" si="5"/>
        <v>19.838391711844494</v>
      </c>
      <c r="T42" s="123">
        <f t="shared" si="5"/>
        <v>20.041574365852192</v>
      </c>
      <c r="U42" s="123">
        <f t="shared" si="5"/>
        <v>20.247869261959938</v>
      </c>
      <c r="V42" s="123">
        <f t="shared" si="5"/>
        <v>20.457717508431895</v>
      </c>
      <c r="W42" s="123">
        <f t="shared" si="5"/>
        <v>20.671430153191466</v>
      </c>
      <c r="X42" s="123">
        <f t="shared" si="5"/>
        <v>20.888695756567238</v>
      </c>
      <c r="Y42" s="123">
        <f t="shared" si="5"/>
        <v>21.110127991823699</v>
      </c>
      <c r="Z42" s="123">
        <f t="shared" si="5"/>
        <v>21.335556056826583</v>
      </c>
      <c r="AA42" s="123">
        <f t="shared" si="5"/>
        <v>21.565097084232189</v>
      </c>
      <c r="AB42" s="123">
        <f t="shared" si="5"/>
        <v>21.79916025484151</v>
      </c>
      <c r="AC42" s="123">
        <f t="shared" si="5"/>
        <v>22.037803939108692</v>
      </c>
      <c r="AD42" s="123">
        <f t="shared" si="5"/>
        <v>22.281049095552486</v>
      </c>
      <c r="AE42" s="123">
        <f t="shared" si="5"/>
        <v>22.529147422272136</v>
      </c>
      <c r="AF42" s="123">
        <f t="shared" si="5"/>
        <v>22.781833118239888</v>
      </c>
      <c r="AG42" s="123">
        <f t="shared" si="5"/>
        <v>23.039677156186674</v>
      </c>
      <c r="AH42" s="123">
        <f t="shared" si="5"/>
        <v>23.30246250771253</v>
      </c>
      <c r="AI42" s="123">
        <f t="shared" si="5"/>
        <v>23.570356057471582</v>
      </c>
      <c r="AJ42" s="123">
        <f t="shared" si="5"/>
        <v>23.843040489572196</v>
      </c>
      <c r="AK42" s="115"/>
    </row>
    <row r="43" spans="1:37" s="98" customFormat="1" ht="15" hidden="1" customHeight="1" x14ac:dyDescent="0.55000000000000004">
      <c r="A43" s="120" t="s">
        <v>283</v>
      </c>
      <c r="B43" s="106" t="s">
        <v>248</v>
      </c>
      <c r="C43" s="123">
        <f>'AEO49'!C47*TX_AEO49!$B$2</f>
        <v>33.072123501</v>
      </c>
      <c r="D43" s="123">
        <f t="shared" si="2"/>
        <v>33.378469558335738</v>
      </c>
      <c r="E43" s="123">
        <f t="shared" si="5"/>
        <v>33.68886891625953</v>
      </c>
      <c r="F43" s="123">
        <f t="shared" si="5"/>
        <v>34.003826569908099</v>
      </c>
      <c r="G43" s="123">
        <f t="shared" si="5"/>
        <v>34.32325257297785</v>
      </c>
      <c r="H43" s="123">
        <f t="shared" si="5"/>
        <v>34.64796863831014</v>
      </c>
      <c r="I43" s="123">
        <f t="shared" si="5"/>
        <v>34.978133315321486</v>
      </c>
      <c r="J43" s="123">
        <f t="shared" si="5"/>
        <v>35.314137260627092</v>
      </c>
      <c r="K43" s="123">
        <f t="shared" si="5"/>
        <v>35.656548736678943</v>
      </c>
      <c r="L43" s="123">
        <f t="shared" si="5"/>
        <v>36.0037384195453</v>
      </c>
      <c r="M43" s="123">
        <f t="shared" si="5"/>
        <v>36.356931637048518</v>
      </c>
      <c r="N43" s="123">
        <f t="shared" si="5"/>
        <v>36.715841018371151</v>
      </c>
      <c r="O43" s="123">
        <f t="shared" si="5"/>
        <v>37.081048165459364</v>
      </c>
      <c r="P43" s="123">
        <f t="shared" si="5"/>
        <v>37.45209648648386</v>
      </c>
      <c r="Q43" s="123">
        <f t="shared" ref="E43:AJ51" si="6">P43*Q$6</f>
        <v>37.829327472495606</v>
      </c>
      <c r="R43" s="123">
        <f t="shared" si="6"/>
        <v>38.212380576023385</v>
      </c>
      <c r="S43" s="123">
        <f t="shared" si="6"/>
        <v>38.601214635199447</v>
      </c>
      <c r="T43" s="123">
        <f t="shared" si="6"/>
        <v>38.996564084460395</v>
      </c>
      <c r="U43" s="123">
        <f t="shared" si="6"/>
        <v>39.397969282949681</v>
      </c>
      <c r="V43" s="123">
        <f t="shared" si="6"/>
        <v>39.806288531835563</v>
      </c>
      <c r="W43" s="123">
        <f t="shared" si="6"/>
        <v>40.222127063025312</v>
      </c>
      <c r="X43" s="123">
        <f t="shared" si="6"/>
        <v>40.644878882354845</v>
      </c>
      <c r="Y43" s="123">
        <f t="shared" si="6"/>
        <v>41.075738065117292</v>
      </c>
      <c r="Z43" s="123">
        <f t="shared" si="6"/>
        <v>41.514372267343404</v>
      </c>
      <c r="AA43" s="123">
        <f t="shared" si="6"/>
        <v>41.961009403819432</v>
      </c>
      <c r="AB43" s="123">
        <f t="shared" si="6"/>
        <v>42.41644565178359</v>
      </c>
      <c r="AC43" s="123">
        <f t="shared" si="6"/>
        <v>42.880794587500603</v>
      </c>
      <c r="AD43" s="123">
        <f t="shared" si="6"/>
        <v>43.354096991709788</v>
      </c>
      <c r="AE43" s="123">
        <f t="shared" si="6"/>
        <v>43.836842614411708</v>
      </c>
      <c r="AF43" s="123">
        <f t="shared" si="6"/>
        <v>44.328514264360649</v>
      </c>
      <c r="AG43" s="123">
        <f t="shared" si="6"/>
        <v>44.830222930857431</v>
      </c>
      <c r="AH43" s="123">
        <f t="shared" si="6"/>
        <v>45.34154632362921</v>
      </c>
      <c r="AI43" s="123">
        <f t="shared" si="6"/>
        <v>45.862809164077134</v>
      </c>
      <c r="AJ43" s="123">
        <f t="shared" si="6"/>
        <v>46.393394024184957</v>
      </c>
      <c r="AK43" s="115"/>
    </row>
    <row r="44" spans="1:37" s="98" customFormat="1" ht="15" hidden="1" customHeight="1" x14ac:dyDescent="0.55000000000000004">
      <c r="A44" s="120" t="s">
        <v>284</v>
      </c>
      <c r="B44" s="106" t="s">
        <v>285</v>
      </c>
      <c r="C44" s="123">
        <f>'AEO49'!C48*TX_AEO49!$B$2</f>
        <v>308.09024341200001</v>
      </c>
      <c r="D44" s="123">
        <f t="shared" si="2"/>
        <v>310.94407380997916</v>
      </c>
      <c r="E44" s="123">
        <f t="shared" si="6"/>
        <v>313.83566357241995</v>
      </c>
      <c r="F44" s="123">
        <f t="shared" si="6"/>
        <v>316.76971708652604</v>
      </c>
      <c r="G44" s="123">
        <f t="shared" si="6"/>
        <v>319.74539643880303</v>
      </c>
      <c r="H44" s="123">
        <f t="shared" si="6"/>
        <v>322.77035646608965</v>
      </c>
      <c r="I44" s="123">
        <f t="shared" si="6"/>
        <v>325.84607416844381</v>
      </c>
      <c r="J44" s="123">
        <f t="shared" si="6"/>
        <v>328.97618878879666</v>
      </c>
      <c r="K44" s="123">
        <f t="shared" si="6"/>
        <v>332.16599409418279</v>
      </c>
      <c r="L44" s="123">
        <f t="shared" si="6"/>
        <v>335.40031177871845</v>
      </c>
      <c r="M44" s="123">
        <f t="shared" si="6"/>
        <v>338.69055663852441</v>
      </c>
      <c r="N44" s="123">
        <f t="shared" si="6"/>
        <v>342.03405161099562</v>
      </c>
      <c r="O44" s="123">
        <f t="shared" si="6"/>
        <v>345.43621472999848</v>
      </c>
      <c r="P44" s="123">
        <f t="shared" si="6"/>
        <v>348.89279251940457</v>
      </c>
      <c r="Q44" s="123">
        <f t="shared" si="6"/>
        <v>352.40696621010795</v>
      </c>
      <c r="R44" s="123">
        <f t="shared" si="6"/>
        <v>355.97537704716916</v>
      </c>
      <c r="S44" s="123">
        <f t="shared" si="6"/>
        <v>359.5976415786501</v>
      </c>
      <c r="T44" s="123">
        <f t="shared" si="6"/>
        <v>363.28060158126141</v>
      </c>
      <c r="U44" s="123">
        <f t="shared" si="6"/>
        <v>367.01997517502741</v>
      </c>
      <c r="V44" s="123">
        <f t="shared" si="6"/>
        <v>370.82375804295401</v>
      </c>
      <c r="W44" s="123">
        <f t="shared" si="6"/>
        <v>374.69758834872391</v>
      </c>
      <c r="X44" s="123">
        <f t="shared" si="6"/>
        <v>378.63582082769261</v>
      </c>
      <c r="Y44" s="123">
        <f t="shared" si="6"/>
        <v>382.64957913654638</v>
      </c>
      <c r="Z44" s="123">
        <f t="shared" si="6"/>
        <v>386.73576725593296</v>
      </c>
      <c r="AA44" s="123">
        <f t="shared" si="6"/>
        <v>390.89650837343567</v>
      </c>
      <c r="AB44" s="123">
        <f t="shared" si="6"/>
        <v>395.13921944367235</v>
      </c>
      <c r="AC44" s="123">
        <f t="shared" si="6"/>
        <v>399.4649585099537</v>
      </c>
      <c r="AD44" s="123">
        <f t="shared" si="6"/>
        <v>403.87410547373679</v>
      </c>
      <c r="AE44" s="123">
        <f t="shared" si="6"/>
        <v>408.37122270298926</v>
      </c>
      <c r="AF44" s="123">
        <f t="shared" si="6"/>
        <v>412.95149219511813</v>
      </c>
      <c r="AG44" s="123">
        <f t="shared" si="6"/>
        <v>417.62526360197171</v>
      </c>
      <c r="AH44" s="123">
        <f t="shared" si="6"/>
        <v>422.38860299070325</v>
      </c>
      <c r="AI44" s="123">
        <f t="shared" si="6"/>
        <v>427.24453537104694</v>
      </c>
      <c r="AJ44" s="123">
        <f t="shared" si="6"/>
        <v>432.18730896393095</v>
      </c>
      <c r="AK44" s="115"/>
    </row>
    <row r="45" spans="1:37" s="98" customFormat="1" ht="15" hidden="1" customHeight="1" x14ac:dyDescent="0.55000000000000004">
      <c r="A45" s="120" t="s">
        <v>286</v>
      </c>
      <c r="B45" s="106" t="s">
        <v>244</v>
      </c>
      <c r="C45" s="123">
        <f>'AEO49'!C49*TX_AEO49!$B$2</f>
        <v>235.762958529</v>
      </c>
      <c r="D45" s="123">
        <f t="shared" si="2"/>
        <v>237.94682352360746</v>
      </c>
      <c r="E45" s="123">
        <f t="shared" si="6"/>
        <v>240.15958349190529</v>
      </c>
      <c r="F45" s="123">
        <f t="shared" si="6"/>
        <v>242.40483841886191</v>
      </c>
      <c r="G45" s="123">
        <f t="shared" si="6"/>
        <v>244.6819470996075</v>
      </c>
      <c r="H45" s="123">
        <f t="shared" si="6"/>
        <v>246.99676732100397</v>
      </c>
      <c r="I45" s="123">
        <f t="shared" si="6"/>
        <v>249.35042934248295</v>
      </c>
      <c r="J45" s="123">
        <f t="shared" si="6"/>
        <v>251.74571805807662</v>
      </c>
      <c r="K45" s="123">
        <f t="shared" si="6"/>
        <v>254.18668446973822</v>
      </c>
      <c r="L45" s="123">
        <f t="shared" si="6"/>
        <v>256.66171353162605</v>
      </c>
      <c r="M45" s="123">
        <f t="shared" si="6"/>
        <v>259.17954030160701</v>
      </c>
      <c r="N45" s="123">
        <f t="shared" si="6"/>
        <v>261.73811618446126</v>
      </c>
      <c r="O45" s="123">
        <f t="shared" si="6"/>
        <v>264.34158727608468</v>
      </c>
      <c r="P45" s="123">
        <f t="shared" si="6"/>
        <v>266.9866986466717</v>
      </c>
      <c r="Q45" s="123">
        <f t="shared" si="6"/>
        <v>269.67588470115203</v>
      </c>
      <c r="R45" s="123">
        <f t="shared" si="6"/>
        <v>272.40657518610664</v>
      </c>
      <c r="S45" s="123">
        <f t="shared" si="6"/>
        <v>275.17847666879845</v>
      </c>
      <c r="T45" s="123">
        <f t="shared" si="6"/>
        <v>277.9968247500081</v>
      </c>
      <c r="U45" s="123">
        <f t="shared" si="6"/>
        <v>280.85834276417171</v>
      </c>
      <c r="V45" s="123">
        <f t="shared" si="6"/>
        <v>283.76914932725083</v>
      </c>
      <c r="W45" s="123">
        <f t="shared" si="6"/>
        <v>286.73355898726811</v>
      </c>
      <c r="X45" s="123">
        <f t="shared" si="6"/>
        <v>289.74725176226139</v>
      </c>
      <c r="Y45" s="123">
        <f t="shared" si="6"/>
        <v>292.81873991857498</v>
      </c>
      <c r="Z45" s="123">
        <f t="shared" si="6"/>
        <v>295.94565425855404</v>
      </c>
      <c r="AA45" s="123">
        <f t="shared" si="6"/>
        <v>299.12961953013166</v>
      </c>
      <c r="AB45" s="123">
        <f t="shared" si="6"/>
        <v>302.37631148319394</v>
      </c>
      <c r="AC45" s="123">
        <f t="shared" si="6"/>
        <v>305.68653977473758</v>
      </c>
      <c r="AD45" s="123">
        <f t="shared" si="6"/>
        <v>309.06059512052974</v>
      </c>
      <c r="AE45" s="123">
        <f t="shared" si="6"/>
        <v>312.50196882674754</v>
      </c>
      <c r="AF45" s="123">
        <f t="shared" si="6"/>
        <v>316.00697396538919</v>
      </c>
      <c r="AG45" s="123">
        <f t="shared" si="6"/>
        <v>319.58353050338542</v>
      </c>
      <c r="AH45" s="123">
        <f t="shared" si="6"/>
        <v>323.22862803821158</v>
      </c>
      <c r="AI45" s="123">
        <f t="shared" si="6"/>
        <v>326.94458142812675</v>
      </c>
      <c r="AJ45" s="123">
        <f t="shared" si="6"/>
        <v>330.72698918207499</v>
      </c>
      <c r="AK45" s="115"/>
    </row>
    <row r="46" spans="1:37" s="98" customFormat="1" ht="15" hidden="1" customHeight="1" x14ac:dyDescent="0.55000000000000004">
      <c r="A46" s="120" t="s">
        <v>287</v>
      </c>
      <c r="B46" s="106" t="s">
        <v>246</v>
      </c>
      <c r="C46" s="123">
        <f>'AEO49'!C50*TX_AEO49!$B$2</f>
        <v>52.556452533000005</v>
      </c>
      <c r="D46" s="123">
        <f t="shared" si="2"/>
        <v>53.043281327666023</v>
      </c>
      <c r="E46" s="123">
        <f t="shared" si="6"/>
        <v>53.536551411170095</v>
      </c>
      <c r="F46" s="123">
        <f t="shared" si="6"/>
        <v>54.037065294815498</v>
      </c>
      <c r="G46" s="123">
        <f t="shared" si="6"/>
        <v>54.544680040739919</v>
      </c>
      <c r="H46" s="123">
        <f t="shared" si="6"/>
        <v>55.060701471109304</v>
      </c>
      <c r="I46" s="123">
        <f t="shared" si="6"/>
        <v>55.585381544189438</v>
      </c>
      <c r="J46" s="123">
        <f t="shared" si="6"/>
        <v>56.119341070611164</v>
      </c>
      <c r="K46" s="123">
        <f t="shared" si="6"/>
        <v>56.663483102716519</v>
      </c>
      <c r="L46" s="123">
        <f t="shared" si="6"/>
        <v>57.215218405923203</v>
      </c>
      <c r="M46" s="123">
        <f t="shared" si="6"/>
        <v>57.776494205770888</v>
      </c>
      <c r="N46" s="123">
        <f t="shared" si="6"/>
        <v>58.346853827902827</v>
      </c>
      <c r="O46" s="123">
        <f t="shared" si="6"/>
        <v>58.927221523072859</v>
      </c>
      <c r="P46" s="123">
        <f t="shared" si="6"/>
        <v>59.51687169992902</v>
      </c>
      <c r="Q46" s="123">
        <f t="shared" si="6"/>
        <v>60.116347037813007</v>
      </c>
      <c r="R46" s="123">
        <f t="shared" si="6"/>
        <v>60.725074573937718</v>
      </c>
      <c r="S46" s="123">
        <f t="shared" si="6"/>
        <v>61.34298889606108</v>
      </c>
      <c r="T46" s="123">
        <f t="shared" si="6"/>
        <v>61.971257128169071</v>
      </c>
      <c r="U46" s="123">
        <f t="shared" si="6"/>
        <v>62.609148833558471</v>
      </c>
      <c r="V46" s="123">
        <f t="shared" si="6"/>
        <v>63.258027978610414</v>
      </c>
      <c r="W46" s="123">
        <f t="shared" si="6"/>
        <v>63.918856365551029</v>
      </c>
      <c r="X46" s="123">
        <f t="shared" si="6"/>
        <v>64.59067098081637</v>
      </c>
      <c r="Y46" s="123">
        <f t="shared" si="6"/>
        <v>65.275369385095644</v>
      </c>
      <c r="Z46" s="123">
        <f t="shared" si="6"/>
        <v>65.972423435100936</v>
      </c>
      <c r="AA46" s="123">
        <f t="shared" si="6"/>
        <v>66.682195320839327</v>
      </c>
      <c r="AB46" s="123">
        <f t="shared" si="6"/>
        <v>67.405950284659909</v>
      </c>
      <c r="AC46" s="123">
        <f t="shared" si="6"/>
        <v>68.143868815897321</v>
      </c>
      <c r="AD46" s="123">
        <f t="shared" si="6"/>
        <v>68.896015721124698</v>
      </c>
      <c r="AE46" s="123">
        <f t="shared" si="6"/>
        <v>69.663169284889051</v>
      </c>
      <c r="AF46" s="123">
        <f t="shared" si="6"/>
        <v>70.444507614482006</v>
      </c>
      <c r="AG46" s="123">
        <f t="shared" si="6"/>
        <v>71.241796234770803</v>
      </c>
      <c r="AH46" s="123">
        <f t="shared" si="6"/>
        <v>72.054364064605195</v>
      </c>
      <c r="AI46" s="123">
        <f t="shared" si="6"/>
        <v>72.882727133894946</v>
      </c>
      <c r="AJ46" s="123">
        <f t="shared" si="6"/>
        <v>73.725904259008857</v>
      </c>
      <c r="AK46" s="115"/>
    </row>
    <row r="47" spans="1:37" s="98" customFormat="1" ht="15" hidden="1" customHeight="1" x14ac:dyDescent="0.55000000000000004">
      <c r="A47" s="120" t="s">
        <v>288</v>
      </c>
      <c r="B47" s="106" t="s">
        <v>248</v>
      </c>
      <c r="C47" s="123">
        <f>'AEO49'!C51*TX_AEO49!$B$2</f>
        <v>19.770815097</v>
      </c>
      <c r="D47" s="123">
        <f t="shared" si="2"/>
        <v>19.95395154589167</v>
      </c>
      <c r="E47" s="123">
        <f t="shared" si="6"/>
        <v>20.139511094602028</v>
      </c>
      <c r="F47" s="123">
        <f t="shared" si="6"/>
        <v>20.327795633799596</v>
      </c>
      <c r="G47" s="123">
        <f t="shared" si="6"/>
        <v>20.518751392769072</v>
      </c>
      <c r="H47" s="123">
        <f t="shared" si="6"/>
        <v>20.712869598892606</v>
      </c>
      <c r="I47" s="123">
        <f t="shared" si="6"/>
        <v>20.91024503444801</v>
      </c>
      <c r="J47" s="123">
        <f t="shared" si="6"/>
        <v>21.111111237499614</v>
      </c>
      <c r="K47" s="123">
        <f t="shared" si="6"/>
        <v>21.315807920490268</v>
      </c>
      <c r="L47" s="123">
        <f t="shared" si="6"/>
        <v>21.523361058810199</v>
      </c>
      <c r="M47" s="123">
        <f t="shared" si="6"/>
        <v>21.734503164534356</v>
      </c>
      <c r="N47" s="123">
        <f t="shared" si="6"/>
        <v>21.949062444784197</v>
      </c>
      <c r="O47" s="123">
        <f t="shared" si="6"/>
        <v>22.167386586473061</v>
      </c>
      <c r="P47" s="123">
        <f t="shared" si="6"/>
        <v>22.389202634868195</v>
      </c>
      <c r="Q47" s="123">
        <f t="shared" si="6"/>
        <v>22.614714736414129</v>
      </c>
      <c r="R47" s="123">
        <f t="shared" si="6"/>
        <v>22.843707352565634</v>
      </c>
      <c r="S47" s="123">
        <f t="shared" si="6"/>
        <v>23.076155876385201</v>
      </c>
      <c r="T47" s="123">
        <f t="shared" si="6"/>
        <v>23.312499359433776</v>
      </c>
      <c r="U47" s="123">
        <f t="shared" si="6"/>
        <v>23.552463024242488</v>
      </c>
      <c r="V47" s="123">
        <f t="shared" si="6"/>
        <v>23.796559971026827</v>
      </c>
      <c r="W47" s="123">
        <f t="shared" si="6"/>
        <v>24.045152012905</v>
      </c>
      <c r="X47" s="123">
        <f t="shared" si="6"/>
        <v>24.297876881074771</v>
      </c>
      <c r="Y47" s="123">
        <f t="shared" si="6"/>
        <v>24.555448404565947</v>
      </c>
      <c r="Z47" s="123">
        <f t="shared" si="6"/>
        <v>24.817667905142329</v>
      </c>
      <c r="AA47" s="123">
        <f t="shared" si="6"/>
        <v>25.084671632328281</v>
      </c>
      <c r="AB47" s="123">
        <f t="shared" si="6"/>
        <v>25.356935548091013</v>
      </c>
      <c r="AC47" s="123">
        <f t="shared" si="6"/>
        <v>25.63452754935069</v>
      </c>
      <c r="AD47" s="123">
        <f t="shared" si="6"/>
        <v>25.917472015202797</v>
      </c>
      <c r="AE47" s="123">
        <f t="shared" si="6"/>
        <v>26.206061722635319</v>
      </c>
      <c r="AF47" s="123">
        <f t="shared" si="6"/>
        <v>26.49998749003527</v>
      </c>
      <c r="AG47" s="123">
        <f t="shared" si="6"/>
        <v>26.799913476873414</v>
      </c>
      <c r="AH47" s="123">
        <f t="shared" si="6"/>
        <v>27.105587234198246</v>
      </c>
      <c r="AI47" s="123">
        <f t="shared" si="6"/>
        <v>27.417202883405693</v>
      </c>
      <c r="AJ47" s="123">
        <f t="shared" si="6"/>
        <v>27.734391320433097</v>
      </c>
      <c r="AK47" s="115"/>
    </row>
    <row r="48" spans="1:37" s="98" customFormat="1" ht="15" hidden="1" customHeight="1" x14ac:dyDescent="0.55000000000000004">
      <c r="A48" s="120" t="s">
        <v>289</v>
      </c>
      <c r="B48" s="106" t="s">
        <v>290</v>
      </c>
      <c r="C48" s="123">
        <f>'AEO49'!C52*TX_AEO49!$B$2</f>
        <v>86.955873057000005</v>
      </c>
      <c r="D48" s="123">
        <f t="shared" si="2"/>
        <v>87.761342620283216</v>
      </c>
      <c r="E48" s="123">
        <f t="shared" si="6"/>
        <v>88.577469445758425</v>
      </c>
      <c r="F48" s="123">
        <f t="shared" si="6"/>
        <v>89.405581307041459</v>
      </c>
      <c r="G48" s="123">
        <f t="shared" si="6"/>
        <v>90.245441710114704</v>
      </c>
      <c r="H48" s="123">
        <f t="shared" si="6"/>
        <v>91.09921116812211</v>
      </c>
      <c r="I48" s="123">
        <f t="shared" si="6"/>
        <v>91.967306551874401</v>
      </c>
      <c r="J48" s="123">
        <f t="shared" si="6"/>
        <v>92.850755006998909</v>
      </c>
      <c r="K48" s="123">
        <f t="shared" si="6"/>
        <v>93.751050654598444</v>
      </c>
      <c r="L48" s="123">
        <f t="shared" si="6"/>
        <v>94.663909545837001</v>
      </c>
      <c r="M48" s="123">
        <f t="shared" si="6"/>
        <v>95.592553410657914</v>
      </c>
      <c r="N48" s="123">
        <f t="shared" si="6"/>
        <v>96.536226670716758</v>
      </c>
      <c r="O48" s="123">
        <f t="shared" si="6"/>
        <v>97.49645852038168</v>
      </c>
      <c r="P48" s="123">
        <f t="shared" si="6"/>
        <v>98.472048451885286</v>
      </c>
      <c r="Q48" s="123">
        <f t="shared" si="6"/>
        <v>99.463894340819877</v>
      </c>
      <c r="R48" s="123">
        <f t="shared" si="6"/>
        <v>100.47104820692842</v>
      </c>
      <c r="S48" s="123">
        <f t="shared" si="6"/>
        <v>101.49340182413505</v>
      </c>
      <c r="T48" s="123">
        <f t="shared" si="6"/>
        <v>102.53288622621918</v>
      </c>
      <c r="U48" s="123">
        <f t="shared" si="6"/>
        <v>103.58829288866706</v>
      </c>
      <c r="V48" s="123">
        <f t="shared" si="6"/>
        <v>104.66187852557897</v>
      </c>
      <c r="W48" s="123">
        <f t="shared" si="6"/>
        <v>105.75523446110734</v>
      </c>
      <c r="X48" s="123">
        <f t="shared" si="6"/>
        <v>106.86676736691314</v>
      </c>
      <c r="Y48" s="123">
        <f t="shared" si="6"/>
        <v>107.99961680128953</v>
      </c>
      <c r="Z48" s="123">
        <f t="shared" si="6"/>
        <v>109.15290893888327</v>
      </c>
      <c r="AA48" s="123">
        <f t="shared" si="6"/>
        <v>110.32724303148477</v>
      </c>
      <c r="AB48" s="123">
        <f t="shared" si="6"/>
        <v>111.52471245198723</v>
      </c>
      <c r="AC48" s="123">
        <f t="shared" si="6"/>
        <v>112.74561582419254</v>
      </c>
      <c r="AD48" s="123">
        <f t="shared" si="6"/>
        <v>113.99006037208324</v>
      </c>
      <c r="AE48" s="123">
        <f t="shared" si="6"/>
        <v>115.2593337855434</v>
      </c>
      <c r="AF48" s="123">
        <f t="shared" si="6"/>
        <v>116.55207622397174</v>
      </c>
      <c r="AG48" s="123">
        <f t="shared" si="6"/>
        <v>117.87120878932309</v>
      </c>
      <c r="AH48" s="123">
        <f t="shared" si="6"/>
        <v>119.21562116222661</v>
      </c>
      <c r="AI48" s="123">
        <f t="shared" si="6"/>
        <v>120.58616712616964</v>
      </c>
      <c r="AJ48" s="123">
        <f t="shared" si="6"/>
        <v>121.98122329001431</v>
      </c>
      <c r="AK48" s="115"/>
    </row>
    <row r="49" spans="1:37" s="98" customFormat="1" ht="15" hidden="1" customHeight="1" x14ac:dyDescent="0.55000000000000004">
      <c r="A49" s="120" t="s">
        <v>291</v>
      </c>
      <c r="B49" s="106" t="s">
        <v>244</v>
      </c>
      <c r="C49" s="123">
        <f>'AEO49'!C53*TX_AEO49!$B$2</f>
        <v>38.021943348000001</v>
      </c>
      <c r="D49" s="123">
        <f t="shared" si="2"/>
        <v>38.374139433520497</v>
      </c>
      <c r="E49" s="123">
        <f t="shared" si="6"/>
        <v>38.730995466725531</v>
      </c>
      <c r="F49" s="123">
        <f t="shared" si="6"/>
        <v>39.093092024077912</v>
      </c>
      <c r="G49" s="123">
        <f t="shared" si="6"/>
        <v>39.460325697241622</v>
      </c>
      <c r="H49" s="123">
        <f t="shared" si="6"/>
        <v>39.833641182710117</v>
      </c>
      <c r="I49" s="123">
        <f t="shared" si="6"/>
        <v>40.213220759584175</v>
      </c>
      <c r="J49" s="123">
        <f t="shared" si="6"/>
        <v>40.599513553051999</v>
      </c>
      <c r="K49" s="123">
        <f t="shared" si="6"/>
        <v>40.99317287594836</v>
      </c>
      <c r="L49" s="123">
        <f t="shared" si="6"/>
        <v>41.392325547610213</v>
      </c>
      <c r="M49" s="123">
        <f t="shared" si="6"/>
        <v>41.79838028753035</v>
      </c>
      <c r="N49" s="123">
        <f t="shared" si="6"/>
        <v>42.211006714838597</v>
      </c>
      <c r="O49" s="123">
        <f t="shared" si="6"/>
        <v>42.630873478351766</v>
      </c>
      <c r="P49" s="123">
        <f t="shared" si="6"/>
        <v>43.057455649313283</v>
      </c>
      <c r="Q49" s="123">
        <f t="shared" si="6"/>
        <v>43.491145828863289</v>
      </c>
      <c r="R49" s="123">
        <f t="shared" si="6"/>
        <v>43.931529507315879</v>
      </c>
      <c r="S49" s="123">
        <f t="shared" si="6"/>
        <v>44.378559362212201</v>
      </c>
      <c r="T49" s="123">
        <f t="shared" si="6"/>
        <v>44.833079748906094</v>
      </c>
      <c r="U49" s="123">
        <f t="shared" si="6"/>
        <v>45.294562233273659</v>
      </c>
      <c r="V49" s="123">
        <f t="shared" si="6"/>
        <v>45.76399357621623</v>
      </c>
      <c r="W49" s="123">
        <f t="shared" si="6"/>
        <v>46.242069593147356</v>
      </c>
      <c r="X49" s="123">
        <f t="shared" si="6"/>
        <v>46.728093592311652</v>
      </c>
      <c r="Y49" s="123">
        <f t="shared" si="6"/>
        <v>47.223438363186858</v>
      </c>
      <c r="Z49" s="123">
        <f t="shared" si="6"/>
        <v>47.727721820734793</v>
      </c>
      <c r="AA49" s="123">
        <f t="shared" si="6"/>
        <v>48.241205991162829</v>
      </c>
      <c r="AB49" s="123">
        <f t="shared" si="6"/>
        <v>48.764806213513097</v>
      </c>
      <c r="AC49" s="123">
        <f t="shared" si="6"/>
        <v>49.298653062718365</v>
      </c>
      <c r="AD49" s="123">
        <f t="shared" si="6"/>
        <v>49.842793423066553</v>
      </c>
      <c r="AE49" s="123">
        <f t="shared" si="6"/>
        <v>50.397790344183889</v>
      </c>
      <c r="AF49" s="123">
        <f t="shared" si="6"/>
        <v>50.96304922813826</v>
      </c>
      <c r="AG49" s="123">
        <f t="shared" si="6"/>
        <v>51.539847343147855</v>
      </c>
      <c r="AH49" s="123">
        <f t="shared" si="6"/>
        <v>52.127699195838474</v>
      </c>
      <c r="AI49" s="123">
        <f t="shared" si="6"/>
        <v>52.72697810783</v>
      </c>
      <c r="AJ49" s="123">
        <f t="shared" si="6"/>
        <v>53.336974242239577</v>
      </c>
      <c r="AK49" s="115"/>
    </row>
    <row r="50" spans="1:37" s="98" customFormat="1" ht="15" hidden="1" customHeight="1" x14ac:dyDescent="0.55000000000000004">
      <c r="A50" s="120" t="s">
        <v>292</v>
      </c>
      <c r="B50" s="106" t="s">
        <v>246</v>
      </c>
      <c r="C50" s="123">
        <f>'AEO49'!C54*TX_AEO49!$B$2</f>
        <v>40.000345101000001</v>
      </c>
      <c r="D50" s="123">
        <f t="shared" si="2"/>
        <v>40.37086706078253</v>
      </c>
      <c r="E50" s="123">
        <f t="shared" si="6"/>
        <v>40.746291440039734</v>
      </c>
      <c r="F50" s="123">
        <f t="shared" si="6"/>
        <v>41.127229024460732</v>
      </c>
      <c r="G50" s="123">
        <f t="shared" si="6"/>
        <v>41.51357102504732</v>
      </c>
      <c r="H50" s="123">
        <f t="shared" si="6"/>
        <v>41.906311293834044</v>
      </c>
      <c r="I50" s="123">
        <f t="shared" si="6"/>
        <v>42.305641594478772</v>
      </c>
      <c r="J50" s="123">
        <f t="shared" si="6"/>
        <v>42.712034421571211</v>
      </c>
      <c r="K50" s="123">
        <f t="shared" si="6"/>
        <v>43.126177081875518</v>
      </c>
      <c r="L50" s="123">
        <f t="shared" si="6"/>
        <v>43.546098927224854</v>
      </c>
      <c r="M50" s="123">
        <f t="shared" si="6"/>
        <v>43.973281977234748</v>
      </c>
      <c r="N50" s="123">
        <f t="shared" si="6"/>
        <v>44.407378660275306</v>
      </c>
      <c r="O50" s="123">
        <f t="shared" si="6"/>
        <v>44.849092417072278</v>
      </c>
      <c r="P50" s="123">
        <f t="shared" si="6"/>
        <v>45.297871005168616</v>
      </c>
      <c r="Q50" s="123">
        <f t="shared" si="6"/>
        <v>45.754127453981283</v>
      </c>
      <c r="R50" s="123">
        <f t="shared" si="6"/>
        <v>46.21742568557675</v>
      </c>
      <c r="S50" s="123">
        <f t="shared" si="6"/>
        <v>46.687715915159224</v>
      </c>
      <c r="T50" s="123">
        <f t="shared" si="6"/>
        <v>47.165886432557357</v>
      </c>
      <c r="U50" s="123">
        <f t="shared" si="6"/>
        <v>47.651381307551446</v>
      </c>
      <c r="V50" s="123">
        <f t="shared" si="6"/>
        <v>48.145238645327851</v>
      </c>
      <c r="W50" s="123">
        <f t="shared" si="6"/>
        <v>48.648190466772881</v>
      </c>
      <c r="X50" s="123">
        <f t="shared" si="6"/>
        <v>49.159503829059574</v>
      </c>
      <c r="Y50" s="123">
        <f t="shared" si="6"/>
        <v>49.680622952236277</v>
      </c>
      <c r="Z50" s="123">
        <f t="shared" si="6"/>
        <v>50.211145870173972</v>
      </c>
      <c r="AA50" s="123">
        <f t="shared" si="6"/>
        <v>50.751348243130863</v>
      </c>
      <c r="AB50" s="123">
        <f t="shared" si="6"/>
        <v>51.302193038129289</v>
      </c>
      <c r="AC50" s="123">
        <f t="shared" si="6"/>
        <v>51.863817624328021</v>
      </c>
      <c r="AD50" s="123">
        <f t="shared" si="6"/>
        <v>52.436271325552504</v>
      </c>
      <c r="AE50" s="123">
        <f t="shared" si="6"/>
        <v>53.020146488678634</v>
      </c>
      <c r="AF50" s="123">
        <f t="shared" si="6"/>
        <v>53.614817576966658</v>
      </c>
      <c r="AG50" s="123">
        <f t="shared" si="6"/>
        <v>54.221628318932687</v>
      </c>
      <c r="AH50" s="123">
        <f t="shared" si="6"/>
        <v>54.840067959449478</v>
      </c>
      <c r="AI50" s="123">
        <f t="shared" si="6"/>
        <v>55.470529245239433</v>
      </c>
      <c r="AJ50" s="123">
        <f t="shared" si="6"/>
        <v>56.112265404365623</v>
      </c>
      <c r="AK50" s="115"/>
    </row>
    <row r="51" spans="1:37" s="98" customFormat="1" ht="15" hidden="1" customHeight="1" x14ac:dyDescent="0.55000000000000004">
      <c r="A51" s="120" t="s">
        <v>293</v>
      </c>
      <c r="B51" s="106" t="s">
        <v>248</v>
      </c>
      <c r="C51" s="123">
        <f>'AEO49'!C55*TX_AEO49!$B$2</f>
        <v>8.9335772369999997</v>
      </c>
      <c r="D51" s="123">
        <f t="shared" si="2"/>
        <v>9.0163286867028436</v>
      </c>
      <c r="E51" s="123">
        <f t="shared" si="6"/>
        <v>9.100175030535091</v>
      </c>
      <c r="F51" s="123">
        <f t="shared" si="6"/>
        <v>9.1852526798480749</v>
      </c>
      <c r="G51" s="123">
        <f t="shared" si="6"/>
        <v>9.2715373379784634</v>
      </c>
      <c r="H51" s="123">
        <f t="shared" ref="E51:AJ58" si="7">G51*H$6</f>
        <v>9.3592509693590742</v>
      </c>
      <c r="I51" s="123">
        <f t="shared" si="7"/>
        <v>9.448436402006628</v>
      </c>
      <c r="J51" s="123">
        <f t="shared" si="7"/>
        <v>9.5391991616834773</v>
      </c>
      <c r="K51" s="123">
        <f t="shared" si="7"/>
        <v>9.631692749766863</v>
      </c>
      <c r="L51" s="123">
        <f t="shared" si="7"/>
        <v>9.7254770466137952</v>
      </c>
      <c r="M51" s="123">
        <f t="shared" si="7"/>
        <v>9.8208830427861944</v>
      </c>
      <c r="N51" s="123">
        <f t="shared" si="7"/>
        <v>9.917833112503752</v>
      </c>
      <c r="O51" s="123">
        <f t="shared" si="7"/>
        <v>10.016484360462425</v>
      </c>
      <c r="P51" s="123">
        <f t="shared" si="7"/>
        <v>10.116713450210209</v>
      </c>
      <c r="Q51" s="123">
        <f t="shared" si="7"/>
        <v>10.2186126267062</v>
      </c>
      <c r="R51" s="123">
        <f t="shared" si="7"/>
        <v>10.322084497393138</v>
      </c>
      <c r="S51" s="123">
        <f t="shared" si="7"/>
        <v>10.427117943458994</v>
      </c>
      <c r="T51" s="123">
        <f t="shared" si="7"/>
        <v>10.533911353336991</v>
      </c>
      <c r="U51" s="123">
        <f t="shared" si="7"/>
        <v>10.642340566959424</v>
      </c>
      <c r="V51" s="123">
        <f t="shared" si="7"/>
        <v>10.75263743214758</v>
      </c>
      <c r="W51" s="123">
        <f t="shared" si="7"/>
        <v>10.864965436619139</v>
      </c>
      <c r="X51" s="123">
        <f t="shared" si="7"/>
        <v>10.979160886752496</v>
      </c>
      <c r="Y51" s="123">
        <f t="shared" si="7"/>
        <v>11.095546331048585</v>
      </c>
      <c r="Z51" s="123">
        <f t="shared" si="7"/>
        <v>11.214031995395429</v>
      </c>
      <c r="AA51" s="123">
        <f t="shared" si="7"/>
        <v>11.334679445067067</v>
      </c>
      <c r="AB51" s="123">
        <f t="shared" si="7"/>
        <v>11.457703746714776</v>
      </c>
      <c r="AC51" s="123">
        <f t="shared" si="7"/>
        <v>11.583135580023612</v>
      </c>
      <c r="AD51" s="123">
        <f t="shared" si="7"/>
        <v>11.710985960853639</v>
      </c>
      <c r="AE51" s="123">
        <f t="shared" si="7"/>
        <v>11.841387182477671</v>
      </c>
      <c r="AF51" s="123">
        <f t="shared" si="7"/>
        <v>11.974199539081543</v>
      </c>
      <c r="AG51" s="123">
        <f t="shared" si="7"/>
        <v>12.109723135638195</v>
      </c>
      <c r="AH51" s="123">
        <f t="shared" si="7"/>
        <v>12.247843901372317</v>
      </c>
      <c r="AI51" s="123">
        <f t="shared" si="7"/>
        <v>12.388649551356623</v>
      </c>
      <c r="AJ51" s="123">
        <f t="shared" si="7"/>
        <v>12.531973303410609</v>
      </c>
      <c r="AK51" s="115"/>
    </row>
    <row r="52" spans="1:37" s="98" customFormat="1" ht="15" hidden="1" customHeight="1" x14ac:dyDescent="0.55000000000000004">
      <c r="A52" s="120" t="s">
        <v>294</v>
      </c>
      <c r="B52" s="106" t="s">
        <v>295</v>
      </c>
      <c r="C52" s="123">
        <f>'AEO49'!C56*TX_AEO49!$B$2</f>
        <v>198.92975101200003</v>
      </c>
      <c r="D52" s="123">
        <f t="shared" si="2"/>
        <v>200.77243114433153</v>
      </c>
      <c r="E52" s="123">
        <f t="shared" si="7"/>
        <v>202.63949199345413</v>
      </c>
      <c r="F52" s="123">
        <f t="shared" si="7"/>
        <v>204.53397111928766</v>
      </c>
      <c r="G52" s="123">
        <f t="shared" si="7"/>
        <v>206.4553274922917</v>
      </c>
      <c r="H52" s="123">
        <f t="shared" si="7"/>
        <v>208.40850373826802</v>
      </c>
      <c r="I52" s="123">
        <f t="shared" si="7"/>
        <v>210.39445353640659</v>
      </c>
      <c r="J52" s="123">
        <f t="shared" si="7"/>
        <v>212.41552669721139</v>
      </c>
      <c r="K52" s="123">
        <f t="shared" si="7"/>
        <v>214.47514133527918</v>
      </c>
      <c r="L52" s="123">
        <f t="shared" si="7"/>
        <v>216.56349702143439</v>
      </c>
      <c r="M52" s="123">
        <f t="shared" si="7"/>
        <v>218.68796413691663</v>
      </c>
      <c r="N52" s="123">
        <f t="shared" si="7"/>
        <v>220.84681413819408</v>
      </c>
      <c r="O52" s="123">
        <f t="shared" si="7"/>
        <v>223.04354537729532</v>
      </c>
      <c r="P52" s="123">
        <f t="shared" si="7"/>
        <v>225.2754114415531</v>
      </c>
      <c r="Q52" s="123">
        <f t="shared" si="7"/>
        <v>227.54446640922274</v>
      </c>
      <c r="R52" s="123">
        <f t="shared" si="7"/>
        <v>229.84854157714628</v>
      </c>
      <c r="S52" s="123">
        <f t="shared" si="7"/>
        <v>232.18738935553404</v>
      </c>
      <c r="T52" s="123">
        <f t="shared" si="7"/>
        <v>234.56542738813368</v>
      </c>
      <c r="U52" s="123">
        <f t="shared" si="7"/>
        <v>236.97989092229358</v>
      </c>
      <c r="V52" s="123">
        <f t="shared" si="7"/>
        <v>239.43594266362854</v>
      </c>
      <c r="W52" s="123">
        <f t="shared" si="7"/>
        <v>241.93722309904635</v>
      </c>
      <c r="X52" s="123">
        <f t="shared" si="7"/>
        <v>244.48008715664312</v>
      </c>
      <c r="Y52" s="123">
        <f t="shared" si="7"/>
        <v>247.07171723281817</v>
      </c>
      <c r="Z52" s="123">
        <f t="shared" si="7"/>
        <v>249.71011426926944</v>
      </c>
      <c r="AA52" s="123">
        <f t="shared" si="7"/>
        <v>252.39664917983251</v>
      </c>
      <c r="AB52" s="123">
        <f t="shared" si="7"/>
        <v>255.13611099293956</v>
      </c>
      <c r="AC52" s="123">
        <f t="shared" si="7"/>
        <v>257.9291828730104</v>
      </c>
      <c r="AD52" s="123">
        <f t="shared" si="7"/>
        <v>260.77611011733654</v>
      </c>
      <c r="AE52" s="123">
        <f t="shared" si="7"/>
        <v>263.67983858591589</v>
      </c>
      <c r="AF52" s="123">
        <f t="shared" si="7"/>
        <v>266.63725735889079</v>
      </c>
      <c r="AG52" s="123">
        <f t="shared" si="7"/>
        <v>269.65504906808508</v>
      </c>
      <c r="AH52" s="123">
        <f t="shared" si="7"/>
        <v>272.73067362565621</v>
      </c>
      <c r="AI52" s="123">
        <f t="shared" si="7"/>
        <v>275.86608423994528</v>
      </c>
      <c r="AJ52" s="123">
        <f t="shared" si="7"/>
        <v>279.05756706410671</v>
      </c>
      <c r="AK52" s="115"/>
    </row>
    <row r="53" spans="1:37" s="98" customFormat="1" ht="15" hidden="1" customHeight="1" x14ac:dyDescent="0.55000000000000004">
      <c r="A53" s="120" t="s">
        <v>296</v>
      </c>
      <c r="B53" s="106" t="s">
        <v>244</v>
      </c>
      <c r="C53" s="123">
        <f>'AEO49'!C57*TX_AEO49!$B$2</f>
        <v>111.32477052300001</v>
      </c>
      <c r="D53" s="123">
        <f t="shared" si="2"/>
        <v>112.35596842997734</v>
      </c>
      <c r="E53" s="123">
        <f t="shared" si="7"/>
        <v>113.40081023731722</v>
      </c>
      <c r="F53" s="123">
        <f t="shared" si="7"/>
        <v>114.46099581977094</v>
      </c>
      <c r="G53" s="123">
        <f t="shared" si="7"/>
        <v>115.53622240719415</v>
      </c>
      <c r="H53" s="123">
        <f t="shared" si="7"/>
        <v>116.62925598446522</v>
      </c>
      <c r="I53" s="123">
        <f t="shared" si="7"/>
        <v>117.74063024810985</v>
      </c>
      <c r="J53" s="123">
        <f t="shared" si="7"/>
        <v>118.87166019557718</v>
      </c>
      <c r="K53" s="123">
        <f t="shared" si="7"/>
        <v>120.02425866705909</v>
      </c>
      <c r="L53" s="123">
        <f t="shared" si="7"/>
        <v>121.1929411609994</v>
      </c>
      <c r="M53" s="123">
        <f t="shared" si="7"/>
        <v>122.38183227915323</v>
      </c>
      <c r="N53" s="123">
        <f t="shared" si="7"/>
        <v>123.58996469656772</v>
      </c>
      <c r="O53" s="123">
        <f t="shared" si="7"/>
        <v>124.8192961557867</v>
      </c>
      <c r="P53" s="123">
        <f t="shared" si="7"/>
        <v>126.06828971345008</v>
      </c>
      <c r="Q53" s="123">
        <f t="shared" si="7"/>
        <v>127.33809486976709</v>
      </c>
      <c r="R53" s="123">
        <f t="shared" si="7"/>
        <v>128.62749797831145</v>
      </c>
      <c r="S53" s="123">
        <f t="shared" si="7"/>
        <v>129.93636048325442</v>
      </c>
      <c r="T53" s="123">
        <f t="shared" si="7"/>
        <v>131.26715457980035</v>
      </c>
      <c r="U53" s="123">
        <f t="shared" si="7"/>
        <v>132.61833306119445</v>
      </c>
      <c r="V53" s="123">
        <f t="shared" si="7"/>
        <v>133.99278507305181</v>
      </c>
      <c r="W53" s="123">
        <f t="shared" si="7"/>
        <v>135.39254789922535</v>
      </c>
      <c r="X53" s="123">
        <f t="shared" si="7"/>
        <v>136.81558169001349</v>
      </c>
      <c r="Y53" s="123">
        <f t="shared" si="7"/>
        <v>138.26590584737539</v>
      </c>
      <c r="Z53" s="123">
        <f t="shared" si="7"/>
        <v>139.74240166128601</v>
      </c>
      <c r="AA53" s="123">
        <f t="shared" si="7"/>
        <v>141.24583632050107</v>
      </c>
      <c r="AB53" s="123">
        <f t="shared" si="7"/>
        <v>142.77888985396811</v>
      </c>
      <c r="AC53" s="123">
        <f t="shared" si="7"/>
        <v>144.34194457314067</v>
      </c>
      <c r="AD53" s="123">
        <f t="shared" si="7"/>
        <v>145.93513775092313</v>
      </c>
      <c r="AE53" s="123">
        <f t="shared" si="7"/>
        <v>147.56011794509328</v>
      </c>
      <c r="AF53" s="123">
        <f t="shared" si="7"/>
        <v>149.21514422732085</v>
      </c>
      <c r="AG53" s="123">
        <f t="shared" si="7"/>
        <v>150.90395632205878</v>
      </c>
      <c r="AH53" s="123">
        <f t="shared" si="7"/>
        <v>152.62513274913758</v>
      </c>
      <c r="AI53" s="123">
        <f t="shared" si="7"/>
        <v>154.37976656009556</v>
      </c>
      <c r="AJ53" s="123">
        <f t="shared" si="7"/>
        <v>156.16577941750086</v>
      </c>
      <c r="AK53" s="115"/>
    </row>
    <row r="54" spans="1:37" s="98" customFormat="1" ht="15" hidden="1" customHeight="1" x14ac:dyDescent="0.55000000000000004">
      <c r="A54" s="120" t="s">
        <v>297</v>
      </c>
      <c r="B54" s="106" t="s">
        <v>246</v>
      </c>
      <c r="C54" s="123">
        <f>'AEO49'!C58*TX_AEO49!$B$2</f>
        <v>49.887793242000001</v>
      </c>
      <c r="D54" s="123">
        <f t="shared" si="2"/>
        <v>50.349902328173592</v>
      </c>
      <c r="E54" s="123">
        <f t="shared" si="7"/>
        <v>50.818125633825055</v>
      </c>
      <c r="F54" s="123">
        <f t="shared" si="7"/>
        <v>51.29322492113662</v>
      </c>
      <c r="G54" s="123">
        <f t="shared" si="7"/>
        <v>51.775064510202625</v>
      </c>
      <c r="H54" s="123">
        <f t="shared" si="7"/>
        <v>52.264883917449431</v>
      </c>
      <c r="I54" s="123">
        <f t="shared" si="7"/>
        <v>52.76292230745652</v>
      </c>
      <c r="J54" s="123">
        <f t="shared" si="7"/>
        <v>53.269768967949773</v>
      </c>
      <c r="K54" s="123">
        <f t="shared" si="7"/>
        <v>53.786281096977291</v>
      </c>
      <c r="L54" s="123">
        <f t="shared" si="7"/>
        <v>54.310000933535981</v>
      </c>
      <c r="M54" s="123">
        <f t="shared" si="7"/>
        <v>54.842776828883146</v>
      </c>
      <c r="N54" s="123">
        <f t="shared" si="7"/>
        <v>55.384175297218455</v>
      </c>
      <c r="O54" s="123">
        <f t="shared" si="7"/>
        <v>55.93507365860993</v>
      </c>
      <c r="P54" s="123">
        <f t="shared" si="7"/>
        <v>56.49478316506184</v>
      </c>
      <c r="Q54" s="123">
        <f t="shared" si="7"/>
        <v>57.063818940283852</v>
      </c>
      <c r="R54" s="123">
        <f t="shared" si="7"/>
        <v>57.641637114823574</v>
      </c>
      <c r="S54" s="123">
        <f t="shared" si="7"/>
        <v>58.228175597876728</v>
      </c>
      <c r="T54" s="123">
        <f t="shared" si="7"/>
        <v>58.824542250367976</v>
      </c>
      <c r="U54" s="123">
        <f t="shared" si="7"/>
        <v>59.430043724982752</v>
      </c>
      <c r="V54" s="123">
        <f t="shared" si="7"/>
        <v>60.045974729973459</v>
      </c>
      <c r="W54" s="123">
        <f t="shared" si="7"/>
        <v>60.673248230129083</v>
      </c>
      <c r="X54" s="123">
        <f t="shared" si="7"/>
        <v>61.310950110830923</v>
      </c>
      <c r="Y54" s="123">
        <f t="shared" si="7"/>
        <v>61.960881580318215</v>
      </c>
      <c r="Z54" s="123">
        <f t="shared" si="7"/>
        <v>62.622541312837789</v>
      </c>
      <c r="AA54" s="123">
        <f t="shared" si="7"/>
        <v>63.296273107472672</v>
      </c>
      <c r="AB54" s="123">
        <f t="shared" si="7"/>
        <v>63.983277961353956</v>
      </c>
      <c r="AC54" s="123">
        <f t="shared" si="7"/>
        <v>64.683727199108304</v>
      </c>
      <c r="AD54" s="123">
        <f t="shared" si="7"/>
        <v>65.397682336625124</v>
      </c>
      <c r="AE54" s="123">
        <f t="shared" si="7"/>
        <v>66.125882139492504</v>
      </c>
      <c r="AF54" s="123">
        <f t="shared" si="7"/>
        <v>66.867546448252838</v>
      </c>
      <c r="AG54" s="123">
        <f t="shared" si="7"/>
        <v>67.624351139707088</v>
      </c>
      <c r="AH54" s="123">
        <f t="shared" si="7"/>
        <v>68.395659208196406</v>
      </c>
      <c r="AI54" s="123">
        <f t="shared" si="7"/>
        <v>69.181960481176887</v>
      </c>
      <c r="AJ54" s="123">
        <f t="shared" si="7"/>
        <v>69.982323596584166</v>
      </c>
      <c r="AK54" s="115"/>
    </row>
    <row r="55" spans="1:37" s="98" customFormat="1" ht="15" hidden="1" customHeight="1" x14ac:dyDescent="0.55000000000000004">
      <c r="A55" s="120" t="s">
        <v>298</v>
      </c>
      <c r="B55" s="106" t="s">
        <v>248</v>
      </c>
      <c r="C55" s="123">
        <f>'AEO49'!C59*TX_AEO49!$B$2</f>
        <v>37.717197128999999</v>
      </c>
      <c r="D55" s="123">
        <f t="shared" si="2"/>
        <v>38.06657035971724</v>
      </c>
      <c r="E55" s="123">
        <f t="shared" si="7"/>
        <v>38.420566188596283</v>
      </c>
      <c r="F55" s="123">
        <f t="shared" si="7"/>
        <v>38.779760538774347</v>
      </c>
      <c r="G55" s="123">
        <f t="shared" si="7"/>
        <v>39.144050830734159</v>
      </c>
      <c r="H55" s="123">
        <f t="shared" si="7"/>
        <v>39.514374189218259</v>
      </c>
      <c r="I55" s="123">
        <f t="shared" si="7"/>
        <v>39.890911432358784</v>
      </c>
      <c r="J55" s="123">
        <f t="shared" si="7"/>
        <v>40.274108085601505</v>
      </c>
      <c r="K55" s="123">
        <f t="shared" si="7"/>
        <v>40.664612225472922</v>
      </c>
      <c r="L55" s="123">
        <f t="shared" si="7"/>
        <v>41.060565684869914</v>
      </c>
      <c r="M55" s="123">
        <f t="shared" si="7"/>
        <v>41.463365892385823</v>
      </c>
      <c r="N55" s="123">
        <f t="shared" si="7"/>
        <v>41.872685115156138</v>
      </c>
      <c r="O55" s="123">
        <f t="shared" si="7"/>
        <v>42.289186642771362</v>
      </c>
      <c r="P55" s="123">
        <f t="shared" si="7"/>
        <v>42.712349753783641</v>
      </c>
      <c r="Q55" s="123">
        <f t="shared" si="7"/>
        <v>43.142563902631437</v>
      </c>
      <c r="R55" s="123">
        <f t="shared" si="7"/>
        <v>43.579417901927719</v>
      </c>
      <c r="S55" s="123">
        <f t="shared" si="7"/>
        <v>44.022864808503563</v>
      </c>
      <c r="T55" s="123">
        <f t="shared" si="7"/>
        <v>44.473742210197038</v>
      </c>
      <c r="U55" s="123">
        <f t="shared" si="7"/>
        <v>44.931525908288513</v>
      </c>
      <c r="V55" s="123">
        <f t="shared" si="7"/>
        <v>45.397194754781793</v>
      </c>
      <c r="W55" s="123">
        <f t="shared" si="7"/>
        <v>45.871438988123614</v>
      </c>
      <c r="X55" s="123">
        <f t="shared" si="7"/>
        <v>46.353567500549296</v>
      </c>
      <c r="Y55" s="123">
        <f t="shared" si="7"/>
        <v>46.844942078616519</v>
      </c>
      <c r="Z55" s="123">
        <f t="shared" si="7"/>
        <v>47.34518369970214</v>
      </c>
      <c r="AA55" s="123">
        <f t="shared" si="7"/>
        <v>47.854552289871116</v>
      </c>
      <c r="AB55" s="123">
        <f t="shared" si="7"/>
        <v>48.373955851714882</v>
      </c>
      <c r="AC55" s="123">
        <f t="shared" si="7"/>
        <v>48.903523913606953</v>
      </c>
      <c r="AD55" s="123">
        <f t="shared" si="7"/>
        <v>49.443302984057262</v>
      </c>
      <c r="AE55" s="123">
        <f t="shared" si="7"/>
        <v>49.993851599844199</v>
      </c>
      <c r="AF55" s="123">
        <f t="shared" si="7"/>
        <v>50.554579928743436</v>
      </c>
      <c r="AG55" s="123">
        <f t="shared" si="7"/>
        <v>51.126755001656875</v>
      </c>
      <c r="AH55" s="123">
        <f t="shared" si="7"/>
        <v>51.709895216444089</v>
      </c>
      <c r="AI55" s="123">
        <f t="shared" si="7"/>
        <v>52.304370902548804</v>
      </c>
      <c r="AJ55" s="123">
        <f t="shared" si="7"/>
        <v>52.909477912437197</v>
      </c>
      <c r="AK55" s="115"/>
    </row>
    <row r="56" spans="1:37" s="98" customFormat="1" ht="15" hidden="1" customHeight="1" x14ac:dyDescent="0.55000000000000004">
      <c r="A56" s="120" t="s">
        <v>299</v>
      </c>
      <c r="B56" s="106" t="s">
        <v>300</v>
      </c>
      <c r="C56" s="123">
        <f>'AEO49'!C60*TX_AEO49!$B$2</f>
        <v>64.523861361000002</v>
      </c>
      <c r="D56" s="123">
        <f t="shared" si="2"/>
        <v>65.121543893584359</v>
      </c>
      <c r="E56" s="123">
        <f t="shared" si="7"/>
        <v>65.727134433805119</v>
      </c>
      <c r="F56" s="123">
        <f t="shared" si="7"/>
        <v>66.341618229440186</v>
      </c>
      <c r="G56" s="123">
        <f t="shared" si="7"/>
        <v>66.964819794847614</v>
      </c>
      <c r="H56" s="123">
        <f t="shared" si="7"/>
        <v>67.598342295468314</v>
      </c>
      <c r="I56" s="123">
        <f t="shared" si="7"/>
        <v>68.242495061925396</v>
      </c>
      <c r="J56" s="123">
        <f t="shared" si="7"/>
        <v>68.898040267028179</v>
      </c>
      <c r="K56" s="123">
        <f t="shared" si="7"/>
        <v>69.566086593370571</v>
      </c>
      <c r="L56" s="123">
        <f t="shared" si="7"/>
        <v>70.243455222650184</v>
      </c>
      <c r="M56" s="123">
        <f t="shared" si="7"/>
        <v>70.932536774947053</v>
      </c>
      <c r="N56" s="123">
        <f t="shared" si="7"/>
        <v>71.632770588506787</v>
      </c>
      <c r="O56" s="123">
        <f t="shared" si="7"/>
        <v>72.345291371336273</v>
      </c>
      <c r="P56" s="123">
        <f t="shared" si="7"/>
        <v>73.069208310727618</v>
      </c>
      <c r="Q56" s="123">
        <f t="shared" si="7"/>
        <v>73.805187657253683</v>
      </c>
      <c r="R56" s="123">
        <f t="shared" si="7"/>
        <v>74.552525981180167</v>
      </c>
      <c r="S56" s="123">
        <f t="shared" si="7"/>
        <v>75.311142975518393</v>
      </c>
      <c r="T56" s="123">
        <f t="shared" si="7"/>
        <v>76.082471525149913</v>
      </c>
      <c r="U56" s="123">
        <f t="shared" si="7"/>
        <v>76.865614868701002</v>
      </c>
      <c r="V56" s="123">
        <f t="shared" si="7"/>
        <v>77.662247555602519</v>
      </c>
      <c r="W56" s="123">
        <f t="shared" si="7"/>
        <v>78.473550396021523</v>
      </c>
      <c r="X56" s="123">
        <f t="shared" si="7"/>
        <v>79.298341092624497</v>
      </c>
      <c r="Y56" s="123">
        <f t="shared" si="7"/>
        <v>80.138949291666734</v>
      </c>
      <c r="Z56" s="123">
        <f t="shared" si="7"/>
        <v>80.994726588572846</v>
      </c>
      <c r="AA56" s="123">
        <f t="shared" si="7"/>
        <v>81.866117646113551</v>
      </c>
      <c r="AB56" s="123">
        <f t="shared" si="7"/>
        <v>82.754675809653463</v>
      </c>
      <c r="AC56" s="123">
        <f t="shared" si="7"/>
        <v>83.660622666994712</v>
      </c>
      <c r="AD56" s="123">
        <f t="shared" si="7"/>
        <v>84.584037781542719</v>
      </c>
      <c r="AE56" s="123">
        <f t="shared" si="7"/>
        <v>85.525876657746309</v>
      </c>
      <c r="AF56" s="123">
        <f t="shared" si="7"/>
        <v>86.485130253164229</v>
      </c>
      <c r="AG56" s="123">
        <f t="shared" si="7"/>
        <v>87.463966112907912</v>
      </c>
      <c r="AH56" s="123">
        <f t="shared" si="7"/>
        <v>88.461560346760024</v>
      </c>
      <c r="AI56" s="123">
        <f t="shared" si="7"/>
        <v>89.478546487631391</v>
      </c>
      <c r="AJ56" s="123">
        <f t="shared" si="7"/>
        <v>90.513719930691607</v>
      </c>
      <c r="AK56" s="115"/>
    </row>
    <row r="57" spans="1:37" s="98" customFormat="1" ht="15" hidden="1" customHeight="1" x14ac:dyDescent="0.55000000000000004">
      <c r="A57" s="120" t="s">
        <v>301</v>
      </c>
      <c r="B57" s="106" t="s">
        <v>244</v>
      </c>
      <c r="C57" s="123">
        <f>'AEO49'!C61*TX_AEO49!$B$2</f>
        <v>43.344393326999999</v>
      </c>
      <c r="D57" s="123">
        <f t="shared" si="2"/>
        <v>43.745891102095527</v>
      </c>
      <c r="E57" s="123">
        <f t="shared" si="7"/>
        <v>44.152701141308469</v>
      </c>
      <c r="F57" s="123">
        <f t="shared" si="7"/>
        <v>44.565485292307415</v>
      </c>
      <c r="G57" s="123">
        <f t="shared" si="7"/>
        <v>44.984125671281205</v>
      </c>
      <c r="H57" s="123">
        <f t="shared" si="7"/>
        <v>45.409699216775884</v>
      </c>
      <c r="I57" s="123">
        <f t="shared" si="7"/>
        <v>45.842413723984016</v>
      </c>
      <c r="J57" s="123">
        <f t="shared" si="7"/>
        <v>46.282781188271862</v>
      </c>
      <c r="K57" s="123">
        <f t="shared" si="7"/>
        <v>46.731546375581992</v>
      </c>
      <c r="L57" s="123">
        <f t="shared" si="7"/>
        <v>47.186573890606269</v>
      </c>
      <c r="M57" s="123">
        <f t="shared" si="7"/>
        <v>47.649469650517943</v>
      </c>
      <c r="N57" s="123">
        <f t="shared" si="7"/>
        <v>48.119857026530497</v>
      </c>
      <c r="O57" s="123">
        <f t="shared" si="7"/>
        <v>48.598498267355097</v>
      </c>
      <c r="P57" s="123">
        <f t="shared" si="7"/>
        <v>49.084794962797787</v>
      </c>
      <c r="Q57" s="123">
        <f t="shared" si="7"/>
        <v>49.579194671734854</v>
      </c>
      <c r="R57" s="123">
        <f t="shared" si="7"/>
        <v>50.081224859906293</v>
      </c>
      <c r="S57" s="123">
        <f t="shared" si="7"/>
        <v>50.590831580483268</v>
      </c>
      <c r="T57" s="123">
        <f t="shared" si="7"/>
        <v>51.108977384754382</v>
      </c>
      <c r="U57" s="123">
        <f t="shared" si="7"/>
        <v>51.635059866464282</v>
      </c>
      <c r="V57" s="123">
        <f t="shared" si="7"/>
        <v>52.170203916895751</v>
      </c>
      <c r="W57" s="123">
        <f t="shared" si="7"/>
        <v>52.715202754235769</v>
      </c>
      <c r="X57" s="123">
        <f t="shared" si="7"/>
        <v>53.269262161282015</v>
      </c>
      <c r="Y57" s="123">
        <f t="shared" si="7"/>
        <v>53.833947095578438</v>
      </c>
      <c r="Z57" s="123">
        <f t="shared" si="7"/>
        <v>54.408821986432926</v>
      </c>
      <c r="AA57" s="123">
        <f t="shared" si="7"/>
        <v>54.994185539434795</v>
      </c>
      <c r="AB57" s="123">
        <f t="shared" si="7"/>
        <v>55.591081226115904</v>
      </c>
      <c r="AC57" s="123">
        <f t="shared" si="7"/>
        <v>56.199657899763224</v>
      </c>
      <c r="AD57" s="123">
        <f t="shared" si="7"/>
        <v>56.8199690076979</v>
      </c>
      <c r="AE57" s="123">
        <f t="shared" si="7"/>
        <v>57.452656417281588</v>
      </c>
      <c r="AF57" s="123">
        <f t="shared" si="7"/>
        <v>58.097042296600087</v>
      </c>
      <c r="AG57" s="123">
        <f t="shared" si="7"/>
        <v>58.754582710524332</v>
      </c>
      <c r="AH57" s="123">
        <f t="shared" si="7"/>
        <v>59.424724204551048</v>
      </c>
      <c r="AI57" s="123">
        <f t="shared" si="7"/>
        <v>60.107892359218859</v>
      </c>
      <c r="AJ57" s="123">
        <f t="shared" si="7"/>
        <v>60.803277972095195</v>
      </c>
      <c r="AK57" s="115"/>
    </row>
    <row r="58" spans="1:37" s="98" customFormat="1" ht="15" hidden="1" customHeight="1" x14ac:dyDescent="0.55000000000000004">
      <c r="A58" s="120" t="s">
        <v>302</v>
      </c>
      <c r="B58" s="106" t="s">
        <v>246</v>
      </c>
      <c r="C58" s="123">
        <f>'AEO49'!C62*TX_AEO49!$B$2</f>
        <v>10.923752745</v>
      </c>
      <c r="D58" s="123">
        <f t="shared" si="2"/>
        <v>11.024939128893372</v>
      </c>
      <c r="E58" s="123">
        <f t="shared" si="7"/>
        <v>11.127464321690978</v>
      </c>
      <c r="F58" s="123">
        <f t="shared" si="7"/>
        <v>11.231495123749946</v>
      </c>
      <c r="G58" s="123">
        <f t="shared" si="7"/>
        <v>11.33700182572365</v>
      </c>
      <c r="H58" s="123">
        <f t="shared" si="7"/>
        <v>11.444255840117734</v>
      </c>
      <c r="I58" s="123">
        <f t="shared" si="7"/>
        <v>11.553309535949985</v>
      </c>
      <c r="J58" s="123">
        <f t="shared" si="7"/>
        <v>11.664291947458938</v>
      </c>
      <c r="K58" s="123">
        <f t="shared" si="7"/>
        <v>11.777390772254019</v>
      </c>
      <c r="L58" s="123">
        <f t="shared" si="7"/>
        <v>11.892067843145231</v>
      </c>
      <c r="M58" s="123">
        <f t="shared" si="7"/>
        <v>12.008727887036862</v>
      </c>
      <c r="N58" s="123">
        <f t="shared" si="7"/>
        <v>12.127275985084173</v>
      </c>
      <c r="O58" s="123">
        <f t="shared" si="7"/>
        <v>12.247904240943761</v>
      </c>
      <c r="P58" s="123">
        <f t="shared" si="7"/>
        <v>12.370461841915359</v>
      </c>
      <c r="Q58" s="123">
        <f t="shared" si="7"/>
        <v>12.495061582806514</v>
      </c>
      <c r="R58" s="123">
        <f t="shared" si="7"/>
        <v>12.621584374456582</v>
      </c>
      <c r="S58" s="123">
        <f t="shared" si="7"/>
        <v>12.750016621062869</v>
      </c>
      <c r="T58" s="123">
        <f t="shared" si="7"/>
        <v>12.880600906993825</v>
      </c>
      <c r="U58" s="123">
        <f t="shared" si="7"/>
        <v>13.013185412452692</v>
      </c>
      <c r="V58" s="123">
        <f t="shared" si="7"/>
        <v>13.148053635103066</v>
      </c>
      <c r="W58" s="123">
        <f t="shared" si="7"/>
        <v>13.285405483599382</v>
      </c>
      <c r="X58" s="123">
        <f t="shared" si="7"/>
        <v>13.425040797513081</v>
      </c>
      <c r="Y58" s="123">
        <f t="shared" si="7"/>
        <v>13.567353981009369</v>
      </c>
      <c r="Z58" s="123">
        <f t="shared" si="7"/>
        <v>13.712235260570191</v>
      </c>
      <c r="AA58" s="123">
        <f t="shared" si="7"/>
        <v>13.859759916658616</v>
      </c>
      <c r="AB58" s="123">
        <f t="shared" si="7"/>
        <v>14.010190927347137</v>
      </c>
      <c r="AC58" s="123">
        <f t="shared" si="7"/>
        <v>14.163565806980227</v>
      </c>
      <c r="AD58" s="123">
        <f t="shared" si="7"/>
        <v>14.319898025473512</v>
      </c>
      <c r="AE58" s="123">
        <f t="shared" si="7"/>
        <v>14.479349347701653</v>
      </c>
      <c r="AF58" s="123">
        <f t="shared" ref="E58:AJ66" si="8">AE58*AF$6</f>
        <v>14.641748944921529</v>
      </c>
      <c r="AG58" s="123">
        <f t="shared" si="8"/>
        <v>14.807463777918837</v>
      </c>
      <c r="AH58" s="123">
        <f t="shared" si="8"/>
        <v>14.976354363828888</v>
      </c>
      <c r="AI58" s="123">
        <f t="shared" si="8"/>
        <v>15.148527958428502</v>
      </c>
      <c r="AJ58" s="123">
        <f t="shared" si="8"/>
        <v>15.323780624677255</v>
      </c>
      <c r="AK58" s="115"/>
    </row>
    <row r="59" spans="1:37" s="98" customFormat="1" ht="15" hidden="1" customHeight="1" x14ac:dyDescent="0.55000000000000004">
      <c r="A59" s="120" t="s">
        <v>303</v>
      </c>
      <c r="B59" s="106" t="s">
        <v>248</v>
      </c>
      <c r="C59" s="123">
        <f>'AEO49'!C63*TX_AEO49!$B$2</f>
        <v>10.255716585</v>
      </c>
      <c r="D59" s="123">
        <f t="shared" si="2"/>
        <v>10.350714970600263</v>
      </c>
      <c r="E59" s="123">
        <f t="shared" si="8"/>
        <v>10.446970290974116</v>
      </c>
      <c r="F59" s="123">
        <f t="shared" si="8"/>
        <v>10.544639145893536</v>
      </c>
      <c r="G59" s="123">
        <f t="shared" si="8"/>
        <v>10.643693642870835</v>
      </c>
      <c r="H59" s="123">
        <f t="shared" si="8"/>
        <v>10.74438859632744</v>
      </c>
      <c r="I59" s="123">
        <f t="shared" si="8"/>
        <v>10.846773172682328</v>
      </c>
      <c r="J59" s="123">
        <f t="shared" si="8"/>
        <v>10.95096851515533</v>
      </c>
      <c r="K59" s="123">
        <f t="shared" si="8"/>
        <v>11.057150842810616</v>
      </c>
      <c r="L59" s="123">
        <f t="shared" si="8"/>
        <v>11.164814899780099</v>
      </c>
      <c r="M59" s="123">
        <f t="shared" si="8"/>
        <v>11.27434066211428</v>
      </c>
      <c r="N59" s="123">
        <f t="shared" si="8"/>
        <v>11.385639015678764</v>
      </c>
      <c r="O59" s="123">
        <f t="shared" si="8"/>
        <v>11.498890316135473</v>
      </c>
      <c r="P59" s="123">
        <f t="shared" si="8"/>
        <v>11.613952973652831</v>
      </c>
      <c r="Q59" s="123">
        <f t="shared" si="8"/>
        <v>11.730932885133251</v>
      </c>
      <c r="R59" s="123">
        <f t="shared" si="8"/>
        <v>11.849718244248965</v>
      </c>
      <c r="S59" s="123">
        <f t="shared" si="8"/>
        <v>11.970296286641201</v>
      </c>
      <c r="T59" s="123">
        <f t="shared" si="8"/>
        <v>12.092894761563244</v>
      </c>
      <c r="U59" s="123">
        <f t="shared" si="8"/>
        <v>12.217371133675465</v>
      </c>
      <c r="V59" s="123">
        <f t="shared" si="8"/>
        <v>12.343991563495978</v>
      </c>
      <c r="W59" s="123">
        <f t="shared" si="8"/>
        <v>12.472943734374144</v>
      </c>
      <c r="X59" s="123">
        <f t="shared" si="8"/>
        <v>12.604039726583588</v>
      </c>
      <c r="Y59" s="123">
        <f t="shared" si="8"/>
        <v>12.737649824717225</v>
      </c>
      <c r="Z59" s="123">
        <f t="shared" si="8"/>
        <v>12.873670968396814</v>
      </c>
      <c r="AA59" s="123">
        <f t="shared" si="8"/>
        <v>13.012173834349635</v>
      </c>
      <c r="AB59" s="123">
        <f t="shared" si="8"/>
        <v>13.153405318367135</v>
      </c>
      <c r="AC59" s="123">
        <f t="shared" si="8"/>
        <v>13.297400640624446</v>
      </c>
      <c r="AD59" s="123">
        <f t="shared" si="8"/>
        <v>13.444172447291827</v>
      </c>
      <c r="AE59" s="123">
        <f t="shared" si="8"/>
        <v>13.593872610600981</v>
      </c>
      <c r="AF59" s="123">
        <f t="shared" si="8"/>
        <v>13.746340748747695</v>
      </c>
      <c r="AG59" s="123">
        <f t="shared" si="8"/>
        <v>13.901921381230327</v>
      </c>
      <c r="AH59" s="123">
        <f t="shared" si="8"/>
        <v>14.060483555182945</v>
      </c>
      <c r="AI59" s="123">
        <f t="shared" si="8"/>
        <v>14.22212796721365</v>
      </c>
      <c r="AJ59" s="123">
        <f t="shared" si="8"/>
        <v>14.386663151940848</v>
      </c>
      <c r="AK59" s="115"/>
    </row>
    <row r="60" spans="1:37" s="98" customFormat="1" ht="15" hidden="1" customHeight="1" x14ac:dyDescent="0.55000000000000004">
      <c r="A60" s="120" t="s">
        <v>304</v>
      </c>
      <c r="B60" s="106" t="s">
        <v>305</v>
      </c>
      <c r="C60" s="123">
        <f>'AEO49'!C64*TX_AEO49!$B$2</f>
        <v>68.069094551999996</v>
      </c>
      <c r="D60" s="123">
        <f t="shared" si="2"/>
        <v>68.699616470007115</v>
      </c>
      <c r="E60" s="123">
        <f t="shared" si="8"/>
        <v>69.338480897407905</v>
      </c>
      <c r="F60" s="123">
        <f t="shared" si="8"/>
        <v>69.986727215955668</v>
      </c>
      <c r="G60" s="123">
        <f t="shared" si="8"/>
        <v>70.644170298032478</v>
      </c>
      <c r="H60" s="123">
        <f t="shared" si="8"/>
        <v>71.312501394249765</v>
      </c>
      <c r="I60" s="123">
        <f t="shared" si="8"/>
        <v>71.992046831256133</v>
      </c>
      <c r="J60" s="123">
        <f t="shared" si="8"/>
        <v>72.683610659087165</v>
      </c>
      <c r="K60" s="123">
        <f t="shared" si="8"/>
        <v>73.38836247638001</v>
      </c>
      <c r="L60" s="123">
        <f t="shared" si="8"/>
        <v>74.102948806156945</v>
      </c>
      <c r="M60" s="123">
        <f t="shared" si="8"/>
        <v>74.829891619993035</v>
      </c>
      <c r="N60" s="123">
        <f t="shared" si="8"/>
        <v>75.568599450837681</v>
      </c>
      <c r="O60" s="123">
        <f t="shared" si="8"/>
        <v>76.320269352695121</v>
      </c>
      <c r="P60" s="123">
        <f t="shared" si="8"/>
        <v>77.083961567572516</v>
      </c>
      <c r="Q60" s="123">
        <f t="shared" si="8"/>
        <v>77.860378952866839</v>
      </c>
      <c r="R60" s="123">
        <f t="shared" si="8"/>
        <v>78.648779429228171</v>
      </c>
      <c r="S60" s="123">
        <f t="shared" si="8"/>
        <v>79.449078277238129</v>
      </c>
      <c r="T60" s="123">
        <f t="shared" si="8"/>
        <v>80.262787110963629</v>
      </c>
      <c r="U60" s="123">
        <f t="shared" si="8"/>
        <v>81.088959896899354</v>
      </c>
      <c r="V60" s="123">
        <f t="shared" si="8"/>
        <v>81.929363191806445</v>
      </c>
      <c r="W60" s="123">
        <f t="shared" si="8"/>
        <v>82.785242684910784</v>
      </c>
      <c r="X60" s="123">
        <f t="shared" si="8"/>
        <v>83.655351118108371</v>
      </c>
      <c r="Y60" s="123">
        <f t="shared" si="8"/>
        <v>84.542146138971418</v>
      </c>
      <c r="Z60" s="123">
        <f t="shared" si="8"/>
        <v>85.444943716640353</v>
      </c>
      <c r="AA60" s="123">
        <f t="shared" si="8"/>
        <v>86.364212945672534</v>
      </c>
      <c r="AB60" s="123">
        <f t="shared" si="8"/>
        <v>87.301592519262456</v>
      </c>
      <c r="AC60" s="123">
        <f t="shared" si="8"/>
        <v>88.257316200249747</v>
      </c>
      <c r="AD60" s="123">
        <f t="shared" si="8"/>
        <v>89.231467923613693</v>
      </c>
      <c r="AE60" s="123">
        <f t="shared" si="8"/>
        <v>90.225055693545286</v>
      </c>
      <c r="AF60" s="123">
        <f t="shared" si="8"/>
        <v>91.237015026241309</v>
      </c>
      <c r="AG60" s="123">
        <f t="shared" si="8"/>
        <v>92.269632561559078</v>
      </c>
      <c r="AH60" s="123">
        <f t="shared" si="8"/>
        <v>93.322039141021065</v>
      </c>
      <c r="AI60" s="123">
        <f t="shared" si="8"/>
        <v>94.394903106705669</v>
      </c>
      <c r="AJ60" s="123">
        <f t="shared" si="8"/>
        <v>95.486953667337104</v>
      </c>
      <c r="AK60" s="115"/>
    </row>
    <row r="61" spans="1:37" s="98" customFormat="1" ht="15" hidden="1" customHeight="1" x14ac:dyDescent="0.55000000000000004">
      <c r="A61" s="120" t="s">
        <v>306</v>
      </c>
      <c r="B61" s="106" t="s">
        <v>244</v>
      </c>
      <c r="C61" s="123">
        <f>'AEO49'!C65*TX_AEO49!$B$2</f>
        <v>25.368592905</v>
      </c>
      <c r="D61" s="123">
        <f t="shared" si="2"/>
        <v>25.603581396633057</v>
      </c>
      <c r="E61" s="123">
        <f t="shared" si="8"/>
        <v>25.841679048539319</v>
      </c>
      <c r="F61" s="123">
        <f t="shared" si="8"/>
        <v>26.083273226714269</v>
      </c>
      <c r="G61" s="123">
        <f t="shared" si="8"/>
        <v>26.328294936157956</v>
      </c>
      <c r="H61" s="123">
        <f t="shared" si="8"/>
        <v>26.577374487124168</v>
      </c>
      <c r="I61" s="123">
        <f t="shared" si="8"/>
        <v>26.830633497917905</v>
      </c>
      <c r="J61" s="123">
        <f t="shared" si="8"/>
        <v>27.088371629026238</v>
      </c>
      <c r="K61" s="123">
        <f t="shared" si="8"/>
        <v>27.35102477682598</v>
      </c>
      <c r="L61" s="123">
        <f t="shared" si="8"/>
        <v>27.617343137822257</v>
      </c>
      <c r="M61" s="123">
        <f t="shared" si="8"/>
        <v>27.888266622713552</v>
      </c>
      <c r="N61" s="123">
        <f t="shared" si="8"/>
        <v>28.163574798322049</v>
      </c>
      <c r="O61" s="123">
        <f t="shared" si="8"/>
        <v>28.443713793333881</v>
      </c>
      <c r="P61" s="123">
        <f t="shared" si="8"/>
        <v>28.728333370418781</v>
      </c>
      <c r="Q61" s="123">
        <f t="shared" si="8"/>
        <v>29.017695476695213</v>
      </c>
      <c r="R61" s="123">
        <f t="shared" si="8"/>
        <v>29.311523547459981</v>
      </c>
      <c r="S61" s="123">
        <f t="shared" si="8"/>
        <v>29.609786008730058</v>
      </c>
      <c r="T61" s="123">
        <f t="shared" si="8"/>
        <v>29.913046222221144</v>
      </c>
      <c r="U61" s="123">
        <f t="shared" si="8"/>
        <v>30.22095161178942</v>
      </c>
      <c r="V61" s="123">
        <f t="shared" si="8"/>
        <v>30.534160553451365</v>
      </c>
      <c r="W61" s="123">
        <f t="shared" si="8"/>
        <v>30.853137301698176</v>
      </c>
      <c r="X61" s="123">
        <f t="shared" si="8"/>
        <v>31.177417017335269</v>
      </c>
      <c r="Y61" s="123">
        <f t="shared" si="8"/>
        <v>31.507915638222162</v>
      </c>
      <c r="Z61" s="123">
        <f t="shared" si="8"/>
        <v>31.844378233681063</v>
      </c>
      <c r="AA61" s="123">
        <f t="shared" si="8"/>
        <v>32.186979630025412</v>
      </c>
      <c r="AB61" s="123">
        <f t="shared" si="8"/>
        <v>32.536330549945447</v>
      </c>
      <c r="AC61" s="123">
        <f t="shared" si="8"/>
        <v>32.892518114246201</v>
      </c>
      <c r="AD61" s="123">
        <f t="shared" si="8"/>
        <v>33.25557360455899</v>
      </c>
      <c r="AE61" s="123">
        <f t="shared" si="8"/>
        <v>33.625872692811534</v>
      </c>
      <c r="AF61" s="123">
        <f t="shared" si="8"/>
        <v>34.003018657754097</v>
      </c>
      <c r="AG61" s="123">
        <f t="shared" si="8"/>
        <v>34.387863704576766</v>
      </c>
      <c r="AH61" s="123">
        <f t="shared" si="8"/>
        <v>34.780083907601785</v>
      </c>
      <c r="AI61" s="123">
        <f t="shared" si="8"/>
        <v>35.179928350473062</v>
      </c>
      <c r="AJ61" s="123">
        <f t="shared" si="8"/>
        <v>35.586923423445164</v>
      </c>
      <c r="AK61" s="115"/>
    </row>
    <row r="62" spans="1:37" s="98" customFormat="1" ht="15" hidden="1" customHeight="1" x14ac:dyDescent="0.55000000000000004">
      <c r="A62" s="120" t="s">
        <v>307</v>
      </c>
      <c r="B62" s="106" t="s">
        <v>246</v>
      </c>
      <c r="C62" s="123">
        <f>'AEO49'!C66*TX_AEO49!$B$2</f>
        <v>10.020496959000001</v>
      </c>
      <c r="D62" s="123">
        <f t="shared" si="2"/>
        <v>10.113316512478072</v>
      </c>
      <c r="E62" s="123">
        <f t="shared" si="8"/>
        <v>10.207364172346566</v>
      </c>
      <c r="F62" s="123">
        <f t="shared" si="8"/>
        <v>10.302792946688916</v>
      </c>
      <c r="G62" s="123">
        <f t="shared" si="8"/>
        <v>10.3995755827446</v>
      </c>
      <c r="H62" s="123">
        <f t="shared" si="8"/>
        <v>10.49796105064787</v>
      </c>
      <c r="I62" s="123">
        <f t="shared" si="8"/>
        <v>10.597997389163035</v>
      </c>
      <c r="J62" s="123">
        <f t="shared" si="8"/>
        <v>10.699802963033882</v>
      </c>
      <c r="K62" s="123">
        <f t="shared" si="8"/>
        <v>10.803549949658448</v>
      </c>
      <c r="L62" s="123">
        <f t="shared" si="8"/>
        <v>10.908744681446787</v>
      </c>
      <c r="M62" s="123">
        <f t="shared" si="8"/>
        <v>11.015758419522101</v>
      </c>
      <c r="N62" s="123">
        <f t="shared" si="8"/>
        <v>11.124504093624076</v>
      </c>
      <c r="O62" s="123">
        <f t="shared" si="8"/>
        <v>11.235157922873711</v>
      </c>
      <c r="P62" s="123">
        <f t="shared" si="8"/>
        <v>11.347581564868021</v>
      </c>
      <c r="Q62" s="123">
        <f t="shared" si="8"/>
        <v>11.461878487714749</v>
      </c>
      <c r="R62" s="123">
        <f t="shared" si="8"/>
        <v>11.577939449416212</v>
      </c>
      <c r="S62" s="123">
        <f t="shared" si="8"/>
        <v>11.695751978370136</v>
      </c>
      <c r="T62" s="123">
        <f t="shared" si="8"/>
        <v>11.815538600294847</v>
      </c>
      <c r="U62" s="123">
        <f t="shared" si="8"/>
        <v>11.937160048964966</v>
      </c>
      <c r="V62" s="123">
        <f t="shared" si="8"/>
        <v>12.060876380383432</v>
      </c>
      <c r="W62" s="123">
        <f t="shared" si="8"/>
        <v>12.186870973294768</v>
      </c>
      <c r="X62" s="123">
        <f t="shared" si="8"/>
        <v>12.314960217998854</v>
      </c>
      <c r="Y62" s="123">
        <f t="shared" si="8"/>
        <v>12.445505906439385</v>
      </c>
      <c r="Z62" s="123">
        <f t="shared" si="8"/>
        <v>12.57840734197579</v>
      </c>
      <c r="AA62" s="123">
        <f t="shared" si="8"/>
        <v>12.713733580331764</v>
      </c>
      <c r="AB62" s="123">
        <f t="shared" si="8"/>
        <v>12.851725854629036</v>
      </c>
      <c r="AC62" s="123">
        <f t="shared" si="8"/>
        <v>12.992418577251655</v>
      </c>
      <c r="AD62" s="123">
        <f t="shared" si="8"/>
        <v>13.13582410432409</v>
      </c>
      <c r="AE62" s="123">
        <f t="shared" si="8"/>
        <v>13.282090824817828</v>
      </c>
      <c r="AF62" s="123">
        <f t="shared" si="8"/>
        <v>13.43106203535987</v>
      </c>
      <c r="AG62" s="123">
        <f t="shared" si="8"/>
        <v>13.583074353733771</v>
      </c>
      <c r="AH62" s="123">
        <f t="shared" si="8"/>
        <v>13.737999830538437</v>
      </c>
      <c r="AI62" s="123">
        <f t="shared" si="8"/>
        <v>13.895936852858464</v>
      </c>
      <c r="AJ62" s="123">
        <f t="shared" si="8"/>
        <v>14.056698346659765</v>
      </c>
      <c r="AK62" s="115"/>
    </row>
    <row r="63" spans="1:37" s="98" customFormat="1" ht="15" hidden="1" customHeight="1" x14ac:dyDescent="0.55000000000000004">
      <c r="A63" s="120" t="s">
        <v>308</v>
      </c>
      <c r="B63" s="106" t="s">
        <v>248</v>
      </c>
      <c r="C63" s="123">
        <f>'AEO49'!C67*TX_AEO49!$B$2</f>
        <v>32.680004687999997</v>
      </c>
      <c r="D63" s="123">
        <f t="shared" si="2"/>
        <v>32.982718560895989</v>
      </c>
      <c r="E63" s="123">
        <f t="shared" si="8"/>
        <v>33.28943767652202</v>
      </c>
      <c r="F63" s="123">
        <f t="shared" si="8"/>
        <v>33.600661042552488</v>
      </c>
      <c r="G63" s="123">
        <f t="shared" si="8"/>
        <v>33.916299779129922</v>
      </c>
      <c r="H63" s="123">
        <f t="shared" si="8"/>
        <v>34.237165856477731</v>
      </c>
      <c r="I63" s="123">
        <f t="shared" si="8"/>
        <v>34.563415944175198</v>
      </c>
      <c r="J63" s="123">
        <f t="shared" si="8"/>
        <v>34.895436067027049</v>
      </c>
      <c r="K63" s="123">
        <f t="shared" si="8"/>
        <v>35.233787749895583</v>
      </c>
      <c r="L63" s="123">
        <f t="shared" si="8"/>
        <v>35.576860986887908</v>
      </c>
      <c r="M63" s="123">
        <f t="shared" si="8"/>
        <v>35.92586657775739</v>
      </c>
      <c r="N63" s="123">
        <f t="shared" si="8"/>
        <v>36.280520558891567</v>
      </c>
      <c r="O63" s="123">
        <f t="shared" si="8"/>
        <v>36.64139763648754</v>
      </c>
      <c r="P63" s="123">
        <f t="shared" si="8"/>
        <v>37.008046632285719</v>
      </c>
      <c r="Q63" s="123">
        <f t="shared" si="8"/>
        <v>37.380804988456887</v>
      </c>
      <c r="R63" s="123">
        <f t="shared" si="8"/>
        <v>37.759316432351994</v>
      </c>
      <c r="S63" s="123">
        <f t="shared" si="8"/>
        <v>38.143540290137949</v>
      </c>
      <c r="T63" s="123">
        <f t="shared" si="8"/>
        <v>38.534202288447652</v>
      </c>
      <c r="U63" s="123">
        <f t="shared" si="8"/>
        <v>38.930848236144989</v>
      </c>
      <c r="V63" s="123">
        <f t="shared" si="8"/>
        <v>39.334326257971675</v>
      </c>
      <c r="W63" s="123">
        <f t="shared" si="8"/>
        <v>39.74523440991787</v>
      </c>
      <c r="X63" s="123">
        <f t="shared" si="8"/>
        <v>40.162973882774274</v>
      </c>
      <c r="Y63" s="123">
        <f t="shared" si="8"/>
        <v>40.588724594309895</v>
      </c>
      <c r="Z63" s="123">
        <f t="shared" si="8"/>
        <v>41.022158140983521</v>
      </c>
      <c r="AA63" s="123">
        <f t="shared" si="8"/>
        <v>41.463499735315381</v>
      </c>
      <c r="AB63" s="123">
        <f t="shared" si="8"/>
        <v>41.913536114687993</v>
      </c>
      <c r="AC63" s="123">
        <f t="shared" si="8"/>
        <v>42.372379508751905</v>
      </c>
      <c r="AD63" s="123">
        <f t="shared" si="8"/>
        <v>42.840070214730623</v>
      </c>
      <c r="AE63" s="123">
        <f t="shared" si="8"/>
        <v>43.317092175915946</v>
      </c>
      <c r="AF63" s="123">
        <f t="shared" si="8"/>
        <v>43.802934333127354</v>
      </c>
      <c r="AG63" s="123">
        <f t="shared" si="8"/>
        <v>44.298694503248555</v>
      </c>
      <c r="AH63" s="123">
        <f t="shared" si="8"/>
        <v>44.80395540288086</v>
      </c>
      <c r="AI63" s="123">
        <f t="shared" si="8"/>
        <v>45.319037903374166</v>
      </c>
      <c r="AJ63" s="123">
        <f t="shared" si="8"/>
        <v>45.843331897232204</v>
      </c>
      <c r="AK63" s="115"/>
    </row>
    <row r="64" spans="1:37" s="98" customFormat="1" ht="15" hidden="1" customHeight="1" x14ac:dyDescent="0.55000000000000004">
      <c r="A64" s="120" t="s">
        <v>309</v>
      </c>
      <c r="B64" s="105" t="s">
        <v>310</v>
      </c>
      <c r="C64" s="123">
        <f>'AEO49'!C68*TX_AEO49!$B$2</f>
        <v>2602.078171875</v>
      </c>
      <c r="D64" s="123">
        <f t="shared" si="2"/>
        <v>2626.1811415197885</v>
      </c>
      <c r="E64" s="123">
        <f t="shared" si="8"/>
        <v>2650.6030203807904</v>
      </c>
      <c r="F64" s="123">
        <f t="shared" si="8"/>
        <v>2675.3835409179469</v>
      </c>
      <c r="G64" s="123">
        <f t="shared" si="8"/>
        <v>2700.5156262553742</v>
      </c>
      <c r="H64" s="123">
        <f t="shared" si="8"/>
        <v>2726.0639278524195</v>
      </c>
      <c r="I64" s="123">
        <f t="shared" si="8"/>
        <v>2752.0409202021669</v>
      </c>
      <c r="J64" s="123">
        <f t="shared" si="8"/>
        <v>2778.4773397358917</v>
      </c>
      <c r="K64" s="123">
        <f t="shared" si="8"/>
        <v>2805.4178967160647</v>
      </c>
      <c r="L64" s="123">
        <f t="shared" si="8"/>
        <v>2832.7343977341939</v>
      </c>
      <c r="M64" s="123">
        <f t="shared" si="8"/>
        <v>2860.5232502308177</v>
      </c>
      <c r="N64" s="123">
        <f t="shared" si="8"/>
        <v>2888.7618441872214</v>
      </c>
      <c r="O64" s="123">
        <f t="shared" si="8"/>
        <v>2917.4959394025541</v>
      </c>
      <c r="P64" s="123">
        <f t="shared" si="8"/>
        <v>2946.6896117356755</v>
      </c>
      <c r="Q64" s="123">
        <f t="shared" si="8"/>
        <v>2976.369729325535</v>
      </c>
      <c r="R64" s="123">
        <f t="shared" si="8"/>
        <v>3006.5079246950722</v>
      </c>
      <c r="S64" s="123">
        <f t="shared" si="8"/>
        <v>3037.1009592739674</v>
      </c>
      <c r="T64" s="123">
        <f t="shared" si="8"/>
        <v>3068.2066175530194</v>
      </c>
      <c r="U64" s="123">
        <f t="shared" si="8"/>
        <v>3099.7887354969898</v>
      </c>
      <c r="V64" s="123">
        <f t="shared" si="8"/>
        <v>3131.9148432943989</v>
      </c>
      <c r="W64" s="123">
        <f t="shared" si="8"/>
        <v>3164.6325599236529</v>
      </c>
      <c r="X64" s="123">
        <f t="shared" si="8"/>
        <v>3197.8942064328216</v>
      </c>
      <c r="Y64" s="123">
        <f t="shared" si="8"/>
        <v>3231.7937313479415</v>
      </c>
      <c r="Z64" s="123">
        <f t="shared" si="8"/>
        <v>3266.3049862123553</v>
      </c>
      <c r="AA64" s="123">
        <f t="shared" si="8"/>
        <v>3301.4459031098713</v>
      </c>
      <c r="AB64" s="123">
        <f t="shared" si="8"/>
        <v>3337.2791243867682</v>
      </c>
      <c r="AC64" s="123">
        <f t="shared" si="8"/>
        <v>3373.8135860981879</v>
      </c>
      <c r="AD64" s="123">
        <f t="shared" si="8"/>
        <v>3411.0524968276864</v>
      </c>
      <c r="AE64" s="123">
        <f t="shared" si="8"/>
        <v>3449.0343895647188</v>
      </c>
      <c r="AF64" s="123">
        <f t="shared" si="8"/>
        <v>3487.718572272951</v>
      </c>
      <c r="AG64" s="123">
        <f t="shared" si="8"/>
        <v>3527.192456364256</v>
      </c>
      <c r="AH64" s="123">
        <f t="shared" si="8"/>
        <v>3567.4228165060922</v>
      </c>
      <c r="AI64" s="123">
        <f t="shared" si="8"/>
        <v>3608.435201419873</v>
      </c>
      <c r="AJ64" s="123">
        <f t="shared" si="8"/>
        <v>3650.1810325508004</v>
      </c>
      <c r="AK64" s="115"/>
    </row>
    <row r="65" spans="1:37" s="98" customFormat="1" ht="15" hidden="1" customHeight="1" x14ac:dyDescent="0.55000000000000004">
      <c r="C65" s="123">
        <f>'AEO49'!C69*TX_AEO49!$B$2</f>
        <v>0</v>
      </c>
      <c r="D65" s="123">
        <f t="shared" si="2"/>
        <v>0</v>
      </c>
      <c r="E65" s="123">
        <f t="shared" si="8"/>
        <v>0</v>
      </c>
      <c r="F65" s="123">
        <f t="shared" si="8"/>
        <v>0</v>
      </c>
      <c r="G65" s="123">
        <f t="shared" si="8"/>
        <v>0</v>
      </c>
      <c r="H65" s="123">
        <f t="shared" si="8"/>
        <v>0</v>
      </c>
      <c r="I65" s="123">
        <f t="shared" si="8"/>
        <v>0</v>
      </c>
      <c r="J65" s="123">
        <f t="shared" si="8"/>
        <v>0</v>
      </c>
      <c r="K65" s="123">
        <f t="shared" si="8"/>
        <v>0</v>
      </c>
      <c r="L65" s="123">
        <f t="shared" si="8"/>
        <v>0</v>
      </c>
      <c r="M65" s="123">
        <f t="shared" si="8"/>
        <v>0</v>
      </c>
      <c r="N65" s="123">
        <f t="shared" si="8"/>
        <v>0</v>
      </c>
      <c r="O65" s="123">
        <f t="shared" si="8"/>
        <v>0</v>
      </c>
      <c r="P65" s="123">
        <f t="shared" si="8"/>
        <v>0</v>
      </c>
      <c r="Q65" s="123">
        <f t="shared" si="8"/>
        <v>0</v>
      </c>
      <c r="R65" s="123">
        <f t="shared" si="8"/>
        <v>0</v>
      </c>
      <c r="S65" s="123">
        <f t="shared" si="8"/>
        <v>0</v>
      </c>
      <c r="T65" s="123">
        <f t="shared" si="8"/>
        <v>0</v>
      </c>
      <c r="U65" s="123">
        <f t="shared" si="8"/>
        <v>0</v>
      </c>
      <c r="V65" s="123">
        <f t="shared" si="8"/>
        <v>0</v>
      </c>
      <c r="W65" s="123">
        <f t="shared" si="8"/>
        <v>0</v>
      </c>
      <c r="X65" s="123">
        <f t="shared" si="8"/>
        <v>0</v>
      </c>
      <c r="Y65" s="123">
        <f t="shared" si="8"/>
        <v>0</v>
      </c>
      <c r="Z65" s="123">
        <f t="shared" si="8"/>
        <v>0</v>
      </c>
      <c r="AA65" s="123">
        <f t="shared" si="8"/>
        <v>0</v>
      </c>
      <c r="AB65" s="123">
        <f t="shared" si="8"/>
        <v>0</v>
      </c>
      <c r="AC65" s="123">
        <f t="shared" si="8"/>
        <v>0</v>
      </c>
      <c r="AD65" s="123">
        <f t="shared" si="8"/>
        <v>0</v>
      </c>
      <c r="AE65" s="123">
        <f t="shared" si="8"/>
        <v>0</v>
      </c>
      <c r="AF65" s="123">
        <f t="shared" si="8"/>
        <v>0</v>
      </c>
      <c r="AG65" s="123">
        <f t="shared" si="8"/>
        <v>0</v>
      </c>
      <c r="AH65" s="123">
        <f t="shared" si="8"/>
        <v>0</v>
      </c>
      <c r="AI65" s="123">
        <f t="shared" si="8"/>
        <v>0</v>
      </c>
      <c r="AJ65" s="123">
        <f t="shared" si="8"/>
        <v>0</v>
      </c>
      <c r="AK65" s="115"/>
    </row>
    <row r="66" spans="1:37" s="98" customFormat="1" ht="15" hidden="1" customHeight="1" x14ac:dyDescent="0.55000000000000004">
      <c r="C66" s="123">
        <f>'AEO49'!C70*TX_AEO49!$B$2</f>
        <v>0</v>
      </c>
      <c r="D66" s="123">
        <f t="shared" si="2"/>
        <v>0</v>
      </c>
      <c r="E66" s="123">
        <f t="shared" si="8"/>
        <v>0</v>
      </c>
      <c r="F66" s="123">
        <f t="shared" si="8"/>
        <v>0</v>
      </c>
      <c r="G66" s="123">
        <f t="shared" si="8"/>
        <v>0</v>
      </c>
      <c r="H66" s="123">
        <f t="shared" si="8"/>
        <v>0</v>
      </c>
      <c r="I66" s="123">
        <f t="shared" si="8"/>
        <v>0</v>
      </c>
      <c r="J66" s="123">
        <f t="shared" si="8"/>
        <v>0</v>
      </c>
      <c r="K66" s="123">
        <f t="shared" si="8"/>
        <v>0</v>
      </c>
      <c r="L66" s="123">
        <f t="shared" si="8"/>
        <v>0</v>
      </c>
      <c r="M66" s="123">
        <f t="shared" si="8"/>
        <v>0</v>
      </c>
      <c r="N66" s="123">
        <f t="shared" si="8"/>
        <v>0</v>
      </c>
      <c r="O66" s="123">
        <f t="shared" si="8"/>
        <v>0</v>
      </c>
      <c r="P66" s="123">
        <f t="shared" si="8"/>
        <v>0</v>
      </c>
      <c r="Q66" s="123">
        <f t="shared" si="8"/>
        <v>0</v>
      </c>
      <c r="R66" s="123">
        <f t="shared" si="8"/>
        <v>0</v>
      </c>
      <c r="S66" s="123">
        <f t="shared" si="8"/>
        <v>0</v>
      </c>
      <c r="T66" s="123">
        <f t="shared" si="8"/>
        <v>0</v>
      </c>
      <c r="U66" s="123">
        <f t="shared" si="8"/>
        <v>0</v>
      </c>
      <c r="V66" s="123">
        <f t="shared" si="8"/>
        <v>0</v>
      </c>
      <c r="W66" s="123">
        <f t="shared" ref="E66:AJ75" si="9">V66*W$6</f>
        <v>0</v>
      </c>
      <c r="X66" s="123">
        <f t="shared" si="9"/>
        <v>0</v>
      </c>
      <c r="Y66" s="123">
        <f t="shared" si="9"/>
        <v>0</v>
      </c>
      <c r="Z66" s="123">
        <f t="shared" si="9"/>
        <v>0</v>
      </c>
      <c r="AA66" s="123">
        <f t="shared" si="9"/>
        <v>0</v>
      </c>
      <c r="AB66" s="123">
        <f t="shared" si="9"/>
        <v>0</v>
      </c>
      <c r="AC66" s="123">
        <f t="shared" si="9"/>
        <v>0</v>
      </c>
      <c r="AD66" s="123">
        <f t="shared" si="9"/>
        <v>0</v>
      </c>
      <c r="AE66" s="123">
        <f t="shared" si="9"/>
        <v>0</v>
      </c>
      <c r="AF66" s="123">
        <f t="shared" si="9"/>
        <v>0</v>
      </c>
      <c r="AG66" s="123">
        <f t="shared" si="9"/>
        <v>0</v>
      </c>
      <c r="AH66" s="123">
        <f t="shared" si="9"/>
        <v>0</v>
      </c>
      <c r="AI66" s="123">
        <f t="shared" si="9"/>
        <v>0</v>
      </c>
      <c r="AJ66" s="123">
        <f t="shared" si="9"/>
        <v>0</v>
      </c>
      <c r="AK66" s="115"/>
    </row>
    <row r="67" spans="1:37" s="98" customFormat="1" ht="15" customHeight="1" x14ac:dyDescent="0.55000000000000004">
      <c r="B67" s="105" t="s">
        <v>311</v>
      </c>
      <c r="C67" s="123">
        <f>'AEO49'!C71*TX_AEO49!$B$2</f>
        <v>0</v>
      </c>
      <c r="D67" s="123">
        <f t="shared" si="2"/>
        <v>0</v>
      </c>
      <c r="E67" s="123">
        <f t="shared" si="9"/>
        <v>0</v>
      </c>
      <c r="F67" s="123">
        <f t="shared" si="9"/>
        <v>0</v>
      </c>
      <c r="G67" s="123">
        <f t="shared" si="9"/>
        <v>0</v>
      </c>
      <c r="H67" s="123">
        <f t="shared" si="9"/>
        <v>0</v>
      </c>
      <c r="I67" s="123">
        <f t="shared" si="9"/>
        <v>0</v>
      </c>
      <c r="J67" s="123">
        <f t="shared" si="9"/>
        <v>0</v>
      </c>
      <c r="K67" s="123">
        <f t="shared" si="9"/>
        <v>0</v>
      </c>
      <c r="L67" s="123">
        <f t="shared" si="9"/>
        <v>0</v>
      </c>
      <c r="M67" s="123">
        <f t="shared" si="9"/>
        <v>0</v>
      </c>
      <c r="N67" s="123">
        <f t="shared" si="9"/>
        <v>0</v>
      </c>
      <c r="O67" s="123">
        <f t="shared" si="9"/>
        <v>0</v>
      </c>
      <c r="P67" s="123">
        <f t="shared" si="9"/>
        <v>0</v>
      </c>
      <c r="Q67" s="123">
        <f t="shared" si="9"/>
        <v>0</v>
      </c>
      <c r="R67" s="123">
        <f t="shared" si="9"/>
        <v>0</v>
      </c>
      <c r="S67" s="123">
        <f t="shared" si="9"/>
        <v>0</v>
      </c>
      <c r="T67" s="123">
        <f t="shared" si="9"/>
        <v>0</v>
      </c>
      <c r="U67" s="123">
        <f t="shared" si="9"/>
        <v>0</v>
      </c>
      <c r="V67" s="123">
        <f t="shared" si="9"/>
        <v>0</v>
      </c>
      <c r="W67" s="123">
        <f t="shared" si="9"/>
        <v>0</v>
      </c>
      <c r="X67" s="123">
        <f t="shared" si="9"/>
        <v>0</v>
      </c>
      <c r="Y67" s="123">
        <f t="shared" si="9"/>
        <v>0</v>
      </c>
      <c r="Z67" s="123">
        <f t="shared" si="9"/>
        <v>0</v>
      </c>
      <c r="AA67" s="123">
        <f t="shared" si="9"/>
        <v>0</v>
      </c>
      <c r="AB67" s="123">
        <f t="shared" si="9"/>
        <v>0</v>
      </c>
      <c r="AC67" s="123">
        <f t="shared" si="9"/>
        <v>0</v>
      </c>
      <c r="AD67" s="123">
        <f t="shared" si="9"/>
        <v>0</v>
      </c>
      <c r="AE67" s="123">
        <f t="shared" si="9"/>
        <v>0</v>
      </c>
      <c r="AF67" s="123">
        <f t="shared" si="9"/>
        <v>0</v>
      </c>
      <c r="AG67" s="123">
        <f t="shared" si="9"/>
        <v>0</v>
      </c>
      <c r="AH67" s="123">
        <f t="shared" si="9"/>
        <v>0</v>
      </c>
      <c r="AI67" s="123">
        <f t="shared" si="9"/>
        <v>0</v>
      </c>
      <c r="AJ67" s="123">
        <f t="shared" si="9"/>
        <v>0</v>
      </c>
      <c r="AK67" s="115"/>
    </row>
    <row r="68" spans="1:37" s="98" customFormat="1" ht="15" customHeight="1" x14ac:dyDescent="0.55000000000000004">
      <c r="A68" s="102" t="s">
        <v>312</v>
      </c>
      <c r="B68" s="106" t="s">
        <v>242</v>
      </c>
      <c r="C68" s="123">
        <f>'AEO49'!C72*TX_AEO49!$B$2</f>
        <v>533.399396454</v>
      </c>
      <c r="D68" s="123">
        <f>C68*D$6</f>
        <v>538.34025856961239</v>
      </c>
      <c r="E68" s="123">
        <f t="shared" ref="E68:AJ68" si="10">D68*E$6</f>
        <v>543.34649381094039</v>
      </c>
      <c r="F68" s="123">
        <f t="shared" si="10"/>
        <v>548.42624692566358</v>
      </c>
      <c r="G68" s="123">
        <f t="shared" si="10"/>
        <v>553.57806722664805</v>
      </c>
      <c r="H68" s="123">
        <f t="shared" si="10"/>
        <v>558.81520760143906</v>
      </c>
      <c r="I68" s="123">
        <f t="shared" si="10"/>
        <v>564.14022519345895</v>
      </c>
      <c r="J68" s="123">
        <f t="shared" si="10"/>
        <v>569.55942065657314</v>
      </c>
      <c r="K68" s="123">
        <f t="shared" si="10"/>
        <v>575.08195913703867</v>
      </c>
      <c r="L68" s="123">
        <f t="shared" si="10"/>
        <v>580.68156229800206</v>
      </c>
      <c r="M68" s="123">
        <f t="shared" si="10"/>
        <v>586.37799267817297</v>
      </c>
      <c r="N68" s="123">
        <f t="shared" si="10"/>
        <v>592.16661545509817</v>
      </c>
      <c r="O68" s="123">
        <f t="shared" si="10"/>
        <v>598.05681091931297</v>
      </c>
      <c r="P68" s="123">
        <f t="shared" si="10"/>
        <v>604.04121498951895</v>
      </c>
      <c r="Q68" s="123">
        <f t="shared" si="10"/>
        <v>610.12533535924138</v>
      </c>
      <c r="R68" s="123">
        <f t="shared" si="10"/>
        <v>616.30335698598606</v>
      </c>
      <c r="S68" s="123">
        <f t="shared" si="10"/>
        <v>622.5746159959798</v>
      </c>
      <c r="T68" s="123">
        <f t="shared" si="10"/>
        <v>628.9509576184895</v>
      </c>
      <c r="U68" s="123">
        <f t="shared" si="10"/>
        <v>635.42496859638186</v>
      </c>
      <c r="V68" s="123">
        <f t="shared" si="10"/>
        <v>642.01049192722257</v>
      </c>
      <c r="W68" s="123">
        <f t="shared" si="10"/>
        <v>648.71728901426854</v>
      </c>
      <c r="X68" s="123">
        <f t="shared" si="10"/>
        <v>655.53558616030409</v>
      </c>
      <c r="Y68" s="123">
        <f t="shared" si="10"/>
        <v>662.48464185172963</v>
      </c>
      <c r="Z68" s="123">
        <f t="shared" si="10"/>
        <v>669.55909592252488</v>
      </c>
      <c r="AA68" s="123">
        <f t="shared" si="10"/>
        <v>676.76262426635969</v>
      </c>
      <c r="AB68" s="123">
        <f t="shared" si="10"/>
        <v>684.10806792316066</v>
      </c>
      <c r="AC68" s="123">
        <f t="shared" si="10"/>
        <v>691.59725869278338</v>
      </c>
      <c r="AD68" s="123">
        <f t="shared" si="10"/>
        <v>699.23085430202127</v>
      </c>
      <c r="AE68" s="123">
        <f t="shared" si="10"/>
        <v>707.01675361937919</v>
      </c>
      <c r="AF68" s="123">
        <f t="shared" si="10"/>
        <v>714.94661519383715</v>
      </c>
      <c r="AG68" s="123">
        <f t="shared" si="10"/>
        <v>723.03835747029041</v>
      </c>
      <c r="AH68" s="123">
        <f t="shared" si="10"/>
        <v>731.28516959558476</v>
      </c>
      <c r="AI68" s="123">
        <f t="shared" si="10"/>
        <v>739.69228879615298</v>
      </c>
      <c r="AJ68" s="123">
        <f t="shared" si="10"/>
        <v>748.24975696539786</v>
      </c>
      <c r="AK68" s="115"/>
    </row>
    <row r="69" spans="1:37" s="98" customFormat="1" ht="15" hidden="1" customHeight="1" x14ac:dyDescent="0.55000000000000004">
      <c r="A69" s="102" t="s">
        <v>313</v>
      </c>
      <c r="B69" s="106" t="s">
        <v>244</v>
      </c>
      <c r="C69" s="123">
        <f>'AEO49'!C73*TX_AEO49!$B$2</f>
        <v>302.99408572499999</v>
      </c>
      <c r="D69" s="123">
        <f t="shared" si="2"/>
        <v>305.80071057190753</v>
      </c>
      <c r="E69" s="123">
        <f t="shared" si="9"/>
        <v>308.64447020109804</v>
      </c>
      <c r="F69" s="123">
        <f t="shared" si="9"/>
        <v>311.52999118394189</v>
      </c>
      <c r="G69" s="123">
        <f t="shared" si="9"/>
        <v>314.4564494669724</v>
      </c>
      <c r="H69" s="123">
        <f t="shared" si="9"/>
        <v>317.43137326745352</v>
      </c>
      <c r="I69" s="123">
        <f t="shared" si="9"/>
        <v>320.456215154208</v>
      </c>
      <c r="J69" s="123">
        <f t="shared" si="9"/>
        <v>323.53455417301296</v>
      </c>
      <c r="K69" s="123">
        <f t="shared" si="9"/>
        <v>326.67159652606722</v>
      </c>
      <c r="L69" s="123">
        <f t="shared" si="9"/>
        <v>329.85241497366599</v>
      </c>
      <c r="M69" s="123">
        <f t="shared" si="9"/>
        <v>333.08823549841765</v>
      </c>
      <c r="N69" s="123">
        <f t="shared" si="9"/>
        <v>336.37642531933096</v>
      </c>
      <c r="O69" s="123">
        <f t="shared" si="9"/>
        <v>339.72231284992398</v>
      </c>
      <c r="P69" s="123">
        <f t="shared" si="9"/>
        <v>343.12171497132738</v>
      </c>
      <c r="Q69" s="123">
        <f t="shared" si="9"/>
        <v>346.57776029331319</v>
      </c>
      <c r="R69" s="123">
        <f t="shared" si="9"/>
        <v>350.08714561851048</v>
      </c>
      <c r="S69" s="123">
        <f t="shared" si="9"/>
        <v>353.64949383770568</v>
      </c>
      <c r="T69" s="123">
        <f t="shared" si="9"/>
        <v>357.27153355695987</v>
      </c>
      <c r="U69" s="123">
        <f t="shared" si="9"/>
        <v>360.94905372338786</v>
      </c>
      <c r="V69" s="123">
        <f t="shared" si="9"/>
        <v>364.68991776244349</v>
      </c>
      <c r="W69" s="123">
        <f t="shared" si="9"/>
        <v>368.49967057626736</v>
      </c>
      <c r="X69" s="123">
        <f t="shared" si="9"/>
        <v>372.3727602792149</v>
      </c>
      <c r="Y69" s="123">
        <f t="shared" si="9"/>
        <v>376.32012653023236</v>
      </c>
      <c r="Z69" s="123">
        <f t="shared" si="9"/>
        <v>380.338724521595</v>
      </c>
      <c r="AA69" s="123">
        <f t="shared" si="9"/>
        <v>384.43064232098561</v>
      </c>
      <c r="AB69" s="123">
        <f t="shared" si="9"/>
        <v>388.60317419828561</v>
      </c>
      <c r="AC69" s="123">
        <f t="shared" si="9"/>
        <v>392.85736069558442</v>
      </c>
      <c r="AD69" s="123">
        <f t="shared" si="9"/>
        <v>397.19357543034346</v>
      </c>
      <c r="AE69" s="123">
        <f t="shared" si="9"/>
        <v>401.61630530385435</v>
      </c>
      <c r="AF69" s="123">
        <f t="shared" si="9"/>
        <v>406.12081200868317</v>
      </c>
      <c r="AG69" s="123">
        <f t="shared" si="9"/>
        <v>410.71727400184506</v>
      </c>
      <c r="AH69" s="123">
        <f t="shared" si="9"/>
        <v>415.40182242214854</v>
      </c>
      <c r="AI69" s="123">
        <f t="shared" si="9"/>
        <v>420.17743224227877</v>
      </c>
      <c r="AJ69" s="123">
        <f t="shared" si="9"/>
        <v>425.03844682403178</v>
      </c>
      <c r="AK69" s="115"/>
    </row>
    <row r="70" spans="1:37" s="98" customFormat="1" ht="15" hidden="1" customHeight="1" x14ac:dyDescent="0.55000000000000004">
      <c r="A70" s="102" t="s">
        <v>314</v>
      </c>
      <c r="B70" s="106" t="s">
        <v>246</v>
      </c>
      <c r="C70" s="123">
        <f>'AEO49'!C74*TX_AEO49!$B$2</f>
        <v>45.226076139000007</v>
      </c>
      <c r="D70" s="123">
        <f t="shared" si="2"/>
        <v>45.64500388379782</v>
      </c>
      <c r="E70" s="123">
        <f t="shared" si="9"/>
        <v>46.069474510684948</v>
      </c>
      <c r="F70" s="123">
        <f t="shared" si="9"/>
        <v>46.500178599705428</v>
      </c>
      <c r="G70" s="123">
        <f t="shared" si="9"/>
        <v>46.936993149432546</v>
      </c>
      <c r="H70" s="123">
        <f t="shared" si="9"/>
        <v>47.381041850866261</v>
      </c>
      <c r="I70" s="123">
        <f t="shared" si="9"/>
        <v>47.832541520080788</v>
      </c>
      <c r="J70" s="123">
        <f t="shared" si="9"/>
        <v>48.292026379374327</v>
      </c>
      <c r="K70" s="123">
        <f t="shared" si="9"/>
        <v>48.760273526743624</v>
      </c>
      <c r="L70" s="123">
        <f t="shared" si="9"/>
        <v>49.235054864310733</v>
      </c>
      <c r="M70" s="123">
        <f t="shared" si="9"/>
        <v>49.718046025918355</v>
      </c>
      <c r="N70" s="123">
        <f t="shared" si="9"/>
        <v>50.208854032431994</v>
      </c>
      <c r="O70" s="123">
        <f t="shared" si="9"/>
        <v>50.708274223585398</v>
      </c>
      <c r="P70" s="123">
        <f t="shared" si="9"/>
        <v>51.215682210780251</v>
      </c>
      <c r="Q70" s="123">
        <f t="shared" si="9"/>
        <v>51.731544982484081</v>
      </c>
      <c r="R70" s="123">
        <f t="shared" si="9"/>
        <v>52.255369490605055</v>
      </c>
      <c r="S70" s="123">
        <f t="shared" si="9"/>
        <v>52.787099446354688</v>
      </c>
      <c r="T70" s="123">
        <f t="shared" si="9"/>
        <v>53.327739187653627</v>
      </c>
      <c r="U70" s="123">
        <f t="shared" si="9"/>
        <v>53.87666015636367</v>
      </c>
      <c r="V70" s="123">
        <f t="shared" si="9"/>
        <v>54.435036077963439</v>
      </c>
      <c r="W70" s="123">
        <f t="shared" si="9"/>
        <v>55.003694606120817</v>
      </c>
      <c r="X70" s="123">
        <f t="shared" si="9"/>
        <v>55.581807044782948</v>
      </c>
      <c r="Y70" s="123">
        <f t="shared" si="9"/>
        <v>56.171006290008691</v>
      </c>
      <c r="Z70" s="123">
        <f t="shared" si="9"/>
        <v>56.770837861950177</v>
      </c>
      <c r="AA70" s="123">
        <f t="shared" si="9"/>
        <v>57.381613433714087</v>
      </c>
      <c r="AB70" s="123">
        <f t="shared" si="9"/>
        <v>58.004421776403809</v>
      </c>
      <c r="AC70" s="123">
        <f t="shared" si="9"/>
        <v>58.639418205380203</v>
      </c>
      <c r="AD70" s="123">
        <f t="shared" si="9"/>
        <v>59.286658488239247</v>
      </c>
      <c r="AE70" s="123">
        <f t="shared" si="9"/>
        <v>59.946812357325577</v>
      </c>
      <c r="AF70" s="123">
        <f t="shared" si="9"/>
        <v>60.619172554435572</v>
      </c>
      <c r="AG70" s="123">
        <f t="shared" si="9"/>
        <v>61.305258355666133</v>
      </c>
      <c r="AH70" s="123">
        <f t="shared" si="9"/>
        <v>62.004492279742678</v>
      </c>
      <c r="AI70" s="123">
        <f t="shared" si="9"/>
        <v>62.717318382663358</v>
      </c>
      <c r="AJ70" s="123">
        <f t="shared" si="9"/>
        <v>63.442892332600728</v>
      </c>
      <c r="AK70" s="115"/>
    </row>
    <row r="71" spans="1:37" s="98" customFormat="1" ht="15" hidden="1" customHeight="1" x14ac:dyDescent="0.55000000000000004">
      <c r="A71" s="102" t="s">
        <v>315</v>
      </c>
      <c r="B71" s="106" t="s">
        <v>248</v>
      </c>
      <c r="C71" s="123">
        <f>'AEO49'!C75*TX_AEO49!$B$2</f>
        <v>185.17922973</v>
      </c>
      <c r="D71" s="123">
        <f t="shared" si="2"/>
        <v>186.89453920888906</v>
      </c>
      <c r="E71" s="123">
        <f t="shared" si="9"/>
        <v>188.6325441485258</v>
      </c>
      <c r="F71" s="123">
        <f t="shared" si="9"/>
        <v>190.3960721451011</v>
      </c>
      <c r="G71" s="123">
        <f t="shared" si="9"/>
        <v>192.18461956638779</v>
      </c>
      <c r="H71" s="123">
        <f t="shared" si="9"/>
        <v>194.00278739154638</v>
      </c>
      <c r="I71" s="123">
        <f t="shared" si="9"/>
        <v>195.85146337907909</v>
      </c>
      <c r="J71" s="123">
        <f t="shared" si="9"/>
        <v>197.7328349147185</v>
      </c>
      <c r="K71" s="123">
        <f t="shared" si="9"/>
        <v>199.65008384444255</v>
      </c>
      <c r="L71" s="123">
        <f t="shared" si="9"/>
        <v>201.59408716922005</v>
      </c>
      <c r="M71" s="123">
        <f t="shared" si="9"/>
        <v>203.57170581112939</v>
      </c>
      <c r="N71" s="123">
        <f t="shared" si="9"/>
        <v>205.58133070788529</v>
      </c>
      <c r="O71" s="123">
        <f t="shared" si="9"/>
        <v>207.62621839668583</v>
      </c>
      <c r="P71" s="123">
        <f t="shared" si="9"/>
        <v>209.70381230376739</v>
      </c>
      <c r="Q71" s="123">
        <f t="shared" si="9"/>
        <v>211.81602452436553</v>
      </c>
      <c r="R71" s="123">
        <f t="shared" si="9"/>
        <v>213.96083626150164</v>
      </c>
      <c r="S71" s="123">
        <f t="shared" si="9"/>
        <v>216.13801703941073</v>
      </c>
      <c r="T71" s="123">
        <f t="shared" si="9"/>
        <v>218.35167914327013</v>
      </c>
      <c r="U71" s="123">
        <f t="shared" si="9"/>
        <v>220.59924892703731</v>
      </c>
      <c r="V71" s="123">
        <f t="shared" si="9"/>
        <v>222.88553223721948</v>
      </c>
      <c r="W71" s="123">
        <f t="shared" si="9"/>
        <v>225.21391792117606</v>
      </c>
      <c r="X71" s="123">
        <f t="shared" si="9"/>
        <v>227.58101286347792</v>
      </c>
      <c r="Y71" s="123">
        <f t="shared" si="9"/>
        <v>229.99350299534487</v>
      </c>
      <c r="Z71" s="123">
        <f t="shared" si="9"/>
        <v>232.44952743837794</v>
      </c>
      <c r="AA71" s="123">
        <f t="shared" si="9"/>
        <v>234.95036234542414</v>
      </c>
      <c r="AB71" s="123">
        <f t="shared" si="9"/>
        <v>237.50046571530828</v>
      </c>
      <c r="AC71" s="123">
        <f t="shared" si="9"/>
        <v>240.10047349041898</v>
      </c>
      <c r="AD71" s="123">
        <f t="shared" si="9"/>
        <v>242.7506140124863</v>
      </c>
      <c r="AE71" s="123">
        <f t="shared" si="9"/>
        <v>245.45362951630685</v>
      </c>
      <c r="AF71" s="123">
        <f t="shared" si="9"/>
        <v>248.20662411657403</v>
      </c>
      <c r="AG71" s="123">
        <f t="shared" si="9"/>
        <v>251.01581852490801</v>
      </c>
      <c r="AH71" s="123">
        <f t="shared" si="9"/>
        <v>253.87884823068259</v>
      </c>
      <c r="AI71" s="123">
        <f t="shared" si="9"/>
        <v>256.79753143159951</v>
      </c>
      <c r="AJ71" s="123">
        <f t="shared" si="9"/>
        <v>259.76841099118377</v>
      </c>
      <c r="AK71" s="115"/>
    </row>
    <row r="72" spans="1:37" s="98" customFormat="1" ht="15" hidden="1" customHeight="1" x14ac:dyDescent="0.55000000000000004">
      <c r="A72" s="102" t="s">
        <v>316</v>
      </c>
      <c r="B72" s="106" t="s">
        <v>250</v>
      </c>
      <c r="C72" s="123">
        <f>'AEO49'!C76*TX_AEO49!$B$2</f>
        <v>67.313155491000003</v>
      </c>
      <c r="D72" s="123">
        <f t="shared" si="2"/>
        <v>67.936675168860177</v>
      </c>
      <c r="E72" s="123">
        <f t="shared" si="9"/>
        <v>68.568444708653985</v>
      </c>
      <c r="F72" s="123">
        <f t="shared" si="9"/>
        <v>69.209491949315307</v>
      </c>
      <c r="G72" s="123">
        <f t="shared" si="9"/>
        <v>69.859633819154794</v>
      </c>
      <c r="H72" s="123">
        <f t="shared" si="9"/>
        <v>70.520542786656591</v>
      </c>
      <c r="I72" s="123">
        <f t="shared" si="9"/>
        <v>71.192541554459581</v>
      </c>
      <c r="J72" s="123">
        <f t="shared" si="9"/>
        <v>71.876425243248462</v>
      </c>
      <c r="K72" s="123">
        <f t="shared" si="9"/>
        <v>72.573350462721706</v>
      </c>
      <c r="L72" s="123">
        <f t="shared" si="9"/>
        <v>73.280000977828408</v>
      </c>
      <c r="M72" s="123">
        <f t="shared" si="9"/>
        <v>73.998870752472357</v>
      </c>
      <c r="N72" s="123">
        <f t="shared" si="9"/>
        <v>74.729374888120574</v>
      </c>
      <c r="O72" s="123">
        <f t="shared" si="9"/>
        <v>75.472697144933932</v>
      </c>
      <c r="P72" s="123">
        <f t="shared" si="9"/>
        <v>76.227908201370667</v>
      </c>
      <c r="Q72" s="123">
        <f t="shared" si="9"/>
        <v>76.995703109268376</v>
      </c>
      <c r="R72" s="123">
        <f t="shared" si="9"/>
        <v>77.775348030414605</v>
      </c>
      <c r="S72" s="123">
        <f t="shared" si="9"/>
        <v>78.566759186239651</v>
      </c>
      <c r="T72" s="123">
        <f t="shared" si="9"/>
        <v>79.37143140363078</v>
      </c>
      <c r="U72" s="123">
        <f t="shared" si="9"/>
        <v>80.18842915522626</v>
      </c>
      <c r="V72" s="123">
        <f t="shared" si="9"/>
        <v>81.019499379349995</v>
      </c>
      <c r="W72" s="123">
        <f t="shared" si="9"/>
        <v>81.865873931267672</v>
      </c>
      <c r="X72" s="123">
        <f t="shared" si="9"/>
        <v>82.726319404258589</v>
      </c>
      <c r="Y72" s="123">
        <f t="shared" si="9"/>
        <v>83.603266152571763</v>
      </c>
      <c r="Z72" s="123">
        <f t="shared" si="9"/>
        <v>84.496037741829539</v>
      </c>
      <c r="AA72" s="123">
        <f t="shared" si="9"/>
        <v>85.405098057075307</v>
      </c>
      <c r="AB72" s="123">
        <f t="shared" si="9"/>
        <v>86.332067593050894</v>
      </c>
      <c r="AC72" s="123">
        <f t="shared" si="9"/>
        <v>87.277177516550495</v>
      </c>
      <c r="AD72" s="123">
        <f t="shared" si="9"/>
        <v>88.240510830416298</v>
      </c>
      <c r="AE72" s="123">
        <f t="shared" si="9"/>
        <v>89.223064344482353</v>
      </c>
      <c r="AF72" s="123">
        <f t="shared" si="9"/>
        <v>90.223785396534808</v>
      </c>
      <c r="AG72" s="123">
        <f t="shared" si="9"/>
        <v>91.244935232228272</v>
      </c>
      <c r="AH72" s="123">
        <f t="shared" si="9"/>
        <v>92.285654345495729</v>
      </c>
      <c r="AI72" s="123">
        <f t="shared" si="9"/>
        <v>93.346603656164902</v>
      </c>
      <c r="AJ72" s="123">
        <f t="shared" si="9"/>
        <v>94.426526485690147</v>
      </c>
      <c r="AK72" s="115"/>
    </row>
    <row r="73" spans="1:37" s="98" customFormat="1" ht="15" hidden="1" customHeight="1" x14ac:dyDescent="0.55000000000000004">
      <c r="A73" s="102" t="s">
        <v>317</v>
      </c>
      <c r="B73" s="106" t="s">
        <v>244</v>
      </c>
      <c r="C73" s="123">
        <f>'AEO49'!C77*TX_AEO49!$B$2</f>
        <v>25.737102324000002</v>
      </c>
      <c r="D73" s="123">
        <f t="shared" si="2"/>
        <v>25.975504306986231</v>
      </c>
      <c r="E73" s="123">
        <f t="shared" si="9"/>
        <v>26.217060614549819</v>
      </c>
      <c r="F73" s="123">
        <f t="shared" si="9"/>
        <v>26.462164239644682</v>
      </c>
      <c r="G73" s="123">
        <f t="shared" si="9"/>
        <v>26.710745185035258</v>
      </c>
      <c r="H73" s="123">
        <f t="shared" si="9"/>
        <v>26.963442916992236</v>
      </c>
      <c r="I73" s="123">
        <f t="shared" si="9"/>
        <v>27.220380820473228</v>
      </c>
      <c r="J73" s="123">
        <f t="shared" si="9"/>
        <v>27.481862908895415</v>
      </c>
      <c r="K73" s="123">
        <f t="shared" si="9"/>
        <v>27.748331410556393</v>
      </c>
      <c r="L73" s="123">
        <f t="shared" si="9"/>
        <v>28.018518367057641</v>
      </c>
      <c r="M73" s="123">
        <f t="shared" si="9"/>
        <v>28.293377342434539</v>
      </c>
      <c r="N73" s="123">
        <f t="shared" si="9"/>
        <v>28.572684701451411</v>
      </c>
      <c r="O73" s="123">
        <f t="shared" si="9"/>
        <v>28.856893053351804</v>
      </c>
      <c r="P73" s="123">
        <f t="shared" si="9"/>
        <v>29.145647073185675</v>
      </c>
      <c r="Q73" s="123">
        <f t="shared" si="9"/>
        <v>29.439212513169416</v>
      </c>
      <c r="R73" s="123">
        <f t="shared" si="9"/>
        <v>29.737308791163844</v>
      </c>
      <c r="S73" s="123">
        <f t="shared" si="9"/>
        <v>30.039903874535735</v>
      </c>
      <c r="T73" s="123">
        <f t="shared" si="9"/>
        <v>30.347569308509406</v>
      </c>
      <c r="U73" s="123">
        <f t="shared" si="9"/>
        <v>30.659947395347164</v>
      </c>
      <c r="V73" s="123">
        <f t="shared" si="9"/>
        <v>30.977706074771454</v>
      </c>
      <c r="W73" s="123">
        <f t="shared" si="9"/>
        <v>31.301316345130083</v>
      </c>
      <c r="X73" s="123">
        <f t="shared" si="9"/>
        <v>31.630306614878332</v>
      </c>
      <c r="Y73" s="123">
        <f t="shared" si="9"/>
        <v>31.965606126978209</v>
      </c>
      <c r="Z73" s="123">
        <f t="shared" si="9"/>
        <v>32.306956247576245</v>
      </c>
      <c r="AA73" s="123">
        <f t="shared" si="9"/>
        <v>32.65453434254902</v>
      </c>
      <c r="AB73" s="123">
        <f t="shared" si="9"/>
        <v>33.00896000607068</v>
      </c>
      <c r="AC73" s="123">
        <f t="shared" si="9"/>
        <v>33.370321624481058</v>
      </c>
      <c r="AD73" s="123">
        <f t="shared" si="9"/>
        <v>33.73865093381491</v>
      </c>
      <c r="AE73" s="123">
        <f t="shared" si="9"/>
        <v>34.114329063087943</v>
      </c>
      <c r="AF73" s="123">
        <f t="shared" si="9"/>
        <v>34.49695352819564</v>
      </c>
      <c r="AG73" s="123">
        <f t="shared" si="9"/>
        <v>34.887388913636642</v>
      </c>
      <c r="AH73" s="123">
        <f t="shared" si="9"/>
        <v>35.285306588321916</v>
      </c>
      <c r="AI73" s="123">
        <f t="shared" si="9"/>
        <v>35.690959254135819</v>
      </c>
      <c r="AJ73" s="123">
        <f t="shared" si="9"/>
        <v>36.103866421579951</v>
      </c>
      <c r="AK73" s="115"/>
    </row>
    <row r="74" spans="1:37" s="98" customFormat="1" ht="15" hidden="1" customHeight="1" x14ac:dyDescent="0.55000000000000004">
      <c r="A74" s="102" t="s">
        <v>318</v>
      </c>
      <c r="B74" s="106" t="s">
        <v>246</v>
      </c>
      <c r="C74" s="123">
        <f>'AEO49'!C78*TX_AEO49!$B$2</f>
        <v>9.8219767319999995</v>
      </c>
      <c r="D74" s="123">
        <f t="shared" si="2"/>
        <v>9.9129573987539974</v>
      </c>
      <c r="E74" s="123">
        <f t="shared" si="9"/>
        <v>10.005141841372659</v>
      </c>
      <c r="F74" s="123">
        <f t="shared" si="9"/>
        <v>10.098680036632725</v>
      </c>
      <c r="G74" s="123">
        <f t="shared" si="9"/>
        <v>10.193545271689432</v>
      </c>
      <c r="H74" s="123">
        <f t="shared" si="9"/>
        <v>10.2899815842263</v>
      </c>
      <c r="I74" s="123">
        <f t="shared" si="9"/>
        <v>10.388036061291725</v>
      </c>
      <c r="J74" s="123">
        <f t="shared" si="9"/>
        <v>10.487824722656395</v>
      </c>
      <c r="K74" s="123">
        <f t="shared" si="9"/>
        <v>10.589516334640408</v>
      </c>
      <c r="L74" s="123">
        <f t="shared" si="9"/>
        <v>10.692627009907472</v>
      </c>
      <c r="M74" s="123">
        <f t="shared" si="9"/>
        <v>10.797520654372482</v>
      </c>
      <c r="N74" s="123">
        <f t="shared" si="9"/>
        <v>10.904111922760217</v>
      </c>
      <c r="O74" s="123">
        <f t="shared" si="9"/>
        <v>11.012573543041482</v>
      </c>
      <c r="P74" s="123">
        <f t="shared" si="9"/>
        <v>11.122769913572093</v>
      </c>
      <c r="Q74" s="123">
        <f t="shared" si="9"/>
        <v>11.234802452610136</v>
      </c>
      <c r="R74" s="123">
        <f t="shared" si="9"/>
        <v>11.348564082396516</v>
      </c>
      <c r="S74" s="123">
        <f t="shared" si="9"/>
        <v>11.464042578409055</v>
      </c>
      <c r="T74" s="123">
        <f t="shared" si="9"/>
        <v>11.581456057816647</v>
      </c>
      <c r="U74" s="123">
        <f t="shared" si="9"/>
        <v>11.700668013454948</v>
      </c>
      <c r="V74" s="123">
        <f t="shared" si="9"/>
        <v>11.821933349249415</v>
      </c>
      <c r="W74" s="123">
        <f t="shared" si="9"/>
        <v>11.945431810952103</v>
      </c>
      <c r="X74" s="123">
        <f t="shared" si="9"/>
        <v>12.070983426430915</v>
      </c>
      <c r="Y74" s="123">
        <f t="shared" si="9"/>
        <v>12.198942820019093</v>
      </c>
      <c r="Z74" s="123">
        <f t="shared" si="9"/>
        <v>12.329211290019032</v>
      </c>
      <c r="AA74" s="123">
        <f t="shared" si="9"/>
        <v>12.461856524062803</v>
      </c>
      <c r="AB74" s="123">
        <f t="shared" si="9"/>
        <v>12.597114976102574</v>
      </c>
      <c r="AC74" s="123">
        <f t="shared" si="9"/>
        <v>12.735020376764361</v>
      </c>
      <c r="AD74" s="123">
        <f t="shared" si="9"/>
        <v>12.875584837380316</v>
      </c>
      <c r="AE74" s="123">
        <f t="shared" si="9"/>
        <v>13.018953807126385</v>
      </c>
      <c r="AF74" s="123">
        <f t="shared" si="9"/>
        <v>13.164973687145173</v>
      </c>
      <c r="AG74" s="123">
        <f t="shared" si="9"/>
        <v>13.313974426345519</v>
      </c>
      <c r="AH74" s="123">
        <f t="shared" si="9"/>
        <v>13.465830610185055</v>
      </c>
      <c r="AI74" s="123">
        <f t="shared" si="9"/>
        <v>13.620638676560985</v>
      </c>
      <c r="AJ74" s="123">
        <f t="shared" si="9"/>
        <v>13.778215257640605</v>
      </c>
      <c r="AK74" s="115"/>
    </row>
    <row r="75" spans="1:37" s="98" customFormat="1" ht="15" hidden="1" customHeight="1" x14ac:dyDescent="0.55000000000000004">
      <c r="A75" s="102" t="s">
        <v>319</v>
      </c>
      <c r="B75" s="106" t="s">
        <v>248</v>
      </c>
      <c r="C75" s="123">
        <f>'AEO49'!C79*TX_AEO49!$B$2</f>
        <v>31.754078865</v>
      </c>
      <c r="D75" s="123">
        <f t="shared" si="2"/>
        <v>32.048215915628958</v>
      </c>
      <c r="E75" s="123">
        <f t="shared" si="9"/>
        <v>32.346244728047353</v>
      </c>
      <c r="F75" s="123">
        <f t="shared" si="9"/>
        <v>32.648650171495504</v>
      </c>
      <c r="G75" s="123">
        <f t="shared" si="9"/>
        <v>32.955345884357783</v>
      </c>
      <c r="H75" s="123">
        <f t="shared" si="9"/>
        <v>33.267120831224503</v>
      </c>
      <c r="I75" s="123">
        <f t="shared" si="9"/>
        <v>33.584127242740188</v>
      </c>
      <c r="J75" s="123">
        <f t="shared" si="9"/>
        <v>33.906740206430371</v>
      </c>
      <c r="K75" s="123">
        <f t="shared" si="9"/>
        <v>34.235505337417578</v>
      </c>
      <c r="L75" s="123">
        <f t="shared" si="9"/>
        <v>34.568858246266004</v>
      </c>
      <c r="M75" s="123">
        <f t="shared" si="9"/>
        <v>34.907975427019188</v>
      </c>
      <c r="N75" s="123">
        <f t="shared" ref="E75:AJ83" si="11">M75*N$6</f>
        <v>35.252580961633939</v>
      </c>
      <c r="O75" s="123">
        <f t="shared" si="11"/>
        <v>35.603233273099519</v>
      </c>
      <c r="P75" s="123">
        <f t="shared" si="11"/>
        <v>35.959493966434842</v>
      </c>
      <c r="Q75" s="123">
        <f t="shared" si="11"/>
        <v>36.3216909230281</v>
      </c>
      <c r="R75" s="123">
        <f t="shared" si="11"/>
        <v>36.689477964538639</v>
      </c>
      <c r="S75" s="123">
        <f t="shared" si="11"/>
        <v>37.062815569549137</v>
      </c>
      <c r="T75" s="123">
        <f t="shared" si="11"/>
        <v>37.442408902607617</v>
      </c>
      <c r="U75" s="123">
        <f t="shared" si="11"/>
        <v>37.827816641220608</v>
      </c>
      <c r="V75" s="123">
        <f t="shared" si="11"/>
        <v>38.219862880127152</v>
      </c>
      <c r="W75" s="123">
        <f t="shared" si="11"/>
        <v>38.619128730537568</v>
      </c>
      <c r="X75" s="123">
        <f t="shared" si="11"/>
        <v>39.02503234936345</v>
      </c>
      <c r="Y75" s="123">
        <f t="shared" si="11"/>
        <v>39.438720223646285</v>
      </c>
      <c r="Z75" s="123">
        <f t="shared" si="11"/>
        <v>39.859873254535074</v>
      </c>
      <c r="AA75" s="123">
        <f t="shared" si="11"/>
        <v>40.288710273581302</v>
      </c>
      <c r="AB75" s="123">
        <f t="shared" si="11"/>
        <v>40.725995727458987</v>
      </c>
      <c r="AC75" s="123">
        <f t="shared" si="11"/>
        <v>41.171838666004831</v>
      </c>
      <c r="AD75" s="123">
        <f t="shared" si="11"/>
        <v>41.626278244697083</v>
      </c>
      <c r="AE75" s="123">
        <f t="shared" si="11"/>
        <v>42.089784695214142</v>
      </c>
      <c r="AF75" s="123">
        <f t="shared" si="11"/>
        <v>42.561861438266071</v>
      </c>
      <c r="AG75" s="123">
        <f t="shared" si="11"/>
        <v>43.043575186181627</v>
      </c>
      <c r="AH75" s="123">
        <f t="shared" si="11"/>
        <v>43.534520478494159</v>
      </c>
      <c r="AI75" s="123">
        <f t="shared" si="11"/>
        <v>44.035009095273693</v>
      </c>
      <c r="AJ75" s="123">
        <f t="shared" si="11"/>
        <v>44.544448215260331</v>
      </c>
      <c r="AK75" s="115"/>
    </row>
    <row r="76" spans="1:37" s="98" customFormat="1" ht="15" hidden="1" customHeight="1" x14ac:dyDescent="0.55000000000000004">
      <c r="A76" s="102" t="s">
        <v>320</v>
      </c>
      <c r="B76" s="106" t="s">
        <v>255</v>
      </c>
      <c r="C76" s="123">
        <f>'AEO49'!C80*TX_AEO49!$B$2</f>
        <v>56.930927111999999</v>
      </c>
      <c r="D76" s="123">
        <f t="shared" si="2"/>
        <v>57.458276529424076</v>
      </c>
      <c r="E76" s="123">
        <f t="shared" si="11"/>
        <v>57.992603368794903</v>
      </c>
      <c r="F76" s="123">
        <f t="shared" si="11"/>
        <v>58.534776937501221</v>
      </c>
      <c r="G76" s="123">
        <f t="shared" si="11"/>
        <v>59.084642400415675</v>
      </c>
      <c r="H76" s="123">
        <f t="shared" si="11"/>
        <v>59.643614268278014</v>
      </c>
      <c r="I76" s="123">
        <f t="shared" si="11"/>
        <v>60.211965470804259</v>
      </c>
      <c r="J76" s="123">
        <f t="shared" si="11"/>
        <v>60.790368491068719</v>
      </c>
      <c r="K76" s="123">
        <f t="shared" si="11"/>
        <v>61.379801545914155</v>
      </c>
      <c r="L76" s="123">
        <f t="shared" si="11"/>
        <v>61.977459888859855</v>
      </c>
      <c r="M76" s="123">
        <f t="shared" si="11"/>
        <v>62.585452820475517</v>
      </c>
      <c r="N76" s="123">
        <f t="shared" si="11"/>
        <v>63.203285655650852</v>
      </c>
      <c r="O76" s="123">
        <f t="shared" si="11"/>
        <v>63.831959574065309</v>
      </c>
      <c r="P76" s="123">
        <f t="shared" si="11"/>
        <v>64.470688590623226</v>
      </c>
      <c r="Q76" s="123">
        <f t="shared" si="11"/>
        <v>65.12006055394373</v>
      </c>
      <c r="R76" s="123">
        <f t="shared" si="11"/>
        <v>65.779454811355293</v>
      </c>
      <c r="S76" s="123">
        <f t="shared" si="11"/>
        <v>66.448800506104718</v>
      </c>
      <c r="T76" s="123">
        <f t="shared" si="11"/>
        <v>67.129361906371727</v>
      </c>
      <c r="U76" s="123">
        <f t="shared" si="11"/>
        <v>67.820347778412284</v>
      </c>
      <c r="V76" s="123">
        <f t="shared" si="11"/>
        <v>68.52323561674676</v>
      </c>
      <c r="W76" s="123">
        <f t="shared" si="11"/>
        <v>69.239067278079574</v>
      </c>
      <c r="X76" s="123">
        <f t="shared" si="11"/>
        <v>69.966799593544209</v>
      </c>
      <c r="Y76" s="123">
        <f t="shared" si="11"/>
        <v>70.708488065064429</v>
      </c>
      <c r="Z76" s="123">
        <f t="shared" si="11"/>
        <v>71.463560589966264</v>
      </c>
      <c r="AA76" s="123">
        <f t="shared" si="11"/>
        <v>72.232409504716486</v>
      </c>
      <c r="AB76" s="123">
        <f t="shared" si="11"/>
        <v>73.016405362624624</v>
      </c>
      <c r="AC76" s="123">
        <f t="shared" si="11"/>
        <v>73.815743675843024</v>
      </c>
      <c r="AD76" s="123">
        <f t="shared" si="11"/>
        <v>74.630494645043811</v>
      </c>
      <c r="AE76" s="123">
        <f t="shared" si="11"/>
        <v>75.46150133437385</v>
      </c>
      <c r="AF76" s="123">
        <f t="shared" si="11"/>
        <v>76.307873441850816</v>
      </c>
      <c r="AG76" s="123">
        <f t="shared" si="11"/>
        <v>77.171523443729996</v>
      </c>
      <c r="AH76" s="123">
        <f t="shared" si="11"/>
        <v>78.051724402210041</v>
      </c>
      <c r="AI76" s="123">
        <f t="shared" si="11"/>
        <v>78.949035298343986</v>
      </c>
      <c r="AJ76" s="123">
        <f t="shared" si="11"/>
        <v>79.862393280833857</v>
      </c>
      <c r="AK76" s="115"/>
    </row>
    <row r="77" spans="1:37" s="98" customFormat="1" ht="15" hidden="1" customHeight="1" x14ac:dyDescent="0.55000000000000004">
      <c r="A77" s="102" t="s">
        <v>321</v>
      </c>
      <c r="B77" s="106" t="s">
        <v>244</v>
      </c>
      <c r="C77" s="123">
        <f>'AEO49'!C81*TX_AEO49!$B$2</f>
        <v>33.406364655000004</v>
      </c>
      <c r="D77" s="123">
        <f t="shared" ref="D77:S140" si="12">C77*D$6</f>
        <v>33.71580677780986</v>
      </c>
      <c r="E77" s="123">
        <f t="shared" si="12"/>
        <v>34.029343165612914</v>
      </c>
      <c r="F77" s="123">
        <f t="shared" si="12"/>
        <v>34.347483917244695</v>
      </c>
      <c r="G77" s="123">
        <f t="shared" si="12"/>
        <v>34.670138177365445</v>
      </c>
      <c r="H77" s="123">
        <f t="shared" si="12"/>
        <v>34.998135963401147</v>
      </c>
      <c r="I77" s="123">
        <f t="shared" si="12"/>
        <v>35.331637427137146</v>
      </c>
      <c r="J77" s="123">
        <f t="shared" si="12"/>
        <v>35.671037173333012</v>
      </c>
      <c r="K77" s="123">
        <f t="shared" si="12"/>
        <v>36.016909207546327</v>
      </c>
      <c r="L77" s="123">
        <f t="shared" si="12"/>
        <v>36.36760773919449</v>
      </c>
      <c r="M77" s="123">
        <f t="shared" si="12"/>
        <v>36.724370479791666</v>
      </c>
      <c r="N77" s="123">
        <f t="shared" si="12"/>
        <v>37.086907154226914</v>
      </c>
      <c r="O77" s="123">
        <f t="shared" si="12"/>
        <v>37.455805242366679</v>
      </c>
      <c r="P77" s="123">
        <f t="shared" si="12"/>
        <v>37.830603537867574</v>
      </c>
      <c r="Q77" s="123">
        <f t="shared" si="12"/>
        <v>38.211646983036509</v>
      </c>
      <c r="R77" s="123">
        <f t="shared" si="12"/>
        <v>38.598571386553914</v>
      </c>
      <c r="S77" s="123">
        <f t="shared" si="12"/>
        <v>38.991335170552439</v>
      </c>
      <c r="T77" s="123">
        <f t="shared" si="11"/>
        <v>39.390680191980081</v>
      </c>
      <c r="U77" s="123">
        <f t="shared" si="11"/>
        <v>39.796142164651428</v>
      </c>
      <c r="V77" s="123">
        <f t="shared" si="11"/>
        <v>40.208588064096773</v>
      </c>
      <c r="W77" s="123">
        <f t="shared" si="11"/>
        <v>40.628629238958268</v>
      </c>
      <c r="X77" s="123">
        <f t="shared" si="11"/>
        <v>41.055653570633254</v>
      </c>
      <c r="Y77" s="123">
        <f t="shared" si="11"/>
        <v>41.490867202255139</v>
      </c>
      <c r="Z77" s="123">
        <f t="shared" si="11"/>
        <v>41.933934431043077</v>
      </c>
      <c r="AA77" s="123">
        <f t="shared" si="11"/>
        <v>42.385085475188525</v>
      </c>
      <c r="AB77" s="123">
        <f t="shared" si="11"/>
        <v>42.845124558440489</v>
      </c>
      <c r="AC77" s="123">
        <f t="shared" si="11"/>
        <v>43.314166404914445</v>
      </c>
      <c r="AD77" s="123">
        <f t="shared" si="11"/>
        <v>43.792252207497462</v>
      </c>
      <c r="AE77" s="123">
        <f t="shared" si="11"/>
        <v>44.279876665814989</v>
      </c>
      <c r="AF77" s="123">
        <f t="shared" si="11"/>
        <v>44.776517361663359</v>
      </c>
      <c r="AG77" s="123">
        <f t="shared" si="11"/>
        <v>45.283296512480767</v>
      </c>
      <c r="AH77" s="123">
        <f t="shared" si="11"/>
        <v>45.799787560146619</v>
      </c>
      <c r="AI77" s="123">
        <f t="shared" si="11"/>
        <v>46.326318507836689</v>
      </c>
      <c r="AJ77" s="123">
        <f t="shared" si="11"/>
        <v>46.862265687540713</v>
      </c>
      <c r="AK77" s="115"/>
    </row>
    <row r="78" spans="1:37" s="98" customFormat="1" ht="15" hidden="1" customHeight="1" x14ac:dyDescent="0.55000000000000004">
      <c r="A78" s="102" t="s">
        <v>322</v>
      </c>
      <c r="B78" s="106" t="s">
        <v>246</v>
      </c>
      <c r="C78" s="123">
        <f>'AEO49'!C82*TX_AEO49!$B$2</f>
        <v>2.7519294780000001</v>
      </c>
      <c r="D78" s="123">
        <f t="shared" si="12"/>
        <v>2.777420515659732</v>
      </c>
      <c r="E78" s="123">
        <f t="shared" si="11"/>
        <v>2.8032488282262631</v>
      </c>
      <c r="F78" s="123">
        <f t="shared" si="11"/>
        <v>2.8294564363156258</v>
      </c>
      <c r="G78" s="123">
        <f t="shared" si="11"/>
        <v>2.8560358555011152</v>
      </c>
      <c r="H78" s="123">
        <f t="shared" si="11"/>
        <v>2.8830554604605934</v>
      </c>
      <c r="I78" s="123">
        <f t="shared" si="11"/>
        <v>2.9105284440818111</v>
      </c>
      <c r="J78" s="123">
        <f t="shared" si="11"/>
        <v>2.9384873128790576</v>
      </c>
      <c r="K78" s="123">
        <f t="shared" si="11"/>
        <v>2.9669793519379972</v>
      </c>
      <c r="L78" s="123">
        <f t="shared" si="11"/>
        <v>2.9958689853087881</v>
      </c>
      <c r="M78" s="123">
        <f t="shared" si="11"/>
        <v>3.0252581724484457</v>
      </c>
      <c r="N78" s="123">
        <f t="shared" si="11"/>
        <v>3.0551230012479218</v>
      </c>
      <c r="O78" s="123">
        <f t="shared" si="11"/>
        <v>3.0855118667714176</v>
      </c>
      <c r="P78" s="123">
        <f t="shared" si="11"/>
        <v>3.1163867760393047</v>
      </c>
      <c r="Q78" s="123">
        <f t="shared" si="11"/>
        <v>3.1477761445021231</v>
      </c>
      <c r="R78" s="123">
        <f t="shared" si="11"/>
        <v>3.1796499710257087</v>
      </c>
      <c r="S78" s="123">
        <f t="shared" si="11"/>
        <v>3.2120048305334343</v>
      </c>
      <c r="T78" s="123">
        <f t="shared" si="11"/>
        <v>3.2449018352721644</v>
      </c>
      <c r="U78" s="123">
        <f t="shared" si="11"/>
        <v>3.27830273855289</v>
      </c>
      <c r="V78" s="123">
        <f t="shared" si="11"/>
        <v>3.3122789595660311</v>
      </c>
      <c r="W78" s="123">
        <f t="shared" si="11"/>
        <v>3.3468808596234827</v>
      </c>
      <c r="X78" s="123">
        <f t="shared" si="11"/>
        <v>3.382058013986005</v>
      </c>
      <c r="Y78" s="123">
        <f t="shared" si="11"/>
        <v>3.4179097815894708</v>
      </c>
      <c r="Z78" s="123">
        <f t="shared" si="11"/>
        <v>3.4544085081114781</v>
      </c>
      <c r="AA78" s="123">
        <f t="shared" si="11"/>
        <v>3.4915731583281699</v>
      </c>
      <c r="AB78" s="123">
        <f t="shared" si="11"/>
        <v>3.5294699821013515</v>
      </c>
      <c r="AC78" s="123">
        <f t="shared" si="11"/>
        <v>3.5681084301054216</v>
      </c>
      <c r="AD78" s="123">
        <f t="shared" si="11"/>
        <v>3.6074918957033337</v>
      </c>
      <c r="AE78" s="123">
        <f t="shared" si="11"/>
        <v>3.6476611309642237</v>
      </c>
      <c r="AF78" s="123">
        <f t="shared" si="11"/>
        <v>3.6885731004345383</v>
      </c>
      <c r="AG78" s="123">
        <f t="shared" si="11"/>
        <v>3.7303202494695502</v>
      </c>
      <c r="AH78" s="123">
        <f t="shared" si="11"/>
        <v>3.7728674393201533</v>
      </c>
      <c r="AI78" s="123">
        <f t="shared" si="11"/>
        <v>3.8162416900352998</v>
      </c>
      <c r="AJ78" s="123">
        <f t="shared" si="11"/>
        <v>3.8603916254655748</v>
      </c>
      <c r="AK78" s="115"/>
    </row>
    <row r="79" spans="1:37" s="98" customFormat="1" ht="15" hidden="1" customHeight="1" x14ac:dyDescent="0.55000000000000004">
      <c r="A79" s="102" t="s">
        <v>323</v>
      </c>
      <c r="B79" s="106" t="s">
        <v>248</v>
      </c>
      <c r="C79" s="123">
        <f>'AEO49'!C83*TX_AEO49!$B$2</f>
        <v>20.772633951</v>
      </c>
      <c r="D79" s="123">
        <f t="shared" si="12"/>
        <v>20.965050216958094</v>
      </c>
      <c r="E79" s="123">
        <f t="shared" si="11"/>
        <v>21.160012365082068</v>
      </c>
      <c r="F79" s="123">
        <f t="shared" si="11"/>
        <v>21.357837583323942</v>
      </c>
      <c r="G79" s="123">
        <f t="shared" si="11"/>
        <v>21.558469376320186</v>
      </c>
      <c r="H79" s="123">
        <f t="shared" si="11"/>
        <v>21.762423862730856</v>
      </c>
      <c r="I79" s="123">
        <f t="shared" si="11"/>
        <v>21.969800627603526</v>
      </c>
      <c r="J79" s="123">
        <f t="shared" si="11"/>
        <v>22.180845042750139</v>
      </c>
      <c r="K79" s="123">
        <f t="shared" si="11"/>
        <v>22.395914034386905</v>
      </c>
      <c r="L79" s="123">
        <f t="shared" si="11"/>
        <v>22.613984222517661</v>
      </c>
      <c r="M79" s="123">
        <f t="shared" si="11"/>
        <v>22.835825236776948</v>
      </c>
      <c r="N79" s="123">
        <f t="shared" si="11"/>
        <v>23.061256579266022</v>
      </c>
      <c r="O79" s="123">
        <f t="shared" si="11"/>
        <v>23.290643554750769</v>
      </c>
      <c r="P79" s="123">
        <f t="shared" si="11"/>
        <v>23.52369937744513</v>
      </c>
      <c r="Q79" s="123">
        <f t="shared" si="11"/>
        <v>23.760638538220814</v>
      </c>
      <c r="R79" s="123">
        <f t="shared" si="11"/>
        <v>24.001234576849431</v>
      </c>
      <c r="S79" s="123">
        <f t="shared" si="11"/>
        <v>24.245461639520553</v>
      </c>
      <c r="T79" s="123">
        <f t="shared" si="11"/>
        <v>24.493781025240636</v>
      </c>
      <c r="U79" s="123">
        <f t="shared" si="11"/>
        <v>24.74590403312655</v>
      </c>
      <c r="V79" s="123">
        <f t="shared" si="11"/>
        <v>25.00236976300317</v>
      </c>
      <c r="W79" s="123">
        <f t="shared" si="11"/>
        <v>25.263558361638665</v>
      </c>
      <c r="X79" s="123">
        <f t="shared" si="11"/>
        <v>25.529089203490603</v>
      </c>
      <c r="Y79" s="123">
        <f t="shared" si="11"/>
        <v>25.799712288448564</v>
      </c>
      <c r="Z79" s="123">
        <f t="shared" si="11"/>
        <v>26.075218870932041</v>
      </c>
      <c r="AA79" s="123">
        <f t="shared" si="11"/>
        <v>26.355752104446932</v>
      </c>
      <c r="AB79" s="123">
        <f t="shared" si="11"/>
        <v>26.641812068715339</v>
      </c>
      <c r="AC79" s="123">
        <f t="shared" si="11"/>
        <v>26.933470101103076</v>
      </c>
      <c r="AD79" s="123">
        <f t="shared" si="11"/>
        <v>27.230751816033429</v>
      </c>
      <c r="AE79" s="123">
        <f t="shared" si="11"/>
        <v>27.533964825973094</v>
      </c>
      <c r="AF79" s="123">
        <f t="shared" si="11"/>
        <v>27.842784282581761</v>
      </c>
      <c r="AG79" s="123">
        <f t="shared" si="11"/>
        <v>28.157907999353892</v>
      </c>
      <c r="AH79" s="123">
        <f t="shared" si="11"/>
        <v>28.479070735345442</v>
      </c>
      <c r="AI79" s="123">
        <f t="shared" si="11"/>
        <v>28.806476448394253</v>
      </c>
      <c r="AJ79" s="123">
        <f t="shared" si="11"/>
        <v>29.139737331343881</v>
      </c>
      <c r="AK79" s="115"/>
    </row>
    <row r="80" spans="1:37" s="98" customFormat="1" ht="15" hidden="1" customHeight="1" x14ac:dyDescent="0.55000000000000004">
      <c r="A80" s="102" t="s">
        <v>324</v>
      </c>
      <c r="B80" s="106" t="s">
        <v>260</v>
      </c>
      <c r="C80" s="123">
        <f>'AEO49'!C84*TX_AEO49!$B$2</f>
        <v>102.37287635100002</v>
      </c>
      <c r="D80" s="123">
        <f t="shared" si="12"/>
        <v>103.321153139072</v>
      </c>
      <c r="E80" s="123">
        <f t="shared" si="11"/>
        <v>104.28197668846401</v>
      </c>
      <c r="F80" s="123">
        <f t="shared" si="11"/>
        <v>105.25691018288541</v>
      </c>
      <c r="G80" s="123">
        <f t="shared" si="11"/>
        <v>106.24567519867173</v>
      </c>
      <c r="H80" s="123">
        <f t="shared" si="11"/>
        <v>107.25081530116441</v>
      </c>
      <c r="I80" s="123">
        <f t="shared" si="11"/>
        <v>108.27282127106012</v>
      </c>
      <c r="J80" s="123">
        <f t="shared" si="11"/>
        <v>109.31290236368119</v>
      </c>
      <c r="K80" s="123">
        <f t="shared" si="11"/>
        <v>110.37281760311114</v>
      </c>
      <c r="L80" s="123">
        <f t="shared" si="11"/>
        <v>111.44752350983485</v>
      </c>
      <c r="M80" s="123">
        <f t="shared" si="11"/>
        <v>112.54081301639997</v>
      </c>
      <c r="N80" s="123">
        <f t="shared" si="11"/>
        <v>113.65179658279372</v>
      </c>
      <c r="O80" s="123">
        <f t="shared" si="11"/>
        <v>114.78227452474482</v>
      </c>
      <c r="P80" s="123">
        <f t="shared" si="11"/>
        <v>115.93083348822772</v>
      </c>
      <c r="Q80" s="123">
        <f t="shared" si="11"/>
        <v>117.09853053935836</v>
      </c>
      <c r="R80" s="123">
        <f t="shared" si="11"/>
        <v>118.28424962395631</v>
      </c>
      <c r="S80" s="123">
        <f t="shared" si="11"/>
        <v>119.48786332780224</v>
      </c>
      <c r="T80" s="123">
        <f t="shared" si="11"/>
        <v>120.71164505090215</v>
      </c>
      <c r="U80" s="123">
        <f t="shared" si="11"/>
        <v>121.95417200114017</v>
      </c>
      <c r="V80" s="123">
        <f t="shared" si="11"/>
        <v>123.21810100094157</v>
      </c>
      <c r="W80" s="123">
        <f t="shared" si="11"/>
        <v>124.50530551123505</v>
      </c>
      <c r="X80" s="123">
        <f t="shared" si="11"/>
        <v>125.81390971156934</v>
      </c>
      <c r="Y80" s="123">
        <f t="shared" si="11"/>
        <v>127.14760979406628</v>
      </c>
      <c r="Z80" s="123">
        <f t="shared" si="11"/>
        <v>128.50537700688091</v>
      </c>
      <c r="AA80" s="123">
        <f t="shared" si="11"/>
        <v>129.88791684726468</v>
      </c>
      <c r="AB80" s="123">
        <f t="shared" si="11"/>
        <v>131.29769383655261</v>
      </c>
      <c r="AC80" s="123">
        <f t="shared" si="11"/>
        <v>132.73505954360917</v>
      </c>
      <c r="AD80" s="123">
        <f t="shared" si="11"/>
        <v>134.2001402028923</v>
      </c>
      <c r="AE80" s="123">
        <f t="shared" si="11"/>
        <v>135.69445180765985</v>
      </c>
      <c r="AF80" s="123">
        <f t="shared" si="11"/>
        <v>137.21639342184113</v>
      </c>
      <c r="AG80" s="123">
        <f t="shared" si="11"/>
        <v>138.76940404959677</v>
      </c>
      <c r="AH80" s="123">
        <f t="shared" si="11"/>
        <v>140.35217651541731</v>
      </c>
      <c r="AI80" s="123">
        <f t="shared" si="11"/>
        <v>141.96571597592197</v>
      </c>
      <c r="AJ80" s="123">
        <f t="shared" si="11"/>
        <v>143.60811121782075</v>
      </c>
      <c r="AK80" s="115"/>
    </row>
    <row r="81" spans="1:37" s="98" customFormat="1" ht="15" hidden="1" customHeight="1" x14ac:dyDescent="0.55000000000000004">
      <c r="A81" s="102" t="s">
        <v>325</v>
      </c>
      <c r="B81" s="106" t="s">
        <v>244</v>
      </c>
      <c r="C81" s="123">
        <f>'AEO49'!C85*TX_AEO49!$B$2</f>
        <v>61.944923015999997</v>
      </c>
      <c r="D81" s="123">
        <f t="shared" si="12"/>
        <v>62.518716922440376</v>
      </c>
      <c r="E81" s="123">
        <f t="shared" si="11"/>
        <v>63.100102763304925</v>
      </c>
      <c r="F81" s="123">
        <f t="shared" si="11"/>
        <v>63.690026407245433</v>
      </c>
      <c r="G81" s="123">
        <f t="shared" si="11"/>
        <v>64.28831938256242</v>
      </c>
      <c r="H81" s="123">
        <f t="shared" si="11"/>
        <v>64.896520778171592</v>
      </c>
      <c r="I81" s="123">
        <f t="shared" si="11"/>
        <v>65.51492756113646</v>
      </c>
      <c r="J81" s="123">
        <f t="shared" si="11"/>
        <v>66.144271441168797</v>
      </c>
      <c r="K81" s="123">
        <f t="shared" si="11"/>
        <v>66.785616788200571</v>
      </c>
      <c r="L81" s="123">
        <f t="shared" si="11"/>
        <v>67.43591183733632</v>
      </c>
      <c r="M81" s="123">
        <f t="shared" si="11"/>
        <v>68.097451658550057</v>
      </c>
      <c r="N81" s="123">
        <f t="shared" si="11"/>
        <v>68.769697999039153</v>
      </c>
      <c r="O81" s="123">
        <f t="shared" si="11"/>
        <v>69.453740213945252</v>
      </c>
      <c r="P81" s="123">
        <f t="shared" si="11"/>
        <v>70.148723095234487</v>
      </c>
      <c r="Q81" s="123">
        <f t="shared" si="11"/>
        <v>70.85528626427444</v>
      </c>
      <c r="R81" s="123">
        <f t="shared" si="11"/>
        <v>71.572754406540852</v>
      </c>
      <c r="S81" s="123">
        <f t="shared" si="11"/>
        <v>72.30105042481533</v>
      </c>
      <c r="T81" s="123">
        <f t="shared" si="11"/>
        <v>73.041549933356009</v>
      </c>
      <c r="U81" s="123">
        <f t="shared" si="11"/>
        <v>73.793392013223951</v>
      </c>
      <c r="V81" s="123">
        <f t="shared" si="11"/>
        <v>74.558184284195676</v>
      </c>
      <c r="W81" s="123">
        <f t="shared" si="11"/>
        <v>75.337060360927097</v>
      </c>
      <c r="X81" s="123">
        <f t="shared" si="11"/>
        <v>76.128885201036027</v>
      </c>
      <c r="Y81" s="123">
        <f t="shared" si="11"/>
        <v>76.935895337719558</v>
      </c>
      <c r="Z81" s="123">
        <f t="shared" si="11"/>
        <v>77.757468282325291</v>
      </c>
      <c r="AA81" s="123">
        <f t="shared" si="11"/>
        <v>78.594030925007061</v>
      </c>
      <c r="AB81" s="123">
        <f t="shared" si="11"/>
        <v>79.447074525850624</v>
      </c>
      <c r="AC81" s="123">
        <f t="shared" si="11"/>
        <v>80.316811816069745</v>
      </c>
      <c r="AD81" s="123">
        <f t="shared" si="11"/>
        <v>81.203319179019672</v>
      </c>
      <c r="AE81" s="123">
        <f t="shared" si="11"/>
        <v>82.107513928826933</v>
      </c>
      <c r="AF81" s="123">
        <f t="shared" si="11"/>
        <v>83.028427353219413</v>
      </c>
      <c r="AG81" s="123">
        <f t="shared" si="11"/>
        <v>83.968140363231115</v>
      </c>
      <c r="AH81" s="123">
        <f t="shared" si="11"/>
        <v>84.925861998510143</v>
      </c>
      <c r="AI81" s="123">
        <f t="shared" si="11"/>
        <v>85.902200470446246</v>
      </c>
      <c r="AJ81" s="123">
        <f t="shared" si="11"/>
        <v>86.89599932076321</v>
      </c>
      <c r="AK81" s="115"/>
    </row>
    <row r="82" spans="1:37" s="98" customFormat="1" ht="15" hidden="1" customHeight="1" x14ac:dyDescent="0.55000000000000004">
      <c r="A82" s="102" t="s">
        <v>326</v>
      </c>
      <c r="B82" s="106" t="s">
        <v>246</v>
      </c>
      <c r="C82" s="123">
        <f>'AEO49'!C86*TX_AEO49!$B$2</f>
        <v>11.528558361</v>
      </c>
      <c r="D82" s="123">
        <f t="shared" si="12"/>
        <v>11.63534704061262</v>
      </c>
      <c r="E82" s="123">
        <f t="shared" si="11"/>
        <v>11.743548653760719</v>
      </c>
      <c r="F82" s="123">
        <f t="shared" si="11"/>
        <v>11.853339235887123</v>
      </c>
      <c r="G82" s="123">
        <f t="shared" si="11"/>
        <v>11.96468743275447</v>
      </c>
      <c r="H82" s="123">
        <f t="shared" si="11"/>
        <v>12.077879683921058</v>
      </c>
      <c r="I82" s="123">
        <f t="shared" si="11"/>
        <v>12.192971257873088</v>
      </c>
      <c r="J82" s="123">
        <f t="shared" si="11"/>
        <v>12.310098332971993</v>
      </c>
      <c r="K82" s="123">
        <f t="shared" si="11"/>
        <v>12.429458998912313</v>
      </c>
      <c r="L82" s="123">
        <f t="shared" si="11"/>
        <v>12.550485292284158</v>
      </c>
      <c r="M82" s="123">
        <f t="shared" si="11"/>
        <v>12.673604348143153</v>
      </c>
      <c r="N82" s="123">
        <f t="shared" si="11"/>
        <v>12.798715992358053</v>
      </c>
      <c r="O82" s="123">
        <f t="shared" si="11"/>
        <v>12.926022964616228</v>
      </c>
      <c r="P82" s="123">
        <f t="shared" si="11"/>
        <v>13.055366102305971</v>
      </c>
      <c r="Q82" s="123">
        <f t="shared" si="11"/>
        <v>13.186864445243716</v>
      </c>
      <c r="R82" s="123">
        <f t="shared" si="11"/>
        <v>13.320392310766128</v>
      </c>
      <c r="S82" s="123">
        <f t="shared" si="11"/>
        <v>13.455935350323905</v>
      </c>
      <c r="T82" s="123">
        <f t="shared" si="11"/>
        <v>13.593749579236547</v>
      </c>
      <c r="U82" s="123">
        <f t="shared" si="11"/>
        <v>13.733674772036842</v>
      </c>
      <c r="V82" s="123">
        <f t="shared" si="11"/>
        <v>13.876010122549133</v>
      </c>
      <c r="W82" s="123">
        <f t="shared" si="11"/>
        <v>14.020966607590942</v>
      </c>
      <c r="X82" s="123">
        <f t="shared" si="11"/>
        <v>14.168332984630872</v>
      </c>
      <c r="Y82" s="123">
        <f t="shared" si="11"/>
        <v>14.318525494455633</v>
      </c>
      <c r="Z82" s="123">
        <f t="shared" si="11"/>
        <v>14.471428285815296</v>
      </c>
      <c r="AA82" s="123">
        <f t="shared" si="11"/>
        <v>14.627120807158782</v>
      </c>
      <c r="AB82" s="123">
        <f t="shared" si="11"/>
        <v>14.785880596629541</v>
      </c>
      <c r="AC82" s="123">
        <f t="shared" si="11"/>
        <v>14.947747245595094</v>
      </c>
      <c r="AD82" s="123">
        <f t="shared" si="11"/>
        <v>15.112734969747802</v>
      </c>
      <c r="AE82" s="123">
        <f t="shared" si="11"/>
        <v>15.281014490252982</v>
      </c>
      <c r="AF82" s="123">
        <f t="shared" si="11"/>
        <v>15.452405520245783</v>
      </c>
      <c r="AG82" s="123">
        <f t="shared" si="11"/>
        <v>15.627295337700437</v>
      </c>
      <c r="AH82" s="123">
        <f t="shared" si="11"/>
        <v>15.80553673712965</v>
      </c>
      <c r="AI82" s="123">
        <f t="shared" si="11"/>
        <v>15.987242912644593</v>
      </c>
      <c r="AJ82" s="123">
        <f t="shared" si="11"/>
        <v>16.172198636005724</v>
      </c>
      <c r="AK82" s="115"/>
    </row>
    <row r="83" spans="1:37" s="98" customFormat="1" ht="15" hidden="1" customHeight="1" x14ac:dyDescent="0.55000000000000004">
      <c r="A83" s="102" t="s">
        <v>327</v>
      </c>
      <c r="B83" s="106" t="s">
        <v>248</v>
      </c>
      <c r="C83" s="123">
        <f>'AEO49'!C87*TX_AEO49!$B$2</f>
        <v>28.899397404000002</v>
      </c>
      <c r="D83" s="123">
        <f t="shared" si="12"/>
        <v>29.167091628527992</v>
      </c>
      <c r="E83" s="123">
        <f t="shared" si="11"/>
        <v>29.438327746714197</v>
      </c>
      <c r="F83" s="123">
        <f t="shared" si="11"/>
        <v>29.713547038210436</v>
      </c>
      <c r="G83" s="123">
        <f t="shared" si="11"/>
        <v>29.992670905282498</v>
      </c>
      <c r="H83" s="123">
        <f t="shared" si="11"/>
        <v>30.276417384858185</v>
      </c>
      <c r="I83" s="123">
        <f t="shared" si="11"/>
        <v>30.564925022096105</v>
      </c>
      <c r="J83" s="123">
        <f t="shared" si="11"/>
        <v>30.858535184274075</v>
      </c>
      <c r="K83" s="123">
        <f t="shared" si="11"/>
        <v>31.157744435890876</v>
      </c>
      <c r="L83" s="123">
        <f t="shared" si="11"/>
        <v>31.461129025617034</v>
      </c>
      <c r="M83" s="123">
        <f t="shared" si="11"/>
        <v>31.76975968106056</v>
      </c>
      <c r="N83" s="123">
        <f t="shared" si="11"/>
        <v>32.083385289121466</v>
      </c>
      <c r="O83" s="123">
        <f t="shared" si="11"/>
        <v>32.402514070742164</v>
      </c>
      <c r="P83" s="123">
        <f t="shared" si="11"/>
        <v>32.726747042509146</v>
      </c>
      <c r="Q83" s="123">
        <f t="shared" si="11"/>
        <v>33.056382609379426</v>
      </c>
      <c r="R83" s="123">
        <f t="shared" si="11"/>
        <v>33.391105714333662</v>
      </c>
      <c r="S83" s="123">
        <f t="shared" si="11"/>
        <v>33.730880388917221</v>
      </c>
      <c r="T83" s="123">
        <f t="shared" ref="E83:AJ91" si="13">S83*T$6</f>
        <v>34.076348403612407</v>
      </c>
      <c r="U83" s="123">
        <f t="shared" si="13"/>
        <v>34.427108110675746</v>
      </c>
      <c r="V83" s="123">
        <f t="shared" si="13"/>
        <v>34.783909518994726</v>
      </c>
      <c r="W83" s="123">
        <f t="shared" si="13"/>
        <v>35.147281498069034</v>
      </c>
      <c r="X83" s="123">
        <f t="shared" si="13"/>
        <v>35.516694512316484</v>
      </c>
      <c r="Y83" s="123">
        <f t="shared" si="13"/>
        <v>35.893191979962857</v>
      </c>
      <c r="Z83" s="123">
        <f t="shared" si="13"/>
        <v>36.276483489041063</v>
      </c>
      <c r="AA83" s="123">
        <f t="shared" si="13"/>
        <v>36.666768198216602</v>
      </c>
      <c r="AB83" s="123">
        <f t="shared" si="13"/>
        <v>37.064741830653752</v>
      </c>
      <c r="AC83" s="123">
        <f t="shared" si="13"/>
        <v>37.470503632644018</v>
      </c>
      <c r="AD83" s="123">
        <f t="shared" si="13"/>
        <v>37.884089239600776</v>
      </c>
      <c r="AE83" s="123">
        <f t="shared" si="13"/>
        <v>38.305926609526004</v>
      </c>
      <c r="AF83" s="123">
        <f t="shared" si="13"/>
        <v>38.735563805447974</v>
      </c>
      <c r="AG83" s="123">
        <f t="shared" si="13"/>
        <v>39.173971642600705</v>
      </c>
      <c r="AH83" s="123">
        <f t="shared" si="13"/>
        <v>39.620781111282888</v>
      </c>
      <c r="AI83" s="123">
        <f t="shared" si="13"/>
        <v>40.076275962636686</v>
      </c>
      <c r="AJ83" s="123">
        <f t="shared" si="13"/>
        <v>40.539916669842505</v>
      </c>
      <c r="AK83" s="115"/>
    </row>
    <row r="84" spans="1:37" s="98" customFormat="1" ht="15" hidden="1" customHeight="1" x14ac:dyDescent="0.55000000000000004">
      <c r="A84" s="102" t="s">
        <v>328</v>
      </c>
      <c r="B84" s="106" t="s">
        <v>265</v>
      </c>
      <c r="C84" s="123">
        <f>'AEO49'!C88*TX_AEO49!$B$2</f>
        <v>459.25501022099996</v>
      </c>
      <c r="D84" s="123">
        <f t="shared" si="12"/>
        <v>463.50907517962395</v>
      </c>
      <c r="E84" s="123">
        <f t="shared" si="13"/>
        <v>467.8194261702875</v>
      </c>
      <c r="F84" s="123">
        <f t="shared" si="13"/>
        <v>472.19307579218679</v>
      </c>
      <c r="G84" s="123">
        <f t="shared" si="13"/>
        <v>476.62877500878574</v>
      </c>
      <c r="H84" s="123">
        <f t="shared" si="13"/>
        <v>481.13793450979551</v>
      </c>
      <c r="I84" s="123">
        <f t="shared" si="13"/>
        <v>485.72275598673735</v>
      </c>
      <c r="J84" s="123">
        <f t="shared" si="13"/>
        <v>490.38866428049886</v>
      </c>
      <c r="K84" s="123">
        <f t="shared" si="13"/>
        <v>495.14355054987385</v>
      </c>
      <c r="L84" s="123">
        <f t="shared" si="13"/>
        <v>499.96478923896484</v>
      </c>
      <c r="M84" s="123">
        <f t="shared" si="13"/>
        <v>504.86939582431222</v>
      </c>
      <c r="N84" s="123">
        <f t="shared" si="13"/>
        <v>509.85337974003369</v>
      </c>
      <c r="O84" s="123">
        <f t="shared" si="13"/>
        <v>514.92481738339234</v>
      </c>
      <c r="P84" s="123">
        <f t="shared" si="13"/>
        <v>520.07736830620922</v>
      </c>
      <c r="Q84" s="123">
        <f t="shared" si="13"/>
        <v>525.31577461329937</v>
      </c>
      <c r="R84" s="123">
        <f t="shared" si="13"/>
        <v>530.63502957346293</v>
      </c>
      <c r="S84" s="123">
        <f t="shared" si="13"/>
        <v>536.03456159370876</v>
      </c>
      <c r="T84" s="123">
        <f t="shared" si="13"/>
        <v>541.52456937490592</v>
      </c>
      <c r="U84" s="123">
        <f t="shared" si="13"/>
        <v>547.09867012865357</v>
      </c>
      <c r="V84" s="123">
        <f t="shared" si="13"/>
        <v>552.76878262732168</v>
      </c>
      <c r="W84" s="123">
        <f t="shared" si="13"/>
        <v>558.54331140489057</v>
      </c>
      <c r="X84" s="123">
        <f t="shared" si="13"/>
        <v>564.41384134232453</v>
      </c>
      <c r="Y84" s="123">
        <f t="shared" si="13"/>
        <v>570.39695392889303</v>
      </c>
      <c r="Z84" s="123">
        <f t="shared" si="13"/>
        <v>576.48803408044557</v>
      </c>
      <c r="AA84" s="123">
        <f t="shared" si="13"/>
        <v>582.69024672854403</v>
      </c>
      <c r="AB84" s="123">
        <f t="shared" si="13"/>
        <v>589.01464796354401</v>
      </c>
      <c r="AC84" s="123">
        <f t="shared" si="13"/>
        <v>595.46281495869869</v>
      </c>
      <c r="AD84" s="123">
        <f t="shared" si="13"/>
        <v>602.03531401447117</v>
      </c>
      <c r="AE84" s="123">
        <f t="shared" si="13"/>
        <v>608.73894602895041</v>
      </c>
      <c r="AF84" s="123">
        <f t="shared" si="13"/>
        <v>615.5665290420535</v>
      </c>
      <c r="AG84" s="123">
        <f t="shared" si="13"/>
        <v>622.53349077201256</v>
      </c>
      <c r="AH84" s="123">
        <f t="shared" si="13"/>
        <v>629.63396709814083</v>
      </c>
      <c r="AI84" s="123">
        <f t="shared" si="13"/>
        <v>636.87246725403497</v>
      </c>
      <c r="AJ84" s="123">
        <f t="shared" si="13"/>
        <v>644.24041734482853</v>
      </c>
      <c r="AK84" s="115"/>
    </row>
    <row r="85" spans="1:37" s="98" customFormat="1" ht="15" hidden="1" customHeight="1" x14ac:dyDescent="0.55000000000000004">
      <c r="A85" s="102" t="s">
        <v>329</v>
      </c>
      <c r="B85" s="106" t="s">
        <v>244</v>
      </c>
      <c r="C85" s="123">
        <f>'AEO49'!C89*TX_AEO49!$B$2</f>
        <v>279.450355995</v>
      </c>
      <c r="D85" s="123">
        <f t="shared" si="12"/>
        <v>282.03889600143617</v>
      </c>
      <c r="E85" s="123">
        <f t="shared" si="13"/>
        <v>284.66168528407172</v>
      </c>
      <c r="F85" s="123">
        <f t="shared" si="13"/>
        <v>287.32299091304895</v>
      </c>
      <c r="G85" s="123">
        <f t="shared" si="13"/>
        <v>290.022052866818</v>
      </c>
      <c r="H85" s="123">
        <f t="shared" si="13"/>
        <v>292.7658143930974</v>
      </c>
      <c r="I85" s="123">
        <f t="shared" si="13"/>
        <v>295.55561519089031</v>
      </c>
      <c r="J85" s="123">
        <f t="shared" si="13"/>
        <v>298.39475620125017</v>
      </c>
      <c r="K85" s="123">
        <f t="shared" si="13"/>
        <v>301.28803908574861</v>
      </c>
      <c r="L85" s="123">
        <f t="shared" si="13"/>
        <v>304.22169650486961</v>
      </c>
      <c r="M85" s="123">
        <f t="shared" si="13"/>
        <v>307.2060821420153</v>
      </c>
      <c r="N85" s="123">
        <f t="shared" si="13"/>
        <v>310.23876779274235</v>
      </c>
      <c r="O85" s="123">
        <f t="shared" si="13"/>
        <v>313.32466783368267</v>
      </c>
      <c r="P85" s="123">
        <f t="shared" si="13"/>
        <v>316.45992418934145</v>
      </c>
      <c r="Q85" s="123">
        <f t="shared" si="13"/>
        <v>319.64742236526411</v>
      </c>
      <c r="R85" s="123">
        <f t="shared" si="13"/>
        <v>322.88411583439046</v>
      </c>
      <c r="S85" s="123">
        <f t="shared" si="13"/>
        <v>326.16965679024855</v>
      </c>
      <c r="T85" s="123">
        <f t="shared" si="13"/>
        <v>329.510251002019</v>
      </c>
      <c r="U85" s="123">
        <f t="shared" si="13"/>
        <v>332.90201463076465</v>
      </c>
      <c r="V85" s="123">
        <f t="shared" si="13"/>
        <v>336.35220008551238</v>
      </c>
      <c r="W85" s="123">
        <f t="shared" si="13"/>
        <v>339.86592140957254</v>
      </c>
      <c r="X85" s="123">
        <f t="shared" si="13"/>
        <v>343.43805811877417</v>
      </c>
      <c r="Y85" s="123">
        <f t="shared" si="13"/>
        <v>347.07869982123515</v>
      </c>
      <c r="Z85" s="123">
        <f t="shared" si="13"/>
        <v>350.78503830173713</v>
      </c>
      <c r="AA85" s="123">
        <f t="shared" si="13"/>
        <v>354.55899937759727</v>
      </c>
      <c r="AB85" s="123">
        <f t="shared" si="13"/>
        <v>358.40731052770423</v>
      </c>
      <c r="AC85" s="123">
        <f t="shared" si="13"/>
        <v>362.33093144028624</v>
      </c>
      <c r="AD85" s="123">
        <f t="shared" si="13"/>
        <v>366.33020670138484</v>
      </c>
      <c r="AE85" s="123">
        <f t="shared" si="13"/>
        <v>370.40927456393075</v>
      </c>
      <c r="AF85" s="123">
        <f t="shared" si="13"/>
        <v>374.56376490401203</v>
      </c>
      <c r="AG85" s="123">
        <f t="shared" si="13"/>
        <v>378.803065275942</v>
      </c>
      <c r="AH85" s="123">
        <f t="shared" si="13"/>
        <v>383.12360744295239</v>
      </c>
      <c r="AI85" s="123">
        <f t="shared" si="13"/>
        <v>387.52813521165564</v>
      </c>
      <c r="AJ85" s="123">
        <f t="shared" si="13"/>
        <v>392.01143148497192</v>
      </c>
      <c r="AK85" s="115"/>
    </row>
    <row r="86" spans="1:37" s="98" customFormat="1" ht="15" hidden="1" customHeight="1" x14ac:dyDescent="0.55000000000000004">
      <c r="A86" s="102" t="s">
        <v>330</v>
      </c>
      <c r="B86" s="106" t="s">
        <v>246</v>
      </c>
      <c r="C86" s="123">
        <f>'AEO49'!C90*TX_AEO49!$B$2</f>
        <v>75.480159501000003</v>
      </c>
      <c r="D86" s="123">
        <f t="shared" si="12"/>
        <v>76.179329884465247</v>
      </c>
      <c r="E86" s="123">
        <f t="shared" si="13"/>
        <v>76.887751073216165</v>
      </c>
      <c r="F86" s="123">
        <f t="shared" si="13"/>
        <v>77.606575612340052</v>
      </c>
      <c r="G86" s="123">
        <f t="shared" si="13"/>
        <v>78.335598218334567</v>
      </c>
      <c r="H86" s="123">
        <f t="shared" si="13"/>
        <v>79.076694277771978</v>
      </c>
      <c r="I86" s="123">
        <f t="shared" si="13"/>
        <v>79.830225646317416</v>
      </c>
      <c r="J86" s="123">
        <f t="shared" si="13"/>
        <v>80.59708391545351</v>
      </c>
      <c r="K86" s="123">
        <f t="shared" si="13"/>
        <v>81.378566024595514</v>
      </c>
      <c r="L86" s="123">
        <f t="shared" si="13"/>
        <v>82.17095338487681</v>
      </c>
      <c r="M86" s="123">
        <f t="shared" si="13"/>
        <v>82.977042549094165</v>
      </c>
      <c r="N86" s="123">
        <f t="shared" si="13"/>
        <v>83.796177653854471</v>
      </c>
      <c r="O86" s="123">
        <f t="shared" si="13"/>
        <v>84.629686083160195</v>
      </c>
      <c r="P86" s="123">
        <f t="shared" si="13"/>
        <v>85.47652576228333</v>
      </c>
      <c r="Q86" s="123">
        <f t="shared" si="13"/>
        <v>86.3374760726565</v>
      </c>
      <c r="R86" s="123">
        <f t="shared" si="13"/>
        <v>87.211714140579645</v>
      </c>
      <c r="S86" s="123">
        <f t="shared" si="13"/>
        <v>88.099146022755065</v>
      </c>
      <c r="T86" s="123">
        <f t="shared" si="13"/>
        <v>89.001447911170132</v>
      </c>
      <c r="U86" s="123">
        <f t="shared" si="13"/>
        <v>89.917570772334031</v>
      </c>
      <c r="V86" s="123">
        <f t="shared" si="13"/>
        <v>90.849473497972525</v>
      </c>
      <c r="W86" s="123">
        <f t="shared" si="13"/>
        <v>91.798537402499704</v>
      </c>
      <c r="X86" s="123">
        <f t="shared" si="13"/>
        <v>92.763379431810776</v>
      </c>
      <c r="Y86" s="123">
        <f t="shared" si="13"/>
        <v>93.746724811383899</v>
      </c>
      <c r="Z86" s="123">
        <f t="shared" si="13"/>
        <v>94.747815036074797</v>
      </c>
      <c r="AA86" s="123">
        <f t="shared" si="13"/>
        <v>95.76717027340213</v>
      </c>
      <c r="AB86" s="123">
        <f t="shared" si="13"/>
        <v>96.80660763029978</v>
      </c>
      <c r="AC86" s="123">
        <f t="shared" si="13"/>
        <v>97.866386320681727</v>
      </c>
      <c r="AD86" s="123">
        <f t="shared" si="13"/>
        <v>98.946599418000261</v>
      </c>
      <c r="AE86" s="123">
        <f t="shared" si="13"/>
        <v>100.04836467352879</v>
      </c>
      <c r="AF86" s="123">
        <f t="shared" si="13"/>
        <v>101.17050170712882</v>
      </c>
      <c r="AG86" s="123">
        <f t="shared" si="13"/>
        <v>102.31554611799244</v>
      </c>
      <c r="AH86" s="123">
        <f t="shared" si="13"/>
        <v>103.48253411747301</v>
      </c>
      <c r="AI86" s="123">
        <f t="shared" si="13"/>
        <v>104.67220681380786</v>
      </c>
      <c r="AJ86" s="123">
        <f t="shared" si="13"/>
        <v>105.88315505753171</v>
      </c>
      <c r="AK86" s="115"/>
    </row>
    <row r="87" spans="1:37" s="98" customFormat="1" ht="15" hidden="1" customHeight="1" x14ac:dyDescent="0.55000000000000004">
      <c r="A87" s="102" t="s">
        <v>331</v>
      </c>
      <c r="B87" s="106" t="s">
        <v>248</v>
      </c>
      <c r="C87" s="123">
        <f>'AEO49'!C91*TX_AEO49!$B$2</f>
        <v>104.324489865</v>
      </c>
      <c r="D87" s="123">
        <f t="shared" si="12"/>
        <v>105.2908443887045</v>
      </c>
      <c r="E87" s="123">
        <f t="shared" si="13"/>
        <v>106.26998486236788</v>
      </c>
      <c r="F87" s="123">
        <f t="shared" si="13"/>
        <v>107.2635042698825</v>
      </c>
      <c r="G87" s="123">
        <f t="shared" si="13"/>
        <v>108.27111887977775</v>
      </c>
      <c r="H87" s="123">
        <f t="shared" si="13"/>
        <v>109.29542074735322</v>
      </c>
      <c r="I87" s="123">
        <f t="shared" si="13"/>
        <v>110.33691000943854</v>
      </c>
      <c r="J87" s="123">
        <f t="shared" si="13"/>
        <v>111.39681897432779</v>
      </c>
      <c r="K87" s="123">
        <f t="shared" si="13"/>
        <v>112.47694019974443</v>
      </c>
      <c r="L87" s="123">
        <f t="shared" si="13"/>
        <v>113.57213405841301</v>
      </c>
      <c r="M87" s="123">
        <f t="shared" si="13"/>
        <v>114.68626579049507</v>
      </c>
      <c r="N87" s="123">
        <f t="shared" si="13"/>
        <v>115.81842889798692</v>
      </c>
      <c r="O87" s="123">
        <f t="shared" si="13"/>
        <v>116.97045801743181</v>
      </c>
      <c r="P87" s="123">
        <f t="shared" si="13"/>
        <v>118.14091285094061</v>
      </c>
      <c r="Q87" s="123">
        <f t="shared" si="13"/>
        <v>119.33087061630019</v>
      </c>
      <c r="R87" s="123">
        <f t="shared" si="13"/>
        <v>120.53919398312398</v>
      </c>
      <c r="S87" s="123">
        <f t="shared" si="13"/>
        <v>121.76575310819659</v>
      </c>
      <c r="T87" s="123">
        <f t="shared" si="13"/>
        <v>123.01286473111097</v>
      </c>
      <c r="U87" s="123">
        <f t="shared" si="13"/>
        <v>124.279078935962</v>
      </c>
      <c r="V87" s="123">
        <f t="shared" si="13"/>
        <v>125.56710319424079</v>
      </c>
      <c r="W87" s="123">
        <f t="shared" si="13"/>
        <v>126.87884668211419</v>
      </c>
      <c r="X87" s="123">
        <f t="shared" si="13"/>
        <v>128.21239781891134</v>
      </c>
      <c r="Y87" s="123">
        <f t="shared" si="13"/>
        <v>129.57152326013025</v>
      </c>
      <c r="Z87" s="123">
        <f t="shared" si="13"/>
        <v>130.95517464203189</v>
      </c>
      <c r="AA87" s="123">
        <f t="shared" si="13"/>
        <v>132.36407091130886</v>
      </c>
      <c r="AB87" s="123">
        <f t="shared" si="13"/>
        <v>133.80072357237714</v>
      </c>
      <c r="AC87" s="123">
        <f t="shared" si="13"/>
        <v>135.26549089633104</v>
      </c>
      <c r="AD87" s="123">
        <f t="shared" si="13"/>
        <v>136.75850152413389</v>
      </c>
      <c r="AE87" s="123">
        <f t="shared" si="13"/>
        <v>138.28130034959838</v>
      </c>
      <c r="AF87" s="123">
        <f t="shared" si="13"/>
        <v>139.83225591676828</v>
      </c>
      <c r="AG87" s="123">
        <f t="shared" si="13"/>
        <v>141.41487279020683</v>
      </c>
      <c r="AH87" s="123">
        <f t="shared" si="13"/>
        <v>143.02781887470437</v>
      </c>
      <c r="AI87" s="123">
        <f t="shared" si="13"/>
        <v>144.67211848896005</v>
      </c>
      <c r="AJ87" s="123">
        <f t="shared" si="13"/>
        <v>146.34582398474316</v>
      </c>
      <c r="AK87" s="115"/>
    </row>
    <row r="88" spans="1:37" s="98" customFormat="1" ht="15" hidden="1" customHeight="1" x14ac:dyDescent="0.55000000000000004">
      <c r="A88" s="102" t="s">
        <v>332</v>
      </c>
      <c r="B88" s="106" t="s">
        <v>270</v>
      </c>
      <c r="C88" s="123">
        <f>'AEO49'!C92*TX_AEO49!$B$2</f>
        <v>90.615407940000011</v>
      </c>
      <c r="D88" s="123">
        <f t="shared" si="12"/>
        <v>91.454775661744563</v>
      </c>
      <c r="E88" s="123">
        <f t="shared" si="13"/>
        <v>92.305249156188538</v>
      </c>
      <c r="F88" s="123">
        <f t="shared" si="13"/>
        <v>93.168212076254051</v>
      </c>
      <c r="G88" s="123">
        <f t="shared" si="13"/>
        <v>94.043417975081013</v>
      </c>
      <c r="H88" s="123">
        <f t="shared" si="13"/>
        <v>94.933118290933649</v>
      </c>
      <c r="I88" s="123">
        <f t="shared" si="13"/>
        <v>95.837747438616191</v>
      </c>
      <c r="J88" s="123">
        <f t="shared" si="13"/>
        <v>96.758375791143848</v>
      </c>
      <c r="K88" s="123">
        <f t="shared" si="13"/>
        <v>97.696560349653907</v>
      </c>
      <c r="L88" s="123">
        <f t="shared" si="13"/>
        <v>98.647836875473104</v>
      </c>
      <c r="M88" s="123">
        <f t="shared" si="13"/>
        <v>99.61556268493699</v>
      </c>
      <c r="N88" s="123">
        <f t="shared" si="13"/>
        <v>100.5989504012129</v>
      </c>
      <c r="O88" s="123">
        <f t="shared" si="13"/>
        <v>101.5995935747606</v>
      </c>
      <c r="P88" s="123">
        <f t="shared" si="13"/>
        <v>102.6162411744852</v>
      </c>
      <c r="Q88" s="123">
        <f t="shared" si="13"/>
        <v>103.64982886304196</v>
      </c>
      <c r="R88" s="123">
        <f t="shared" si="13"/>
        <v>104.69936876445782</v>
      </c>
      <c r="S88" s="123">
        <f t="shared" si="13"/>
        <v>105.76474809796628</v>
      </c>
      <c r="T88" s="123">
        <f t="shared" si="13"/>
        <v>106.84797916483598</v>
      </c>
      <c r="U88" s="123">
        <f t="shared" si="13"/>
        <v>107.94780257984118</v>
      </c>
      <c r="V88" s="123">
        <f t="shared" si="13"/>
        <v>109.06657003081632</v>
      </c>
      <c r="W88" s="123">
        <f t="shared" si="13"/>
        <v>110.20593981273524</v>
      </c>
      <c r="X88" s="123">
        <f t="shared" si="13"/>
        <v>111.36425154209138</v>
      </c>
      <c r="Y88" s="123">
        <f t="shared" si="13"/>
        <v>112.54477690537909</v>
      </c>
      <c r="Z88" s="123">
        <f t="shared" si="13"/>
        <v>113.74660530233564</v>
      </c>
      <c r="AA88" s="123">
        <f t="shared" si="13"/>
        <v>114.97036120424212</v>
      </c>
      <c r="AB88" s="123">
        <f t="shared" si="13"/>
        <v>116.2182260835169</v>
      </c>
      <c r="AC88" s="123">
        <f t="shared" si="13"/>
        <v>117.49051113153413</v>
      </c>
      <c r="AD88" s="123">
        <f t="shared" si="13"/>
        <v>118.78732808479393</v>
      </c>
      <c r="AE88" s="123">
        <f t="shared" si="13"/>
        <v>120.11001882556421</v>
      </c>
      <c r="AF88" s="123">
        <f t="shared" si="13"/>
        <v>121.45716628439941</v>
      </c>
      <c r="AG88" s="123">
        <f t="shared" si="13"/>
        <v>122.83181449772822</v>
      </c>
      <c r="AH88" s="123">
        <f t="shared" si="13"/>
        <v>124.2328064184278</v>
      </c>
      <c r="AI88" s="123">
        <f t="shared" si="13"/>
        <v>125.66103176143379</v>
      </c>
      <c r="AJ88" s="123">
        <f t="shared" si="13"/>
        <v>127.1147988152489</v>
      </c>
      <c r="AK88" s="115"/>
    </row>
    <row r="89" spans="1:37" s="98" customFormat="1" ht="15" hidden="1" customHeight="1" x14ac:dyDescent="0.55000000000000004">
      <c r="A89" s="102" t="s">
        <v>333</v>
      </c>
      <c r="B89" s="106" t="s">
        <v>244</v>
      </c>
      <c r="C89" s="123">
        <f>'AEO49'!C93*TX_AEO49!$B$2</f>
        <v>39.476186001000002</v>
      </c>
      <c r="D89" s="123">
        <f t="shared" si="12"/>
        <v>39.84185269124724</v>
      </c>
      <c r="E89" s="123">
        <f t="shared" si="13"/>
        <v>40.212357560328904</v>
      </c>
      <c r="F89" s="123">
        <f t="shared" si="13"/>
        <v>40.588303390281233</v>
      </c>
      <c r="G89" s="123">
        <f t="shared" si="13"/>
        <v>40.969582817662307</v>
      </c>
      <c r="H89" s="123">
        <f t="shared" si="13"/>
        <v>41.357176671204328</v>
      </c>
      <c r="I89" s="123">
        <f t="shared" si="13"/>
        <v>41.7512742017202</v>
      </c>
      <c r="J89" s="123">
        <f t="shared" si="13"/>
        <v>42.152341712294557</v>
      </c>
      <c r="K89" s="123">
        <f t="shared" si="13"/>
        <v>42.561057503316896</v>
      </c>
      <c r="L89" s="123">
        <f t="shared" si="13"/>
        <v>42.97547674972683</v>
      </c>
      <c r="M89" s="123">
        <f t="shared" si="13"/>
        <v>43.397062050955732</v>
      </c>
      <c r="N89" s="123">
        <f t="shared" si="13"/>
        <v>43.825470389905227</v>
      </c>
      <c r="O89" s="123">
        <f t="shared" si="13"/>
        <v>44.261395989509161</v>
      </c>
      <c r="P89" s="123">
        <f t="shared" si="13"/>
        <v>44.704293843820786</v>
      </c>
      <c r="Q89" s="123">
        <f t="shared" si="13"/>
        <v>45.154571569975559</v>
      </c>
      <c r="R89" s="123">
        <f t="shared" si="13"/>
        <v>45.611798804346087</v>
      </c>
      <c r="S89" s="123">
        <f t="shared" si="13"/>
        <v>46.075926414509794</v>
      </c>
      <c r="T89" s="123">
        <f t="shared" si="13"/>
        <v>46.547831050265827</v>
      </c>
      <c r="U89" s="123">
        <f t="shared" si="13"/>
        <v>47.026964066228722</v>
      </c>
      <c r="V89" s="123">
        <f t="shared" si="13"/>
        <v>47.514349964395201</v>
      </c>
      <c r="W89" s="123">
        <f t="shared" si="13"/>
        <v>48.010711173349108</v>
      </c>
      <c r="X89" s="123">
        <f t="shared" si="13"/>
        <v>48.515324354646921</v>
      </c>
      <c r="Y89" s="123">
        <f t="shared" si="13"/>
        <v>49.029614803473251</v>
      </c>
      <c r="Z89" s="123">
        <f t="shared" si="13"/>
        <v>49.553185821008753</v>
      </c>
      <c r="AA89" s="123">
        <f t="shared" si="13"/>
        <v>50.08630945529697</v>
      </c>
      <c r="AB89" s="123">
        <f t="shared" si="13"/>
        <v>50.629936054770909</v>
      </c>
      <c r="AC89" s="123">
        <f t="shared" si="13"/>
        <v>51.184201188522508</v>
      </c>
      <c r="AD89" s="123">
        <f t="shared" si="13"/>
        <v>51.749153534044481</v>
      </c>
      <c r="AE89" s="123">
        <f t="shared" si="13"/>
        <v>52.325377676179571</v>
      </c>
      <c r="AF89" s="123">
        <f t="shared" si="13"/>
        <v>52.912256275136663</v>
      </c>
      <c r="AG89" s="123">
        <f t="shared" si="13"/>
        <v>53.51111545139554</v>
      </c>
      <c r="AH89" s="123">
        <f t="shared" si="13"/>
        <v>54.121451142694916</v>
      </c>
      <c r="AI89" s="123">
        <f t="shared" si="13"/>
        <v>54.743650949257372</v>
      </c>
      <c r="AJ89" s="123">
        <f t="shared" si="13"/>
        <v>55.376977884744221</v>
      </c>
      <c r="AK89" s="115"/>
    </row>
    <row r="90" spans="1:37" s="98" customFormat="1" ht="15" hidden="1" customHeight="1" x14ac:dyDescent="0.55000000000000004">
      <c r="A90" s="102" t="s">
        <v>334</v>
      </c>
      <c r="B90" s="106" t="s">
        <v>246</v>
      </c>
      <c r="C90" s="123">
        <f>'AEO49'!C94*TX_AEO49!$B$2</f>
        <v>14.048342325000002</v>
      </c>
      <c r="D90" s="123">
        <f t="shared" si="12"/>
        <v>14.178471685554561</v>
      </c>
      <c r="E90" s="123">
        <f t="shared" si="13"/>
        <v>14.310322802929644</v>
      </c>
      <c r="F90" s="123">
        <f t="shared" si="13"/>
        <v>14.444110188435751</v>
      </c>
      <c r="G90" s="123">
        <f t="shared" si="13"/>
        <v>14.579795634775314</v>
      </c>
      <c r="H90" s="123">
        <f t="shared" si="13"/>
        <v>14.71772818827697</v>
      </c>
      <c r="I90" s="123">
        <f t="shared" si="13"/>
        <v>14.857975197397451</v>
      </c>
      <c r="J90" s="123">
        <f t="shared" si="13"/>
        <v>15.000702604848653</v>
      </c>
      <c r="K90" s="123">
        <f t="shared" si="13"/>
        <v>15.146151796565643</v>
      </c>
      <c r="L90" s="123">
        <f t="shared" si="13"/>
        <v>15.293630670018306</v>
      </c>
      <c r="M90" s="123">
        <f t="shared" si="13"/>
        <v>15.443659718688354</v>
      </c>
      <c r="N90" s="123">
        <f t="shared" si="13"/>
        <v>15.596116873497957</v>
      </c>
      <c r="O90" s="123">
        <f t="shared" si="13"/>
        <v>15.751249186718688</v>
      </c>
      <c r="P90" s="123">
        <f t="shared" si="13"/>
        <v>15.908862707746785</v>
      </c>
      <c r="Q90" s="123">
        <f t="shared" si="13"/>
        <v>16.069102494796745</v>
      </c>
      <c r="R90" s="123">
        <f t="shared" si="13"/>
        <v>16.231815394887636</v>
      </c>
      <c r="S90" s="123">
        <f t="shared" si="13"/>
        <v>16.396983923323962</v>
      </c>
      <c r="T90" s="123">
        <f t="shared" si="13"/>
        <v>16.564920052404094</v>
      </c>
      <c r="U90" s="123">
        <f t="shared" si="13"/>
        <v>16.735428536361635</v>
      </c>
      <c r="V90" s="123">
        <f t="shared" si="13"/>
        <v>16.908873963476779</v>
      </c>
      <c r="W90" s="123">
        <f t="shared" si="13"/>
        <v>17.085513423531474</v>
      </c>
      <c r="X90" s="123">
        <f t="shared" si="13"/>
        <v>17.265089502953114</v>
      </c>
      <c r="Y90" s="123">
        <f t="shared" si="13"/>
        <v>17.44810941980646</v>
      </c>
      <c r="Z90" s="123">
        <f t="shared" si="13"/>
        <v>17.634432001364896</v>
      </c>
      <c r="AA90" s="123">
        <f t="shared" si="13"/>
        <v>17.824154061034978</v>
      </c>
      <c r="AB90" s="123">
        <f t="shared" si="13"/>
        <v>18.017613798158319</v>
      </c>
      <c r="AC90" s="123">
        <f t="shared" si="13"/>
        <v>18.214859457542868</v>
      </c>
      <c r="AD90" s="123">
        <f t="shared" si="13"/>
        <v>18.415908361988787</v>
      </c>
      <c r="AE90" s="123">
        <f t="shared" si="13"/>
        <v>18.620968546993442</v>
      </c>
      <c r="AF90" s="123">
        <f t="shared" si="13"/>
        <v>18.829820320595807</v>
      </c>
      <c r="AG90" s="123">
        <f t="shared" si="13"/>
        <v>19.042935607678992</v>
      </c>
      <c r="AH90" s="123">
        <f t="shared" si="13"/>
        <v>19.260135028218805</v>
      </c>
      <c r="AI90" s="123">
        <f t="shared" si="13"/>
        <v>19.481556517035298</v>
      </c>
      <c r="AJ90" s="123">
        <f t="shared" si="13"/>
        <v>19.706937803695997</v>
      </c>
      <c r="AK90" s="115"/>
    </row>
    <row r="91" spans="1:37" s="98" customFormat="1" ht="15" hidden="1" customHeight="1" x14ac:dyDescent="0.55000000000000004">
      <c r="A91" s="102" t="s">
        <v>335</v>
      </c>
      <c r="B91" s="106" t="s">
        <v>248</v>
      </c>
      <c r="C91" s="123">
        <f>'AEO49'!C95*TX_AEO49!$B$2</f>
        <v>37.09088577</v>
      </c>
      <c r="D91" s="123">
        <f t="shared" si="12"/>
        <v>37.434457497965582</v>
      </c>
      <c r="E91" s="123">
        <f t="shared" si="13"/>
        <v>37.782575063730128</v>
      </c>
      <c r="F91" s="123">
        <f t="shared" si="13"/>
        <v>38.135804826962989</v>
      </c>
      <c r="G91" s="123">
        <f t="shared" si="13"/>
        <v>38.494045911526833</v>
      </c>
      <c r="H91" s="123">
        <f t="shared" si="13"/>
        <v>38.858219880777995</v>
      </c>
      <c r="I91" s="123">
        <f t="shared" si="13"/>
        <v>39.22850455028059</v>
      </c>
      <c r="J91" s="123">
        <f t="shared" si="13"/>
        <v>39.605338047326001</v>
      </c>
      <c r="K91" s="123">
        <f t="shared" ref="E91:AJ98" si="14">J91*K$6</f>
        <v>39.989357686832733</v>
      </c>
      <c r="L91" s="123">
        <f t="shared" si="14"/>
        <v>40.378736157414743</v>
      </c>
      <c r="M91" s="123">
        <f t="shared" si="14"/>
        <v>40.774847682722587</v>
      </c>
      <c r="N91" s="123">
        <f t="shared" si="14"/>
        <v>41.1773699720463</v>
      </c>
      <c r="O91" s="123">
        <f t="shared" si="14"/>
        <v>41.586955300748492</v>
      </c>
      <c r="P91" s="123">
        <f t="shared" si="14"/>
        <v>42.003091594199795</v>
      </c>
      <c r="Q91" s="123">
        <f t="shared" si="14"/>
        <v>42.426161839769087</v>
      </c>
      <c r="R91" s="123">
        <f t="shared" si="14"/>
        <v>42.8557616780245</v>
      </c>
      <c r="S91" s="123">
        <f t="shared" si="14"/>
        <v>43.291844945309975</v>
      </c>
      <c r="T91" s="123">
        <f t="shared" si="14"/>
        <v>43.73523532093332</v>
      </c>
      <c r="U91" s="123">
        <f t="shared" si="14"/>
        <v>44.185417310735097</v>
      </c>
      <c r="V91" s="123">
        <f t="shared" si="14"/>
        <v>44.643353512432597</v>
      </c>
      <c r="W91" s="123">
        <f t="shared" si="14"/>
        <v>45.109722702746524</v>
      </c>
      <c r="X91" s="123">
        <f t="shared" si="14"/>
        <v>45.583845250073651</v>
      </c>
      <c r="Y91" s="123">
        <f t="shared" si="14"/>
        <v>46.067060327881229</v>
      </c>
      <c r="Z91" s="123">
        <f t="shared" si="14"/>
        <v>46.558995207390616</v>
      </c>
      <c r="AA91" s="123">
        <f t="shared" si="14"/>
        <v>47.059905498475231</v>
      </c>
      <c r="AB91" s="123">
        <f t="shared" si="14"/>
        <v>47.570684125927002</v>
      </c>
      <c r="AC91" s="123">
        <f t="shared" si="14"/>
        <v>48.091458467241374</v>
      </c>
      <c r="AD91" s="123">
        <f t="shared" si="14"/>
        <v>48.622274258633134</v>
      </c>
      <c r="AE91" s="123">
        <f t="shared" si="14"/>
        <v>49.163680762121274</v>
      </c>
      <c r="AF91" s="123">
        <f t="shared" si="14"/>
        <v>49.715097939916106</v>
      </c>
      <c r="AG91" s="123">
        <f t="shared" si="14"/>
        <v>50.277771783290227</v>
      </c>
      <c r="AH91" s="123">
        <f t="shared" si="14"/>
        <v>50.851228687327655</v>
      </c>
      <c r="AI91" s="123">
        <f t="shared" si="14"/>
        <v>51.435832831981841</v>
      </c>
      <c r="AJ91" s="123">
        <f t="shared" si="14"/>
        <v>52.030891762411748</v>
      </c>
      <c r="AK91" s="115"/>
    </row>
    <row r="92" spans="1:37" s="98" customFormat="1" ht="15" hidden="1" customHeight="1" x14ac:dyDescent="0.55000000000000004">
      <c r="A92" s="102" t="s">
        <v>336</v>
      </c>
      <c r="B92" s="106" t="s">
        <v>275</v>
      </c>
      <c r="C92" s="123">
        <f>'AEO49'!C96*TX_AEO49!$B$2</f>
        <v>138.42828809100001</v>
      </c>
      <c r="D92" s="123">
        <f t="shared" si="12"/>
        <v>139.71054504311655</v>
      </c>
      <c r="E92" s="123">
        <f t="shared" si="14"/>
        <v>141.00976768724573</v>
      </c>
      <c r="F92" s="123">
        <f t="shared" si="14"/>
        <v>142.32806975558466</v>
      </c>
      <c r="G92" s="123">
        <f t="shared" si="14"/>
        <v>143.66507476451184</v>
      </c>
      <c r="H92" s="123">
        <f t="shared" si="14"/>
        <v>145.02422211524771</v>
      </c>
      <c r="I92" s="123">
        <f t="shared" si="14"/>
        <v>146.40617543993872</v>
      </c>
      <c r="J92" s="123">
        <f t="shared" si="14"/>
        <v>147.81256988990714</v>
      </c>
      <c r="K92" s="123">
        <f t="shared" si="14"/>
        <v>149.2457840121009</v>
      </c>
      <c r="L92" s="123">
        <f t="shared" si="14"/>
        <v>150.69899802905371</v>
      </c>
      <c r="M92" s="123">
        <f t="shared" si="14"/>
        <v>152.17734073247414</v>
      </c>
      <c r="N92" s="123">
        <f t="shared" si="14"/>
        <v>153.67960928909673</v>
      </c>
      <c r="O92" s="123">
        <f t="shared" si="14"/>
        <v>155.20823808030485</v>
      </c>
      <c r="P92" s="123">
        <f t="shared" si="14"/>
        <v>156.76131597313832</v>
      </c>
      <c r="Q92" s="123">
        <f t="shared" si="14"/>
        <v>158.34027232914332</v>
      </c>
      <c r="R92" s="123">
        <f t="shared" si="14"/>
        <v>159.9435980232945</v>
      </c>
      <c r="S92" s="123">
        <f t="shared" si="14"/>
        <v>161.57112076647698</v>
      </c>
      <c r="T92" s="123">
        <f t="shared" si="14"/>
        <v>163.22591464317671</v>
      </c>
      <c r="U92" s="123">
        <f t="shared" si="14"/>
        <v>164.90605575827686</v>
      </c>
      <c r="V92" s="123">
        <f t="shared" si="14"/>
        <v>166.61513665887784</v>
      </c>
      <c r="W92" s="123">
        <f t="shared" si="14"/>
        <v>168.35569063307707</v>
      </c>
      <c r="X92" s="123">
        <f t="shared" si="14"/>
        <v>170.12518120223794</v>
      </c>
      <c r="Y92" s="123">
        <f t="shared" si="14"/>
        <v>171.92860634596326</v>
      </c>
      <c r="Z92" s="123">
        <f t="shared" si="14"/>
        <v>173.76457498917682</v>
      </c>
      <c r="AA92" s="123">
        <f t="shared" si="14"/>
        <v>175.63404110308915</v>
      </c>
      <c r="AB92" s="123">
        <f t="shared" si="14"/>
        <v>177.54033720585863</v>
      </c>
      <c r="AC92" s="123">
        <f t="shared" si="14"/>
        <v>179.48393868782094</v>
      </c>
      <c r="AD92" s="123">
        <f t="shared" si="14"/>
        <v>181.46501624282135</v>
      </c>
      <c r="AE92" s="123">
        <f t="shared" si="14"/>
        <v>183.48561979227381</v>
      </c>
      <c r="AF92" s="123">
        <f t="shared" si="14"/>
        <v>185.54358455535444</v>
      </c>
      <c r="AG92" s="123">
        <f t="shared" si="14"/>
        <v>187.64356074289705</v>
      </c>
      <c r="AH92" s="123">
        <f t="shared" si="14"/>
        <v>189.78378079620387</v>
      </c>
      <c r="AI92" s="123">
        <f t="shared" si="14"/>
        <v>191.96560388495948</v>
      </c>
      <c r="AJ92" s="123">
        <f t="shared" si="14"/>
        <v>194.18644567243973</v>
      </c>
      <c r="AK92" s="115"/>
    </row>
    <row r="93" spans="1:37" s="98" customFormat="1" ht="15" hidden="1" customHeight="1" x14ac:dyDescent="0.55000000000000004">
      <c r="A93" s="102" t="s">
        <v>337</v>
      </c>
      <c r="B93" s="106" t="s">
        <v>244</v>
      </c>
      <c r="C93" s="123">
        <f>'AEO49'!C97*TX_AEO49!$B$2</f>
        <v>58.569288597000003</v>
      </c>
      <c r="D93" s="123">
        <f t="shared" si="12"/>
        <v>59.111814106198331</v>
      </c>
      <c r="E93" s="123">
        <f t="shared" si="14"/>
        <v>59.661517833992292</v>
      </c>
      <c r="F93" s="123">
        <f t="shared" si="14"/>
        <v>60.219294104748514</v>
      </c>
      <c r="G93" s="123">
        <f t="shared" si="14"/>
        <v>60.784983627485467</v>
      </c>
      <c r="H93" s="123">
        <f t="shared" si="14"/>
        <v>61.360041619814083</v>
      </c>
      <c r="I93" s="123">
        <f t="shared" si="14"/>
        <v>61.944748865837397</v>
      </c>
      <c r="J93" s="123">
        <f t="shared" si="14"/>
        <v>62.5397972013862</v>
      </c>
      <c r="K93" s="123">
        <f t="shared" si="14"/>
        <v>63.146192994483641</v>
      </c>
      <c r="L93" s="123">
        <f t="shared" si="14"/>
        <v>63.76105078349395</v>
      </c>
      <c r="M93" s="123">
        <f t="shared" si="14"/>
        <v>64.386540570559589</v>
      </c>
      <c r="N93" s="123">
        <f t="shared" si="14"/>
        <v>65.022153434493788</v>
      </c>
      <c r="O93" s="123">
        <f t="shared" si="14"/>
        <v>65.668919366982209</v>
      </c>
      <c r="P93" s="123">
        <f t="shared" si="14"/>
        <v>66.326029763805053</v>
      </c>
      <c r="Q93" s="123">
        <f t="shared" si="14"/>
        <v>66.994089390722706</v>
      </c>
      <c r="R93" s="123">
        <f t="shared" si="14"/>
        <v>67.672459733885475</v>
      </c>
      <c r="S93" s="123">
        <f t="shared" si="14"/>
        <v>68.361067897420455</v>
      </c>
      <c r="T93" s="123">
        <f t="shared" si="14"/>
        <v>69.061214532689561</v>
      </c>
      <c r="U93" s="123">
        <f t="shared" si="14"/>
        <v>69.77208563577868</v>
      </c>
      <c r="V93" s="123">
        <f t="shared" si="14"/>
        <v>70.495201220630207</v>
      </c>
      <c r="W93" s="123">
        <f t="shared" si="14"/>
        <v>71.231633126560553</v>
      </c>
      <c r="X93" s="123">
        <f t="shared" si="14"/>
        <v>71.980308164329742</v>
      </c>
      <c r="Y93" s="123">
        <f t="shared" si="14"/>
        <v>72.743340989213763</v>
      </c>
      <c r="Z93" s="123">
        <f t="shared" si="14"/>
        <v>73.520143034535081</v>
      </c>
      <c r="AA93" s="123">
        <f t="shared" si="14"/>
        <v>74.311117927441828</v>
      </c>
      <c r="AB93" s="123">
        <f t="shared" si="14"/>
        <v>75.11767566310526</v>
      </c>
      <c r="AC93" s="123">
        <f t="shared" si="14"/>
        <v>75.940017380137647</v>
      </c>
      <c r="AD93" s="123">
        <f t="shared" si="14"/>
        <v>76.778215299450082</v>
      </c>
      <c r="AE93" s="123">
        <f t="shared" si="14"/>
        <v>77.633136746937794</v>
      </c>
      <c r="AF93" s="123">
        <f t="shared" si="14"/>
        <v>78.50386579945696</v>
      </c>
      <c r="AG93" s="123">
        <f t="shared" si="14"/>
        <v>79.392369970614212</v>
      </c>
      <c r="AH93" s="123">
        <f t="shared" si="14"/>
        <v>80.297901402750469</v>
      </c>
      <c r="AI93" s="123">
        <f t="shared" si="14"/>
        <v>81.221035163307562</v>
      </c>
      <c r="AJ93" s="123">
        <f t="shared" si="14"/>
        <v>82.160677814191914</v>
      </c>
      <c r="AK93" s="115"/>
    </row>
    <row r="94" spans="1:37" s="98" customFormat="1" ht="15" hidden="1" customHeight="1" x14ac:dyDescent="0.55000000000000004">
      <c r="A94" s="102" t="s">
        <v>338</v>
      </c>
      <c r="B94" s="106" t="s">
        <v>246</v>
      </c>
      <c r="C94" s="123">
        <f>'AEO49'!C98*TX_AEO49!$B$2</f>
        <v>63.554259123000001</v>
      </c>
      <c r="D94" s="123">
        <f t="shared" si="12"/>
        <v>64.142960260035736</v>
      </c>
      <c r="E94" s="123">
        <f t="shared" si="14"/>
        <v>64.73945057081076</v>
      </c>
      <c r="F94" s="123">
        <f t="shared" si="14"/>
        <v>65.344700497751433</v>
      </c>
      <c r="G94" s="123">
        <f t="shared" si="14"/>
        <v>65.958537192244464</v>
      </c>
      <c r="H94" s="123">
        <f t="shared" si="14"/>
        <v>66.58253972890968</v>
      </c>
      <c r="I94" s="123">
        <f t="shared" si="14"/>
        <v>67.2170127900485</v>
      </c>
      <c r="J94" s="123">
        <f t="shared" si="14"/>
        <v>67.862707095273777</v>
      </c>
      <c r="K94" s="123">
        <f t="shared" si="14"/>
        <v>68.520714666968715</v>
      </c>
      <c r="L94" s="123">
        <f t="shared" si="14"/>
        <v>69.187904455040638</v>
      </c>
      <c r="M94" s="123">
        <f t="shared" si="14"/>
        <v>69.866631155641116</v>
      </c>
      <c r="N94" s="123">
        <f t="shared" si="14"/>
        <v>70.556342532098824</v>
      </c>
      <c r="O94" s="123">
        <f t="shared" si="14"/>
        <v>71.258156241125221</v>
      </c>
      <c r="P94" s="123">
        <f t="shared" si="14"/>
        <v>71.971194856284967</v>
      </c>
      <c r="Q94" s="123">
        <f t="shared" si="14"/>
        <v>72.696114616381124</v>
      </c>
      <c r="R94" s="123">
        <f t="shared" si="14"/>
        <v>73.432222662141712</v>
      </c>
      <c r="S94" s="123">
        <f t="shared" si="14"/>
        <v>74.179439893353859</v>
      </c>
      <c r="T94" s="123">
        <f t="shared" si="14"/>
        <v>74.939177662889747</v>
      </c>
      <c r="U94" s="123">
        <f t="shared" si="14"/>
        <v>75.710552685039019</v>
      </c>
      <c r="V94" s="123">
        <f t="shared" si="14"/>
        <v>76.495214345721848</v>
      </c>
      <c r="W94" s="123">
        <f t="shared" si="14"/>
        <v>77.294325711031121</v>
      </c>
      <c r="X94" s="123">
        <f t="shared" si="14"/>
        <v>78.106722250055185</v>
      </c>
      <c r="Y94" s="123">
        <f t="shared" si="14"/>
        <v>78.934698601376581</v>
      </c>
      <c r="Z94" s="123">
        <f t="shared" si="14"/>
        <v>79.777616104017312</v>
      </c>
      <c r="AA94" s="123">
        <f t="shared" si="14"/>
        <v>80.635912738785692</v>
      </c>
      <c r="AB94" s="123">
        <f t="shared" si="14"/>
        <v>81.511118508873182</v>
      </c>
      <c r="AC94" s="123">
        <f t="shared" si="14"/>
        <v>82.403451672274556</v>
      </c>
      <c r="AD94" s="123">
        <f t="shared" si="14"/>
        <v>83.31299059679327</v>
      </c>
      <c r="AE94" s="123">
        <f t="shared" si="14"/>
        <v>84.240676428480612</v>
      </c>
      <c r="AF94" s="123">
        <f t="shared" si="14"/>
        <v>85.185515287810077</v>
      </c>
      <c r="AG94" s="123">
        <f t="shared" si="14"/>
        <v>86.14964214811971</v>
      </c>
      <c r="AH94" s="123">
        <f t="shared" si="14"/>
        <v>87.132245499818211</v>
      </c>
      <c r="AI94" s="123">
        <f t="shared" si="14"/>
        <v>88.133949355696018</v>
      </c>
      <c r="AJ94" s="123">
        <f t="shared" si="14"/>
        <v>89.153567212560091</v>
      </c>
      <c r="AK94" s="115"/>
    </row>
    <row r="95" spans="1:37" s="98" customFormat="1" ht="15" hidden="1" customHeight="1" x14ac:dyDescent="0.55000000000000004">
      <c r="A95" s="102" t="s">
        <v>339</v>
      </c>
      <c r="B95" s="106" t="s">
        <v>248</v>
      </c>
      <c r="C95" s="123">
        <f>'AEO49'!C99*TX_AEO49!$B$2</f>
        <v>16.304735430000001</v>
      </c>
      <c r="D95" s="123">
        <f t="shared" si="12"/>
        <v>16.455765690114138</v>
      </c>
      <c r="E95" s="123">
        <f t="shared" si="14"/>
        <v>16.608794249300434</v>
      </c>
      <c r="F95" s="123">
        <f t="shared" si="14"/>
        <v>16.764070072887577</v>
      </c>
      <c r="G95" s="123">
        <f t="shared" si="14"/>
        <v>16.921548816862305</v>
      </c>
      <c r="H95" s="123">
        <f t="shared" si="14"/>
        <v>17.081635590091533</v>
      </c>
      <c r="I95" s="123">
        <f t="shared" si="14"/>
        <v>17.244408558293546</v>
      </c>
      <c r="J95" s="123">
        <f t="shared" si="14"/>
        <v>17.410060317288654</v>
      </c>
      <c r="K95" s="123">
        <f t="shared" si="14"/>
        <v>17.578871023533516</v>
      </c>
      <c r="L95" s="123">
        <f t="shared" si="14"/>
        <v>17.750037411533683</v>
      </c>
      <c r="M95" s="123">
        <f t="shared" si="14"/>
        <v>17.924163574520655</v>
      </c>
      <c r="N95" s="123">
        <f t="shared" si="14"/>
        <v>18.101107837130026</v>
      </c>
      <c r="O95" s="123">
        <f t="shared" si="14"/>
        <v>18.281156932261108</v>
      </c>
      <c r="P95" s="123">
        <f t="shared" si="14"/>
        <v>18.46408575767709</v>
      </c>
      <c r="Q95" s="123">
        <f t="shared" si="14"/>
        <v>18.650062670309673</v>
      </c>
      <c r="R95" s="123">
        <f t="shared" si="14"/>
        <v>18.838909918309092</v>
      </c>
      <c r="S95" s="123">
        <f t="shared" si="14"/>
        <v>19.030607208652331</v>
      </c>
      <c r="T95" s="123">
        <f t="shared" si="14"/>
        <v>19.225516621481567</v>
      </c>
      <c r="U95" s="123">
        <f t="shared" si="14"/>
        <v>19.4234115513731</v>
      </c>
      <c r="V95" s="123">
        <f t="shared" si="14"/>
        <v>19.624715145436522</v>
      </c>
      <c r="W95" s="123">
        <f t="shared" si="14"/>
        <v>19.829725786269538</v>
      </c>
      <c r="X95" s="123">
        <f t="shared" si="14"/>
        <v>20.038144715477721</v>
      </c>
      <c r="Y95" s="123">
        <f t="shared" si="14"/>
        <v>20.250560618626949</v>
      </c>
      <c r="Z95" s="123">
        <f t="shared" si="14"/>
        <v>20.466809648346182</v>
      </c>
      <c r="AA95" s="123">
        <f t="shared" si="14"/>
        <v>20.687004167855466</v>
      </c>
      <c r="AB95" s="123">
        <f t="shared" si="14"/>
        <v>20.911536696831508</v>
      </c>
      <c r="AC95" s="123">
        <f t="shared" si="14"/>
        <v>21.140463228985968</v>
      </c>
      <c r="AD95" s="123">
        <f t="shared" si="14"/>
        <v>21.373803869443496</v>
      </c>
      <c r="AE95" s="123">
        <f t="shared" si="14"/>
        <v>21.611800067598338</v>
      </c>
      <c r="AF95" s="123">
        <f t="shared" si="14"/>
        <v>21.85419684537424</v>
      </c>
      <c r="AG95" s="123">
        <f t="shared" si="14"/>
        <v>22.10154192649432</v>
      </c>
      <c r="AH95" s="123">
        <f t="shared" si="14"/>
        <v>22.353627119574281</v>
      </c>
      <c r="AI95" s="123">
        <f t="shared" si="14"/>
        <v>22.610612514017934</v>
      </c>
      <c r="AJ95" s="123">
        <f t="shared" si="14"/>
        <v>22.872193714480012</v>
      </c>
      <c r="AK95" s="115"/>
    </row>
    <row r="96" spans="1:37" s="98" customFormat="1" ht="15" hidden="1" customHeight="1" x14ac:dyDescent="0.55000000000000004">
      <c r="A96" s="102" t="s">
        <v>340</v>
      </c>
      <c r="B96" s="106" t="s">
        <v>280</v>
      </c>
      <c r="C96" s="123">
        <f>'AEO49'!C100*TX_AEO49!$B$2</f>
        <v>96.686967060000001</v>
      </c>
      <c r="D96" s="123">
        <f t="shared" si="12"/>
        <v>97.582575446128757</v>
      </c>
      <c r="E96" s="123">
        <f t="shared" si="14"/>
        <v>98.490033731778766</v>
      </c>
      <c r="F96" s="123">
        <f t="shared" si="14"/>
        <v>99.410818279607795</v>
      </c>
      <c r="G96" s="123">
        <f t="shared" si="14"/>
        <v>100.34466612992736</v>
      </c>
      <c r="H96" s="123">
        <f t="shared" si="14"/>
        <v>101.29397957548481</v>
      </c>
      <c r="I96" s="123">
        <f t="shared" si="14"/>
        <v>102.25922213844289</v>
      </c>
      <c r="J96" s="123">
        <f t="shared" si="14"/>
        <v>103.24153591066894</v>
      </c>
      <c r="K96" s="123">
        <f t="shared" si="14"/>
        <v>104.24258221799148</v>
      </c>
      <c r="L96" s="123">
        <f t="shared" si="14"/>
        <v>105.25759770164667</v>
      </c>
      <c r="M96" s="123">
        <f t="shared" si="14"/>
        <v>106.29016463027212</v>
      </c>
      <c r="N96" s="123">
        <f t="shared" si="14"/>
        <v>107.3394428699478</v>
      </c>
      <c r="O96" s="123">
        <f t="shared" si="14"/>
        <v>108.40713274476116</v>
      </c>
      <c r="P96" s="123">
        <f t="shared" si="14"/>
        <v>109.49189940002232</v>
      </c>
      <c r="Q96" s="123">
        <f t="shared" si="14"/>
        <v>110.59474119115877</v>
      </c>
      <c r="R96" s="123">
        <f t="shared" si="14"/>
        <v>111.71460405094463</v>
      </c>
      <c r="S96" s="123">
        <f t="shared" si="14"/>
        <v>112.85136764189534</v>
      </c>
      <c r="T96" s="123">
        <f t="shared" si="14"/>
        <v>114.00717909672153</v>
      </c>
      <c r="U96" s="123">
        <f t="shared" si="14"/>
        <v>115.18069464684558</v>
      </c>
      <c r="V96" s="123">
        <f t="shared" si="14"/>
        <v>116.37442355166777</v>
      </c>
      <c r="W96" s="123">
        <f t="shared" si="14"/>
        <v>117.59013521790556</v>
      </c>
      <c r="X96" s="123">
        <f t="shared" si="14"/>
        <v>118.82605801036955</v>
      </c>
      <c r="Y96" s="123">
        <f t="shared" si="14"/>
        <v>120.08568283034798</v>
      </c>
      <c r="Z96" s="123">
        <f t="shared" si="14"/>
        <v>121.36803806407657</v>
      </c>
      <c r="AA96" s="123">
        <f t="shared" si="14"/>
        <v>122.67379002466431</v>
      </c>
      <c r="AB96" s="123">
        <f t="shared" si="14"/>
        <v>124.00526635104866</v>
      </c>
      <c r="AC96" s="123">
        <f t="shared" si="14"/>
        <v>125.36279908554813</v>
      </c>
      <c r="AD96" s="123">
        <f t="shared" si="14"/>
        <v>126.74650745141128</v>
      </c>
      <c r="AE96" s="123">
        <f t="shared" si="14"/>
        <v>128.15782324185722</v>
      </c>
      <c r="AF96" s="123">
        <f t="shared" si="14"/>
        <v>129.59523443867715</v>
      </c>
      <c r="AG96" s="123">
        <f t="shared" si="14"/>
        <v>131.06198903971824</v>
      </c>
      <c r="AH96" s="123">
        <f t="shared" si="14"/>
        <v>132.55685247152775</v>
      </c>
      <c r="AI96" s="123">
        <f t="shared" si="14"/>
        <v>134.08077406315059</v>
      </c>
      <c r="AJ96" s="123">
        <f t="shared" si="14"/>
        <v>135.63194875231829</v>
      </c>
      <c r="AK96" s="115"/>
    </row>
    <row r="97" spans="1:37" s="98" customFormat="1" ht="15" hidden="1" customHeight="1" x14ac:dyDescent="0.55000000000000004">
      <c r="A97" s="102" t="s">
        <v>341</v>
      </c>
      <c r="B97" s="106" t="s">
        <v>244</v>
      </c>
      <c r="C97" s="123">
        <f>'AEO49'!C101*TX_AEO49!$B$2</f>
        <v>59.523480828000004</v>
      </c>
      <c r="D97" s="123">
        <f t="shared" si="12"/>
        <v>60.074844990328614</v>
      </c>
      <c r="E97" s="123">
        <f t="shared" si="14"/>
        <v>60.633504316508308</v>
      </c>
      <c r="F97" s="123">
        <f t="shared" si="14"/>
        <v>61.20036770095399</v>
      </c>
      <c r="G97" s="123">
        <f t="shared" si="14"/>
        <v>61.775273257566099</v>
      </c>
      <c r="H97" s="123">
        <f t="shared" si="14"/>
        <v>62.359699911898275</v>
      </c>
      <c r="I97" s="123">
        <f t="shared" si="14"/>
        <v>62.953933022498909</v>
      </c>
      <c r="J97" s="123">
        <f t="shared" si="14"/>
        <v>63.558675696368205</v>
      </c>
      <c r="K97" s="123">
        <f t="shared" si="14"/>
        <v>64.174950696957239</v>
      </c>
      <c r="L97" s="123">
        <f t="shared" si="14"/>
        <v>64.799825553606539</v>
      </c>
      <c r="M97" s="123">
        <f t="shared" si="14"/>
        <v>65.435505621443625</v>
      </c>
      <c r="N97" s="123">
        <f t="shared" si="14"/>
        <v>66.08147368809955</v>
      </c>
      <c r="O97" s="123">
        <f t="shared" si="14"/>
        <v>66.7387765255571</v>
      </c>
      <c r="P97" s="123">
        <f t="shared" si="14"/>
        <v>67.40659235607356</v>
      </c>
      <c r="Q97" s="123">
        <f t="shared" si="14"/>
        <v>68.085535798060846</v>
      </c>
      <c r="R97" s="123">
        <f t="shared" si="14"/>
        <v>68.774957935204597</v>
      </c>
      <c r="S97" s="123">
        <f t="shared" si="14"/>
        <v>69.474784684035527</v>
      </c>
      <c r="T97" s="123">
        <f t="shared" si="14"/>
        <v>70.186337885714053</v>
      </c>
      <c r="U97" s="123">
        <f t="shared" si="14"/>
        <v>70.908790274833066</v>
      </c>
      <c r="V97" s="123">
        <f t="shared" si="14"/>
        <v>71.643686628918928</v>
      </c>
      <c r="W97" s="123">
        <f t="shared" si="14"/>
        <v>72.39211624935345</v>
      </c>
      <c r="X97" s="123">
        <f t="shared" si="14"/>
        <v>73.152988462838707</v>
      </c>
      <c r="Y97" s="123">
        <f t="shared" si="14"/>
        <v>73.928452375942229</v>
      </c>
      <c r="Z97" s="123">
        <f t="shared" si="14"/>
        <v>74.717909833245258</v>
      </c>
      <c r="AA97" s="123">
        <f t="shared" si="14"/>
        <v>75.521771037661111</v>
      </c>
      <c r="AB97" s="123">
        <f t="shared" si="14"/>
        <v>76.341468955554149</v>
      </c>
      <c r="AC97" s="123">
        <f t="shared" si="14"/>
        <v>77.177208002422972</v>
      </c>
      <c r="AD97" s="123">
        <f t="shared" si="14"/>
        <v>78.029061575778798</v>
      </c>
      <c r="AE97" s="123">
        <f t="shared" si="14"/>
        <v>78.897911131714622</v>
      </c>
      <c r="AF97" s="123">
        <f t="shared" si="14"/>
        <v>79.782825825157943</v>
      </c>
      <c r="AG97" s="123">
        <f t="shared" si="14"/>
        <v>80.685805223821589</v>
      </c>
      <c r="AH97" s="123">
        <f t="shared" si="14"/>
        <v>81.606089286187242</v>
      </c>
      <c r="AI97" s="123">
        <f t="shared" si="14"/>
        <v>82.544262448512697</v>
      </c>
      <c r="AJ97" s="123">
        <f t="shared" si="14"/>
        <v>83.499213458758533</v>
      </c>
      <c r="AK97" s="115"/>
    </row>
    <row r="98" spans="1:37" s="98" customFormat="1" ht="15" hidden="1" customHeight="1" x14ac:dyDescent="0.55000000000000004">
      <c r="A98" s="102" t="s">
        <v>342</v>
      </c>
      <c r="B98" s="106" t="s">
        <v>246</v>
      </c>
      <c r="C98" s="123">
        <f>'AEO49'!C102*TX_AEO49!$B$2</f>
        <v>10.824432084</v>
      </c>
      <c r="D98" s="123">
        <f t="shared" si="12"/>
        <v>10.924698463681716</v>
      </c>
      <c r="E98" s="123">
        <f t="shared" si="14"/>
        <v>11.026291479584117</v>
      </c>
      <c r="F98" s="123">
        <f t="shared" si="14"/>
        <v>11.129376415486458</v>
      </c>
      <c r="G98" s="123">
        <f t="shared" si="14"/>
        <v>11.233923832164662</v>
      </c>
      <c r="H98" s="123">
        <f t="shared" si="14"/>
        <v>11.340202674394638</v>
      </c>
      <c r="I98" s="123">
        <f t="shared" si="14"/>
        <v>11.448264835045949</v>
      </c>
      <c r="J98" s="123">
        <f t="shared" si="14"/>
        <v>11.558238175155379</v>
      </c>
      <c r="K98" s="123">
        <f t="shared" si="14"/>
        <v>11.670308685753023</v>
      </c>
      <c r="L98" s="123">
        <f t="shared" si="14"/>
        <v>11.783943092758632</v>
      </c>
      <c r="M98" s="123">
        <f t="shared" si="14"/>
        <v>11.899542443229048</v>
      </c>
      <c r="N98" s="123">
        <f t="shared" si="14"/>
        <v>12.017012681338187</v>
      </c>
      <c r="O98" s="123">
        <f t="shared" si="14"/>
        <v>12.136544164102764</v>
      </c>
      <c r="P98" s="123">
        <f t="shared" si="14"/>
        <v>12.257987450037835</v>
      </c>
      <c r="Q98" s="123">
        <f t="shared" si="14"/>
        <v>12.381454308400921</v>
      </c>
      <c r="R98" s="123">
        <f t="shared" si="14"/>
        <v>12.506826732810755</v>
      </c>
      <c r="S98" s="123">
        <f t="shared" si="14"/>
        <v>12.634091251080047</v>
      </c>
      <c r="T98" s="123">
        <f t="shared" si="14"/>
        <v>12.763488241957953</v>
      </c>
      <c r="U98" s="123">
        <f t="shared" si="14"/>
        <v>12.894867266019727</v>
      </c>
      <c r="V98" s="123">
        <f t="shared" si="14"/>
        <v>13.028509243318871</v>
      </c>
      <c r="W98" s="123">
        <f t="shared" si="14"/>
        <v>13.164612264905545</v>
      </c>
      <c r="X98" s="123">
        <f t="shared" si="14"/>
        <v>13.302977990244639</v>
      </c>
      <c r="Y98" s="123">
        <f t="shared" si="14"/>
        <v>13.443997237510054</v>
      </c>
      <c r="Z98" s="123">
        <f t="shared" si="14"/>
        <v>13.587561231263662</v>
      </c>
      <c r="AA98" s="123">
        <f t="shared" si="14"/>
        <v>13.733744567505461</v>
      </c>
      <c r="AB98" s="123">
        <f t="shared" si="14"/>
        <v>13.882807833265543</v>
      </c>
      <c r="AC98" s="123">
        <f t="shared" si="14"/>
        <v>14.034788201801435</v>
      </c>
      <c r="AD98" s="123">
        <f t="shared" si="14"/>
        <v>14.189699020557944</v>
      </c>
      <c r="AE98" s="123">
        <f t="shared" si="14"/>
        <v>14.347700583615339</v>
      </c>
      <c r="AF98" s="123">
        <f t="shared" si="14"/>
        <v>14.508623615435161</v>
      </c>
      <c r="AG98" s="123">
        <f t="shared" si="14"/>
        <v>14.67283174033178</v>
      </c>
      <c r="AH98" s="123">
        <f t="shared" si="14"/>
        <v>14.84018674364299</v>
      </c>
      <c r="AI98" s="123">
        <f t="shared" ref="E98:AJ106" si="15">AH98*AI$6</f>
        <v>15.01079490595742</v>
      </c>
      <c r="AJ98" s="123">
        <f t="shared" si="15"/>
        <v>15.184454144465709</v>
      </c>
      <c r="AK98" s="115"/>
    </row>
    <row r="99" spans="1:37" s="98" customFormat="1" ht="15" hidden="1" customHeight="1" x14ac:dyDescent="0.55000000000000004">
      <c r="A99" s="102" t="s">
        <v>343</v>
      </c>
      <c r="B99" s="106" t="s">
        <v>248</v>
      </c>
      <c r="C99" s="123">
        <f>'AEO49'!C103*TX_AEO49!$B$2</f>
        <v>26.339050422</v>
      </c>
      <c r="D99" s="123">
        <f t="shared" si="12"/>
        <v>26.583028231604604</v>
      </c>
      <c r="E99" s="123">
        <f t="shared" si="15"/>
        <v>26.830234140202034</v>
      </c>
      <c r="F99" s="123">
        <f t="shared" si="15"/>
        <v>27.081070332199008</v>
      </c>
      <c r="G99" s="123">
        <f t="shared" si="15"/>
        <v>27.33546517324082</v>
      </c>
      <c r="H99" s="123">
        <f t="shared" si="15"/>
        <v>27.594073085652674</v>
      </c>
      <c r="I99" s="123">
        <f t="shared" si="15"/>
        <v>27.857020340161512</v>
      </c>
      <c r="J99" s="123">
        <f t="shared" si="15"/>
        <v>28.124618060553662</v>
      </c>
      <c r="K99" s="123">
        <f t="shared" si="15"/>
        <v>28.397318818112467</v>
      </c>
      <c r="L99" s="123">
        <f t="shared" si="15"/>
        <v>28.673824998997368</v>
      </c>
      <c r="M99" s="123">
        <f t="shared" si="15"/>
        <v>28.955112469523545</v>
      </c>
      <c r="N99" s="123">
        <f t="shared" si="15"/>
        <v>29.240952363998414</v>
      </c>
      <c r="O99" s="123">
        <f t="shared" si="15"/>
        <v>29.531807877444365</v>
      </c>
      <c r="P99" s="123">
        <f t="shared" si="15"/>
        <v>29.827315374450635</v>
      </c>
      <c r="Q99" s="123">
        <f t="shared" si="15"/>
        <v>30.127746822736793</v>
      </c>
      <c r="R99" s="123">
        <f t="shared" si="15"/>
        <v>30.432815077813206</v>
      </c>
      <c r="S99" s="123">
        <f t="shared" si="15"/>
        <v>30.742487357856536</v>
      </c>
      <c r="T99" s="123">
        <f t="shared" si="15"/>
        <v>31.057348575585088</v>
      </c>
      <c r="U99" s="123">
        <f t="shared" si="15"/>
        <v>31.377032667304888</v>
      </c>
      <c r="V99" s="123">
        <f t="shared" si="15"/>
        <v>31.70222319473967</v>
      </c>
      <c r="W99" s="123">
        <f t="shared" si="15"/>
        <v>32.033402172106697</v>
      </c>
      <c r="X99" s="123">
        <f t="shared" si="15"/>
        <v>32.370086978117904</v>
      </c>
      <c r="Y99" s="123">
        <f t="shared" si="15"/>
        <v>32.713228589185562</v>
      </c>
      <c r="Z99" s="123">
        <f t="shared" si="15"/>
        <v>33.062562322439732</v>
      </c>
      <c r="AA99" s="123">
        <f t="shared" si="15"/>
        <v>33.418269692050401</v>
      </c>
      <c r="AB99" s="123">
        <f t="shared" si="15"/>
        <v>33.780984783470878</v>
      </c>
      <c r="AC99" s="123">
        <f t="shared" si="15"/>
        <v>34.150798050250756</v>
      </c>
      <c r="AD99" s="123">
        <f t="shared" si="15"/>
        <v>34.527741970677958</v>
      </c>
      <c r="AE99" s="123">
        <f t="shared" si="15"/>
        <v>34.912206587743178</v>
      </c>
      <c r="AF99" s="123">
        <f t="shared" si="15"/>
        <v>35.303780003906837</v>
      </c>
      <c r="AG99" s="123">
        <f t="shared" si="15"/>
        <v>35.703347024863731</v>
      </c>
      <c r="AH99" s="123">
        <f t="shared" si="15"/>
        <v>36.11057133338921</v>
      </c>
      <c r="AI99" s="123">
        <f t="shared" si="15"/>
        <v>36.525711541645194</v>
      </c>
      <c r="AJ99" s="123">
        <f t="shared" si="15"/>
        <v>36.948275922281567</v>
      </c>
      <c r="AK99" s="115"/>
    </row>
    <row r="100" spans="1:37" s="98" customFormat="1" ht="15" hidden="1" customHeight="1" x14ac:dyDescent="0.55000000000000004">
      <c r="A100" s="102" t="s">
        <v>344</v>
      </c>
      <c r="B100" s="106" t="s">
        <v>285</v>
      </c>
      <c r="C100" s="123">
        <f>'AEO49'!C104*TX_AEO49!$B$2</f>
        <v>288.29697584400003</v>
      </c>
      <c r="D100" s="123">
        <f t="shared" si="12"/>
        <v>290.96746181654294</v>
      </c>
      <c r="E100" s="123">
        <f t="shared" si="15"/>
        <v>293.67328130196671</v>
      </c>
      <c r="F100" s="123">
        <f t="shared" si="15"/>
        <v>296.41883645396831</v>
      </c>
      <c r="G100" s="123">
        <f t="shared" si="15"/>
        <v>299.2033431908327</v>
      </c>
      <c r="H100" s="123">
        <f t="shared" si="15"/>
        <v>302.03396456416033</v>
      </c>
      <c r="I100" s="123">
        <f t="shared" si="15"/>
        <v>304.91208268409309</v>
      </c>
      <c r="J100" s="123">
        <f t="shared" si="15"/>
        <v>307.84110299028328</v>
      </c>
      <c r="K100" s="123">
        <f t="shared" si="15"/>
        <v>310.82597915153258</v>
      </c>
      <c r="L100" s="123">
        <f t="shared" si="15"/>
        <v>313.85250799270551</v>
      </c>
      <c r="M100" s="123">
        <f t="shared" si="15"/>
        <v>316.93137096597997</v>
      </c>
      <c r="N100" s="123">
        <f t="shared" si="15"/>
        <v>320.06006299672384</v>
      </c>
      <c r="O100" s="123">
        <f t="shared" si="15"/>
        <v>323.24365403704405</v>
      </c>
      <c r="P100" s="123">
        <f t="shared" si="15"/>
        <v>326.47816387552245</v>
      </c>
      <c r="Q100" s="123">
        <f t="shared" si="15"/>
        <v>329.76656936477224</v>
      </c>
      <c r="R100" s="123">
        <f t="shared" si="15"/>
        <v>333.1057275331728</v>
      </c>
      <c r="S100" s="123">
        <f t="shared" si="15"/>
        <v>336.49527956366808</v>
      </c>
      <c r="T100" s="123">
        <f t="shared" si="15"/>
        <v>339.94162768280455</v>
      </c>
      <c r="U100" s="123">
        <f t="shared" si="15"/>
        <v>343.44076510012292</v>
      </c>
      <c r="V100" s="123">
        <f t="shared" si="15"/>
        <v>347.00017381571791</v>
      </c>
      <c r="W100" s="123">
        <f t="shared" si="15"/>
        <v>350.62512976926564</v>
      </c>
      <c r="X100" s="123">
        <f t="shared" si="15"/>
        <v>354.31035037632972</v>
      </c>
      <c r="Y100" s="123">
        <f t="shared" si="15"/>
        <v>358.06624465391593</v>
      </c>
      <c r="Z100" s="123">
        <f t="shared" si="15"/>
        <v>361.88991548653456</v>
      </c>
      <c r="AA100" s="123">
        <f t="shared" si="15"/>
        <v>365.78334965751452</v>
      </c>
      <c r="AB100" s="123">
        <f t="shared" si="15"/>
        <v>369.75348761898641</v>
      </c>
      <c r="AC100" s="123">
        <f t="shared" si="15"/>
        <v>373.80131944023452</v>
      </c>
      <c r="AD100" s="123">
        <f t="shared" si="15"/>
        <v>377.92720061593457</v>
      </c>
      <c r="AE100" s="123">
        <f t="shared" si="15"/>
        <v>382.13540040457781</v>
      </c>
      <c r="AF100" s="123">
        <f t="shared" si="15"/>
        <v>386.42141033630242</v>
      </c>
      <c r="AG100" s="123">
        <f t="shared" si="15"/>
        <v>390.79491514924177</v>
      </c>
      <c r="AH100" s="123">
        <f t="shared" si="15"/>
        <v>395.25223364619103</v>
      </c>
      <c r="AI100" s="123">
        <f t="shared" si="15"/>
        <v>399.79619649503701</v>
      </c>
      <c r="AJ100" s="123">
        <f t="shared" si="15"/>
        <v>404.4214214399388</v>
      </c>
      <c r="AK100" s="115"/>
    </row>
    <row r="101" spans="1:37" s="98" customFormat="1" ht="15" hidden="1" customHeight="1" x14ac:dyDescent="0.55000000000000004">
      <c r="A101" s="102" t="s">
        <v>345</v>
      </c>
      <c r="B101" s="106" t="s">
        <v>244</v>
      </c>
      <c r="C101" s="123">
        <f>'AEO49'!C105*TX_AEO49!$B$2</f>
        <v>226.96239552300003</v>
      </c>
      <c r="D101" s="123">
        <f t="shared" si="12"/>
        <v>229.06474117461335</v>
      </c>
      <c r="E101" s="123">
        <f t="shared" si="15"/>
        <v>231.19490320793588</v>
      </c>
      <c r="F101" s="123">
        <f t="shared" si="15"/>
        <v>233.35634722764695</v>
      </c>
      <c r="G101" s="123">
        <f t="shared" si="15"/>
        <v>235.54845596378104</v>
      </c>
      <c r="H101" s="123">
        <f t="shared" si="15"/>
        <v>237.77686854365032</v>
      </c>
      <c r="I101" s="123">
        <f t="shared" si="15"/>
        <v>240.0426730363466</v>
      </c>
      <c r="J101" s="123">
        <f t="shared" si="15"/>
        <v>242.34855038133875</v>
      </c>
      <c r="K101" s="123">
        <f t="shared" si="15"/>
        <v>244.6984003647226</v>
      </c>
      <c r="L101" s="123">
        <f t="shared" si="15"/>
        <v>247.08104150724969</v>
      </c>
      <c r="M101" s="123">
        <f t="shared" si="15"/>
        <v>249.50488280442499</v>
      </c>
      <c r="N101" s="123">
        <f t="shared" si="15"/>
        <v>251.96795213101962</v>
      </c>
      <c r="O101" s="123">
        <f t="shared" si="15"/>
        <v>254.47424081740394</v>
      </c>
      <c r="P101" s="123">
        <f t="shared" si="15"/>
        <v>257.02061543383763</v>
      </c>
      <c r="Q101" s="123">
        <f t="shared" si="15"/>
        <v>259.60941951374923</v>
      </c>
      <c r="R101" s="123">
        <f t="shared" si="15"/>
        <v>262.23817874617515</v>
      </c>
      <c r="S101" s="123">
        <f t="shared" si="15"/>
        <v>264.90661065163965</v>
      </c>
      <c r="T101" s="123">
        <f t="shared" si="15"/>
        <v>267.61975539634437</v>
      </c>
      <c r="U101" s="123">
        <f t="shared" si="15"/>
        <v>270.37445862614334</v>
      </c>
      <c r="V101" s="123">
        <f t="shared" si="15"/>
        <v>273.17661056121608</v>
      </c>
      <c r="W101" s="123">
        <f t="shared" si="15"/>
        <v>276.03036469607645</v>
      </c>
      <c r="X101" s="123">
        <f t="shared" si="15"/>
        <v>278.9315623051092</v>
      </c>
      <c r="Y101" s="123">
        <f t="shared" si="15"/>
        <v>281.88839790866183</v>
      </c>
      <c r="Z101" s="123">
        <f t="shared" si="15"/>
        <v>284.89859074652264</v>
      </c>
      <c r="AA101" s="123">
        <f t="shared" si="15"/>
        <v>287.96370491801116</v>
      </c>
      <c r="AB101" s="123">
        <f t="shared" si="15"/>
        <v>291.08920430854249</v>
      </c>
      <c r="AC101" s="123">
        <f t="shared" si="15"/>
        <v>294.27586835222576</v>
      </c>
      <c r="AD101" s="123">
        <f t="shared" si="15"/>
        <v>297.52397691298586</v>
      </c>
      <c r="AE101" s="123">
        <f t="shared" si="15"/>
        <v>300.83689097347423</v>
      </c>
      <c r="AF101" s="123">
        <f t="shared" si="15"/>
        <v>304.21106123138895</v>
      </c>
      <c r="AG101" s="123">
        <f t="shared" si="15"/>
        <v>307.65411201702466</v>
      </c>
      <c r="AH101" s="123">
        <f t="shared" si="15"/>
        <v>311.16314530020412</v>
      </c>
      <c r="AI101" s="123">
        <f t="shared" si="15"/>
        <v>314.74038953012507</v>
      </c>
      <c r="AJ101" s="123">
        <f t="shared" si="15"/>
        <v>318.38160751465114</v>
      </c>
      <c r="AK101" s="115"/>
    </row>
    <row r="102" spans="1:37" s="98" customFormat="1" ht="15" hidden="1" customHeight="1" x14ac:dyDescent="0.55000000000000004">
      <c r="A102" s="102" t="s">
        <v>346</v>
      </c>
      <c r="B102" s="106" t="s">
        <v>246</v>
      </c>
      <c r="C102" s="123">
        <f>'AEO49'!C106*TX_AEO49!$B$2</f>
        <v>43.873548182999997</v>
      </c>
      <c r="D102" s="123">
        <f t="shared" si="12"/>
        <v>44.279947503164159</v>
      </c>
      <c r="E102" s="123">
        <f t="shared" si="15"/>
        <v>44.691723940362998</v>
      </c>
      <c r="F102" s="123">
        <f t="shared" si="15"/>
        <v>45.10954742220072</v>
      </c>
      <c r="G102" s="123">
        <f t="shared" si="15"/>
        <v>45.533298625722921</v>
      </c>
      <c r="H102" s="123">
        <f t="shared" si="15"/>
        <v>45.964067636902975</v>
      </c>
      <c r="I102" s="123">
        <f t="shared" si="15"/>
        <v>46.402064787728314</v>
      </c>
      <c r="J102" s="123">
        <f t="shared" si="15"/>
        <v>46.847808324081456</v>
      </c>
      <c r="K102" s="123">
        <f t="shared" si="15"/>
        <v>47.302052104119305</v>
      </c>
      <c r="L102" s="123">
        <f t="shared" si="15"/>
        <v>47.762634663307473</v>
      </c>
      <c r="M102" s="123">
        <f t="shared" si="15"/>
        <v>48.231181524096968</v>
      </c>
      <c r="N102" s="123">
        <f t="shared" si="15"/>
        <v>48.707311459760554</v>
      </c>
      <c r="O102" s="123">
        <f t="shared" si="15"/>
        <v>49.191796024656007</v>
      </c>
      <c r="P102" s="123">
        <f t="shared" si="15"/>
        <v>49.684029503107951</v>
      </c>
      <c r="Q102" s="123">
        <f t="shared" si="15"/>
        <v>50.184464917858577</v>
      </c>
      <c r="R102" s="123">
        <f t="shared" si="15"/>
        <v>50.692623965878745</v>
      </c>
      <c r="S102" s="123">
        <f t="shared" si="15"/>
        <v>51.208452041748643</v>
      </c>
      <c r="T102" s="123">
        <f t="shared" si="15"/>
        <v>51.732923447727401</v>
      </c>
      <c r="U102" s="123">
        <f t="shared" si="15"/>
        <v>52.265428423293727</v>
      </c>
      <c r="V102" s="123">
        <f t="shared" si="15"/>
        <v>52.807105592571936</v>
      </c>
      <c r="W102" s="123">
        <f t="shared" si="15"/>
        <v>53.358757857475638</v>
      </c>
      <c r="X102" s="123">
        <f t="shared" si="15"/>
        <v>53.919581304879749</v>
      </c>
      <c r="Y102" s="123">
        <f t="shared" si="15"/>
        <v>54.491159997564679</v>
      </c>
      <c r="Z102" s="123">
        <f t="shared" si="15"/>
        <v>55.073053047325978</v>
      </c>
      <c r="AA102" s="123">
        <f t="shared" si="15"/>
        <v>55.665562806395599</v>
      </c>
      <c r="AB102" s="123">
        <f t="shared" si="15"/>
        <v>56.269745485162389</v>
      </c>
      <c r="AC102" s="123">
        <f t="shared" si="15"/>
        <v>56.885751754136592</v>
      </c>
      <c r="AD102" s="123">
        <f t="shared" si="15"/>
        <v>57.51363571313226</v>
      </c>
      <c r="AE102" s="123">
        <f t="shared" si="15"/>
        <v>58.15404706552409</v>
      </c>
      <c r="AF102" s="123">
        <f t="shared" si="15"/>
        <v>58.806299704324189</v>
      </c>
      <c r="AG102" s="123">
        <f t="shared" si="15"/>
        <v>59.471867470261863</v>
      </c>
      <c r="AH102" s="123">
        <f t="shared" si="15"/>
        <v>60.150190152178233</v>
      </c>
      <c r="AI102" s="123">
        <f t="shared" si="15"/>
        <v>60.841698526162986</v>
      </c>
      <c r="AJ102" s="123">
        <f t="shared" si="15"/>
        <v>61.545573510918864</v>
      </c>
      <c r="AK102" s="115"/>
    </row>
    <row r="103" spans="1:37" s="98" customFormat="1" ht="15" hidden="1" customHeight="1" x14ac:dyDescent="0.55000000000000004">
      <c r="A103" s="102" t="s">
        <v>347</v>
      </c>
      <c r="B103" s="106" t="s">
        <v>248</v>
      </c>
      <c r="C103" s="123">
        <f>'AEO49'!C107*TX_AEO49!$B$2</f>
        <v>17.461039589999999</v>
      </c>
      <c r="D103" s="123">
        <f t="shared" si="12"/>
        <v>17.622780659793055</v>
      </c>
      <c r="E103" s="123">
        <f t="shared" si="15"/>
        <v>17.786661744636426</v>
      </c>
      <c r="F103" s="123">
        <f t="shared" si="15"/>
        <v>17.952949466057305</v>
      </c>
      <c r="G103" s="123">
        <f t="shared" si="15"/>
        <v>18.12159633524028</v>
      </c>
      <c r="H103" s="123">
        <f t="shared" si="15"/>
        <v>18.293036190685445</v>
      </c>
      <c r="I103" s="123">
        <f t="shared" si="15"/>
        <v>18.467352741491151</v>
      </c>
      <c r="J103" s="123">
        <f t="shared" si="15"/>
        <v>18.644752242046351</v>
      </c>
      <c r="K103" s="123">
        <f t="shared" si="15"/>
        <v>18.825534717028063</v>
      </c>
      <c r="L103" s="123">
        <f t="shared" si="15"/>
        <v>19.00883993471648</v>
      </c>
      <c r="M103" s="123">
        <f t="shared" si="15"/>
        <v>19.195314829609657</v>
      </c>
      <c r="N103" s="123">
        <f t="shared" si="15"/>
        <v>19.384807678966833</v>
      </c>
      <c r="O103" s="123">
        <f t="shared" si="15"/>
        <v>19.577625550297817</v>
      </c>
      <c r="P103" s="123">
        <f t="shared" si="15"/>
        <v>19.773527377497267</v>
      </c>
      <c r="Q103" s="123">
        <f t="shared" si="15"/>
        <v>19.972693457084706</v>
      </c>
      <c r="R103" s="123">
        <f t="shared" si="15"/>
        <v>20.174933431350908</v>
      </c>
      <c r="S103" s="123">
        <f t="shared" si="15"/>
        <v>20.380225568126111</v>
      </c>
      <c r="T103" s="123">
        <f t="shared" si="15"/>
        <v>20.588957625661553</v>
      </c>
      <c r="U103" s="123">
        <f t="shared" si="15"/>
        <v>20.800886928061544</v>
      </c>
      <c r="V103" s="123">
        <f t="shared" si="15"/>
        <v>21.016466631310411</v>
      </c>
      <c r="W103" s="123">
        <f t="shared" si="15"/>
        <v>21.236016278793198</v>
      </c>
      <c r="X103" s="123">
        <f t="shared" si="15"/>
        <v>21.45921592467727</v>
      </c>
      <c r="Y103" s="123">
        <f t="shared" si="15"/>
        <v>21.686696003109567</v>
      </c>
      <c r="Z103" s="123">
        <f t="shared" si="15"/>
        <v>21.918281046941622</v>
      </c>
      <c r="AA103" s="123">
        <f t="shared" si="15"/>
        <v>22.154091388002318</v>
      </c>
      <c r="AB103" s="123">
        <f t="shared" si="15"/>
        <v>22.394547382797537</v>
      </c>
      <c r="AC103" s="123">
        <f t="shared" si="15"/>
        <v>22.639708996017927</v>
      </c>
      <c r="AD103" s="123">
        <f t="shared" si="15"/>
        <v>22.889597758609447</v>
      </c>
      <c r="AE103" s="123">
        <f t="shared" si="15"/>
        <v>23.144472243147536</v>
      </c>
      <c r="AF103" s="123">
        <f t="shared" si="15"/>
        <v>23.404059388943587</v>
      </c>
      <c r="AG103" s="123">
        <f t="shared" si="15"/>
        <v>23.668945763357421</v>
      </c>
      <c r="AH103" s="123">
        <f t="shared" si="15"/>
        <v>23.93890841042516</v>
      </c>
      <c r="AI103" s="123">
        <f t="shared" si="15"/>
        <v>24.214118772819393</v>
      </c>
      <c r="AJ103" s="123">
        <f t="shared" si="15"/>
        <v>24.494250867993664</v>
      </c>
      <c r="AK103" s="115"/>
    </row>
    <row r="104" spans="1:37" s="98" customFormat="1" ht="15" hidden="1" customHeight="1" x14ac:dyDescent="0.55000000000000004">
      <c r="A104" s="102" t="s">
        <v>348</v>
      </c>
      <c r="B104" s="106" t="s">
        <v>290</v>
      </c>
      <c r="C104" s="123">
        <f>'AEO49'!C108*TX_AEO49!$B$2</f>
        <v>80.383279689000005</v>
      </c>
      <c r="D104" s="123">
        <f t="shared" si="12"/>
        <v>81.12786752315273</v>
      </c>
      <c r="E104" s="123">
        <f t="shared" si="15"/>
        <v>81.882307086204065</v>
      </c>
      <c r="F104" s="123">
        <f t="shared" si="15"/>
        <v>82.647825791486426</v>
      </c>
      <c r="G104" s="123">
        <f t="shared" si="15"/>
        <v>83.424205020474204</v>
      </c>
      <c r="H104" s="123">
        <f t="shared" si="15"/>
        <v>84.213441983087975</v>
      </c>
      <c r="I104" s="123">
        <f t="shared" si="15"/>
        <v>85.015922040796667</v>
      </c>
      <c r="J104" s="123">
        <f t="shared" si="15"/>
        <v>85.832594702027237</v>
      </c>
      <c r="K104" s="123">
        <f t="shared" si="15"/>
        <v>86.664841154159859</v>
      </c>
      <c r="L104" s="123">
        <f t="shared" si="15"/>
        <v>87.508701252291687</v>
      </c>
      <c r="M104" s="123">
        <f t="shared" si="15"/>
        <v>88.367153210659595</v>
      </c>
      <c r="N104" s="123">
        <f t="shared" si="15"/>
        <v>89.239498561601167</v>
      </c>
      <c r="O104" s="123">
        <f t="shared" si="15"/>
        <v>90.127150914735552</v>
      </c>
      <c r="P104" s="123">
        <f t="shared" si="15"/>
        <v>91.029000503140253</v>
      </c>
      <c r="Q104" s="123">
        <f t="shared" si="15"/>
        <v>91.945877336132924</v>
      </c>
      <c r="R104" s="123">
        <f t="shared" si="15"/>
        <v>92.876905086911663</v>
      </c>
      <c r="S104" s="123">
        <f t="shared" si="15"/>
        <v>93.821983709710508</v>
      </c>
      <c r="T104" s="123">
        <f t="shared" si="15"/>
        <v>94.782898280372223</v>
      </c>
      <c r="U104" s="123">
        <f t="shared" si="15"/>
        <v>95.758531621176829</v>
      </c>
      <c r="V104" s="123">
        <f t="shared" si="15"/>
        <v>96.750969871614657</v>
      </c>
      <c r="W104" s="123">
        <f t="shared" si="15"/>
        <v>97.761684074985297</v>
      </c>
      <c r="X104" s="123">
        <f t="shared" si="15"/>
        <v>98.789201335289803</v>
      </c>
      <c r="Y104" s="123">
        <f t="shared" si="15"/>
        <v>99.836423906090872</v>
      </c>
      <c r="Z104" s="123">
        <f t="shared" si="15"/>
        <v>100.90254401046327</v>
      </c>
      <c r="AA104" s="123">
        <f t="shared" si="15"/>
        <v>101.98811560551859</v>
      </c>
      <c r="AB104" s="123">
        <f t="shared" si="15"/>
        <v>103.09507383574849</v>
      </c>
      <c r="AC104" s="123">
        <f t="shared" si="15"/>
        <v>104.22369475335911</v>
      </c>
      <c r="AD104" s="123">
        <f t="shared" si="15"/>
        <v>105.37407747776666</v>
      </c>
      <c r="AE104" s="123">
        <f t="shared" si="15"/>
        <v>106.54741236831627</v>
      </c>
      <c r="AF104" s="123">
        <f t="shared" si="15"/>
        <v>107.74244236848553</v>
      </c>
      <c r="AG104" s="123">
        <f t="shared" si="15"/>
        <v>108.96186778760585</v>
      </c>
      <c r="AH104" s="123">
        <f t="shared" si="15"/>
        <v>110.20466223022638</v>
      </c>
      <c r="AI104" s="123">
        <f t="shared" si="15"/>
        <v>111.47161494627865</v>
      </c>
      <c r="AJ104" s="123">
        <f t="shared" si="15"/>
        <v>112.76122524927315</v>
      </c>
      <c r="AK104" s="115"/>
    </row>
    <row r="105" spans="1:37" s="98" customFormat="1" ht="15" hidden="1" customHeight="1" x14ac:dyDescent="0.55000000000000004">
      <c r="A105" s="102" t="s">
        <v>349</v>
      </c>
      <c r="B105" s="106" t="s">
        <v>244</v>
      </c>
      <c r="C105" s="123">
        <f>'AEO49'!C109*TX_AEO49!$B$2</f>
        <v>37.213888725000004</v>
      </c>
      <c r="D105" s="123">
        <f t="shared" si="12"/>
        <v>37.558599825534266</v>
      </c>
      <c r="E105" s="123">
        <f t="shared" si="15"/>
        <v>37.90787183903948</v>
      </c>
      <c r="F105" s="123">
        <f t="shared" si="15"/>
        <v>38.26227300337991</v>
      </c>
      <c r="G105" s="123">
        <f t="shared" si="15"/>
        <v>38.621702107886904</v>
      </c>
      <c r="H105" s="123">
        <f t="shared" si="15"/>
        <v>38.987083772058853</v>
      </c>
      <c r="I105" s="123">
        <f t="shared" si="15"/>
        <v>39.358596401142201</v>
      </c>
      <c r="J105" s="123">
        <f t="shared" si="15"/>
        <v>39.736679575371568</v>
      </c>
      <c r="K105" s="123">
        <f t="shared" si="15"/>
        <v>40.121972723166301</v>
      </c>
      <c r="L105" s="123">
        <f t="shared" si="15"/>
        <v>40.512642473303941</v>
      </c>
      <c r="M105" s="123">
        <f t="shared" si="15"/>
        <v>40.910067606715529</v>
      </c>
      <c r="N105" s="123">
        <f t="shared" si="15"/>
        <v>41.313924763891876</v>
      </c>
      <c r="O105" s="123">
        <f t="shared" si="15"/>
        <v>41.724868383309136</v>
      </c>
      <c r="P105" s="123">
        <f t="shared" si="15"/>
        <v>42.142384692166239</v>
      </c>
      <c r="Q105" s="123">
        <f t="shared" si="15"/>
        <v>42.566857947917072</v>
      </c>
      <c r="R105" s="123">
        <f t="shared" si="15"/>
        <v>42.997882450169477</v>
      </c>
      <c r="S105" s="123">
        <f t="shared" si="15"/>
        <v>43.435411882176787</v>
      </c>
      <c r="T105" s="123">
        <f t="shared" si="15"/>
        <v>43.880272654780093</v>
      </c>
      <c r="U105" s="123">
        <f t="shared" si="15"/>
        <v>44.331947564308209</v>
      </c>
      <c r="V105" s="123">
        <f t="shared" si="15"/>
        <v>44.791402400701017</v>
      </c>
      <c r="W105" s="123">
        <f t="shared" si="15"/>
        <v>45.259318191678119</v>
      </c>
      <c r="X105" s="123">
        <f t="shared" si="15"/>
        <v>45.735013051802383</v>
      </c>
      <c r="Y105" s="123">
        <f t="shared" si="15"/>
        <v>46.219830595586089</v>
      </c>
      <c r="Z105" s="123">
        <f t="shared" si="15"/>
        <v>46.71339685818571</v>
      </c>
      <c r="AA105" s="123">
        <f t="shared" si="15"/>
        <v>47.215968297143029</v>
      </c>
      <c r="AB105" s="123">
        <f t="shared" si="15"/>
        <v>47.728440798419136</v>
      </c>
      <c r="AC105" s="123">
        <f t="shared" si="15"/>
        <v>48.250942161926154</v>
      </c>
      <c r="AD105" s="123">
        <f t="shared" si="15"/>
        <v>48.783518275551977</v>
      </c>
      <c r="AE105" s="123">
        <f t="shared" si="15"/>
        <v>49.326720222810273</v>
      </c>
      <c r="AF105" s="123">
        <f t="shared" si="15"/>
        <v>49.879966042356266</v>
      </c>
      <c r="AG105" s="123">
        <f t="shared" si="15"/>
        <v>50.444505857491357</v>
      </c>
      <c r="AH105" s="123">
        <f t="shared" si="15"/>
        <v>51.01986449270337</v>
      </c>
      <c r="AI105" s="123">
        <f t="shared" si="15"/>
        <v>51.606407335660521</v>
      </c>
      <c r="AJ105" s="123">
        <f t="shared" si="15"/>
        <v>52.203439635162702</v>
      </c>
      <c r="AK105" s="115"/>
    </row>
    <row r="106" spans="1:37" s="98" customFormat="1" ht="15" hidden="1" customHeight="1" x14ac:dyDescent="0.55000000000000004">
      <c r="A106" s="102" t="s">
        <v>350</v>
      </c>
      <c r="B106" s="106" t="s">
        <v>246</v>
      </c>
      <c r="C106" s="123">
        <f>'AEO49'!C110*TX_AEO49!$B$2</f>
        <v>34.397811296999997</v>
      </c>
      <c r="D106" s="123">
        <f t="shared" si="12"/>
        <v>34.716437159397252</v>
      </c>
      <c r="E106" s="123">
        <f t="shared" si="15"/>
        <v>35.039278797922506</v>
      </c>
      <c r="F106" s="123">
        <f t="shared" si="15"/>
        <v>35.3668614503162</v>
      </c>
      <c r="G106" s="123">
        <f t="shared" si="15"/>
        <v>35.699091564799652</v>
      </c>
      <c r="H106" s="123">
        <f t="shared" si="15"/>
        <v>36.036823792367883</v>
      </c>
      <c r="I106" s="123">
        <f t="shared" si="15"/>
        <v>36.380223037851103</v>
      </c>
      <c r="J106" s="123">
        <f t="shared" si="15"/>
        <v>36.729695617237191</v>
      </c>
      <c r="K106" s="123">
        <f t="shared" si="15"/>
        <v>37.085832571636338</v>
      </c>
      <c r="L106" s="123">
        <f t="shared" si="15"/>
        <v>37.446939266074672</v>
      </c>
      <c r="M106" s="123">
        <f t="shared" si="15"/>
        <v>37.814290145333715</v>
      </c>
      <c r="N106" s="123">
        <f t="shared" si="15"/>
        <v>38.187586319408709</v>
      </c>
      <c r="O106" s="123">
        <f t="shared" si="15"/>
        <v>38.567432703614315</v>
      </c>
      <c r="P106" s="123">
        <f t="shared" si="15"/>
        <v>38.953354403752002</v>
      </c>
      <c r="Q106" s="123">
        <f t="shared" si="15"/>
        <v>39.345706599456065</v>
      </c>
      <c r="R106" s="123">
        <f t="shared" si="15"/>
        <v>39.744114290800113</v>
      </c>
      <c r="S106" s="123">
        <f t="shared" si="15"/>
        <v>40.148534665953235</v>
      </c>
      <c r="T106" s="123">
        <f t="shared" si="15"/>
        <v>40.559731598972661</v>
      </c>
      <c r="U106" s="123">
        <f t="shared" si="15"/>
        <v>40.977227024413118</v>
      </c>
      <c r="V106" s="123">
        <f t="shared" si="15"/>
        <v>41.401913648230448</v>
      </c>
      <c r="W106" s="123">
        <f t="shared" si="15"/>
        <v>41.834420962901497</v>
      </c>
      <c r="X106" s="123">
        <f t="shared" si="15"/>
        <v>42.274118683137729</v>
      </c>
      <c r="Y106" s="123">
        <f t="shared" si="15"/>
        <v>42.722248748441643</v>
      </c>
      <c r="Z106" s="123">
        <f t="shared" ref="E106:AJ114" si="16">Y106*Z$6</f>
        <v>43.178465492919145</v>
      </c>
      <c r="AA106" s="123">
        <f t="shared" si="16"/>
        <v>43.643005967263662</v>
      </c>
      <c r="AB106" s="123">
        <f t="shared" si="16"/>
        <v>44.116698263278799</v>
      </c>
      <c r="AC106" s="123">
        <f t="shared" si="16"/>
        <v>44.599660509905441</v>
      </c>
      <c r="AD106" s="123">
        <f t="shared" si="16"/>
        <v>45.091935122568636</v>
      </c>
      <c r="AE106" s="123">
        <f t="shared" si="16"/>
        <v>45.594031482775179</v>
      </c>
      <c r="AF106" s="123">
        <f t="shared" si="16"/>
        <v>46.105411667797675</v>
      </c>
      <c r="AG106" s="123">
        <f t="shared" si="16"/>
        <v>46.627231200665108</v>
      </c>
      <c r="AH106" s="123">
        <f t="shared" si="16"/>
        <v>47.159050863704699</v>
      </c>
      <c r="AI106" s="123">
        <f t="shared" si="16"/>
        <v>47.701208394693715</v>
      </c>
      <c r="AJ106" s="123">
        <f t="shared" si="16"/>
        <v>48.25306161616836</v>
      </c>
      <c r="AK106" s="115"/>
    </row>
    <row r="107" spans="1:37" s="98" customFormat="1" ht="15" hidden="1" customHeight="1" x14ac:dyDescent="0.55000000000000004">
      <c r="A107" s="102" t="s">
        <v>351</v>
      </c>
      <c r="B107" s="106" t="s">
        <v>248</v>
      </c>
      <c r="C107" s="123">
        <f>'AEO49'!C111*TX_AEO49!$B$2</f>
        <v>8.7715772370000007</v>
      </c>
      <c r="D107" s="123">
        <f t="shared" si="12"/>
        <v>8.8528280857121988</v>
      </c>
      <c r="E107" s="123">
        <f t="shared" si="16"/>
        <v>8.9351539739262229</v>
      </c>
      <c r="F107" s="123">
        <f t="shared" si="16"/>
        <v>9.0186888393327092</v>
      </c>
      <c r="G107" s="123">
        <f t="shared" si="16"/>
        <v>9.1034088258599652</v>
      </c>
      <c r="H107" s="123">
        <f t="shared" si="16"/>
        <v>9.1895318728747952</v>
      </c>
      <c r="I107" s="123">
        <f t="shared" si="16"/>
        <v>9.2771000317578078</v>
      </c>
      <c r="J107" s="123">
        <f t="shared" si="16"/>
        <v>9.3662169146847756</v>
      </c>
      <c r="K107" s="123">
        <f t="shared" si="16"/>
        <v>9.4570332394645593</v>
      </c>
      <c r="L107" s="123">
        <f t="shared" si="16"/>
        <v>9.5491168675103886</v>
      </c>
      <c r="M107" s="123">
        <f t="shared" si="16"/>
        <v>9.6427927872565249</v>
      </c>
      <c r="N107" s="123">
        <f t="shared" si="16"/>
        <v>9.7379847805756157</v>
      </c>
      <c r="O107" s="123">
        <f t="shared" si="16"/>
        <v>9.8348471032532583</v>
      </c>
      <c r="P107" s="123">
        <f t="shared" si="16"/>
        <v>9.9332586554001026</v>
      </c>
      <c r="Q107" s="123">
        <f t="shared" si="16"/>
        <v>10.033310009220537</v>
      </c>
      <c r="R107" s="123">
        <f t="shared" si="16"/>
        <v>10.1349055382577</v>
      </c>
      <c r="S107" s="123">
        <f t="shared" si="16"/>
        <v>10.23803432532624</v>
      </c>
      <c r="T107" s="123">
        <f t="shared" si="16"/>
        <v>10.342891161316615</v>
      </c>
      <c r="U107" s="123">
        <f t="shared" si="16"/>
        <v>10.449354137659082</v>
      </c>
      <c r="V107" s="123">
        <f t="shared" si="16"/>
        <v>10.5576508978852</v>
      </c>
      <c r="W107" s="123">
        <f t="shared" si="16"/>
        <v>10.667941965053634</v>
      </c>
      <c r="X107" s="123">
        <f t="shared" si="16"/>
        <v>10.78006661393562</v>
      </c>
      <c r="Y107" s="123">
        <f t="shared" si="16"/>
        <v>10.894341543991358</v>
      </c>
      <c r="Z107" s="123">
        <f t="shared" si="16"/>
        <v>11.010678609057649</v>
      </c>
      <c r="AA107" s="123">
        <f t="shared" si="16"/>
        <v>11.129138257994118</v>
      </c>
      <c r="AB107" s="123">
        <f t="shared" si="16"/>
        <v>11.249931657469247</v>
      </c>
      <c r="AC107" s="123">
        <f t="shared" si="16"/>
        <v>11.373088930827802</v>
      </c>
      <c r="AD107" s="123">
        <f t="shared" si="16"/>
        <v>11.498620894170076</v>
      </c>
      <c r="AE107" s="123">
        <f t="shared" si="16"/>
        <v>11.626657441784731</v>
      </c>
      <c r="AF107" s="123">
        <f t="shared" si="16"/>
        <v>11.757061401259543</v>
      </c>
      <c r="AG107" s="123">
        <f t="shared" si="16"/>
        <v>11.890127435513913</v>
      </c>
      <c r="AH107" s="123">
        <f t="shared" si="16"/>
        <v>12.02574354231295</v>
      </c>
      <c r="AI107" s="123">
        <f t="shared" si="16"/>
        <v>12.163995846118866</v>
      </c>
      <c r="AJ107" s="123">
        <f t="shared" si="16"/>
        <v>12.304720589151405</v>
      </c>
      <c r="AK107" s="115"/>
    </row>
    <row r="108" spans="1:37" s="98" customFormat="1" ht="15" hidden="1" customHeight="1" x14ac:dyDescent="0.55000000000000004">
      <c r="A108" s="102" t="s">
        <v>352</v>
      </c>
      <c r="B108" s="106" t="s">
        <v>295</v>
      </c>
      <c r="C108" s="123">
        <f>'AEO49'!C112*TX_AEO49!$B$2</f>
        <v>174.36377196000001</v>
      </c>
      <c r="D108" s="123">
        <f t="shared" si="12"/>
        <v>175.97889818800041</v>
      </c>
      <c r="E108" s="123">
        <f t="shared" si="16"/>
        <v>177.61539434041464</v>
      </c>
      <c r="F108" s="123">
        <f t="shared" si="16"/>
        <v>179.27592286668769</v>
      </c>
      <c r="G108" s="123">
        <f t="shared" si="16"/>
        <v>180.96000954940899</v>
      </c>
      <c r="H108" s="123">
        <f t="shared" si="16"/>
        <v>182.67198664593971</v>
      </c>
      <c r="I108" s="123">
        <f t="shared" si="16"/>
        <v>184.41269006493584</v>
      </c>
      <c r="J108" s="123">
        <f t="shared" si="16"/>
        <v>186.18417943710014</v>
      </c>
      <c r="K108" s="123">
        <f t="shared" si="16"/>
        <v>187.98945077158177</v>
      </c>
      <c r="L108" s="123">
        <f t="shared" si="16"/>
        <v>189.81991390130324</v>
      </c>
      <c r="M108" s="123">
        <f t="shared" si="16"/>
        <v>191.68202903378597</v>
      </c>
      <c r="N108" s="123">
        <f t="shared" si="16"/>
        <v>193.57428108459098</v>
      </c>
      <c r="O108" s="123">
        <f t="shared" si="16"/>
        <v>195.49973639172075</v>
      </c>
      <c r="P108" s="123">
        <f t="shared" si="16"/>
        <v>197.45598769899772</v>
      </c>
      <c r="Q108" s="123">
        <f t="shared" si="16"/>
        <v>199.44483542506552</v>
      </c>
      <c r="R108" s="123">
        <f t="shared" si="16"/>
        <v>201.46437868149016</v>
      </c>
      <c r="S108" s="123">
        <f t="shared" si="16"/>
        <v>203.51440045352442</v>
      </c>
      <c r="T108" s="123">
        <f t="shared" si="16"/>
        <v>205.59877284688955</v>
      </c>
      <c r="U108" s="123">
        <f t="shared" si="16"/>
        <v>207.71507253024157</v>
      </c>
      <c r="V108" s="123">
        <f t="shared" si="16"/>
        <v>209.86782466293917</v>
      </c>
      <c r="W108" s="123">
        <f t="shared" si="16"/>
        <v>212.06022016552487</v>
      </c>
      <c r="X108" s="123">
        <f t="shared" si="16"/>
        <v>214.28906409866454</v>
      </c>
      <c r="Y108" s="123">
        <f t="shared" si="16"/>
        <v>216.56065189942345</v>
      </c>
      <c r="Z108" s="123">
        <f t="shared" si="16"/>
        <v>218.87323137465728</v>
      </c>
      <c r="AA108" s="123">
        <f t="shared" si="16"/>
        <v>221.22800414305902</v>
      </c>
      <c r="AB108" s="123">
        <f t="shared" si="16"/>
        <v>223.62916783247073</v>
      </c>
      <c r="AC108" s="123">
        <f t="shared" si="16"/>
        <v>226.07732124284311</v>
      </c>
      <c r="AD108" s="123">
        <f t="shared" si="16"/>
        <v>228.57267937952747</v>
      </c>
      <c r="AE108" s="123">
        <f t="shared" si="16"/>
        <v>231.1178243161367</v>
      </c>
      <c r="AF108" s="123">
        <f t="shared" si="16"/>
        <v>233.71002930255983</v>
      </c>
      <c r="AG108" s="123">
        <f t="shared" si="16"/>
        <v>236.35515172757604</v>
      </c>
      <c r="AH108" s="123">
        <f t="shared" si="16"/>
        <v>239.05096518063044</v>
      </c>
      <c r="AI108" s="123">
        <f t="shared" si="16"/>
        <v>241.7991816669512</v>
      </c>
      <c r="AJ108" s="123">
        <f t="shared" si="16"/>
        <v>244.59654596532991</v>
      </c>
      <c r="AK108" s="115"/>
    </row>
    <row r="109" spans="1:37" s="98" customFormat="1" ht="15" hidden="1" customHeight="1" x14ac:dyDescent="0.55000000000000004">
      <c r="A109" s="102" t="s">
        <v>353</v>
      </c>
      <c r="B109" s="106" t="s">
        <v>244</v>
      </c>
      <c r="C109" s="123">
        <f>'AEO49'!C113*TX_AEO49!$B$2</f>
        <v>100.323265878</v>
      </c>
      <c r="D109" s="123">
        <f t="shared" si="12"/>
        <v>101.2525571876385</v>
      </c>
      <c r="E109" s="123">
        <f t="shared" si="16"/>
        <v>102.19414405950681</v>
      </c>
      <c r="F109" s="123">
        <f t="shared" si="16"/>
        <v>103.14955838076564</v>
      </c>
      <c r="G109" s="123">
        <f t="shared" si="16"/>
        <v>104.11852730207922</v>
      </c>
      <c r="H109" s="123">
        <f t="shared" si="16"/>
        <v>105.10354346398984</v>
      </c>
      <c r="I109" s="123">
        <f t="shared" si="16"/>
        <v>106.10508782125893</v>
      </c>
      <c r="J109" s="123">
        <f t="shared" si="16"/>
        <v>107.1243454186712</v>
      </c>
      <c r="K109" s="123">
        <f t="shared" si="16"/>
        <v>108.16304006283546</v>
      </c>
      <c r="L109" s="123">
        <f t="shared" si="16"/>
        <v>109.21622924989347</v>
      </c>
      <c r="M109" s="123">
        <f t="shared" si="16"/>
        <v>110.28762997397489</v>
      </c>
      <c r="N109" s="123">
        <f t="shared" si="16"/>
        <v>111.37637050457462</v>
      </c>
      <c r="O109" s="123">
        <f t="shared" si="16"/>
        <v>112.4842151132454</v>
      </c>
      <c r="P109" s="123">
        <f t="shared" si="16"/>
        <v>113.60977874276561</v>
      </c>
      <c r="Q109" s="123">
        <f t="shared" si="16"/>
        <v>114.75409729569833</v>
      </c>
      <c r="R109" s="123">
        <f t="shared" si="16"/>
        <v>115.91607706241783</v>
      </c>
      <c r="S109" s="123">
        <f t="shared" si="16"/>
        <v>117.09559317966874</v>
      </c>
      <c r="T109" s="123">
        <f t="shared" si="16"/>
        <v>118.29487353164636</v>
      </c>
      <c r="U109" s="123">
        <f t="shared" si="16"/>
        <v>119.51252381199907</v>
      </c>
      <c r="V109" s="123">
        <f t="shared" si="16"/>
        <v>120.75114765082954</v>
      </c>
      <c r="W109" s="123">
        <f t="shared" si="16"/>
        <v>122.01258100044814</v>
      </c>
      <c r="X109" s="123">
        <f t="shared" si="16"/>
        <v>123.29498559626197</v>
      </c>
      <c r="Y109" s="123">
        <f t="shared" si="16"/>
        <v>124.60198362881793</v>
      </c>
      <c r="Z109" s="123">
        <f t="shared" si="16"/>
        <v>125.93256694294303</v>
      </c>
      <c r="AA109" s="123">
        <f t="shared" si="16"/>
        <v>127.28742691110681</v>
      </c>
      <c r="AB109" s="123">
        <f t="shared" si="16"/>
        <v>128.6689787123876</v>
      </c>
      <c r="AC109" s="123">
        <f t="shared" si="16"/>
        <v>130.07756687687893</v>
      </c>
      <c r="AD109" s="123">
        <f t="shared" si="16"/>
        <v>131.51331511169485</v>
      </c>
      <c r="AE109" s="123">
        <f t="shared" si="16"/>
        <v>132.97770905834605</v>
      </c>
      <c r="AF109" s="123">
        <f t="shared" si="16"/>
        <v>134.46917983315163</v>
      </c>
      <c r="AG109" s="123">
        <f t="shared" si="16"/>
        <v>135.99109758786526</v>
      </c>
      <c r="AH109" s="123">
        <f t="shared" si="16"/>
        <v>137.54218131797811</v>
      </c>
      <c r="AI109" s="123">
        <f t="shared" si="16"/>
        <v>139.12341605583816</v>
      </c>
      <c r="AJ109" s="123">
        <f t="shared" si="16"/>
        <v>140.73292885261486</v>
      </c>
      <c r="AK109" s="115"/>
    </row>
    <row r="110" spans="1:37" s="98" customFormat="1" ht="15" hidden="1" customHeight="1" x14ac:dyDescent="0.55000000000000004">
      <c r="A110" s="102" t="s">
        <v>354</v>
      </c>
      <c r="B110" s="106" t="s">
        <v>246</v>
      </c>
      <c r="C110" s="123">
        <f>'AEO49'!C114*TX_AEO49!$B$2</f>
        <v>41.169869109000004</v>
      </c>
      <c r="D110" s="123">
        <f t="shared" si="12"/>
        <v>41.551224333504692</v>
      </c>
      <c r="E110" s="123">
        <f t="shared" si="16"/>
        <v>41.937625313679241</v>
      </c>
      <c r="F110" s="123">
        <f t="shared" si="16"/>
        <v>42.329700693271882</v>
      </c>
      <c r="G110" s="123">
        <f t="shared" si="16"/>
        <v>42.727338502528212</v>
      </c>
      <c r="H110" s="123">
        <f t="shared" si="16"/>
        <v>43.131561651577456</v>
      </c>
      <c r="I110" s="123">
        <f t="shared" si="16"/>
        <v>43.542567510834161</v>
      </c>
      <c r="J110" s="123">
        <f t="shared" si="16"/>
        <v>43.960842389612992</v>
      </c>
      <c r="K110" s="123">
        <f t="shared" si="16"/>
        <v>44.387093690048772</v>
      </c>
      <c r="L110" s="123">
        <f t="shared" si="16"/>
        <v>44.81929314646321</v>
      </c>
      <c r="M110" s="123">
        <f t="shared" si="16"/>
        <v>45.258966109535997</v>
      </c>
      <c r="N110" s="123">
        <f t="shared" si="16"/>
        <v>45.705754845390778</v>
      </c>
      <c r="O110" s="123">
        <f t="shared" si="16"/>
        <v>46.160383361846286</v>
      </c>
      <c r="P110" s="123">
        <f t="shared" si="16"/>
        <v>46.622283270064486</v>
      </c>
      <c r="Q110" s="123">
        <f t="shared" si="16"/>
        <v>47.091879675553628</v>
      </c>
      <c r="R110" s="123">
        <f t="shared" si="16"/>
        <v>47.568723750399862</v>
      </c>
      <c r="S110" s="123">
        <f t="shared" si="16"/>
        <v>48.052764254207112</v>
      </c>
      <c r="T110" s="123">
        <f t="shared" si="16"/>
        <v>48.544915448486975</v>
      </c>
      <c r="U110" s="123">
        <f t="shared" si="16"/>
        <v>49.044605148816515</v>
      </c>
      <c r="V110" s="123">
        <f t="shared" si="16"/>
        <v>49.552901812343691</v>
      </c>
      <c r="W110" s="123">
        <f t="shared" si="16"/>
        <v>50.070558862670175</v>
      </c>
      <c r="X110" s="123">
        <f t="shared" si="16"/>
        <v>50.596821927298073</v>
      </c>
      <c r="Y110" s="123">
        <f t="shared" si="16"/>
        <v>51.133177452161917</v>
      </c>
      <c r="Z110" s="123">
        <f t="shared" si="16"/>
        <v>51.679211718508128</v>
      </c>
      <c r="AA110" s="123">
        <f t="shared" si="16"/>
        <v>52.235208446307624</v>
      </c>
      <c r="AB110" s="123">
        <f t="shared" si="16"/>
        <v>52.80215875766612</v>
      </c>
      <c r="AC110" s="123">
        <f t="shared" si="16"/>
        <v>53.380204038120965</v>
      </c>
      <c r="AD110" s="123">
        <f t="shared" si="16"/>
        <v>53.969395053620111</v>
      </c>
      <c r="AE110" s="123">
        <f t="shared" si="16"/>
        <v>54.570341469987355</v>
      </c>
      <c r="AF110" s="123">
        <f t="shared" si="16"/>
        <v>55.18239946113485</v>
      </c>
      <c r="AG110" s="123">
        <f t="shared" si="16"/>
        <v>55.806952043308748</v>
      </c>
      <c r="AH110" s="123">
        <f t="shared" si="16"/>
        <v>56.443473528001057</v>
      </c>
      <c r="AI110" s="123">
        <f t="shared" si="16"/>
        <v>57.092368145003128</v>
      </c>
      <c r="AJ110" s="123">
        <f t="shared" si="16"/>
        <v>57.7528672883737</v>
      </c>
      <c r="AK110" s="115"/>
    </row>
    <row r="111" spans="1:37" s="98" customFormat="1" ht="15" hidden="1" customHeight="1" x14ac:dyDescent="0.55000000000000004">
      <c r="A111" s="102" t="s">
        <v>355</v>
      </c>
      <c r="B111" s="106" t="s">
        <v>248</v>
      </c>
      <c r="C111" s="123">
        <f>'AEO49'!C115*TX_AEO49!$B$2</f>
        <v>32.870644425000002</v>
      </c>
      <c r="D111" s="123">
        <f t="shared" si="12"/>
        <v>33.175124187884876</v>
      </c>
      <c r="E111" s="123">
        <f t="shared" si="16"/>
        <v>33.483632558197193</v>
      </c>
      <c r="F111" s="123">
        <f t="shared" si="16"/>
        <v>33.796671454586814</v>
      </c>
      <c r="G111" s="123">
        <f t="shared" si="16"/>
        <v>34.11415147871309</v>
      </c>
      <c r="H111" s="123">
        <f t="shared" si="16"/>
        <v>34.436889337450829</v>
      </c>
      <c r="I111" s="123">
        <f t="shared" si="16"/>
        <v>34.76504261431576</v>
      </c>
      <c r="J111" s="123">
        <f t="shared" si="16"/>
        <v>35.098999585999287</v>
      </c>
      <c r="K111" s="123">
        <f t="shared" si="16"/>
        <v>35.43932505303497</v>
      </c>
      <c r="L111" s="123">
        <f t="shared" si="16"/>
        <v>35.784399617514737</v>
      </c>
      <c r="M111" s="123">
        <f t="shared" si="16"/>
        <v>36.135441142426764</v>
      </c>
      <c r="N111" s="123">
        <f t="shared" si="16"/>
        <v>36.492164007648775</v>
      </c>
      <c r="O111" s="123">
        <f t="shared" si="16"/>
        <v>36.855146271942822</v>
      </c>
      <c r="P111" s="123">
        <f t="shared" si="16"/>
        <v>37.223934125088107</v>
      </c>
      <c r="Q111" s="123">
        <f t="shared" si="16"/>
        <v>37.598866977733906</v>
      </c>
      <c r="R111" s="123">
        <f t="shared" si="16"/>
        <v>37.979586478904537</v>
      </c>
      <c r="S111" s="123">
        <f t="shared" si="16"/>
        <v>38.366051717494955</v>
      </c>
      <c r="T111" s="123">
        <f t="shared" si="16"/>
        <v>38.758992653685013</v>
      </c>
      <c r="U111" s="123">
        <f t="shared" si="16"/>
        <v>39.157952446801687</v>
      </c>
      <c r="V111" s="123">
        <f t="shared" si="16"/>
        <v>39.563784169146494</v>
      </c>
      <c r="W111" s="123">
        <f t="shared" si="16"/>
        <v>39.977089365486222</v>
      </c>
      <c r="X111" s="123">
        <f t="shared" si="16"/>
        <v>40.397265733441031</v>
      </c>
      <c r="Y111" s="123">
        <f t="shared" si="16"/>
        <v>40.825500073863779</v>
      </c>
      <c r="Z111" s="123">
        <f t="shared" si="16"/>
        <v>41.261462067461871</v>
      </c>
      <c r="AA111" s="123">
        <f t="shared" si="16"/>
        <v>41.705378240539169</v>
      </c>
      <c r="AB111" s="123">
        <f t="shared" si="16"/>
        <v>42.158039919933096</v>
      </c>
      <c r="AC111" s="123">
        <f t="shared" si="16"/>
        <v>42.619559989989064</v>
      </c>
      <c r="AD111" s="123">
        <f t="shared" si="16"/>
        <v>43.089978983005565</v>
      </c>
      <c r="AE111" s="123">
        <f t="shared" si="16"/>
        <v>43.569783665371368</v>
      </c>
      <c r="AF111" s="123">
        <f t="shared" si="16"/>
        <v>44.05845999662769</v>
      </c>
      <c r="AG111" s="123">
        <f t="shared" si="16"/>
        <v>44.557112197804251</v>
      </c>
      <c r="AH111" s="123">
        <f t="shared" si="16"/>
        <v>45.065320551267781</v>
      </c>
      <c r="AI111" s="123">
        <f t="shared" si="16"/>
        <v>45.583407800180332</v>
      </c>
      <c r="AJ111" s="123">
        <f t="shared" si="16"/>
        <v>46.1107602779662</v>
      </c>
      <c r="AK111" s="115"/>
    </row>
    <row r="112" spans="1:37" s="98" customFormat="1" ht="15" hidden="1" customHeight="1" x14ac:dyDescent="0.55000000000000004">
      <c r="A112" s="102" t="s">
        <v>356</v>
      </c>
      <c r="B112" s="106" t="s">
        <v>300</v>
      </c>
      <c r="C112" s="123">
        <f>'AEO49'!C116*TX_AEO49!$B$2</f>
        <v>59.267048436000003</v>
      </c>
      <c r="D112" s="123">
        <f t="shared" si="12"/>
        <v>59.816037273010906</v>
      </c>
      <c r="E112" s="123">
        <f t="shared" si="16"/>
        <v>60.372289845665222</v>
      </c>
      <c r="F112" s="123">
        <f t="shared" si="16"/>
        <v>60.936711132780765</v>
      </c>
      <c r="G112" s="123">
        <f t="shared" si="16"/>
        <v>61.509139945677532</v>
      </c>
      <c r="H112" s="123">
        <f t="shared" si="16"/>
        <v>62.091048838567765</v>
      </c>
      <c r="I112" s="123">
        <f t="shared" si="16"/>
        <v>62.682721940650126</v>
      </c>
      <c r="J112" s="123">
        <f t="shared" si="16"/>
        <v>63.28485932987801</v>
      </c>
      <c r="K112" s="123">
        <f t="shared" si="16"/>
        <v>63.898479363547558</v>
      </c>
      <c r="L112" s="123">
        <f t="shared" si="16"/>
        <v>64.520662204340894</v>
      </c>
      <c r="M112" s="123">
        <f t="shared" si="16"/>
        <v>65.153603706521636</v>
      </c>
      <c r="N112" s="123">
        <f t="shared" si="16"/>
        <v>65.796788885917209</v>
      </c>
      <c r="O112" s="123">
        <f t="shared" si="16"/>
        <v>66.451260004924606</v>
      </c>
      <c r="P112" s="123">
        <f t="shared" si="16"/>
        <v>67.116198826091946</v>
      </c>
      <c r="Q112" s="123">
        <f t="shared" si="16"/>
        <v>67.79221732000093</v>
      </c>
      <c r="R112" s="123">
        <f t="shared" si="16"/>
        <v>68.478669365925782</v>
      </c>
      <c r="S112" s="123">
        <f t="shared" si="16"/>
        <v>69.175481199555321</v>
      </c>
      <c r="T112" s="123">
        <f t="shared" si="16"/>
        <v>69.883968967441945</v>
      </c>
      <c r="U112" s="123">
        <f t="shared" si="16"/>
        <v>70.60330896811071</v>
      </c>
      <c r="V112" s="123">
        <f t="shared" si="16"/>
        <v>71.335039324050484</v>
      </c>
      <c r="W112" s="123">
        <f t="shared" si="16"/>
        <v>72.080244643836892</v>
      </c>
      <c r="X112" s="123">
        <f t="shared" si="16"/>
        <v>72.837838952888532</v>
      </c>
      <c r="Y112" s="123">
        <f t="shared" si="16"/>
        <v>73.609962099232774</v>
      </c>
      <c r="Z112" s="123">
        <f t="shared" si="16"/>
        <v>74.396018504357031</v>
      </c>
      <c r="AA112" s="123">
        <f t="shared" si="16"/>
        <v>75.196416603984375</v>
      </c>
      <c r="AB112" s="123">
        <f t="shared" si="16"/>
        <v>76.012583191133999</v>
      </c>
      <c r="AC112" s="123">
        <f t="shared" si="16"/>
        <v>76.844721800664558</v>
      </c>
      <c r="AD112" s="123">
        <f t="shared" si="16"/>
        <v>77.692905513884341</v>
      </c>
      <c r="AE112" s="123">
        <f t="shared" si="16"/>
        <v>78.558011989495938</v>
      </c>
      <c r="AF112" s="123">
        <f t="shared" si="16"/>
        <v>79.439114392589303</v>
      </c>
      <c r="AG112" s="123">
        <f t="shared" si="16"/>
        <v>80.338203676563666</v>
      </c>
      <c r="AH112" s="123">
        <f t="shared" si="16"/>
        <v>81.254523074226427</v>
      </c>
      <c r="AI112" s="123">
        <f t="shared" si="16"/>
        <v>82.188654504032556</v>
      </c>
      <c r="AJ112" s="123">
        <f t="shared" si="16"/>
        <v>83.139491501314211</v>
      </c>
      <c r="AK112" s="115"/>
    </row>
    <row r="113" spans="1:37" s="98" customFormat="1" ht="15" hidden="1" customHeight="1" x14ac:dyDescent="0.55000000000000004">
      <c r="A113" s="102" t="s">
        <v>357</v>
      </c>
      <c r="B113" s="106" t="s">
        <v>244</v>
      </c>
      <c r="C113" s="123">
        <f>'AEO49'!C117*TX_AEO49!$B$2</f>
        <v>39.973336866000004</v>
      </c>
      <c r="D113" s="123">
        <f t="shared" si="12"/>
        <v>40.343608649336872</v>
      </c>
      <c r="E113" s="123">
        <f t="shared" si="16"/>
        <v>40.71877954203454</v>
      </c>
      <c r="F113" s="123">
        <f t="shared" si="16"/>
        <v>41.099459917379612</v>
      </c>
      <c r="G113" s="123">
        <f t="shared" si="16"/>
        <v>41.485541059828201</v>
      </c>
      <c r="H113" s="123">
        <f t="shared" si="16"/>
        <v>41.878016150365923</v>
      </c>
      <c r="I113" s="123">
        <f t="shared" si="16"/>
        <v>42.277076823171811</v>
      </c>
      <c r="J113" s="123">
        <f t="shared" si="16"/>
        <v>42.683195253807199</v>
      </c>
      <c r="K113" s="123">
        <f t="shared" si="16"/>
        <v>43.097058284966685</v>
      </c>
      <c r="L113" s="123">
        <f t="shared" si="16"/>
        <v>43.516696599065178</v>
      </c>
      <c r="M113" s="123">
        <f t="shared" si="16"/>
        <v>43.943591215058483</v>
      </c>
      <c r="N113" s="123">
        <f t="shared" si="16"/>
        <v>44.377394795997077</v>
      </c>
      <c r="O113" s="123">
        <f t="shared" si="16"/>
        <v>44.81881030764351</v>
      </c>
      <c r="P113" s="123">
        <f t="shared" si="16"/>
        <v>45.267285880414867</v>
      </c>
      <c r="Q113" s="123">
        <f t="shared" si="16"/>
        <v>45.723234264850625</v>
      </c>
      <c r="R113" s="123">
        <f t="shared" si="16"/>
        <v>46.186219677457096</v>
      </c>
      <c r="S113" s="123">
        <f t="shared" si="16"/>
        <v>46.656192367053187</v>
      </c>
      <c r="T113" s="123">
        <f t="shared" si="16"/>
        <v>47.134040023694212</v>
      </c>
      <c r="U113" s="123">
        <f t="shared" si="16"/>
        <v>47.619207092524576</v>
      </c>
      <c r="V113" s="123">
        <f t="shared" si="16"/>
        <v>48.112730977801974</v>
      </c>
      <c r="W113" s="123">
        <f t="shared" si="16"/>
        <v>48.615343206152176</v>
      </c>
      <c r="X113" s="123">
        <f t="shared" si="16"/>
        <v>49.126311329631243</v>
      </c>
      <c r="Y113" s="123">
        <f t="shared" si="16"/>
        <v>49.647078593150077</v>
      </c>
      <c r="Z113" s="123">
        <f t="shared" si="16"/>
        <v>50.177243301987218</v>
      </c>
      <c r="AA113" s="123">
        <f t="shared" si="16"/>
        <v>50.717080930275046</v>
      </c>
      <c r="AB113" s="123">
        <f t="shared" si="16"/>
        <v>51.267553794840516</v>
      </c>
      <c r="AC113" s="123">
        <f t="shared" si="16"/>
        <v>51.82879917209074</v>
      </c>
      <c r="AD113" s="123">
        <f t="shared" si="16"/>
        <v>52.400866352547702</v>
      </c>
      <c r="AE113" s="123">
        <f t="shared" si="16"/>
        <v>52.984347283134674</v>
      </c>
      <c r="AF113" s="123">
        <f t="shared" si="16"/>
        <v>53.578616849474336</v>
      </c>
      <c r="AG113" s="123">
        <f t="shared" si="16"/>
        <v>54.185017872797232</v>
      </c>
      <c r="AH113" s="123">
        <f t="shared" si="16"/>
        <v>54.803039942838012</v>
      </c>
      <c r="AI113" s="123">
        <f t="shared" si="16"/>
        <v>55.433075541136468</v>
      </c>
      <c r="AJ113" s="123">
        <f t="shared" si="16"/>
        <v>56.074378399976126</v>
      </c>
      <c r="AK113" s="115"/>
    </row>
    <row r="114" spans="1:37" s="98" customFormat="1" ht="15" hidden="1" customHeight="1" x14ac:dyDescent="0.55000000000000004">
      <c r="A114" s="102" t="s">
        <v>358</v>
      </c>
      <c r="B114" s="106" t="s">
        <v>246</v>
      </c>
      <c r="C114" s="123">
        <f>'AEO49'!C118*TX_AEO49!$B$2</f>
        <v>10.494294309000001</v>
      </c>
      <c r="D114" s="123">
        <f t="shared" si="12"/>
        <v>10.59150263268039</v>
      </c>
      <c r="E114" s="123">
        <f t="shared" si="16"/>
        <v>10.689997131084111</v>
      </c>
      <c r="F114" s="123">
        <f t="shared" si="16"/>
        <v>10.789938046948198</v>
      </c>
      <c r="G114" s="123">
        <f t="shared" si="16"/>
        <v>10.891296838924774</v>
      </c>
      <c r="H114" s="123">
        <f t="shared" si="16"/>
        <v>10.994334249158031</v>
      </c>
      <c r="I114" s="123">
        <f t="shared" si="16"/>
        <v>11.099100587820507</v>
      </c>
      <c r="J114" s="123">
        <f t="shared" si="16"/>
        <v>11.205719816274813</v>
      </c>
      <c r="K114" s="123">
        <f t="shared" si="16"/>
        <v>11.31437225295184</v>
      </c>
      <c r="L114" s="123">
        <f t="shared" si="16"/>
        <v>11.424540888266042</v>
      </c>
      <c r="M114" s="123">
        <f t="shared" si="16"/>
        <v>11.536614537613334</v>
      </c>
      <c r="N114" s="123">
        <f t="shared" si="16"/>
        <v>11.650502013805992</v>
      </c>
      <c r="O114" s="123">
        <f t="shared" si="16"/>
        <v>11.766387868101924</v>
      </c>
      <c r="P114" s="123">
        <f t="shared" si="16"/>
        <v>11.884127216879261</v>
      </c>
      <c r="Q114" s="123">
        <f t="shared" ref="E114:AJ122" si="17">P114*Q$6</f>
        <v>12.003828420509617</v>
      </c>
      <c r="R114" s="123">
        <f t="shared" si="17"/>
        <v>12.125377071725641</v>
      </c>
      <c r="S114" s="123">
        <f t="shared" si="17"/>
        <v>12.248760109232542</v>
      </c>
      <c r="T114" s="123">
        <f t="shared" si="17"/>
        <v>12.374210580392036</v>
      </c>
      <c r="U114" s="123">
        <f t="shared" si="17"/>
        <v>12.501582634078936</v>
      </c>
      <c r="V114" s="123">
        <f t="shared" si="17"/>
        <v>12.631148622477253</v>
      </c>
      <c r="W114" s="123">
        <f t="shared" si="17"/>
        <v>12.763100594995606</v>
      </c>
      <c r="X114" s="123">
        <f t="shared" si="17"/>
        <v>12.897246260349547</v>
      </c>
      <c r="Y114" s="123">
        <f t="shared" si="17"/>
        <v>13.033964517025979</v>
      </c>
      <c r="Z114" s="123">
        <f t="shared" si="17"/>
        <v>13.173149907163237</v>
      </c>
      <c r="AA114" s="123">
        <f t="shared" si="17"/>
        <v>13.314874751634344</v>
      </c>
      <c r="AB114" s="123">
        <f t="shared" si="17"/>
        <v>13.459391689743205</v>
      </c>
      <c r="AC114" s="123">
        <f t="shared" si="17"/>
        <v>13.606736760988415</v>
      </c>
      <c r="AD114" s="123">
        <f t="shared" si="17"/>
        <v>13.756922905726848</v>
      </c>
      <c r="AE114" s="123">
        <f t="shared" si="17"/>
        <v>13.91010552917896</v>
      </c>
      <c r="AF114" s="123">
        <f t="shared" si="17"/>
        <v>14.066120518594435</v>
      </c>
      <c r="AG114" s="123">
        <f t="shared" si="17"/>
        <v>14.225320407994761</v>
      </c>
      <c r="AH114" s="123">
        <f t="shared" si="17"/>
        <v>14.387571198170397</v>
      </c>
      <c r="AI114" s="123">
        <f t="shared" si="17"/>
        <v>14.552975928224711</v>
      </c>
      <c r="AJ114" s="123">
        <f t="shared" si="17"/>
        <v>14.72133867873581</v>
      </c>
      <c r="AK114" s="115"/>
    </row>
    <row r="115" spans="1:37" s="98" customFormat="1" ht="15" hidden="1" customHeight="1" x14ac:dyDescent="0.55000000000000004">
      <c r="A115" s="102" t="s">
        <v>359</v>
      </c>
      <c r="B115" s="106" t="s">
        <v>248</v>
      </c>
      <c r="C115" s="123">
        <f>'AEO49'!C119*TX_AEO49!$B$2</f>
        <v>8.7994179090000006</v>
      </c>
      <c r="D115" s="123">
        <f t="shared" si="12"/>
        <v>8.8809266449960464</v>
      </c>
      <c r="E115" s="123">
        <f t="shared" si="17"/>
        <v>8.9635138326307953</v>
      </c>
      <c r="F115" s="123">
        <f t="shared" si="17"/>
        <v>9.0473138347083157</v>
      </c>
      <c r="G115" s="123">
        <f t="shared" si="17"/>
        <v>9.1323027194386004</v>
      </c>
      <c r="H115" s="123">
        <f t="shared" si="17"/>
        <v>9.2186991179201971</v>
      </c>
      <c r="I115" s="123">
        <f t="shared" si="17"/>
        <v>9.3065452150032879</v>
      </c>
      <c r="J115" s="123">
        <f t="shared" si="17"/>
        <v>9.3959449517249833</v>
      </c>
      <c r="K115" s="123">
        <f t="shared" si="17"/>
        <v>9.4870495242670714</v>
      </c>
      <c r="L115" s="123">
        <f t="shared" si="17"/>
        <v>9.5794254224503828</v>
      </c>
      <c r="M115" s="123">
        <f t="shared" si="17"/>
        <v>9.6733986662108311</v>
      </c>
      <c r="N115" s="123">
        <f t="shared" si="17"/>
        <v>9.7688927955074565</v>
      </c>
      <c r="O115" s="123">
        <f t="shared" si="17"/>
        <v>9.8660625557281953</v>
      </c>
      <c r="P115" s="123">
        <f t="shared" si="17"/>
        <v>9.9647864626169866</v>
      </c>
      <c r="Q115" s="123">
        <f t="shared" si="17"/>
        <v>10.065155375851152</v>
      </c>
      <c r="R115" s="123">
        <f t="shared" si="17"/>
        <v>10.167073365458878</v>
      </c>
      <c r="S115" s="123">
        <f t="shared" si="17"/>
        <v>10.270529479604059</v>
      </c>
      <c r="T115" s="123">
        <f t="shared" si="17"/>
        <v>10.375719127436465</v>
      </c>
      <c r="U115" s="123">
        <f t="shared" si="17"/>
        <v>10.482520013452918</v>
      </c>
      <c r="V115" s="123">
        <f t="shared" si="17"/>
        <v>10.591160503717392</v>
      </c>
      <c r="W115" s="123">
        <f t="shared" si="17"/>
        <v>10.701801630782992</v>
      </c>
      <c r="X115" s="123">
        <f t="shared" si="17"/>
        <v>10.814282159284833</v>
      </c>
      <c r="Y115" s="123">
        <f t="shared" si="17"/>
        <v>10.92891979387586</v>
      </c>
      <c r="Z115" s="123">
        <f t="shared" si="17"/>
        <v>11.045626108620109</v>
      </c>
      <c r="AA115" s="123">
        <f t="shared" si="17"/>
        <v>11.164461744239722</v>
      </c>
      <c r="AB115" s="123">
        <f t="shared" si="17"/>
        <v>11.285638537638622</v>
      </c>
      <c r="AC115" s="123">
        <f t="shared" si="17"/>
        <v>11.409186707771992</v>
      </c>
      <c r="AD115" s="123">
        <f t="shared" si="17"/>
        <v>11.535117105070041</v>
      </c>
      <c r="AE115" s="123">
        <f t="shared" si="17"/>
        <v>11.663560036101252</v>
      </c>
      <c r="AF115" s="123">
        <f t="shared" si="17"/>
        <v>11.794377893073076</v>
      </c>
      <c r="AG115" s="123">
        <f t="shared" si="17"/>
        <v>11.927866274154466</v>
      </c>
      <c r="AH115" s="123">
        <f t="shared" si="17"/>
        <v>12.063912821619452</v>
      </c>
      <c r="AI115" s="123">
        <f t="shared" si="17"/>
        <v>12.2026039332862</v>
      </c>
      <c r="AJ115" s="123">
        <f t="shared" si="17"/>
        <v>12.343775331613129</v>
      </c>
      <c r="AK115" s="115"/>
    </row>
    <row r="116" spans="1:37" s="98" customFormat="1" ht="15" hidden="1" customHeight="1" x14ac:dyDescent="0.55000000000000004">
      <c r="A116" s="102" t="s">
        <v>360</v>
      </c>
      <c r="B116" s="106" t="s">
        <v>305</v>
      </c>
      <c r="C116" s="123">
        <f>'AEO49'!C120*TX_AEO49!$B$2</f>
        <v>62.932639526999999</v>
      </c>
      <c r="D116" s="123">
        <f t="shared" si="12"/>
        <v>63.515582620939668</v>
      </c>
      <c r="E116" s="123">
        <f t="shared" si="17"/>
        <v>64.106238703275579</v>
      </c>
      <c r="F116" s="123">
        <f t="shared" si="17"/>
        <v>64.705568724607161</v>
      </c>
      <c r="G116" s="123">
        <f t="shared" si="17"/>
        <v>65.313401526940851</v>
      </c>
      <c r="H116" s="123">
        <f t="shared" si="17"/>
        <v>65.931300740082236</v>
      </c>
      <c r="I116" s="123">
        <f t="shared" si="17"/>
        <v>66.559568066257256</v>
      </c>
      <c r="J116" s="123">
        <f t="shared" si="17"/>
        <v>67.198946882344714</v>
      </c>
      <c r="K116" s="123">
        <f t="shared" si="17"/>
        <v>67.850518529736135</v>
      </c>
      <c r="L116" s="123">
        <f t="shared" si="17"/>
        <v>68.511182582912568</v>
      </c>
      <c r="M116" s="123">
        <f t="shared" si="17"/>
        <v>69.183270706913405</v>
      </c>
      <c r="N116" s="123">
        <f t="shared" si="17"/>
        <v>69.866236066454135</v>
      </c>
      <c r="O116" s="123">
        <f t="shared" si="17"/>
        <v>70.561185386527029</v>
      </c>
      <c r="P116" s="123">
        <f t="shared" si="17"/>
        <v>71.267249822741036</v>
      </c>
      <c r="Q116" s="123">
        <f t="shared" si="17"/>
        <v>71.985079195275105</v>
      </c>
      <c r="R116" s="123">
        <f t="shared" si="17"/>
        <v>72.713987421663518</v>
      </c>
      <c r="S116" s="123">
        <f t="shared" si="17"/>
        <v>73.45389617536685</v>
      </c>
      <c r="T116" s="123">
        <f t="shared" si="17"/>
        <v>74.206203004917256</v>
      </c>
      <c r="U116" s="123">
        <f t="shared" si="17"/>
        <v>74.970033263957816</v>
      </c>
      <c r="V116" s="123">
        <f t="shared" si="17"/>
        <v>75.747020205884709</v>
      </c>
      <c r="W116" s="123">
        <f t="shared" si="17"/>
        <v>76.538315520925806</v>
      </c>
      <c r="X116" s="123">
        <f t="shared" si="17"/>
        <v>77.342766068361769</v>
      </c>
      <c r="Y116" s="123">
        <f t="shared" si="17"/>
        <v>78.162644043081684</v>
      </c>
      <c r="Z116" s="123">
        <f t="shared" si="17"/>
        <v>78.997317030804254</v>
      </c>
      <c r="AA116" s="123">
        <f t="shared" si="17"/>
        <v>79.847218728479262</v>
      </c>
      <c r="AB116" s="123">
        <f t="shared" si="17"/>
        <v>80.71386417444802</v>
      </c>
      <c r="AC116" s="123">
        <f t="shared" si="17"/>
        <v>81.597469491939691</v>
      </c>
      <c r="AD116" s="123">
        <f t="shared" si="17"/>
        <v>82.498112282247931</v>
      </c>
      <c r="AE116" s="123">
        <f t="shared" si="17"/>
        <v>83.416724486142812</v>
      </c>
      <c r="AF116" s="123">
        <f t="shared" si="17"/>
        <v>84.352321945161322</v>
      </c>
      <c r="AG116" s="123">
        <f t="shared" si="17"/>
        <v>85.307018750622248</v>
      </c>
      <c r="AH116" s="123">
        <f t="shared" si="17"/>
        <v>86.280011330250716</v>
      </c>
      <c r="AI116" s="123">
        <f t="shared" si="17"/>
        <v>87.271917593413335</v>
      </c>
      <c r="AJ116" s="123">
        <f t="shared" si="17"/>
        <v>88.281562642018685</v>
      </c>
      <c r="AK116" s="115"/>
    </row>
    <row r="117" spans="1:37" s="98" customFormat="1" ht="15" hidden="1" customHeight="1" x14ac:dyDescent="0.55000000000000004">
      <c r="A117" s="102" t="s">
        <v>361</v>
      </c>
      <c r="B117" s="106" t="s">
        <v>244</v>
      </c>
      <c r="C117" s="123">
        <f>'AEO49'!C121*TX_AEO49!$B$2</f>
        <v>23.771191257000002</v>
      </c>
      <c r="D117" s="123">
        <f t="shared" si="12"/>
        <v>23.991383066562385</v>
      </c>
      <c r="E117" s="123">
        <f t="shared" si="17"/>
        <v>24.214488259763339</v>
      </c>
      <c r="F117" s="123">
        <f t="shared" si="17"/>
        <v>24.440869811057127</v>
      </c>
      <c r="G117" s="123">
        <f t="shared" si="17"/>
        <v>24.670463069899441</v>
      </c>
      <c r="H117" s="123">
        <f t="shared" si="17"/>
        <v>24.903858657364545</v>
      </c>
      <c r="I117" s="123">
        <f t="shared" si="17"/>
        <v>25.141170533733927</v>
      </c>
      <c r="J117" s="123">
        <f t="shared" si="17"/>
        <v>25.382679490566545</v>
      </c>
      <c r="K117" s="123">
        <f t="shared" si="17"/>
        <v>25.628793976852073</v>
      </c>
      <c r="L117" s="123">
        <f t="shared" si="17"/>
        <v>25.878342886332405</v>
      </c>
      <c r="M117" s="123">
        <f t="shared" si="17"/>
        <v>26.132206945702233</v>
      </c>
      <c r="N117" s="123">
        <f t="shared" si="17"/>
        <v>26.390179601951349</v>
      </c>
      <c r="O117" s="123">
        <f t="shared" si="17"/>
        <v>26.652678892073883</v>
      </c>
      <c r="P117" s="123">
        <f t="shared" si="17"/>
        <v>26.919376632374576</v>
      </c>
      <c r="Q117" s="123">
        <f t="shared" si="17"/>
        <v>27.19051827576741</v>
      </c>
      <c r="R117" s="123">
        <f t="shared" si="17"/>
        <v>27.465844672189185</v>
      </c>
      <c r="S117" s="123">
        <f t="shared" si="17"/>
        <v>27.745326235797592</v>
      </c>
      <c r="T117" s="123">
        <f t="shared" si="17"/>
        <v>28.029490854723477</v>
      </c>
      <c r="U117" s="123">
        <f t="shared" si="17"/>
        <v>28.31800815372771</v>
      </c>
      <c r="V117" s="123">
        <f t="shared" si="17"/>
        <v>28.611495052411051</v>
      </c>
      <c r="W117" s="123">
        <f t="shared" si="17"/>
        <v>28.910386572232653</v>
      </c>
      <c r="X117" s="123">
        <f t="shared" si="17"/>
        <v>29.214247143847391</v>
      </c>
      <c r="Y117" s="123">
        <f t="shared" si="17"/>
        <v>29.523935030625243</v>
      </c>
      <c r="Z117" s="123">
        <f t="shared" si="17"/>
        <v>29.839211354283847</v>
      </c>
      <c r="AA117" s="123">
        <f t="shared" si="17"/>
        <v>30.160239932727851</v>
      </c>
      <c r="AB117" s="123">
        <f t="shared" si="17"/>
        <v>30.48759303285156</v>
      </c>
      <c r="AC117" s="123">
        <f t="shared" si="17"/>
        <v>30.821352289664318</v>
      </c>
      <c r="AD117" s="123">
        <f t="shared" si="17"/>
        <v>31.161547015065437</v>
      </c>
      <c r="AE117" s="123">
        <f t="shared" si="17"/>
        <v>31.508529225789822</v>
      </c>
      <c r="AF117" s="123">
        <f t="shared" si="17"/>
        <v>31.861927181207701</v>
      </c>
      <c r="AG117" s="123">
        <f t="shared" si="17"/>
        <v>32.222539425118462</v>
      </c>
      <c r="AH117" s="123">
        <f t="shared" si="17"/>
        <v>32.590062428695433</v>
      </c>
      <c r="AI117" s="123">
        <f t="shared" si="17"/>
        <v>32.964729591361298</v>
      </c>
      <c r="AJ117" s="123">
        <f t="shared" si="17"/>
        <v>33.346097125481393</v>
      </c>
      <c r="AK117" s="115"/>
    </row>
    <row r="118" spans="1:37" s="98" customFormat="1" ht="15" hidden="1" customHeight="1" x14ac:dyDescent="0.55000000000000004">
      <c r="A118" s="102" t="s">
        <v>362</v>
      </c>
      <c r="B118" s="106" t="s">
        <v>246</v>
      </c>
      <c r="C118" s="123">
        <f>'AEO49'!C122*TX_AEO49!$B$2</f>
        <v>9.696496959000001</v>
      </c>
      <c r="D118" s="123">
        <f t="shared" si="12"/>
        <v>9.7863153104967786</v>
      </c>
      <c r="E118" s="123">
        <f t="shared" si="17"/>
        <v>9.8773220591288275</v>
      </c>
      <c r="F118" s="123">
        <f t="shared" si="17"/>
        <v>9.9696652656581808</v>
      </c>
      <c r="G118" s="123">
        <f t="shared" si="17"/>
        <v>10.0633185585076</v>
      </c>
      <c r="H118" s="123">
        <f t="shared" si="17"/>
        <v>10.15852285767931</v>
      </c>
      <c r="I118" s="123">
        <f t="shared" si="17"/>
        <v>10.255324648665393</v>
      </c>
      <c r="J118" s="123">
        <f t="shared" si="17"/>
        <v>10.353838469036477</v>
      </c>
      <c r="K118" s="123">
        <f t="shared" si="17"/>
        <v>10.454230929053841</v>
      </c>
      <c r="L118" s="123">
        <f t="shared" si="17"/>
        <v>10.556024323239976</v>
      </c>
      <c r="M118" s="123">
        <f t="shared" si="17"/>
        <v>10.659577908462763</v>
      </c>
      <c r="N118" s="123">
        <f t="shared" si="17"/>
        <v>10.764807429767806</v>
      </c>
      <c r="O118" s="123">
        <f t="shared" si="17"/>
        <v>10.871883408455382</v>
      </c>
      <c r="P118" s="123">
        <f t="shared" si="17"/>
        <v>10.980671975247814</v>
      </c>
      <c r="Q118" s="123">
        <f t="shared" si="17"/>
        <v>11.091273252743433</v>
      </c>
      <c r="R118" s="123">
        <f t="shared" si="17"/>
        <v>11.203581531145341</v>
      </c>
      <c r="S118" s="123">
        <f t="shared" si="17"/>
        <v>11.317584742104634</v>
      </c>
      <c r="T118" s="123">
        <f t="shared" si="17"/>
        <v>11.433498216254099</v>
      </c>
      <c r="U118" s="123">
        <f t="shared" si="17"/>
        <v>11.551187190364288</v>
      </c>
      <c r="V118" s="123">
        <f t="shared" si="17"/>
        <v>11.670903311858677</v>
      </c>
      <c r="W118" s="123">
        <f t="shared" si="17"/>
        <v>11.792824030163763</v>
      </c>
      <c r="X118" s="123">
        <f t="shared" si="17"/>
        <v>11.916771672365105</v>
      </c>
      <c r="Y118" s="123">
        <f t="shared" si="17"/>
        <v>12.043096332324934</v>
      </c>
      <c r="Z118" s="123">
        <f t="shared" si="17"/>
        <v>12.171700569300231</v>
      </c>
      <c r="AA118" s="123">
        <f t="shared" si="17"/>
        <v>12.302651206185866</v>
      </c>
      <c r="AB118" s="123">
        <f t="shared" si="17"/>
        <v>12.436181676137979</v>
      </c>
      <c r="AC118" s="123">
        <f t="shared" si="17"/>
        <v>12.572325278860035</v>
      </c>
      <c r="AD118" s="123">
        <f t="shared" si="17"/>
        <v>12.711093970956961</v>
      </c>
      <c r="AE118" s="123">
        <f t="shared" si="17"/>
        <v>12.852631343431945</v>
      </c>
      <c r="AF118" s="123">
        <f t="shared" si="17"/>
        <v>12.996785759715866</v>
      </c>
      <c r="AG118" s="123">
        <f t="shared" si="17"/>
        <v>13.143882953485202</v>
      </c>
      <c r="AH118" s="123">
        <f t="shared" si="17"/>
        <v>13.293799112419695</v>
      </c>
      <c r="AI118" s="123">
        <f t="shared" si="17"/>
        <v>13.446629442382941</v>
      </c>
      <c r="AJ118" s="123">
        <f t="shared" si="17"/>
        <v>13.60219291814135</v>
      </c>
      <c r="AK118" s="115"/>
    </row>
    <row r="119" spans="1:37" s="98" customFormat="1" ht="15" hidden="1" customHeight="1" x14ac:dyDescent="0.55000000000000004">
      <c r="A119" s="102" t="s">
        <v>363</v>
      </c>
      <c r="B119" s="106" t="s">
        <v>248</v>
      </c>
      <c r="C119" s="123">
        <f>'AEO49'!C123*TX_AEO49!$B$2</f>
        <v>29.464953822000002</v>
      </c>
      <c r="D119" s="123">
        <f t="shared" si="12"/>
        <v>29.737886778139828</v>
      </c>
      <c r="E119" s="123">
        <f t="shared" si="17"/>
        <v>30.014430942209799</v>
      </c>
      <c r="F119" s="123">
        <f t="shared" si="17"/>
        <v>30.295036229631393</v>
      </c>
      <c r="G119" s="123">
        <f t="shared" si="17"/>
        <v>30.579622504525762</v>
      </c>
      <c r="H119" s="123">
        <f t="shared" si="17"/>
        <v>30.868921855684395</v>
      </c>
      <c r="I119" s="123">
        <f t="shared" si="17"/>
        <v>31.163075539571693</v>
      </c>
      <c r="J119" s="123">
        <f t="shared" si="17"/>
        <v>31.462431603966532</v>
      </c>
      <c r="K119" s="123">
        <f t="shared" si="17"/>
        <v>31.767496331052637</v>
      </c>
      <c r="L119" s="123">
        <f t="shared" si="17"/>
        <v>32.076818106922964</v>
      </c>
      <c r="M119" s="123">
        <f t="shared" si="17"/>
        <v>32.391488613147374</v>
      </c>
      <c r="N119" s="123">
        <f t="shared" si="17"/>
        <v>32.711251822384128</v>
      </c>
      <c r="O119" s="123">
        <f t="shared" si="17"/>
        <v>33.036625901375253</v>
      </c>
      <c r="P119" s="123">
        <f t="shared" si="17"/>
        <v>33.367204058667959</v>
      </c>
      <c r="Q119" s="123">
        <f t="shared" si="17"/>
        <v>33.703290538954825</v>
      </c>
      <c r="R119" s="123">
        <f t="shared" si="17"/>
        <v>34.044564119602846</v>
      </c>
      <c r="S119" s="123">
        <f t="shared" si="17"/>
        <v>34.390988128260688</v>
      </c>
      <c r="T119" s="123">
        <f t="shared" si="17"/>
        <v>34.743216894752642</v>
      </c>
      <c r="U119" s="123">
        <f t="shared" si="17"/>
        <v>35.100840911155458</v>
      </c>
      <c r="V119" s="123">
        <f t="shared" si="17"/>
        <v>35.464624863906252</v>
      </c>
      <c r="W119" s="123">
        <f t="shared" si="17"/>
        <v>35.835107972393189</v>
      </c>
      <c r="X119" s="123">
        <f t="shared" si="17"/>
        <v>36.211750338110484</v>
      </c>
      <c r="Y119" s="123">
        <f t="shared" si="17"/>
        <v>36.595615798805689</v>
      </c>
      <c r="Z119" s="123">
        <f t="shared" si="17"/>
        <v>36.986408259197638</v>
      </c>
      <c r="AA119" s="123">
        <f t="shared" si="17"/>
        <v>37.384330775453925</v>
      </c>
      <c r="AB119" s="123">
        <f t="shared" si="17"/>
        <v>37.790092685925842</v>
      </c>
      <c r="AC119" s="123">
        <f t="shared" si="17"/>
        <v>38.203795179138382</v>
      </c>
      <c r="AD119" s="123">
        <f t="shared" si="17"/>
        <v>38.62547458788405</v>
      </c>
      <c r="AE119" s="123">
        <f t="shared" si="17"/>
        <v>39.055567245231998</v>
      </c>
      <c r="AF119" s="123">
        <f t="shared" si="17"/>
        <v>39.493612369878861</v>
      </c>
      <c r="AG119" s="123">
        <f t="shared" si="17"/>
        <v>39.940599775751906</v>
      </c>
      <c r="AH119" s="123">
        <f t="shared" si="17"/>
        <v>40.396153231691116</v>
      </c>
      <c r="AI119" s="123">
        <f t="shared" si="17"/>
        <v>40.860562041801487</v>
      </c>
      <c r="AJ119" s="123">
        <f t="shared" si="17"/>
        <v>41.333276120812975</v>
      </c>
      <c r="AK119" s="115"/>
    </row>
    <row r="120" spans="1:37" s="98" customFormat="1" ht="15" hidden="1" customHeight="1" x14ac:dyDescent="0.55000000000000004">
      <c r="A120" s="102" t="s">
        <v>364</v>
      </c>
      <c r="B120" s="105" t="s">
        <v>310</v>
      </c>
      <c r="C120" s="123">
        <f>'AEO49'!C124*TX_AEO49!$B$2</f>
        <v>2210.2457343750002</v>
      </c>
      <c r="D120" s="123">
        <f t="shared" si="12"/>
        <v>2230.7191722674429</v>
      </c>
      <c r="E120" s="123">
        <f t="shared" si="17"/>
        <v>2251.4634966161061</v>
      </c>
      <c r="F120" s="123">
        <f t="shared" si="17"/>
        <v>2272.5124567914168</v>
      </c>
      <c r="G120" s="123">
        <f t="shared" si="17"/>
        <v>2293.8600415847554</v>
      </c>
      <c r="H120" s="123">
        <f t="shared" si="17"/>
        <v>2315.5611669528325</v>
      </c>
      <c r="I120" s="123">
        <f t="shared" si="17"/>
        <v>2337.6264289244009</v>
      </c>
      <c r="J120" s="123">
        <f t="shared" si="17"/>
        <v>2360.081935502998</v>
      </c>
      <c r="K120" s="123">
        <f t="shared" si="17"/>
        <v>2382.9656642820637</v>
      </c>
      <c r="L120" s="123">
        <f t="shared" si="17"/>
        <v>2406.1687257834269</v>
      </c>
      <c r="M120" s="123">
        <f t="shared" si="17"/>
        <v>2429.7730099889168</v>
      </c>
      <c r="N120" s="123">
        <f t="shared" si="17"/>
        <v>2453.7593115964182</v>
      </c>
      <c r="O120" s="123">
        <f t="shared" si="17"/>
        <v>2478.1664996921745</v>
      </c>
      <c r="P120" s="123">
        <f t="shared" si="17"/>
        <v>2502.9640597510743</v>
      </c>
      <c r="Q120" s="123">
        <f t="shared" si="17"/>
        <v>2528.1748139888941</v>
      </c>
      <c r="R120" s="123">
        <f t="shared" si="17"/>
        <v>2553.7746666287094</v>
      </c>
      <c r="S120" s="123">
        <f t="shared" si="17"/>
        <v>2579.7608667784402</v>
      </c>
      <c r="T120" s="123">
        <f t="shared" si="17"/>
        <v>2606.1824974847386</v>
      </c>
      <c r="U120" s="123">
        <f t="shared" si="17"/>
        <v>2633.0088404527091</v>
      </c>
      <c r="V120" s="123">
        <f t="shared" si="17"/>
        <v>2660.2972568764667</v>
      </c>
      <c r="W120" s="123">
        <f t="shared" si="17"/>
        <v>2688.0881950580783</v>
      </c>
      <c r="X120" s="123">
        <f t="shared" si="17"/>
        <v>2716.3411557530312</v>
      </c>
      <c r="Y120" s="123">
        <f t="shared" si="17"/>
        <v>2745.1359403028714</v>
      </c>
      <c r="Z120" s="123">
        <f t="shared" si="17"/>
        <v>2774.4503378011736</v>
      </c>
      <c r="AA120" s="123">
        <f t="shared" si="17"/>
        <v>2804.2995800392705</v>
      </c>
      <c r="AB120" s="123">
        <f t="shared" si="17"/>
        <v>2834.7368764019338</v>
      </c>
      <c r="AC120" s="123">
        <f t="shared" si="17"/>
        <v>2865.7698173136073</v>
      </c>
      <c r="AD120" s="123">
        <f t="shared" si="17"/>
        <v>2897.4011281951466</v>
      </c>
      <c r="AE120" s="123">
        <f t="shared" si="17"/>
        <v>2929.6635395680619</v>
      </c>
      <c r="AF120" s="123">
        <f t="shared" si="17"/>
        <v>2962.5224869827903</v>
      </c>
      <c r="AG120" s="123">
        <f t="shared" si="17"/>
        <v>2996.052219054272</v>
      </c>
      <c r="AH120" s="123">
        <f t="shared" si="17"/>
        <v>3030.2245136674619</v>
      </c>
      <c r="AI120" s="123">
        <f t="shared" si="17"/>
        <v>3065.0610723043269</v>
      </c>
      <c r="AJ120" s="123">
        <f t="shared" si="17"/>
        <v>3100.5206315836645</v>
      </c>
      <c r="AK120" s="115"/>
    </row>
    <row r="121" spans="1:37" s="98" customFormat="1" ht="15" hidden="1" customHeight="1" x14ac:dyDescent="0.55000000000000004">
      <c r="C121" s="123">
        <f>'AEO49'!C125*TX_AEO49!$B$2</f>
        <v>0</v>
      </c>
      <c r="D121" s="123">
        <f t="shared" si="12"/>
        <v>0</v>
      </c>
      <c r="E121" s="123">
        <f t="shared" si="17"/>
        <v>0</v>
      </c>
      <c r="F121" s="123">
        <f t="shared" si="17"/>
        <v>0</v>
      </c>
      <c r="G121" s="123">
        <f t="shared" si="17"/>
        <v>0</v>
      </c>
      <c r="H121" s="123">
        <f t="shared" si="17"/>
        <v>0</v>
      </c>
      <c r="I121" s="123">
        <f t="shared" si="17"/>
        <v>0</v>
      </c>
      <c r="J121" s="123">
        <f t="shared" si="17"/>
        <v>0</v>
      </c>
      <c r="K121" s="123">
        <f t="shared" si="17"/>
        <v>0</v>
      </c>
      <c r="L121" s="123">
        <f t="shared" si="17"/>
        <v>0</v>
      </c>
      <c r="M121" s="123">
        <f t="shared" si="17"/>
        <v>0</v>
      </c>
      <c r="N121" s="123">
        <f t="shared" si="17"/>
        <v>0</v>
      </c>
      <c r="O121" s="123">
        <f t="shared" si="17"/>
        <v>0</v>
      </c>
      <c r="P121" s="123">
        <f t="shared" si="17"/>
        <v>0</v>
      </c>
      <c r="Q121" s="123">
        <f t="shared" si="17"/>
        <v>0</v>
      </c>
      <c r="R121" s="123">
        <f t="shared" si="17"/>
        <v>0</v>
      </c>
      <c r="S121" s="123">
        <f t="shared" si="17"/>
        <v>0</v>
      </c>
      <c r="T121" s="123">
        <f t="shared" si="17"/>
        <v>0</v>
      </c>
      <c r="U121" s="123">
        <f t="shared" si="17"/>
        <v>0</v>
      </c>
      <c r="V121" s="123">
        <f t="shared" si="17"/>
        <v>0</v>
      </c>
      <c r="W121" s="123">
        <f t="shared" si="17"/>
        <v>0</v>
      </c>
      <c r="X121" s="123">
        <f t="shared" si="17"/>
        <v>0</v>
      </c>
      <c r="Y121" s="123">
        <f t="shared" si="17"/>
        <v>0</v>
      </c>
      <c r="Z121" s="123">
        <f t="shared" si="17"/>
        <v>0</v>
      </c>
      <c r="AA121" s="123">
        <f t="shared" si="17"/>
        <v>0</v>
      </c>
      <c r="AB121" s="123">
        <f t="shared" si="17"/>
        <v>0</v>
      </c>
      <c r="AC121" s="123">
        <f t="shared" si="17"/>
        <v>0</v>
      </c>
      <c r="AD121" s="123">
        <f t="shared" si="17"/>
        <v>0</v>
      </c>
      <c r="AE121" s="123">
        <f t="shared" si="17"/>
        <v>0</v>
      </c>
      <c r="AF121" s="123">
        <f t="shared" si="17"/>
        <v>0</v>
      </c>
      <c r="AG121" s="123">
        <f t="shared" si="17"/>
        <v>0</v>
      </c>
      <c r="AH121" s="123">
        <f t="shared" si="17"/>
        <v>0</v>
      </c>
      <c r="AI121" s="123">
        <f t="shared" si="17"/>
        <v>0</v>
      </c>
      <c r="AJ121" s="123">
        <f t="shared" si="17"/>
        <v>0</v>
      </c>
      <c r="AK121" s="115"/>
    </row>
    <row r="122" spans="1:37" s="98" customFormat="1" ht="15" hidden="1" customHeight="1" x14ac:dyDescent="0.55000000000000004">
      <c r="C122" s="123">
        <f>'AEO49'!C126*TX_AEO49!$B$2</f>
        <v>0</v>
      </c>
      <c r="D122" s="123">
        <f t="shared" si="12"/>
        <v>0</v>
      </c>
      <c r="E122" s="123">
        <f t="shared" si="17"/>
        <v>0</v>
      </c>
      <c r="F122" s="123">
        <f t="shared" si="17"/>
        <v>0</v>
      </c>
      <c r="G122" s="123">
        <f t="shared" si="17"/>
        <v>0</v>
      </c>
      <c r="H122" s="123">
        <f t="shared" ref="E122:AJ129" si="18">G122*H$6</f>
        <v>0</v>
      </c>
      <c r="I122" s="123">
        <f t="shared" si="18"/>
        <v>0</v>
      </c>
      <c r="J122" s="123">
        <f t="shared" si="18"/>
        <v>0</v>
      </c>
      <c r="K122" s="123">
        <f t="shared" si="18"/>
        <v>0</v>
      </c>
      <c r="L122" s="123">
        <f t="shared" si="18"/>
        <v>0</v>
      </c>
      <c r="M122" s="123">
        <f t="shared" si="18"/>
        <v>0</v>
      </c>
      <c r="N122" s="123">
        <f t="shared" si="18"/>
        <v>0</v>
      </c>
      <c r="O122" s="123">
        <f t="shared" si="18"/>
        <v>0</v>
      </c>
      <c r="P122" s="123">
        <f t="shared" si="18"/>
        <v>0</v>
      </c>
      <c r="Q122" s="123">
        <f t="shared" si="18"/>
        <v>0</v>
      </c>
      <c r="R122" s="123">
        <f t="shared" si="18"/>
        <v>0</v>
      </c>
      <c r="S122" s="123">
        <f t="shared" si="18"/>
        <v>0</v>
      </c>
      <c r="T122" s="123">
        <f t="shared" si="18"/>
        <v>0</v>
      </c>
      <c r="U122" s="123">
        <f t="shared" si="18"/>
        <v>0</v>
      </c>
      <c r="V122" s="123">
        <f t="shared" si="18"/>
        <v>0</v>
      </c>
      <c r="W122" s="123">
        <f t="shared" si="18"/>
        <v>0</v>
      </c>
      <c r="X122" s="123">
        <f t="shared" si="18"/>
        <v>0</v>
      </c>
      <c r="Y122" s="123">
        <f t="shared" si="18"/>
        <v>0</v>
      </c>
      <c r="Z122" s="123">
        <f t="shared" si="18"/>
        <v>0</v>
      </c>
      <c r="AA122" s="123">
        <f t="shared" si="18"/>
        <v>0</v>
      </c>
      <c r="AB122" s="123">
        <f t="shared" si="18"/>
        <v>0</v>
      </c>
      <c r="AC122" s="123">
        <f t="shared" si="18"/>
        <v>0</v>
      </c>
      <c r="AD122" s="123">
        <f t="shared" si="18"/>
        <v>0</v>
      </c>
      <c r="AE122" s="123">
        <f t="shared" si="18"/>
        <v>0</v>
      </c>
      <c r="AF122" s="123">
        <f t="shared" si="18"/>
        <v>0</v>
      </c>
      <c r="AG122" s="123">
        <f t="shared" si="18"/>
        <v>0</v>
      </c>
      <c r="AH122" s="123">
        <f t="shared" si="18"/>
        <v>0</v>
      </c>
      <c r="AI122" s="123">
        <f t="shared" si="18"/>
        <v>0</v>
      </c>
      <c r="AJ122" s="123">
        <f t="shared" si="18"/>
        <v>0</v>
      </c>
      <c r="AK122" s="115"/>
    </row>
    <row r="123" spans="1:37" s="98" customFormat="1" ht="15" customHeight="1" x14ac:dyDescent="0.55000000000000004">
      <c r="B123" s="105" t="s">
        <v>365</v>
      </c>
      <c r="C123" s="123">
        <f>'AEO49'!C127*TX_AEO49!$B$2</f>
        <v>0</v>
      </c>
      <c r="D123" s="123">
        <f t="shared" si="12"/>
        <v>0</v>
      </c>
      <c r="E123" s="123">
        <f t="shared" si="18"/>
        <v>0</v>
      </c>
      <c r="F123" s="123">
        <f t="shared" si="18"/>
        <v>0</v>
      </c>
      <c r="G123" s="123">
        <f t="shared" si="18"/>
        <v>0</v>
      </c>
      <c r="H123" s="123">
        <f t="shared" si="18"/>
        <v>0</v>
      </c>
      <c r="I123" s="123">
        <f t="shared" si="18"/>
        <v>0</v>
      </c>
      <c r="J123" s="123">
        <f t="shared" si="18"/>
        <v>0</v>
      </c>
      <c r="K123" s="123">
        <f t="shared" si="18"/>
        <v>0</v>
      </c>
      <c r="L123" s="123">
        <f t="shared" si="18"/>
        <v>0</v>
      </c>
      <c r="M123" s="123">
        <f t="shared" si="18"/>
        <v>0</v>
      </c>
      <c r="N123" s="123">
        <f t="shared" si="18"/>
        <v>0</v>
      </c>
      <c r="O123" s="123">
        <f t="shared" si="18"/>
        <v>0</v>
      </c>
      <c r="P123" s="123">
        <f t="shared" si="18"/>
        <v>0</v>
      </c>
      <c r="Q123" s="123">
        <f t="shared" si="18"/>
        <v>0</v>
      </c>
      <c r="R123" s="123">
        <f t="shared" si="18"/>
        <v>0</v>
      </c>
      <c r="S123" s="123">
        <f t="shared" si="18"/>
        <v>0</v>
      </c>
      <c r="T123" s="123">
        <f t="shared" si="18"/>
        <v>0</v>
      </c>
      <c r="U123" s="123">
        <f t="shared" si="18"/>
        <v>0</v>
      </c>
      <c r="V123" s="123">
        <f t="shared" si="18"/>
        <v>0</v>
      </c>
      <c r="W123" s="123">
        <f t="shared" si="18"/>
        <v>0</v>
      </c>
      <c r="X123" s="123">
        <f t="shared" si="18"/>
        <v>0</v>
      </c>
      <c r="Y123" s="123">
        <f t="shared" si="18"/>
        <v>0</v>
      </c>
      <c r="Z123" s="123">
        <f t="shared" si="18"/>
        <v>0</v>
      </c>
      <c r="AA123" s="123">
        <f t="shared" si="18"/>
        <v>0</v>
      </c>
      <c r="AB123" s="123">
        <f t="shared" si="18"/>
        <v>0</v>
      </c>
      <c r="AC123" s="123">
        <f t="shared" si="18"/>
        <v>0</v>
      </c>
      <c r="AD123" s="123">
        <f t="shared" si="18"/>
        <v>0</v>
      </c>
      <c r="AE123" s="123">
        <f t="shared" si="18"/>
        <v>0</v>
      </c>
      <c r="AF123" s="123">
        <f t="shared" si="18"/>
        <v>0</v>
      </c>
      <c r="AG123" s="123">
        <f t="shared" si="18"/>
        <v>0</v>
      </c>
      <c r="AH123" s="123">
        <f t="shared" si="18"/>
        <v>0</v>
      </c>
      <c r="AI123" s="123">
        <f t="shared" si="18"/>
        <v>0</v>
      </c>
      <c r="AJ123" s="123">
        <f t="shared" si="18"/>
        <v>0</v>
      </c>
      <c r="AK123" s="115"/>
    </row>
    <row r="124" spans="1:37" s="98" customFormat="1" ht="15" customHeight="1" x14ac:dyDescent="0.55000000000000004">
      <c r="A124" s="102" t="s">
        <v>366</v>
      </c>
      <c r="B124" s="106" t="s">
        <v>242</v>
      </c>
      <c r="C124" s="123">
        <f>'AEO49'!C128*TX_AEO49!$B$2</f>
        <v>83.852946197999998</v>
      </c>
      <c r="D124" s="123">
        <f t="shared" si="12"/>
        <v>84.629673445736799</v>
      </c>
      <c r="E124" s="123">
        <f t="shared" si="18"/>
        <v>85.416677662720033</v>
      </c>
      <c r="F124" s="123">
        <f t="shared" si="18"/>
        <v>86.215239242391291</v>
      </c>
      <c r="G124" s="123">
        <f t="shared" si="18"/>
        <v>87.025130129767788</v>
      </c>
      <c r="H124" s="123">
        <f t="shared" si="18"/>
        <v>87.84843374240431</v>
      </c>
      <c r="I124" s="123">
        <f t="shared" si="18"/>
        <v>88.685552075524811</v>
      </c>
      <c r="J124" s="123">
        <f t="shared" si="18"/>
        <v>89.537475622168998</v>
      </c>
      <c r="K124" s="123">
        <f t="shared" si="18"/>
        <v>90.405645187334216</v>
      </c>
      <c r="L124" s="123">
        <f t="shared" si="18"/>
        <v>91.285929690293742</v>
      </c>
      <c r="M124" s="123">
        <f t="shared" si="18"/>
        <v>92.18143589702099</v>
      </c>
      <c r="N124" s="123">
        <f t="shared" si="18"/>
        <v>93.091435191172579</v>
      </c>
      <c r="O124" s="123">
        <f t="shared" si="18"/>
        <v>94.017402199459397</v>
      </c>
      <c r="P124" s="123">
        <f t="shared" si="18"/>
        <v>94.958179252943268</v>
      </c>
      <c r="Q124" s="123">
        <f t="shared" si="18"/>
        <v>95.914632187491151</v>
      </c>
      <c r="R124" s="123">
        <f t="shared" si="18"/>
        <v>96.885846850502446</v>
      </c>
      <c r="S124" s="123">
        <f t="shared" si="18"/>
        <v>97.871718877832492</v>
      </c>
      <c r="T124" s="123">
        <f t="shared" si="18"/>
        <v>98.874110396395992</v>
      </c>
      <c r="U124" s="123">
        <f t="shared" si="18"/>
        <v>99.891856006577385</v>
      </c>
      <c r="V124" s="123">
        <f t="shared" si="18"/>
        <v>100.9271318940601</v>
      </c>
      <c r="W124" s="123">
        <f t="shared" si="18"/>
        <v>101.98147259830472</v>
      </c>
      <c r="X124" s="123">
        <f t="shared" si="18"/>
        <v>103.05334164718131</v>
      </c>
      <c r="Y124" s="123">
        <f t="shared" si="18"/>
        <v>104.14576656722012</v>
      </c>
      <c r="Z124" s="123">
        <f t="shared" si="18"/>
        <v>105.25790471458635</v>
      </c>
      <c r="AA124" s="123">
        <f t="shared" si="18"/>
        <v>106.3903339574144</v>
      </c>
      <c r="AB124" s="123">
        <f t="shared" si="18"/>
        <v>107.545072968836</v>
      </c>
      <c r="AC124" s="123">
        <f t="shared" si="18"/>
        <v>108.72240971658368</v>
      </c>
      <c r="AD124" s="123">
        <f t="shared" si="18"/>
        <v>109.92244759846741</v>
      </c>
      <c r="AE124" s="123">
        <f t="shared" si="18"/>
        <v>111.14642835454194</v>
      </c>
      <c r="AF124" s="123">
        <f t="shared" si="18"/>
        <v>112.39304066865608</v>
      </c>
      <c r="AG124" s="123">
        <f t="shared" si="18"/>
        <v>113.66510140638141</v>
      </c>
      <c r="AH124" s="123">
        <f t="shared" si="18"/>
        <v>114.96153986890029</v>
      </c>
      <c r="AI124" s="123">
        <f t="shared" si="18"/>
        <v>116.28317937335409</v>
      </c>
      <c r="AJ124" s="123">
        <f t="shared" si="18"/>
        <v>117.62845445757266</v>
      </c>
      <c r="AK124" s="115"/>
    </row>
    <row r="125" spans="1:37" s="98" customFormat="1" ht="15" hidden="1" customHeight="1" x14ac:dyDescent="0.55000000000000004">
      <c r="A125" s="102" t="s">
        <v>367</v>
      </c>
      <c r="B125" s="106" t="s">
        <v>244</v>
      </c>
      <c r="C125" s="123">
        <f>'AEO49'!C129*TX_AEO49!$B$2</f>
        <v>31.353422085000002</v>
      </c>
      <c r="D125" s="123">
        <f t="shared" si="12"/>
        <v>31.643847864264906</v>
      </c>
      <c r="E125" s="123">
        <f t="shared" si="18"/>
        <v>31.938116301052865</v>
      </c>
      <c r="F125" s="123">
        <f t="shared" si="18"/>
        <v>32.236706146771304</v>
      </c>
      <c r="G125" s="123">
        <f t="shared" si="18"/>
        <v>32.539532129471432</v>
      </c>
      <c r="H125" s="123">
        <f t="shared" si="18"/>
        <v>32.847373258990551</v>
      </c>
      <c r="I125" s="123">
        <f t="shared" si="18"/>
        <v>33.16037984520451</v>
      </c>
      <c r="J125" s="123">
        <f t="shared" si="18"/>
        <v>33.478922242975649</v>
      </c>
      <c r="K125" s="123">
        <f t="shared" si="18"/>
        <v>33.803539183133026</v>
      </c>
      <c r="L125" s="123">
        <f t="shared" si="18"/>
        <v>34.132686014909254</v>
      </c>
      <c r="M125" s="123">
        <f t="shared" si="18"/>
        <v>34.467524387945772</v>
      </c>
      <c r="N125" s="123">
        <f t="shared" si="18"/>
        <v>34.807781865592602</v>
      </c>
      <c r="O125" s="123">
        <f t="shared" si="18"/>
        <v>35.154009824942392</v>
      </c>
      <c r="P125" s="123">
        <f t="shared" si="18"/>
        <v>35.505775402458454</v>
      </c>
      <c r="Q125" s="123">
        <f t="shared" si="18"/>
        <v>35.863402342488762</v>
      </c>
      <c r="R125" s="123">
        <f t="shared" si="18"/>
        <v>36.226548834594489</v>
      </c>
      <c r="S125" s="123">
        <f t="shared" si="18"/>
        <v>36.595175856019416</v>
      </c>
      <c r="T125" s="123">
        <f t="shared" si="18"/>
        <v>36.969979673904767</v>
      </c>
      <c r="U125" s="123">
        <f t="shared" si="18"/>
        <v>37.350524534139318</v>
      </c>
      <c r="V125" s="123">
        <f t="shared" si="18"/>
        <v>37.737624133454801</v>
      </c>
      <c r="W125" s="123">
        <f t="shared" si="18"/>
        <v>38.131852250896507</v>
      </c>
      <c r="X125" s="123">
        <f t="shared" si="18"/>
        <v>38.532634384775506</v>
      </c>
      <c r="Y125" s="123">
        <f t="shared" si="18"/>
        <v>38.941102556344248</v>
      </c>
      <c r="Z125" s="123">
        <f t="shared" si="18"/>
        <v>39.35694169297836</v>
      </c>
      <c r="AA125" s="123">
        <f t="shared" si="18"/>
        <v>39.780367865124376</v>
      </c>
      <c r="AB125" s="123">
        <f t="shared" si="18"/>
        <v>40.212135874057864</v>
      </c>
      <c r="AC125" s="123">
        <f t="shared" si="18"/>
        <v>40.652353393680265</v>
      </c>
      <c r="AD125" s="123">
        <f t="shared" si="18"/>
        <v>41.10105908542598</v>
      </c>
      <c r="AE125" s="123">
        <f t="shared" si="18"/>
        <v>41.55871724782979</v>
      </c>
      <c r="AF125" s="123">
        <f t="shared" si="18"/>
        <v>42.024837567186104</v>
      </c>
      <c r="AG125" s="123">
        <f t="shared" si="18"/>
        <v>42.500473296591281</v>
      </c>
      <c r="AH125" s="123">
        <f t="shared" si="18"/>
        <v>42.985224091472148</v>
      </c>
      <c r="AI125" s="123">
        <f t="shared" si="18"/>
        <v>43.479397798016748</v>
      </c>
      <c r="AJ125" s="123">
        <f t="shared" si="18"/>
        <v>43.982409074881637</v>
      </c>
      <c r="AK125" s="115"/>
    </row>
    <row r="126" spans="1:37" s="98" customFormat="1" ht="15" hidden="1" customHeight="1" x14ac:dyDescent="0.55000000000000004">
      <c r="A126" s="102" t="s">
        <v>369</v>
      </c>
      <c r="B126" s="106" t="s">
        <v>246</v>
      </c>
      <c r="C126" s="123">
        <f>'AEO49'!C130*TX_AEO49!$B$2</f>
        <v>6.8937710040000004</v>
      </c>
      <c r="D126" s="123">
        <f t="shared" si="12"/>
        <v>6.9576277916413201</v>
      </c>
      <c r="E126" s="123">
        <f t="shared" si="18"/>
        <v>7.022329475923871</v>
      </c>
      <c r="F126" s="123">
        <f t="shared" si="18"/>
        <v>7.0879813213563159</v>
      </c>
      <c r="G126" s="123">
        <f t="shared" si="18"/>
        <v>7.1545645789393753</v>
      </c>
      <c r="H126" s="123">
        <f t="shared" si="18"/>
        <v>7.2222505319037502</v>
      </c>
      <c r="I126" s="123">
        <f t="shared" si="18"/>
        <v>7.291072229332916</v>
      </c>
      <c r="J126" s="123">
        <f t="shared" si="18"/>
        <v>7.3611111022618747</v>
      </c>
      <c r="K126" s="123">
        <f t="shared" si="18"/>
        <v>7.4324856030547162</v>
      </c>
      <c r="L126" s="123">
        <f t="shared" si="18"/>
        <v>7.5048561047117897</v>
      </c>
      <c r="M126" s="123">
        <f t="shared" si="18"/>
        <v>7.5784780226258155</v>
      </c>
      <c r="N126" s="123">
        <f t="shared" si="18"/>
        <v>7.6532914553329929</v>
      </c>
      <c r="O126" s="123">
        <f t="shared" si="18"/>
        <v>7.72941763576934</v>
      </c>
      <c r="P126" s="123">
        <f t="shared" si="18"/>
        <v>7.8067613889300409</v>
      </c>
      <c r="Q126" s="123">
        <f t="shared" si="18"/>
        <v>7.885393897456427</v>
      </c>
      <c r="R126" s="123">
        <f t="shared" si="18"/>
        <v>7.9652400064615581</v>
      </c>
      <c r="S126" s="123">
        <f t="shared" si="18"/>
        <v>8.0462911358949167</v>
      </c>
      <c r="T126" s="123">
        <f t="shared" si="18"/>
        <v>8.1287003761023087</v>
      </c>
      <c r="U126" s="123">
        <f t="shared" si="18"/>
        <v>8.2123719165196221</v>
      </c>
      <c r="V126" s="123">
        <f t="shared" si="18"/>
        <v>8.2974846670891296</v>
      </c>
      <c r="W126" s="123">
        <f t="shared" si="18"/>
        <v>8.3841647863314019</v>
      </c>
      <c r="X126" s="123">
        <f t="shared" si="18"/>
        <v>8.4722859568360445</v>
      </c>
      <c r="Y126" s="123">
        <f t="shared" si="18"/>
        <v>8.5620970795129736</v>
      </c>
      <c r="Z126" s="123">
        <f t="shared" si="18"/>
        <v>8.6535288783987525</v>
      </c>
      <c r="AA126" s="123">
        <f t="shared" si="18"/>
        <v>8.7466288615508763</v>
      </c>
      <c r="AB126" s="123">
        <f t="shared" si="18"/>
        <v>8.841562989390928</v>
      </c>
      <c r="AC126" s="123">
        <f t="shared" si="18"/>
        <v>8.9383549365027424</v>
      </c>
      <c r="AD126" s="123">
        <f t="shared" si="18"/>
        <v>9.0370132034919219</v>
      </c>
      <c r="AE126" s="123">
        <f t="shared" si="18"/>
        <v>9.1376398770706473</v>
      </c>
      <c r="AF126" s="123">
        <f t="shared" si="18"/>
        <v>9.2401271504930609</v>
      </c>
      <c r="AG126" s="123">
        <f t="shared" si="18"/>
        <v>9.3447066056782244</v>
      </c>
      <c r="AH126" s="123">
        <f t="shared" si="18"/>
        <v>9.4512902176634181</v>
      </c>
      <c r="AI126" s="123">
        <f t="shared" si="18"/>
        <v>9.5599456735138393</v>
      </c>
      <c r="AJ126" s="123">
        <f t="shared" si="18"/>
        <v>9.670544272471723</v>
      </c>
      <c r="AK126" s="115"/>
    </row>
    <row r="127" spans="1:37" s="98" customFormat="1" ht="15" hidden="1" customHeight="1" x14ac:dyDescent="0.55000000000000004">
      <c r="A127" s="102" t="s">
        <v>370</v>
      </c>
      <c r="B127" s="106" t="s">
        <v>248</v>
      </c>
      <c r="C127" s="123">
        <f>'AEO49'!C131*TX_AEO49!$B$2</f>
        <v>45.605753757000002</v>
      </c>
      <c r="D127" s="123">
        <f t="shared" si="12"/>
        <v>46.028198443832984</v>
      </c>
      <c r="E127" s="123">
        <f t="shared" si="18"/>
        <v>46.456232545827532</v>
      </c>
      <c r="F127" s="123">
        <f t="shared" si="18"/>
        <v>46.890552440519045</v>
      </c>
      <c r="G127" s="123">
        <f t="shared" si="18"/>
        <v>47.331034093871033</v>
      </c>
      <c r="H127" s="123">
        <f t="shared" si="18"/>
        <v>47.778810630386403</v>
      </c>
      <c r="I127" s="123">
        <f t="shared" si="18"/>
        <v>48.234100686332873</v>
      </c>
      <c r="J127" s="123">
        <f t="shared" si="18"/>
        <v>48.697442968860464</v>
      </c>
      <c r="K127" s="123">
        <f t="shared" si="18"/>
        <v>49.169621099784514</v>
      </c>
      <c r="L127" s="123">
        <f t="shared" si="18"/>
        <v>49.648388276113408</v>
      </c>
      <c r="M127" s="123">
        <f t="shared" si="18"/>
        <v>50.135434198810422</v>
      </c>
      <c r="N127" s="123">
        <f t="shared" si="18"/>
        <v>50.630362589640306</v>
      </c>
      <c r="O127" s="123">
        <f t="shared" si="18"/>
        <v>51.133975465296686</v>
      </c>
      <c r="P127" s="123">
        <f t="shared" si="18"/>
        <v>51.64564319537395</v>
      </c>
      <c r="Q127" s="123">
        <f t="shared" si="18"/>
        <v>52.165836688756428</v>
      </c>
      <c r="R127" s="123">
        <f t="shared" si="18"/>
        <v>52.694058758162228</v>
      </c>
      <c r="S127" s="123">
        <f t="shared" si="18"/>
        <v>53.230252642252623</v>
      </c>
      <c r="T127" s="123">
        <f t="shared" si="18"/>
        <v>53.775431110469668</v>
      </c>
      <c r="U127" s="123">
        <f t="shared" si="18"/>
        <v>54.328960327864152</v>
      </c>
      <c r="V127" s="123">
        <f t="shared" si="18"/>
        <v>54.892023873462293</v>
      </c>
      <c r="W127" s="123">
        <f t="shared" si="18"/>
        <v>55.465456349170694</v>
      </c>
      <c r="X127" s="123">
        <f t="shared" si="18"/>
        <v>56.048422101946855</v>
      </c>
      <c r="Y127" s="123">
        <f t="shared" si="18"/>
        <v>56.642567736182052</v>
      </c>
      <c r="Z127" s="123">
        <f t="shared" si="18"/>
        <v>57.247434956622783</v>
      </c>
      <c r="AA127" s="123">
        <f t="shared" si="18"/>
        <v>57.863338052903899</v>
      </c>
      <c r="AB127" s="123">
        <f t="shared" si="18"/>
        <v>58.491374936475573</v>
      </c>
      <c r="AC127" s="123">
        <f t="shared" si="18"/>
        <v>59.131702226587279</v>
      </c>
      <c r="AD127" s="123">
        <f t="shared" si="18"/>
        <v>59.784376159009781</v>
      </c>
      <c r="AE127" s="123">
        <f t="shared" si="18"/>
        <v>60.450072088560468</v>
      </c>
      <c r="AF127" s="123">
        <f t="shared" si="18"/>
        <v>61.128076819529475</v>
      </c>
      <c r="AG127" s="123">
        <f t="shared" si="18"/>
        <v>61.81992238249471</v>
      </c>
      <c r="AH127" s="123">
        <f t="shared" si="18"/>
        <v>62.525026448166166</v>
      </c>
      <c r="AI127" s="123">
        <f t="shared" si="18"/>
        <v>63.243836800438338</v>
      </c>
      <c r="AJ127" s="123">
        <f t="shared" si="18"/>
        <v>63.97550201923017</v>
      </c>
      <c r="AK127" s="115"/>
    </row>
    <row r="128" spans="1:37" s="98" customFormat="1" ht="15" hidden="1" customHeight="1" x14ac:dyDescent="0.55000000000000004">
      <c r="A128" s="102" t="s">
        <v>371</v>
      </c>
      <c r="B128" s="106" t="s">
        <v>250</v>
      </c>
      <c r="C128" s="123">
        <f>'AEO49'!C132*TX_AEO49!$B$2</f>
        <v>5.2880555970000005</v>
      </c>
      <c r="D128" s="123">
        <f t="shared" si="12"/>
        <v>5.3370386924781048</v>
      </c>
      <c r="E128" s="123">
        <f t="shared" si="18"/>
        <v>5.3866698890332483</v>
      </c>
      <c r="F128" s="123">
        <f t="shared" si="18"/>
        <v>5.4370299326858413</v>
      </c>
      <c r="G128" s="123">
        <f t="shared" si="18"/>
        <v>5.4881044415031912</v>
      </c>
      <c r="H128" s="123">
        <f t="shared" si="18"/>
        <v>5.5400248029720975</v>
      </c>
      <c r="I128" s="123">
        <f t="shared" si="18"/>
        <v>5.5928163682959493</v>
      </c>
      <c r="J128" s="123">
        <f t="shared" si="18"/>
        <v>5.6465416013773284</v>
      </c>
      <c r="K128" s="123">
        <f t="shared" si="18"/>
        <v>5.7012913643418459</v>
      </c>
      <c r="L128" s="123">
        <f t="shared" si="18"/>
        <v>5.7568051370104376</v>
      </c>
      <c r="M128" s="123">
        <f t="shared" si="18"/>
        <v>5.8132788427458388</v>
      </c>
      <c r="N128" s="123">
        <f t="shared" si="18"/>
        <v>5.8706665324919047</v>
      </c>
      <c r="O128" s="123">
        <f t="shared" si="18"/>
        <v>5.9290612012879933</v>
      </c>
      <c r="P128" s="123">
        <f t="shared" si="18"/>
        <v>5.9883898425435733</v>
      </c>
      <c r="Q128" s="123">
        <f t="shared" si="18"/>
        <v>6.0487070588505611</v>
      </c>
      <c r="R128" s="123">
        <f t="shared" si="18"/>
        <v>6.109955200597402</v>
      </c>
      <c r="S128" s="123">
        <f t="shared" si="18"/>
        <v>6.1721276862216783</v>
      </c>
      <c r="T128" s="123">
        <f t="shared" si="18"/>
        <v>6.2353419478602454</v>
      </c>
      <c r="U128" s="123">
        <f t="shared" si="18"/>
        <v>6.2995244913994286</v>
      </c>
      <c r="V128" s="123">
        <f t="shared" si="18"/>
        <v>6.3648125546037324</v>
      </c>
      <c r="W128" s="123">
        <f t="shared" si="18"/>
        <v>6.431302910816866</v>
      </c>
      <c r="X128" s="123">
        <f t="shared" si="18"/>
        <v>6.4988986648143339</v>
      </c>
      <c r="Y128" s="123">
        <f t="shared" si="18"/>
        <v>6.5677907428466655</v>
      </c>
      <c r="Z128" s="123">
        <f t="shared" si="18"/>
        <v>6.6379260048913693</v>
      </c>
      <c r="AA128" s="123">
        <f t="shared" si="18"/>
        <v>6.7093408933033185</v>
      </c>
      <c r="AB128" s="123">
        <f t="shared" si="18"/>
        <v>6.7821627125629966</v>
      </c>
      <c r="AC128" s="123">
        <f t="shared" si="18"/>
        <v>6.8564096229074476</v>
      </c>
      <c r="AD128" s="123">
        <f t="shared" si="18"/>
        <v>6.9320881449586933</v>
      </c>
      <c r="AE128" s="123">
        <f t="shared" si="18"/>
        <v>7.0092765871214393</v>
      </c>
      <c r="AF128" s="123">
        <f t="shared" si="18"/>
        <v>7.0878922532827033</v>
      </c>
      <c r="AG128" s="123">
        <f t="shared" si="18"/>
        <v>7.1681127846873922</v>
      </c>
      <c r="AH128" s="123">
        <f t="shared" si="18"/>
        <v>7.2498706593803215</v>
      </c>
      <c r="AI128" s="123">
        <f t="shared" si="18"/>
        <v>7.3332177985761291</v>
      </c>
      <c r="AJ128" s="123">
        <f t="shared" si="18"/>
        <v>7.4180554788385349</v>
      </c>
      <c r="AK128" s="115"/>
    </row>
    <row r="129" spans="1:37" s="98" customFormat="1" ht="15" hidden="1" customHeight="1" x14ac:dyDescent="0.55000000000000004">
      <c r="A129" s="102" t="s">
        <v>372</v>
      </c>
      <c r="B129" s="106" t="s">
        <v>244</v>
      </c>
      <c r="C129" s="123">
        <f>'AEO49'!C133*TX_AEO49!$B$2</f>
        <v>0.54672059699999997</v>
      </c>
      <c r="D129" s="123">
        <f t="shared" si="12"/>
        <v>0.55178485298435265</v>
      </c>
      <c r="E129" s="123">
        <f t="shared" si="18"/>
        <v>0.55691611473315994</v>
      </c>
      <c r="F129" s="123">
        <f t="shared" si="18"/>
        <v>0.56212273040231275</v>
      </c>
      <c r="G129" s="123">
        <f t="shared" si="18"/>
        <v>0.56740321307498831</v>
      </c>
      <c r="H129" s="123">
        <f t="shared" si="18"/>
        <v>0.57277114661843287</v>
      </c>
      <c r="I129" s="123">
        <f t="shared" si="18"/>
        <v>0.57822915203857161</v>
      </c>
      <c r="J129" s="123">
        <f t="shared" si="18"/>
        <v>0.58378368734279185</v>
      </c>
      <c r="K129" s="123">
        <f t="shared" si="18"/>
        <v>0.58944414656915678</v>
      </c>
      <c r="L129" s="123">
        <f t="shared" si="18"/>
        <v>0.59518359510148944</v>
      </c>
      <c r="M129" s="123">
        <f t="shared" si="18"/>
        <v>0.60102228903125388</v>
      </c>
      <c r="N129" s="123">
        <f t="shared" si="18"/>
        <v>0.60695547778521086</v>
      </c>
      <c r="O129" s="123">
        <f t="shared" si="18"/>
        <v>0.61299277591874912</v>
      </c>
      <c r="P129" s="123">
        <f t="shared" si="18"/>
        <v>0.61912663543884394</v>
      </c>
      <c r="Q129" s="123">
        <f t="shared" si="18"/>
        <v>0.6253627015890264</v>
      </c>
      <c r="R129" s="123">
        <f t="shared" si="18"/>
        <v>0.63169501410101481</v>
      </c>
      <c r="S129" s="123">
        <f t="shared" si="18"/>
        <v>0.63812289252134791</v>
      </c>
      <c r="T129" s="123">
        <f t="shared" si="18"/>
        <v>0.64465847790391428</v>
      </c>
      <c r="U129" s="123">
        <f t="shared" si="18"/>
        <v>0.651294171851729</v>
      </c>
      <c r="V129" s="123">
        <f t="shared" si="18"/>
        <v>0.6580441630795596</v>
      </c>
      <c r="W129" s="123">
        <f t="shared" si="18"/>
        <v>0.66491845677348549</v>
      </c>
      <c r="X129" s="123">
        <f t="shared" si="18"/>
        <v>0.67190703514643724</v>
      </c>
      <c r="Y129" s="123">
        <f t="shared" si="18"/>
        <v>0.67902963764928814</v>
      </c>
      <c r="Z129" s="123">
        <f t="shared" si="18"/>
        <v>0.68628077025038736</v>
      </c>
      <c r="AA129" s="123">
        <f t="shared" si="18"/>
        <v>0.69366420064575229</v>
      </c>
      <c r="AB129" s="123">
        <f t="shared" si="18"/>
        <v>0.70119309056946333</v>
      </c>
      <c r="AC129" s="123">
        <f t="shared" si="18"/>
        <v>0.70886931756903426</v>
      </c>
      <c r="AD129" s="123">
        <f t="shared" si="18"/>
        <v>0.71669355579743099</v>
      </c>
      <c r="AE129" s="123">
        <f t="shared" si="18"/>
        <v>0.72467390139074461</v>
      </c>
      <c r="AF129" s="123">
        <f t="shared" ref="E129:AJ137" si="19">AE129*AF$6</f>
        <v>0.73280180457724342</v>
      </c>
      <c r="AG129" s="123">
        <f t="shared" si="19"/>
        <v>0.74109563129988798</v>
      </c>
      <c r="AH129" s="123">
        <f t="shared" si="19"/>
        <v>0.74954840061020456</v>
      </c>
      <c r="AI129" s="123">
        <f t="shared" si="19"/>
        <v>0.75816548052994392</v>
      </c>
      <c r="AJ129" s="123">
        <f t="shared" si="19"/>
        <v>0.76693666425718598</v>
      </c>
      <c r="AK129" s="115"/>
    </row>
    <row r="130" spans="1:37" s="98" customFormat="1" ht="15" hidden="1" customHeight="1" x14ac:dyDescent="0.55000000000000004">
      <c r="A130" s="102" t="s">
        <v>373</v>
      </c>
      <c r="B130" s="106" t="s">
        <v>246</v>
      </c>
      <c r="C130" s="123">
        <f>'AEO49'!C134*TX_AEO49!$B$2</f>
        <v>8.1000000000000003E-2</v>
      </c>
      <c r="D130" s="123">
        <f t="shared" si="12"/>
        <v>8.1750300495323336E-2</v>
      </c>
      <c r="E130" s="123">
        <f t="shared" si="19"/>
        <v>8.2510528304434741E-2</v>
      </c>
      <c r="F130" s="123">
        <f t="shared" si="19"/>
        <v>8.3281920257683911E-2</v>
      </c>
      <c r="G130" s="123">
        <f t="shared" si="19"/>
        <v>8.4064256059250067E-2</v>
      </c>
      <c r="H130" s="123">
        <f t="shared" si="19"/>
        <v>8.4859548242139995E-2</v>
      </c>
      <c r="I130" s="123">
        <f t="shared" si="19"/>
        <v>8.5668185124410656E-2</v>
      </c>
      <c r="J130" s="123">
        <f t="shared" si="19"/>
        <v>8.6491123499351438E-2</v>
      </c>
      <c r="K130" s="123">
        <f t="shared" si="19"/>
        <v>8.7329755151152114E-2</v>
      </c>
      <c r="L130" s="123">
        <f t="shared" si="19"/>
        <v>8.8180089551703228E-2</v>
      </c>
      <c r="M130" s="123">
        <f t="shared" si="19"/>
        <v>8.9045127764834461E-2</v>
      </c>
      <c r="N130" s="123">
        <f t="shared" si="19"/>
        <v>8.9924165964067548E-2</v>
      </c>
      <c r="O130" s="123">
        <f t="shared" si="19"/>
        <v>9.0818628604582632E-2</v>
      </c>
      <c r="P130" s="123">
        <f t="shared" si="19"/>
        <v>9.1727397405052175E-2</v>
      </c>
      <c r="Q130" s="123">
        <f t="shared" si="19"/>
        <v>9.2651308742829661E-2</v>
      </c>
      <c r="R130" s="123">
        <f t="shared" si="19"/>
        <v>9.3589479567718237E-2</v>
      </c>
      <c r="S130" s="123">
        <f t="shared" si="19"/>
        <v>9.4541809066376187E-2</v>
      </c>
      <c r="T130" s="123">
        <f t="shared" si="19"/>
        <v>9.551009601018759E-2</v>
      </c>
      <c r="U130" s="123">
        <f t="shared" si="19"/>
        <v>9.6493214650169967E-2</v>
      </c>
      <c r="V130" s="123">
        <f t="shared" si="19"/>
        <v>9.7493267131189415E-2</v>
      </c>
      <c r="W130" s="123">
        <f t="shared" si="19"/>
        <v>9.8511735782751852E-2</v>
      </c>
      <c r="X130" s="123">
        <f t="shared" si="19"/>
        <v>9.9547136408437625E-2</v>
      </c>
      <c r="Y130" s="123">
        <f t="shared" si="19"/>
        <v>0.10060239352861326</v>
      </c>
      <c r="Z130" s="123">
        <f t="shared" si="19"/>
        <v>0.10167669316889009</v>
      </c>
      <c r="AA130" s="123">
        <f t="shared" si="19"/>
        <v>0.10277059353647504</v>
      </c>
      <c r="AB130" s="123">
        <f t="shared" si="19"/>
        <v>0.10388604462276473</v>
      </c>
      <c r="AC130" s="123">
        <f t="shared" si="19"/>
        <v>0.10502332459790574</v>
      </c>
      <c r="AD130" s="123">
        <f t="shared" si="19"/>
        <v>0.10618253334178289</v>
      </c>
      <c r="AE130" s="123">
        <f t="shared" si="19"/>
        <v>0.10736487034647124</v>
      </c>
      <c r="AF130" s="123">
        <f t="shared" si="19"/>
        <v>0.10856906891100128</v>
      </c>
      <c r="AG130" s="123">
        <f t="shared" si="19"/>
        <v>0.10979785006214238</v>
      </c>
      <c r="AH130" s="123">
        <f t="shared" si="19"/>
        <v>0.11105017952968509</v>
      </c>
      <c r="AI130" s="123">
        <f t="shared" si="19"/>
        <v>0.11232685261888074</v>
      </c>
      <c r="AJ130" s="123">
        <f t="shared" si="19"/>
        <v>0.11362635712960363</v>
      </c>
      <c r="AK130" s="115"/>
    </row>
    <row r="131" spans="1:37" s="98" customFormat="1" ht="15" hidden="1" customHeight="1" x14ac:dyDescent="0.55000000000000004">
      <c r="A131" s="102" t="s">
        <v>374</v>
      </c>
      <c r="B131" s="106" t="s">
        <v>248</v>
      </c>
      <c r="C131" s="123">
        <f>'AEO49'!C135*TX_AEO49!$B$2</f>
        <v>4.6603349999999999</v>
      </c>
      <c r="D131" s="123">
        <f t="shared" si="12"/>
        <v>4.7035035389984285</v>
      </c>
      <c r="E131" s="123">
        <f t="shared" si="19"/>
        <v>4.7472432459956533</v>
      </c>
      <c r="F131" s="123">
        <f t="shared" si="19"/>
        <v>4.7916252820258443</v>
      </c>
      <c r="G131" s="123">
        <f t="shared" si="19"/>
        <v>4.8366369723689528</v>
      </c>
      <c r="H131" s="123">
        <f t="shared" si="19"/>
        <v>4.8823941081115247</v>
      </c>
      <c r="I131" s="123">
        <f t="shared" si="19"/>
        <v>4.9289190311329669</v>
      </c>
      <c r="J131" s="123">
        <f t="shared" si="19"/>
        <v>4.9762667905351847</v>
      </c>
      <c r="K131" s="123">
        <f t="shared" si="19"/>
        <v>5.024517462621537</v>
      </c>
      <c r="L131" s="123">
        <f t="shared" si="19"/>
        <v>5.0734414523572449</v>
      </c>
      <c r="M131" s="123">
        <f t="shared" si="19"/>
        <v>5.1232114259497505</v>
      </c>
      <c r="N131" s="123">
        <f t="shared" si="19"/>
        <v>5.1737868887426259</v>
      </c>
      <c r="O131" s="123">
        <f t="shared" si="19"/>
        <v>5.2252497967646612</v>
      </c>
      <c r="P131" s="123">
        <f t="shared" si="19"/>
        <v>5.2775358096996765</v>
      </c>
      <c r="Q131" s="123">
        <f t="shared" si="19"/>
        <v>5.3306930485187047</v>
      </c>
      <c r="R131" s="123">
        <f t="shared" si="19"/>
        <v>5.3846707069286692</v>
      </c>
      <c r="S131" s="123">
        <f t="shared" si="19"/>
        <v>5.4394629846339546</v>
      </c>
      <c r="T131" s="123">
        <f t="shared" si="19"/>
        <v>5.4951733739461437</v>
      </c>
      <c r="U131" s="123">
        <f t="shared" si="19"/>
        <v>5.5517371048975299</v>
      </c>
      <c r="V131" s="123">
        <f t="shared" si="19"/>
        <v>5.6092751243929833</v>
      </c>
      <c r="W131" s="123">
        <f t="shared" si="19"/>
        <v>5.6678727182606279</v>
      </c>
      <c r="X131" s="123">
        <f t="shared" si="19"/>
        <v>5.7274444932594584</v>
      </c>
      <c r="Y131" s="123">
        <f t="shared" si="19"/>
        <v>5.7881587116687632</v>
      </c>
      <c r="Z131" s="123">
        <f t="shared" si="19"/>
        <v>5.8499685414720908</v>
      </c>
      <c r="AA131" s="123">
        <f t="shared" si="19"/>
        <v>5.9129060991210904</v>
      </c>
      <c r="AB131" s="123">
        <f t="shared" si="19"/>
        <v>5.9770835773707676</v>
      </c>
      <c r="AC131" s="123">
        <f t="shared" si="19"/>
        <v>6.0425169807405066</v>
      </c>
      <c r="AD131" s="123">
        <f t="shared" si="19"/>
        <v>6.1092120558194782</v>
      </c>
      <c r="AE131" s="123">
        <f t="shared" si="19"/>
        <v>6.1772378153842222</v>
      </c>
      <c r="AF131" s="123">
        <f t="shared" si="19"/>
        <v>6.2465213797944577</v>
      </c>
      <c r="AG131" s="123">
        <f t="shared" si="19"/>
        <v>6.317219303325361</v>
      </c>
      <c r="AH131" s="123">
        <f t="shared" si="19"/>
        <v>6.3892720792404312</v>
      </c>
      <c r="AI131" s="123">
        <f t="shared" si="19"/>
        <v>6.4627254654273036</v>
      </c>
      <c r="AJ131" s="123">
        <f t="shared" si="19"/>
        <v>6.5374924574517452</v>
      </c>
      <c r="AK131" s="115"/>
    </row>
    <row r="132" spans="1:37" s="98" customFormat="1" ht="15" hidden="1" customHeight="1" x14ac:dyDescent="0.55000000000000004">
      <c r="A132" s="102" t="s">
        <v>375</v>
      </c>
      <c r="B132" s="106" t="s">
        <v>255</v>
      </c>
      <c r="C132" s="123">
        <f>'AEO49'!C136*TX_AEO49!$B$2</f>
        <v>5.2629656040000006</v>
      </c>
      <c r="D132" s="123">
        <f t="shared" si="12"/>
        <v>5.3117162916487768</v>
      </c>
      <c r="E132" s="123">
        <f t="shared" si="19"/>
        <v>5.3611120053593648</v>
      </c>
      <c r="F132" s="123">
        <f t="shared" si="19"/>
        <v>5.4112331080402631</v>
      </c>
      <c r="G132" s="123">
        <f t="shared" si="19"/>
        <v>5.4620652859960712</v>
      </c>
      <c r="H132" s="123">
        <f t="shared" si="19"/>
        <v>5.5137393033254503</v>
      </c>
      <c r="I132" s="123">
        <f t="shared" si="19"/>
        <v>5.5662803909491085</v>
      </c>
      <c r="J132" s="123">
        <f t="shared" si="19"/>
        <v>5.6197507164000342</v>
      </c>
      <c r="K132" s="123">
        <f t="shared" si="19"/>
        <v>5.6742407106945114</v>
      </c>
      <c r="L132" s="123">
        <f t="shared" si="19"/>
        <v>5.7294910897315292</v>
      </c>
      <c r="M132" s="123">
        <f t="shared" si="19"/>
        <v>5.7856968472852985</v>
      </c>
      <c r="N132" s="123">
        <f t="shared" si="19"/>
        <v>5.8428122523120374</v>
      </c>
      <c r="O132" s="123">
        <f t="shared" si="19"/>
        <v>5.9009298586218382</v>
      </c>
      <c r="P132" s="123">
        <f t="shared" si="19"/>
        <v>5.9599770060151656</v>
      </c>
      <c r="Q132" s="123">
        <f t="shared" si="19"/>
        <v>6.0200080380135423</v>
      </c>
      <c r="R132" s="123">
        <f t="shared" si="19"/>
        <v>6.0809655785328616</v>
      </c>
      <c r="S132" s="123">
        <f t="shared" si="19"/>
        <v>6.1428430772379397</v>
      </c>
      <c r="T132" s="123">
        <f t="shared" si="19"/>
        <v>6.2057574090907996</v>
      </c>
      <c r="U132" s="123">
        <f t="shared" si="19"/>
        <v>6.2696354286818927</v>
      </c>
      <c r="V132" s="123">
        <f t="shared" si="19"/>
        <v>6.334613722630043</v>
      </c>
      <c r="W132" s="123">
        <f t="shared" si="19"/>
        <v>6.4007886051229486</v>
      </c>
      <c r="X132" s="123">
        <f t="shared" si="19"/>
        <v>6.4680636406704091</v>
      </c>
      <c r="Y132" s="123">
        <f t="shared" si="19"/>
        <v>6.5366288496439946</v>
      </c>
      <c r="Z132" s="123">
        <f t="shared" si="19"/>
        <v>6.6064313441522238</v>
      </c>
      <c r="AA132" s="123">
        <f t="shared" si="19"/>
        <v>6.6775073936436122</v>
      </c>
      <c r="AB132" s="123">
        <f t="shared" si="19"/>
        <v>6.7499836985829589</v>
      </c>
      <c r="AC132" s="123">
        <f t="shared" si="19"/>
        <v>6.82387833304327</v>
      </c>
      <c r="AD132" s="123">
        <f t="shared" si="19"/>
        <v>6.8991977867084735</v>
      </c>
      <c r="AE132" s="123">
        <f t="shared" si="19"/>
        <v>6.9760199964370067</v>
      </c>
      <c r="AF132" s="123">
        <f t="shared" si="19"/>
        <v>7.0542626584803116</v>
      </c>
      <c r="AG132" s="123">
        <f t="shared" si="19"/>
        <v>7.1341025712370909</v>
      </c>
      <c r="AH132" s="123">
        <f t="shared" si="19"/>
        <v>7.2154725331204608</v>
      </c>
      <c r="AI132" s="123">
        <f t="shared" si="19"/>
        <v>7.2984242189968702</v>
      </c>
      <c r="AJ132" s="123">
        <f t="shared" si="19"/>
        <v>7.3828593738385662</v>
      </c>
      <c r="AK132" s="115"/>
    </row>
    <row r="133" spans="1:37" s="98" customFormat="1" ht="15" hidden="1" customHeight="1" x14ac:dyDescent="0.55000000000000004">
      <c r="A133" s="102" t="s">
        <v>376</v>
      </c>
      <c r="B133" s="106" t="s">
        <v>244</v>
      </c>
      <c r="C133" s="123">
        <f>'AEO49'!C137*TX_AEO49!$B$2</f>
        <v>3.0509874720000001</v>
      </c>
      <c r="D133" s="123">
        <f t="shared" si="12"/>
        <v>3.0792486746107026</v>
      </c>
      <c r="E133" s="123">
        <f t="shared" si="19"/>
        <v>3.107883804505331</v>
      </c>
      <c r="F133" s="123">
        <f t="shared" si="19"/>
        <v>3.1369394487690943</v>
      </c>
      <c r="G133" s="123">
        <f t="shared" si="19"/>
        <v>3.1664073096268153</v>
      </c>
      <c r="H133" s="123">
        <f t="shared" si="19"/>
        <v>3.1963631921771447</v>
      </c>
      <c r="I133" s="123">
        <f t="shared" si="19"/>
        <v>3.226821723006835</v>
      </c>
      <c r="J133" s="123">
        <f t="shared" si="19"/>
        <v>3.2578189411818026</v>
      </c>
      <c r="K133" s="123">
        <f t="shared" si="19"/>
        <v>3.2894072703579327</v>
      </c>
      <c r="L133" s="123">
        <f t="shared" si="19"/>
        <v>3.3214364012603039</v>
      </c>
      <c r="M133" s="123">
        <f t="shared" si="19"/>
        <v>3.35401937349567</v>
      </c>
      <c r="N133" s="123">
        <f t="shared" si="19"/>
        <v>3.3871296763755412</v>
      </c>
      <c r="O133" s="123">
        <f t="shared" si="19"/>
        <v>3.4208209641580543</v>
      </c>
      <c r="P133" s="123">
        <f t="shared" si="19"/>
        <v>3.455051115086166</v>
      </c>
      <c r="Q133" s="123">
        <f t="shared" si="19"/>
        <v>3.4898516325774978</v>
      </c>
      <c r="R133" s="123">
        <f t="shared" si="19"/>
        <v>3.5251892552112132</v>
      </c>
      <c r="S133" s="123">
        <f t="shared" si="19"/>
        <v>3.561060185700367</v>
      </c>
      <c r="T133" s="123">
        <f t="shared" si="19"/>
        <v>3.5975321774888824</v>
      </c>
      <c r="U133" s="123">
        <f t="shared" si="19"/>
        <v>3.6345628275392023</v>
      </c>
      <c r="V133" s="123">
        <f t="shared" si="19"/>
        <v>3.6722313163161511</v>
      </c>
      <c r="W133" s="123">
        <f t="shared" si="19"/>
        <v>3.7105934780018517</v>
      </c>
      <c r="X133" s="123">
        <f t="shared" si="19"/>
        <v>3.7495934080940523</v>
      </c>
      <c r="Y133" s="123">
        <f t="shared" si="19"/>
        <v>3.7893412630742334</v>
      </c>
      <c r="Z133" s="123">
        <f t="shared" si="19"/>
        <v>3.8298063833663165</v>
      </c>
      <c r="AA133" s="123">
        <f t="shared" si="19"/>
        <v>3.8710097946887592</v>
      </c>
      <c r="AB133" s="123">
        <f t="shared" si="19"/>
        <v>3.9130249464159026</v>
      </c>
      <c r="AC133" s="123">
        <f t="shared" si="19"/>
        <v>3.9558623162469115</v>
      </c>
      <c r="AD133" s="123">
        <f t="shared" si="19"/>
        <v>3.9995256663086654</v>
      </c>
      <c r="AE133" s="123">
        <f t="shared" si="19"/>
        <v>4.0440601772838027</v>
      </c>
      <c r="AF133" s="123">
        <f t="shared" si="19"/>
        <v>4.0894181369650564</v>
      </c>
      <c r="AG133" s="123">
        <f t="shared" si="19"/>
        <v>4.1357020369398869</v>
      </c>
      <c r="AH133" s="123">
        <f t="shared" si="19"/>
        <v>4.1828729198570382</v>
      </c>
      <c r="AI133" s="123">
        <f t="shared" si="19"/>
        <v>4.2309607420913036</v>
      </c>
      <c r="AJ133" s="123">
        <f t="shared" si="19"/>
        <v>4.2799085443385012</v>
      </c>
      <c r="AK133" s="115"/>
    </row>
    <row r="134" spans="1:37" s="98" customFormat="1" ht="15" hidden="1" customHeight="1" x14ac:dyDescent="0.55000000000000004">
      <c r="A134" s="102" t="s">
        <v>377</v>
      </c>
      <c r="B134" s="106" t="s">
        <v>246</v>
      </c>
      <c r="C134" s="123">
        <f>'AEO49'!C138*TX_AEO49!$B$2</f>
        <v>0.12225897000000001</v>
      </c>
      <c r="D134" s="123">
        <f t="shared" si="12"/>
        <v>0.1233914510586262</v>
      </c>
      <c r="E134" s="123">
        <f t="shared" si="19"/>
        <v>0.12453891610686468</v>
      </c>
      <c r="F134" s="123">
        <f t="shared" si="19"/>
        <v>0.12570323197934039</v>
      </c>
      <c r="G134" s="123">
        <f t="shared" si="19"/>
        <v>0.12688406616815029</v>
      </c>
      <c r="H134" s="123">
        <f t="shared" si="19"/>
        <v>0.12808445633023885</v>
      </c>
      <c r="I134" s="123">
        <f t="shared" si="19"/>
        <v>0.12930498858123171</v>
      </c>
      <c r="J134" s="123">
        <f t="shared" si="19"/>
        <v>0.13054710707621608</v>
      </c>
      <c r="K134" s="123">
        <f t="shared" si="19"/>
        <v>0.13181291253249447</v>
      </c>
      <c r="L134" s="123">
        <f t="shared" si="19"/>
        <v>0.13309638176665431</v>
      </c>
      <c r="M134" s="123">
        <f t="shared" si="19"/>
        <v>0.13440204449440821</v>
      </c>
      <c r="N134" s="123">
        <f t="shared" si="19"/>
        <v>0.13572883838118466</v>
      </c>
      <c r="O134" s="123">
        <f t="shared" si="19"/>
        <v>0.1370789134568989</v>
      </c>
      <c r="P134" s="123">
        <f t="shared" si="19"/>
        <v>0.13845058182126363</v>
      </c>
      <c r="Q134" s="123">
        <f t="shared" si="19"/>
        <v>0.13984510587716484</v>
      </c>
      <c r="R134" s="123">
        <f t="shared" si="19"/>
        <v>0.14126115277512691</v>
      </c>
      <c r="S134" s="123">
        <f t="shared" si="19"/>
        <v>0.14269857035051625</v>
      </c>
      <c r="T134" s="123">
        <f t="shared" si="19"/>
        <v>0.14416007361489686</v>
      </c>
      <c r="U134" s="123">
        <f t="shared" si="19"/>
        <v>0.14564396339652705</v>
      </c>
      <c r="V134" s="123">
        <f t="shared" si="19"/>
        <v>0.14715341260980336</v>
      </c>
      <c r="W134" s="123">
        <f t="shared" si="19"/>
        <v>0.14869065863841216</v>
      </c>
      <c r="X134" s="123">
        <f t="shared" si="19"/>
        <v>0.1502534612808035</v>
      </c>
      <c r="Y134" s="123">
        <f t="shared" si="19"/>
        <v>0.151846234720283</v>
      </c>
      <c r="Z134" s="123">
        <f t="shared" si="19"/>
        <v>0.15346775036832763</v>
      </c>
      <c r="AA134" s="123">
        <f t="shared" si="19"/>
        <v>0.15511885076614931</v>
      </c>
      <c r="AB134" s="123">
        <f t="shared" si="19"/>
        <v>0.15680247917226237</v>
      </c>
      <c r="AC134" s="123">
        <f t="shared" si="19"/>
        <v>0.15851905544834097</v>
      </c>
      <c r="AD134" s="123">
        <f t="shared" si="19"/>
        <v>0.16026873035008682</v>
      </c>
      <c r="AE134" s="123">
        <f t="shared" si="19"/>
        <v>0.16205331435485326</v>
      </c>
      <c r="AF134" s="123">
        <f t="shared" si="19"/>
        <v>0.16387089554219797</v>
      </c>
      <c r="AG134" s="123">
        <f t="shared" si="19"/>
        <v>0.16572558094829581</v>
      </c>
      <c r="AH134" s="123">
        <f t="shared" si="19"/>
        <v>0.16761580947672075</v>
      </c>
      <c r="AI134" s="123">
        <f t="shared" si="19"/>
        <v>0.16954278153735999</v>
      </c>
      <c r="AJ134" s="123">
        <f t="shared" si="19"/>
        <v>0.17150421466070978</v>
      </c>
      <c r="AK134" s="115"/>
    </row>
    <row r="135" spans="1:37" s="98" customFormat="1" ht="15" hidden="1" customHeight="1" x14ac:dyDescent="0.55000000000000004">
      <c r="A135" s="102" t="s">
        <v>378</v>
      </c>
      <c r="B135" s="106" t="s">
        <v>248</v>
      </c>
      <c r="C135" s="123">
        <f>'AEO49'!C139*TX_AEO49!$B$2</f>
        <v>2.0897190000000001</v>
      </c>
      <c r="D135" s="123">
        <f t="shared" si="12"/>
        <v>2.1090760024788469</v>
      </c>
      <c r="E135" s="123">
        <f t="shared" si="19"/>
        <v>2.1286891197261117</v>
      </c>
      <c r="F135" s="123">
        <f t="shared" si="19"/>
        <v>2.1485902607279868</v>
      </c>
      <c r="G135" s="123">
        <f t="shared" si="19"/>
        <v>2.1687737420725921</v>
      </c>
      <c r="H135" s="123">
        <f t="shared" si="19"/>
        <v>2.1892914850989693</v>
      </c>
      <c r="I135" s="123">
        <f t="shared" si="19"/>
        <v>2.2101535080246699</v>
      </c>
      <c r="J135" s="123">
        <f t="shared" si="19"/>
        <v>2.2313844951597672</v>
      </c>
      <c r="K135" s="123">
        <f t="shared" si="19"/>
        <v>2.2530203531445729</v>
      </c>
      <c r="L135" s="123">
        <f t="shared" si="19"/>
        <v>2.2749581303443911</v>
      </c>
      <c r="M135" s="123">
        <f t="shared" si="19"/>
        <v>2.2972752512049639</v>
      </c>
      <c r="N135" s="123">
        <f t="shared" si="19"/>
        <v>2.3199535577069783</v>
      </c>
      <c r="O135" s="123">
        <f t="shared" si="19"/>
        <v>2.343029799369627</v>
      </c>
      <c r="P135" s="123">
        <f t="shared" si="19"/>
        <v>2.3664751256529408</v>
      </c>
      <c r="Q135" s="123">
        <f t="shared" si="19"/>
        <v>2.3903111142562623</v>
      </c>
      <c r="R135" s="123">
        <f t="shared" si="19"/>
        <v>2.4145149833675625</v>
      </c>
      <c r="S135" s="123">
        <f t="shared" si="19"/>
        <v>2.4390841321034391</v>
      </c>
      <c r="T135" s="123">
        <f t="shared" si="19"/>
        <v>2.4640649669668293</v>
      </c>
      <c r="U135" s="123">
        <f t="shared" si="19"/>
        <v>2.4894284447597346</v>
      </c>
      <c r="V135" s="123">
        <f t="shared" si="19"/>
        <v>2.5152287987175552</v>
      </c>
      <c r="W135" s="123">
        <f t="shared" si="19"/>
        <v>2.5415042714592144</v>
      </c>
      <c r="X135" s="123">
        <f t="shared" si="19"/>
        <v>2.5682165722012815</v>
      </c>
      <c r="Y135" s="123">
        <f t="shared" si="19"/>
        <v>2.5954411506446928</v>
      </c>
      <c r="Z135" s="123">
        <f t="shared" si="19"/>
        <v>2.623157007064195</v>
      </c>
      <c r="AA135" s="123">
        <f t="shared" si="19"/>
        <v>2.6513785426475187</v>
      </c>
      <c r="AB135" s="123">
        <f t="shared" si="19"/>
        <v>2.6801560652227061</v>
      </c>
      <c r="AC135" s="123">
        <f t="shared" si="19"/>
        <v>2.7094967513013692</v>
      </c>
      <c r="AD135" s="123">
        <f t="shared" si="19"/>
        <v>2.7394031776846557</v>
      </c>
      <c r="AE135" s="123">
        <f t="shared" si="19"/>
        <v>2.7699062900686102</v>
      </c>
      <c r="AF135" s="123">
        <f t="shared" si="19"/>
        <v>2.8009734088349205</v>
      </c>
      <c r="AG135" s="123">
        <f t="shared" si="19"/>
        <v>2.8326747337532097</v>
      </c>
      <c r="AH135" s="123">
        <f t="shared" si="19"/>
        <v>2.864983581686344</v>
      </c>
      <c r="AI135" s="123">
        <f t="shared" si="19"/>
        <v>2.897920470714503</v>
      </c>
      <c r="AJ135" s="123">
        <f t="shared" si="19"/>
        <v>2.9314463875866426</v>
      </c>
      <c r="AK135" s="115"/>
    </row>
    <row r="136" spans="1:37" s="98" customFormat="1" ht="15" hidden="1" customHeight="1" x14ac:dyDescent="0.55000000000000004">
      <c r="A136" s="102" t="s">
        <v>379</v>
      </c>
      <c r="B136" s="106" t="s">
        <v>260</v>
      </c>
      <c r="C136" s="123">
        <f>'AEO49'!C140*TX_AEO49!$B$2</f>
        <v>11.341944162000001</v>
      </c>
      <c r="D136" s="123">
        <f t="shared" si="12"/>
        <v>11.447004240057757</v>
      </c>
      <c r="E136" s="123">
        <f t="shared" si="19"/>
        <v>11.553454380321227</v>
      </c>
      <c r="F136" s="123">
        <f t="shared" si="19"/>
        <v>11.661467768725773</v>
      </c>
      <c r="G136" s="123">
        <f t="shared" si="19"/>
        <v>11.771013558568944</v>
      </c>
      <c r="H136" s="123">
        <f t="shared" si="19"/>
        <v>11.882373552776507</v>
      </c>
      <c r="I136" s="123">
        <f t="shared" si="19"/>
        <v>11.995602125196848</v>
      </c>
      <c r="J136" s="123">
        <f t="shared" si="19"/>
        <v>12.110833249855434</v>
      </c>
      <c r="K136" s="123">
        <f t="shared" si="19"/>
        <v>12.228261809944435</v>
      </c>
      <c r="L136" s="123">
        <f t="shared" si="19"/>
        <v>12.347329035747872</v>
      </c>
      <c r="M136" s="123">
        <f t="shared" si="19"/>
        <v>12.468455148233437</v>
      </c>
      <c r="N136" s="123">
        <f t="shared" si="19"/>
        <v>12.591541594800926</v>
      </c>
      <c r="O136" s="123">
        <f t="shared" si="19"/>
        <v>12.716787833365334</v>
      </c>
      <c r="P136" s="123">
        <f t="shared" si="19"/>
        <v>12.844037277699819</v>
      </c>
      <c r="Q136" s="123">
        <f t="shared" si="19"/>
        <v>12.973407040708597</v>
      </c>
      <c r="R136" s="123">
        <f t="shared" si="19"/>
        <v>13.104773474169136</v>
      </c>
      <c r="S136" s="123">
        <f t="shared" si="19"/>
        <v>13.238122461793875</v>
      </c>
      <c r="T136" s="123">
        <f t="shared" si="19"/>
        <v>13.373705874750696</v>
      </c>
      <c r="U136" s="123">
        <f t="shared" si="19"/>
        <v>13.511366081161826</v>
      </c>
      <c r="V136" s="123">
        <f t="shared" si="19"/>
        <v>13.651397431764197</v>
      </c>
      <c r="W136" s="123">
        <f t="shared" si="19"/>
        <v>13.794007488267514</v>
      </c>
      <c r="X136" s="123">
        <f t="shared" si="19"/>
        <v>13.938988427549338</v>
      </c>
      <c r="Y136" s="123">
        <f t="shared" si="19"/>
        <v>14.086749752655326</v>
      </c>
      <c r="Z136" s="123">
        <f t="shared" si="19"/>
        <v>14.237177487634048</v>
      </c>
      <c r="AA136" s="123">
        <f t="shared" si="19"/>
        <v>14.390349794892563</v>
      </c>
      <c r="AB136" s="123">
        <f t="shared" si="19"/>
        <v>14.546539720030092</v>
      </c>
      <c r="AC136" s="123">
        <f t="shared" si="19"/>
        <v>14.705786213543798</v>
      </c>
      <c r="AD136" s="123">
        <f t="shared" si="19"/>
        <v>14.86810326101487</v>
      </c>
      <c r="AE136" s="123">
        <f t="shared" si="19"/>
        <v>15.033658820124025</v>
      </c>
      <c r="AF136" s="123">
        <f t="shared" si="19"/>
        <v>15.202275522332176</v>
      </c>
      <c r="AG136" s="123">
        <f t="shared" si="19"/>
        <v>15.374334376697121</v>
      </c>
      <c r="AH136" s="123">
        <f t="shared" si="19"/>
        <v>15.549690560564981</v>
      </c>
      <c r="AI136" s="123">
        <f t="shared" si="19"/>
        <v>15.72845543575986</v>
      </c>
      <c r="AJ136" s="123">
        <f t="shared" si="19"/>
        <v>15.91041725796833</v>
      </c>
      <c r="AK136" s="115"/>
    </row>
    <row r="137" spans="1:37" s="98" customFormat="1" ht="15" hidden="1" customHeight="1" x14ac:dyDescent="0.55000000000000004">
      <c r="A137" s="102" t="s">
        <v>380</v>
      </c>
      <c r="B137" s="106" t="s">
        <v>244</v>
      </c>
      <c r="C137" s="123">
        <f>'AEO49'!C141*TX_AEO49!$B$2</f>
        <v>4.4486820810000003</v>
      </c>
      <c r="D137" s="123">
        <f t="shared" si="12"/>
        <v>4.4898900855544488</v>
      </c>
      <c r="E137" s="123">
        <f t="shared" si="19"/>
        <v>4.5316433180466928</v>
      </c>
      <c r="F137" s="123">
        <f t="shared" si="19"/>
        <v>4.5740097076744357</v>
      </c>
      <c r="G137" s="123">
        <f t="shared" si="19"/>
        <v>4.616977155350388</v>
      </c>
      <c r="H137" s="123">
        <f t="shared" si="19"/>
        <v>4.6606561934143604</v>
      </c>
      <c r="I137" s="123">
        <f t="shared" si="19"/>
        <v>4.7050681490710664</v>
      </c>
      <c r="J137" s="123">
        <f t="shared" si="19"/>
        <v>4.7502655713225028</v>
      </c>
      <c r="K137" s="123">
        <f t="shared" si="19"/>
        <v>4.7963248997413315</v>
      </c>
      <c r="L137" s="123">
        <f t="shared" si="19"/>
        <v>4.8430269665387344</v>
      </c>
      <c r="M137" s="123">
        <f t="shared" si="19"/>
        <v>4.890536596145366</v>
      </c>
      <c r="N137" s="123">
        <f t="shared" si="19"/>
        <v>4.9388151330026835</v>
      </c>
      <c r="O137" s="123">
        <f t="shared" si="19"/>
        <v>4.9879408110395156</v>
      </c>
      <c r="P137" s="123">
        <f t="shared" si="19"/>
        <v>5.0378522120076727</v>
      </c>
      <c r="Q137" s="123">
        <f t="shared" si="19"/>
        <v>5.0885952714249996</v>
      </c>
      <c r="R137" s="123">
        <f t="shared" si="19"/>
        <v>5.1401214904077008</v>
      </c>
      <c r="S137" s="123">
        <f t="shared" si="19"/>
        <v>5.192425332085322</v>
      </c>
      <c r="T137" s="123">
        <f t="shared" si="19"/>
        <v>5.2456055885816184</v>
      </c>
      <c r="U137" s="123">
        <f t="shared" si="19"/>
        <v>5.2996004315098491</v>
      </c>
      <c r="V137" s="123">
        <f t="shared" si="19"/>
        <v>5.3545253148724514</v>
      </c>
      <c r="W137" s="123">
        <f t="shared" ref="E137:AJ145" si="20">V137*W$6</f>
        <v>5.4104616511720325</v>
      </c>
      <c r="X137" s="123">
        <f t="shared" si="20"/>
        <v>5.4673279253713467</v>
      </c>
      <c r="Y137" s="123">
        <f t="shared" si="20"/>
        <v>5.5252847579808897</v>
      </c>
      <c r="Z137" s="123">
        <f t="shared" si="20"/>
        <v>5.5842874438984733</v>
      </c>
      <c r="AA137" s="123">
        <f t="shared" si="20"/>
        <v>5.6443666409808735</v>
      </c>
      <c r="AB137" s="123">
        <f t="shared" si="20"/>
        <v>5.705629446657527</v>
      </c>
      <c r="AC137" s="123">
        <f t="shared" si="20"/>
        <v>5.7680911385895017</v>
      </c>
      <c r="AD137" s="123">
        <f t="shared" si="20"/>
        <v>5.8317572023799311</v>
      </c>
      <c r="AE137" s="123">
        <f t="shared" si="20"/>
        <v>5.8966935165337615</v>
      </c>
      <c r="AF137" s="123">
        <f t="shared" si="20"/>
        <v>5.9628305112990789</v>
      </c>
      <c r="AG137" s="123">
        <f t="shared" si="20"/>
        <v>6.0303176309108313</v>
      </c>
      <c r="AH137" s="123">
        <f t="shared" si="20"/>
        <v>6.0990980711795419</v>
      </c>
      <c r="AI137" s="123">
        <f t="shared" si="20"/>
        <v>6.1692155118610188</v>
      </c>
      <c r="AJ137" s="123">
        <f t="shared" si="20"/>
        <v>6.2405868998984459</v>
      </c>
      <c r="AK137" s="115"/>
    </row>
    <row r="138" spans="1:37" s="98" customFormat="1" ht="15" hidden="1" customHeight="1" x14ac:dyDescent="0.55000000000000004">
      <c r="A138" s="102" t="s">
        <v>381</v>
      </c>
      <c r="B138" s="106" t="s">
        <v>246</v>
      </c>
      <c r="C138" s="123">
        <f>'AEO49'!C142*TX_AEO49!$B$2</f>
        <v>1.07406</v>
      </c>
      <c r="D138" s="123">
        <f t="shared" si="12"/>
        <v>1.0840089845679874</v>
      </c>
      <c r="E138" s="123">
        <f t="shared" si="20"/>
        <v>1.0940896053168045</v>
      </c>
      <c r="F138" s="123">
        <f t="shared" si="20"/>
        <v>1.1043182626168884</v>
      </c>
      <c r="G138" s="123">
        <f t="shared" si="20"/>
        <v>1.1146920353456555</v>
      </c>
      <c r="H138" s="123">
        <f t="shared" si="20"/>
        <v>1.1252376096907759</v>
      </c>
      <c r="I138" s="123">
        <f t="shared" si="20"/>
        <v>1.1359601347496848</v>
      </c>
      <c r="J138" s="123">
        <f t="shared" si="20"/>
        <v>1.1468722976013996</v>
      </c>
      <c r="K138" s="123">
        <f t="shared" si="20"/>
        <v>1.1579925533042765</v>
      </c>
      <c r="L138" s="123">
        <f t="shared" si="20"/>
        <v>1.1692679874555842</v>
      </c>
      <c r="M138" s="123">
        <f t="shared" si="20"/>
        <v>1.1807383941617045</v>
      </c>
      <c r="N138" s="123">
        <f t="shared" si="20"/>
        <v>1.1923944406835352</v>
      </c>
      <c r="O138" s="123">
        <f t="shared" si="20"/>
        <v>1.204255015296765</v>
      </c>
      <c r="P138" s="123">
        <f t="shared" si="20"/>
        <v>1.2163052895909912</v>
      </c>
      <c r="Q138" s="123">
        <f t="shared" si="20"/>
        <v>1.2285563539299207</v>
      </c>
      <c r="R138" s="123">
        <f t="shared" si="20"/>
        <v>1.2409964990679432</v>
      </c>
      <c r="S138" s="123">
        <f t="shared" si="20"/>
        <v>1.2536243882201477</v>
      </c>
      <c r="T138" s="123">
        <f t="shared" si="20"/>
        <v>1.2664638730950868</v>
      </c>
      <c r="U138" s="123">
        <f t="shared" si="20"/>
        <v>1.279500026261253</v>
      </c>
      <c r="V138" s="123">
        <f t="shared" si="20"/>
        <v>1.2927607221595709</v>
      </c>
      <c r="W138" s="123">
        <f t="shared" si="20"/>
        <v>1.306265616479289</v>
      </c>
      <c r="X138" s="123">
        <f t="shared" si="20"/>
        <v>1.3199950287758822</v>
      </c>
      <c r="Y138" s="123">
        <f t="shared" si="20"/>
        <v>1.333987738189411</v>
      </c>
      <c r="Z138" s="123">
        <f t="shared" si="20"/>
        <v>1.3482329514194817</v>
      </c>
      <c r="AA138" s="123">
        <f t="shared" si="20"/>
        <v>1.362738070293658</v>
      </c>
      <c r="AB138" s="123">
        <f t="shared" si="20"/>
        <v>1.3775289516978593</v>
      </c>
      <c r="AC138" s="123">
        <f t="shared" si="20"/>
        <v>1.3926092841682292</v>
      </c>
      <c r="AD138" s="123">
        <f t="shared" si="20"/>
        <v>1.4079803921120402</v>
      </c>
      <c r="AE138" s="123">
        <f t="shared" si="20"/>
        <v>1.4236581807942077</v>
      </c>
      <c r="AF138" s="123">
        <f t="shared" si="20"/>
        <v>1.4396258537598758</v>
      </c>
      <c r="AG138" s="123">
        <f t="shared" si="20"/>
        <v>1.4559194918240068</v>
      </c>
      <c r="AH138" s="123">
        <f t="shared" si="20"/>
        <v>1.4725253805636231</v>
      </c>
      <c r="AI138" s="123">
        <f t="shared" si="20"/>
        <v>1.4894540657263575</v>
      </c>
      <c r="AJ138" s="123">
        <f t="shared" si="20"/>
        <v>1.5066854955385429</v>
      </c>
      <c r="AK138" s="115"/>
    </row>
    <row r="139" spans="1:37" s="98" customFormat="1" ht="15" hidden="1" customHeight="1" x14ac:dyDescent="0.55000000000000004">
      <c r="A139" s="102" t="s">
        <v>382</v>
      </c>
      <c r="B139" s="106" t="s">
        <v>248</v>
      </c>
      <c r="C139" s="123">
        <f>'AEO49'!C143*TX_AEO49!$B$2</f>
        <v>5.8192022430000003</v>
      </c>
      <c r="D139" s="123">
        <f t="shared" si="12"/>
        <v>5.8731053334359213</v>
      </c>
      <c r="E139" s="123">
        <f t="shared" si="20"/>
        <v>5.9277216219787858</v>
      </c>
      <c r="F139" s="123">
        <f t="shared" si="20"/>
        <v>5.9831399649982879</v>
      </c>
      <c r="G139" s="123">
        <f t="shared" si="20"/>
        <v>6.0393445360014111</v>
      </c>
      <c r="H139" s="123">
        <f t="shared" si="20"/>
        <v>6.0964799193904655</v>
      </c>
      <c r="I139" s="123">
        <f t="shared" si="20"/>
        <v>6.1545740127124651</v>
      </c>
      <c r="J139" s="123">
        <f t="shared" si="20"/>
        <v>6.2136955539137757</v>
      </c>
      <c r="K139" s="123">
        <f t="shared" si="20"/>
        <v>6.2739445315583353</v>
      </c>
      <c r="L139" s="123">
        <f t="shared" si="20"/>
        <v>6.3350342581137316</v>
      </c>
      <c r="M139" s="123">
        <f t="shared" si="20"/>
        <v>6.3971803360166204</v>
      </c>
      <c r="N139" s="123">
        <f t="shared" si="20"/>
        <v>6.4603322009630384</v>
      </c>
      <c r="O139" s="123">
        <f t="shared" si="20"/>
        <v>6.5245921886663103</v>
      </c>
      <c r="P139" s="123">
        <f t="shared" si="20"/>
        <v>6.5898799595559501</v>
      </c>
      <c r="Q139" s="123">
        <f t="shared" si="20"/>
        <v>6.6562556006562943</v>
      </c>
      <c r="R139" s="123">
        <f t="shared" si="20"/>
        <v>6.7236556718724518</v>
      </c>
      <c r="S139" s="123">
        <f t="shared" si="20"/>
        <v>6.7920729305720249</v>
      </c>
      <c r="T139" s="123">
        <f t="shared" si="20"/>
        <v>6.8616366040941843</v>
      </c>
      <c r="U139" s="123">
        <f t="shared" si="20"/>
        <v>6.9322658163771544</v>
      </c>
      <c r="V139" s="123">
        <f t="shared" si="20"/>
        <v>7.0041115897187112</v>
      </c>
      <c r="W139" s="123">
        <f t="shared" si="20"/>
        <v>7.077280417639666</v>
      </c>
      <c r="X139" s="123">
        <f t="shared" si="20"/>
        <v>7.1516656724963843</v>
      </c>
      <c r="Y139" s="123">
        <f t="shared" si="20"/>
        <v>7.2274774576898135</v>
      </c>
      <c r="Z139" s="123">
        <f t="shared" si="20"/>
        <v>7.3046572956694806</v>
      </c>
      <c r="AA139" s="123">
        <f t="shared" si="20"/>
        <v>7.3832452891592188</v>
      </c>
      <c r="AB139" s="123">
        <f t="shared" si="20"/>
        <v>7.4633815294467958</v>
      </c>
      <c r="AC139" s="123">
        <f t="shared" si="20"/>
        <v>7.5450860008327165</v>
      </c>
      <c r="AD139" s="123">
        <f t="shared" si="20"/>
        <v>7.6283658788879656</v>
      </c>
      <c r="AE139" s="123">
        <f t="shared" si="20"/>
        <v>7.713307337525797</v>
      </c>
      <c r="AF139" s="123">
        <f t="shared" si="20"/>
        <v>7.7998193744113591</v>
      </c>
      <c r="AG139" s="123">
        <f t="shared" si="20"/>
        <v>7.8880974735579814</v>
      </c>
      <c r="AH139" s="123">
        <f t="shared" si="20"/>
        <v>7.9780673309221735</v>
      </c>
      <c r="AI139" s="123">
        <f t="shared" si="20"/>
        <v>8.0697860828261874</v>
      </c>
      <c r="AJ139" s="123">
        <f t="shared" si="20"/>
        <v>8.1631450897840541</v>
      </c>
      <c r="AK139" s="115"/>
    </row>
    <row r="140" spans="1:37" s="98" customFormat="1" ht="15" hidden="1" customHeight="1" x14ac:dyDescent="0.55000000000000004">
      <c r="A140" s="102" t="s">
        <v>383</v>
      </c>
      <c r="B140" s="106" t="s">
        <v>265</v>
      </c>
      <c r="C140" s="123">
        <f>'AEO49'!C144*TX_AEO49!$B$2</f>
        <v>31.754602935000001</v>
      </c>
      <c r="D140" s="123">
        <f t="shared" si="12"/>
        <v>32.048744840073169</v>
      </c>
      <c r="E140" s="123">
        <f t="shared" si="20"/>
        <v>32.346778571165487</v>
      </c>
      <c r="F140" s="123">
        <f t="shared" si="20"/>
        <v>32.649189005519574</v>
      </c>
      <c r="G140" s="123">
        <f t="shared" si="20"/>
        <v>32.955889780094488</v>
      </c>
      <c r="H140" s="123">
        <f t="shared" si="20"/>
        <v>33.267669872501635</v>
      </c>
      <c r="I140" s="123">
        <f t="shared" si="20"/>
        <v>33.584681515897948</v>
      </c>
      <c r="J140" s="123">
        <f t="shared" si="20"/>
        <v>33.907299803999415</v>
      </c>
      <c r="K140" s="123">
        <f t="shared" si="20"/>
        <v>34.236070360933411</v>
      </c>
      <c r="L140" s="123">
        <f t="shared" si="20"/>
        <v>34.569428771445409</v>
      </c>
      <c r="M140" s="123">
        <f t="shared" si="20"/>
        <v>34.908551548995831</v>
      </c>
      <c r="N140" s="123">
        <f t="shared" si="20"/>
        <v>35.253162770987728</v>
      </c>
      <c r="O140" s="123">
        <f t="shared" si="20"/>
        <v>35.603820869626595</v>
      </c>
      <c r="P140" s="123">
        <f t="shared" si="20"/>
        <v>35.960087442696057</v>
      </c>
      <c r="Q140" s="123">
        <f t="shared" si="20"/>
        <v>36.322290376995674</v>
      </c>
      <c r="R140" s="123">
        <f t="shared" si="20"/>
        <v>36.690083488471451</v>
      </c>
      <c r="S140" s="123">
        <f t="shared" si="20"/>
        <v>37.06342725505381</v>
      </c>
      <c r="T140" s="123">
        <f t="shared" si="20"/>
        <v>37.443026852928817</v>
      </c>
      <c r="U140" s="123">
        <f t="shared" si="20"/>
        <v>37.828440952319404</v>
      </c>
      <c r="V140" s="123">
        <f t="shared" si="20"/>
        <v>38.220493661565506</v>
      </c>
      <c r="W140" s="123">
        <f t="shared" si="20"/>
        <v>38.619766101468102</v>
      </c>
      <c r="X140" s="123">
        <f t="shared" si="20"/>
        <v>39.02567641933603</v>
      </c>
      <c r="Y140" s="123">
        <f t="shared" si="20"/>
        <v>39.439371121132439</v>
      </c>
      <c r="Z140" s="123">
        <f t="shared" si="20"/>
        <v>39.860531102739898</v>
      </c>
      <c r="AA140" s="123">
        <f t="shared" si="20"/>
        <v>40.289375199321505</v>
      </c>
      <c r="AB140" s="123">
        <f t="shared" si="20"/>
        <v>40.726667870167717</v>
      </c>
      <c r="AC140" s="123">
        <f t="shared" si="20"/>
        <v>41.172518166914998</v>
      </c>
      <c r="AD140" s="123">
        <f t="shared" si="20"/>
        <v>41.626965245687828</v>
      </c>
      <c r="AE140" s="123">
        <f t="shared" si="20"/>
        <v>42.090479345925303</v>
      </c>
      <c r="AF140" s="123">
        <f t="shared" si="20"/>
        <v>42.562563880141944</v>
      </c>
      <c r="AG140" s="123">
        <f t="shared" si="20"/>
        <v>43.044285578271548</v>
      </c>
      <c r="AH140" s="123">
        <f t="shared" si="20"/>
        <v>43.535238973155728</v>
      </c>
      <c r="AI140" s="123">
        <f t="shared" si="20"/>
        <v>44.035735850010148</v>
      </c>
      <c r="AJ140" s="123">
        <f t="shared" si="20"/>
        <v>44.54518337779097</v>
      </c>
      <c r="AK140" s="115"/>
    </row>
    <row r="141" spans="1:37" s="98" customFormat="1" ht="15" hidden="1" customHeight="1" x14ac:dyDescent="0.55000000000000004">
      <c r="A141" s="102" t="s">
        <v>384</v>
      </c>
      <c r="B141" s="106" t="s">
        <v>244</v>
      </c>
      <c r="C141" s="123">
        <f>'AEO49'!C145*TX_AEO49!$B$2</f>
        <v>10.312806924</v>
      </c>
      <c r="D141" s="123">
        <f t="shared" ref="D141:S193" si="21">C141*D$6</f>
        <v>10.408334135645076</v>
      </c>
      <c r="E141" s="123">
        <f t="shared" si="21"/>
        <v>10.505125279023119</v>
      </c>
      <c r="F141" s="123">
        <f t="shared" si="21"/>
        <v>10.603337825647635</v>
      </c>
      <c r="G141" s="123">
        <f t="shared" si="21"/>
        <v>10.702943727762259</v>
      </c>
      <c r="H141" s="123">
        <f t="shared" si="21"/>
        <v>10.804199218259916</v>
      </c>
      <c r="I141" s="123">
        <f t="shared" si="21"/>
        <v>10.907153737253529</v>
      </c>
      <c r="J141" s="123">
        <f t="shared" si="21"/>
        <v>11.011929102329018</v>
      </c>
      <c r="K141" s="123">
        <f t="shared" si="21"/>
        <v>11.118702513506495</v>
      </c>
      <c r="L141" s="123">
        <f t="shared" si="21"/>
        <v>11.22696590231784</v>
      </c>
      <c r="M141" s="123">
        <f t="shared" si="21"/>
        <v>11.337101360020363</v>
      </c>
      <c r="N141" s="123">
        <f t="shared" si="21"/>
        <v>11.449019276409393</v>
      </c>
      <c r="O141" s="123">
        <f t="shared" si="21"/>
        <v>11.562901011129927</v>
      </c>
      <c r="P141" s="123">
        <f t="shared" si="21"/>
        <v>11.678604186164463</v>
      </c>
      <c r="Q141" s="123">
        <f t="shared" si="21"/>
        <v>11.796235287910065</v>
      </c>
      <c r="R141" s="123">
        <f t="shared" si="21"/>
        <v>11.915681887648407</v>
      </c>
      <c r="S141" s="123">
        <f t="shared" si="21"/>
        <v>12.036931149965557</v>
      </c>
      <c r="T141" s="123">
        <f t="shared" si="20"/>
        <v>12.160212091923052</v>
      </c>
      <c r="U141" s="123">
        <f t="shared" si="20"/>
        <v>12.285381384731988</v>
      </c>
      <c r="V141" s="123">
        <f t="shared" si="20"/>
        <v>12.41270667054212</v>
      </c>
      <c r="W141" s="123">
        <f t="shared" si="20"/>
        <v>12.542376677476812</v>
      </c>
      <c r="X141" s="123">
        <f t="shared" si="20"/>
        <v>12.674202439719849</v>
      </c>
      <c r="Y141" s="123">
        <f t="shared" si="20"/>
        <v>12.808556303121671</v>
      </c>
      <c r="Z141" s="123">
        <f t="shared" si="20"/>
        <v>12.945334633599419</v>
      </c>
      <c r="AA141" s="123">
        <f t="shared" si="20"/>
        <v>13.084608501315421</v>
      </c>
      <c r="AB141" s="123">
        <f t="shared" si="20"/>
        <v>13.226626176452108</v>
      </c>
      <c r="AC141" s="123">
        <f t="shared" si="20"/>
        <v>13.371423075244216</v>
      </c>
      <c r="AD141" s="123">
        <f t="shared" si="20"/>
        <v>13.519011914259249</v>
      </c>
      <c r="AE141" s="123">
        <f t="shared" si="20"/>
        <v>13.669545411153711</v>
      </c>
      <c r="AF141" s="123">
        <f t="shared" si="20"/>
        <v>13.822862291328478</v>
      </c>
      <c r="AG141" s="123">
        <f t="shared" si="20"/>
        <v>13.979308992113276</v>
      </c>
      <c r="AH141" s="123">
        <f t="shared" si="20"/>
        <v>14.138753831668877</v>
      </c>
      <c r="AI141" s="123">
        <f t="shared" si="20"/>
        <v>14.301298067149636</v>
      </c>
      <c r="AJ141" s="123">
        <f t="shared" si="20"/>
        <v>14.466749167346578</v>
      </c>
      <c r="AK141" s="115"/>
    </row>
    <row r="142" spans="1:37" s="98" customFormat="1" ht="15" hidden="1" customHeight="1" x14ac:dyDescent="0.55000000000000004">
      <c r="A142" s="102" t="s">
        <v>385</v>
      </c>
      <c r="B142" s="106" t="s">
        <v>246</v>
      </c>
      <c r="C142" s="123">
        <f>'AEO49'!C146*TX_AEO49!$B$2</f>
        <v>7.6803798240000001</v>
      </c>
      <c r="D142" s="123">
        <f t="shared" si="21"/>
        <v>7.7515229448175136</v>
      </c>
      <c r="E142" s="123">
        <f t="shared" si="20"/>
        <v>7.8236073686044634</v>
      </c>
      <c r="F142" s="123">
        <f t="shared" si="20"/>
        <v>7.89675037100114</v>
      </c>
      <c r="G142" s="123">
        <f t="shared" si="20"/>
        <v>7.9709310636670851</v>
      </c>
      <c r="H142" s="123">
        <f t="shared" si="20"/>
        <v>8.0463402739837839</v>
      </c>
      <c r="I142" s="123">
        <f t="shared" si="20"/>
        <v>8.1230148220767937</v>
      </c>
      <c r="J142" s="123">
        <f t="shared" si="20"/>
        <v>8.201045430611245</v>
      </c>
      <c r="K142" s="123">
        <f t="shared" si="20"/>
        <v>8.2805640678736854</v>
      </c>
      <c r="L142" s="123">
        <f t="shared" si="20"/>
        <v>8.3611923539680788</v>
      </c>
      <c r="M142" s="123">
        <f t="shared" si="20"/>
        <v>8.4432148482782292</v>
      </c>
      <c r="N142" s="123">
        <f t="shared" si="20"/>
        <v>8.526564814326564</v>
      </c>
      <c r="O142" s="123">
        <f t="shared" si="20"/>
        <v>8.6113773182467348</v>
      </c>
      <c r="P142" s="123">
        <f t="shared" si="20"/>
        <v>8.6975463251579317</v>
      </c>
      <c r="Q142" s="123">
        <f t="shared" si="20"/>
        <v>8.7851511399459703</v>
      </c>
      <c r="R142" s="123">
        <f t="shared" si="20"/>
        <v>8.8741080322291754</v>
      </c>
      <c r="S142" s="123">
        <f t="shared" si="20"/>
        <v>8.9644074429364906</v>
      </c>
      <c r="T142" s="123">
        <f t="shared" si="20"/>
        <v>9.0562199306783633</v>
      </c>
      <c r="U142" s="123">
        <f t="shared" si="20"/>
        <v>9.1494387524946479</v>
      </c>
      <c r="V142" s="123">
        <f t="shared" si="20"/>
        <v>9.2442632327188807</v>
      </c>
      <c r="W142" s="123">
        <f t="shared" si="20"/>
        <v>9.3408339250995809</v>
      </c>
      <c r="X142" s="123">
        <f t="shared" si="20"/>
        <v>9.4390100988683958</v>
      </c>
      <c r="Y142" s="123">
        <f t="shared" si="20"/>
        <v>9.5390690555959186</v>
      </c>
      <c r="Z142" s="123">
        <f t="shared" si="20"/>
        <v>9.6409336146343456</v>
      </c>
      <c r="AA142" s="123">
        <f t="shared" si="20"/>
        <v>9.744656704914167</v>
      </c>
      <c r="AB142" s="123">
        <f t="shared" si="20"/>
        <v>9.8504232236524167</v>
      </c>
      <c r="AC142" s="123">
        <f t="shared" si="20"/>
        <v>9.9582595468044204</v>
      </c>
      <c r="AD142" s="123">
        <f t="shared" si="20"/>
        <v>10.068175144931315</v>
      </c>
      <c r="AE142" s="123">
        <f t="shared" si="20"/>
        <v>10.18028375327671</v>
      </c>
      <c r="AF142" s="123">
        <f t="shared" si="20"/>
        <v>10.294465263882959</v>
      </c>
      <c r="AG142" s="123">
        <f t="shared" si="20"/>
        <v>10.410977683158707</v>
      </c>
      <c r="AH142" s="123">
        <f t="shared" si="20"/>
        <v>10.529722942115692</v>
      </c>
      <c r="AI142" s="123">
        <f t="shared" si="20"/>
        <v>10.650776451203372</v>
      </c>
      <c r="AJ142" s="123">
        <f t="shared" si="20"/>
        <v>10.773994824355878</v>
      </c>
      <c r="AK142" s="115"/>
    </row>
    <row r="143" spans="1:37" s="98" customFormat="1" ht="15" hidden="1" customHeight="1" x14ac:dyDescent="0.55000000000000004">
      <c r="A143" s="102" t="s">
        <v>386</v>
      </c>
      <c r="B143" s="106" t="s">
        <v>248</v>
      </c>
      <c r="C143" s="123">
        <f>'AEO49'!C147*TX_AEO49!$B$2</f>
        <v>13.761416268</v>
      </c>
      <c r="D143" s="123">
        <f t="shared" si="21"/>
        <v>13.888887841360877</v>
      </c>
      <c r="E143" s="123">
        <f t="shared" si="20"/>
        <v>14.018046006048428</v>
      </c>
      <c r="F143" s="123">
        <f t="shared" si="20"/>
        <v>14.149100892152715</v>
      </c>
      <c r="G143" s="123">
        <f t="shared" si="20"/>
        <v>14.282015072729397</v>
      </c>
      <c r="H143" s="123">
        <f t="shared" si="20"/>
        <v>14.417130465117479</v>
      </c>
      <c r="I143" s="123">
        <f t="shared" si="20"/>
        <v>14.554513042235804</v>
      </c>
      <c r="J143" s="123">
        <f t="shared" si="20"/>
        <v>14.694325357550268</v>
      </c>
      <c r="K143" s="123">
        <f t="shared" si="20"/>
        <v>14.836803866882979</v>
      </c>
      <c r="L143" s="123">
        <f t="shared" si="20"/>
        <v>14.981270603339574</v>
      </c>
      <c r="M143" s="123">
        <f t="shared" si="20"/>
        <v>15.128235429742361</v>
      </c>
      <c r="N143" s="123">
        <f t="shared" si="20"/>
        <v>15.277578770175936</v>
      </c>
      <c r="O143" s="123">
        <f t="shared" si="20"/>
        <v>15.429542631068559</v>
      </c>
      <c r="P143" s="123">
        <f t="shared" si="20"/>
        <v>15.583937023101058</v>
      </c>
      <c r="Q143" s="123">
        <f t="shared" si="20"/>
        <v>15.740904041790944</v>
      </c>
      <c r="R143" s="123">
        <f t="shared" si="20"/>
        <v>15.900293662183348</v>
      </c>
      <c r="S143" s="123">
        <f t="shared" si="20"/>
        <v>16.062088756693566</v>
      </c>
      <c r="T143" s="123">
        <f t="shared" si="20"/>
        <v>16.226594925837496</v>
      </c>
      <c r="U143" s="123">
        <f t="shared" si="20"/>
        <v>16.393620911585984</v>
      </c>
      <c r="V143" s="123">
        <f t="shared" si="20"/>
        <v>16.563523855797772</v>
      </c>
      <c r="W143" s="123">
        <f t="shared" si="20"/>
        <v>16.736555597403445</v>
      </c>
      <c r="X143" s="123">
        <f t="shared" si="20"/>
        <v>16.91246398029492</v>
      </c>
      <c r="Y143" s="123">
        <f t="shared" si="20"/>
        <v>17.091745863017238</v>
      </c>
      <c r="Z143" s="123">
        <f t="shared" si="20"/>
        <v>17.27426295618282</v>
      </c>
      <c r="AA143" s="123">
        <f t="shared" si="20"/>
        <v>17.460110095862508</v>
      </c>
      <c r="AB143" s="123">
        <f t="shared" si="20"/>
        <v>17.649618573949237</v>
      </c>
      <c r="AC143" s="123">
        <f t="shared" si="20"/>
        <v>17.842835649889686</v>
      </c>
      <c r="AD143" s="123">
        <f t="shared" si="20"/>
        <v>18.039778292679795</v>
      </c>
      <c r="AE143" s="123">
        <f t="shared" si="20"/>
        <v>18.240650288859754</v>
      </c>
      <c r="AF143" s="123">
        <f t="shared" si="20"/>
        <v>18.445236433499581</v>
      </c>
      <c r="AG143" s="123">
        <f t="shared" si="20"/>
        <v>18.653999012797421</v>
      </c>
      <c r="AH143" s="123">
        <f t="shared" si="20"/>
        <v>18.866762310421347</v>
      </c>
      <c r="AI143" s="123">
        <f t="shared" si="20"/>
        <v>19.083661443984003</v>
      </c>
      <c r="AJ143" s="123">
        <f t="shared" si="20"/>
        <v>19.304439499714881</v>
      </c>
      <c r="AK143" s="115"/>
    </row>
    <row r="144" spans="1:37" s="98" customFormat="1" ht="15" hidden="1" customHeight="1" x14ac:dyDescent="0.55000000000000004">
      <c r="A144" s="102" t="s">
        <v>387</v>
      </c>
      <c r="B144" s="106" t="s">
        <v>270</v>
      </c>
      <c r="C144" s="123">
        <f>'AEO49'!C148*TX_AEO49!$B$2</f>
        <v>14.116286826000001</v>
      </c>
      <c r="D144" s="123">
        <f t="shared" si="21"/>
        <v>14.247045554366348</v>
      </c>
      <c r="E144" s="123">
        <f t="shared" si="20"/>
        <v>14.379534366792498</v>
      </c>
      <c r="F144" s="123">
        <f t="shared" si="20"/>
        <v>14.513968812068221</v>
      </c>
      <c r="G144" s="123">
        <f t="shared" si="20"/>
        <v>14.650310498107189</v>
      </c>
      <c r="H144" s="123">
        <f t="shared" si="20"/>
        <v>14.788910159392989</v>
      </c>
      <c r="I144" s="123">
        <f t="shared" si="20"/>
        <v>14.929835470111694</v>
      </c>
      <c r="J144" s="123">
        <f t="shared" si="20"/>
        <v>15.073253175553502</v>
      </c>
      <c r="K144" s="123">
        <f t="shared" si="20"/>
        <v>15.219405829111286</v>
      </c>
      <c r="L144" s="123">
        <f t="shared" si="20"/>
        <v>15.367597980916154</v>
      </c>
      <c r="M144" s="123">
        <f t="shared" si="20"/>
        <v>15.518352641805178</v>
      </c>
      <c r="N144" s="123">
        <f t="shared" si="20"/>
        <v>15.671547152316101</v>
      </c>
      <c r="O144" s="123">
        <f t="shared" si="20"/>
        <v>15.827429759583412</v>
      </c>
      <c r="P144" s="123">
        <f t="shared" si="20"/>
        <v>15.985805574965486</v>
      </c>
      <c r="Q144" s="123">
        <f t="shared" si="20"/>
        <v>16.146820358247712</v>
      </c>
      <c r="R144" s="123">
        <f t="shared" si="20"/>
        <v>16.310320215728108</v>
      </c>
      <c r="S144" s="123">
        <f t="shared" si="20"/>
        <v>16.476287578146827</v>
      </c>
      <c r="T144" s="123">
        <f t="shared" si="20"/>
        <v>16.645035926649452</v>
      </c>
      <c r="U144" s="123">
        <f t="shared" si="20"/>
        <v>16.816369071167703</v>
      </c>
      <c r="V144" s="123">
        <f t="shared" si="20"/>
        <v>16.990653363305029</v>
      </c>
      <c r="W144" s="123">
        <f t="shared" si="20"/>
        <v>17.168147136252497</v>
      </c>
      <c r="X144" s="123">
        <f t="shared" si="20"/>
        <v>17.348591731462374</v>
      </c>
      <c r="Y144" s="123">
        <f t="shared" si="20"/>
        <v>17.532496820148523</v>
      </c>
      <c r="Z144" s="123">
        <f t="shared" si="20"/>
        <v>17.719720546805515</v>
      </c>
      <c r="AA144" s="123">
        <f t="shared" si="20"/>
        <v>17.910360193075835</v>
      </c>
      <c r="AB144" s="123">
        <f t="shared" si="20"/>
        <v>18.104755593994827</v>
      </c>
      <c r="AC144" s="123">
        <f t="shared" si="20"/>
        <v>18.302955227705404</v>
      </c>
      <c r="AD144" s="123">
        <f t="shared" si="20"/>
        <v>18.50497650078907</v>
      </c>
      <c r="AE144" s="123">
        <f t="shared" si="20"/>
        <v>18.711028454902333</v>
      </c>
      <c r="AF144" s="123">
        <f t="shared" si="20"/>
        <v>18.920890335548794</v>
      </c>
      <c r="AG144" s="123">
        <f t="shared" si="20"/>
        <v>19.135036350065956</v>
      </c>
      <c r="AH144" s="123">
        <f t="shared" si="20"/>
        <v>19.353286250862066</v>
      </c>
      <c r="AI144" s="123">
        <f t="shared" si="20"/>
        <v>19.57577863987591</v>
      </c>
      <c r="AJ144" s="123">
        <f t="shared" si="20"/>
        <v>19.802249978209801</v>
      </c>
      <c r="AK144" s="115"/>
    </row>
    <row r="145" spans="1:37" s="98" customFormat="1" ht="15" hidden="1" customHeight="1" x14ac:dyDescent="0.55000000000000004">
      <c r="A145" s="102" t="s">
        <v>388</v>
      </c>
      <c r="B145" s="106" t="s">
        <v>244</v>
      </c>
      <c r="C145" s="123">
        <f>'AEO49'!C149*TX_AEO49!$B$2</f>
        <v>6.5280862980000007</v>
      </c>
      <c r="D145" s="123">
        <f t="shared" si="21"/>
        <v>6.5885557595173205</v>
      </c>
      <c r="E145" s="123">
        <f t="shared" si="20"/>
        <v>6.6498252995669347</v>
      </c>
      <c r="F145" s="123">
        <f t="shared" si="20"/>
        <v>6.7119945988310494</v>
      </c>
      <c r="G145" s="123">
        <f t="shared" si="20"/>
        <v>6.7750459028636278</v>
      </c>
      <c r="H145" s="123">
        <f t="shared" si="20"/>
        <v>6.8391414090615319</v>
      </c>
      <c r="I145" s="123">
        <f t="shared" si="20"/>
        <v>6.9043124133974398</v>
      </c>
      <c r="J145" s="123">
        <f t="shared" si="20"/>
        <v>6.9706360273424934</v>
      </c>
      <c r="K145" s="123">
        <f t="shared" si="20"/>
        <v>7.038224419875692</v>
      </c>
      <c r="L145" s="123">
        <f t="shared" si="20"/>
        <v>7.1067559797393436</v>
      </c>
      <c r="M145" s="123">
        <f t="shared" si="20"/>
        <v>7.1764725736453734</v>
      </c>
      <c r="N145" s="123">
        <f t="shared" si="20"/>
        <v>7.2473174776433007</v>
      </c>
      <c r="O145" s="123">
        <f t="shared" si="20"/>
        <v>7.3194054937867499</v>
      </c>
      <c r="P145" s="123">
        <f t="shared" si="20"/>
        <v>7.3926464956928628</v>
      </c>
      <c r="Q145" s="123">
        <f t="shared" si="20"/>
        <v>7.4671078900720245</v>
      </c>
      <c r="R145" s="123">
        <f t="shared" si="20"/>
        <v>7.5427185086786723</v>
      </c>
      <c r="S145" s="123">
        <f t="shared" si="20"/>
        <v>7.6194702265968228</v>
      </c>
      <c r="T145" s="123">
        <f t="shared" si="20"/>
        <v>7.6975080133922242</v>
      </c>
      <c r="U145" s="123">
        <f t="shared" si="20"/>
        <v>7.7767411408363891</v>
      </c>
      <c r="V145" s="123">
        <f t="shared" si="20"/>
        <v>7.8573390284737217</v>
      </c>
      <c r="W145" s="123">
        <f t="shared" si="20"/>
        <v>7.939421142661466</v>
      </c>
      <c r="X145" s="123">
        <f t="shared" si="20"/>
        <v>8.0228678665809703</v>
      </c>
      <c r="Y145" s="123">
        <f t="shared" si="20"/>
        <v>8.1079148980264701</v>
      </c>
      <c r="Z145" s="123">
        <f t="shared" si="20"/>
        <v>8.1944966358244642</v>
      </c>
      <c r="AA145" s="123">
        <f t="shared" si="20"/>
        <v>8.2826580679356798</v>
      </c>
      <c r="AB145" s="123">
        <f t="shared" si="20"/>
        <v>8.3725563512998384</v>
      </c>
      <c r="AC145" s="123">
        <f t="shared" ref="E145:AJ153" si="22">AB145*AC$6</f>
        <v>8.4642139046666021</v>
      </c>
      <c r="AD145" s="123">
        <f t="shared" si="22"/>
        <v>8.5576387777212464</v>
      </c>
      <c r="AE145" s="123">
        <f t="shared" si="22"/>
        <v>8.6529276419178434</v>
      </c>
      <c r="AF145" s="123">
        <f t="shared" si="22"/>
        <v>8.7499784091916677</v>
      </c>
      <c r="AG145" s="123">
        <f t="shared" si="22"/>
        <v>8.8490103770435802</v>
      </c>
      <c r="AH145" s="123">
        <f t="shared" si="22"/>
        <v>8.9499401898540398</v>
      </c>
      <c r="AI145" s="123">
        <f t="shared" si="22"/>
        <v>9.0528319441824792</v>
      </c>
      <c r="AJ145" s="123">
        <f t="shared" si="22"/>
        <v>9.1575637662891367</v>
      </c>
      <c r="AK145" s="115"/>
    </row>
    <row r="146" spans="1:37" s="98" customFormat="1" ht="15" hidden="1" customHeight="1" x14ac:dyDescent="0.55000000000000004">
      <c r="A146" s="102" t="s">
        <v>389</v>
      </c>
      <c r="B146" s="106" t="s">
        <v>246</v>
      </c>
      <c r="C146" s="123">
        <f>'AEO49'!C150*TX_AEO49!$B$2</f>
        <v>1.9073828970000002</v>
      </c>
      <c r="D146" s="123">
        <f t="shared" si="21"/>
        <v>1.9250509257949429</v>
      </c>
      <c r="E146" s="123">
        <f t="shared" si="22"/>
        <v>1.9429527223495462</v>
      </c>
      <c r="F146" s="123">
        <f t="shared" si="22"/>
        <v>1.9611174114669645</v>
      </c>
      <c r="G146" s="123">
        <f t="shared" si="22"/>
        <v>1.9795398056350888</v>
      </c>
      <c r="H146" s="123">
        <f t="shared" si="22"/>
        <v>1.9982672958543732</v>
      </c>
      <c r="I146" s="123">
        <f t="shared" si="22"/>
        <v>2.017309026213959</v>
      </c>
      <c r="J146" s="123">
        <f t="shared" si="22"/>
        <v>2.0366875272219471</v>
      </c>
      <c r="K146" s="123">
        <f t="shared" si="22"/>
        <v>2.0564355725247556</v>
      </c>
      <c r="L146" s="123">
        <f t="shared" si="22"/>
        <v>2.076459193417866</v>
      </c>
      <c r="M146" s="123">
        <f t="shared" si="22"/>
        <v>2.096829058763273</v>
      </c>
      <c r="N146" s="123">
        <f t="shared" si="22"/>
        <v>2.1175285948994071</v>
      </c>
      <c r="O146" s="123">
        <f t="shared" si="22"/>
        <v>2.1385913448071099</v>
      </c>
      <c r="P146" s="123">
        <f t="shared" si="22"/>
        <v>2.1599909752681321</v>
      </c>
      <c r="Q146" s="123">
        <f t="shared" si="22"/>
        <v>2.1817471812437019</v>
      </c>
      <c r="R146" s="123">
        <f t="shared" si="22"/>
        <v>2.203839168723416</v>
      </c>
      <c r="S146" s="123">
        <f t="shared" si="22"/>
        <v>2.2262645637610552</v>
      </c>
      <c r="T146" s="123">
        <f t="shared" si="22"/>
        <v>2.2490657237118485</v>
      </c>
      <c r="U146" s="123">
        <f t="shared" si="22"/>
        <v>2.2722161395096792</v>
      </c>
      <c r="V146" s="123">
        <f t="shared" si="22"/>
        <v>2.2957653123294186</v>
      </c>
      <c r="W146" s="123">
        <f t="shared" si="22"/>
        <v>2.3197481479728861</v>
      </c>
      <c r="X146" s="123">
        <f t="shared" si="22"/>
        <v>2.344129696676295</v>
      </c>
      <c r="Y146" s="123">
        <f t="shared" si="22"/>
        <v>2.3689788248609922</v>
      </c>
      <c r="Z146" s="123">
        <f t="shared" si="22"/>
        <v>2.3942763651093539</v>
      </c>
      <c r="AA146" s="123">
        <f t="shared" si="22"/>
        <v>2.4200354620495208</v>
      </c>
      <c r="AB146" s="123">
        <f t="shared" si="22"/>
        <v>2.4463020339560519</v>
      </c>
      <c r="AC146" s="123">
        <f t="shared" si="22"/>
        <v>2.4730826311620344</v>
      </c>
      <c r="AD146" s="123">
        <f t="shared" si="22"/>
        <v>2.5003796056327028</v>
      </c>
      <c r="AE146" s="123">
        <f t="shared" si="22"/>
        <v>2.5282212029318729</v>
      </c>
      <c r="AF146" s="123">
        <f t="shared" si="22"/>
        <v>2.5565775948649168</v>
      </c>
      <c r="AG146" s="123">
        <f t="shared" si="22"/>
        <v>2.585512855998775</v>
      </c>
      <c r="AH146" s="123">
        <f t="shared" si="22"/>
        <v>2.6150026314037143</v>
      </c>
      <c r="AI146" s="123">
        <f t="shared" si="22"/>
        <v>2.6450656488776891</v>
      </c>
      <c r="AJ146" s="123">
        <f t="shared" si="22"/>
        <v>2.6756662992274074</v>
      </c>
      <c r="AK146" s="115"/>
    </row>
    <row r="147" spans="1:37" s="98" customFormat="1" ht="15" hidden="1" customHeight="1" x14ac:dyDescent="0.55000000000000004">
      <c r="A147" s="102" t="s">
        <v>390</v>
      </c>
      <c r="B147" s="106" t="s">
        <v>248</v>
      </c>
      <c r="C147" s="123">
        <f>'AEO49'!C151*TX_AEO49!$B$2</f>
        <v>5.680817793000001</v>
      </c>
      <c r="D147" s="123">
        <f t="shared" si="21"/>
        <v>5.7334390325546867</v>
      </c>
      <c r="E147" s="123">
        <f t="shared" si="22"/>
        <v>5.7867565098970752</v>
      </c>
      <c r="F147" s="123">
        <f t="shared" si="22"/>
        <v>5.840856968334049</v>
      </c>
      <c r="G147" s="123">
        <f t="shared" si="22"/>
        <v>5.8957249577369861</v>
      </c>
      <c r="H147" s="123">
        <f t="shared" si="22"/>
        <v>5.9515016241961822</v>
      </c>
      <c r="I147" s="123">
        <f t="shared" si="22"/>
        <v>6.0082142018366662</v>
      </c>
      <c r="J147" s="123">
        <f t="shared" si="22"/>
        <v>6.0659297939713097</v>
      </c>
      <c r="K147" s="123">
        <f t="shared" si="22"/>
        <v>6.12474601137035</v>
      </c>
      <c r="L147" s="123">
        <f t="shared" si="22"/>
        <v>6.1843829841191251</v>
      </c>
      <c r="M147" s="123">
        <f t="shared" si="22"/>
        <v>6.2450511874867898</v>
      </c>
      <c r="N147" s="123">
        <f t="shared" si="22"/>
        <v>6.306701259621728</v>
      </c>
      <c r="O147" s="123">
        <f t="shared" si="22"/>
        <v>6.3694331026268118</v>
      </c>
      <c r="P147" s="123">
        <f t="shared" si="22"/>
        <v>6.4331682874592886</v>
      </c>
      <c r="Q147" s="123">
        <f t="shared" si="22"/>
        <v>6.4979654722346067</v>
      </c>
      <c r="R147" s="123">
        <f t="shared" si="22"/>
        <v>6.5637627255049829</v>
      </c>
      <c r="S147" s="123">
        <f t="shared" si="22"/>
        <v>6.6305529768725737</v>
      </c>
      <c r="T147" s="123">
        <f t="shared" si="22"/>
        <v>6.6984623805655783</v>
      </c>
      <c r="U147" s="123">
        <f t="shared" si="22"/>
        <v>6.7674119838080706</v>
      </c>
      <c r="V147" s="123">
        <f t="shared" si="22"/>
        <v>6.8375492174884291</v>
      </c>
      <c r="W147" s="123">
        <f t="shared" si="22"/>
        <v>6.9089780426416221</v>
      </c>
      <c r="X147" s="123">
        <f t="shared" si="22"/>
        <v>6.9815943672993876</v>
      </c>
      <c r="Y147" s="123">
        <f t="shared" si="22"/>
        <v>7.0556032984658525</v>
      </c>
      <c r="Z147" s="123">
        <f t="shared" si="22"/>
        <v>7.130947749225089</v>
      </c>
      <c r="AA147" s="123">
        <f t="shared" si="22"/>
        <v>7.2076668686318266</v>
      </c>
      <c r="AB147" s="123">
        <f t="shared" si="22"/>
        <v>7.2858974165110322</v>
      </c>
      <c r="AC147" s="123">
        <f t="shared" si="22"/>
        <v>7.3656589019234238</v>
      </c>
      <c r="AD147" s="123">
        <f t="shared" si="22"/>
        <v>7.4469583298001956</v>
      </c>
      <c r="AE147" s="123">
        <f t="shared" si="22"/>
        <v>7.5298798247823671</v>
      </c>
      <c r="AF147" s="123">
        <f t="shared" si="22"/>
        <v>7.6143345486303584</v>
      </c>
      <c r="AG147" s="123">
        <f t="shared" si="22"/>
        <v>7.7005133366193137</v>
      </c>
      <c r="AH147" s="123">
        <f t="shared" si="22"/>
        <v>7.7883436517046825</v>
      </c>
      <c r="AI147" s="123">
        <f t="shared" si="22"/>
        <v>7.8778812714694597</v>
      </c>
      <c r="AJ147" s="123">
        <f t="shared" si="22"/>
        <v>7.9690201399459824</v>
      </c>
      <c r="AK147" s="115"/>
    </row>
    <row r="148" spans="1:37" s="98" customFormat="1" ht="15" hidden="1" customHeight="1" x14ac:dyDescent="0.55000000000000004">
      <c r="A148" s="102" t="s">
        <v>391</v>
      </c>
      <c r="B148" s="106" t="s">
        <v>275</v>
      </c>
      <c r="C148" s="123">
        <f>'AEO49'!C152*TX_AEO49!$B$2</f>
        <v>9.2809956329999999</v>
      </c>
      <c r="D148" s="123">
        <f t="shared" si="21"/>
        <v>9.366965208562144</v>
      </c>
      <c r="E148" s="123">
        <f t="shared" si="22"/>
        <v>9.4540722576540954</v>
      </c>
      <c r="F148" s="123">
        <f t="shared" si="22"/>
        <v>9.5424584965360317</v>
      </c>
      <c r="G148" s="123">
        <f t="shared" si="22"/>
        <v>9.6320986836702911</v>
      </c>
      <c r="H148" s="123">
        <f t="shared" si="22"/>
        <v>9.723223415477209</v>
      </c>
      <c r="I148" s="123">
        <f t="shared" si="22"/>
        <v>9.8158771855146991</v>
      </c>
      <c r="J148" s="123">
        <f t="shared" si="22"/>
        <v>9.9101696233425205</v>
      </c>
      <c r="K148" s="123">
        <f t="shared" si="22"/>
        <v>10.006260199861751</v>
      </c>
      <c r="L148" s="123">
        <f t="shared" si="22"/>
        <v>10.103691679591437</v>
      </c>
      <c r="M148" s="123">
        <f t="shared" si="22"/>
        <v>10.202807925004388</v>
      </c>
      <c r="N148" s="123">
        <f t="shared" si="22"/>
        <v>10.303528291526886</v>
      </c>
      <c r="O148" s="123">
        <f t="shared" si="22"/>
        <v>10.406015993508394</v>
      </c>
      <c r="P148" s="123">
        <f t="shared" si="22"/>
        <v>10.510142898058573</v>
      </c>
      <c r="Q148" s="123">
        <f t="shared" si="22"/>
        <v>10.616004837456007</v>
      </c>
      <c r="R148" s="123">
        <f t="shared" si="22"/>
        <v>10.723500631638709</v>
      </c>
      <c r="S148" s="123">
        <f t="shared" si="22"/>
        <v>10.832618729394531</v>
      </c>
      <c r="T148" s="123">
        <f t="shared" si="22"/>
        <v>10.943565234295821</v>
      </c>
      <c r="U148" s="123">
        <f t="shared" si="22"/>
        <v>11.056211157806899</v>
      </c>
      <c r="V148" s="123">
        <f t="shared" si="22"/>
        <v>11.170797364092236</v>
      </c>
      <c r="W148" s="123">
        <f t="shared" si="22"/>
        <v>11.28749369875271</v>
      </c>
      <c r="X148" s="123">
        <f t="shared" si="22"/>
        <v>11.406130102276107</v>
      </c>
      <c r="Y148" s="123">
        <f t="shared" si="22"/>
        <v>11.527041666770454</v>
      </c>
      <c r="Z148" s="123">
        <f t="shared" si="22"/>
        <v>11.650135126893204</v>
      </c>
      <c r="AA148" s="123">
        <f t="shared" si="22"/>
        <v>11.775474442133858</v>
      </c>
      <c r="AB148" s="123">
        <f t="shared" si="22"/>
        <v>11.90328304288299</v>
      </c>
      <c r="AC148" s="123">
        <f t="shared" si="22"/>
        <v>12.033592801929682</v>
      </c>
      <c r="AD148" s="123">
        <f t="shared" si="22"/>
        <v>12.166415163530415</v>
      </c>
      <c r="AE148" s="123">
        <f t="shared" si="22"/>
        <v>12.301887565718648</v>
      </c>
      <c r="AF148" s="123">
        <f t="shared" si="22"/>
        <v>12.439864869652823</v>
      </c>
      <c r="AG148" s="123">
        <f t="shared" si="22"/>
        <v>12.580658851105332</v>
      </c>
      <c r="AH148" s="123">
        <f t="shared" si="22"/>
        <v>12.724151003195963</v>
      </c>
      <c r="AI148" s="123">
        <f t="shared" si="22"/>
        <v>12.870432452153908</v>
      </c>
      <c r="AJ148" s="123">
        <f t="shared" si="22"/>
        <v>13.019329929796907</v>
      </c>
      <c r="AK148" s="115"/>
    </row>
    <row r="149" spans="1:37" s="98" customFormat="1" ht="15" hidden="1" customHeight="1" x14ac:dyDescent="0.55000000000000004">
      <c r="A149" s="102" t="s">
        <v>392</v>
      </c>
      <c r="B149" s="106" t="s">
        <v>244</v>
      </c>
      <c r="C149" s="123">
        <f>'AEO49'!C153*TX_AEO49!$B$2</f>
        <v>4.7968197569999997</v>
      </c>
      <c r="D149" s="123">
        <f t="shared" si="21"/>
        <v>4.8412525500821459</v>
      </c>
      <c r="E149" s="123">
        <f t="shared" si="22"/>
        <v>4.88627323865704</v>
      </c>
      <c r="F149" s="123">
        <f t="shared" si="22"/>
        <v>4.9319550678142798</v>
      </c>
      <c r="G149" s="123">
        <f t="shared" si="22"/>
        <v>4.9782849916360199</v>
      </c>
      <c r="H149" s="123">
        <f t="shared" si="22"/>
        <v>5.0253821923208841</v>
      </c>
      <c r="I149" s="123">
        <f t="shared" si="22"/>
        <v>5.0732696660630419</v>
      </c>
      <c r="J149" s="123">
        <f t="shared" si="22"/>
        <v>5.1220040741582196</v>
      </c>
      <c r="K149" s="123">
        <f t="shared" si="22"/>
        <v>5.1716678380619605</v>
      </c>
      <c r="L149" s="123">
        <f t="shared" si="22"/>
        <v>5.2220246387115941</v>
      </c>
      <c r="M149" s="123">
        <f t="shared" si="22"/>
        <v>5.2732521990981107</v>
      </c>
      <c r="N149" s="123">
        <f t="shared" si="22"/>
        <v>5.3253088386195788</v>
      </c>
      <c r="O149" s="123">
        <f t="shared" si="22"/>
        <v>5.3782789135074935</v>
      </c>
      <c r="P149" s="123">
        <f t="shared" si="22"/>
        <v>5.4320961991449934</v>
      </c>
      <c r="Q149" s="123">
        <f t="shared" si="22"/>
        <v>5.4868102257964422</v>
      </c>
      <c r="R149" s="123">
        <f t="shared" si="22"/>
        <v>5.5423686992318313</v>
      </c>
      <c r="S149" s="123">
        <f t="shared" si="22"/>
        <v>5.5987656492853661</v>
      </c>
      <c r="T149" s="123">
        <f t="shared" si="22"/>
        <v>5.6561075991930165</v>
      </c>
      <c r="U149" s="123">
        <f t="shared" si="22"/>
        <v>5.7143278821034169</v>
      </c>
      <c r="V149" s="123">
        <f t="shared" si="22"/>
        <v>5.773550987029231</v>
      </c>
      <c r="W149" s="123">
        <f t="shared" si="22"/>
        <v>5.8338646975193527</v>
      </c>
      <c r="X149" s="123">
        <f t="shared" si="22"/>
        <v>5.8951811194662618</v>
      </c>
      <c r="Y149" s="123">
        <f t="shared" si="22"/>
        <v>5.9576734429572911</v>
      </c>
      <c r="Z149" s="123">
        <f t="shared" si="22"/>
        <v>6.0212934644315865</v>
      </c>
      <c r="AA149" s="123">
        <f t="shared" si="22"/>
        <v>6.0860742409182658</v>
      </c>
      <c r="AB149" s="123">
        <f t="shared" si="22"/>
        <v>6.1521312509019879</v>
      </c>
      <c r="AC149" s="123">
        <f t="shared" si="22"/>
        <v>6.219480967617999</v>
      </c>
      <c r="AD149" s="123">
        <f t="shared" si="22"/>
        <v>6.2881293059527774</v>
      </c>
      <c r="AE149" s="123">
        <f t="shared" si="22"/>
        <v>6.3581472998234103</v>
      </c>
      <c r="AF149" s="123">
        <f t="shared" si="22"/>
        <v>6.4294599352022832</v>
      </c>
      <c r="AG149" s="123">
        <f t="shared" si="22"/>
        <v>6.502228351286516</v>
      </c>
      <c r="AH149" s="123">
        <f t="shared" si="22"/>
        <v>6.5763912985974073</v>
      </c>
      <c r="AI149" s="123">
        <f t="shared" si="22"/>
        <v>6.6519958751095549</v>
      </c>
      <c r="AJ149" s="123">
        <f t="shared" si="22"/>
        <v>6.728952528336051</v>
      </c>
      <c r="AK149" s="115"/>
    </row>
    <row r="150" spans="1:37" s="98" customFormat="1" ht="15" hidden="1" customHeight="1" x14ac:dyDescent="0.55000000000000004">
      <c r="A150" s="102" t="s">
        <v>393</v>
      </c>
      <c r="B150" s="106" t="s">
        <v>246</v>
      </c>
      <c r="C150" s="123">
        <f>'AEO49'!C154*TX_AEO49!$B$2</f>
        <v>3.0326559569999998</v>
      </c>
      <c r="D150" s="123">
        <f t="shared" si="21"/>
        <v>3.0607473553541031</v>
      </c>
      <c r="E150" s="123">
        <f t="shared" si="22"/>
        <v>3.0892104342921125</v>
      </c>
      <c r="F150" s="123">
        <f t="shared" si="22"/>
        <v>3.118091500985976</v>
      </c>
      <c r="G150" s="123">
        <f t="shared" si="22"/>
        <v>3.1473823075167657</v>
      </c>
      <c r="H150" s="123">
        <f t="shared" si="22"/>
        <v>3.1771582035167243</v>
      </c>
      <c r="I150" s="123">
        <f t="shared" si="22"/>
        <v>3.2074337276904035</v>
      </c>
      <c r="J150" s="123">
        <f t="shared" si="22"/>
        <v>3.2382447025670462</v>
      </c>
      <c r="K150" s="123">
        <f t="shared" si="22"/>
        <v>3.2696432368208992</v>
      </c>
      <c r="L150" s="123">
        <f t="shared" si="22"/>
        <v>3.3014799242934099</v>
      </c>
      <c r="M150" s="123">
        <f t="shared" si="22"/>
        <v>3.3338671254055714</v>
      </c>
      <c r="N150" s="123">
        <f t="shared" si="22"/>
        <v>3.3667784887553833</v>
      </c>
      <c r="O150" s="123">
        <f t="shared" si="22"/>
        <v>3.4002673462254083</v>
      </c>
      <c r="P150" s="123">
        <f t="shared" si="22"/>
        <v>3.4342918291424418</v>
      </c>
      <c r="Q150" s="123">
        <f t="shared" si="22"/>
        <v>3.4688832516393644</v>
      </c>
      <c r="R150" s="123">
        <f t="shared" si="22"/>
        <v>3.504008552142845</v>
      </c>
      <c r="S150" s="123">
        <f t="shared" si="22"/>
        <v>3.53966395618151</v>
      </c>
      <c r="T150" s="123">
        <f t="shared" si="22"/>
        <v>3.5759168101103369</v>
      </c>
      <c r="U150" s="123">
        <f t="shared" si="22"/>
        <v>3.6127249656656493</v>
      </c>
      <c r="V150" s="123">
        <f t="shared" si="22"/>
        <v>3.6501671275653558</v>
      </c>
      <c r="W150" s="123">
        <f t="shared" si="22"/>
        <v>3.688298794518178</v>
      </c>
      <c r="X150" s="123">
        <f t="shared" si="22"/>
        <v>3.7270643979177764</v>
      </c>
      <c r="Y150" s="123">
        <f t="shared" si="22"/>
        <v>3.7665734323828048</v>
      </c>
      <c r="Z150" s="123">
        <f t="shared" si="22"/>
        <v>3.8067954225517986</v>
      </c>
      <c r="AA150" s="123">
        <f t="shared" si="22"/>
        <v>3.8477512678125509</v>
      </c>
      <c r="AB150" s="123">
        <f t="shared" si="22"/>
        <v>3.8895139762271009</v>
      </c>
      <c r="AC150" s="123">
        <f t="shared" si="22"/>
        <v>3.9320939625405358</v>
      </c>
      <c r="AD150" s="123">
        <f t="shared" si="22"/>
        <v>3.9754949662754191</v>
      </c>
      <c r="AE150" s="123">
        <f t="shared" si="22"/>
        <v>4.0197618966513406</v>
      </c>
      <c r="AF150" s="123">
        <f t="shared" si="22"/>
        <v>4.0648473281344621</v>
      </c>
      <c r="AG150" s="123">
        <f t="shared" si="22"/>
        <v>4.1108531365030716</v>
      </c>
      <c r="AH150" s="123">
        <f t="shared" si="22"/>
        <v>4.1577405984767761</v>
      </c>
      <c r="AI150" s="123">
        <f t="shared" si="22"/>
        <v>4.2055394904408603</v>
      </c>
      <c r="AJ150" s="123">
        <f t="shared" si="22"/>
        <v>4.2541931953247136</v>
      </c>
      <c r="AK150" s="115"/>
    </row>
    <row r="151" spans="1:37" s="98" customFormat="1" ht="15" hidden="1" customHeight="1" x14ac:dyDescent="0.55000000000000004">
      <c r="A151" s="102" t="s">
        <v>394</v>
      </c>
      <c r="B151" s="106" t="s">
        <v>248</v>
      </c>
      <c r="C151" s="123">
        <f>'AEO49'!C155*TX_AEO49!$B$2</f>
        <v>1.4515200000000001</v>
      </c>
      <c r="D151" s="123">
        <f t="shared" si="21"/>
        <v>1.4649653848761943</v>
      </c>
      <c r="E151" s="123">
        <f t="shared" si="22"/>
        <v>1.4785886672154707</v>
      </c>
      <c r="F151" s="123">
        <f t="shared" si="22"/>
        <v>1.4924120110176957</v>
      </c>
      <c r="G151" s="123">
        <f t="shared" si="22"/>
        <v>1.5064314685817612</v>
      </c>
      <c r="H151" s="123">
        <f t="shared" si="22"/>
        <v>1.5206831044991487</v>
      </c>
      <c r="I151" s="123">
        <f t="shared" si="22"/>
        <v>1.535173877429439</v>
      </c>
      <c r="J151" s="123">
        <f t="shared" si="22"/>
        <v>1.5499209331083779</v>
      </c>
      <c r="K151" s="123">
        <f t="shared" si="22"/>
        <v>1.5649492123086461</v>
      </c>
      <c r="L151" s="123">
        <f t="shared" si="22"/>
        <v>1.5801872047665222</v>
      </c>
      <c r="M151" s="123">
        <f t="shared" si="22"/>
        <v>1.595688689545834</v>
      </c>
      <c r="N151" s="123">
        <f t="shared" si="22"/>
        <v>1.6114410540760908</v>
      </c>
      <c r="O151" s="123">
        <f t="shared" si="22"/>
        <v>1.627469824594121</v>
      </c>
      <c r="P151" s="123">
        <f t="shared" si="22"/>
        <v>1.6437549614985352</v>
      </c>
      <c r="Q151" s="123">
        <f t="shared" si="22"/>
        <v>1.6603114526715077</v>
      </c>
      <c r="R151" s="123">
        <f t="shared" si="22"/>
        <v>1.677123473853511</v>
      </c>
      <c r="S151" s="123">
        <f t="shared" si="22"/>
        <v>1.6941892184694614</v>
      </c>
      <c r="T151" s="123">
        <f t="shared" si="22"/>
        <v>1.7115409205025616</v>
      </c>
      <c r="U151" s="123">
        <f t="shared" si="22"/>
        <v>1.7291584065310459</v>
      </c>
      <c r="V151" s="123">
        <f t="shared" si="22"/>
        <v>1.7470793469909143</v>
      </c>
      <c r="W151" s="123">
        <f t="shared" si="22"/>
        <v>1.7653303052269131</v>
      </c>
      <c r="X151" s="123">
        <f t="shared" si="22"/>
        <v>1.783884684439202</v>
      </c>
      <c r="Y151" s="123">
        <f t="shared" si="22"/>
        <v>1.8027948920327495</v>
      </c>
      <c r="Z151" s="123">
        <f t="shared" si="22"/>
        <v>1.8220463415865102</v>
      </c>
      <c r="AA151" s="123">
        <f t="shared" si="22"/>
        <v>1.8416490361736324</v>
      </c>
      <c r="AB151" s="123">
        <f t="shared" si="22"/>
        <v>1.8616379196399435</v>
      </c>
      <c r="AC151" s="123">
        <f t="shared" si="22"/>
        <v>1.8820179767944707</v>
      </c>
      <c r="AD151" s="123">
        <f t="shared" si="22"/>
        <v>1.9027909974847492</v>
      </c>
      <c r="AE151" s="123">
        <f t="shared" si="22"/>
        <v>1.9239784766087644</v>
      </c>
      <c r="AF151" s="123">
        <f t="shared" si="22"/>
        <v>1.9455577148851426</v>
      </c>
      <c r="AG151" s="123">
        <f t="shared" si="22"/>
        <v>1.9675774731135911</v>
      </c>
      <c r="AH151" s="123">
        <f t="shared" si="22"/>
        <v>1.9900192171719566</v>
      </c>
      <c r="AI151" s="123">
        <f t="shared" si="22"/>
        <v>2.012897198930343</v>
      </c>
      <c r="AJ151" s="123">
        <f t="shared" si="22"/>
        <v>2.0361843197624969</v>
      </c>
      <c r="AK151" s="115"/>
    </row>
    <row r="152" spans="1:37" s="98" customFormat="1" ht="15" hidden="1" customHeight="1" x14ac:dyDescent="0.55000000000000004">
      <c r="A152" s="102" t="s">
        <v>395</v>
      </c>
      <c r="B152" s="106" t="s">
        <v>280</v>
      </c>
      <c r="C152" s="123">
        <f>'AEO49'!C156*TX_AEO49!$B$2</f>
        <v>29.705135832</v>
      </c>
      <c r="D152" s="123">
        <f t="shared" si="21"/>
        <v>29.980293586671564</v>
      </c>
      <c r="E152" s="123">
        <f t="shared" si="22"/>
        <v>30.259091985843391</v>
      </c>
      <c r="F152" s="123">
        <f t="shared" si="22"/>
        <v>30.541984612398679</v>
      </c>
      <c r="G152" s="123">
        <f t="shared" si="22"/>
        <v>30.828890677235211</v>
      </c>
      <c r="H152" s="123">
        <f t="shared" si="22"/>
        <v>31.120548236727469</v>
      </c>
      <c r="I152" s="123">
        <f t="shared" si="22"/>
        <v>31.417099698784444</v>
      </c>
      <c r="J152" s="123">
        <f t="shared" si="22"/>
        <v>31.718895948278039</v>
      </c>
      <c r="K152" s="123">
        <f t="shared" si="22"/>
        <v>32.026447394324379</v>
      </c>
      <c r="L152" s="123">
        <f t="shared" si="22"/>
        <v>32.338290590262567</v>
      </c>
      <c r="M152" s="123">
        <f t="shared" si="22"/>
        <v>32.655526116446936</v>
      </c>
      <c r="N152" s="123">
        <f t="shared" si="22"/>
        <v>32.977895858542432</v>
      </c>
      <c r="O152" s="123">
        <f t="shared" si="22"/>
        <v>33.30592220709984</v>
      </c>
      <c r="P152" s="123">
        <f t="shared" si="22"/>
        <v>33.639195054727388</v>
      </c>
      <c r="Q152" s="123">
        <f t="shared" si="22"/>
        <v>33.978021126152143</v>
      </c>
      <c r="R152" s="123">
        <f t="shared" si="22"/>
        <v>34.32207658031183</v>
      </c>
      <c r="S152" s="123">
        <f t="shared" si="22"/>
        <v>34.67132444592238</v>
      </c>
      <c r="T152" s="123">
        <f t="shared" si="22"/>
        <v>35.026424386542992</v>
      </c>
      <c r="U152" s="123">
        <f t="shared" si="22"/>
        <v>35.386963556168268</v>
      </c>
      <c r="V152" s="123">
        <f t="shared" si="22"/>
        <v>35.753712874536305</v>
      </c>
      <c r="W152" s="123">
        <f t="shared" si="22"/>
        <v>36.12721595645354</v>
      </c>
      <c r="X152" s="123">
        <f t="shared" si="22"/>
        <v>36.506928502460127</v>
      </c>
      <c r="Y152" s="123">
        <f t="shared" si="22"/>
        <v>36.893923022120653</v>
      </c>
      <c r="Z152" s="123">
        <f t="shared" si="22"/>
        <v>37.28790100654895</v>
      </c>
      <c r="AA152" s="123">
        <f t="shared" si="22"/>
        <v>37.689067167114203</v>
      </c>
      <c r="AB152" s="123">
        <f t="shared" si="22"/>
        <v>38.098136624301695</v>
      </c>
      <c r="AC152" s="123">
        <f t="shared" si="22"/>
        <v>38.515211391469322</v>
      </c>
      <c r="AD152" s="123">
        <f t="shared" si="22"/>
        <v>38.940328097574422</v>
      </c>
      <c r="AE152" s="123">
        <f t="shared" si="22"/>
        <v>39.373926632432045</v>
      </c>
      <c r="AF152" s="123">
        <f t="shared" si="22"/>
        <v>39.815542458704442</v>
      </c>
      <c r="AG152" s="123">
        <f t="shared" si="22"/>
        <v>40.266173458734663</v>
      </c>
      <c r="AH152" s="123">
        <f t="shared" si="22"/>
        <v>40.725440334534326</v>
      </c>
      <c r="AI152" s="123">
        <f t="shared" si="22"/>
        <v>41.193634748455516</v>
      </c>
      <c r="AJ152" s="123">
        <f t="shared" si="22"/>
        <v>41.670202131237247</v>
      </c>
      <c r="AK152" s="115"/>
    </row>
    <row r="153" spans="1:37" s="98" customFormat="1" ht="15" hidden="1" customHeight="1" x14ac:dyDescent="0.55000000000000004">
      <c r="A153" s="102" t="s">
        <v>396</v>
      </c>
      <c r="B153" s="106" t="s">
        <v>244</v>
      </c>
      <c r="C153" s="123">
        <f>'AEO49'!C157*TX_AEO49!$B$2</f>
        <v>20.093140340999998</v>
      </c>
      <c r="D153" s="123">
        <f t="shared" si="21"/>
        <v>20.27926247865992</v>
      </c>
      <c r="E153" s="123">
        <f t="shared" si="22"/>
        <v>20.467847220136541</v>
      </c>
      <c r="F153" s="123">
        <f t="shared" si="22"/>
        <v>20.659201377847079</v>
      </c>
      <c r="G153" s="123">
        <f t="shared" si="22"/>
        <v>20.853270304447786</v>
      </c>
      <c r="H153" s="123">
        <f t="shared" si="22"/>
        <v>21.050553235841704</v>
      </c>
      <c r="I153" s="123">
        <f t="shared" si="22"/>
        <v>21.251146499550014</v>
      </c>
      <c r="J153" s="123">
        <f t="shared" si="22"/>
        <v>21.45528744102754</v>
      </c>
      <c r="K153" s="123">
        <f t="shared" si="22"/>
        <v>21.663321311077365</v>
      </c>
      <c r="L153" s="123">
        <f t="shared" si="22"/>
        <v>21.874258205485432</v>
      </c>
      <c r="M153" s="123">
        <f t="shared" si="22"/>
        <v>22.08884257853202</v>
      </c>
      <c r="N153" s="123">
        <f t="shared" si="22"/>
        <v>22.306899836584986</v>
      </c>
      <c r="O153" s="123">
        <f t="shared" si="22"/>
        <v>22.528783334926356</v>
      </c>
      <c r="P153" s="123">
        <f t="shared" si="22"/>
        <v>22.754215668819651</v>
      </c>
      <c r="Q153" s="123">
        <f t="shared" si="22"/>
        <v>22.983404312925874</v>
      </c>
      <c r="R153" s="123">
        <f t="shared" si="22"/>
        <v>23.216130214756959</v>
      </c>
      <c r="S153" s="123">
        <f t="shared" si="22"/>
        <v>23.452368366206443</v>
      </c>
      <c r="T153" s="123">
        <f t="shared" ref="E153:AJ161" si="23">S153*T$6</f>
        <v>23.692564976729411</v>
      </c>
      <c r="U153" s="123">
        <f t="shared" si="23"/>
        <v>23.936440789137052</v>
      </c>
      <c r="V153" s="123">
        <f t="shared" si="23"/>
        <v>24.18451726876037</v>
      </c>
      <c r="W153" s="123">
        <f t="shared" si="23"/>
        <v>24.437162127386951</v>
      </c>
      <c r="X153" s="123">
        <f t="shared" si="23"/>
        <v>24.694007190116128</v>
      </c>
      <c r="Y153" s="123">
        <f t="shared" si="23"/>
        <v>24.955777923591789</v>
      </c>
      <c r="Z153" s="123">
        <f t="shared" si="23"/>
        <v>25.222272410509916</v>
      </c>
      <c r="AA153" s="123">
        <f t="shared" si="23"/>
        <v>25.493629121682208</v>
      </c>
      <c r="AB153" s="123">
        <f t="shared" si="23"/>
        <v>25.770331778723438</v>
      </c>
      <c r="AC153" s="123">
        <f t="shared" si="23"/>
        <v>26.052449385482912</v>
      </c>
      <c r="AD153" s="123">
        <f t="shared" si="23"/>
        <v>26.340006718510541</v>
      </c>
      <c r="AE153" s="123">
        <f t="shared" si="23"/>
        <v>26.633301327961906</v>
      </c>
      <c r="AF153" s="123">
        <f t="shared" si="23"/>
        <v>26.932018991610459</v>
      </c>
      <c r="AG153" s="123">
        <f t="shared" si="23"/>
        <v>27.236834696774086</v>
      </c>
      <c r="AH153" s="123">
        <f t="shared" si="23"/>
        <v>27.547491878805019</v>
      </c>
      <c r="AI153" s="123">
        <f t="shared" si="23"/>
        <v>27.864187823876456</v>
      </c>
      <c r="AJ153" s="123">
        <f t="shared" si="23"/>
        <v>28.186547410391487</v>
      </c>
      <c r="AK153" s="115"/>
    </row>
    <row r="154" spans="1:37" s="98" customFormat="1" ht="15" hidden="1" customHeight="1" x14ac:dyDescent="0.55000000000000004">
      <c r="A154" s="102" t="s">
        <v>397</v>
      </c>
      <c r="B154" s="106" t="s">
        <v>246</v>
      </c>
      <c r="C154" s="123">
        <f>'AEO49'!C158*TX_AEO49!$B$2</f>
        <v>3.040923303</v>
      </c>
      <c r="D154" s="123">
        <f t="shared" si="21"/>
        <v>3.0690912815244591</v>
      </c>
      <c r="E154" s="123">
        <f t="shared" si="23"/>
        <v>3.0976319538740333</v>
      </c>
      <c r="F154" s="123">
        <f t="shared" si="23"/>
        <v>3.1265917534589973</v>
      </c>
      <c r="G154" s="123">
        <f t="shared" si="23"/>
        <v>3.1559624098757095</v>
      </c>
      <c r="H154" s="123">
        <f t="shared" si="23"/>
        <v>3.1858194781676072</v>
      </c>
      <c r="I154" s="123">
        <f t="shared" si="23"/>
        <v>3.2161775366733125</v>
      </c>
      <c r="J154" s="123">
        <f t="shared" si="23"/>
        <v>3.247072505578132</v>
      </c>
      <c r="K154" s="123">
        <f t="shared" si="23"/>
        <v>3.2785566356101574</v>
      </c>
      <c r="L154" s="123">
        <f t="shared" si="23"/>
        <v>3.3104801133135946</v>
      </c>
      <c r="M154" s="123">
        <f t="shared" si="23"/>
        <v>3.3429556054160172</v>
      </c>
      <c r="N154" s="123">
        <f t="shared" si="23"/>
        <v>3.3759566886786718</v>
      </c>
      <c r="O154" s="123">
        <f t="shared" si="23"/>
        <v>3.4095368403725632</v>
      </c>
      <c r="P154" s="123">
        <f t="shared" si="23"/>
        <v>3.4436540776859852</v>
      </c>
      <c r="Q154" s="123">
        <f t="shared" si="23"/>
        <v>3.4783398001175097</v>
      </c>
      <c r="R154" s="123">
        <f t="shared" si="23"/>
        <v>3.5135608559644034</v>
      </c>
      <c r="S154" s="123">
        <f t="shared" si="23"/>
        <v>3.5493134604656782</v>
      </c>
      <c r="T154" s="123">
        <f t="shared" si="23"/>
        <v>3.5856651435697122</v>
      </c>
      <c r="U154" s="123">
        <f t="shared" si="23"/>
        <v>3.6225736421121328</v>
      </c>
      <c r="V154" s="123">
        <f t="shared" si="23"/>
        <v>3.6601178753683672</v>
      </c>
      <c r="W154" s="123">
        <f t="shared" si="23"/>
        <v>3.6983534933425797</v>
      </c>
      <c r="X154" s="123">
        <f t="shared" si="23"/>
        <v>3.7372247759424391</v>
      </c>
      <c r="Y154" s="123">
        <f t="shared" si="23"/>
        <v>3.7768415162806952</v>
      </c>
      <c r="Z154" s="123">
        <f t="shared" si="23"/>
        <v>3.8171731559167736</v>
      </c>
      <c r="AA154" s="123">
        <f t="shared" si="23"/>
        <v>3.8582406512124443</v>
      </c>
      <c r="AB154" s="123">
        <f t="shared" si="23"/>
        <v>3.9001172092575676</v>
      </c>
      <c r="AC154" s="123">
        <f t="shared" si="23"/>
        <v>3.9428132731889454</v>
      </c>
      <c r="AD154" s="123">
        <f t="shared" si="23"/>
        <v>3.9863325927234809</v>
      </c>
      <c r="AE154" s="123">
        <f t="shared" si="23"/>
        <v>4.0307201995081234</v>
      </c>
      <c r="AF154" s="123">
        <f t="shared" si="23"/>
        <v>4.0759285387219322</v>
      </c>
      <c r="AG154" s="123">
        <f t="shared" si="23"/>
        <v>4.1220597638675143</v>
      </c>
      <c r="AH154" s="123">
        <f t="shared" si="23"/>
        <v>4.1690750461006525</v>
      </c>
      <c r="AI154" s="123">
        <f t="shared" si="23"/>
        <v>4.2170042429802583</v>
      </c>
      <c r="AJ154" s="123">
        <f t="shared" si="23"/>
        <v>4.2657905830915031</v>
      </c>
      <c r="AK154" s="115"/>
    </row>
    <row r="155" spans="1:37" s="98" customFormat="1" ht="15" hidden="1" customHeight="1" x14ac:dyDescent="0.55000000000000004">
      <c r="A155" s="102" t="s">
        <v>398</v>
      </c>
      <c r="B155" s="106" t="s">
        <v>248</v>
      </c>
      <c r="C155" s="123">
        <f>'AEO49'!C159*TX_AEO49!$B$2</f>
        <v>6.5710730790000005</v>
      </c>
      <c r="D155" s="123">
        <f t="shared" si="21"/>
        <v>6.6319407257404883</v>
      </c>
      <c r="E155" s="123">
        <f t="shared" si="23"/>
        <v>6.6936137194486252</v>
      </c>
      <c r="F155" s="123">
        <f t="shared" si="23"/>
        <v>6.7561923971937219</v>
      </c>
      <c r="G155" s="123">
        <f t="shared" si="23"/>
        <v>6.8196588876185267</v>
      </c>
      <c r="H155" s="123">
        <f t="shared" si="23"/>
        <v>6.884176456173182</v>
      </c>
      <c r="I155" s="123">
        <f t="shared" si="23"/>
        <v>6.9497766049111478</v>
      </c>
      <c r="J155" s="123">
        <f t="shared" si="23"/>
        <v>7.0165369530747208</v>
      </c>
      <c r="K155" s="123">
        <f t="shared" si="23"/>
        <v>7.0845704082641623</v>
      </c>
      <c r="L155" s="123">
        <f t="shared" si="23"/>
        <v>7.1535532414445209</v>
      </c>
      <c r="M155" s="123">
        <f t="shared" si="23"/>
        <v>7.2237289119952974</v>
      </c>
      <c r="N155" s="123">
        <f t="shared" si="23"/>
        <v>7.2950403224445957</v>
      </c>
      <c r="O155" s="123">
        <f t="shared" si="23"/>
        <v>7.3676030308058289</v>
      </c>
      <c r="P155" s="123">
        <f t="shared" si="23"/>
        <v>7.4413263172231199</v>
      </c>
      <c r="Q155" s="123">
        <f t="shared" si="23"/>
        <v>7.5162780322731511</v>
      </c>
      <c r="R155" s="123">
        <f t="shared" si="23"/>
        <v>7.592386539074738</v>
      </c>
      <c r="S155" s="123">
        <f t="shared" si="23"/>
        <v>7.6696436592101556</v>
      </c>
      <c r="T155" s="123">
        <f t="shared" si="23"/>
        <v>7.7481953168549245</v>
      </c>
      <c r="U155" s="123">
        <f t="shared" si="23"/>
        <v>7.8279501863444469</v>
      </c>
      <c r="V155" s="123">
        <f t="shared" si="23"/>
        <v>7.9090788028335091</v>
      </c>
      <c r="W155" s="123">
        <f t="shared" si="23"/>
        <v>7.991701419353106</v>
      </c>
      <c r="X155" s="123">
        <f t="shared" si="23"/>
        <v>8.0756976314200628</v>
      </c>
      <c r="Y155" s="123">
        <f t="shared" si="23"/>
        <v>8.1613046888744964</v>
      </c>
      <c r="Z155" s="123">
        <f t="shared" si="23"/>
        <v>8.2484565585658842</v>
      </c>
      <c r="AA155" s="123">
        <f t="shared" si="23"/>
        <v>8.3371985246960776</v>
      </c>
      <c r="AB155" s="123">
        <f t="shared" si="23"/>
        <v>8.4276887790671822</v>
      </c>
      <c r="AC155" s="123">
        <f t="shared" si="23"/>
        <v>8.5199498880540325</v>
      </c>
      <c r="AD155" s="123">
        <f t="shared" si="23"/>
        <v>8.613989954348261</v>
      </c>
      <c r="AE155" s="123">
        <f t="shared" si="23"/>
        <v>8.7099062859755829</v>
      </c>
      <c r="AF155" s="123">
        <f t="shared" si="23"/>
        <v>8.8075961226318018</v>
      </c>
      <c r="AG155" s="123">
        <f t="shared" si="23"/>
        <v>8.9072802058694052</v>
      </c>
      <c r="AH155" s="123">
        <f t="shared" si="23"/>
        <v>9.0088746311806194</v>
      </c>
      <c r="AI155" s="123">
        <f t="shared" si="23"/>
        <v>9.1124439171941667</v>
      </c>
      <c r="AJ155" s="123">
        <f t="shared" si="23"/>
        <v>9.217865387644169</v>
      </c>
      <c r="AK155" s="115"/>
    </row>
    <row r="156" spans="1:37" s="98" customFormat="1" ht="15" hidden="1" customHeight="1" x14ac:dyDescent="0.55000000000000004">
      <c r="A156" s="102" t="s">
        <v>399</v>
      </c>
      <c r="B156" s="106" t="s">
        <v>285</v>
      </c>
      <c r="C156" s="123">
        <f>'AEO49'!C160*TX_AEO49!$B$2</f>
        <v>5.100144588</v>
      </c>
      <c r="D156" s="123">
        <f t="shared" si="21"/>
        <v>5.147387069612309</v>
      </c>
      <c r="E156" s="123">
        <f t="shared" si="23"/>
        <v>5.1952546220356002</v>
      </c>
      <c r="F156" s="123">
        <f t="shared" si="23"/>
        <v>5.2438251219811614</v>
      </c>
      <c r="G156" s="123">
        <f t="shared" si="23"/>
        <v>5.2930846985781521</v>
      </c>
      <c r="H156" s="123">
        <f t="shared" si="23"/>
        <v>5.3431600704601863</v>
      </c>
      <c r="I156" s="123">
        <f t="shared" si="23"/>
        <v>5.3940756879758638</v>
      </c>
      <c r="J156" s="123">
        <f t="shared" si="23"/>
        <v>5.44589179537354</v>
      </c>
      <c r="K156" s="123">
        <f t="shared" si="23"/>
        <v>5.4986960259939934</v>
      </c>
      <c r="L156" s="123">
        <f t="shared" si="23"/>
        <v>5.5522371172404252</v>
      </c>
      <c r="M156" s="123">
        <f t="shared" si="23"/>
        <v>5.6067040303406035</v>
      </c>
      <c r="N156" s="123">
        <f t="shared" si="23"/>
        <v>5.662052449037688</v>
      </c>
      <c r="O156" s="123">
        <f t="shared" si="23"/>
        <v>5.7183720637931348</v>
      </c>
      <c r="P156" s="123">
        <f t="shared" si="23"/>
        <v>5.7755924623049619</v>
      </c>
      <c r="Q156" s="123">
        <f t="shared" si="23"/>
        <v>5.8337663068624641</v>
      </c>
      <c r="R156" s="123">
        <f t="shared" si="23"/>
        <v>5.892837996432525</v>
      </c>
      <c r="S156" s="123">
        <f t="shared" si="23"/>
        <v>5.9528011833284893</v>
      </c>
      <c r="T156" s="123">
        <f t="shared" si="23"/>
        <v>6.0137691267372642</v>
      </c>
      <c r="U156" s="123">
        <f t="shared" si="23"/>
        <v>6.0756709441578574</v>
      </c>
      <c r="V156" s="123">
        <f t="shared" si="23"/>
        <v>6.1386389966120216</v>
      </c>
      <c r="W156" s="123">
        <f t="shared" si="23"/>
        <v>6.2027666186035502</v>
      </c>
      <c r="X156" s="123">
        <f t="shared" si="23"/>
        <v>6.2679603580788967</v>
      </c>
      <c r="Y156" s="123">
        <f t="shared" si="23"/>
        <v>6.3344043567259609</v>
      </c>
      <c r="Z156" s="123">
        <f t="shared" si="23"/>
        <v>6.4020473628524828</v>
      </c>
      <c r="AA156" s="123">
        <f t="shared" si="23"/>
        <v>6.4709245238345758</v>
      </c>
      <c r="AB156" s="123">
        <f t="shared" si="23"/>
        <v>6.5411586203891323</v>
      </c>
      <c r="AC156" s="123">
        <f t="shared" si="23"/>
        <v>6.6127671674293325</v>
      </c>
      <c r="AD156" s="123">
        <f t="shared" si="23"/>
        <v>6.6857564538669543</v>
      </c>
      <c r="AE156" s="123">
        <f t="shared" si="23"/>
        <v>6.7602020054182308</v>
      </c>
      <c r="AF156" s="123">
        <f t="shared" si="23"/>
        <v>6.8360240645758257</v>
      </c>
      <c r="AG156" s="123">
        <f t="shared" si="23"/>
        <v>6.9133939601045746</v>
      </c>
      <c r="AH156" s="123">
        <f t="shared" si="23"/>
        <v>6.9922465694413756</v>
      </c>
      <c r="AI156" s="123">
        <f t="shared" si="23"/>
        <v>7.0726319687809616</v>
      </c>
      <c r="AJ156" s="123">
        <f t="shared" si="23"/>
        <v>7.1544549428234916</v>
      </c>
      <c r="AK156" s="115"/>
    </row>
    <row r="157" spans="1:37" s="98" customFormat="1" ht="15" hidden="1" customHeight="1" x14ac:dyDescent="0.55000000000000004">
      <c r="A157" s="102" t="s">
        <v>400</v>
      </c>
      <c r="B157" s="106" t="s">
        <v>244</v>
      </c>
      <c r="C157" s="123">
        <f>'AEO49'!C161*TX_AEO49!$B$2</f>
        <v>1.5105690000000001</v>
      </c>
      <c r="D157" s="123">
        <f t="shared" si="21"/>
        <v>1.5245613539372849</v>
      </c>
      <c r="E157" s="123">
        <f t="shared" si="23"/>
        <v>1.5387388423494035</v>
      </c>
      <c r="F157" s="123">
        <f t="shared" si="23"/>
        <v>1.5531245308855472</v>
      </c>
      <c r="G157" s="123">
        <f t="shared" si="23"/>
        <v>1.5677143112489544</v>
      </c>
      <c r="H157" s="123">
        <f t="shared" si="23"/>
        <v>1.5825457151676685</v>
      </c>
      <c r="I157" s="123">
        <f t="shared" si="23"/>
        <v>1.5976259843851341</v>
      </c>
      <c r="J157" s="123">
        <f t="shared" si="23"/>
        <v>1.6129729621394049</v>
      </c>
      <c r="K157" s="123">
        <f t="shared" si="23"/>
        <v>1.6286126038138358</v>
      </c>
      <c r="L157" s="123">
        <f t="shared" si="23"/>
        <v>1.6444704900497136</v>
      </c>
      <c r="M157" s="123">
        <f t="shared" si="23"/>
        <v>1.6606025876863979</v>
      </c>
      <c r="N157" s="123">
        <f t="shared" si="23"/>
        <v>1.6769957710638956</v>
      </c>
      <c r="O157" s="123">
        <f t="shared" si="23"/>
        <v>1.6936766048468614</v>
      </c>
      <c r="P157" s="123">
        <f t="shared" si="23"/>
        <v>1.7106242342068179</v>
      </c>
      <c r="Q157" s="123">
        <f t="shared" si="23"/>
        <v>1.7278542567450303</v>
      </c>
      <c r="R157" s="123">
        <f t="shared" si="23"/>
        <v>1.7453502044583773</v>
      </c>
      <c r="S157" s="123">
        <f t="shared" si="23"/>
        <v>1.7631101972788494</v>
      </c>
      <c r="T157" s="123">
        <f t="shared" si="23"/>
        <v>1.7811677804939883</v>
      </c>
      <c r="U157" s="123">
        <f t="shared" si="23"/>
        <v>1.7995019600110196</v>
      </c>
      <c r="V157" s="123">
        <f t="shared" si="23"/>
        <v>1.8181519387295513</v>
      </c>
      <c r="W157" s="123">
        <f t="shared" si="23"/>
        <v>1.8371453606125392</v>
      </c>
      <c r="X157" s="123">
        <f t="shared" si="23"/>
        <v>1.856454546880953</v>
      </c>
      <c r="Y157" s="123">
        <f t="shared" si="23"/>
        <v>1.8761340369151085</v>
      </c>
      <c r="Z157" s="123">
        <f t="shared" si="23"/>
        <v>1.8961686509066311</v>
      </c>
      <c r="AA157" s="123">
        <f t="shared" si="23"/>
        <v>1.9165687988617226</v>
      </c>
      <c r="AB157" s="123">
        <f t="shared" si="23"/>
        <v>1.937370846169939</v>
      </c>
      <c r="AC157" s="123">
        <f t="shared" si="23"/>
        <v>1.958579980426344</v>
      </c>
      <c r="AD157" s="123">
        <f t="shared" si="23"/>
        <v>1.9801980642909089</v>
      </c>
      <c r="AE157" s="123">
        <f t="shared" si="23"/>
        <v>2.0022474670913422</v>
      </c>
      <c r="AF157" s="123">
        <f t="shared" si="23"/>
        <v>2.0247045661212626</v>
      </c>
      <c r="AG157" s="123">
        <f t="shared" si="23"/>
        <v>2.047620105808893</v>
      </c>
      <c r="AH157" s="123">
        <f t="shared" si="23"/>
        <v>2.0709747980490971</v>
      </c>
      <c r="AI157" s="123">
        <f t="shared" si="23"/>
        <v>2.0947834744895069</v>
      </c>
      <c r="AJ157" s="123">
        <f t="shared" si="23"/>
        <v>2.1190179341099777</v>
      </c>
      <c r="AK157" s="115"/>
    </row>
    <row r="158" spans="1:37" s="98" customFormat="1" ht="15" hidden="1" customHeight="1" x14ac:dyDescent="0.55000000000000004">
      <c r="A158" s="102" t="s">
        <v>401</v>
      </c>
      <c r="B158" s="106" t="s">
        <v>246</v>
      </c>
      <c r="C158" s="123">
        <f>'AEO49'!C162*TX_AEO49!$B$2</f>
        <v>1.2798</v>
      </c>
      <c r="D158" s="123">
        <f t="shared" si="21"/>
        <v>1.2916547478261087</v>
      </c>
      <c r="E158" s="123">
        <f t="shared" si="23"/>
        <v>1.3036663472100689</v>
      </c>
      <c r="F158" s="123">
        <f t="shared" si="23"/>
        <v>1.3158543400714058</v>
      </c>
      <c r="G158" s="123">
        <f t="shared" si="23"/>
        <v>1.3282152457361509</v>
      </c>
      <c r="H158" s="123">
        <f t="shared" si="23"/>
        <v>1.3407808622258117</v>
      </c>
      <c r="I158" s="123">
        <f t="shared" si="23"/>
        <v>1.3535573249656883</v>
      </c>
      <c r="J158" s="123">
        <f t="shared" si="23"/>
        <v>1.3665597512897527</v>
      </c>
      <c r="K158" s="123">
        <f t="shared" si="23"/>
        <v>1.3798101313882034</v>
      </c>
      <c r="L158" s="123">
        <f t="shared" si="23"/>
        <v>1.3932454149169109</v>
      </c>
      <c r="M158" s="123">
        <f t="shared" si="23"/>
        <v>1.4069130186843843</v>
      </c>
      <c r="N158" s="123">
        <f t="shared" si="23"/>
        <v>1.4208018222322671</v>
      </c>
      <c r="O158" s="123">
        <f t="shared" si="23"/>
        <v>1.4349343319524055</v>
      </c>
      <c r="P158" s="123">
        <f t="shared" si="23"/>
        <v>1.4492928789998243</v>
      </c>
      <c r="Q158" s="123">
        <f t="shared" si="23"/>
        <v>1.4638906781367087</v>
      </c>
      <c r="R158" s="123">
        <f t="shared" si="23"/>
        <v>1.4787137771699481</v>
      </c>
      <c r="S158" s="123">
        <f t="shared" si="23"/>
        <v>1.4937605832487437</v>
      </c>
      <c r="T158" s="123">
        <f t="shared" si="23"/>
        <v>1.509059516960964</v>
      </c>
      <c r="U158" s="123">
        <f t="shared" si="23"/>
        <v>1.5245927914726856</v>
      </c>
      <c r="V158" s="123">
        <f t="shared" si="23"/>
        <v>1.5403936206727928</v>
      </c>
      <c r="W158" s="123">
        <f t="shared" si="23"/>
        <v>1.5564854253674794</v>
      </c>
      <c r="X158" s="123">
        <f t="shared" si="23"/>
        <v>1.5728447552533145</v>
      </c>
      <c r="Y158" s="123">
        <f t="shared" si="23"/>
        <v>1.5895178177520894</v>
      </c>
      <c r="Z158" s="123">
        <f t="shared" si="23"/>
        <v>1.6064917520684634</v>
      </c>
      <c r="AA158" s="123">
        <f t="shared" si="23"/>
        <v>1.6237753778763055</v>
      </c>
      <c r="AB158" s="123">
        <f t="shared" si="23"/>
        <v>1.6413995050396826</v>
      </c>
      <c r="AC158" s="123">
        <f t="shared" si="23"/>
        <v>1.6593685286469106</v>
      </c>
      <c r="AD158" s="123">
        <f t="shared" si="23"/>
        <v>1.6776840268001696</v>
      </c>
      <c r="AE158" s="123">
        <f t="shared" si="23"/>
        <v>1.6963649514742456</v>
      </c>
      <c r="AF158" s="123">
        <f t="shared" si="23"/>
        <v>1.7153912887938201</v>
      </c>
      <c r="AG158" s="123">
        <f t="shared" si="23"/>
        <v>1.7348060309818496</v>
      </c>
      <c r="AH158" s="123">
        <f t="shared" si="23"/>
        <v>1.7545928365690244</v>
      </c>
      <c r="AI158" s="123">
        <f t="shared" si="23"/>
        <v>1.7747642713783158</v>
      </c>
      <c r="AJ158" s="123">
        <f t="shared" si="23"/>
        <v>1.7952964426477374</v>
      </c>
      <c r="AK158" s="115"/>
    </row>
    <row r="159" spans="1:37" s="98" customFormat="1" ht="15" hidden="1" customHeight="1" x14ac:dyDescent="0.55000000000000004">
      <c r="A159" s="102" t="s">
        <v>402</v>
      </c>
      <c r="B159" s="106" t="s">
        <v>248</v>
      </c>
      <c r="C159" s="123">
        <f>'AEO49'!C163*TX_AEO49!$B$2</f>
        <v>2.3097755070000003</v>
      </c>
      <c r="D159" s="123">
        <f t="shared" si="21"/>
        <v>2.3311708860986151</v>
      </c>
      <c r="E159" s="123">
        <f t="shared" si="23"/>
        <v>2.3528493499656</v>
      </c>
      <c r="F159" s="123">
        <f t="shared" si="23"/>
        <v>2.3748461677422892</v>
      </c>
      <c r="G159" s="123">
        <f t="shared" si="23"/>
        <v>2.3971550575287917</v>
      </c>
      <c r="H159" s="123">
        <f t="shared" si="23"/>
        <v>2.4198334082071584</v>
      </c>
      <c r="I159" s="123">
        <f t="shared" si="23"/>
        <v>2.4428922929568575</v>
      </c>
      <c r="J159" s="123">
        <f t="shared" si="23"/>
        <v>2.4663589954532599</v>
      </c>
      <c r="K159" s="123">
        <f t="shared" si="23"/>
        <v>2.4902732034622002</v>
      </c>
      <c r="L159" s="123">
        <f t="shared" si="23"/>
        <v>2.5145211240937124</v>
      </c>
      <c r="M159" s="123">
        <f t="shared" si="23"/>
        <v>2.5391883349246949</v>
      </c>
      <c r="N159" s="123">
        <f t="shared" si="23"/>
        <v>2.5642547658173611</v>
      </c>
      <c r="O159" s="123">
        <f t="shared" si="23"/>
        <v>2.5897610361752412</v>
      </c>
      <c r="P159" s="123">
        <f t="shared" si="23"/>
        <v>2.6156752573709241</v>
      </c>
      <c r="Q159" s="123">
        <f t="shared" si="23"/>
        <v>2.6420212793294184</v>
      </c>
      <c r="R159" s="123">
        <f t="shared" si="23"/>
        <v>2.6687739212147221</v>
      </c>
      <c r="S159" s="123">
        <f t="shared" si="23"/>
        <v>2.6959303082590891</v>
      </c>
      <c r="T159" s="123">
        <f t="shared" si="23"/>
        <v>2.7235417337722181</v>
      </c>
      <c r="U159" s="123">
        <f t="shared" si="23"/>
        <v>2.7515760961809397</v>
      </c>
      <c r="V159" s="123">
        <f t="shared" si="23"/>
        <v>2.7800933397164123</v>
      </c>
      <c r="W159" s="123">
        <f t="shared" si="23"/>
        <v>2.809135734111798</v>
      </c>
      <c r="X159" s="123">
        <f t="shared" si="23"/>
        <v>2.8386609563974949</v>
      </c>
      <c r="Y159" s="123">
        <f t="shared" si="23"/>
        <v>2.8687524014563719</v>
      </c>
      <c r="Z159" s="123">
        <f t="shared" si="23"/>
        <v>2.899386858200697</v>
      </c>
      <c r="AA159" s="123">
        <f t="shared" si="23"/>
        <v>2.9305802443259563</v>
      </c>
      <c r="AB159" s="123">
        <f t="shared" si="23"/>
        <v>2.962388165293468</v>
      </c>
      <c r="AC159" s="123">
        <f t="shared" si="23"/>
        <v>2.9948185533327556</v>
      </c>
      <c r="AD159" s="123">
        <f t="shared" si="23"/>
        <v>3.0278742565933441</v>
      </c>
      <c r="AE159" s="123">
        <f t="shared" si="23"/>
        <v>3.0615894794877749</v>
      </c>
      <c r="AF159" s="123">
        <f t="shared" si="23"/>
        <v>3.0959281010916766</v>
      </c>
      <c r="AG159" s="123">
        <f t="shared" si="23"/>
        <v>3.130967713515985</v>
      </c>
      <c r="AH159" s="123">
        <f t="shared" si="23"/>
        <v>3.1666788237730779</v>
      </c>
      <c r="AI159" s="123">
        <f t="shared" si="23"/>
        <v>3.2030841105862899</v>
      </c>
      <c r="AJ159" s="123">
        <f t="shared" si="23"/>
        <v>3.2401404524394226</v>
      </c>
      <c r="AK159" s="115"/>
    </row>
    <row r="160" spans="1:37" s="98" customFormat="1" ht="15" hidden="1" customHeight="1" x14ac:dyDescent="0.55000000000000004">
      <c r="A160" s="102" t="s">
        <v>403</v>
      </c>
      <c r="B160" s="106" t="s">
        <v>290</v>
      </c>
      <c r="C160" s="123">
        <f>'AEO49'!C164*TX_AEO49!$B$2</f>
        <v>1.117716084</v>
      </c>
      <c r="D160" s="123">
        <f t="shared" si="21"/>
        <v>1.1280694535241489</v>
      </c>
      <c r="E160" s="123">
        <f t="shared" si="23"/>
        <v>1.138559809693876</v>
      </c>
      <c r="F160" s="123">
        <f t="shared" si="23"/>
        <v>1.149204219486651</v>
      </c>
      <c r="G160" s="123">
        <f t="shared" si="23"/>
        <v>1.1599996430483734</v>
      </c>
      <c r="H160" s="123">
        <f t="shared" si="23"/>
        <v>1.1709738512495529</v>
      </c>
      <c r="I160" s="123">
        <f t="shared" si="23"/>
        <v>1.182132202477078</v>
      </c>
      <c r="J160" s="123">
        <f t="shared" si="23"/>
        <v>1.1934878994871043</v>
      </c>
      <c r="K160" s="123">
        <f t="shared" si="23"/>
        <v>1.2050601474595624</v>
      </c>
      <c r="L160" s="123">
        <f t="shared" si="23"/>
        <v>1.2167938812407288</v>
      </c>
      <c r="M160" s="123">
        <f t="shared" si="23"/>
        <v>1.2287305124023511</v>
      </c>
      <c r="N160" s="123">
        <f t="shared" si="23"/>
        <v>1.2408603288681932</v>
      </c>
      <c r="O160" s="123">
        <f t="shared" si="23"/>
        <v>1.2532029866440058</v>
      </c>
      <c r="P160" s="123">
        <f t="shared" si="23"/>
        <v>1.2657430546060082</v>
      </c>
      <c r="Q160" s="123">
        <f t="shared" si="23"/>
        <v>1.2784920738951917</v>
      </c>
      <c r="R160" s="123">
        <f t="shared" si="23"/>
        <v>1.2914378593336795</v>
      </c>
      <c r="S160" s="123">
        <f t="shared" si="23"/>
        <v>1.3045790198017986</v>
      </c>
      <c r="T160" s="123">
        <f t="shared" si="23"/>
        <v>1.3179403764811222</v>
      </c>
      <c r="U160" s="123">
        <f t="shared" si="23"/>
        <v>1.3315063952019679</v>
      </c>
      <c r="V160" s="123">
        <f t="shared" si="23"/>
        <v>1.3453060833856658</v>
      </c>
      <c r="W160" s="123">
        <f t="shared" si="23"/>
        <v>1.3593598956437045</v>
      </c>
      <c r="X160" s="123">
        <f t="shared" si="23"/>
        <v>1.3736473516031198</v>
      </c>
      <c r="Y160" s="123">
        <f t="shared" si="23"/>
        <v>1.388208806615167</v>
      </c>
      <c r="Z160" s="123">
        <f t="shared" si="23"/>
        <v>1.40303302867656</v>
      </c>
      <c r="AA160" s="123">
        <f t="shared" si="23"/>
        <v>1.4181277204684513</v>
      </c>
      <c r="AB160" s="123">
        <f t="shared" si="23"/>
        <v>1.4335197898519236</v>
      </c>
      <c r="AC160" s="123">
        <f t="shared" si="23"/>
        <v>1.4492130752868155</v>
      </c>
      <c r="AD160" s="123">
        <f t="shared" si="23"/>
        <v>1.4652089550120615</v>
      </c>
      <c r="AE160" s="123">
        <f t="shared" si="23"/>
        <v>1.4815239807756238</v>
      </c>
      <c r="AF160" s="123">
        <f t="shared" si="23"/>
        <v>1.4981406734164253</v>
      </c>
      <c r="AG160" s="123">
        <f t="shared" si="23"/>
        <v>1.5150965802848999</v>
      </c>
      <c r="AH160" s="123">
        <f t="shared" si="23"/>
        <v>1.532377429523661</v>
      </c>
      <c r="AI160" s="123">
        <f t="shared" si="23"/>
        <v>1.5499941955212406</v>
      </c>
      <c r="AJ160" s="123">
        <f t="shared" si="23"/>
        <v>1.5679260114825433</v>
      </c>
      <c r="AK160" s="115"/>
    </row>
    <row r="161" spans="1:37" s="98" customFormat="1" ht="15" hidden="1" customHeight="1" x14ac:dyDescent="0.55000000000000004">
      <c r="A161" s="102" t="s">
        <v>404</v>
      </c>
      <c r="B161" s="106" t="s">
        <v>244</v>
      </c>
      <c r="C161" s="123">
        <f>'AEO49'!C165*TX_AEO49!$B$2</f>
        <v>0.64467600300000005</v>
      </c>
      <c r="D161" s="123">
        <f t="shared" si="21"/>
        <v>0.65064761688116013</v>
      </c>
      <c r="E161" s="123">
        <f t="shared" si="23"/>
        <v>0.6566982418854489</v>
      </c>
      <c r="F161" s="123">
        <f t="shared" si="23"/>
        <v>0.66283772189985668</v>
      </c>
      <c r="G161" s="123">
        <f t="shared" si="23"/>
        <v>0.66906430359809699</v>
      </c>
      <c r="H161" s="123">
        <f t="shared" si="23"/>
        <v>0.67539400465590715</v>
      </c>
      <c r="I161" s="123">
        <f t="shared" si="23"/>
        <v>0.68182991568233475</v>
      </c>
      <c r="J161" s="123">
        <f t="shared" si="23"/>
        <v>0.68837965175976856</v>
      </c>
      <c r="K161" s="123">
        <f t="shared" ref="E161:AJ168" si="24">J161*K$6</f>
        <v>0.69505429004707908</v>
      </c>
      <c r="L161" s="123">
        <f t="shared" si="24"/>
        <v>0.70182207007869257</v>
      </c>
      <c r="M161" s="123">
        <f t="shared" si="24"/>
        <v>0.70870687721059011</v>
      </c>
      <c r="N161" s="123">
        <f t="shared" si="24"/>
        <v>0.71570310971387285</v>
      </c>
      <c r="O161" s="123">
        <f t="shared" si="24"/>
        <v>0.72282210477461462</v>
      </c>
      <c r="P161" s="123">
        <f t="shared" si="24"/>
        <v>0.73005496203310605</v>
      </c>
      <c r="Q161" s="123">
        <f t="shared" si="24"/>
        <v>0.73740833818575757</v>
      </c>
      <c r="R161" s="123">
        <f t="shared" si="24"/>
        <v>0.74487520506872518</v>
      </c>
      <c r="S161" s="123">
        <f t="shared" si="24"/>
        <v>0.75245476031235237</v>
      </c>
      <c r="T161" s="123">
        <f t="shared" si="24"/>
        <v>0.76016132027153038</v>
      </c>
      <c r="U161" s="123">
        <f t="shared" si="24"/>
        <v>0.76798592515176045</v>
      </c>
      <c r="V161" s="123">
        <f t="shared" si="24"/>
        <v>0.77594530584625243</v>
      </c>
      <c r="W161" s="123">
        <f t="shared" si="24"/>
        <v>0.78405126016069782</v>
      </c>
      <c r="X161" s="123">
        <f t="shared" si="24"/>
        <v>0.79229197543070773</v>
      </c>
      <c r="Y161" s="123">
        <f t="shared" si="24"/>
        <v>0.80069072780567219</v>
      </c>
      <c r="Z161" s="123">
        <f t="shared" si="24"/>
        <v>0.80924103889354881</v>
      </c>
      <c r="AA161" s="123">
        <f t="shared" si="24"/>
        <v>0.81794735144484376</v>
      </c>
      <c r="AB161" s="123">
        <f t="shared" si="24"/>
        <v>0.82682518536893324</v>
      </c>
      <c r="AC161" s="123">
        <f t="shared" si="24"/>
        <v>0.83587675461172151</v>
      </c>
      <c r="AD161" s="123">
        <f t="shared" si="24"/>
        <v>0.84510285411351627</v>
      </c>
      <c r="AE161" s="123">
        <f t="shared" si="24"/>
        <v>0.85451303058736161</v>
      </c>
      <c r="AF161" s="123">
        <f t="shared" si="24"/>
        <v>0.8640972024071093</v>
      </c>
      <c r="AG161" s="123">
        <f t="shared" si="24"/>
        <v>0.87387702612413876</v>
      </c>
      <c r="AH161" s="123">
        <f t="shared" si="24"/>
        <v>0.88384427002012089</v>
      </c>
      <c r="AI161" s="123">
        <f t="shared" si="24"/>
        <v>0.8940052639001248</v>
      </c>
      <c r="AJ161" s="123">
        <f t="shared" si="24"/>
        <v>0.9043479722193013</v>
      </c>
      <c r="AK161" s="115"/>
    </row>
    <row r="162" spans="1:37" s="98" customFormat="1" ht="15" hidden="1" customHeight="1" x14ac:dyDescent="0.55000000000000004">
      <c r="A162" s="102" t="s">
        <v>405</v>
      </c>
      <c r="B162" s="106" t="s">
        <v>246</v>
      </c>
      <c r="C162" s="123">
        <f>'AEO49'!C166*TX_AEO49!$B$2</f>
        <v>0.31103999999999998</v>
      </c>
      <c r="D162" s="123">
        <f t="shared" si="21"/>
        <v>0.31392115390204162</v>
      </c>
      <c r="E162" s="123">
        <f t="shared" si="24"/>
        <v>0.3168404286890294</v>
      </c>
      <c r="F162" s="123">
        <f t="shared" si="24"/>
        <v>0.31980257378950616</v>
      </c>
      <c r="G162" s="123">
        <f t="shared" si="24"/>
        <v>0.32280674326752018</v>
      </c>
      <c r="H162" s="123">
        <f t="shared" si="24"/>
        <v>0.32586066524981749</v>
      </c>
      <c r="I162" s="123">
        <f t="shared" si="24"/>
        <v>0.32896583087773684</v>
      </c>
      <c r="J162" s="123">
        <f t="shared" si="24"/>
        <v>0.33212591423750948</v>
      </c>
      <c r="K162" s="123">
        <f t="shared" si="24"/>
        <v>0.33534625978042409</v>
      </c>
      <c r="L162" s="123">
        <f t="shared" si="24"/>
        <v>0.33861154387854037</v>
      </c>
      <c r="M162" s="123">
        <f t="shared" si="24"/>
        <v>0.34193329061696431</v>
      </c>
      <c r="N162" s="123">
        <f t="shared" si="24"/>
        <v>0.34530879730201935</v>
      </c>
      <c r="O162" s="123">
        <f t="shared" si="24"/>
        <v>0.34874353384159723</v>
      </c>
      <c r="P162" s="123">
        <f t="shared" si="24"/>
        <v>0.35223320603540026</v>
      </c>
      <c r="Q162" s="123">
        <f t="shared" si="24"/>
        <v>0.35578102557246583</v>
      </c>
      <c r="R162" s="123">
        <f t="shared" si="24"/>
        <v>0.35938360154003796</v>
      </c>
      <c r="S162" s="123">
        <f t="shared" si="24"/>
        <v>0.36304054681488446</v>
      </c>
      <c r="T162" s="123">
        <f t="shared" si="24"/>
        <v>0.36675876867912022</v>
      </c>
      <c r="U162" s="123">
        <f t="shared" si="24"/>
        <v>0.37053394425665254</v>
      </c>
      <c r="V162" s="123">
        <f t="shared" si="24"/>
        <v>0.37437414578376721</v>
      </c>
      <c r="W162" s="123">
        <f t="shared" si="24"/>
        <v>0.37828506540576695</v>
      </c>
      <c r="X162" s="123">
        <f t="shared" si="24"/>
        <v>0.38226100380840028</v>
      </c>
      <c r="Y162" s="123">
        <f t="shared" si="24"/>
        <v>0.38631319114987472</v>
      </c>
      <c r="Z162" s="123">
        <f t="shared" si="24"/>
        <v>0.39043850176853778</v>
      </c>
      <c r="AA162" s="123">
        <f t="shared" si="24"/>
        <v>0.39463907918006397</v>
      </c>
      <c r="AB162" s="123">
        <f t="shared" si="24"/>
        <v>0.39892241135141637</v>
      </c>
      <c r="AC162" s="123">
        <f t="shared" si="24"/>
        <v>0.40328956645595787</v>
      </c>
      <c r="AD162" s="123">
        <f t="shared" si="24"/>
        <v>0.40774092803244616</v>
      </c>
      <c r="AE162" s="123">
        <f t="shared" si="24"/>
        <v>0.41228110213044944</v>
      </c>
      <c r="AF162" s="123">
        <f t="shared" si="24"/>
        <v>0.41690522461824475</v>
      </c>
      <c r="AG162" s="123">
        <f t="shared" si="24"/>
        <v>0.42162374423862659</v>
      </c>
      <c r="AH162" s="123">
        <f t="shared" si="24"/>
        <v>0.42643268939399059</v>
      </c>
      <c r="AI162" s="123">
        <f t="shared" si="24"/>
        <v>0.43133511405650193</v>
      </c>
      <c r="AJ162" s="123">
        <f t="shared" si="24"/>
        <v>0.43632521137767782</v>
      </c>
      <c r="AK162" s="115"/>
    </row>
    <row r="163" spans="1:37" s="98" customFormat="1" ht="15" hidden="1" customHeight="1" x14ac:dyDescent="0.55000000000000004">
      <c r="A163" s="102" t="s">
        <v>406</v>
      </c>
      <c r="B163" s="106" t="s">
        <v>248</v>
      </c>
      <c r="C163" s="123">
        <f>'AEO49'!C167*TX_AEO49!$B$2</f>
        <v>0.16200000000000001</v>
      </c>
      <c r="D163" s="123">
        <f t="shared" si="21"/>
        <v>0.16350060099064667</v>
      </c>
      <c r="E163" s="123">
        <f t="shared" si="24"/>
        <v>0.16502105660886948</v>
      </c>
      <c r="F163" s="123">
        <f t="shared" si="24"/>
        <v>0.16656384051536782</v>
      </c>
      <c r="G163" s="123">
        <f t="shared" si="24"/>
        <v>0.16812851211850013</v>
      </c>
      <c r="H163" s="123">
        <f t="shared" si="24"/>
        <v>0.16971909648427999</v>
      </c>
      <c r="I163" s="123">
        <f t="shared" si="24"/>
        <v>0.17133637024882131</v>
      </c>
      <c r="J163" s="123">
        <f t="shared" si="24"/>
        <v>0.17298224699870288</v>
      </c>
      <c r="K163" s="123">
        <f t="shared" si="24"/>
        <v>0.17465951030230423</v>
      </c>
      <c r="L163" s="123">
        <f t="shared" si="24"/>
        <v>0.17636017910340646</v>
      </c>
      <c r="M163" s="123">
        <f t="shared" si="24"/>
        <v>0.17809025552966892</v>
      </c>
      <c r="N163" s="123">
        <f t="shared" si="24"/>
        <v>0.1798483319281351</v>
      </c>
      <c r="O163" s="123">
        <f t="shared" si="24"/>
        <v>0.18163725720916526</v>
      </c>
      <c r="P163" s="123">
        <f t="shared" si="24"/>
        <v>0.18345479481010435</v>
      </c>
      <c r="Q163" s="123">
        <f t="shared" si="24"/>
        <v>0.18530261748565932</v>
      </c>
      <c r="R163" s="123">
        <f t="shared" si="24"/>
        <v>0.18717895913543647</v>
      </c>
      <c r="S163" s="123">
        <f t="shared" si="24"/>
        <v>0.18908361813275237</v>
      </c>
      <c r="T163" s="123">
        <f t="shared" si="24"/>
        <v>0.19102019202037518</v>
      </c>
      <c r="U163" s="123">
        <f t="shared" si="24"/>
        <v>0.19298642930033993</v>
      </c>
      <c r="V163" s="123">
        <f t="shared" si="24"/>
        <v>0.19498653426237883</v>
      </c>
      <c r="W163" s="123">
        <f t="shared" si="24"/>
        <v>0.1970234715655037</v>
      </c>
      <c r="X163" s="123">
        <f t="shared" si="24"/>
        <v>0.19909427281687525</v>
      </c>
      <c r="Y163" s="123">
        <f t="shared" si="24"/>
        <v>0.20120478705722653</v>
      </c>
      <c r="Z163" s="123">
        <f t="shared" si="24"/>
        <v>0.20335338633778019</v>
      </c>
      <c r="AA163" s="123">
        <f t="shared" si="24"/>
        <v>0.20554118707295008</v>
      </c>
      <c r="AB163" s="123">
        <f t="shared" si="24"/>
        <v>0.20777208924552945</v>
      </c>
      <c r="AC163" s="123">
        <f t="shared" si="24"/>
        <v>0.21004664919581148</v>
      </c>
      <c r="AD163" s="123">
        <f t="shared" si="24"/>
        <v>0.21236506668356578</v>
      </c>
      <c r="AE163" s="123">
        <f t="shared" si="24"/>
        <v>0.21472974069294248</v>
      </c>
      <c r="AF163" s="123">
        <f t="shared" si="24"/>
        <v>0.21713813782200256</v>
      </c>
      <c r="AG163" s="123">
        <f t="shared" si="24"/>
        <v>0.21959570012428475</v>
      </c>
      <c r="AH163" s="123">
        <f t="shared" si="24"/>
        <v>0.22210035905937017</v>
      </c>
      <c r="AI163" s="123">
        <f t="shared" si="24"/>
        <v>0.22465370523776149</v>
      </c>
      <c r="AJ163" s="123">
        <f t="shared" si="24"/>
        <v>0.22725271425920726</v>
      </c>
      <c r="AK163" s="115"/>
    </row>
    <row r="164" spans="1:37" s="98" customFormat="1" ht="15" hidden="1" customHeight="1" x14ac:dyDescent="0.55000000000000004">
      <c r="A164" s="102" t="s">
        <v>407</v>
      </c>
      <c r="B164" s="106" t="s">
        <v>295</v>
      </c>
      <c r="C164" s="123">
        <f>'AEO49'!C168*TX_AEO49!$B$2</f>
        <v>17.459040995999999</v>
      </c>
      <c r="D164" s="123">
        <f t="shared" si="21"/>
        <v>17.620763552878632</v>
      </c>
      <c r="E164" s="123">
        <f t="shared" si="24"/>
        <v>17.784625879861043</v>
      </c>
      <c r="F164" s="123">
        <f t="shared" si="24"/>
        <v>17.950894567956865</v>
      </c>
      <c r="G164" s="123">
        <f t="shared" si="24"/>
        <v>18.119522133786273</v>
      </c>
      <c r="H164" s="123">
        <f t="shared" si="24"/>
        <v>18.29094236619212</v>
      </c>
      <c r="I164" s="123">
        <f t="shared" si="24"/>
        <v>18.465238964691391</v>
      </c>
      <c r="J164" s="123">
        <f t="shared" si="24"/>
        <v>18.64261816006513</v>
      </c>
      <c r="K164" s="123">
        <f t="shared" si="24"/>
        <v>18.823379942649467</v>
      </c>
      <c r="L164" s="123">
        <f t="shared" si="24"/>
        <v>19.006664179186885</v>
      </c>
      <c r="M164" s="123">
        <f t="shared" si="24"/>
        <v>19.193117730127192</v>
      </c>
      <c r="N164" s="123">
        <f t="shared" si="24"/>
        <v>19.382588890095839</v>
      </c>
      <c r="O164" s="123">
        <f t="shared" si="24"/>
        <v>19.575384691455632</v>
      </c>
      <c r="P164" s="123">
        <f t="shared" si="24"/>
        <v>19.771264095693699</v>
      </c>
      <c r="Q164" s="123">
        <f t="shared" si="24"/>
        <v>19.970407378692791</v>
      </c>
      <c r="R164" s="123">
        <f t="shared" si="24"/>
        <v>20.17262420453206</v>
      </c>
      <c r="S164" s="123">
        <f t="shared" si="24"/>
        <v>20.37789284352921</v>
      </c>
      <c r="T164" s="123">
        <f t="shared" si="24"/>
        <v>20.586601009552602</v>
      </c>
      <c r="U164" s="123">
        <f t="shared" si="24"/>
        <v>20.798506054483269</v>
      </c>
      <c r="V164" s="123">
        <f t="shared" si="24"/>
        <v>21.01406108243722</v>
      </c>
      <c r="W164" s="123">
        <f t="shared" si="24"/>
        <v>21.233585600224497</v>
      </c>
      <c r="X164" s="123">
        <f t="shared" si="24"/>
        <v>21.456759698633533</v>
      </c>
      <c r="Y164" s="123">
        <f t="shared" si="24"/>
        <v>21.684213739651646</v>
      </c>
      <c r="Z164" s="123">
        <f t="shared" si="24"/>
        <v>21.91577227621438</v>
      </c>
      <c r="AA164" s="123">
        <f t="shared" si="24"/>
        <v>22.151555626377405</v>
      </c>
      <c r="AB164" s="123">
        <f t="shared" si="24"/>
        <v>22.391984098532522</v>
      </c>
      <c r="AC164" s="123">
        <f t="shared" si="24"/>
        <v>22.637117650506806</v>
      </c>
      <c r="AD164" s="123">
        <f t="shared" si="24"/>
        <v>22.886977810781779</v>
      </c>
      <c r="AE164" s="123">
        <f t="shared" si="24"/>
        <v>23.141823122336614</v>
      </c>
      <c r="AF164" s="123">
        <f t="shared" si="24"/>
        <v>23.401380555737283</v>
      </c>
      <c r="AG164" s="123">
        <f t="shared" si="24"/>
        <v>23.666236611204994</v>
      </c>
      <c r="AH164" s="123">
        <f t="shared" si="24"/>
        <v>23.936168358295451</v>
      </c>
      <c r="AI164" s="123">
        <f t="shared" si="24"/>
        <v>24.211347220057881</v>
      </c>
      <c r="AJ164" s="123">
        <f t="shared" si="24"/>
        <v>24.491447251257853</v>
      </c>
      <c r="AK164" s="115"/>
    </row>
    <row r="165" spans="1:37" s="98" customFormat="1" ht="15" hidden="1" customHeight="1" x14ac:dyDescent="0.55000000000000004">
      <c r="A165" s="102" t="s">
        <v>408</v>
      </c>
      <c r="B165" s="106" t="s">
        <v>244</v>
      </c>
      <c r="C165" s="123">
        <f>'AEO49'!C169*TX_AEO49!$B$2</f>
        <v>8.0855009190000011</v>
      </c>
      <c r="D165" s="123">
        <f t="shared" si="21"/>
        <v>8.1603966639933709</v>
      </c>
      <c r="E165" s="123">
        <f t="shared" si="24"/>
        <v>8.2362833633664518</v>
      </c>
      <c r="F165" s="123">
        <f t="shared" si="24"/>
        <v>8.3132844787603446</v>
      </c>
      <c r="G165" s="123">
        <f t="shared" si="24"/>
        <v>8.3913780200261439</v>
      </c>
      <c r="H165" s="123">
        <f t="shared" si="24"/>
        <v>8.4707648802191073</v>
      </c>
      <c r="I165" s="123">
        <f t="shared" si="24"/>
        <v>8.5514838216356104</v>
      </c>
      <c r="J165" s="123">
        <f t="shared" si="24"/>
        <v>8.6336303523376365</v>
      </c>
      <c r="K165" s="123">
        <f t="shared" si="24"/>
        <v>8.7173434016133999</v>
      </c>
      <c r="L165" s="123">
        <f t="shared" si="24"/>
        <v>8.8022246309604775</v>
      </c>
      <c r="M165" s="123">
        <f t="shared" si="24"/>
        <v>8.8885736095684127</v>
      </c>
      <c r="N165" s="123">
        <f t="shared" si="24"/>
        <v>8.9763200807750199</v>
      </c>
      <c r="O165" s="123">
        <f t="shared" si="24"/>
        <v>9.0656062351194127</v>
      </c>
      <c r="P165" s="123">
        <f t="shared" si="24"/>
        <v>9.156320444642315</v>
      </c>
      <c r="Q165" s="123">
        <f t="shared" si="24"/>
        <v>9.2485461973666911</v>
      </c>
      <c r="R165" s="123">
        <f t="shared" si="24"/>
        <v>9.3421953463397234</v>
      </c>
      <c r="S165" s="123">
        <f t="shared" si="24"/>
        <v>9.4372578282729283</v>
      </c>
      <c r="T165" s="123">
        <f t="shared" si="24"/>
        <v>9.5339131983228391</v>
      </c>
      <c r="U165" s="123">
        <f t="shared" si="24"/>
        <v>9.6320490831014016</v>
      </c>
      <c r="V165" s="123">
        <f t="shared" si="24"/>
        <v>9.7318753208091913</v>
      </c>
      <c r="W165" s="123">
        <f t="shared" si="24"/>
        <v>9.8335398790583373</v>
      </c>
      <c r="X165" s="123">
        <f t="shared" si="24"/>
        <v>9.9368946038795158</v>
      </c>
      <c r="Y165" s="123">
        <f t="shared" si="24"/>
        <v>10.042231423817311</v>
      </c>
      <c r="Z165" s="123">
        <f t="shared" si="24"/>
        <v>10.149469087135085</v>
      </c>
      <c r="AA165" s="123">
        <f t="shared" si="24"/>
        <v>10.25866331463388</v>
      </c>
      <c r="AB165" s="123">
        <f t="shared" si="24"/>
        <v>10.370008756402951</v>
      </c>
      <c r="AC165" s="123">
        <f t="shared" si="24"/>
        <v>10.483533179664223</v>
      </c>
      <c r="AD165" s="123">
        <f t="shared" si="24"/>
        <v>10.599246554527575</v>
      </c>
      <c r="AE165" s="123">
        <f t="shared" si="24"/>
        <v>10.717268615490234</v>
      </c>
      <c r="AF165" s="123">
        <f t="shared" si="24"/>
        <v>10.837472919195987</v>
      </c>
      <c r="AG165" s="123">
        <f t="shared" si="24"/>
        <v>10.960131081255263</v>
      </c>
      <c r="AH165" s="123">
        <f t="shared" si="24"/>
        <v>11.085139859782513</v>
      </c>
      <c r="AI165" s="123">
        <f t="shared" si="24"/>
        <v>11.212578642942441</v>
      </c>
      <c r="AJ165" s="123">
        <f t="shared" si="24"/>
        <v>11.342296481407805</v>
      </c>
      <c r="AK165" s="115"/>
    </row>
    <row r="166" spans="1:37" s="98" customFormat="1" ht="15" hidden="1" customHeight="1" x14ac:dyDescent="0.55000000000000004">
      <c r="A166" s="102" t="s">
        <v>409</v>
      </c>
      <c r="B166" s="106" t="s">
        <v>246</v>
      </c>
      <c r="C166" s="123">
        <f>'AEO49'!C170*TX_AEO49!$B$2</f>
        <v>4.9319867249999998</v>
      </c>
      <c r="D166" s="123">
        <f t="shared" si="21"/>
        <v>4.977671565527106</v>
      </c>
      <c r="E166" s="123">
        <f t="shared" si="24"/>
        <v>5.0239608675334431</v>
      </c>
      <c r="F166" s="123">
        <f t="shared" si="24"/>
        <v>5.0709299400420447</v>
      </c>
      <c r="G166" s="123">
        <f t="shared" si="24"/>
        <v>5.118565369521261</v>
      </c>
      <c r="H166" s="123">
        <f t="shared" si="24"/>
        <v>5.1669896965398951</v>
      </c>
      <c r="I166" s="123">
        <f t="shared" si="24"/>
        <v>5.2162265652893307</v>
      </c>
      <c r="J166" s="123">
        <f t="shared" si="24"/>
        <v>5.2663342336930468</v>
      </c>
      <c r="K166" s="123">
        <f t="shared" si="24"/>
        <v>5.3173974457158337</v>
      </c>
      <c r="L166" s="123">
        <f t="shared" si="24"/>
        <v>5.3691732231890299</v>
      </c>
      <c r="M166" s="123">
        <f t="shared" si="24"/>
        <v>5.4218442970628686</v>
      </c>
      <c r="N166" s="123">
        <f t="shared" si="24"/>
        <v>5.4753678122404672</v>
      </c>
      <c r="O166" s="123">
        <f t="shared" si="24"/>
        <v>5.5298305019815635</v>
      </c>
      <c r="P166" s="123">
        <f t="shared" si="24"/>
        <v>5.5851642755619331</v>
      </c>
      <c r="Q166" s="123">
        <f t="shared" si="24"/>
        <v>5.6414200589322485</v>
      </c>
      <c r="R166" s="123">
        <f t="shared" si="24"/>
        <v>5.6985440842919122</v>
      </c>
      <c r="S166" s="123">
        <f t="shared" si="24"/>
        <v>5.7565302132450835</v>
      </c>
      <c r="T166" s="123">
        <f t="shared" si="24"/>
        <v>5.8154879706879061</v>
      </c>
      <c r="U166" s="123">
        <f t="shared" si="24"/>
        <v>5.8753488112001673</v>
      </c>
      <c r="V166" s="123">
        <f t="shared" si="24"/>
        <v>5.9362407317025276</v>
      </c>
      <c r="W166" s="123">
        <f t="shared" si="24"/>
        <v>5.9982539893486342</v>
      </c>
      <c r="X166" s="123">
        <f t="shared" si="24"/>
        <v>6.0612982133108426</v>
      </c>
      <c r="Y166" s="123">
        <f t="shared" si="24"/>
        <v>6.1255514739055084</v>
      </c>
      <c r="Z166" s="123">
        <f t="shared" si="24"/>
        <v>6.1909642092699233</v>
      </c>
      <c r="AA166" s="123">
        <f t="shared" si="24"/>
        <v>6.2575704079292018</v>
      </c>
      <c r="AB166" s="123">
        <f t="shared" si="24"/>
        <v>6.3254888023732461</v>
      </c>
      <c r="AC166" s="123">
        <f t="shared" si="24"/>
        <v>6.3947363300276141</v>
      </c>
      <c r="AD166" s="123">
        <f t="shared" si="24"/>
        <v>6.4653190724511456</v>
      </c>
      <c r="AE166" s="123">
        <f t="shared" si="24"/>
        <v>6.5373100651869382</v>
      </c>
      <c r="AF166" s="123">
        <f t="shared" si="24"/>
        <v>6.6106321804280022</v>
      </c>
      <c r="AG166" s="123">
        <f t="shared" si="24"/>
        <v>6.6854510980250161</v>
      </c>
      <c r="AH166" s="123">
        <f t="shared" si="24"/>
        <v>6.7617038425836204</v>
      </c>
      <c r="AI166" s="123">
        <f t="shared" si="24"/>
        <v>6.8394388392265553</v>
      </c>
      <c r="AJ166" s="123">
        <f t="shared" si="24"/>
        <v>6.9185640120162208</v>
      </c>
      <c r="AK166" s="115"/>
    </row>
    <row r="167" spans="1:37" s="98" customFormat="1" ht="15" hidden="1" customHeight="1" x14ac:dyDescent="0.55000000000000004">
      <c r="A167" s="102" t="s">
        <v>410</v>
      </c>
      <c r="B167" s="106" t="s">
        <v>248</v>
      </c>
      <c r="C167" s="123">
        <f>'AEO49'!C171*TX_AEO49!$B$2</f>
        <v>4.441554</v>
      </c>
      <c r="D167" s="123">
        <f t="shared" si="21"/>
        <v>4.4826959773605601</v>
      </c>
      <c r="E167" s="123">
        <f t="shared" si="24"/>
        <v>4.5243823090453752</v>
      </c>
      <c r="F167" s="123">
        <f t="shared" si="24"/>
        <v>4.5666808154098399</v>
      </c>
      <c r="G167" s="123">
        <f t="shared" si="24"/>
        <v>4.6095794167529185</v>
      </c>
      <c r="H167" s="123">
        <f t="shared" si="24"/>
        <v>4.6531884683095042</v>
      </c>
      <c r="I167" s="123">
        <f t="shared" si="24"/>
        <v>4.6975292631119334</v>
      </c>
      <c r="J167" s="123">
        <f t="shared" si="24"/>
        <v>4.7426542659634361</v>
      </c>
      <c r="K167" s="123">
        <f t="shared" si="24"/>
        <v>4.7886397939582741</v>
      </c>
      <c r="L167" s="123">
        <f t="shared" si="24"/>
        <v>4.8352670304780938</v>
      </c>
      <c r="M167" s="123">
        <f t="shared" si="24"/>
        <v>4.882700535856932</v>
      </c>
      <c r="N167" s="123">
        <f t="shared" si="24"/>
        <v>4.930901716473679</v>
      </c>
      <c r="O167" s="123">
        <f t="shared" si="24"/>
        <v>4.979948680903683</v>
      </c>
      <c r="P167" s="123">
        <f t="shared" si="24"/>
        <v>5.0297801093086303</v>
      </c>
      <c r="Q167" s="123">
        <f t="shared" si="24"/>
        <v>5.0804418636043209</v>
      </c>
      <c r="R167" s="123">
        <f t="shared" si="24"/>
        <v>5.131885522616261</v>
      </c>
      <c r="S167" s="123">
        <f t="shared" si="24"/>
        <v>5.1841055583456708</v>
      </c>
      <c r="T167" s="123">
        <f t="shared" si="24"/>
        <v>5.2372006046226254</v>
      </c>
      <c r="U167" s="123">
        <f t="shared" si="24"/>
        <v>5.2911089321274192</v>
      </c>
      <c r="V167" s="123">
        <f t="shared" si="24"/>
        <v>5.3459458098716395</v>
      </c>
      <c r="W167" s="123">
        <f t="shared" si="24"/>
        <v>5.4017925199114138</v>
      </c>
      <c r="X167" s="123">
        <f t="shared" si="24"/>
        <v>5.458567677820267</v>
      </c>
      <c r="Y167" s="123">
        <f t="shared" si="24"/>
        <v>5.5164316467479777</v>
      </c>
      <c r="Z167" s="123">
        <f t="shared" si="24"/>
        <v>5.5753397932229172</v>
      </c>
      <c r="AA167" s="123">
        <f t="shared" si="24"/>
        <v>5.6353227259790701</v>
      </c>
      <c r="AB167" s="123">
        <f t="shared" si="24"/>
        <v>5.6964873708446788</v>
      </c>
      <c r="AC167" s="123">
        <f t="shared" si="24"/>
        <v>5.7588489810015613</v>
      </c>
      <c r="AD167" s="123">
        <f t="shared" si="24"/>
        <v>5.822413033263321</v>
      </c>
      <c r="AE167" s="123">
        <f t="shared" si="24"/>
        <v>5.8872453005784022</v>
      </c>
      <c r="AF167" s="123">
        <f t="shared" si="24"/>
        <v>5.9532763246658424</v>
      </c>
      <c r="AG167" s="123">
        <f t="shared" si="24"/>
        <v>6.0206553103075136</v>
      </c>
      <c r="AH167" s="123">
        <f t="shared" si="24"/>
        <v>6.0893255443307508</v>
      </c>
      <c r="AI167" s="123">
        <f t="shared" si="24"/>
        <v>6.1593306365037055</v>
      </c>
      <c r="AJ167" s="123">
        <f t="shared" si="24"/>
        <v>6.2305876668446842</v>
      </c>
      <c r="AK167" s="115"/>
    </row>
    <row r="168" spans="1:37" s="98" customFormat="1" ht="15" hidden="1" customHeight="1" x14ac:dyDescent="0.55000000000000004">
      <c r="A168" s="102" t="s">
        <v>411</v>
      </c>
      <c r="B168" s="106" t="s">
        <v>300</v>
      </c>
      <c r="C168" s="123">
        <f>'AEO49'!C172*TX_AEO49!$B$2</f>
        <v>3.6368160839999999</v>
      </c>
      <c r="D168" s="123">
        <f t="shared" si="21"/>
        <v>3.6705037989287046</v>
      </c>
      <c r="E168" s="123">
        <f t="shared" si="24"/>
        <v>3.7046372399617962</v>
      </c>
      <c r="F168" s="123">
        <f t="shared" si="24"/>
        <v>3.73927193950062</v>
      </c>
      <c r="G168" s="123">
        <f t="shared" si="24"/>
        <v>3.7743980064910496</v>
      </c>
      <c r="H168" s="123">
        <f t="shared" si="24"/>
        <v>3.8101058015801055</v>
      </c>
      <c r="I168" s="123">
        <f t="shared" si="24"/>
        <v>3.8464127598462481</v>
      </c>
      <c r="J168" s="123">
        <f t="shared" si="24"/>
        <v>3.8833618403169328</v>
      </c>
      <c r="K168" s="123">
        <f t="shared" si="24"/>
        <v>3.9210155326603919</v>
      </c>
      <c r="L168" s="123">
        <f t="shared" si="24"/>
        <v>3.9591946662986981</v>
      </c>
      <c r="M168" s="123">
        <f t="shared" si="24"/>
        <v>3.9980339858887017</v>
      </c>
      <c r="N168" s="123">
        <f t="shared" si="24"/>
        <v>4.0375018903506925</v>
      </c>
      <c r="O168" s="123">
        <f t="shared" si="24"/>
        <v>4.0776623362465241</v>
      </c>
      <c r="P168" s="123">
        <f t="shared" si="24"/>
        <v>4.1184651139031292</v>
      </c>
      <c r="Q168" s="123">
        <f t="shared" si="24"/>
        <v>4.1599477757971925</v>
      </c>
      <c r="R168" s="123">
        <f t="shared" si="24"/>
        <v>4.2020706738897147</v>
      </c>
      <c r="S168" s="123">
        <f t="shared" si="24"/>
        <v>4.244829281766096</v>
      </c>
      <c r="T168" s="123">
        <f t="shared" si="24"/>
        <v>4.2883043623979544</v>
      </c>
      <c r="U168" s="123">
        <f t="shared" si="24"/>
        <v>4.3324453708222519</v>
      </c>
      <c r="V168" s="123">
        <f t="shared" si="24"/>
        <v>4.3773466911656547</v>
      </c>
      <c r="W168" s="123">
        <f t="shared" si="24"/>
        <v>4.4230748784872853</v>
      </c>
      <c r="X168" s="123">
        <f t="shared" si="24"/>
        <v>4.4695632939055283</v>
      </c>
      <c r="Y168" s="123">
        <f t="shared" si="24"/>
        <v>4.516943245355038</v>
      </c>
      <c r="Z168" s="123">
        <f t="shared" si="24"/>
        <v>4.5651781862290406</v>
      </c>
      <c r="AA168" s="123">
        <f t="shared" si="24"/>
        <v>4.6142931794528232</v>
      </c>
      <c r="AB168" s="123">
        <f t="shared" si="24"/>
        <v>4.6643757776199051</v>
      </c>
      <c r="AC168" s="123">
        <f t="shared" si="24"/>
        <v>4.7154384702816827</v>
      </c>
      <c r="AD168" s="123">
        <f t="shared" si="24"/>
        <v>4.767485741941508</v>
      </c>
      <c r="AE168" s="123">
        <f t="shared" si="24"/>
        <v>4.8205714485508784</v>
      </c>
      <c r="AF168" s="123">
        <f t="shared" si="24"/>
        <v>4.8746387165485636</v>
      </c>
      <c r="AG168" s="123">
        <f t="shared" si="24"/>
        <v>4.9298097172175268</v>
      </c>
      <c r="AH168" s="123">
        <f t="shared" si="24"/>
        <v>4.9860380128968664</v>
      </c>
      <c r="AI168" s="123">
        <f t="shared" ref="E168:AJ176" si="25">AH168*AI$6</f>
        <v>5.0433593119684312</v>
      </c>
      <c r="AJ168" s="123">
        <f t="shared" si="25"/>
        <v>5.1017057182132159</v>
      </c>
      <c r="AK168" s="115"/>
    </row>
    <row r="169" spans="1:37" s="98" customFormat="1" ht="15" hidden="1" customHeight="1" x14ac:dyDescent="0.55000000000000004">
      <c r="A169" s="102" t="s">
        <v>412</v>
      </c>
      <c r="B169" s="106" t="s">
        <v>244</v>
      </c>
      <c r="C169" s="123">
        <f>'AEO49'!C173*TX_AEO49!$B$2</f>
        <v>2.2370579999999998</v>
      </c>
      <c r="D169" s="123">
        <f t="shared" si="21"/>
        <v>2.2577797990798398</v>
      </c>
      <c r="E169" s="123">
        <f t="shared" si="25"/>
        <v>2.2787757707118788</v>
      </c>
      <c r="F169" s="123">
        <f t="shared" si="25"/>
        <v>2.300080073676714</v>
      </c>
      <c r="G169" s="123">
        <f t="shared" si="25"/>
        <v>2.3216866238443679</v>
      </c>
      <c r="H169" s="123">
        <f t="shared" si="25"/>
        <v>2.3436510033514217</v>
      </c>
      <c r="I169" s="123">
        <f t="shared" si="25"/>
        <v>2.3659839367659727</v>
      </c>
      <c r="J169" s="123">
        <f t="shared" si="25"/>
        <v>2.3887118488050874</v>
      </c>
      <c r="K169" s="123">
        <f t="shared" si="25"/>
        <v>2.4118731777645186</v>
      </c>
      <c r="L169" s="123">
        <f t="shared" si="25"/>
        <v>2.4353577132389392</v>
      </c>
      <c r="M169" s="123">
        <f t="shared" si="25"/>
        <v>2.4592483386091977</v>
      </c>
      <c r="N169" s="123">
        <f t="shared" si="25"/>
        <v>2.4835256155956169</v>
      </c>
      <c r="O169" s="123">
        <f t="shared" si="25"/>
        <v>2.5082288848013623</v>
      </c>
      <c r="P169" s="123">
        <f t="shared" si="25"/>
        <v>2.53332726153273</v>
      </c>
      <c r="Q169" s="123">
        <f t="shared" si="25"/>
        <v>2.5588438448594686</v>
      </c>
      <c r="R169" s="123">
        <f t="shared" si="25"/>
        <v>2.584754246701241</v>
      </c>
      <c r="S169" s="123">
        <f t="shared" si="25"/>
        <v>2.6110556827951763</v>
      </c>
      <c r="T169" s="123">
        <f t="shared" si="25"/>
        <v>2.6377978316093595</v>
      </c>
      <c r="U169" s="123">
        <f t="shared" si="25"/>
        <v>2.6649496022083929</v>
      </c>
      <c r="V169" s="123">
        <f t="shared" si="25"/>
        <v>2.6925690516291878</v>
      </c>
      <c r="W169" s="123">
        <f t="shared" si="25"/>
        <v>2.7206971188480393</v>
      </c>
      <c r="X169" s="123">
        <f t="shared" si="25"/>
        <v>2.7492928133282288</v>
      </c>
      <c r="Y169" s="123">
        <f t="shared" si="25"/>
        <v>2.7784369044732395</v>
      </c>
      <c r="Z169" s="123">
        <f t="shared" si="25"/>
        <v>2.8081069119384052</v>
      </c>
      <c r="AA169" s="123">
        <f t="shared" si="25"/>
        <v>2.8383182522903661</v>
      </c>
      <c r="AB169" s="123">
        <f t="shared" si="25"/>
        <v>2.8691247803915148</v>
      </c>
      <c r="AC169" s="123">
        <f t="shared" si="25"/>
        <v>2.9005341787449592</v>
      </c>
      <c r="AD169" s="123">
        <f t="shared" si="25"/>
        <v>2.9325492058333582</v>
      </c>
      <c r="AE169" s="123">
        <f t="shared" si="25"/>
        <v>2.9652029892288412</v>
      </c>
      <c r="AF169" s="123">
        <f t="shared" si="25"/>
        <v>2.9984605451840318</v>
      </c>
      <c r="AG169" s="123">
        <f t="shared" si="25"/>
        <v>3.0323970230162467</v>
      </c>
      <c r="AH169" s="123">
        <f t="shared" si="25"/>
        <v>3.0669838582508415</v>
      </c>
      <c r="AI169" s="123">
        <f t="shared" si="25"/>
        <v>3.1022430156282472</v>
      </c>
      <c r="AJ169" s="123">
        <f t="shared" si="25"/>
        <v>3.1381327312053919</v>
      </c>
      <c r="AK169" s="115"/>
    </row>
    <row r="170" spans="1:37" s="98" customFormat="1" ht="15" hidden="1" customHeight="1" x14ac:dyDescent="0.55000000000000004">
      <c r="A170" s="102" t="s">
        <v>413</v>
      </c>
      <c r="B170" s="106" t="s">
        <v>246</v>
      </c>
      <c r="C170" s="123">
        <f>'AEO49'!C174*TX_AEO49!$B$2</f>
        <v>0.105459003</v>
      </c>
      <c r="D170" s="123">
        <f t="shared" si="21"/>
        <v>0.10643586648379265</v>
      </c>
      <c r="E170" s="123">
        <f t="shared" si="25"/>
        <v>0.10742565496282676</v>
      </c>
      <c r="F170" s="123">
        <f t="shared" si="25"/>
        <v>0.1084299787444549</v>
      </c>
      <c r="G170" s="123">
        <f t="shared" si="25"/>
        <v>0.10944855101166936</v>
      </c>
      <c r="H170" s="123">
        <f t="shared" si="25"/>
        <v>0.11048399200798127</v>
      </c>
      <c r="I170" s="123">
        <f t="shared" si="25"/>
        <v>0.11153680730913303</v>
      </c>
      <c r="J170" s="123">
        <f t="shared" si="25"/>
        <v>0.11260824262458606</v>
      </c>
      <c r="K170" s="123">
        <f t="shared" si="25"/>
        <v>0.11370011000585943</v>
      </c>
      <c r="L170" s="123">
        <f t="shared" si="25"/>
        <v>0.11480721393300417</v>
      </c>
      <c r="M170" s="123">
        <f t="shared" si="25"/>
        <v>0.11593346168008714</v>
      </c>
      <c r="N170" s="123">
        <f t="shared" si="25"/>
        <v>0.11707793689107525</v>
      </c>
      <c r="O170" s="123">
        <f t="shared" si="25"/>
        <v>0.11824249415390818</v>
      </c>
      <c r="P170" s="123">
        <f t="shared" si="25"/>
        <v>0.11942567750767391</v>
      </c>
      <c r="Q170" s="123">
        <f t="shared" si="25"/>
        <v>0.1206285758847407</v>
      </c>
      <c r="R170" s="123">
        <f t="shared" si="25"/>
        <v>0.1218500395864251</v>
      </c>
      <c r="S170" s="123">
        <f t="shared" si="25"/>
        <v>0.1230899373574863</v>
      </c>
      <c r="T170" s="123">
        <f t="shared" si="25"/>
        <v>0.12435061113171182</v>
      </c>
      <c r="U170" s="123">
        <f t="shared" si="25"/>
        <v>0.12563059522557921</v>
      </c>
      <c r="V170" s="123">
        <f t="shared" si="25"/>
        <v>0.12693262655392473</v>
      </c>
      <c r="W170" s="123">
        <f t="shared" si="25"/>
        <v>0.12825863505491891</v>
      </c>
      <c r="X170" s="123">
        <f t="shared" si="25"/>
        <v>0.12960668835973863</v>
      </c>
      <c r="Y170" s="123">
        <f t="shared" si="25"/>
        <v>0.13098059408569385</v>
      </c>
      <c r="Z170" s="123">
        <f t="shared" si="25"/>
        <v>0.13237929246824759</v>
      </c>
      <c r="AA170" s="123">
        <f t="shared" si="25"/>
        <v>0.13380351027252957</v>
      </c>
      <c r="AB170" s="123">
        <f t="shared" si="25"/>
        <v>0.13525578631518856</v>
      </c>
      <c r="AC170" s="123">
        <f t="shared" si="25"/>
        <v>0.13673648276346309</v>
      </c>
      <c r="AD170" s="123">
        <f t="shared" si="25"/>
        <v>0.13824572965726761</v>
      </c>
      <c r="AE170" s="123">
        <f t="shared" si="25"/>
        <v>0.13978508869090267</v>
      </c>
      <c r="AF170" s="123">
        <f t="shared" si="25"/>
        <v>0.14135291066657388</v>
      </c>
      <c r="AG170" s="123">
        <f t="shared" si="25"/>
        <v>0.14295273826045701</v>
      </c>
      <c r="AH170" s="123">
        <f t="shared" si="25"/>
        <v>0.14458322489100733</v>
      </c>
      <c r="AI170" s="123">
        <f t="shared" si="25"/>
        <v>0.14624540601623578</v>
      </c>
      <c r="AJ170" s="123">
        <f t="shared" si="25"/>
        <v>0.14793731280753009</v>
      </c>
      <c r="AK170" s="115"/>
    </row>
    <row r="171" spans="1:37" s="98" customFormat="1" ht="15" hidden="1" customHeight="1" x14ac:dyDescent="0.55000000000000004">
      <c r="A171" s="102" t="s">
        <v>414</v>
      </c>
      <c r="B171" s="106" t="s">
        <v>248</v>
      </c>
      <c r="C171" s="123">
        <f>'AEO49'!C175*TX_AEO49!$B$2</f>
        <v>1.2942989999999999</v>
      </c>
      <c r="D171" s="123">
        <f t="shared" si="21"/>
        <v>1.3062880516147715</v>
      </c>
      <c r="E171" s="123">
        <f t="shared" si="25"/>
        <v>1.3184357317765625</v>
      </c>
      <c r="F171" s="123">
        <f t="shared" si="25"/>
        <v>1.3307618037975308</v>
      </c>
      <c r="G171" s="123">
        <f t="shared" si="25"/>
        <v>1.3432627475707564</v>
      </c>
      <c r="H171" s="123">
        <f t="shared" si="25"/>
        <v>1.3559707213611545</v>
      </c>
      <c r="I171" s="123">
        <f t="shared" si="25"/>
        <v>1.3688919301029574</v>
      </c>
      <c r="J171" s="123">
        <f t="shared" si="25"/>
        <v>1.3820416623961362</v>
      </c>
      <c r="K171" s="123">
        <f t="shared" si="25"/>
        <v>1.3954421575602594</v>
      </c>
      <c r="L171" s="123">
        <f t="shared" si="25"/>
        <v>1.4090296509466655</v>
      </c>
      <c r="M171" s="123">
        <f t="shared" si="25"/>
        <v>1.4228520965542895</v>
      </c>
      <c r="N171" s="123">
        <f t="shared" si="25"/>
        <v>1.4368982479398349</v>
      </c>
      <c r="O171" s="123">
        <f t="shared" si="25"/>
        <v>1.4511908664726254</v>
      </c>
      <c r="P171" s="123">
        <f t="shared" si="25"/>
        <v>1.4657120831353283</v>
      </c>
      <c r="Q171" s="123">
        <f t="shared" si="25"/>
        <v>1.4804752624016748</v>
      </c>
      <c r="R171" s="123">
        <f t="shared" si="25"/>
        <v>1.4954662940125694</v>
      </c>
      <c r="S171" s="123">
        <f t="shared" si="25"/>
        <v>1.5106835670716248</v>
      </c>
      <c r="T171" s="123">
        <f t="shared" si="25"/>
        <v>1.5261558241467872</v>
      </c>
      <c r="U171" s="123">
        <f t="shared" si="25"/>
        <v>1.5418650768950657</v>
      </c>
      <c r="V171" s="123">
        <f t="shared" si="25"/>
        <v>1.5578449154892753</v>
      </c>
      <c r="W171" s="123">
        <f t="shared" si="25"/>
        <v>1.5741190260725915</v>
      </c>
      <c r="X171" s="123">
        <f t="shared" si="25"/>
        <v>1.5906636926704243</v>
      </c>
      <c r="Y171" s="123">
        <f t="shared" si="25"/>
        <v>1.6075256461937109</v>
      </c>
      <c r="Z171" s="123">
        <f t="shared" si="25"/>
        <v>1.6246918801456944</v>
      </c>
      <c r="AA171" s="123">
        <f t="shared" si="25"/>
        <v>1.6421713141193341</v>
      </c>
      <c r="AB171" s="123">
        <f t="shared" si="25"/>
        <v>1.659995107027157</v>
      </c>
      <c r="AC171" s="123">
        <f t="shared" si="25"/>
        <v>1.6781677037499354</v>
      </c>
      <c r="AD171" s="123">
        <f t="shared" si="25"/>
        <v>1.6966907002683485</v>
      </c>
      <c r="AE171" s="123">
        <f t="shared" si="25"/>
        <v>1.7155832632662635</v>
      </c>
      <c r="AF171" s="123">
        <f t="shared" si="25"/>
        <v>1.7348251521288889</v>
      </c>
      <c r="AG171" s="123">
        <f t="shared" si="25"/>
        <v>1.7544598461429726</v>
      </c>
      <c r="AH171" s="123">
        <f t="shared" si="25"/>
        <v>1.7744708187048377</v>
      </c>
      <c r="AI171" s="123">
        <f t="shared" si="25"/>
        <v>1.7948707779970952</v>
      </c>
      <c r="AJ171" s="123">
        <f t="shared" si="25"/>
        <v>1.815635560573936</v>
      </c>
      <c r="AK171" s="115"/>
    </row>
    <row r="172" spans="1:37" s="98" customFormat="1" ht="15" hidden="1" customHeight="1" x14ac:dyDescent="0.55000000000000004">
      <c r="A172" s="102" t="s">
        <v>415</v>
      </c>
      <c r="B172" s="106" t="s">
        <v>305</v>
      </c>
      <c r="C172" s="123">
        <f>'AEO49'!C176*TX_AEO49!$B$2</f>
        <v>3.1114531620000001</v>
      </c>
      <c r="D172" s="123">
        <f t="shared" si="21"/>
        <v>3.1402744564274565</v>
      </c>
      <c r="E172" s="123">
        <f t="shared" si="25"/>
        <v>3.1694770887793084</v>
      </c>
      <c r="F172" s="123">
        <f t="shared" si="25"/>
        <v>3.1991085694222523</v>
      </c>
      <c r="G172" s="123">
        <f t="shared" si="25"/>
        <v>3.2291604361324846</v>
      </c>
      <c r="H172" s="123">
        <f t="shared" si="25"/>
        <v>3.2597099963444194</v>
      </c>
      <c r="I172" s="123">
        <f t="shared" si="25"/>
        <v>3.2907721665203562</v>
      </c>
      <c r="J172" s="123">
        <f t="shared" si="25"/>
        <v>3.3223836999628333</v>
      </c>
      <c r="K172" s="123">
        <f t="shared" si="25"/>
        <v>3.3545980592807161</v>
      </c>
      <c r="L172" s="123">
        <f t="shared" si="25"/>
        <v>3.3872619563097546</v>
      </c>
      <c r="M172" s="123">
        <f t="shared" si="25"/>
        <v>3.4204906709208411</v>
      </c>
      <c r="N172" s="123">
        <f t="shared" si="25"/>
        <v>3.454257167026058</v>
      </c>
      <c r="O172" s="123">
        <f t="shared" si="25"/>
        <v>3.4886161622250889</v>
      </c>
      <c r="P172" s="123">
        <f t="shared" si="25"/>
        <v>3.5235246999750629</v>
      </c>
      <c r="Q172" s="123">
        <f t="shared" si="25"/>
        <v>3.5590149080409321</v>
      </c>
      <c r="R172" s="123">
        <f t="shared" si="25"/>
        <v>3.5950528658137184</v>
      </c>
      <c r="S172" s="123">
        <f t="shared" si="25"/>
        <v>3.6316347007503254</v>
      </c>
      <c r="T172" s="123">
        <f t="shared" si="25"/>
        <v>3.6688295090595267</v>
      </c>
      <c r="U172" s="123">
        <f t="shared" si="25"/>
        <v>3.7065940473434069</v>
      </c>
      <c r="V172" s="123">
        <f t="shared" si="25"/>
        <v>3.7450090652969119</v>
      </c>
      <c r="W172" s="123">
        <f t="shared" si="25"/>
        <v>3.784131503646317</v>
      </c>
      <c r="X172" s="123">
        <f t="shared" si="25"/>
        <v>3.8239043499515857</v>
      </c>
      <c r="Y172" s="123">
        <f t="shared" si="25"/>
        <v>3.8644399438194066</v>
      </c>
      <c r="Z172" s="123">
        <f t="shared" si="25"/>
        <v>3.9057070180499598</v>
      </c>
      <c r="AA172" s="123">
        <f t="shared" si="25"/>
        <v>3.9477270150578008</v>
      </c>
      <c r="AB172" s="123">
        <f t="shared" si="25"/>
        <v>3.9905748398663485</v>
      </c>
      <c r="AC172" s="123">
        <f t="shared" si="25"/>
        <v>4.0342611778260009</v>
      </c>
      <c r="AD172" s="123">
        <f t="shared" si="25"/>
        <v>4.0787898656229711</v>
      </c>
      <c r="AE172" s="123">
        <f t="shared" si="25"/>
        <v>4.124206979348739</v>
      </c>
      <c r="AF172" s="123">
        <f t="shared" si="25"/>
        <v>4.1704638612164286</v>
      </c>
      <c r="AG172" s="123">
        <f t="shared" si="25"/>
        <v>4.2176650340327742</v>
      </c>
      <c r="AH172" s="123">
        <f t="shared" si="25"/>
        <v>4.2657707683741517</v>
      </c>
      <c r="AI172" s="123">
        <f t="shared" si="25"/>
        <v>4.314811614302771</v>
      </c>
      <c r="AJ172" s="123">
        <f t="shared" si="25"/>
        <v>4.3647294836721784</v>
      </c>
      <c r="AK172" s="115"/>
    </row>
    <row r="173" spans="1:37" s="98" customFormat="1" ht="15" hidden="1" customHeight="1" x14ac:dyDescent="0.55000000000000004">
      <c r="A173" s="102" t="s">
        <v>416</v>
      </c>
      <c r="B173" s="106" t="s">
        <v>244</v>
      </c>
      <c r="C173" s="123">
        <f>'AEO49'!C177*TX_AEO49!$B$2</f>
        <v>0.38240100000000005</v>
      </c>
      <c r="D173" s="123">
        <f t="shared" si="21"/>
        <v>0.38594316863842154</v>
      </c>
      <c r="E173" s="123">
        <f t="shared" si="25"/>
        <v>0.38953220412523648</v>
      </c>
      <c r="F173" s="123">
        <f t="shared" si="25"/>
        <v>0.39317394553652579</v>
      </c>
      <c r="G173" s="123">
        <f t="shared" si="25"/>
        <v>0.39686735285571961</v>
      </c>
      <c r="H173" s="123">
        <f t="shared" si="25"/>
        <v>0.40062192725114293</v>
      </c>
      <c r="I173" s="123">
        <f t="shared" si="25"/>
        <v>0.40443950197234274</v>
      </c>
      <c r="J173" s="123">
        <f t="shared" si="25"/>
        <v>0.40832459404043819</v>
      </c>
      <c r="K173" s="123">
        <f t="shared" si="25"/>
        <v>0.41228377406858918</v>
      </c>
      <c r="L173" s="123">
        <f t="shared" si="25"/>
        <v>0.41629820277359098</v>
      </c>
      <c r="M173" s="123">
        <f t="shared" si="25"/>
        <v>0.42038204817778352</v>
      </c>
      <c r="N173" s="123">
        <f t="shared" si="25"/>
        <v>0.4245319875163629</v>
      </c>
      <c r="O173" s="123">
        <f t="shared" si="25"/>
        <v>0.42875474564223459</v>
      </c>
      <c r="P173" s="123">
        <f t="shared" si="25"/>
        <v>0.4330450431492513</v>
      </c>
      <c r="Q173" s="123">
        <f t="shared" si="25"/>
        <v>0.43740682857489882</v>
      </c>
      <c r="R173" s="123">
        <f t="shared" si="25"/>
        <v>0.44183593303919777</v>
      </c>
      <c r="S173" s="123">
        <f t="shared" si="25"/>
        <v>0.44633188060236195</v>
      </c>
      <c r="T173" s="123">
        <f t="shared" si="25"/>
        <v>0.45090316326409557</v>
      </c>
      <c r="U173" s="123">
        <f t="shared" si="25"/>
        <v>0.45554446636345236</v>
      </c>
      <c r="V173" s="123">
        <f t="shared" si="25"/>
        <v>0.46026571412634515</v>
      </c>
      <c r="W173" s="123">
        <f t="shared" si="25"/>
        <v>0.4650739046303714</v>
      </c>
      <c r="X173" s="123">
        <f t="shared" si="25"/>
        <v>0.46996203098423389</v>
      </c>
      <c r="Y173" s="123">
        <f t="shared" si="25"/>
        <v>0.47494389984858304</v>
      </c>
      <c r="Z173" s="123">
        <f t="shared" si="25"/>
        <v>0.48001566845032995</v>
      </c>
      <c r="AA173" s="123">
        <f t="shared" si="25"/>
        <v>0.48517997208569846</v>
      </c>
      <c r="AB173" s="123">
        <f t="shared" si="25"/>
        <v>0.49044601666407206</v>
      </c>
      <c r="AC173" s="123">
        <f t="shared" si="25"/>
        <v>0.4958151154267128</v>
      </c>
      <c r="AD173" s="123">
        <f t="shared" si="25"/>
        <v>0.50128773990655684</v>
      </c>
      <c r="AE173" s="123">
        <f t="shared" si="25"/>
        <v>0.50686955290569058</v>
      </c>
      <c r="AF173" s="123">
        <f t="shared" si="25"/>
        <v>0.51255457432883689</v>
      </c>
      <c r="AG173" s="123">
        <f t="shared" si="25"/>
        <v>0.51835565014337404</v>
      </c>
      <c r="AH173" s="123">
        <f t="shared" si="25"/>
        <v>0.5242678975596432</v>
      </c>
      <c r="AI173" s="123">
        <f t="shared" si="25"/>
        <v>0.53029507121373587</v>
      </c>
      <c r="AJ173" s="123">
        <f t="shared" si="25"/>
        <v>0.53643003200885864</v>
      </c>
      <c r="AK173" s="115"/>
    </row>
    <row r="174" spans="1:37" s="98" customFormat="1" ht="15" hidden="1" customHeight="1" x14ac:dyDescent="0.55000000000000004">
      <c r="A174" s="102" t="s">
        <v>417</v>
      </c>
      <c r="B174" s="106" t="s">
        <v>246</v>
      </c>
      <c r="C174" s="123">
        <f>'AEO49'!C178*TX_AEO49!$B$2</f>
        <v>0.24299999999999999</v>
      </c>
      <c r="D174" s="123">
        <f t="shared" si="21"/>
        <v>0.24525090148597001</v>
      </c>
      <c r="E174" s="123">
        <f t="shared" si="25"/>
        <v>0.24753158491330421</v>
      </c>
      <c r="F174" s="123">
        <f t="shared" si="25"/>
        <v>0.24984576077305171</v>
      </c>
      <c r="G174" s="123">
        <f t="shared" si="25"/>
        <v>0.25219276817775016</v>
      </c>
      <c r="H174" s="123">
        <f t="shared" si="25"/>
        <v>0.25457864472641994</v>
      </c>
      <c r="I174" s="123">
        <f t="shared" si="25"/>
        <v>0.25700455537323191</v>
      </c>
      <c r="J174" s="123">
        <f t="shared" si="25"/>
        <v>0.25947337049805425</v>
      </c>
      <c r="K174" s="123">
        <f t="shared" si="25"/>
        <v>0.2619892654534563</v>
      </c>
      <c r="L174" s="123">
        <f t="shared" si="25"/>
        <v>0.26454026865510966</v>
      </c>
      <c r="M174" s="123">
        <f t="shared" si="25"/>
        <v>0.26713538329450337</v>
      </c>
      <c r="N174" s="123">
        <f t="shared" si="25"/>
        <v>0.26977249789220265</v>
      </c>
      <c r="O174" s="123">
        <f t="shared" si="25"/>
        <v>0.27245588581374786</v>
      </c>
      <c r="P174" s="123">
        <f t="shared" si="25"/>
        <v>0.2751821922151565</v>
      </c>
      <c r="Q174" s="123">
        <f t="shared" si="25"/>
        <v>0.27795392622848897</v>
      </c>
      <c r="R174" s="123">
        <f t="shared" si="25"/>
        <v>0.28076843870315471</v>
      </c>
      <c r="S174" s="123">
        <f t="shared" si="25"/>
        <v>0.28362542719912853</v>
      </c>
      <c r="T174" s="123">
        <f t="shared" si="25"/>
        <v>0.28653028803056274</v>
      </c>
      <c r="U174" s="123">
        <f t="shared" si="25"/>
        <v>0.2894796439505099</v>
      </c>
      <c r="V174" s="123">
        <f t="shared" si="25"/>
        <v>0.29247980139356822</v>
      </c>
      <c r="W174" s="123">
        <f t="shared" si="25"/>
        <v>0.29553520734825556</v>
      </c>
      <c r="X174" s="123">
        <f t="shared" si="25"/>
        <v>0.29864140922531285</v>
      </c>
      <c r="Y174" s="123">
        <f t="shared" si="25"/>
        <v>0.30180718058583977</v>
      </c>
      <c r="Z174" s="123">
        <f t="shared" si="25"/>
        <v>0.30503007950667027</v>
      </c>
      <c r="AA174" s="123">
        <f t="shared" si="25"/>
        <v>0.3083117806094251</v>
      </c>
      <c r="AB174" s="123">
        <f t="shared" si="25"/>
        <v>0.31165813386829416</v>
      </c>
      <c r="AC174" s="123">
        <f t="shared" si="25"/>
        <v>0.31506997379371721</v>
      </c>
      <c r="AD174" s="123">
        <f t="shared" si="25"/>
        <v>0.31854760002534865</v>
      </c>
      <c r="AE174" s="123">
        <f t="shared" si="25"/>
        <v>0.32209461103941373</v>
      </c>
      <c r="AF174" s="123">
        <f t="shared" si="25"/>
        <v>0.32570720673300385</v>
      </c>
      <c r="AG174" s="123">
        <f t="shared" si="25"/>
        <v>0.32939355018642719</v>
      </c>
      <c r="AH174" s="123">
        <f t="shared" si="25"/>
        <v>0.33315053858905536</v>
      </c>
      <c r="AI174" s="123">
        <f t="shared" si="25"/>
        <v>0.33698055785664233</v>
      </c>
      <c r="AJ174" s="123">
        <f t="shared" si="25"/>
        <v>0.34087907138881096</v>
      </c>
      <c r="AK174" s="115"/>
    </row>
    <row r="175" spans="1:37" s="98" customFormat="1" ht="15" hidden="1" customHeight="1" x14ac:dyDescent="0.55000000000000004">
      <c r="A175" s="102" t="s">
        <v>418</v>
      </c>
      <c r="B175" s="106" t="s">
        <v>248</v>
      </c>
      <c r="C175" s="123">
        <f>'AEO49'!C179*TX_AEO49!$B$2</f>
        <v>2.486052081</v>
      </c>
      <c r="D175" s="123">
        <f t="shared" si="21"/>
        <v>2.5090803045527643</v>
      </c>
      <c r="E175" s="123">
        <f t="shared" si="25"/>
        <v>2.5324132172302392</v>
      </c>
      <c r="F175" s="123">
        <f t="shared" si="25"/>
        <v>2.5560887798307546</v>
      </c>
      <c r="G175" s="123">
        <f t="shared" si="25"/>
        <v>2.5801002310347587</v>
      </c>
      <c r="H175" s="123">
        <f t="shared" si="25"/>
        <v>2.6045093395073082</v>
      </c>
      <c r="I175" s="123">
        <f t="shared" si="25"/>
        <v>2.6293280235065963</v>
      </c>
      <c r="J175" s="123">
        <f t="shared" si="25"/>
        <v>2.6545856489332174</v>
      </c>
      <c r="K175" s="123">
        <f t="shared" si="25"/>
        <v>2.6803249324289156</v>
      </c>
      <c r="L175" s="123">
        <f t="shared" si="25"/>
        <v>2.7064233967009645</v>
      </c>
      <c r="M175" s="123">
        <f t="shared" si="25"/>
        <v>2.7329731504034265</v>
      </c>
      <c r="N175" s="123">
        <f t="shared" si="25"/>
        <v>2.7599525916933265</v>
      </c>
      <c r="O175" s="123">
        <f t="shared" si="25"/>
        <v>2.787405439950478</v>
      </c>
      <c r="P175" s="123">
        <f t="shared" si="25"/>
        <v>2.8152973728832582</v>
      </c>
      <c r="Q175" s="123">
        <f t="shared" si="25"/>
        <v>2.8436540605862364</v>
      </c>
      <c r="R175" s="123">
        <f t="shared" si="25"/>
        <v>2.8724484004818871</v>
      </c>
      <c r="S175" s="123">
        <f t="shared" si="25"/>
        <v>2.9016772984070265</v>
      </c>
      <c r="T175" s="123">
        <f t="shared" si="25"/>
        <v>2.9313959622547729</v>
      </c>
      <c r="U175" s="123">
        <f t="shared" si="25"/>
        <v>2.9615698405362307</v>
      </c>
      <c r="V175" s="123">
        <f t="shared" si="25"/>
        <v>2.9922634522837321</v>
      </c>
      <c r="W175" s="123">
        <f t="shared" si="25"/>
        <v>3.0235222931559553</v>
      </c>
      <c r="X175" s="123">
        <f t="shared" si="25"/>
        <v>3.0553008101949035</v>
      </c>
      <c r="Y175" s="123">
        <f t="shared" si="25"/>
        <v>3.0876887627825913</v>
      </c>
      <c r="Z175" s="123">
        <f t="shared" si="25"/>
        <v>3.1206611684162673</v>
      </c>
      <c r="AA175" s="123">
        <f t="shared" si="25"/>
        <v>3.1542351595920848</v>
      </c>
      <c r="AB175" s="123">
        <f t="shared" si="25"/>
        <v>3.1884705854479387</v>
      </c>
      <c r="AC175" s="123">
        <f t="shared" si="25"/>
        <v>3.2233759835822471</v>
      </c>
      <c r="AD175" s="123">
        <f t="shared" si="25"/>
        <v>3.2589544195085334</v>
      </c>
      <c r="AE175" s="123">
        <f t="shared" si="25"/>
        <v>3.2952427080387654</v>
      </c>
      <c r="AF175" s="123">
        <f t="shared" si="25"/>
        <v>3.3322019715855196</v>
      </c>
      <c r="AG175" s="123">
        <f t="shared" si="25"/>
        <v>3.3699157239051236</v>
      </c>
      <c r="AH175" s="123">
        <f t="shared" si="25"/>
        <v>3.4083522211752739</v>
      </c>
      <c r="AI175" s="123">
        <f t="shared" si="25"/>
        <v>3.4475358729055401</v>
      </c>
      <c r="AJ175" s="123">
        <f t="shared" si="25"/>
        <v>3.4874202666481513</v>
      </c>
      <c r="AK175" s="115"/>
    </row>
    <row r="176" spans="1:37" s="98" customFormat="1" ht="15" hidden="1" customHeight="1" x14ac:dyDescent="0.55000000000000004">
      <c r="A176" s="102" t="s">
        <v>419</v>
      </c>
      <c r="B176" s="105" t="s">
        <v>310</v>
      </c>
      <c r="C176" s="123">
        <f>'AEO49'!C180*TX_AEO49!$B$2</f>
        <v>221.02809738300002</v>
      </c>
      <c r="D176" s="123">
        <f t="shared" si="21"/>
        <v>223.07547381444249</v>
      </c>
      <c r="E176" s="123">
        <f t="shared" si="25"/>
        <v>225.14993932339976</v>
      </c>
      <c r="F176" s="123">
        <f t="shared" si="25"/>
        <v>227.25486890072347</v>
      </c>
      <c r="G176" s="123">
        <f t="shared" si="25"/>
        <v>229.38966141596754</v>
      </c>
      <c r="H176" s="123">
        <f t="shared" si="25"/>
        <v>231.5598085523593</v>
      </c>
      <c r="I176" s="123">
        <f t="shared" si="25"/>
        <v>233.766369929668</v>
      </c>
      <c r="J176" s="123">
        <f t="shared" si="25"/>
        <v>236.01195638987318</v>
      </c>
      <c r="K176" s="123">
        <f t="shared" si="25"/>
        <v>238.30036575286906</v>
      </c>
      <c r="L176" s="123">
        <f t="shared" si="25"/>
        <v>240.62070889722864</v>
      </c>
      <c r="M176" s="123">
        <f t="shared" si="25"/>
        <v>242.9811749516976</v>
      </c>
      <c r="N176" s="123">
        <f t="shared" si="25"/>
        <v>245.37984335544411</v>
      </c>
      <c r="O176" s="123">
        <f t="shared" si="25"/>
        <v>247.82060107906415</v>
      </c>
      <c r="P176" s="123">
        <f t="shared" si="25"/>
        <v>250.30039662139518</v>
      </c>
      <c r="Q176" s="123">
        <f t="shared" si="25"/>
        <v>252.82151224040186</v>
      </c>
      <c r="R176" s="123">
        <f t="shared" si="25"/>
        <v>255.38153831997423</v>
      </c>
      <c r="S176" s="123">
        <f t="shared" si="25"/>
        <v>257.98019976651835</v>
      </c>
      <c r="T176" s="123">
        <f t="shared" si="25"/>
        <v>260.62240496295578</v>
      </c>
      <c r="U176" s="123">
        <f t="shared" si="25"/>
        <v>263.30508203082081</v>
      </c>
      <c r="V176" s="123">
        <f t="shared" si="25"/>
        <v>266.0339671809798</v>
      </c>
      <c r="W176" s="123">
        <f t="shared" si="25"/>
        <v>268.81310530812885</v>
      </c>
      <c r="X176" s="123">
        <f t="shared" si="25"/>
        <v>271.63844642324602</v>
      </c>
      <c r="Y176" s="123">
        <f t="shared" si="25"/>
        <v>274.5179707877187</v>
      </c>
      <c r="Z176" s="123">
        <f t="shared" ref="E176:AJ180" si="26">Y176*Z$6</f>
        <v>277.44945727549191</v>
      </c>
      <c r="AA176" s="123">
        <f t="shared" si="26"/>
        <v>280.43442908998406</v>
      </c>
      <c r="AB176" s="123">
        <f t="shared" si="26"/>
        <v>283.47820725450765</v>
      </c>
      <c r="AC176" s="123">
        <f t="shared" si="26"/>
        <v>286.58155082360895</v>
      </c>
      <c r="AD176" s="123">
        <f t="shared" si="26"/>
        <v>289.74473234371891</v>
      </c>
      <c r="AE176" s="123">
        <f t="shared" si="26"/>
        <v>292.97102491917298</v>
      </c>
      <c r="AF176" s="123">
        <f t="shared" si="26"/>
        <v>296.25697204990649</v>
      </c>
      <c r="AG176" s="123">
        <f t="shared" si="26"/>
        <v>299.60999871579304</v>
      </c>
      <c r="AH176" s="123">
        <f t="shared" si="26"/>
        <v>303.02728266033171</v>
      </c>
      <c r="AI176" s="123">
        <f t="shared" si="26"/>
        <v>306.51099406631931</v>
      </c>
      <c r="AJ176" s="123">
        <f t="shared" si="26"/>
        <v>310.05700652984655</v>
      </c>
      <c r="AK176" s="115"/>
    </row>
    <row r="177" spans="1:37" s="98" customFormat="1" ht="15" hidden="1" customHeight="1" x14ac:dyDescent="0.55000000000000004">
      <c r="C177" s="123">
        <f>'AEO49'!C181*TX_AEO49!$B$2</f>
        <v>0</v>
      </c>
      <c r="D177" s="123">
        <f t="shared" si="21"/>
        <v>0</v>
      </c>
      <c r="E177" s="123">
        <f t="shared" si="26"/>
        <v>0</v>
      </c>
      <c r="F177" s="123">
        <f t="shared" si="26"/>
        <v>0</v>
      </c>
      <c r="G177" s="123">
        <f t="shared" si="26"/>
        <v>0</v>
      </c>
      <c r="H177" s="123">
        <f t="shared" si="26"/>
        <v>0</v>
      </c>
      <c r="I177" s="123">
        <f t="shared" si="26"/>
        <v>0</v>
      </c>
      <c r="J177" s="123">
        <f t="shared" si="26"/>
        <v>0</v>
      </c>
      <c r="K177" s="123">
        <f t="shared" si="26"/>
        <v>0</v>
      </c>
      <c r="L177" s="123">
        <f t="shared" si="26"/>
        <v>0</v>
      </c>
      <c r="M177" s="123">
        <f t="shared" si="26"/>
        <v>0</v>
      </c>
      <c r="N177" s="123">
        <f t="shared" si="26"/>
        <v>0</v>
      </c>
      <c r="O177" s="123">
        <f t="shared" si="26"/>
        <v>0</v>
      </c>
      <c r="P177" s="123">
        <f t="shared" si="26"/>
        <v>0</v>
      </c>
      <c r="Q177" s="123">
        <f t="shared" si="26"/>
        <v>0</v>
      </c>
      <c r="R177" s="123">
        <f t="shared" si="26"/>
        <v>0</v>
      </c>
      <c r="S177" s="123">
        <f t="shared" si="26"/>
        <v>0</v>
      </c>
      <c r="T177" s="123">
        <f t="shared" si="26"/>
        <v>0</v>
      </c>
      <c r="U177" s="123">
        <f t="shared" si="26"/>
        <v>0</v>
      </c>
      <c r="V177" s="123">
        <f t="shared" si="26"/>
        <v>0</v>
      </c>
      <c r="W177" s="123">
        <f t="shared" si="26"/>
        <v>0</v>
      </c>
      <c r="X177" s="123">
        <f t="shared" si="26"/>
        <v>0</v>
      </c>
      <c r="Y177" s="123">
        <f t="shared" si="26"/>
        <v>0</v>
      </c>
      <c r="Z177" s="123">
        <f t="shared" si="26"/>
        <v>0</v>
      </c>
      <c r="AA177" s="123">
        <f t="shared" si="26"/>
        <v>0</v>
      </c>
      <c r="AB177" s="123">
        <f t="shared" si="26"/>
        <v>0</v>
      </c>
      <c r="AC177" s="123">
        <f t="shared" si="26"/>
        <v>0</v>
      </c>
      <c r="AD177" s="123">
        <f t="shared" si="26"/>
        <v>0</v>
      </c>
      <c r="AE177" s="123">
        <f t="shared" si="26"/>
        <v>0</v>
      </c>
      <c r="AF177" s="123">
        <f t="shared" si="26"/>
        <v>0</v>
      </c>
      <c r="AG177" s="123">
        <f t="shared" si="26"/>
        <v>0</v>
      </c>
      <c r="AH177" s="123">
        <f t="shared" si="26"/>
        <v>0</v>
      </c>
      <c r="AI177" s="123">
        <f t="shared" si="26"/>
        <v>0</v>
      </c>
      <c r="AJ177" s="123">
        <f t="shared" si="26"/>
        <v>0</v>
      </c>
      <c r="AK177" s="115"/>
    </row>
    <row r="178" spans="1:37" s="98" customFormat="1" ht="15" hidden="1" customHeight="1" x14ac:dyDescent="0.55000000000000004">
      <c r="C178" s="123">
        <f>'AEO49'!C182*TX_AEO49!$B$2</f>
        <v>0</v>
      </c>
      <c r="D178" s="123">
        <f t="shared" si="21"/>
        <v>0</v>
      </c>
      <c r="E178" s="123">
        <f t="shared" si="26"/>
        <v>0</v>
      </c>
      <c r="F178" s="123">
        <f t="shared" si="26"/>
        <v>0</v>
      </c>
      <c r="G178" s="123">
        <f t="shared" si="26"/>
        <v>0</v>
      </c>
      <c r="H178" s="123">
        <f t="shared" si="26"/>
        <v>0</v>
      </c>
      <c r="I178" s="123">
        <f t="shared" si="26"/>
        <v>0</v>
      </c>
      <c r="J178" s="123">
        <f t="shared" si="26"/>
        <v>0</v>
      </c>
      <c r="K178" s="123">
        <f t="shared" si="26"/>
        <v>0</v>
      </c>
      <c r="L178" s="123">
        <f t="shared" si="26"/>
        <v>0</v>
      </c>
      <c r="M178" s="123">
        <f t="shared" si="26"/>
        <v>0</v>
      </c>
      <c r="N178" s="123">
        <f t="shared" si="26"/>
        <v>0</v>
      </c>
      <c r="O178" s="123">
        <f t="shared" si="26"/>
        <v>0</v>
      </c>
      <c r="P178" s="123">
        <f t="shared" si="26"/>
        <v>0</v>
      </c>
      <c r="Q178" s="123">
        <f t="shared" si="26"/>
        <v>0</v>
      </c>
      <c r="R178" s="123">
        <f t="shared" si="26"/>
        <v>0</v>
      </c>
      <c r="S178" s="123">
        <f t="shared" si="26"/>
        <v>0</v>
      </c>
      <c r="T178" s="123">
        <f t="shared" si="26"/>
        <v>0</v>
      </c>
      <c r="U178" s="123">
        <f t="shared" si="26"/>
        <v>0</v>
      </c>
      <c r="V178" s="123">
        <f t="shared" si="26"/>
        <v>0</v>
      </c>
      <c r="W178" s="123">
        <f t="shared" si="26"/>
        <v>0</v>
      </c>
      <c r="X178" s="123">
        <f t="shared" si="26"/>
        <v>0</v>
      </c>
      <c r="Y178" s="123">
        <f t="shared" si="26"/>
        <v>0</v>
      </c>
      <c r="Z178" s="123">
        <f t="shared" si="26"/>
        <v>0</v>
      </c>
      <c r="AA178" s="123">
        <f t="shared" si="26"/>
        <v>0</v>
      </c>
      <c r="AB178" s="123">
        <f t="shared" si="26"/>
        <v>0</v>
      </c>
      <c r="AC178" s="123">
        <f t="shared" si="26"/>
        <v>0</v>
      </c>
      <c r="AD178" s="123">
        <f t="shared" si="26"/>
        <v>0</v>
      </c>
      <c r="AE178" s="123">
        <f t="shared" si="26"/>
        <v>0</v>
      </c>
      <c r="AF178" s="123">
        <f t="shared" si="26"/>
        <v>0</v>
      </c>
      <c r="AG178" s="123">
        <f t="shared" si="26"/>
        <v>0</v>
      </c>
      <c r="AH178" s="123">
        <f t="shared" si="26"/>
        <v>0</v>
      </c>
      <c r="AI178" s="123">
        <f t="shared" si="26"/>
        <v>0</v>
      </c>
      <c r="AJ178" s="123">
        <f t="shared" si="26"/>
        <v>0</v>
      </c>
      <c r="AK178" s="115"/>
    </row>
    <row r="179" spans="1:37" s="98" customFormat="1" ht="15" customHeight="1" x14ac:dyDescent="0.55000000000000004">
      <c r="B179" s="105" t="s">
        <v>420</v>
      </c>
      <c r="C179" s="123">
        <f>'AEO49'!C183*TX_AEO49!$B$2</f>
        <v>0</v>
      </c>
      <c r="D179" s="123">
        <f t="shared" si="21"/>
        <v>0</v>
      </c>
      <c r="E179" s="123">
        <f t="shared" si="26"/>
        <v>0</v>
      </c>
      <c r="F179" s="123">
        <f t="shared" si="26"/>
        <v>0</v>
      </c>
      <c r="G179" s="123">
        <f t="shared" si="26"/>
        <v>0</v>
      </c>
      <c r="H179" s="123">
        <f t="shared" si="26"/>
        <v>0</v>
      </c>
      <c r="I179" s="123">
        <f t="shared" si="26"/>
        <v>0</v>
      </c>
      <c r="J179" s="123">
        <f t="shared" si="26"/>
        <v>0</v>
      </c>
      <c r="K179" s="123">
        <f t="shared" si="26"/>
        <v>0</v>
      </c>
      <c r="L179" s="123">
        <f t="shared" si="26"/>
        <v>0</v>
      </c>
      <c r="M179" s="123">
        <f t="shared" si="26"/>
        <v>0</v>
      </c>
      <c r="N179" s="123">
        <f t="shared" si="26"/>
        <v>0</v>
      </c>
      <c r="O179" s="123">
        <f t="shared" si="26"/>
        <v>0</v>
      </c>
      <c r="P179" s="123">
        <f t="shared" si="26"/>
        <v>0</v>
      </c>
      <c r="Q179" s="123">
        <f t="shared" si="26"/>
        <v>0</v>
      </c>
      <c r="R179" s="123">
        <f t="shared" si="26"/>
        <v>0</v>
      </c>
      <c r="S179" s="123">
        <f t="shared" si="26"/>
        <v>0</v>
      </c>
      <c r="T179" s="123">
        <f t="shared" si="26"/>
        <v>0</v>
      </c>
      <c r="U179" s="123">
        <f t="shared" si="26"/>
        <v>0</v>
      </c>
      <c r="V179" s="123">
        <f t="shared" si="26"/>
        <v>0</v>
      </c>
      <c r="W179" s="123">
        <f t="shared" si="26"/>
        <v>0</v>
      </c>
      <c r="X179" s="123">
        <f t="shared" si="26"/>
        <v>0</v>
      </c>
      <c r="Y179" s="123">
        <f t="shared" si="26"/>
        <v>0</v>
      </c>
      <c r="Z179" s="123">
        <f t="shared" si="26"/>
        <v>0</v>
      </c>
      <c r="AA179" s="123">
        <f t="shared" si="26"/>
        <v>0</v>
      </c>
      <c r="AB179" s="123">
        <f t="shared" si="26"/>
        <v>0</v>
      </c>
      <c r="AC179" s="123">
        <f t="shared" si="26"/>
        <v>0</v>
      </c>
      <c r="AD179" s="123">
        <f t="shared" si="26"/>
        <v>0</v>
      </c>
      <c r="AE179" s="123">
        <f t="shared" si="26"/>
        <v>0</v>
      </c>
      <c r="AF179" s="123">
        <f t="shared" si="26"/>
        <v>0</v>
      </c>
      <c r="AG179" s="123">
        <f t="shared" si="26"/>
        <v>0</v>
      </c>
      <c r="AH179" s="123">
        <f t="shared" si="26"/>
        <v>0</v>
      </c>
      <c r="AI179" s="123">
        <f t="shared" si="26"/>
        <v>0</v>
      </c>
      <c r="AJ179" s="123">
        <f t="shared" si="26"/>
        <v>0</v>
      </c>
      <c r="AK179" s="115"/>
    </row>
    <row r="180" spans="1:37" s="98" customFormat="1" ht="15" customHeight="1" x14ac:dyDescent="0.55000000000000004">
      <c r="A180" s="102" t="s">
        <v>421</v>
      </c>
      <c r="B180" s="106" t="s">
        <v>242</v>
      </c>
      <c r="C180" s="123">
        <f>'AEO49'!C184*TX_AEO49!$B$2</f>
        <v>75.856771917000003</v>
      </c>
      <c r="D180" s="123">
        <f t="shared" si="21"/>
        <v>76.559430849629067</v>
      </c>
      <c r="E180" s="123">
        <f t="shared" si="26"/>
        <v>77.271386744946653</v>
      </c>
      <c r="F180" s="123">
        <f t="shared" si="26"/>
        <v>77.99379789872728</v>
      </c>
      <c r="G180" s="123">
        <f t="shared" si="26"/>
        <v>78.726458003195262</v>
      </c>
      <c r="H180" s="123">
        <f t="shared" si="26"/>
        <v>79.471251802267531</v>
      </c>
      <c r="I180" s="123">
        <f t="shared" si="26"/>
        <v>80.228542957108019</v>
      </c>
      <c r="J180" s="123">
        <f t="shared" si="26"/>
        <v>80.999227507844182</v>
      </c>
      <c r="K180" s="123">
        <f t="shared" si="26"/>
        <v>81.784608865041974</v>
      </c>
      <c r="L180" s="123">
        <f t="shared" si="26"/>
        <v>82.580949885730675</v>
      </c>
      <c r="M180" s="123">
        <f t="shared" si="26"/>
        <v>83.391061076261352</v>
      </c>
      <c r="N180" s="123">
        <f t="shared" si="26"/>
        <v>84.214283300774369</v>
      </c>
      <c r="O180" s="123">
        <f t="shared" si="26"/>
        <v>85.051950566327818</v>
      </c>
      <c r="P180" s="123">
        <f t="shared" si="26"/>
        <v>85.903015598704414</v>
      </c>
      <c r="Q180" s="123">
        <f t="shared" si="26"/>
        <v>86.768261668103392</v>
      </c>
      <c r="R180" s="123">
        <f t="shared" si="26"/>
        <v>87.646861795050995</v>
      </c>
      <c r="S180" s="123">
        <f t="shared" si="26"/>
        <v>88.538721567514287</v>
      </c>
      <c r="T180" s="123">
        <f t="shared" si="26"/>
        <v>89.445525540932934</v>
      </c>
      <c r="U180" s="123">
        <f t="shared" si="26"/>
        <v>90.366219447605701</v>
      </c>
      <c r="V180" s="123">
        <f t="shared" si="26"/>
        <v>91.302771953256581</v>
      </c>
      <c r="W180" s="123">
        <f t="shared" si="26"/>
        <v>92.256571264444062</v>
      </c>
      <c r="X180" s="123">
        <f t="shared" si="26"/>
        <v>93.22622742623868</v>
      </c>
      <c r="Y180" s="123">
        <f t="shared" si="26"/>
        <v>94.214479261781307</v>
      </c>
      <c r="Z180" s="123">
        <f t="shared" si="26"/>
        <v>95.220564481324459</v>
      </c>
      <c r="AA180" s="123">
        <f t="shared" si="26"/>
        <v>96.24500584779129</v>
      </c>
      <c r="AB180" s="123">
        <f t="shared" si="26"/>
        <v>97.28962953467088</v>
      </c>
      <c r="AC180" s="123">
        <f t="shared" si="26"/>
        <v>98.354696049239323</v>
      </c>
      <c r="AD180" s="123">
        <f t="shared" si="26"/>
        <v>99.440298929344024</v>
      </c>
      <c r="AE180" s="123">
        <f t="shared" si="26"/>
        <v>100.54756150333999</v>
      </c>
      <c r="AF180" s="123">
        <f t="shared" si="26"/>
        <v>101.67529750151695</v>
      </c>
      <c r="AG180" s="123">
        <f t="shared" si="26"/>
        <v>102.82605517457891</v>
      </c>
      <c r="AH180" s="123">
        <f t="shared" si="26"/>
        <v>103.99886592500269</v>
      </c>
      <c r="AI180" s="123">
        <f t="shared" si="26"/>
        <v>105.19447455882599</v>
      </c>
      <c r="AJ180" s="123">
        <f t="shared" si="26"/>
        <v>106.41146489555462</v>
      </c>
      <c r="AK180" s="115"/>
    </row>
    <row r="181" spans="1:37" s="98" customFormat="1" ht="15" hidden="1" customHeight="1" x14ac:dyDescent="0.55000000000000004">
      <c r="A181" s="102" t="s">
        <v>422</v>
      </c>
      <c r="B181" s="106" t="s">
        <v>250</v>
      </c>
      <c r="C181" s="123">
        <f>'AEO49'!C185*TX_AEO49!$B$2</f>
        <v>3.8232004049999997</v>
      </c>
      <c r="D181" s="123">
        <f t="shared" si="21"/>
        <v>3.8586145921307637</v>
      </c>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c r="AA181" s="113"/>
      <c r="AB181" s="113"/>
      <c r="AC181" s="113"/>
      <c r="AD181" s="113"/>
      <c r="AE181" s="113"/>
      <c r="AF181" s="113"/>
      <c r="AG181" s="113"/>
      <c r="AH181" s="113"/>
      <c r="AI181" s="113"/>
      <c r="AJ181" s="113"/>
      <c r="AK181" s="115"/>
    </row>
    <row r="182" spans="1:37" s="98" customFormat="1" ht="15" hidden="1" customHeight="1" x14ac:dyDescent="0.55000000000000004">
      <c r="A182" s="102" t="s">
        <v>423</v>
      </c>
      <c r="B182" s="106" t="s">
        <v>255</v>
      </c>
      <c r="C182" s="123">
        <f>'AEO49'!C186*TX_AEO49!$B$2</f>
        <v>2.3619600000000003</v>
      </c>
      <c r="D182" s="123">
        <f t="shared" si="21"/>
        <v>2.383838762443629</v>
      </c>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c r="AA182" s="113"/>
      <c r="AB182" s="113"/>
      <c r="AC182" s="113"/>
      <c r="AD182" s="113"/>
      <c r="AE182" s="113"/>
      <c r="AF182" s="113"/>
      <c r="AG182" s="113"/>
      <c r="AH182" s="113"/>
      <c r="AI182" s="113"/>
      <c r="AJ182" s="113"/>
      <c r="AK182" s="115"/>
    </row>
    <row r="183" spans="1:37" s="98" customFormat="1" ht="15" hidden="1" customHeight="1" x14ac:dyDescent="0.55000000000000004">
      <c r="A183" s="102" t="s">
        <v>424</v>
      </c>
      <c r="B183" s="106" t="s">
        <v>260</v>
      </c>
      <c r="C183" s="123">
        <f>'AEO49'!C187*TX_AEO49!$B$2</f>
        <v>5.974076268000001</v>
      </c>
      <c r="D183" s="123">
        <f t="shared" si="21"/>
        <v>6.0294139517404925</v>
      </c>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c r="AA183" s="113"/>
      <c r="AB183" s="113"/>
      <c r="AC183" s="113"/>
      <c r="AD183" s="113"/>
      <c r="AE183" s="113"/>
      <c r="AF183" s="113"/>
      <c r="AG183" s="113"/>
      <c r="AH183" s="113"/>
      <c r="AI183" s="113"/>
      <c r="AJ183" s="113"/>
      <c r="AK183" s="115"/>
    </row>
    <row r="184" spans="1:37" s="98" customFormat="1" ht="15" hidden="1" customHeight="1" x14ac:dyDescent="0.55000000000000004">
      <c r="A184" s="102" t="s">
        <v>425</v>
      </c>
      <c r="B184" s="106" t="s">
        <v>265</v>
      </c>
      <c r="C184" s="123">
        <f>'AEO49'!C188*TX_AEO49!$B$2</f>
        <v>33.059341215000003</v>
      </c>
      <c r="D184" s="123">
        <f t="shared" si="21"/>
        <v>33.365568870415778</v>
      </c>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c r="AA184" s="113"/>
      <c r="AB184" s="113"/>
      <c r="AC184" s="113"/>
      <c r="AD184" s="113"/>
      <c r="AE184" s="113"/>
      <c r="AF184" s="113"/>
      <c r="AG184" s="113"/>
      <c r="AH184" s="113"/>
      <c r="AI184" s="113"/>
      <c r="AJ184" s="113"/>
      <c r="AK184" s="115"/>
    </row>
    <row r="185" spans="1:37" s="98" customFormat="1" ht="15" hidden="1" customHeight="1" x14ac:dyDescent="0.55000000000000004">
      <c r="A185" s="102" t="s">
        <v>426</v>
      </c>
      <c r="B185" s="106" t="s">
        <v>270</v>
      </c>
      <c r="C185" s="123">
        <f>'AEO49'!C189*TX_AEO49!$B$2</f>
        <v>5.3638195140000002</v>
      </c>
      <c r="D185" s="123">
        <f t="shared" si="21"/>
        <v>5.4135044082985084</v>
      </c>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c r="AA185" s="113"/>
      <c r="AB185" s="113"/>
      <c r="AC185" s="113"/>
      <c r="AD185" s="113"/>
      <c r="AE185" s="113"/>
      <c r="AF185" s="113"/>
      <c r="AG185" s="113"/>
      <c r="AH185" s="113"/>
      <c r="AI185" s="113"/>
      <c r="AJ185" s="113"/>
      <c r="AK185" s="115"/>
    </row>
    <row r="186" spans="1:37" s="98" customFormat="1" ht="15" hidden="1" customHeight="1" x14ac:dyDescent="0.55000000000000004">
      <c r="A186" s="102" t="s">
        <v>427</v>
      </c>
      <c r="B186" s="106" t="s">
        <v>275</v>
      </c>
      <c r="C186" s="123">
        <f>'AEO49'!C190*TX_AEO49!$B$2</f>
        <v>8.0659795140000003</v>
      </c>
      <c r="D186" s="123">
        <f t="shared" si="21"/>
        <v>8.1406944328224959</v>
      </c>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c r="AA186" s="113"/>
      <c r="AB186" s="113"/>
      <c r="AC186" s="113"/>
      <c r="AD186" s="113"/>
      <c r="AE186" s="113"/>
      <c r="AF186" s="113"/>
      <c r="AG186" s="113"/>
      <c r="AH186" s="113"/>
      <c r="AI186" s="113"/>
      <c r="AJ186" s="113"/>
      <c r="AK186" s="115"/>
    </row>
    <row r="187" spans="1:37" s="98" customFormat="1" ht="15" hidden="1" customHeight="1" x14ac:dyDescent="0.55000000000000004">
      <c r="A187" s="102" t="s">
        <v>428</v>
      </c>
      <c r="B187" s="106" t="s">
        <v>280</v>
      </c>
      <c r="C187" s="123">
        <f>'AEO49'!C191*TX_AEO49!$B$2</f>
        <v>5.3994596760000011</v>
      </c>
      <c r="D187" s="123">
        <f t="shared" si="21"/>
        <v>5.449474704017053</v>
      </c>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c r="AA187" s="113"/>
      <c r="AB187" s="113"/>
      <c r="AC187" s="113"/>
      <c r="AD187" s="113"/>
      <c r="AE187" s="113"/>
      <c r="AF187" s="113"/>
      <c r="AG187" s="113"/>
      <c r="AH187" s="113"/>
      <c r="AI187" s="113"/>
      <c r="AJ187" s="113"/>
      <c r="AK187" s="115"/>
    </row>
    <row r="188" spans="1:37" s="98" customFormat="1" ht="15" hidden="1" customHeight="1" x14ac:dyDescent="0.55000000000000004">
      <c r="A188" s="102" t="s">
        <v>429</v>
      </c>
      <c r="B188" s="106" t="s">
        <v>285</v>
      </c>
      <c r="C188" s="123">
        <f>'AEO49'!C192*TX_AEO49!$B$2</f>
        <v>14.693105322000001</v>
      </c>
      <c r="D188" s="123">
        <f t="shared" si="21"/>
        <v>14.829207102258453</v>
      </c>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c r="AA188" s="113"/>
      <c r="AB188" s="113"/>
      <c r="AC188" s="113"/>
      <c r="AD188" s="113"/>
      <c r="AE188" s="113"/>
      <c r="AF188" s="113"/>
      <c r="AG188" s="113"/>
      <c r="AH188" s="113"/>
      <c r="AI188" s="113"/>
      <c r="AJ188" s="113"/>
      <c r="AK188" s="115"/>
    </row>
    <row r="189" spans="1:37" s="98" customFormat="1" ht="15" hidden="1" customHeight="1" x14ac:dyDescent="0.55000000000000004">
      <c r="A189" s="102" t="s">
        <v>430</v>
      </c>
      <c r="B189" s="106" t="s">
        <v>290</v>
      </c>
      <c r="C189" s="123">
        <f>'AEO49'!C193*TX_AEO49!$B$2</f>
        <v>5.4548728290000001</v>
      </c>
      <c r="D189" s="123">
        <f t="shared" si="21"/>
        <v>5.5054011473398088</v>
      </c>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c r="AA189" s="113"/>
      <c r="AB189" s="113"/>
      <c r="AC189" s="113"/>
      <c r="AD189" s="113"/>
      <c r="AE189" s="113"/>
      <c r="AF189" s="113"/>
      <c r="AG189" s="113"/>
      <c r="AH189" s="113"/>
      <c r="AI189" s="113"/>
      <c r="AJ189" s="113"/>
      <c r="AK189" s="115"/>
    </row>
    <row r="190" spans="1:37" s="98" customFormat="1" ht="15" hidden="1" customHeight="1" x14ac:dyDescent="0.55000000000000004">
      <c r="A190" s="102" t="s">
        <v>431</v>
      </c>
      <c r="B190" s="106" t="s">
        <v>295</v>
      </c>
      <c r="C190" s="123">
        <f>'AEO49'!C194*TX_AEO49!$B$2</f>
        <v>7.1069398380000006</v>
      </c>
      <c r="D190" s="123">
        <f t="shared" si="21"/>
        <v>7.172771201959069</v>
      </c>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c r="AA190" s="113"/>
      <c r="AB190" s="113"/>
      <c r="AC190" s="113"/>
      <c r="AD190" s="113"/>
      <c r="AE190" s="113"/>
      <c r="AF190" s="113"/>
      <c r="AG190" s="113"/>
      <c r="AH190" s="113"/>
      <c r="AI190" s="113"/>
      <c r="AJ190" s="113"/>
      <c r="AK190" s="115"/>
    </row>
    <row r="191" spans="1:37" s="98" customFormat="1" ht="15" hidden="1" customHeight="1" x14ac:dyDescent="0.55000000000000004">
      <c r="A191" s="102" t="s">
        <v>432</v>
      </c>
      <c r="B191" s="106" t="s">
        <v>300</v>
      </c>
      <c r="C191" s="123">
        <f>'AEO49'!C195*TX_AEO49!$B$2</f>
        <v>1.62</v>
      </c>
      <c r="D191" s="123">
        <f t="shared" si="21"/>
        <v>1.6350060099064669</v>
      </c>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c r="AA191" s="113"/>
      <c r="AB191" s="113"/>
      <c r="AC191" s="113"/>
      <c r="AD191" s="113"/>
      <c r="AE191" s="113"/>
      <c r="AF191" s="113"/>
      <c r="AG191" s="113"/>
      <c r="AH191" s="113"/>
      <c r="AI191" s="113"/>
      <c r="AJ191" s="113"/>
      <c r="AK191" s="115"/>
    </row>
    <row r="192" spans="1:37" s="98" customFormat="1" ht="15" hidden="1" customHeight="1" x14ac:dyDescent="0.55000000000000004">
      <c r="A192" s="102" t="s">
        <v>433</v>
      </c>
      <c r="B192" s="106" t="s">
        <v>305</v>
      </c>
      <c r="C192" s="123">
        <f>'AEO49'!C196*TX_AEO49!$B$2</f>
        <v>2.0249999999999999</v>
      </c>
      <c r="D192" s="123">
        <f t="shared" si="21"/>
        <v>2.0437575123830833</v>
      </c>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c r="AA192" s="113"/>
      <c r="AB192" s="113"/>
      <c r="AC192" s="113"/>
      <c r="AD192" s="113"/>
      <c r="AE192" s="113"/>
      <c r="AF192" s="113"/>
      <c r="AG192" s="113"/>
      <c r="AH192" s="113"/>
      <c r="AI192" s="113"/>
      <c r="AJ192" s="113"/>
      <c r="AK192" s="115"/>
    </row>
    <row r="193" spans="1:37" s="98" customFormat="1" ht="15" hidden="1" customHeight="1" x14ac:dyDescent="0.55000000000000004">
      <c r="A193" s="102" t="s">
        <v>434</v>
      </c>
      <c r="B193" s="105" t="s">
        <v>310</v>
      </c>
      <c r="C193" s="123">
        <f>'AEO49'!C197*TX_AEO49!$B$2</f>
        <v>170.80453783800002</v>
      </c>
      <c r="D193" s="123">
        <f t="shared" si="21"/>
        <v>172.38669499038676</v>
      </c>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c r="AA193" s="113"/>
      <c r="AB193" s="113"/>
      <c r="AC193" s="113"/>
      <c r="AD193" s="113"/>
      <c r="AE193" s="113"/>
      <c r="AF193" s="113"/>
      <c r="AG193" s="113"/>
      <c r="AH193" s="113"/>
      <c r="AI193" s="113"/>
      <c r="AJ193" s="113"/>
      <c r="AK193" s="115"/>
    </row>
    <row r="194" spans="1:37" ht="18" x14ac:dyDescent="0.55000000000000004">
      <c r="AK194" s="11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86B-0A01-4C74-8FBC-65EB0DDCB8BF}">
  <sheetPr>
    <pageSetUpPr fitToPage="1"/>
  </sheetPr>
  <dimension ref="A1:AK96"/>
  <sheetViews>
    <sheetView zoomScale="80" zoomScaleNormal="80" workbookViewId="0">
      <pane xSplit="1" ySplit="1" topLeftCell="B2" activePane="bottomRight" state="frozen"/>
      <selection pane="topRight" activeCell="B1" sqref="B1"/>
      <selection pane="bottomLeft" activeCell="A2" sqref="A2"/>
      <selection pane="bottomRight" activeCell="BE24" sqref="BE24"/>
    </sheetView>
  </sheetViews>
  <sheetFormatPr defaultColWidth="8.6875" defaultRowHeight="12.75" x14ac:dyDescent="0.35"/>
  <cols>
    <col min="1" max="1" width="44.0625" style="127" bestFit="1" customWidth="1"/>
    <col min="2" max="3" width="9.25" style="127" customWidth="1"/>
    <col min="4" max="11" width="10.1875" style="127" customWidth="1"/>
    <col min="12" max="12" width="13" style="127" bestFit="1" customWidth="1"/>
    <col min="13" max="19" width="10.1875" style="127" customWidth="1"/>
    <col min="20" max="20" width="10.1875" style="188" customWidth="1"/>
    <col min="21" max="36" width="10.1875" style="127" customWidth="1"/>
    <col min="37" max="37" width="8.1875" style="127" customWidth="1"/>
    <col min="38" max="155" width="8.6875" style="127" customWidth="1"/>
    <col min="156" max="16384" width="8.6875" style="127"/>
  </cols>
  <sheetData>
    <row r="1" spans="1:37" ht="16.5" customHeight="1" thickBot="1" x14ac:dyDescent="0.45">
      <c r="A1" s="252" t="s">
        <v>623</v>
      </c>
      <c r="B1" s="252"/>
      <c r="C1" s="252"/>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3"/>
    </row>
    <row r="2" spans="1:37" s="132" customFormat="1" ht="16.5" customHeight="1" x14ac:dyDescent="0.35">
      <c r="A2" s="128"/>
      <c r="B2" s="129">
        <v>1960</v>
      </c>
      <c r="C2" s="129">
        <v>1965</v>
      </c>
      <c r="D2" s="129">
        <v>1970</v>
      </c>
      <c r="E2" s="129">
        <v>1975</v>
      </c>
      <c r="F2" s="129">
        <v>1980</v>
      </c>
      <c r="G2" s="129">
        <v>1985</v>
      </c>
      <c r="H2" s="129">
        <v>1990</v>
      </c>
      <c r="I2" s="129">
        <v>1991</v>
      </c>
      <c r="J2" s="129">
        <v>1992</v>
      </c>
      <c r="K2" s="129">
        <v>1993</v>
      </c>
      <c r="L2" s="129">
        <v>1994</v>
      </c>
      <c r="M2" s="129">
        <v>1995</v>
      </c>
      <c r="N2" s="129">
        <v>1996</v>
      </c>
      <c r="O2" s="129">
        <v>1997</v>
      </c>
      <c r="P2" s="129">
        <v>1998</v>
      </c>
      <c r="Q2" s="129">
        <v>1999</v>
      </c>
      <c r="R2" s="129">
        <v>2000</v>
      </c>
      <c r="S2" s="129">
        <v>2001</v>
      </c>
      <c r="T2" s="130">
        <v>2002</v>
      </c>
      <c r="U2" s="130">
        <v>2003</v>
      </c>
      <c r="V2" s="130">
        <v>2004</v>
      </c>
      <c r="W2" s="130">
        <v>2005</v>
      </c>
      <c r="X2" s="130">
        <v>2006</v>
      </c>
      <c r="Y2" s="130">
        <v>2007</v>
      </c>
      <c r="Z2" s="130">
        <v>2008</v>
      </c>
      <c r="AA2" s="130">
        <v>2009</v>
      </c>
      <c r="AB2" s="130">
        <v>2010</v>
      </c>
      <c r="AC2" s="130">
        <v>2011</v>
      </c>
      <c r="AD2" s="130">
        <v>2012</v>
      </c>
      <c r="AE2" s="130">
        <v>2013</v>
      </c>
      <c r="AF2" s="131">
        <v>2014</v>
      </c>
      <c r="AG2" s="131">
        <v>2015</v>
      </c>
      <c r="AH2" s="131">
        <v>2016</v>
      </c>
      <c r="AI2" s="131">
        <v>2017</v>
      </c>
      <c r="AJ2" s="131">
        <v>2018</v>
      </c>
    </row>
    <row r="3" spans="1:37" s="137" customFormat="1" ht="16.5" customHeight="1" x14ac:dyDescent="0.35">
      <c r="A3" s="133" t="s">
        <v>79</v>
      </c>
      <c r="B3" s="134"/>
      <c r="C3" s="134"/>
      <c r="D3" s="134"/>
      <c r="E3" s="134"/>
      <c r="F3" s="134"/>
      <c r="G3" s="134"/>
      <c r="H3" s="134"/>
      <c r="I3" s="134"/>
      <c r="J3" s="134"/>
      <c r="K3" s="134"/>
      <c r="L3" s="134"/>
      <c r="M3" s="134"/>
      <c r="N3" s="134"/>
      <c r="O3" s="134"/>
      <c r="P3" s="134"/>
      <c r="Q3" s="134"/>
      <c r="R3" s="134"/>
      <c r="S3" s="134"/>
      <c r="T3" s="134"/>
      <c r="U3" s="134"/>
      <c r="V3" s="134"/>
      <c r="W3" s="134"/>
      <c r="X3" s="134"/>
      <c r="Y3" s="134"/>
      <c r="Z3" s="134"/>
      <c r="AA3" s="135"/>
      <c r="AB3" s="135"/>
      <c r="AC3" s="135"/>
      <c r="AD3" s="135"/>
      <c r="AE3" s="136"/>
      <c r="AI3" s="138"/>
      <c r="AJ3" s="138"/>
    </row>
    <row r="4" spans="1:37" s="138" customFormat="1" ht="16.5" customHeight="1" x14ac:dyDescent="0.35">
      <c r="A4" s="139" t="s">
        <v>624</v>
      </c>
      <c r="B4" s="134">
        <v>2135</v>
      </c>
      <c r="C4" s="134">
        <v>2125</v>
      </c>
      <c r="D4" s="134">
        <v>2679</v>
      </c>
      <c r="E4" s="134">
        <v>2495</v>
      </c>
      <c r="F4" s="134">
        <v>3808</v>
      </c>
      <c r="G4" s="134">
        <v>4678</v>
      </c>
      <c r="H4" s="134">
        <v>6083</v>
      </c>
      <c r="I4" s="134">
        <v>6054</v>
      </c>
      <c r="J4" s="134">
        <v>7320</v>
      </c>
      <c r="K4" s="134">
        <v>7297</v>
      </c>
      <c r="L4" s="134">
        <v>7370</v>
      </c>
      <c r="M4" s="134">
        <v>6865</v>
      </c>
      <c r="N4" s="134">
        <v>7077</v>
      </c>
      <c r="O4" s="134">
        <v>7043</v>
      </c>
      <c r="P4" s="134">
        <v>7451</v>
      </c>
      <c r="Q4" s="134">
        <v>7859</v>
      </c>
      <c r="R4" s="134">
        <v>7826</v>
      </c>
      <c r="S4" s="134">
        <v>7746</v>
      </c>
      <c r="T4" s="134">
        <v>7673</v>
      </c>
      <c r="U4" s="134">
        <v>7564</v>
      </c>
      <c r="V4" s="134">
        <v>7764</v>
      </c>
      <c r="W4" s="134">
        <v>7686</v>
      </c>
      <c r="X4" s="134">
        <v>7637</v>
      </c>
      <c r="Y4" s="134">
        <v>7732</v>
      </c>
      <c r="Z4" s="134">
        <v>7337</v>
      </c>
      <c r="AA4" s="134">
        <v>7169</v>
      </c>
      <c r="AB4" s="140">
        <v>7185</v>
      </c>
      <c r="AC4" s="140">
        <v>7168</v>
      </c>
      <c r="AD4" s="140">
        <v>6914</v>
      </c>
      <c r="AE4" s="135">
        <v>6740</v>
      </c>
      <c r="AF4" s="135">
        <v>6761</v>
      </c>
      <c r="AG4" s="135">
        <v>6876</v>
      </c>
      <c r="AH4" s="141">
        <v>7077</v>
      </c>
      <c r="AI4" s="141">
        <v>7196</v>
      </c>
      <c r="AJ4" s="135">
        <v>7475</v>
      </c>
    </row>
    <row r="5" spans="1:37" s="138" customFormat="1" ht="16.5" customHeight="1" x14ac:dyDescent="0.35">
      <c r="A5" s="139" t="s">
        <v>625</v>
      </c>
      <c r="B5" s="134">
        <v>76549</v>
      </c>
      <c r="C5" s="134">
        <v>95442</v>
      </c>
      <c r="D5" s="134">
        <v>131743</v>
      </c>
      <c r="E5" s="134">
        <v>168475</v>
      </c>
      <c r="F5" s="134">
        <v>211045</v>
      </c>
      <c r="G5" s="134">
        <v>210654</v>
      </c>
      <c r="H5" s="134">
        <v>198000</v>
      </c>
      <c r="I5" s="134">
        <v>196874</v>
      </c>
      <c r="J5" s="134">
        <v>185650</v>
      </c>
      <c r="K5" s="134">
        <v>177120</v>
      </c>
      <c r="L5" s="134">
        <v>172935</v>
      </c>
      <c r="M5" s="134">
        <v>188089</v>
      </c>
      <c r="N5" s="134">
        <v>191129</v>
      </c>
      <c r="O5" s="134">
        <v>192414</v>
      </c>
      <c r="P5" s="134">
        <v>204710</v>
      </c>
      <c r="Q5" s="134">
        <v>219464</v>
      </c>
      <c r="R5" s="134">
        <v>217533</v>
      </c>
      <c r="S5" s="134">
        <v>211446</v>
      </c>
      <c r="T5" s="134">
        <v>211244</v>
      </c>
      <c r="U5" s="134">
        <v>209708</v>
      </c>
      <c r="V5" s="134">
        <v>219426</v>
      </c>
      <c r="W5" s="134">
        <v>224352</v>
      </c>
      <c r="X5" s="134">
        <v>221943</v>
      </c>
      <c r="Y5" s="134">
        <v>231607</v>
      </c>
      <c r="Z5" s="134">
        <v>228663</v>
      </c>
      <c r="AA5" s="134">
        <v>223877</v>
      </c>
      <c r="AB5" s="134">
        <v>223370</v>
      </c>
      <c r="AC5" s="142">
        <v>220453</v>
      </c>
      <c r="AD5" s="134">
        <v>209034</v>
      </c>
      <c r="AE5" s="134">
        <v>199927</v>
      </c>
      <c r="AF5" s="134">
        <v>204408</v>
      </c>
      <c r="AG5" s="134">
        <v>210030</v>
      </c>
      <c r="AH5" s="134">
        <v>211793</v>
      </c>
      <c r="AI5" s="134">
        <v>211757</v>
      </c>
      <c r="AJ5" s="134">
        <v>211749</v>
      </c>
    </row>
    <row r="6" spans="1:37" s="137" customFormat="1" ht="16.5" customHeight="1" x14ac:dyDescent="0.35">
      <c r="A6" s="133" t="s">
        <v>441</v>
      </c>
      <c r="B6" s="143">
        <v>73857768</v>
      </c>
      <c r="C6" s="143">
        <v>90357667</v>
      </c>
      <c r="D6" s="143">
        <v>111242295</v>
      </c>
      <c r="E6" s="143">
        <v>137912779</v>
      </c>
      <c r="F6" s="143">
        <v>161490159</v>
      </c>
      <c r="G6" s="143">
        <v>177133282</v>
      </c>
      <c r="H6" s="143">
        <v>193057376</v>
      </c>
      <c r="I6" s="143">
        <v>192313834</v>
      </c>
      <c r="J6" s="143">
        <v>194427346</v>
      </c>
      <c r="K6" s="143">
        <v>198041338</v>
      </c>
      <c r="L6" s="144">
        <v>201801918</v>
      </c>
      <c r="M6" s="143">
        <v>205427212</v>
      </c>
      <c r="N6" s="143">
        <v>210441248.708</v>
      </c>
      <c r="O6" s="143">
        <v>211580033</v>
      </c>
      <c r="P6" s="143">
        <v>215496003</v>
      </c>
      <c r="Q6" s="143">
        <v>220461056</v>
      </c>
      <c r="R6" s="143">
        <v>225821241</v>
      </c>
      <c r="S6" s="143">
        <v>235331382</v>
      </c>
      <c r="T6" s="143">
        <v>234624135</v>
      </c>
      <c r="U6" s="143">
        <v>236760033</v>
      </c>
      <c r="V6" s="143">
        <v>243010549</v>
      </c>
      <c r="W6" s="143">
        <v>247421120</v>
      </c>
      <c r="X6" s="143">
        <v>250844644</v>
      </c>
      <c r="Y6" s="143">
        <v>254403081</v>
      </c>
      <c r="Z6" s="143">
        <v>255917664</v>
      </c>
      <c r="AA6" s="143">
        <v>254212611</v>
      </c>
      <c r="AB6" s="143">
        <v>250070048</v>
      </c>
      <c r="AC6" s="143">
        <v>253215681</v>
      </c>
      <c r="AD6" s="143">
        <v>253639386</v>
      </c>
      <c r="AE6" s="143">
        <v>255876822</v>
      </c>
      <c r="AF6" s="143">
        <v>260350938</v>
      </c>
      <c r="AG6" s="143">
        <v>263610219</v>
      </c>
      <c r="AH6" s="143">
        <v>268799083</v>
      </c>
      <c r="AI6" s="143">
        <v>272480899</v>
      </c>
      <c r="AJ6" s="143">
        <v>273602100</v>
      </c>
    </row>
    <row r="7" spans="1:37" s="138" customFormat="1" ht="16.5" customHeight="1" x14ac:dyDescent="0.35">
      <c r="A7" s="139" t="s">
        <v>626</v>
      </c>
      <c r="B7" s="134">
        <v>61671390</v>
      </c>
      <c r="C7" s="134">
        <v>75257588</v>
      </c>
      <c r="D7" s="134">
        <v>92067655</v>
      </c>
      <c r="E7" s="134">
        <v>111670004</v>
      </c>
      <c r="F7" s="134">
        <v>127294783</v>
      </c>
      <c r="G7" s="134">
        <v>133329597</v>
      </c>
      <c r="H7" s="134">
        <v>137959958</v>
      </c>
      <c r="I7" s="134">
        <v>132476966</v>
      </c>
      <c r="J7" s="134">
        <v>130646266</v>
      </c>
      <c r="K7" s="134">
        <v>131305045</v>
      </c>
      <c r="L7" s="142">
        <v>133929661</v>
      </c>
      <c r="M7" s="134">
        <v>128386775</v>
      </c>
      <c r="N7" s="134">
        <v>129728341</v>
      </c>
      <c r="O7" s="134">
        <v>129748704</v>
      </c>
      <c r="P7" s="134">
        <v>131838538</v>
      </c>
      <c r="Q7" s="134">
        <v>132432044</v>
      </c>
      <c r="R7" s="134">
        <v>133621420</v>
      </c>
      <c r="S7" s="134">
        <v>137633467</v>
      </c>
      <c r="T7" s="134">
        <v>135920677</v>
      </c>
      <c r="U7" s="134">
        <v>135669897</v>
      </c>
      <c r="V7" s="134">
        <v>136430651</v>
      </c>
      <c r="W7" s="134">
        <v>136568083</v>
      </c>
      <c r="X7" s="134">
        <v>135399945</v>
      </c>
      <c r="Y7" s="134">
        <v>196491176</v>
      </c>
      <c r="Z7" s="134">
        <v>196762927</v>
      </c>
      <c r="AA7" s="134">
        <v>193979654</v>
      </c>
      <c r="AB7" s="134">
        <v>190202782</v>
      </c>
      <c r="AC7" s="134">
        <v>183522635</v>
      </c>
      <c r="AD7" s="134">
        <v>183171882</v>
      </c>
      <c r="AE7" s="134">
        <v>184497490</v>
      </c>
      <c r="AF7" s="134">
        <v>187554928</v>
      </c>
      <c r="AG7" s="134">
        <v>189618308</v>
      </c>
      <c r="AH7" s="134">
        <v>192774508</v>
      </c>
      <c r="AI7" s="134">
        <v>193672370</v>
      </c>
      <c r="AJ7" s="134">
        <v>192856211</v>
      </c>
    </row>
    <row r="8" spans="1:37" s="138" customFormat="1" ht="16.5" customHeight="1" x14ac:dyDescent="0.35">
      <c r="A8" s="139" t="s">
        <v>627</v>
      </c>
      <c r="B8" s="134" t="s">
        <v>440</v>
      </c>
      <c r="C8" s="134" t="s">
        <v>440</v>
      </c>
      <c r="D8" s="134" t="s">
        <v>440</v>
      </c>
      <c r="E8" s="134" t="s">
        <v>440</v>
      </c>
      <c r="F8" s="134" t="s">
        <v>440</v>
      </c>
      <c r="G8" s="134" t="s">
        <v>440</v>
      </c>
      <c r="H8" s="134" t="s">
        <v>440</v>
      </c>
      <c r="I8" s="134" t="s">
        <v>440</v>
      </c>
      <c r="J8" s="134" t="s">
        <v>440</v>
      </c>
      <c r="K8" s="134" t="s">
        <v>440</v>
      </c>
      <c r="L8" s="142">
        <v>3756553</v>
      </c>
      <c r="M8" s="134">
        <v>3897191</v>
      </c>
      <c r="N8" s="134">
        <v>3871599</v>
      </c>
      <c r="O8" s="134">
        <v>3826373</v>
      </c>
      <c r="P8" s="134">
        <v>3879450</v>
      </c>
      <c r="Q8" s="134">
        <v>4152433</v>
      </c>
      <c r="R8" s="134">
        <v>4346068</v>
      </c>
      <c r="S8" s="134">
        <v>4903056</v>
      </c>
      <c r="T8" s="134">
        <v>5004156</v>
      </c>
      <c r="U8" s="134">
        <v>5370035</v>
      </c>
      <c r="V8" s="134">
        <v>5767934</v>
      </c>
      <c r="W8" s="134">
        <v>6227146</v>
      </c>
      <c r="X8" s="134">
        <v>6678958</v>
      </c>
      <c r="Y8" s="134">
        <v>7138476</v>
      </c>
      <c r="Z8" s="134">
        <v>7752926</v>
      </c>
      <c r="AA8" s="134">
        <v>7929724</v>
      </c>
      <c r="AB8" s="134">
        <v>8009503</v>
      </c>
      <c r="AC8" s="134">
        <v>8437502</v>
      </c>
      <c r="AD8" s="134">
        <v>8454939</v>
      </c>
      <c r="AE8" s="134">
        <v>8404687</v>
      </c>
      <c r="AF8" s="134">
        <v>8417718</v>
      </c>
      <c r="AG8" s="134">
        <v>8600936</v>
      </c>
      <c r="AH8" s="134">
        <v>8679380</v>
      </c>
      <c r="AI8" s="134">
        <v>8715204</v>
      </c>
      <c r="AJ8" s="134">
        <v>8666185</v>
      </c>
    </row>
    <row r="9" spans="1:37" s="138" customFormat="1" ht="16.5" customHeight="1" x14ac:dyDescent="0.35">
      <c r="A9" s="139" t="s">
        <v>442</v>
      </c>
      <c r="B9" s="134" t="s">
        <v>440</v>
      </c>
      <c r="C9" s="134" t="s">
        <v>440</v>
      </c>
      <c r="D9" s="134">
        <v>14210591</v>
      </c>
      <c r="E9" s="134">
        <v>20418250</v>
      </c>
      <c r="F9" s="134">
        <v>27875934</v>
      </c>
      <c r="G9" s="134">
        <v>37213863</v>
      </c>
      <c r="H9" s="134">
        <v>48274555</v>
      </c>
      <c r="I9" s="134">
        <v>53033443</v>
      </c>
      <c r="J9" s="134">
        <v>57091143</v>
      </c>
      <c r="K9" s="134">
        <v>59993706</v>
      </c>
      <c r="L9" s="142">
        <v>57141967</v>
      </c>
      <c r="M9" s="134">
        <v>65738322</v>
      </c>
      <c r="N9" s="134">
        <v>69133912.708000004</v>
      </c>
      <c r="O9" s="134">
        <v>70224082</v>
      </c>
      <c r="P9" s="134">
        <v>71330205</v>
      </c>
      <c r="Q9" s="134">
        <v>75356376</v>
      </c>
      <c r="R9" s="134">
        <v>79084979</v>
      </c>
      <c r="S9" s="134">
        <v>84187636</v>
      </c>
      <c r="T9" s="134">
        <v>85011305</v>
      </c>
      <c r="U9" s="134">
        <v>87186663</v>
      </c>
      <c r="V9" s="134">
        <v>91845327</v>
      </c>
      <c r="W9" s="134">
        <v>95336839</v>
      </c>
      <c r="X9" s="134">
        <v>99124775</v>
      </c>
      <c r="Y9" s="134">
        <v>39186974</v>
      </c>
      <c r="Z9" s="134">
        <v>39685228</v>
      </c>
      <c r="AA9" s="134">
        <v>40488025</v>
      </c>
      <c r="AB9" s="134">
        <v>40241658</v>
      </c>
      <c r="AC9" s="134">
        <v>50318787</v>
      </c>
      <c r="AD9" s="134">
        <v>50588676</v>
      </c>
      <c r="AE9" s="134">
        <v>51512740</v>
      </c>
      <c r="AF9" s="134">
        <v>52600309</v>
      </c>
      <c r="AG9" s="134">
        <v>53298884</v>
      </c>
      <c r="AH9" s="134">
        <v>54870473</v>
      </c>
      <c r="AI9" s="134">
        <v>56880878</v>
      </c>
      <c r="AJ9" s="134">
        <v>57853642</v>
      </c>
    </row>
    <row r="10" spans="1:37" s="138" customFormat="1" ht="16.5" customHeight="1" x14ac:dyDescent="0.35">
      <c r="A10" s="145" t="s">
        <v>628</v>
      </c>
      <c r="B10" s="134" t="s">
        <v>440</v>
      </c>
      <c r="C10" s="134">
        <v>13999285</v>
      </c>
      <c r="D10" s="134">
        <v>3681405</v>
      </c>
      <c r="E10" s="134">
        <v>4231622</v>
      </c>
      <c r="F10" s="134">
        <v>4373784</v>
      </c>
      <c r="G10" s="134">
        <v>4593071</v>
      </c>
      <c r="H10" s="134">
        <v>4486981</v>
      </c>
      <c r="I10" s="134">
        <v>4480815</v>
      </c>
      <c r="J10" s="134">
        <v>4369842</v>
      </c>
      <c r="K10" s="134">
        <v>4407850</v>
      </c>
      <c r="L10" s="142">
        <v>4724608</v>
      </c>
      <c r="M10" s="134">
        <v>5023670</v>
      </c>
      <c r="N10" s="134">
        <v>5266029</v>
      </c>
      <c r="O10" s="134">
        <v>5293358</v>
      </c>
      <c r="P10" s="134">
        <v>5734925</v>
      </c>
      <c r="Q10" s="134">
        <v>5762864</v>
      </c>
      <c r="R10" s="134">
        <v>5926030</v>
      </c>
      <c r="S10" s="134">
        <v>5703501</v>
      </c>
      <c r="T10" s="134">
        <v>5650619</v>
      </c>
      <c r="U10" s="134">
        <v>5848523</v>
      </c>
      <c r="V10" s="134">
        <v>6161028</v>
      </c>
      <c r="W10" s="134">
        <v>6395240</v>
      </c>
      <c r="X10" s="134">
        <v>6649337</v>
      </c>
      <c r="Y10" s="134">
        <v>8116672</v>
      </c>
      <c r="Z10" s="134">
        <v>8288046</v>
      </c>
      <c r="AA10" s="134">
        <v>8356097</v>
      </c>
      <c r="AB10" s="134">
        <v>8217189</v>
      </c>
      <c r="AC10" s="134">
        <v>7819055</v>
      </c>
      <c r="AD10" s="134">
        <v>8190286</v>
      </c>
      <c r="AE10" s="134">
        <v>8126007</v>
      </c>
      <c r="AF10" s="134">
        <v>8328759</v>
      </c>
      <c r="AG10" s="134">
        <v>8456302</v>
      </c>
      <c r="AH10" s="134">
        <v>8746518</v>
      </c>
      <c r="AI10" s="134">
        <v>9336998</v>
      </c>
      <c r="AJ10" s="134">
        <v>10327899</v>
      </c>
    </row>
    <row r="11" spans="1:37" s="138" customFormat="1" ht="16.5" customHeight="1" x14ac:dyDescent="0.35">
      <c r="A11" s="139" t="s">
        <v>629</v>
      </c>
      <c r="B11" s="134">
        <v>11914249</v>
      </c>
      <c r="C11" s="134">
        <v>786510</v>
      </c>
      <c r="D11" s="134">
        <v>905082</v>
      </c>
      <c r="E11" s="134">
        <v>1130747</v>
      </c>
      <c r="F11" s="134">
        <v>1416869</v>
      </c>
      <c r="G11" s="134">
        <v>1403266</v>
      </c>
      <c r="H11" s="134">
        <v>1708895</v>
      </c>
      <c r="I11" s="134">
        <v>1691331</v>
      </c>
      <c r="J11" s="134">
        <v>1675363</v>
      </c>
      <c r="K11" s="134">
        <v>1680305</v>
      </c>
      <c r="L11" s="142">
        <v>1578706</v>
      </c>
      <c r="M11" s="134">
        <v>1695751</v>
      </c>
      <c r="N11" s="134">
        <v>1746586</v>
      </c>
      <c r="O11" s="134">
        <v>1789968</v>
      </c>
      <c r="P11" s="134">
        <v>1997345</v>
      </c>
      <c r="Q11" s="134">
        <v>2028562</v>
      </c>
      <c r="R11" s="134">
        <v>2096619</v>
      </c>
      <c r="S11" s="134">
        <v>2154174</v>
      </c>
      <c r="T11" s="134">
        <v>2276661</v>
      </c>
      <c r="U11" s="134">
        <v>1908365</v>
      </c>
      <c r="V11" s="134">
        <v>2010335</v>
      </c>
      <c r="W11" s="134">
        <v>2086759</v>
      </c>
      <c r="X11" s="134">
        <v>2169670</v>
      </c>
      <c r="Y11" s="134">
        <v>2635347</v>
      </c>
      <c r="Z11" s="134">
        <v>2585229</v>
      </c>
      <c r="AA11" s="134">
        <v>2617118</v>
      </c>
      <c r="AB11" s="134">
        <v>2552865</v>
      </c>
      <c r="AC11" s="134">
        <v>2451638</v>
      </c>
      <c r="AD11" s="134">
        <v>2469094</v>
      </c>
      <c r="AE11" s="134">
        <v>2471349</v>
      </c>
      <c r="AF11" s="134">
        <v>2577197</v>
      </c>
      <c r="AG11" s="134">
        <v>2746882</v>
      </c>
      <c r="AH11" s="134">
        <v>2752043</v>
      </c>
      <c r="AI11" s="134">
        <v>2892218</v>
      </c>
      <c r="AJ11" s="134">
        <v>2906011</v>
      </c>
    </row>
    <row r="12" spans="1:37" s="138" customFormat="1" ht="16.5" customHeight="1" x14ac:dyDescent="0.35">
      <c r="A12" s="139" t="s">
        <v>443</v>
      </c>
      <c r="B12" s="134">
        <v>272129</v>
      </c>
      <c r="C12" s="134">
        <v>314284</v>
      </c>
      <c r="D12" s="134">
        <v>377562</v>
      </c>
      <c r="E12" s="134">
        <v>462156</v>
      </c>
      <c r="F12" s="134">
        <v>528789</v>
      </c>
      <c r="G12" s="134">
        <v>593485</v>
      </c>
      <c r="H12" s="134">
        <v>626987</v>
      </c>
      <c r="I12" s="134">
        <v>631279</v>
      </c>
      <c r="J12" s="134">
        <v>644732</v>
      </c>
      <c r="K12" s="134">
        <v>654432</v>
      </c>
      <c r="L12" s="134">
        <v>670423</v>
      </c>
      <c r="M12" s="134">
        <v>685503</v>
      </c>
      <c r="N12" s="134">
        <v>694781</v>
      </c>
      <c r="O12" s="134">
        <v>697548</v>
      </c>
      <c r="P12" s="134">
        <v>715540</v>
      </c>
      <c r="Q12" s="134">
        <v>728777</v>
      </c>
      <c r="R12" s="134">
        <v>746125</v>
      </c>
      <c r="S12" s="134">
        <v>749548</v>
      </c>
      <c r="T12" s="134">
        <v>760717</v>
      </c>
      <c r="U12" s="134">
        <v>776550</v>
      </c>
      <c r="V12" s="134">
        <v>795274</v>
      </c>
      <c r="W12" s="134">
        <v>807053</v>
      </c>
      <c r="X12" s="134">
        <v>821959</v>
      </c>
      <c r="Y12" s="134">
        <v>834436</v>
      </c>
      <c r="Z12" s="134">
        <v>843308</v>
      </c>
      <c r="AA12" s="134">
        <v>841993</v>
      </c>
      <c r="AB12" s="134">
        <v>846051</v>
      </c>
      <c r="AC12" s="134">
        <v>666064</v>
      </c>
      <c r="AD12" s="134">
        <v>764509</v>
      </c>
      <c r="AE12" s="134">
        <v>864549</v>
      </c>
      <c r="AF12" s="134">
        <v>872027</v>
      </c>
      <c r="AG12" s="134">
        <v>888907</v>
      </c>
      <c r="AH12" s="134">
        <v>976161</v>
      </c>
      <c r="AI12" s="134">
        <v>983231</v>
      </c>
      <c r="AJ12" s="134">
        <v>992152</v>
      </c>
    </row>
    <row r="13" spans="1:37" s="137" customFormat="1" ht="16.5" customHeight="1" x14ac:dyDescent="0.35">
      <c r="A13" s="146" t="s">
        <v>630</v>
      </c>
      <c r="B13" s="134"/>
      <c r="C13" s="134"/>
      <c r="D13" s="134"/>
      <c r="E13" s="134"/>
      <c r="F13" s="134"/>
      <c r="G13" s="134"/>
      <c r="H13" s="134"/>
      <c r="I13" s="134"/>
      <c r="J13" s="134"/>
      <c r="K13" s="134"/>
      <c r="L13" s="134"/>
      <c r="M13" s="134"/>
      <c r="N13" s="134"/>
      <c r="O13" s="134"/>
      <c r="P13" s="134"/>
      <c r="Q13" s="134"/>
      <c r="R13" s="134"/>
      <c r="S13" s="134"/>
      <c r="T13" s="134"/>
      <c r="U13" s="134"/>
      <c r="V13" s="134"/>
      <c r="W13" s="134"/>
      <c r="X13" s="134"/>
      <c r="Y13" s="134"/>
      <c r="Z13" s="134"/>
      <c r="AA13" s="134"/>
      <c r="AB13" s="135"/>
      <c r="AC13" s="135"/>
      <c r="AD13" s="135"/>
      <c r="AE13" s="136"/>
      <c r="AF13" s="136"/>
      <c r="AG13" s="136"/>
      <c r="AH13" s="136"/>
      <c r="AI13" s="136"/>
      <c r="AJ13" s="147"/>
    </row>
    <row r="14" spans="1:37" s="138" customFormat="1" ht="16.5" customHeight="1" x14ac:dyDescent="0.35">
      <c r="A14" s="139" t="s">
        <v>631</v>
      </c>
      <c r="B14" s="134">
        <v>49600</v>
      </c>
      <c r="C14" s="134">
        <v>49600</v>
      </c>
      <c r="D14" s="134">
        <v>49700</v>
      </c>
      <c r="E14" s="134">
        <v>50822</v>
      </c>
      <c r="F14" s="134">
        <v>59411</v>
      </c>
      <c r="G14" s="134">
        <v>64258</v>
      </c>
      <c r="H14" s="134">
        <v>58714</v>
      </c>
      <c r="I14" s="134">
        <v>60377</v>
      </c>
      <c r="J14" s="134">
        <v>63080</v>
      </c>
      <c r="K14" s="134">
        <v>64850</v>
      </c>
      <c r="L14" s="134">
        <v>68123</v>
      </c>
      <c r="M14" s="134">
        <v>67107</v>
      </c>
      <c r="N14" s="134">
        <v>53339</v>
      </c>
      <c r="O14" s="134">
        <v>54946</v>
      </c>
      <c r="P14" s="134">
        <v>55661</v>
      </c>
      <c r="Q14" s="134">
        <v>57352</v>
      </c>
      <c r="R14" s="134">
        <v>58578</v>
      </c>
      <c r="S14" s="134">
        <v>60256</v>
      </c>
      <c r="T14" s="134">
        <v>60719</v>
      </c>
      <c r="U14" s="134">
        <v>61659</v>
      </c>
      <c r="V14" s="134">
        <v>61318</v>
      </c>
      <c r="W14" s="134">
        <v>62284</v>
      </c>
      <c r="X14" s="134">
        <v>64025</v>
      </c>
      <c r="Y14" s="134">
        <v>63359</v>
      </c>
      <c r="Z14" s="134">
        <v>63151</v>
      </c>
      <c r="AA14" s="134">
        <v>63343</v>
      </c>
      <c r="AB14" s="134">
        <v>63108</v>
      </c>
      <c r="AC14" s="134">
        <v>61127</v>
      </c>
      <c r="AD14" s="134">
        <v>61245</v>
      </c>
      <c r="AE14" s="134">
        <v>66823</v>
      </c>
      <c r="AF14" s="134">
        <v>62449</v>
      </c>
      <c r="AG14" s="134">
        <v>63573</v>
      </c>
      <c r="AH14" s="134">
        <v>63270</v>
      </c>
      <c r="AI14" s="134">
        <v>63759</v>
      </c>
      <c r="AJ14" s="134">
        <v>63284</v>
      </c>
      <c r="AK14" s="135"/>
    </row>
    <row r="15" spans="1:37" s="218" customFormat="1" ht="16.5" customHeight="1" x14ac:dyDescent="0.35">
      <c r="A15" s="209" t="s">
        <v>632</v>
      </c>
      <c r="B15" s="216">
        <v>2856</v>
      </c>
      <c r="C15" s="216">
        <v>1549</v>
      </c>
      <c r="D15" s="216">
        <v>1262</v>
      </c>
      <c r="E15" s="216">
        <v>1061</v>
      </c>
      <c r="F15" s="216">
        <v>1013</v>
      </c>
      <c r="G15" s="216">
        <v>717</v>
      </c>
      <c r="H15" s="216">
        <v>910</v>
      </c>
      <c r="I15" s="216">
        <v>1092</v>
      </c>
      <c r="J15" s="216">
        <v>1055</v>
      </c>
      <c r="K15" s="216">
        <v>1001</v>
      </c>
      <c r="L15" s="216">
        <v>1051</v>
      </c>
      <c r="M15" s="216">
        <v>1048</v>
      </c>
      <c r="N15" s="216">
        <v>1097</v>
      </c>
      <c r="O15" s="216">
        <v>1062</v>
      </c>
      <c r="P15" s="216">
        <v>1061</v>
      </c>
      <c r="Q15" s="216">
        <v>1160</v>
      </c>
      <c r="R15" s="216">
        <v>1306</v>
      </c>
      <c r="S15" s="216">
        <v>1359</v>
      </c>
      <c r="T15" s="216">
        <v>1448</v>
      </c>
      <c r="U15" s="216">
        <v>1482</v>
      </c>
      <c r="V15" s="216">
        <v>1622</v>
      </c>
      <c r="W15" s="216">
        <v>1645</v>
      </c>
      <c r="X15" s="216">
        <v>1801</v>
      </c>
      <c r="Y15" s="216">
        <v>1802</v>
      </c>
      <c r="Z15" s="216">
        <v>1948</v>
      </c>
      <c r="AA15" s="216">
        <v>2059</v>
      </c>
      <c r="AB15" s="216">
        <v>2096</v>
      </c>
      <c r="AC15" s="216">
        <v>2284</v>
      </c>
      <c r="AD15" s="216">
        <v>2348</v>
      </c>
      <c r="AE15" s="216">
        <v>2842</v>
      </c>
      <c r="AF15" s="216">
        <v>2444</v>
      </c>
      <c r="AG15" s="216">
        <v>2478</v>
      </c>
      <c r="AH15" s="216">
        <v>2553</v>
      </c>
      <c r="AI15" s="216">
        <v>2557</v>
      </c>
      <c r="AJ15" s="216">
        <v>2729</v>
      </c>
      <c r="AK15" s="217"/>
    </row>
    <row r="16" spans="1:37" s="218" customFormat="1" ht="16.5" customHeight="1" x14ac:dyDescent="0.35">
      <c r="A16" s="211" t="s">
        <v>444</v>
      </c>
      <c r="B16" s="216">
        <v>9010</v>
      </c>
      <c r="C16" s="216">
        <v>9115</v>
      </c>
      <c r="D16" s="216">
        <v>9338</v>
      </c>
      <c r="E16" s="216">
        <v>9608</v>
      </c>
      <c r="F16" s="216">
        <v>9641</v>
      </c>
      <c r="G16" s="216">
        <v>9326</v>
      </c>
      <c r="H16" s="216">
        <v>10567</v>
      </c>
      <c r="I16" s="216">
        <v>10478</v>
      </c>
      <c r="J16" s="216">
        <v>10391</v>
      </c>
      <c r="K16" s="216">
        <v>10282</v>
      </c>
      <c r="L16" s="216">
        <v>10282</v>
      </c>
      <c r="M16" s="216">
        <v>10166</v>
      </c>
      <c r="N16" s="216">
        <v>10243</v>
      </c>
      <c r="O16" s="216">
        <v>10228</v>
      </c>
      <c r="P16" s="216">
        <v>10296</v>
      </c>
      <c r="Q16" s="216">
        <v>10362</v>
      </c>
      <c r="R16" s="216">
        <v>10311</v>
      </c>
      <c r="S16" s="216">
        <v>10718</v>
      </c>
      <c r="T16" s="216">
        <v>10849</v>
      </c>
      <c r="U16" s="216">
        <v>10754</v>
      </c>
      <c r="V16" s="216">
        <v>10858</v>
      </c>
      <c r="W16" s="216">
        <v>11110</v>
      </c>
      <c r="X16" s="216">
        <v>11052</v>
      </c>
      <c r="Y16" s="216">
        <v>11222</v>
      </c>
      <c r="Z16" s="216">
        <v>11377</v>
      </c>
      <c r="AA16" s="216">
        <v>11461</v>
      </c>
      <c r="AB16" s="216">
        <v>11510</v>
      </c>
      <c r="AC16" s="216">
        <v>14942</v>
      </c>
      <c r="AD16" s="216">
        <v>10469</v>
      </c>
      <c r="AE16" s="216">
        <v>10380</v>
      </c>
      <c r="AF16" s="216">
        <v>10551</v>
      </c>
      <c r="AG16" s="216">
        <v>10737</v>
      </c>
      <c r="AH16" s="216">
        <v>10775</v>
      </c>
      <c r="AI16" s="216">
        <v>10705</v>
      </c>
      <c r="AJ16" s="216">
        <v>10763</v>
      </c>
      <c r="AK16" s="217"/>
    </row>
    <row r="17" spans="1:37" s="138" customFormat="1" ht="16.5" customHeight="1" x14ac:dyDescent="0.35">
      <c r="A17" s="139" t="s">
        <v>445</v>
      </c>
      <c r="B17" s="134">
        <v>3826</v>
      </c>
      <c r="C17" s="134">
        <v>1453</v>
      </c>
      <c r="D17" s="134">
        <v>1050</v>
      </c>
      <c r="E17" s="134">
        <v>703</v>
      </c>
      <c r="F17" s="134">
        <v>823</v>
      </c>
      <c r="G17" s="134">
        <v>676</v>
      </c>
      <c r="H17" s="134">
        <v>610</v>
      </c>
      <c r="I17" s="134">
        <v>551</v>
      </c>
      <c r="J17" s="134">
        <v>665</v>
      </c>
      <c r="K17" s="134">
        <v>635</v>
      </c>
      <c r="L17" s="134">
        <v>643</v>
      </c>
      <c r="M17" s="134">
        <v>695</v>
      </c>
      <c r="N17" s="134">
        <v>675</v>
      </c>
      <c r="O17" s="134">
        <v>655</v>
      </c>
      <c r="P17" s="134">
        <v>646</v>
      </c>
      <c r="Q17" s="134">
        <v>657</v>
      </c>
      <c r="R17" s="134">
        <v>652</v>
      </c>
      <c r="S17" s="134">
        <v>600</v>
      </c>
      <c r="T17" s="134">
        <v>616</v>
      </c>
      <c r="U17" s="134">
        <v>672</v>
      </c>
      <c r="V17" s="134">
        <v>597</v>
      </c>
      <c r="W17" s="134">
        <v>615</v>
      </c>
      <c r="X17" s="134">
        <v>609</v>
      </c>
      <c r="Y17" s="134">
        <v>559</v>
      </c>
      <c r="Z17" s="134">
        <v>590</v>
      </c>
      <c r="AA17" s="134">
        <v>531</v>
      </c>
      <c r="AB17" s="134">
        <v>571</v>
      </c>
      <c r="AC17" s="134">
        <v>479</v>
      </c>
      <c r="AD17" s="134">
        <v>570</v>
      </c>
      <c r="AE17" s="134">
        <v>560</v>
      </c>
      <c r="AF17" s="134">
        <v>537</v>
      </c>
      <c r="AG17" s="134">
        <v>611</v>
      </c>
      <c r="AH17" s="134">
        <v>601</v>
      </c>
      <c r="AI17" s="134">
        <v>539</v>
      </c>
      <c r="AJ17" s="134">
        <v>571</v>
      </c>
      <c r="AK17" s="135"/>
    </row>
    <row r="18" spans="1:37" s="218" customFormat="1" ht="16.5" customHeight="1" x14ac:dyDescent="0.35">
      <c r="A18" s="209" t="s">
        <v>446</v>
      </c>
      <c r="B18" s="219" t="s">
        <v>440</v>
      </c>
      <c r="C18" s="219" t="s">
        <v>440</v>
      </c>
      <c r="D18" s="219" t="s">
        <v>440</v>
      </c>
      <c r="E18" s="219" t="s">
        <v>440</v>
      </c>
      <c r="F18" s="219">
        <v>4500</v>
      </c>
      <c r="G18" s="219">
        <v>4035</v>
      </c>
      <c r="H18" s="219">
        <v>4982</v>
      </c>
      <c r="I18" s="219">
        <v>5126</v>
      </c>
      <c r="J18" s="219">
        <v>5164</v>
      </c>
      <c r="K18" s="219">
        <v>4982</v>
      </c>
      <c r="L18" s="219">
        <v>5126</v>
      </c>
      <c r="M18" s="219">
        <v>5164</v>
      </c>
      <c r="N18" s="219">
        <v>5239</v>
      </c>
      <c r="O18" s="219">
        <v>5425</v>
      </c>
      <c r="P18" s="219">
        <v>5535</v>
      </c>
      <c r="Q18" s="219">
        <v>5549</v>
      </c>
      <c r="R18" s="219">
        <v>5497</v>
      </c>
      <c r="S18" s="219">
        <v>5528</v>
      </c>
      <c r="T18" s="219">
        <v>5631</v>
      </c>
      <c r="U18" s="219">
        <v>5866</v>
      </c>
      <c r="V18" s="219">
        <v>6130</v>
      </c>
      <c r="W18" s="219">
        <v>6290</v>
      </c>
      <c r="X18" s="219">
        <v>6300</v>
      </c>
      <c r="Y18" s="219">
        <v>6279</v>
      </c>
      <c r="Z18" s="219">
        <v>6494</v>
      </c>
      <c r="AA18" s="216">
        <v>6722</v>
      </c>
      <c r="AB18" s="216">
        <v>6768</v>
      </c>
      <c r="AC18" s="216">
        <v>6971</v>
      </c>
      <c r="AD18" s="216">
        <v>6938</v>
      </c>
      <c r="AE18" s="216">
        <v>7150</v>
      </c>
      <c r="AF18" s="216">
        <v>7177</v>
      </c>
      <c r="AG18" s="216">
        <v>7151</v>
      </c>
      <c r="AH18" s="216">
        <v>7190</v>
      </c>
      <c r="AI18" s="216">
        <v>7129</v>
      </c>
      <c r="AJ18" s="216">
        <v>7023</v>
      </c>
      <c r="AK18" s="217"/>
    </row>
    <row r="19" spans="1:37" s="138" customFormat="1" ht="16.5" customHeight="1" x14ac:dyDescent="0.35">
      <c r="A19" s="139" t="s">
        <v>447</v>
      </c>
      <c r="B19" s="140" t="s">
        <v>440</v>
      </c>
      <c r="C19" s="140" t="s">
        <v>440</v>
      </c>
      <c r="D19" s="140" t="s">
        <v>440</v>
      </c>
      <c r="E19" s="140" t="s">
        <v>440</v>
      </c>
      <c r="F19" s="140" t="s">
        <v>440</v>
      </c>
      <c r="G19" s="140">
        <v>14490</v>
      </c>
      <c r="H19" s="140">
        <v>16471</v>
      </c>
      <c r="I19" s="140">
        <v>17879</v>
      </c>
      <c r="J19" s="140">
        <v>20695</v>
      </c>
      <c r="K19" s="140">
        <v>23527</v>
      </c>
      <c r="L19" s="140">
        <v>28729</v>
      </c>
      <c r="M19" s="140">
        <v>29352</v>
      </c>
      <c r="N19" s="140">
        <v>17738</v>
      </c>
      <c r="O19" s="140">
        <v>19820</v>
      </c>
      <c r="P19" s="140">
        <v>20042</v>
      </c>
      <c r="Q19" s="140">
        <v>20761</v>
      </c>
      <c r="R19" s="140">
        <v>22087</v>
      </c>
      <c r="S19" s="140">
        <v>24668</v>
      </c>
      <c r="T19" s="140">
        <v>24808</v>
      </c>
      <c r="U19" s="140">
        <v>25873</v>
      </c>
      <c r="V19" s="140">
        <v>26333</v>
      </c>
      <c r="W19" s="140">
        <v>28346</v>
      </c>
      <c r="X19" s="140">
        <v>29406</v>
      </c>
      <c r="Y19" s="140">
        <v>29433</v>
      </c>
      <c r="Z19" s="140">
        <v>30773</v>
      </c>
      <c r="AA19" s="142" t="e">
        <f>#REF!</f>
        <v>#REF!</v>
      </c>
      <c r="AB19" s="142" t="e">
        <f>#REF!</f>
        <v>#REF!</v>
      </c>
      <c r="AC19" s="134">
        <v>31846</v>
      </c>
      <c r="AD19" s="134">
        <v>31929</v>
      </c>
      <c r="AE19" s="134">
        <v>31433</v>
      </c>
      <c r="AF19" s="134">
        <v>31359</v>
      </c>
      <c r="AG19" s="134">
        <v>32490</v>
      </c>
      <c r="AH19" s="134">
        <v>33225</v>
      </c>
      <c r="AI19" s="134">
        <v>33012</v>
      </c>
      <c r="AJ19" s="134">
        <v>33253</v>
      </c>
      <c r="AK19" s="135"/>
    </row>
    <row r="20" spans="1:37" s="138" customFormat="1" ht="16.5" customHeight="1" x14ac:dyDescent="0.35">
      <c r="A20" s="139" t="s">
        <v>633</v>
      </c>
      <c r="B20" s="140" t="s">
        <v>440</v>
      </c>
      <c r="C20" s="140" t="s">
        <v>440</v>
      </c>
      <c r="D20" s="140" t="s">
        <v>440</v>
      </c>
      <c r="E20" s="140" t="s">
        <v>440</v>
      </c>
      <c r="F20" s="140" t="s">
        <v>440</v>
      </c>
      <c r="G20" s="140">
        <v>867</v>
      </c>
      <c r="H20" s="140">
        <v>1176</v>
      </c>
      <c r="I20" s="140">
        <v>1568</v>
      </c>
      <c r="J20" s="140">
        <v>1821</v>
      </c>
      <c r="K20" s="140">
        <v>2268</v>
      </c>
      <c r="L20" s="140">
        <v>2462</v>
      </c>
      <c r="M20" s="140">
        <v>2809</v>
      </c>
      <c r="N20" s="140">
        <v>5344</v>
      </c>
      <c r="O20" s="140">
        <v>6245</v>
      </c>
      <c r="P20" s="140">
        <v>7105</v>
      </c>
      <c r="Q20" s="140">
        <v>7467</v>
      </c>
      <c r="R20" s="140">
        <v>7705</v>
      </c>
      <c r="S20" s="140">
        <v>8137</v>
      </c>
      <c r="T20" s="140">
        <v>8033</v>
      </c>
      <c r="U20" s="140">
        <v>8626</v>
      </c>
      <c r="V20" s="140">
        <v>10544</v>
      </c>
      <c r="W20" s="140">
        <v>11622</v>
      </c>
      <c r="X20" s="140">
        <v>12454</v>
      </c>
      <c r="Y20" s="140">
        <v>12953</v>
      </c>
      <c r="Z20" s="140">
        <v>14953</v>
      </c>
      <c r="AA20" s="134">
        <v>17766</v>
      </c>
      <c r="AB20" s="134">
        <v>18066</v>
      </c>
      <c r="AC20" s="134">
        <v>18965</v>
      </c>
      <c r="AD20" s="134">
        <v>16996</v>
      </c>
      <c r="AE20" s="134">
        <v>17793</v>
      </c>
      <c r="AF20" s="134">
        <v>17994</v>
      </c>
      <c r="AG20" s="134">
        <v>18601</v>
      </c>
      <c r="AH20" s="134">
        <v>17042</v>
      </c>
      <c r="AI20" s="134">
        <v>18104</v>
      </c>
      <c r="AJ20" s="134">
        <v>17803</v>
      </c>
      <c r="AK20" s="135"/>
    </row>
    <row r="21" spans="1:37" s="137" customFormat="1" ht="16.5" customHeight="1" x14ac:dyDescent="0.35">
      <c r="A21" s="133" t="s">
        <v>80</v>
      </c>
      <c r="B21" s="134"/>
      <c r="C21" s="134"/>
      <c r="D21" s="134"/>
      <c r="E21" s="134"/>
      <c r="F21" s="134"/>
      <c r="G21" s="134"/>
      <c r="H21" s="134"/>
      <c r="I21" s="134"/>
      <c r="J21" s="134"/>
      <c r="K21" s="134"/>
      <c r="L21" s="134"/>
      <c r="M21" s="134"/>
      <c r="N21" s="134"/>
      <c r="O21" s="134"/>
      <c r="P21" s="134"/>
      <c r="Q21" s="134"/>
      <c r="R21" s="134"/>
      <c r="S21" s="134"/>
      <c r="T21" s="134"/>
      <c r="U21" s="134"/>
      <c r="V21" s="134"/>
      <c r="W21" s="134"/>
      <c r="X21" s="134"/>
      <c r="Y21" s="134"/>
      <c r="Z21" s="134"/>
      <c r="AA21" s="134"/>
      <c r="AB21" s="135"/>
      <c r="AC21" s="135"/>
      <c r="AD21" s="135"/>
      <c r="AE21" s="136"/>
      <c r="AF21" s="136"/>
      <c r="AG21" s="136"/>
      <c r="AH21" s="136"/>
      <c r="AI21" s="136"/>
      <c r="AJ21" s="147"/>
    </row>
    <row r="22" spans="1:37" s="138" customFormat="1" ht="16.5" customHeight="1" x14ac:dyDescent="0.35">
      <c r="A22" s="139" t="s">
        <v>448</v>
      </c>
      <c r="B22" s="134">
        <v>1658292</v>
      </c>
      <c r="C22" s="134">
        <v>1478005</v>
      </c>
      <c r="D22" s="134">
        <v>1423921</v>
      </c>
      <c r="E22" s="134">
        <v>1359459</v>
      </c>
      <c r="F22" s="134">
        <v>1168114</v>
      </c>
      <c r="G22" s="134">
        <v>867070</v>
      </c>
      <c r="H22" s="134">
        <v>658902</v>
      </c>
      <c r="I22" s="134">
        <v>633489</v>
      </c>
      <c r="J22" s="134">
        <v>605189</v>
      </c>
      <c r="K22" s="134">
        <v>587033</v>
      </c>
      <c r="L22" s="134">
        <v>590930</v>
      </c>
      <c r="M22" s="134">
        <v>583486</v>
      </c>
      <c r="N22" s="134">
        <v>570865</v>
      </c>
      <c r="O22" s="134">
        <v>568493</v>
      </c>
      <c r="P22" s="134">
        <v>575604</v>
      </c>
      <c r="Q22" s="134">
        <v>579140</v>
      </c>
      <c r="R22" s="134">
        <v>560154</v>
      </c>
      <c r="S22" s="134">
        <v>499860</v>
      </c>
      <c r="T22" s="134">
        <v>477751</v>
      </c>
      <c r="U22" s="134">
        <v>467063</v>
      </c>
      <c r="V22" s="134">
        <v>473773</v>
      </c>
      <c r="W22" s="134">
        <v>474839</v>
      </c>
      <c r="X22" s="134">
        <v>475415</v>
      </c>
      <c r="Y22" s="134">
        <v>460172</v>
      </c>
      <c r="Z22" s="134">
        <v>450297</v>
      </c>
      <c r="AA22" s="134">
        <v>416180</v>
      </c>
      <c r="AB22" s="140">
        <v>397730</v>
      </c>
      <c r="AC22" s="140">
        <v>380699</v>
      </c>
      <c r="AD22" s="140">
        <v>380641</v>
      </c>
      <c r="AE22" s="135">
        <v>373838</v>
      </c>
      <c r="AF22" s="140">
        <v>371642</v>
      </c>
      <c r="AG22" s="140">
        <v>330996</v>
      </c>
      <c r="AH22" s="140">
        <v>315227</v>
      </c>
      <c r="AI22" s="140">
        <v>306268</v>
      </c>
      <c r="AJ22" s="140">
        <v>293742</v>
      </c>
    </row>
    <row r="23" spans="1:37" s="218" customFormat="1" ht="16.5" customHeight="1" x14ac:dyDescent="0.35">
      <c r="A23" s="209" t="s">
        <v>449</v>
      </c>
      <c r="B23" s="216">
        <v>29031</v>
      </c>
      <c r="C23" s="216">
        <v>27780</v>
      </c>
      <c r="D23" s="216">
        <v>27077</v>
      </c>
      <c r="E23" s="216">
        <v>27846</v>
      </c>
      <c r="F23" s="216">
        <v>28094</v>
      </c>
      <c r="G23" s="216">
        <v>22548</v>
      </c>
      <c r="H23" s="216">
        <v>18835</v>
      </c>
      <c r="I23" s="216">
        <v>18344</v>
      </c>
      <c r="J23" s="216">
        <v>18004</v>
      </c>
      <c r="K23" s="216">
        <v>18161</v>
      </c>
      <c r="L23" s="216">
        <v>18505</v>
      </c>
      <c r="M23" s="216">
        <v>18812</v>
      </c>
      <c r="N23" s="216">
        <v>19269</v>
      </c>
      <c r="O23" s="216">
        <v>19684</v>
      </c>
      <c r="P23" s="216">
        <v>20261</v>
      </c>
      <c r="Q23" s="216">
        <v>20256</v>
      </c>
      <c r="R23" s="216">
        <v>20028</v>
      </c>
      <c r="S23" s="216">
        <v>19745</v>
      </c>
      <c r="T23" s="216">
        <v>20506</v>
      </c>
      <c r="U23" s="216">
        <v>20774</v>
      </c>
      <c r="V23" s="216">
        <v>22015</v>
      </c>
      <c r="W23" s="216">
        <v>22779</v>
      </c>
      <c r="X23" s="216">
        <v>23732</v>
      </c>
      <c r="Y23" s="216">
        <v>24143</v>
      </c>
      <c r="Z23" s="216">
        <v>24003</v>
      </c>
      <c r="AA23" s="216">
        <v>24045</v>
      </c>
      <c r="AB23" s="219">
        <v>23893</v>
      </c>
      <c r="AC23" s="219">
        <v>24250</v>
      </c>
      <c r="AD23" s="219">
        <v>24707</v>
      </c>
      <c r="AE23" s="217">
        <v>25033</v>
      </c>
      <c r="AF23" s="219">
        <v>25916</v>
      </c>
      <c r="AG23" s="219">
        <v>26574</v>
      </c>
      <c r="AH23" s="219">
        <v>26716</v>
      </c>
      <c r="AI23" s="219">
        <v>26547</v>
      </c>
      <c r="AJ23" s="219">
        <v>26086</v>
      </c>
    </row>
    <row r="24" spans="1:37" s="138" customFormat="1" ht="16.5" customHeight="1" x14ac:dyDescent="0.35">
      <c r="A24" s="139" t="s">
        <v>450</v>
      </c>
      <c r="B24" s="134">
        <v>32104</v>
      </c>
      <c r="C24" s="134">
        <v>37164</v>
      </c>
      <c r="D24" s="134">
        <v>29787</v>
      </c>
      <c r="E24" s="134">
        <v>29407</v>
      </c>
      <c r="F24" s="134">
        <v>102161</v>
      </c>
      <c r="G24" s="134">
        <v>111086</v>
      </c>
      <c r="H24" s="134">
        <v>103527</v>
      </c>
      <c r="I24" s="134">
        <v>97492</v>
      </c>
      <c r="J24" s="134">
        <v>90064</v>
      </c>
      <c r="K24" s="134">
        <v>88513</v>
      </c>
      <c r="L24" s="134">
        <v>86120</v>
      </c>
      <c r="M24" s="134">
        <v>84724</v>
      </c>
      <c r="N24" s="134">
        <v>87364</v>
      </c>
      <c r="O24" s="134">
        <v>116108</v>
      </c>
      <c r="P24" s="134">
        <v>121659</v>
      </c>
      <c r="Q24" s="134">
        <v>126762</v>
      </c>
      <c r="R24" s="134">
        <v>132448</v>
      </c>
      <c r="S24" s="134">
        <v>125470</v>
      </c>
      <c r="T24" s="134">
        <v>130590</v>
      </c>
      <c r="U24" s="134">
        <v>124580</v>
      </c>
      <c r="V24" s="134">
        <v>120169</v>
      </c>
      <c r="W24" s="134">
        <v>120195</v>
      </c>
      <c r="X24" s="134">
        <v>120688</v>
      </c>
      <c r="Y24" s="134">
        <v>120463</v>
      </c>
      <c r="Z24" s="134">
        <v>109487</v>
      </c>
      <c r="AA24" s="134">
        <v>108233</v>
      </c>
      <c r="AB24" s="140">
        <v>101755</v>
      </c>
      <c r="AC24" s="140">
        <v>95972</v>
      </c>
      <c r="AD24" s="140">
        <v>92742</v>
      </c>
      <c r="AE24" s="135">
        <v>88122</v>
      </c>
      <c r="AF24" s="140" t="s">
        <v>440</v>
      </c>
      <c r="AG24" s="140" t="s">
        <v>440</v>
      </c>
      <c r="AH24" s="140" t="s">
        <v>440</v>
      </c>
      <c r="AI24" s="140" t="s">
        <v>440</v>
      </c>
      <c r="AJ24" s="140" t="s">
        <v>440</v>
      </c>
    </row>
    <row r="25" spans="1:37" s="138" customFormat="1" ht="16.5" customHeight="1" x14ac:dyDescent="0.35">
      <c r="A25" s="139" t="s">
        <v>451</v>
      </c>
      <c r="B25" s="134">
        <v>275090</v>
      </c>
      <c r="C25" s="134">
        <v>285493</v>
      </c>
      <c r="D25" s="134">
        <v>330473</v>
      </c>
      <c r="E25" s="134">
        <v>334739</v>
      </c>
      <c r="F25" s="134">
        <v>440552</v>
      </c>
      <c r="G25" s="134">
        <v>443530</v>
      </c>
      <c r="H25" s="134">
        <v>449832</v>
      </c>
      <c r="I25" s="134">
        <v>458679</v>
      </c>
      <c r="J25" s="134">
        <v>477883</v>
      </c>
      <c r="K25" s="134">
        <v>497586</v>
      </c>
      <c r="L25" s="134">
        <v>515362</v>
      </c>
      <c r="M25" s="134">
        <v>550717</v>
      </c>
      <c r="N25" s="134">
        <v>582344</v>
      </c>
      <c r="O25" s="134">
        <v>585818</v>
      </c>
      <c r="P25" s="134">
        <v>618404</v>
      </c>
      <c r="Q25" s="134">
        <v>662934</v>
      </c>
      <c r="R25" s="134">
        <v>688194</v>
      </c>
      <c r="S25" s="134">
        <v>688806</v>
      </c>
      <c r="T25" s="134">
        <v>691329</v>
      </c>
      <c r="U25" s="134">
        <v>687337</v>
      </c>
      <c r="V25" s="134">
        <v>693978</v>
      </c>
      <c r="W25" s="134">
        <v>717211</v>
      </c>
      <c r="X25" s="134">
        <v>750404</v>
      </c>
      <c r="Y25" s="134">
        <v>805074</v>
      </c>
      <c r="Z25" s="134">
        <v>833188</v>
      </c>
      <c r="AA25" s="134">
        <v>839020</v>
      </c>
      <c r="AB25" s="140">
        <v>809544</v>
      </c>
      <c r="AC25" s="140">
        <v>806554</v>
      </c>
      <c r="AD25" s="140">
        <v>842802</v>
      </c>
      <c r="AE25" s="135">
        <v>873679</v>
      </c>
      <c r="AF25" s="140" t="s">
        <v>440</v>
      </c>
      <c r="AG25" s="140" t="s">
        <v>440</v>
      </c>
      <c r="AH25" s="140" t="s">
        <v>440</v>
      </c>
      <c r="AI25" s="140" t="s">
        <v>440</v>
      </c>
      <c r="AJ25" s="140" t="s">
        <v>440</v>
      </c>
    </row>
    <row r="26" spans="1:37" s="138" customFormat="1" ht="16.5" customHeight="1" x14ac:dyDescent="0.35">
      <c r="A26" s="139" t="s">
        <v>452</v>
      </c>
      <c r="B26" s="140" t="s">
        <v>440</v>
      </c>
      <c r="C26" s="140" t="s">
        <v>440</v>
      </c>
      <c r="D26" s="140" t="s">
        <v>440</v>
      </c>
      <c r="E26" s="140">
        <v>1913</v>
      </c>
      <c r="F26" s="140">
        <v>2128</v>
      </c>
      <c r="G26" s="140">
        <v>1854</v>
      </c>
      <c r="H26" s="140">
        <v>1863</v>
      </c>
      <c r="I26" s="140">
        <v>1786</v>
      </c>
      <c r="J26" s="140">
        <v>1796</v>
      </c>
      <c r="K26" s="140">
        <v>1853</v>
      </c>
      <c r="L26" s="140">
        <v>1852</v>
      </c>
      <c r="M26" s="140">
        <v>1722</v>
      </c>
      <c r="N26" s="140">
        <v>1730</v>
      </c>
      <c r="O26" s="140">
        <v>1728</v>
      </c>
      <c r="P26" s="140">
        <v>1962</v>
      </c>
      <c r="Q26" s="140">
        <v>1992</v>
      </c>
      <c r="R26" s="140">
        <v>1894</v>
      </c>
      <c r="S26" s="140">
        <v>2084</v>
      </c>
      <c r="T26" s="140">
        <v>2896</v>
      </c>
      <c r="U26" s="140">
        <v>1623</v>
      </c>
      <c r="V26" s="140">
        <v>1211</v>
      </c>
      <c r="W26" s="140">
        <v>1186</v>
      </c>
      <c r="X26" s="140">
        <v>1191</v>
      </c>
      <c r="Y26" s="140">
        <v>1164</v>
      </c>
      <c r="Z26" s="140">
        <v>1177</v>
      </c>
      <c r="AA26" s="140">
        <v>1214</v>
      </c>
      <c r="AB26" s="140">
        <v>1274</v>
      </c>
      <c r="AC26" s="140">
        <v>1301</v>
      </c>
      <c r="AD26" s="140">
        <v>2090</v>
      </c>
      <c r="AE26" s="140">
        <v>1447</v>
      </c>
      <c r="AF26" s="140">
        <v>1419</v>
      </c>
      <c r="AG26" s="140">
        <v>1428</v>
      </c>
      <c r="AH26" s="140">
        <v>1402</v>
      </c>
      <c r="AI26" s="140">
        <v>1405</v>
      </c>
      <c r="AJ26" s="140">
        <v>1403</v>
      </c>
    </row>
    <row r="27" spans="1:37" s="218" customFormat="1" ht="16.5" customHeight="1" x14ac:dyDescent="0.35">
      <c r="A27" s="209" t="s">
        <v>453</v>
      </c>
      <c r="B27" s="219" t="s">
        <v>440</v>
      </c>
      <c r="C27" s="219" t="s">
        <v>440</v>
      </c>
      <c r="D27" s="219" t="s">
        <v>440</v>
      </c>
      <c r="E27" s="219">
        <v>355</v>
      </c>
      <c r="F27" s="219">
        <v>419</v>
      </c>
      <c r="G27" s="219">
        <v>291</v>
      </c>
      <c r="H27" s="219">
        <v>318</v>
      </c>
      <c r="I27" s="219">
        <v>316</v>
      </c>
      <c r="J27" s="219">
        <v>336</v>
      </c>
      <c r="K27" s="219">
        <v>360</v>
      </c>
      <c r="L27" s="219">
        <v>338</v>
      </c>
      <c r="M27" s="219">
        <v>313</v>
      </c>
      <c r="N27" s="219">
        <v>299</v>
      </c>
      <c r="O27" s="219">
        <v>332</v>
      </c>
      <c r="P27" s="219">
        <v>345</v>
      </c>
      <c r="Q27" s="219">
        <v>329</v>
      </c>
      <c r="R27" s="219">
        <v>378</v>
      </c>
      <c r="S27" s="219">
        <v>401</v>
      </c>
      <c r="T27" s="219">
        <v>372</v>
      </c>
      <c r="U27" s="219">
        <v>442</v>
      </c>
      <c r="V27" s="219">
        <v>276</v>
      </c>
      <c r="W27" s="219">
        <v>258</v>
      </c>
      <c r="X27" s="219">
        <v>319</v>
      </c>
      <c r="Y27" s="219">
        <v>270</v>
      </c>
      <c r="Z27" s="219">
        <v>278</v>
      </c>
      <c r="AA27" s="219">
        <v>274</v>
      </c>
      <c r="AB27" s="219">
        <v>282</v>
      </c>
      <c r="AC27" s="219">
        <v>287</v>
      </c>
      <c r="AD27" s="219">
        <v>485</v>
      </c>
      <c r="AE27" s="219">
        <v>418</v>
      </c>
      <c r="AF27" s="219">
        <v>428</v>
      </c>
      <c r="AG27" s="219">
        <v>423</v>
      </c>
      <c r="AH27" s="219">
        <v>434</v>
      </c>
      <c r="AI27" s="219">
        <v>419</v>
      </c>
      <c r="AJ27" s="219">
        <v>431</v>
      </c>
    </row>
    <row r="28" spans="1:37" s="137" customFormat="1" ht="16.5" customHeight="1" x14ac:dyDescent="0.35">
      <c r="A28" s="133" t="s">
        <v>454</v>
      </c>
      <c r="B28" s="134"/>
      <c r="C28" s="134"/>
      <c r="D28" s="134"/>
      <c r="E28" s="134"/>
      <c r="F28" s="134"/>
      <c r="G28" s="134"/>
      <c r="H28" s="134"/>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6"/>
      <c r="AF28" s="136"/>
      <c r="AG28" s="136"/>
      <c r="AH28" s="136"/>
      <c r="AI28" s="136"/>
      <c r="AJ28" s="147"/>
    </row>
    <row r="29" spans="1:37" s="138" customFormat="1" ht="16.5" customHeight="1" x14ac:dyDescent="0.35">
      <c r="A29" s="139" t="s">
        <v>634</v>
      </c>
      <c r="B29" s="134">
        <v>16777</v>
      </c>
      <c r="C29" s="134">
        <v>17033</v>
      </c>
      <c r="D29" s="134">
        <v>19377</v>
      </c>
      <c r="E29" s="134">
        <v>25515</v>
      </c>
      <c r="F29" s="148">
        <v>31662</v>
      </c>
      <c r="G29" s="148">
        <v>33597</v>
      </c>
      <c r="H29" s="148">
        <v>33597</v>
      </c>
      <c r="I29" s="148" t="s">
        <v>440</v>
      </c>
      <c r="J29" s="148">
        <v>30899</v>
      </c>
      <c r="K29" s="148">
        <v>30785</v>
      </c>
      <c r="L29" s="148">
        <v>30730</v>
      </c>
      <c r="M29" s="149">
        <v>27851</v>
      </c>
      <c r="N29" s="149">
        <v>28908</v>
      </c>
      <c r="O29" s="149">
        <v>33790</v>
      </c>
      <c r="P29" s="149">
        <v>33759</v>
      </c>
      <c r="Q29" s="148">
        <v>33387</v>
      </c>
      <c r="R29" s="142">
        <v>31372</v>
      </c>
      <c r="S29" s="142">
        <v>31652</v>
      </c>
      <c r="T29" s="142">
        <v>34299</v>
      </c>
      <c r="U29" s="142">
        <v>33198</v>
      </c>
      <c r="V29" s="134">
        <v>31296</v>
      </c>
      <c r="W29" s="142">
        <v>30016</v>
      </c>
      <c r="X29" s="142">
        <v>30625</v>
      </c>
      <c r="Y29" s="142">
        <v>33091</v>
      </c>
      <c r="Z29" s="142">
        <v>32236</v>
      </c>
      <c r="AA29" s="134">
        <v>31008</v>
      </c>
      <c r="AB29" s="150">
        <v>30265</v>
      </c>
      <c r="AC29" s="150">
        <v>30987</v>
      </c>
      <c r="AD29" s="151">
        <v>32394</v>
      </c>
      <c r="AE29" s="141">
        <v>32047</v>
      </c>
      <c r="AF29" s="150">
        <v>31171</v>
      </c>
      <c r="AG29" s="140">
        <v>31748</v>
      </c>
      <c r="AH29" s="150">
        <v>33212</v>
      </c>
      <c r="AI29" s="150">
        <v>32808</v>
      </c>
      <c r="AJ29" s="140">
        <v>32828</v>
      </c>
    </row>
    <row r="30" spans="1:37" s="138" customFormat="1" ht="16.5" customHeight="1" x14ac:dyDescent="0.35">
      <c r="A30" s="139" t="s">
        <v>635</v>
      </c>
      <c r="B30" s="134">
        <v>6543</v>
      </c>
      <c r="C30" s="134">
        <v>6083</v>
      </c>
      <c r="D30" s="134">
        <v>6455</v>
      </c>
      <c r="E30" s="134">
        <v>6144</v>
      </c>
      <c r="F30" s="148">
        <v>7126</v>
      </c>
      <c r="G30" s="148">
        <v>7522</v>
      </c>
      <c r="H30" s="148">
        <v>8236</v>
      </c>
      <c r="I30" s="148" t="s">
        <v>440</v>
      </c>
      <c r="J30" s="148">
        <v>8311</v>
      </c>
      <c r="K30" s="148">
        <v>8323</v>
      </c>
      <c r="L30" s="148">
        <v>8334</v>
      </c>
      <c r="M30" s="149">
        <v>9009</v>
      </c>
      <c r="N30" s="149">
        <v>9037</v>
      </c>
      <c r="O30" s="149">
        <v>9966</v>
      </c>
      <c r="P30" s="149">
        <v>9980</v>
      </c>
      <c r="Q30" s="148">
        <v>8379</v>
      </c>
      <c r="R30" s="142">
        <v>9293</v>
      </c>
      <c r="S30" s="142">
        <v>9351</v>
      </c>
      <c r="T30" s="142">
        <v>10127</v>
      </c>
      <c r="U30" s="142">
        <v>10068</v>
      </c>
      <c r="V30" s="134">
        <v>8994</v>
      </c>
      <c r="W30" s="142">
        <v>9385</v>
      </c>
      <c r="X30" s="142">
        <v>9479</v>
      </c>
      <c r="Y30" s="142">
        <v>10223</v>
      </c>
      <c r="Z30" s="142">
        <v>10262</v>
      </c>
      <c r="AA30" s="134">
        <v>9101</v>
      </c>
      <c r="AB30" s="150">
        <v>9618</v>
      </c>
      <c r="AC30" s="150">
        <v>9558</v>
      </c>
      <c r="AD30" s="150">
        <v>10139</v>
      </c>
      <c r="AE30" s="141">
        <v>9921</v>
      </c>
      <c r="AF30" s="150">
        <v>9210</v>
      </c>
      <c r="AG30" s="140">
        <v>9043</v>
      </c>
      <c r="AH30" s="150">
        <v>9462</v>
      </c>
      <c r="AI30" s="150">
        <v>9344</v>
      </c>
      <c r="AJ30" s="140">
        <v>9310</v>
      </c>
    </row>
    <row r="31" spans="1:37" s="138" customFormat="1" ht="16.5" customHeight="1" x14ac:dyDescent="0.35">
      <c r="A31" s="152" t="s">
        <v>636</v>
      </c>
      <c r="B31" s="153">
        <v>2926</v>
      </c>
      <c r="C31" s="153">
        <v>2376</v>
      </c>
      <c r="D31" s="153">
        <v>1579</v>
      </c>
      <c r="E31" s="153">
        <v>857</v>
      </c>
      <c r="F31" s="148">
        <v>864</v>
      </c>
      <c r="G31" s="148">
        <v>737</v>
      </c>
      <c r="H31" s="148">
        <v>636</v>
      </c>
      <c r="I31" s="148">
        <v>619</v>
      </c>
      <c r="J31" s="148">
        <v>603</v>
      </c>
      <c r="K31" s="148">
        <v>565</v>
      </c>
      <c r="L31" s="148">
        <v>543</v>
      </c>
      <c r="M31" s="148">
        <v>509</v>
      </c>
      <c r="N31" s="148">
        <v>495</v>
      </c>
      <c r="O31" s="148">
        <v>477</v>
      </c>
      <c r="P31" s="148">
        <v>470</v>
      </c>
      <c r="Q31" s="148">
        <v>463</v>
      </c>
      <c r="R31" s="153">
        <v>282</v>
      </c>
      <c r="S31" s="153">
        <v>274</v>
      </c>
      <c r="T31" s="153">
        <v>261</v>
      </c>
      <c r="U31" s="153">
        <v>246</v>
      </c>
      <c r="V31" s="153">
        <v>233</v>
      </c>
      <c r="W31" s="153">
        <v>231</v>
      </c>
      <c r="X31" s="153">
        <v>229</v>
      </c>
      <c r="Y31" s="153">
        <v>220</v>
      </c>
      <c r="Z31" s="153">
        <v>225</v>
      </c>
      <c r="AA31" s="153">
        <v>217</v>
      </c>
      <c r="AB31" s="140">
        <v>221</v>
      </c>
      <c r="AC31" s="140">
        <v>214</v>
      </c>
      <c r="AD31" s="140">
        <v>198</v>
      </c>
      <c r="AE31" s="135">
        <v>187</v>
      </c>
      <c r="AF31" s="135">
        <v>179</v>
      </c>
      <c r="AG31" s="135">
        <v>170</v>
      </c>
      <c r="AH31" s="135">
        <v>169</v>
      </c>
      <c r="AI31" s="135">
        <v>176</v>
      </c>
      <c r="AJ31" s="135">
        <v>182</v>
      </c>
    </row>
    <row r="32" spans="1:37" s="138" customFormat="1" ht="16.5" customHeight="1" thickBot="1" x14ac:dyDescent="0.4">
      <c r="A32" s="154" t="s">
        <v>637</v>
      </c>
      <c r="B32" s="155">
        <v>2450484</v>
      </c>
      <c r="C32" s="155">
        <v>4138140</v>
      </c>
      <c r="D32" s="155">
        <v>5128345</v>
      </c>
      <c r="E32" s="155">
        <v>7303286</v>
      </c>
      <c r="F32" s="156">
        <v>8577857</v>
      </c>
      <c r="G32" s="156">
        <v>9589483</v>
      </c>
      <c r="H32" s="156">
        <v>10996253</v>
      </c>
      <c r="I32" s="156">
        <v>11068440</v>
      </c>
      <c r="J32" s="156">
        <v>11132386</v>
      </c>
      <c r="K32" s="156">
        <v>11282736</v>
      </c>
      <c r="L32" s="156">
        <v>11429585</v>
      </c>
      <c r="M32" s="156">
        <v>11734710</v>
      </c>
      <c r="N32" s="156">
        <v>11877938</v>
      </c>
      <c r="O32" s="156">
        <v>12312982</v>
      </c>
      <c r="P32" s="156">
        <v>12565930</v>
      </c>
      <c r="Q32" s="156">
        <v>12738271</v>
      </c>
      <c r="R32" s="155">
        <v>12782143</v>
      </c>
      <c r="S32" s="155">
        <v>12876346</v>
      </c>
      <c r="T32" s="155">
        <v>12854054</v>
      </c>
      <c r="U32" s="155">
        <v>12794616</v>
      </c>
      <c r="V32" s="155">
        <v>12781476</v>
      </c>
      <c r="W32" s="155">
        <v>12942414</v>
      </c>
      <c r="X32" s="155">
        <v>12746126</v>
      </c>
      <c r="Y32" s="155">
        <v>12875568</v>
      </c>
      <c r="Z32" s="155">
        <v>12692892</v>
      </c>
      <c r="AA32" s="155">
        <v>12721541</v>
      </c>
      <c r="AB32" s="157">
        <v>12438926</v>
      </c>
      <c r="AC32" s="157">
        <v>12173935</v>
      </c>
      <c r="AD32" s="157">
        <v>12101936</v>
      </c>
      <c r="AE32" s="158">
        <v>12013496</v>
      </c>
      <c r="AF32" s="157">
        <v>11804002</v>
      </c>
      <c r="AG32" s="157">
        <v>11867049</v>
      </c>
      <c r="AH32" s="157">
        <v>11861811</v>
      </c>
      <c r="AI32" s="157">
        <v>11961568</v>
      </c>
      <c r="AJ32" s="157">
        <v>11852969</v>
      </c>
    </row>
    <row r="33" spans="1:31" s="161" customFormat="1" ht="12.95" customHeight="1" x14ac:dyDescent="0.35">
      <c r="A33" s="254" t="s">
        <v>638</v>
      </c>
      <c r="B33" s="254"/>
      <c r="C33" s="254"/>
      <c r="D33" s="254"/>
      <c r="E33" s="254"/>
      <c r="F33" s="254"/>
      <c r="G33" s="254"/>
      <c r="H33" s="254"/>
      <c r="I33" s="254"/>
      <c r="J33" s="254"/>
      <c r="K33" s="254"/>
      <c r="L33" s="254"/>
      <c r="M33" s="254"/>
      <c r="N33" s="254"/>
      <c r="O33" s="159"/>
      <c r="P33" s="159"/>
      <c r="Q33" s="160"/>
      <c r="R33" s="160"/>
      <c r="S33" s="160"/>
      <c r="T33" s="160"/>
      <c r="U33" s="160"/>
      <c r="V33" s="160"/>
      <c r="W33" s="160"/>
      <c r="X33" s="160"/>
      <c r="Y33" s="160"/>
      <c r="Z33" s="160"/>
      <c r="AA33" s="160"/>
      <c r="AB33" s="160"/>
      <c r="AC33" s="160"/>
      <c r="AE33" s="162"/>
    </row>
    <row r="34" spans="1:31" s="161" customFormat="1" ht="12.95" customHeight="1" x14ac:dyDescent="0.35">
      <c r="A34" s="246"/>
      <c r="B34" s="246"/>
      <c r="C34" s="246"/>
      <c r="D34" s="246"/>
      <c r="E34" s="246"/>
      <c r="F34" s="246"/>
      <c r="G34" s="246"/>
      <c r="H34" s="246"/>
      <c r="I34" s="246"/>
      <c r="J34" s="246"/>
      <c r="K34" s="246"/>
      <c r="L34" s="246"/>
      <c r="M34" s="246"/>
      <c r="N34" s="246"/>
      <c r="O34" s="163"/>
      <c r="P34" s="163"/>
      <c r="Q34" s="164"/>
    </row>
    <row r="35" spans="1:31" s="166" customFormat="1" ht="25.5" customHeight="1" x14ac:dyDescent="0.35">
      <c r="A35" s="255" t="s">
        <v>639</v>
      </c>
      <c r="B35" s="255"/>
      <c r="C35" s="255"/>
      <c r="D35" s="255"/>
      <c r="E35" s="255"/>
      <c r="F35" s="255"/>
      <c r="G35" s="255"/>
      <c r="H35" s="255"/>
      <c r="I35" s="255"/>
      <c r="J35" s="255"/>
      <c r="K35" s="255"/>
      <c r="L35" s="255"/>
      <c r="M35" s="255"/>
      <c r="N35" s="255"/>
      <c r="O35" s="165"/>
      <c r="P35" s="165"/>
    </row>
    <row r="36" spans="1:31" s="166" customFormat="1" ht="25.5" customHeight="1" x14ac:dyDescent="0.35">
      <c r="A36" s="247" t="s">
        <v>640</v>
      </c>
      <c r="B36" s="247"/>
      <c r="C36" s="247"/>
      <c r="D36" s="247"/>
      <c r="E36" s="247"/>
      <c r="F36" s="247"/>
      <c r="G36" s="247"/>
      <c r="H36" s="247"/>
      <c r="I36" s="247"/>
      <c r="J36" s="247"/>
      <c r="K36" s="247"/>
      <c r="L36" s="247"/>
      <c r="M36" s="247"/>
      <c r="N36" s="247"/>
      <c r="O36" s="167"/>
      <c r="P36" s="167"/>
    </row>
    <row r="37" spans="1:31" s="166" customFormat="1" ht="51" customHeight="1" x14ac:dyDescent="0.35">
      <c r="A37" s="250" t="s">
        <v>641</v>
      </c>
      <c r="B37" s="250"/>
      <c r="C37" s="250"/>
      <c r="D37" s="250"/>
      <c r="E37" s="250"/>
      <c r="F37" s="250"/>
      <c r="G37" s="250"/>
      <c r="H37" s="250"/>
      <c r="I37" s="250"/>
      <c r="J37" s="250"/>
      <c r="K37" s="250"/>
      <c r="L37" s="250"/>
      <c r="M37" s="250"/>
      <c r="N37" s="250"/>
      <c r="O37" s="168"/>
      <c r="P37" s="168"/>
    </row>
    <row r="38" spans="1:31" s="166" customFormat="1" ht="12.95" customHeight="1" x14ac:dyDescent="0.35">
      <c r="A38" s="247" t="s">
        <v>642</v>
      </c>
      <c r="B38" s="247"/>
      <c r="C38" s="247"/>
      <c r="D38" s="247"/>
      <c r="E38" s="247"/>
      <c r="F38" s="247"/>
      <c r="G38" s="247"/>
      <c r="H38" s="247"/>
      <c r="I38" s="247"/>
      <c r="J38" s="247"/>
      <c r="K38" s="247"/>
      <c r="L38" s="247"/>
      <c r="M38" s="247"/>
      <c r="N38" s="247"/>
      <c r="O38" s="167"/>
      <c r="P38" s="167"/>
    </row>
    <row r="39" spans="1:31" s="166" customFormat="1" ht="12.95" customHeight="1" x14ac:dyDescent="0.35">
      <c r="A39" s="247" t="s">
        <v>643</v>
      </c>
      <c r="B39" s="247"/>
      <c r="C39" s="247"/>
      <c r="D39" s="247"/>
      <c r="E39" s="247"/>
      <c r="F39" s="247"/>
      <c r="G39" s="247"/>
      <c r="H39" s="247"/>
      <c r="I39" s="247"/>
      <c r="J39" s="247"/>
      <c r="K39" s="247"/>
      <c r="L39" s="247"/>
      <c r="M39" s="247"/>
      <c r="N39" s="247"/>
      <c r="O39" s="167"/>
      <c r="P39" s="167"/>
    </row>
    <row r="40" spans="1:31" s="166" customFormat="1" ht="12.95" customHeight="1" x14ac:dyDescent="0.35">
      <c r="A40" s="247" t="s">
        <v>644</v>
      </c>
      <c r="B40" s="247"/>
      <c r="C40" s="247"/>
      <c r="D40" s="247"/>
      <c r="E40" s="247"/>
      <c r="F40" s="247"/>
      <c r="G40" s="247"/>
      <c r="H40" s="247"/>
      <c r="I40" s="247"/>
      <c r="J40" s="247"/>
      <c r="K40" s="247"/>
      <c r="L40" s="247"/>
      <c r="M40" s="247"/>
      <c r="N40" s="247"/>
      <c r="O40" s="167"/>
      <c r="P40" s="167"/>
    </row>
    <row r="41" spans="1:31" s="166" customFormat="1" ht="12.95" customHeight="1" x14ac:dyDescent="0.35">
      <c r="A41" s="247" t="s">
        <v>645</v>
      </c>
      <c r="B41" s="247"/>
      <c r="C41" s="247"/>
      <c r="D41" s="247"/>
      <c r="E41" s="247"/>
      <c r="F41" s="247"/>
      <c r="G41" s="247"/>
      <c r="H41" s="247"/>
      <c r="I41" s="247"/>
      <c r="J41" s="247"/>
      <c r="K41" s="247"/>
      <c r="L41" s="247"/>
      <c r="M41" s="247"/>
      <c r="N41" s="247"/>
      <c r="O41" s="167"/>
      <c r="P41" s="167"/>
    </row>
    <row r="42" spans="1:31" s="166" customFormat="1" ht="12.95" customHeight="1" x14ac:dyDescent="0.35">
      <c r="A42" s="251" t="s">
        <v>646</v>
      </c>
      <c r="B42" s="251"/>
      <c r="C42" s="251"/>
      <c r="D42" s="251"/>
      <c r="E42" s="251"/>
      <c r="F42" s="251"/>
      <c r="G42" s="251"/>
      <c r="H42" s="251"/>
      <c r="I42" s="251"/>
      <c r="J42" s="251"/>
      <c r="K42" s="251"/>
      <c r="L42" s="251"/>
      <c r="M42" s="251"/>
      <c r="N42" s="251"/>
      <c r="O42" s="169"/>
      <c r="P42" s="169"/>
    </row>
    <row r="43" spans="1:31" s="166" customFormat="1" ht="12.95" customHeight="1" x14ac:dyDescent="0.35">
      <c r="A43" s="251" t="s">
        <v>647</v>
      </c>
      <c r="B43" s="251"/>
      <c r="C43" s="251"/>
      <c r="D43" s="251"/>
      <c r="E43" s="251"/>
      <c r="F43" s="251"/>
      <c r="G43" s="251"/>
      <c r="H43" s="251"/>
      <c r="I43" s="251"/>
      <c r="J43" s="251"/>
      <c r="K43" s="251"/>
      <c r="L43" s="251"/>
      <c r="M43" s="251"/>
      <c r="N43" s="251"/>
      <c r="O43" s="169"/>
      <c r="P43" s="169"/>
    </row>
    <row r="44" spans="1:31" s="166" customFormat="1" ht="12.95" customHeight="1" x14ac:dyDescent="0.35">
      <c r="A44" s="250" t="s">
        <v>648</v>
      </c>
      <c r="B44" s="250"/>
      <c r="C44" s="250"/>
      <c r="D44" s="250"/>
      <c r="E44" s="250"/>
      <c r="F44" s="250"/>
      <c r="G44" s="250"/>
      <c r="H44" s="250"/>
      <c r="I44" s="250"/>
      <c r="J44" s="250"/>
      <c r="K44" s="250"/>
      <c r="L44" s="250"/>
      <c r="M44" s="250"/>
      <c r="N44" s="250"/>
      <c r="O44" s="168"/>
      <c r="P44" s="168"/>
    </row>
    <row r="45" spans="1:31" s="166" customFormat="1" ht="12.95" customHeight="1" x14ac:dyDescent="0.35">
      <c r="A45" s="247" t="s">
        <v>649</v>
      </c>
      <c r="B45" s="247"/>
      <c r="C45" s="247"/>
      <c r="D45" s="247"/>
      <c r="E45" s="247"/>
      <c r="F45" s="247"/>
      <c r="G45" s="247"/>
      <c r="H45" s="247"/>
      <c r="I45" s="247"/>
      <c r="J45" s="247"/>
      <c r="K45" s="247"/>
      <c r="L45" s="247"/>
      <c r="M45" s="247"/>
      <c r="N45" s="247"/>
      <c r="O45" s="167"/>
      <c r="P45" s="167"/>
    </row>
    <row r="46" spans="1:31" s="166" customFormat="1" ht="12.95" customHeight="1" x14ac:dyDescent="0.35">
      <c r="A46" s="247" t="s">
        <v>650</v>
      </c>
      <c r="B46" s="247"/>
      <c r="C46" s="247"/>
      <c r="D46" s="247"/>
      <c r="E46" s="247"/>
      <c r="F46" s="247"/>
      <c r="G46" s="247"/>
      <c r="H46" s="247"/>
      <c r="I46" s="247"/>
      <c r="J46" s="247"/>
      <c r="K46" s="247"/>
      <c r="L46" s="247"/>
      <c r="M46" s="247"/>
      <c r="N46" s="247"/>
      <c r="O46" s="167"/>
      <c r="P46" s="167"/>
    </row>
    <row r="47" spans="1:31" s="166" customFormat="1" ht="12.95" customHeight="1" x14ac:dyDescent="0.35">
      <c r="A47" s="247" t="s">
        <v>651</v>
      </c>
      <c r="B47" s="247"/>
      <c r="C47" s="247"/>
      <c r="D47" s="247"/>
      <c r="E47" s="247"/>
      <c r="F47" s="247"/>
      <c r="G47" s="247"/>
      <c r="H47" s="247"/>
      <c r="I47" s="247"/>
      <c r="J47" s="247"/>
      <c r="K47" s="247"/>
      <c r="L47" s="247"/>
      <c r="M47" s="247"/>
      <c r="N47" s="247"/>
      <c r="O47" s="167"/>
      <c r="P47" s="167"/>
    </row>
    <row r="48" spans="1:31" s="166" customFormat="1" ht="25.5" customHeight="1" x14ac:dyDescent="0.35">
      <c r="A48" s="247" t="s">
        <v>652</v>
      </c>
      <c r="B48" s="247"/>
      <c r="C48" s="247"/>
      <c r="D48" s="247"/>
      <c r="E48" s="247"/>
      <c r="F48" s="247"/>
      <c r="G48" s="247"/>
      <c r="H48" s="247"/>
      <c r="I48" s="247"/>
      <c r="J48" s="247"/>
      <c r="K48" s="247"/>
      <c r="L48" s="247"/>
      <c r="M48" s="247"/>
      <c r="N48" s="247"/>
      <c r="O48" s="167"/>
      <c r="P48" s="167"/>
    </row>
    <row r="49" spans="1:16" s="166" customFormat="1" ht="12.95" customHeight="1" x14ac:dyDescent="0.35">
      <c r="A49" s="247" t="s">
        <v>653</v>
      </c>
      <c r="B49" s="247"/>
      <c r="C49" s="247"/>
      <c r="D49" s="247"/>
      <c r="E49" s="247"/>
      <c r="F49" s="247"/>
      <c r="G49" s="247"/>
      <c r="H49" s="247"/>
      <c r="I49" s="247"/>
      <c r="J49" s="247"/>
      <c r="K49" s="247"/>
      <c r="L49" s="247"/>
      <c r="M49" s="247"/>
      <c r="N49" s="247"/>
      <c r="O49" s="167"/>
      <c r="P49" s="167"/>
    </row>
    <row r="50" spans="1:16" s="166" customFormat="1" ht="12.95" customHeight="1" x14ac:dyDescent="0.35">
      <c r="A50" s="247" t="s">
        <v>654</v>
      </c>
      <c r="B50" s="247"/>
      <c r="C50" s="247"/>
      <c r="D50" s="247"/>
      <c r="E50" s="247"/>
      <c r="F50" s="247"/>
      <c r="G50" s="247"/>
      <c r="H50" s="247"/>
      <c r="I50" s="247"/>
      <c r="J50" s="247"/>
      <c r="K50" s="247"/>
      <c r="L50" s="247"/>
      <c r="M50" s="247"/>
      <c r="N50" s="247"/>
      <c r="O50" s="167"/>
      <c r="P50" s="167"/>
    </row>
    <row r="51" spans="1:16" s="166" customFormat="1" ht="12.95" customHeight="1" x14ac:dyDescent="0.35">
      <c r="A51" s="247"/>
      <c r="B51" s="247"/>
      <c r="C51" s="247"/>
      <c r="D51" s="247"/>
      <c r="E51" s="247"/>
      <c r="F51" s="247"/>
      <c r="G51" s="247"/>
      <c r="H51" s="247"/>
      <c r="I51" s="247"/>
      <c r="J51" s="247"/>
      <c r="K51" s="247"/>
      <c r="L51" s="247"/>
      <c r="M51" s="247"/>
      <c r="N51" s="247"/>
      <c r="O51" s="167"/>
      <c r="P51" s="167"/>
    </row>
    <row r="52" spans="1:16" s="166" customFormat="1" ht="12.95" customHeight="1" x14ac:dyDescent="0.35">
      <c r="A52" s="248" t="s">
        <v>655</v>
      </c>
      <c r="B52" s="248"/>
      <c r="C52" s="248"/>
      <c r="D52" s="248"/>
      <c r="E52" s="248"/>
      <c r="F52" s="248"/>
      <c r="G52" s="248"/>
      <c r="H52" s="248"/>
      <c r="I52" s="248"/>
      <c r="J52" s="248"/>
      <c r="K52" s="248"/>
      <c r="L52" s="248"/>
      <c r="M52" s="248"/>
      <c r="N52" s="248"/>
      <c r="O52" s="170"/>
      <c r="P52" s="170"/>
    </row>
    <row r="53" spans="1:16" s="166" customFormat="1" ht="12.95" customHeight="1" x14ac:dyDescent="0.35">
      <c r="A53" s="240" t="s">
        <v>656</v>
      </c>
      <c r="B53" s="240"/>
      <c r="C53" s="240"/>
      <c r="D53" s="240"/>
      <c r="E53" s="240"/>
      <c r="F53" s="240"/>
      <c r="G53" s="240"/>
      <c r="H53" s="240"/>
      <c r="I53" s="240"/>
      <c r="J53" s="240"/>
      <c r="K53" s="240"/>
      <c r="L53" s="240"/>
      <c r="M53" s="240"/>
      <c r="N53" s="240"/>
      <c r="O53" s="171"/>
      <c r="P53" s="171"/>
    </row>
    <row r="54" spans="1:16" s="166" customFormat="1" ht="51" customHeight="1" x14ac:dyDescent="0.35">
      <c r="A54" s="249" t="s">
        <v>657</v>
      </c>
      <c r="B54" s="249"/>
      <c r="C54" s="249"/>
      <c r="D54" s="249"/>
      <c r="E54" s="249"/>
      <c r="F54" s="249"/>
      <c r="G54" s="249"/>
      <c r="H54" s="249"/>
      <c r="I54" s="249"/>
      <c r="J54" s="249"/>
      <c r="K54" s="249"/>
      <c r="L54" s="249"/>
      <c r="M54" s="249"/>
      <c r="N54" s="249"/>
      <c r="O54" s="172"/>
      <c r="P54" s="172"/>
    </row>
    <row r="55" spans="1:16" s="166" customFormat="1" ht="12.95" customHeight="1" x14ac:dyDescent="0.35">
      <c r="A55" s="240" t="s">
        <v>658</v>
      </c>
      <c r="B55" s="240"/>
      <c r="C55" s="240"/>
      <c r="D55" s="240"/>
      <c r="E55" s="240"/>
      <c r="F55" s="240"/>
      <c r="G55" s="240"/>
      <c r="H55" s="240"/>
      <c r="I55" s="240"/>
      <c r="J55" s="240"/>
      <c r="K55" s="240"/>
      <c r="L55" s="240"/>
      <c r="M55" s="240"/>
      <c r="N55" s="240"/>
      <c r="O55" s="171"/>
      <c r="P55" s="171"/>
    </row>
    <row r="56" spans="1:16" s="166" customFormat="1" ht="12.95" customHeight="1" x14ac:dyDescent="0.35">
      <c r="A56" s="240" t="s">
        <v>659</v>
      </c>
      <c r="B56" s="240"/>
      <c r="C56" s="240"/>
      <c r="D56" s="240"/>
      <c r="E56" s="240"/>
      <c r="F56" s="240"/>
      <c r="G56" s="240"/>
      <c r="H56" s="240"/>
      <c r="I56" s="240"/>
      <c r="J56" s="240"/>
      <c r="K56" s="240"/>
      <c r="L56" s="240"/>
      <c r="M56" s="240"/>
      <c r="N56" s="240"/>
      <c r="O56" s="171"/>
      <c r="P56" s="171"/>
    </row>
    <row r="57" spans="1:16" s="166" customFormat="1" ht="12.95" customHeight="1" x14ac:dyDescent="0.35">
      <c r="A57" s="244" t="s">
        <v>660</v>
      </c>
      <c r="B57" s="244"/>
      <c r="C57" s="244"/>
      <c r="D57" s="244"/>
      <c r="E57" s="244"/>
      <c r="F57" s="244"/>
      <c r="G57" s="244"/>
      <c r="H57" s="244"/>
      <c r="I57" s="244"/>
      <c r="J57" s="244"/>
      <c r="K57" s="244"/>
      <c r="L57" s="244"/>
      <c r="M57" s="244"/>
      <c r="N57" s="244"/>
      <c r="O57" s="173"/>
      <c r="P57" s="173"/>
    </row>
    <row r="58" spans="1:16" s="166" customFormat="1" ht="12.95" customHeight="1" x14ac:dyDescent="0.35">
      <c r="A58" s="245"/>
      <c r="B58" s="245"/>
      <c r="C58" s="245"/>
      <c r="D58" s="245"/>
      <c r="E58" s="245"/>
      <c r="F58" s="245"/>
      <c r="G58" s="245"/>
      <c r="H58" s="245"/>
      <c r="I58" s="245"/>
      <c r="J58" s="245"/>
      <c r="K58" s="245"/>
      <c r="L58" s="245"/>
      <c r="M58" s="245"/>
      <c r="N58" s="245"/>
      <c r="O58" s="174"/>
      <c r="P58" s="174"/>
    </row>
    <row r="59" spans="1:16" s="166" customFormat="1" ht="12.95" customHeight="1" x14ac:dyDescent="0.35">
      <c r="A59" s="246" t="s">
        <v>661</v>
      </c>
      <c r="B59" s="246"/>
      <c r="C59" s="246"/>
      <c r="D59" s="246"/>
      <c r="E59" s="246"/>
      <c r="F59" s="246"/>
      <c r="G59" s="246"/>
      <c r="H59" s="246"/>
      <c r="I59" s="246"/>
      <c r="J59" s="246"/>
      <c r="K59" s="246"/>
      <c r="L59" s="246"/>
      <c r="M59" s="246"/>
      <c r="N59" s="246"/>
      <c r="O59" s="163"/>
      <c r="P59" s="163"/>
    </row>
    <row r="60" spans="1:16" s="166" customFormat="1" ht="12.95" customHeight="1" x14ac:dyDescent="0.35">
      <c r="A60" s="246" t="s">
        <v>662</v>
      </c>
      <c r="B60" s="246"/>
      <c r="C60" s="246"/>
      <c r="D60" s="246"/>
      <c r="E60" s="246"/>
      <c r="F60" s="246"/>
      <c r="G60" s="246"/>
      <c r="H60" s="246"/>
      <c r="I60" s="246"/>
      <c r="J60" s="246"/>
      <c r="K60" s="246"/>
      <c r="L60" s="246"/>
      <c r="M60" s="246"/>
      <c r="N60" s="246"/>
      <c r="O60" s="163"/>
      <c r="P60" s="163"/>
    </row>
    <row r="61" spans="1:16" s="166" customFormat="1" ht="12.95" customHeight="1" x14ac:dyDescent="0.35">
      <c r="A61" s="237" t="s">
        <v>663</v>
      </c>
      <c r="B61" s="237"/>
      <c r="C61" s="237"/>
      <c r="D61" s="237"/>
      <c r="E61" s="237"/>
      <c r="F61" s="237"/>
      <c r="G61" s="237"/>
      <c r="H61" s="237"/>
      <c r="I61" s="237"/>
      <c r="J61" s="237"/>
      <c r="K61" s="237"/>
      <c r="L61" s="237"/>
      <c r="M61" s="237"/>
      <c r="N61" s="237"/>
      <c r="O61" s="175"/>
      <c r="P61" s="175"/>
    </row>
    <row r="62" spans="1:16" s="166" customFormat="1" ht="12.95" customHeight="1" x14ac:dyDescent="0.35">
      <c r="A62" s="243" t="s">
        <v>664</v>
      </c>
      <c r="B62" s="243"/>
      <c r="C62" s="243"/>
      <c r="D62" s="243"/>
      <c r="E62" s="243"/>
      <c r="F62" s="243"/>
      <c r="G62" s="243"/>
      <c r="H62" s="243"/>
      <c r="I62" s="243"/>
      <c r="J62" s="243"/>
      <c r="K62" s="243"/>
      <c r="L62" s="243"/>
      <c r="M62" s="243"/>
      <c r="N62" s="243"/>
      <c r="O62" s="176"/>
      <c r="P62" s="176"/>
    </row>
    <row r="63" spans="1:16" s="166" customFormat="1" ht="12.95" customHeight="1" x14ac:dyDescent="0.35">
      <c r="A63" s="238" t="s">
        <v>665</v>
      </c>
      <c r="B63" s="238"/>
      <c r="C63" s="238"/>
      <c r="D63" s="238"/>
      <c r="E63" s="238"/>
      <c r="F63" s="238"/>
      <c r="G63" s="238"/>
      <c r="H63" s="238"/>
      <c r="I63" s="238"/>
      <c r="J63" s="238"/>
      <c r="K63" s="238"/>
      <c r="L63" s="238"/>
      <c r="M63" s="238"/>
      <c r="N63" s="238"/>
      <c r="O63" s="177"/>
      <c r="P63" s="177"/>
    </row>
    <row r="64" spans="1:16" s="166" customFormat="1" ht="12.95" customHeight="1" x14ac:dyDescent="0.35">
      <c r="A64" s="238" t="s">
        <v>666</v>
      </c>
      <c r="B64" s="238"/>
      <c r="C64" s="238"/>
      <c r="D64" s="238"/>
      <c r="E64" s="238"/>
      <c r="F64" s="238"/>
      <c r="G64" s="238"/>
      <c r="H64" s="238"/>
      <c r="I64" s="238"/>
      <c r="J64" s="238"/>
      <c r="K64" s="238"/>
      <c r="L64" s="238"/>
      <c r="M64" s="238"/>
      <c r="N64" s="238"/>
      <c r="O64" s="177"/>
      <c r="P64" s="177"/>
    </row>
    <row r="65" spans="1:16" s="166" customFormat="1" ht="12.95" customHeight="1" x14ac:dyDescent="0.35">
      <c r="A65" s="238" t="s">
        <v>667</v>
      </c>
      <c r="B65" s="238"/>
      <c r="C65" s="238"/>
      <c r="D65" s="238"/>
      <c r="E65" s="238"/>
      <c r="F65" s="238"/>
      <c r="G65" s="238"/>
      <c r="H65" s="238"/>
      <c r="I65" s="238"/>
      <c r="J65" s="238"/>
      <c r="K65" s="238"/>
      <c r="L65" s="238"/>
      <c r="M65" s="238"/>
      <c r="N65" s="238"/>
      <c r="O65" s="177"/>
      <c r="P65" s="177"/>
    </row>
    <row r="66" spans="1:16" s="166" customFormat="1" ht="12.95" customHeight="1" x14ac:dyDescent="0.35">
      <c r="A66" s="238" t="s">
        <v>668</v>
      </c>
      <c r="B66" s="238"/>
      <c r="C66" s="238"/>
      <c r="D66" s="238"/>
      <c r="E66" s="238"/>
      <c r="F66" s="238"/>
      <c r="G66" s="238"/>
      <c r="H66" s="238"/>
      <c r="I66" s="238"/>
      <c r="J66" s="238"/>
      <c r="K66" s="238"/>
      <c r="L66" s="238"/>
      <c r="M66" s="238"/>
      <c r="N66" s="238"/>
      <c r="O66" s="177"/>
      <c r="P66" s="177"/>
    </row>
    <row r="67" spans="1:16" s="166" customFormat="1" ht="12.95" customHeight="1" x14ac:dyDescent="0.35">
      <c r="A67" s="237" t="s">
        <v>669</v>
      </c>
      <c r="B67" s="237"/>
      <c r="C67" s="237"/>
      <c r="D67" s="237"/>
      <c r="E67" s="237"/>
      <c r="F67" s="237"/>
      <c r="G67" s="237"/>
      <c r="H67" s="237"/>
      <c r="I67" s="237"/>
      <c r="J67" s="237"/>
      <c r="K67" s="237"/>
      <c r="L67" s="237"/>
      <c r="M67" s="237"/>
      <c r="N67" s="237"/>
      <c r="O67" s="175"/>
      <c r="P67" s="175"/>
    </row>
    <row r="68" spans="1:16" s="166" customFormat="1" ht="12.95" customHeight="1" x14ac:dyDescent="0.35">
      <c r="A68" s="238" t="s">
        <v>670</v>
      </c>
      <c r="B68" s="238"/>
      <c r="C68" s="238"/>
      <c r="D68" s="238"/>
      <c r="E68" s="238"/>
      <c r="F68" s="238"/>
      <c r="G68" s="238"/>
      <c r="H68" s="238"/>
      <c r="I68" s="238"/>
      <c r="J68" s="238"/>
      <c r="K68" s="238"/>
      <c r="L68" s="238"/>
      <c r="M68" s="238"/>
      <c r="N68" s="238"/>
      <c r="O68" s="177"/>
      <c r="P68" s="177"/>
    </row>
    <row r="69" spans="1:16" s="166" customFormat="1" ht="12.95" customHeight="1" x14ac:dyDescent="0.35">
      <c r="A69" s="238" t="s">
        <v>671</v>
      </c>
      <c r="B69" s="238"/>
      <c r="C69" s="238"/>
      <c r="D69" s="238"/>
      <c r="E69" s="238"/>
      <c r="F69" s="238"/>
      <c r="G69" s="238"/>
      <c r="H69" s="238"/>
      <c r="I69" s="238"/>
      <c r="J69" s="238"/>
      <c r="K69" s="238"/>
      <c r="L69" s="238"/>
      <c r="M69" s="238"/>
      <c r="N69" s="238"/>
      <c r="O69" s="177"/>
      <c r="P69" s="177"/>
    </row>
    <row r="70" spans="1:16" s="166" customFormat="1" ht="12.95" customHeight="1" x14ac:dyDescent="0.35">
      <c r="A70" s="238" t="s">
        <v>672</v>
      </c>
      <c r="B70" s="238"/>
      <c r="C70" s="238"/>
      <c r="D70" s="238"/>
      <c r="E70" s="238"/>
      <c r="F70" s="238"/>
      <c r="G70" s="238"/>
      <c r="H70" s="238"/>
      <c r="I70" s="238"/>
      <c r="J70" s="238"/>
      <c r="K70" s="238"/>
      <c r="L70" s="238"/>
      <c r="M70" s="238"/>
      <c r="N70" s="238"/>
      <c r="O70" s="177"/>
      <c r="P70" s="177"/>
    </row>
    <row r="71" spans="1:16" s="166" customFormat="1" ht="12.95" customHeight="1" x14ac:dyDescent="0.35">
      <c r="A71" s="238" t="s">
        <v>673</v>
      </c>
      <c r="B71" s="238"/>
      <c r="C71" s="238"/>
      <c r="D71" s="238"/>
      <c r="E71" s="238"/>
      <c r="F71" s="238"/>
      <c r="G71" s="238"/>
      <c r="H71" s="238"/>
      <c r="I71" s="238"/>
      <c r="J71" s="238"/>
      <c r="K71" s="238"/>
      <c r="L71" s="238"/>
      <c r="M71" s="238"/>
      <c r="N71" s="238"/>
      <c r="O71" s="177"/>
      <c r="P71" s="177"/>
    </row>
    <row r="72" spans="1:16" s="166" customFormat="1" ht="11.65" x14ac:dyDescent="0.35">
      <c r="A72" s="238" t="s">
        <v>674</v>
      </c>
      <c r="B72" s="238"/>
      <c r="C72" s="238"/>
      <c r="D72" s="238"/>
      <c r="E72" s="238"/>
      <c r="F72" s="238"/>
      <c r="G72" s="238"/>
      <c r="H72" s="238"/>
      <c r="I72" s="238"/>
      <c r="J72" s="238"/>
      <c r="K72" s="238"/>
      <c r="L72" s="238"/>
      <c r="M72" s="238"/>
      <c r="N72" s="238"/>
      <c r="O72" s="177"/>
      <c r="P72" s="177"/>
    </row>
    <row r="73" spans="1:16" s="166" customFormat="1" ht="12.75" customHeight="1" x14ac:dyDescent="0.35">
      <c r="A73" s="239" t="s">
        <v>675</v>
      </c>
      <c r="B73" s="239"/>
      <c r="C73" s="239"/>
      <c r="D73" s="239"/>
      <c r="E73" s="239"/>
      <c r="F73" s="239"/>
      <c r="G73" s="239"/>
      <c r="H73" s="239"/>
      <c r="I73" s="239"/>
      <c r="J73" s="239"/>
      <c r="K73" s="239"/>
      <c r="L73" s="239"/>
      <c r="M73" s="239"/>
      <c r="N73" s="239"/>
      <c r="O73" s="178"/>
      <c r="P73" s="178"/>
    </row>
    <row r="74" spans="1:16" s="166" customFormat="1" ht="25.5" customHeight="1" x14ac:dyDescent="0.35">
      <c r="A74" s="240" t="s">
        <v>676</v>
      </c>
      <c r="B74" s="240"/>
      <c r="C74" s="240"/>
      <c r="D74" s="240"/>
      <c r="E74" s="240"/>
      <c r="F74" s="240"/>
      <c r="G74" s="240"/>
      <c r="H74" s="240"/>
      <c r="I74" s="240"/>
      <c r="J74" s="240"/>
      <c r="K74" s="240"/>
      <c r="L74" s="240"/>
      <c r="M74" s="240"/>
      <c r="N74" s="240"/>
      <c r="O74" s="171"/>
      <c r="P74" s="171"/>
    </row>
    <row r="75" spans="1:16" s="166" customFormat="1" ht="12.75" customHeight="1" x14ac:dyDescent="0.35">
      <c r="A75" s="242" t="s">
        <v>677</v>
      </c>
      <c r="B75" s="242"/>
      <c r="C75" s="242"/>
      <c r="D75" s="242"/>
      <c r="E75" s="242"/>
      <c r="F75" s="242"/>
      <c r="G75" s="242"/>
      <c r="H75" s="242"/>
      <c r="I75" s="242"/>
      <c r="J75" s="242"/>
      <c r="K75" s="242"/>
      <c r="L75" s="242"/>
      <c r="M75" s="242"/>
      <c r="N75" s="242"/>
      <c r="O75" s="179"/>
      <c r="P75" s="179"/>
    </row>
    <row r="76" spans="1:16" s="166" customFormat="1" ht="12.75" customHeight="1" x14ac:dyDescent="0.35">
      <c r="A76" s="239" t="s">
        <v>678</v>
      </c>
      <c r="B76" s="239"/>
      <c r="C76" s="239"/>
      <c r="D76" s="239"/>
      <c r="E76" s="239"/>
      <c r="F76" s="239"/>
      <c r="G76" s="239"/>
      <c r="H76" s="239"/>
      <c r="I76" s="239"/>
      <c r="J76" s="239"/>
      <c r="K76" s="239"/>
      <c r="L76" s="239"/>
      <c r="M76" s="239"/>
      <c r="N76" s="239"/>
      <c r="O76" s="178"/>
      <c r="P76" s="178"/>
    </row>
    <row r="77" spans="1:16" s="166" customFormat="1" ht="12.75" customHeight="1" x14ac:dyDescent="0.35">
      <c r="A77" s="238" t="s">
        <v>679</v>
      </c>
      <c r="B77" s="238"/>
      <c r="C77" s="238"/>
      <c r="D77" s="238"/>
      <c r="E77" s="238"/>
      <c r="F77" s="238"/>
      <c r="G77" s="238"/>
      <c r="H77" s="238"/>
      <c r="I77" s="238"/>
      <c r="J77" s="238"/>
      <c r="K77" s="238"/>
      <c r="L77" s="238"/>
      <c r="M77" s="238"/>
      <c r="N77" s="238"/>
      <c r="O77" s="177"/>
      <c r="P77" s="177"/>
    </row>
    <row r="78" spans="1:16" s="166" customFormat="1" ht="12.75" customHeight="1" x14ac:dyDescent="0.35">
      <c r="A78" s="238" t="s">
        <v>680</v>
      </c>
      <c r="B78" s="238"/>
      <c r="C78" s="238"/>
      <c r="D78" s="238"/>
      <c r="E78" s="238"/>
      <c r="F78" s="238"/>
      <c r="G78" s="238"/>
      <c r="H78" s="238"/>
      <c r="I78" s="238"/>
      <c r="J78" s="238"/>
      <c r="K78" s="238"/>
      <c r="L78" s="238"/>
      <c r="M78" s="238"/>
      <c r="N78" s="238"/>
      <c r="O78" s="177"/>
      <c r="P78" s="177"/>
    </row>
    <row r="79" spans="1:16" s="166" customFormat="1" ht="11.65" x14ac:dyDescent="0.35">
      <c r="A79" s="238" t="s">
        <v>681</v>
      </c>
      <c r="B79" s="238"/>
      <c r="C79" s="238"/>
      <c r="D79" s="238"/>
      <c r="E79" s="238"/>
      <c r="F79" s="238"/>
      <c r="G79" s="238"/>
      <c r="H79" s="238"/>
      <c r="I79" s="238"/>
      <c r="J79" s="238"/>
      <c r="K79" s="238"/>
      <c r="L79" s="238"/>
      <c r="M79" s="238"/>
      <c r="N79" s="238"/>
      <c r="O79" s="177"/>
      <c r="P79" s="177"/>
    </row>
    <row r="80" spans="1:16" s="166" customFormat="1" ht="12.75" customHeight="1" x14ac:dyDescent="0.35">
      <c r="A80" s="239" t="s">
        <v>682</v>
      </c>
      <c r="B80" s="239"/>
      <c r="C80" s="239"/>
      <c r="D80" s="239"/>
      <c r="E80" s="239"/>
      <c r="F80" s="239"/>
      <c r="G80" s="239"/>
      <c r="H80" s="239"/>
      <c r="I80" s="239"/>
      <c r="J80" s="239"/>
      <c r="K80" s="239"/>
      <c r="L80" s="239"/>
      <c r="M80" s="239"/>
      <c r="N80" s="239"/>
      <c r="O80" s="178"/>
      <c r="P80" s="178"/>
    </row>
    <row r="81" spans="1:20" s="166" customFormat="1" ht="12.75" customHeight="1" x14ac:dyDescent="0.35">
      <c r="A81" s="238" t="s">
        <v>683</v>
      </c>
      <c r="B81" s="238"/>
      <c r="C81" s="238"/>
      <c r="D81" s="238"/>
      <c r="E81" s="238"/>
      <c r="F81" s="238"/>
      <c r="G81" s="238"/>
      <c r="H81" s="238"/>
      <c r="I81" s="238"/>
      <c r="J81" s="238"/>
      <c r="K81" s="238"/>
      <c r="L81" s="238"/>
      <c r="M81" s="238"/>
      <c r="N81" s="238"/>
      <c r="O81" s="177"/>
      <c r="P81" s="177"/>
    </row>
    <row r="82" spans="1:20" s="166" customFormat="1" ht="12.75" customHeight="1" x14ac:dyDescent="0.35">
      <c r="A82" s="239" t="s">
        <v>684</v>
      </c>
      <c r="B82" s="239"/>
      <c r="C82" s="239"/>
      <c r="D82" s="239"/>
      <c r="E82" s="239"/>
      <c r="F82" s="239"/>
      <c r="G82" s="239"/>
      <c r="H82" s="239"/>
      <c r="I82" s="239"/>
      <c r="J82" s="239"/>
      <c r="K82" s="239"/>
      <c r="L82" s="239"/>
      <c r="M82" s="239"/>
      <c r="N82" s="239"/>
      <c r="O82" s="178"/>
      <c r="P82" s="178"/>
    </row>
    <row r="83" spans="1:20" s="166" customFormat="1" ht="12.75" customHeight="1" x14ac:dyDescent="0.35">
      <c r="A83" s="238" t="s">
        <v>685</v>
      </c>
      <c r="B83" s="238"/>
      <c r="C83" s="238"/>
      <c r="D83" s="238"/>
      <c r="E83" s="238"/>
      <c r="F83" s="238"/>
      <c r="G83" s="238"/>
      <c r="H83" s="238"/>
      <c r="I83" s="238"/>
      <c r="J83" s="238"/>
      <c r="K83" s="238"/>
      <c r="L83" s="238"/>
      <c r="M83" s="238"/>
      <c r="N83" s="238"/>
      <c r="O83" s="177"/>
      <c r="P83" s="177"/>
    </row>
    <row r="84" spans="1:20" s="166" customFormat="1" ht="12.75" customHeight="1" x14ac:dyDescent="0.35">
      <c r="A84" s="238" t="s">
        <v>686</v>
      </c>
      <c r="B84" s="238"/>
      <c r="C84" s="238"/>
      <c r="D84" s="238"/>
      <c r="E84" s="238"/>
      <c r="F84" s="238"/>
      <c r="G84" s="238"/>
      <c r="H84" s="238"/>
      <c r="I84" s="238"/>
      <c r="J84" s="238"/>
      <c r="K84" s="238"/>
      <c r="L84" s="238"/>
      <c r="M84" s="238"/>
      <c r="N84" s="238"/>
      <c r="O84" s="177"/>
      <c r="P84" s="177"/>
    </row>
    <row r="85" spans="1:20" s="166" customFormat="1" ht="12.75" customHeight="1" x14ac:dyDescent="0.35">
      <c r="A85" s="238" t="s">
        <v>687</v>
      </c>
      <c r="B85" s="238"/>
      <c r="C85" s="238"/>
      <c r="D85" s="238"/>
      <c r="E85" s="238"/>
      <c r="F85" s="238"/>
      <c r="G85" s="238"/>
      <c r="H85" s="238"/>
      <c r="I85" s="238"/>
      <c r="J85" s="238"/>
      <c r="K85" s="238"/>
      <c r="L85" s="238"/>
      <c r="M85" s="238"/>
      <c r="N85" s="238"/>
      <c r="O85" s="177"/>
      <c r="P85" s="177"/>
    </row>
    <row r="86" spans="1:20" s="166" customFormat="1" ht="12.75" customHeight="1" x14ac:dyDescent="0.35">
      <c r="A86" s="239" t="s">
        <v>688</v>
      </c>
      <c r="B86" s="239"/>
      <c r="C86" s="239"/>
      <c r="D86" s="239"/>
      <c r="E86" s="239"/>
      <c r="F86" s="239"/>
      <c r="G86" s="239"/>
      <c r="H86" s="239"/>
      <c r="I86" s="239"/>
      <c r="J86" s="239"/>
      <c r="K86" s="239"/>
      <c r="L86" s="239"/>
      <c r="M86" s="239"/>
      <c r="N86" s="239"/>
      <c r="O86" s="178"/>
      <c r="P86" s="178"/>
    </row>
    <row r="87" spans="1:20" s="166" customFormat="1" ht="12.75" customHeight="1" x14ac:dyDescent="0.35">
      <c r="A87" s="237" t="s">
        <v>689</v>
      </c>
      <c r="B87" s="237"/>
      <c r="C87" s="237"/>
      <c r="D87" s="237"/>
      <c r="E87" s="237"/>
      <c r="F87" s="237"/>
      <c r="G87" s="237"/>
      <c r="H87" s="237"/>
      <c r="I87" s="237"/>
      <c r="J87" s="237"/>
      <c r="K87" s="237"/>
      <c r="L87" s="237"/>
      <c r="M87" s="237"/>
      <c r="N87" s="237"/>
      <c r="O87" s="175"/>
      <c r="P87" s="175"/>
    </row>
    <row r="88" spans="1:20" s="166" customFormat="1" ht="25.5" customHeight="1" x14ac:dyDescent="0.35">
      <c r="A88" s="240" t="s">
        <v>690</v>
      </c>
      <c r="B88" s="240"/>
      <c r="C88" s="240"/>
      <c r="D88" s="240"/>
      <c r="E88" s="240"/>
      <c r="F88" s="240"/>
      <c r="G88" s="240"/>
      <c r="H88" s="240"/>
      <c r="I88" s="240"/>
      <c r="J88" s="240"/>
      <c r="K88" s="240"/>
      <c r="L88" s="240"/>
      <c r="M88" s="240"/>
      <c r="N88" s="240"/>
      <c r="O88" s="171"/>
      <c r="P88" s="171"/>
    </row>
    <row r="89" spans="1:20" s="166" customFormat="1" ht="25.5" customHeight="1" x14ac:dyDescent="0.35">
      <c r="A89" s="240" t="s">
        <v>691</v>
      </c>
      <c r="B89" s="240"/>
      <c r="C89" s="240"/>
      <c r="D89" s="240"/>
      <c r="E89" s="240"/>
      <c r="F89" s="240"/>
      <c r="G89" s="240"/>
      <c r="H89" s="240"/>
      <c r="I89" s="240"/>
      <c r="J89" s="240"/>
      <c r="K89" s="240"/>
      <c r="L89" s="240"/>
      <c r="M89" s="240"/>
      <c r="N89" s="240"/>
      <c r="O89" s="171"/>
      <c r="P89" s="171"/>
    </row>
    <row r="90" spans="1:20" s="166" customFormat="1" ht="12.75" customHeight="1" x14ac:dyDescent="0.35">
      <c r="A90" s="237" t="s">
        <v>692</v>
      </c>
      <c r="B90" s="237"/>
      <c r="C90" s="237"/>
      <c r="D90" s="237"/>
      <c r="E90" s="237"/>
      <c r="F90" s="237"/>
      <c r="G90" s="237"/>
      <c r="H90" s="237"/>
      <c r="I90" s="237"/>
      <c r="J90" s="237"/>
      <c r="K90" s="237"/>
      <c r="L90" s="237"/>
      <c r="M90" s="237"/>
      <c r="N90" s="237"/>
      <c r="O90" s="175"/>
      <c r="P90" s="175"/>
    </row>
    <row r="91" spans="1:20" s="166" customFormat="1" ht="12.75" customHeight="1" x14ac:dyDescent="0.35">
      <c r="A91" s="241" t="s">
        <v>693</v>
      </c>
      <c r="B91" s="241"/>
      <c r="C91" s="241"/>
      <c r="D91" s="241"/>
      <c r="E91" s="241"/>
      <c r="F91" s="241"/>
      <c r="G91" s="241"/>
      <c r="H91" s="241"/>
      <c r="I91" s="241"/>
      <c r="J91" s="241"/>
      <c r="K91" s="241"/>
      <c r="L91" s="241"/>
      <c r="M91" s="241"/>
      <c r="N91" s="241"/>
      <c r="O91" s="180"/>
      <c r="P91" s="180"/>
    </row>
    <row r="92" spans="1:20" s="166" customFormat="1" ht="11.65" x14ac:dyDescent="0.35">
      <c r="A92" s="236" t="s">
        <v>694</v>
      </c>
      <c r="B92" s="236"/>
      <c r="C92" s="236"/>
      <c r="D92" s="236"/>
      <c r="E92" s="236"/>
      <c r="F92" s="236"/>
      <c r="G92" s="236"/>
      <c r="H92" s="236"/>
      <c r="I92" s="236"/>
      <c r="J92" s="236"/>
      <c r="K92" s="236"/>
      <c r="L92" s="236"/>
      <c r="M92" s="236"/>
      <c r="N92" s="236"/>
      <c r="O92" s="181"/>
      <c r="P92" s="181"/>
    </row>
    <row r="93" spans="1:20" s="166" customFormat="1" ht="12.75" customHeight="1" x14ac:dyDescent="0.35">
      <c r="A93" s="237" t="s">
        <v>695</v>
      </c>
      <c r="B93" s="237"/>
      <c r="C93" s="237"/>
      <c r="D93" s="237"/>
      <c r="E93" s="237"/>
      <c r="F93" s="237"/>
      <c r="G93" s="237"/>
      <c r="H93" s="237"/>
      <c r="I93" s="237"/>
      <c r="J93" s="237"/>
      <c r="K93" s="237"/>
      <c r="L93" s="237"/>
      <c r="M93" s="237"/>
      <c r="N93" s="237"/>
      <c r="O93" s="175"/>
      <c r="P93" s="175"/>
    </row>
    <row r="94" spans="1:20" s="166" customFormat="1" ht="11.65" x14ac:dyDescent="0.35">
      <c r="A94" s="238" t="s">
        <v>696</v>
      </c>
      <c r="B94" s="238"/>
      <c r="C94" s="238"/>
      <c r="D94" s="238"/>
      <c r="E94" s="238"/>
      <c r="F94" s="238"/>
      <c r="G94" s="238"/>
      <c r="H94" s="238"/>
      <c r="I94" s="238"/>
      <c r="J94" s="238"/>
      <c r="K94" s="238"/>
      <c r="L94" s="238"/>
      <c r="M94" s="238"/>
      <c r="N94" s="238"/>
      <c r="O94" s="177"/>
      <c r="P94" s="177"/>
    </row>
    <row r="95" spans="1:20" s="184" customFormat="1" ht="12.75" customHeight="1" x14ac:dyDescent="0.35">
      <c r="A95" s="162"/>
      <c r="B95" s="182"/>
      <c r="C95" s="182"/>
      <c r="D95" s="182"/>
      <c r="E95" s="183"/>
      <c r="F95" s="183"/>
      <c r="G95" s="183"/>
      <c r="H95" s="183"/>
      <c r="I95" s="183"/>
      <c r="J95" s="183"/>
      <c r="K95" s="183"/>
      <c r="L95" s="183"/>
      <c r="M95" s="183"/>
      <c r="N95" s="183"/>
      <c r="O95" s="183"/>
      <c r="T95" s="185"/>
    </row>
    <row r="96" spans="1:20" s="186" customFormat="1" ht="10.15" x14ac:dyDescent="0.3">
      <c r="T96" s="187"/>
    </row>
  </sheetData>
  <mergeCells count="63">
    <mergeCell ref="A37:N37"/>
    <mergeCell ref="A1:AJ1"/>
    <mergeCell ref="A33:N33"/>
    <mergeCell ref="A34:N34"/>
    <mergeCell ref="A35:N35"/>
    <mergeCell ref="A36:N36"/>
    <mergeCell ref="A49:N49"/>
    <mergeCell ref="A38:N38"/>
    <mergeCell ref="A39:N39"/>
    <mergeCell ref="A40:N40"/>
    <mergeCell ref="A41:N41"/>
    <mergeCell ref="A42:N42"/>
    <mergeCell ref="A43:N43"/>
    <mergeCell ref="A44:N44"/>
    <mergeCell ref="A45:N45"/>
    <mergeCell ref="A46:N46"/>
    <mergeCell ref="A47:N47"/>
    <mergeCell ref="A48:N48"/>
    <mergeCell ref="A61:N61"/>
    <mergeCell ref="A50:N50"/>
    <mergeCell ref="A51:N51"/>
    <mergeCell ref="A52:N52"/>
    <mergeCell ref="A53:N53"/>
    <mergeCell ref="A54:N54"/>
    <mergeCell ref="A55:N55"/>
    <mergeCell ref="A56:N56"/>
    <mergeCell ref="A57:N57"/>
    <mergeCell ref="A58:N58"/>
    <mergeCell ref="A59:N59"/>
    <mergeCell ref="A60:N60"/>
    <mergeCell ref="A73:N73"/>
    <mergeCell ref="A62:N62"/>
    <mergeCell ref="A63:N63"/>
    <mergeCell ref="A64:N64"/>
    <mergeCell ref="A65:N65"/>
    <mergeCell ref="A66:N66"/>
    <mergeCell ref="A67:N67"/>
    <mergeCell ref="A68:N68"/>
    <mergeCell ref="A69:N69"/>
    <mergeCell ref="A70:N70"/>
    <mergeCell ref="A71:N71"/>
    <mergeCell ref="A72:N72"/>
    <mergeCell ref="A85:N85"/>
    <mergeCell ref="A74:N74"/>
    <mergeCell ref="A75:N75"/>
    <mergeCell ref="A76:N76"/>
    <mergeCell ref="A77:N77"/>
    <mergeCell ref="A78:N78"/>
    <mergeCell ref="A79:N79"/>
    <mergeCell ref="A80:N80"/>
    <mergeCell ref="A81:N81"/>
    <mergeCell ref="A82:N82"/>
    <mergeCell ref="A83:N83"/>
    <mergeCell ref="A84:N84"/>
    <mergeCell ref="A92:N92"/>
    <mergeCell ref="A93:N93"/>
    <mergeCell ref="A94:N94"/>
    <mergeCell ref="A86:N86"/>
    <mergeCell ref="A87:N87"/>
    <mergeCell ref="A88:N88"/>
    <mergeCell ref="A89:N89"/>
    <mergeCell ref="A90:N90"/>
    <mergeCell ref="A91:N91"/>
  </mergeCells>
  <conditionalFormatting sqref="B2:AJ18 B20:AJ32 B19:Z19 AC19:AJ19">
    <cfRule type="containsText" dxfId="19" priority="2" operator="containsText" text="false">
      <formula>NOT(ISERROR(SEARCH("false",B2)))</formula>
    </cfRule>
  </conditionalFormatting>
  <conditionalFormatting sqref="AA19:AB19">
    <cfRule type="containsText" dxfId="18" priority="1" operator="containsText" text="false">
      <formula>NOT(ISERROR(SEARCH("false",AA19)))</formula>
    </cfRule>
  </conditionalFormatting>
  <pageMargins left="0.25" right="0.25" top="0.75" bottom="0.75" header="0.3" footer="0.3"/>
  <pageSetup scale="31"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0C4EE-82F4-4CC1-9D00-1B48D2D5BE72}">
  <dimension ref="A1:BN47"/>
  <sheetViews>
    <sheetView zoomScale="90" zoomScaleNormal="90" workbookViewId="0">
      <selection activeCell="AL12" sqref="AL12"/>
    </sheetView>
  </sheetViews>
  <sheetFormatPr defaultRowHeight="14.25" x14ac:dyDescent="0.45"/>
  <cols>
    <col min="1" max="1" width="31.5" style="196" customWidth="1"/>
    <col min="2" max="2" width="20.25" style="196" hidden="1" customWidth="1"/>
    <col min="3" max="9" width="0" style="196" hidden="1" customWidth="1"/>
    <col min="10" max="10" width="25.875" style="196" hidden="1" customWidth="1"/>
    <col min="11" max="31" width="0" style="196" hidden="1" customWidth="1"/>
    <col min="32" max="32" width="21.5" style="196" customWidth="1"/>
    <col min="33" max="39" width="9" style="196"/>
    <col min="40" max="40" width="29" style="196" customWidth="1"/>
    <col min="41" max="16384" width="9" style="196"/>
  </cols>
  <sheetData>
    <row r="1" spans="1:66" x14ac:dyDescent="0.45">
      <c r="A1" s="201" t="s">
        <v>700</v>
      </c>
    </row>
    <row r="2" spans="1:66" x14ac:dyDescent="0.45">
      <c r="AF2" s="198" t="s">
        <v>234</v>
      </c>
      <c r="AG2" s="199">
        <v>2017</v>
      </c>
      <c r="AH2" s="199">
        <v>2018</v>
      </c>
      <c r="AI2" s="199">
        <v>2019</v>
      </c>
      <c r="AJ2" s="199">
        <v>2020</v>
      </c>
      <c r="AK2" s="199">
        <v>2021</v>
      </c>
      <c r="AL2" s="199">
        <v>2022</v>
      </c>
      <c r="AM2" s="199">
        <v>2023</v>
      </c>
      <c r="AN2" s="199">
        <v>2024</v>
      </c>
      <c r="AO2" s="199">
        <v>2025</v>
      </c>
      <c r="AP2" s="199">
        <v>2026</v>
      </c>
      <c r="AQ2" s="199">
        <v>2027</v>
      </c>
      <c r="AR2" s="199">
        <v>2028</v>
      </c>
      <c r="AS2" s="199">
        <v>2029</v>
      </c>
      <c r="AT2" s="199">
        <v>2030</v>
      </c>
      <c r="AU2" s="199">
        <v>2031</v>
      </c>
      <c r="AV2" s="199">
        <v>2032</v>
      </c>
      <c r="AW2" s="199">
        <v>2033</v>
      </c>
      <c r="AX2" s="199">
        <v>2034</v>
      </c>
      <c r="AY2" s="199">
        <v>2035</v>
      </c>
      <c r="AZ2" s="199">
        <v>2036</v>
      </c>
      <c r="BA2" s="199">
        <v>2037</v>
      </c>
      <c r="BB2" s="199">
        <v>2038</v>
      </c>
      <c r="BC2" s="199">
        <v>2039</v>
      </c>
      <c r="BD2" s="199">
        <v>2040</v>
      </c>
      <c r="BE2" s="199">
        <v>2041</v>
      </c>
      <c r="BF2" s="199">
        <v>2042</v>
      </c>
      <c r="BG2" s="199">
        <v>2043</v>
      </c>
      <c r="BH2" s="199">
        <v>2044</v>
      </c>
      <c r="BI2" s="199">
        <v>2045</v>
      </c>
      <c r="BJ2" s="199">
        <v>2046</v>
      </c>
      <c r="BK2" s="199">
        <v>2047</v>
      </c>
      <c r="BL2" s="199">
        <v>2048</v>
      </c>
      <c r="BM2" s="199">
        <v>2049</v>
      </c>
      <c r="BN2" s="199">
        <v>2050</v>
      </c>
    </row>
    <row r="3" spans="1:66" x14ac:dyDescent="0.45">
      <c r="AF3" s="198" t="s">
        <v>235</v>
      </c>
      <c r="AG3" s="199">
        <v>8.6774228999999994E-2</v>
      </c>
      <c r="AH3" s="199">
        <v>8.7578015999999995E-2</v>
      </c>
      <c r="AI3" s="199">
        <v>8.8392438000000004E-2</v>
      </c>
      <c r="AJ3" s="199">
        <v>8.9218820000000004E-2</v>
      </c>
      <c r="AK3" s="199">
        <v>9.0056925999999995E-2</v>
      </c>
      <c r="AL3" s="199">
        <v>9.0908911999999995E-2</v>
      </c>
      <c r="AM3" s="199">
        <v>9.1775194000000004E-2</v>
      </c>
      <c r="AN3" s="199">
        <v>9.2656796999999999E-2</v>
      </c>
      <c r="AO3" s="199">
        <v>9.3555211999999999E-2</v>
      </c>
      <c r="AP3" s="199">
        <v>9.4466164000000005E-2</v>
      </c>
      <c r="AQ3" s="199">
        <v>9.5392868000000006E-2</v>
      </c>
      <c r="AR3" s="199">
        <v>9.6334569999999994E-2</v>
      </c>
      <c r="AS3" s="199">
        <v>9.7292796000000001E-2</v>
      </c>
      <c r="AT3" s="199">
        <v>9.8266348000000003E-2</v>
      </c>
      <c r="AU3" s="199">
        <v>9.9256122000000002E-2</v>
      </c>
      <c r="AV3" s="199">
        <v>0.100261172</v>
      </c>
      <c r="AW3" s="199">
        <v>0.10128139</v>
      </c>
      <c r="AX3" s="199">
        <v>0.102318703</v>
      </c>
      <c r="AY3" s="199">
        <v>0.103371905</v>
      </c>
      <c r="AZ3" s="199">
        <v>0.104443248</v>
      </c>
      <c r="BA3" s="199">
        <v>0.10553432</v>
      </c>
      <c r="BB3" s="199">
        <v>0.106643531</v>
      </c>
      <c r="BC3" s="199">
        <v>0.107774014</v>
      </c>
      <c r="BD3" s="199">
        <v>0.10892489700000001</v>
      </c>
      <c r="BE3" s="199">
        <v>0.11009677800000001</v>
      </c>
      <c r="BF3" s="199">
        <v>0.111291746</v>
      </c>
      <c r="BG3" s="199">
        <v>0.112510099</v>
      </c>
      <c r="BH3" s="199">
        <v>0.11375194399999999</v>
      </c>
      <c r="BI3" s="199">
        <v>0.115018566</v>
      </c>
      <c r="BJ3" s="199">
        <v>0.11630860799999999</v>
      </c>
      <c r="BK3" s="199">
        <v>0.117624985</v>
      </c>
      <c r="BL3" s="199">
        <v>0.118966589</v>
      </c>
      <c r="BM3" s="199">
        <v>0.12033427200000001</v>
      </c>
      <c r="BN3" s="199">
        <v>0.12172641400000001</v>
      </c>
    </row>
    <row r="4" spans="1:66" x14ac:dyDescent="0.45">
      <c r="AF4" s="198" t="s">
        <v>236</v>
      </c>
      <c r="AG4" s="199"/>
      <c r="AH4" s="199">
        <f>1+(AH3-AG3)/AG3</f>
        <v>1.0092629690780659</v>
      </c>
      <c r="AI4" s="199">
        <f t="shared" ref="AI4:BN4" si="0">1+(AI3-AH3)/AH3</f>
        <v>1.0092993885588823</v>
      </c>
      <c r="AJ4" s="199">
        <f t="shared" si="0"/>
        <v>1.0093490124121252</v>
      </c>
      <c r="AK4" s="199">
        <f t="shared" si="0"/>
        <v>1.0093938252041441</v>
      </c>
      <c r="AL4" s="199">
        <f t="shared" si="0"/>
        <v>1.0094605272225259</v>
      </c>
      <c r="AM4" s="199">
        <f t="shared" si="0"/>
        <v>1.0095291207533097</v>
      </c>
      <c r="AN4" s="199">
        <f t="shared" si="0"/>
        <v>1.0096061142622046</v>
      </c>
      <c r="AO4" s="199">
        <f t="shared" si="0"/>
        <v>1.0096961586099291</v>
      </c>
      <c r="AP4" s="199">
        <f t="shared" si="0"/>
        <v>1.00973705238357</v>
      </c>
      <c r="AQ4" s="199">
        <f t="shared" si="0"/>
        <v>1.0098099039990658</v>
      </c>
      <c r="AR4" s="199">
        <f t="shared" si="0"/>
        <v>1.0098718281538615</v>
      </c>
      <c r="AS4" s="199">
        <f t="shared" si="0"/>
        <v>1.0099468550075015</v>
      </c>
      <c r="AT4" s="199">
        <f t="shared" si="0"/>
        <v>1.0100064140411793</v>
      </c>
      <c r="AU4" s="199">
        <f t="shared" si="0"/>
        <v>1.0100723596647756</v>
      </c>
      <c r="AV4" s="199">
        <f t="shared" si="0"/>
        <v>1.0101258237753838</v>
      </c>
      <c r="AW4" s="199">
        <f t="shared" si="0"/>
        <v>1.0101756041710743</v>
      </c>
      <c r="AX4" s="199">
        <f t="shared" si="0"/>
        <v>1.010241891427438</v>
      </c>
      <c r="AY4" s="199">
        <f t="shared" si="0"/>
        <v>1.0102933478349505</v>
      </c>
      <c r="AZ4" s="199">
        <f t="shared" si="0"/>
        <v>1.0103639668824909</v>
      </c>
      <c r="BA4" s="199">
        <f t="shared" si="0"/>
        <v>1.01044655371116</v>
      </c>
      <c r="BB4" s="199">
        <f t="shared" si="0"/>
        <v>1.0105104292139278</v>
      </c>
      <c r="BC4" s="199">
        <f t="shared" si="0"/>
        <v>1.0106005773571021</v>
      </c>
      <c r="BD4" s="199">
        <f t="shared" si="0"/>
        <v>1.0106786687930172</v>
      </c>
      <c r="BE4" s="199">
        <f t="shared" si="0"/>
        <v>1.0107586147178087</v>
      </c>
      <c r="BF4" s="199">
        <f t="shared" si="0"/>
        <v>1.0108537962845743</v>
      </c>
      <c r="BG4" s="199">
        <f t="shared" si="0"/>
        <v>1.0109473796915722</v>
      </c>
      <c r="BH4" s="199">
        <f t="shared" si="0"/>
        <v>1.0110376313863165</v>
      </c>
      <c r="BI4" s="199">
        <f t="shared" si="0"/>
        <v>1.0111349481640508</v>
      </c>
      <c r="BJ4" s="199">
        <f t="shared" si="0"/>
        <v>1.0112159457804404</v>
      </c>
      <c r="BK4" s="199">
        <f t="shared" si="0"/>
        <v>1.0113179671103967</v>
      </c>
      <c r="BL4" s="199">
        <f t="shared" si="0"/>
        <v>1.011405774036868</v>
      </c>
      <c r="BM4" s="199">
        <f t="shared" si="0"/>
        <v>1.0114963622265409</v>
      </c>
      <c r="BN4" s="199">
        <f t="shared" si="0"/>
        <v>1.01156895684714</v>
      </c>
    </row>
    <row r="5" spans="1:66" x14ac:dyDescent="0.45">
      <c r="AF5" s="198"/>
      <c r="AG5" s="198"/>
      <c r="AH5" s="200"/>
      <c r="AI5" s="200"/>
      <c r="AJ5" s="200"/>
      <c r="AK5" s="200"/>
      <c r="AL5" s="200"/>
      <c r="AM5" s="200"/>
      <c r="AN5" s="200"/>
      <c r="AO5" s="200"/>
      <c r="AP5" s="200"/>
      <c r="AQ5" s="200"/>
      <c r="AR5" s="200"/>
      <c r="AS5" s="200"/>
      <c r="AT5" s="200"/>
      <c r="AU5" s="200"/>
      <c r="AV5" s="200"/>
      <c r="AW5" s="200"/>
      <c r="AX5" s="200"/>
      <c r="AY5" s="200"/>
      <c r="AZ5" s="200"/>
      <c r="BA5" s="200"/>
      <c r="BB5" s="200"/>
      <c r="BC5" s="200"/>
      <c r="BD5" s="200"/>
      <c r="BE5" s="200"/>
      <c r="BF5" s="200"/>
      <c r="BG5" s="200"/>
      <c r="BH5" s="200"/>
      <c r="BI5" s="200"/>
      <c r="BJ5" s="200"/>
      <c r="BK5" s="200"/>
      <c r="BL5" s="200"/>
      <c r="BM5" s="200"/>
      <c r="BN5" s="200"/>
    </row>
    <row r="7" spans="1:66" x14ac:dyDescent="0.45">
      <c r="AF7" s="202" t="s">
        <v>455</v>
      </c>
      <c r="AG7" s="203"/>
      <c r="AH7" s="203"/>
      <c r="AK7" s="203"/>
      <c r="AL7" s="203"/>
      <c r="AM7" s="203"/>
    </row>
    <row r="8" spans="1:66" x14ac:dyDescent="0.45">
      <c r="AF8" s="202" t="s">
        <v>458</v>
      </c>
      <c r="AG8" s="203"/>
      <c r="AH8" s="203"/>
      <c r="AI8" s="204" t="s">
        <v>42</v>
      </c>
      <c r="AJ8" s="205" t="s">
        <v>43</v>
      </c>
      <c r="AK8" s="203"/>
      <c r="AL8" s="203"/>
      <c r="AM8" s="203"/>
      <c r="AN8" s="206" t="s">
        <v>456</v>
      </c>
      <c r="AO8" s="203"/>
      <c r="AR8" s="214" t="s">
        <v>457</v>
      </c>
    </row>
    <row r="9" spans="1:66" x14ac:dyDescent="0.45">
      <c r="AF9" s="202">
        <v>12092</v>
      </c>
      <c r="AG9" s="203"/>
      <c r="AH9" s="203"/>
      <c r="AI9" s="197">
        <v>2477.1</v>
      </c>
      <c r="AJ9" s="204"/>
      <c r="AK9" s="203"/>
      <c r="AL9" s="203"/>
      <c r="AM9" s="203"/>
      <c r="AN9" s="196" t="s">
        <v>459</v>
      </c>
      <c r="AO9" s="206">
        <f>243076000000/3025656000000</f>
        <v>8.0338280359697201E-2</v>
      </c>
      <c r="AR9" s="46" t="s">
        <v>437</v>
      </c>
      <c r="AS9" s="10" t="s">
        <v>50</v>
      </c>
    </row>
    <row r="10" spans="1:66" x14ac:dyDescent="0.45">
      <c r="AF10" s="202" t="s">
        <v>55</v>
      </c>
      <c r="AH10" s="203"/>
      <c r="AI10" s="204" t="s">
        <v>436</v>
      </c>
      <c r="AJ10" s="204"/>
      <c r="AK10" s="203"/>
      <c r="AL10" s="203"/>
      <c r="AM10" s="203"/>
      <c r="AN10" s="203"/>
      <c r="AO10" s="203"/>
      <c r="AR10" s="46">
        <v>364690</v>
      </c>
    </row>
    <row r="11" spans="1:66" x14ac:dyDescent="0.45">
      <c r="AF11" s="202">
        <v>93628</v>
      </c>
      <c r="AG11" s="203"/>
      <c r="AH11" s="203"/>
      <c r="AI11" s="197">
        <v>472.7</v>
      </c>
      <c r="AJ11" s="204"/>
      <c r="AK11" s="203"/>
      <c r="AL11" s="203"/>
      <c r="AM11" s="203"/>
      <c r="AN11" s="196" t="s">
        <v>460</v>
      </c>
      <c r="AO11" s="206">
        <f>10506/136898</f>
        <v>7.6743268711011114E-2</v>
      </c>
      <c r="AR11" s="46" t="s">
        <v>438</v>
      </c>
    </row>
    <row r="12" spans="1:66" x14ac:dyDescent="0.45">
      <c r="AF12" s="202" t="s">
        <v>461</v>
      </c>
      <c r="AG12" s="203"/>
      <c r="AH12" s="203"/>
      <c r="AI12" s="204" t="s">
        <v>439</v>
      </c>
      <c r="AJ12" s="204"/>
      <c r="AK12" s="203"/>
      <c r="AL12" s="203"/>
      <c r="AM12" s="203"/>
      <c r="AN12" s="203"/>
      <c r="AO12" s="203"/>
      <c r="AR12" s="46">
        <v>8715204</v>
      </c>
    </row>
    <row r="13" spans="1:66" x14ac:dyDescent="0.45">
      <c r="AF13" s="207">
        <f>AF9/AF11</f>
        <v>0.12914939975221087</v>
      </c>
      <c r="AG13" s="208"/>
      <c r="AH13" s="208"/>
      <c r="AI13" s="197">
        <v>0.19082798400000001</v>
      </c>
      <c r="AJ13" s="204"/>
      <c r="AK13" s="208"/>
      <c r="AL13" s="208"/>
      <c r="AM13" s="208"/>
      <c r="AN13" s="208"/>
      <c r="AO13" s="208"/>
      <c r="AR13" s="46" t="s">
        <v>462</v>
      </c>
    </row>
    <row r="14" spans="1:66" x14ac:dyDescent="0.45">
      <c r="AR14" s="44">
        <f>AR10/AR12</f>
        <v>4.1845262600852487E-2</v>
      </c>
    </row>
    <row r="16" spans="1:66" s="127" customFormat="1" ht="16.5" customHeight="1" thickBot="1" x14ac:dyDescent="0.45">
      <c r="A16" s="213" t="s">
        <v>623</v>
      </c>
      <c r="B16" s="213"/>
      <c r="C16" s="213"/>
      <c r="D16" s="213"/>
      <c r="E16" s="213"/>
      <c r="F16" s="213"/>
      <c r="G16" s="213"/>
      <c r="H16" s="213"/>
      <c r="I16" s="213"/>
      <c r="J16" s="213"/>
      <c r="K16" s="213"/>
      <c r="L16" s="213"/>
      <c r="M16" s="213"/>
      <c r="N16" s="213"/>
      <c r="O16" s="213"/>
      <c r="P16" s="213"/>
      <c r="Q16" s="213"/>
      <c r="R16" s="213"/>
      <c r="S16" s="213"/>
      <c r="T16" s="213"/>
      <c r="U16" s="213"/>
      <c r="V16" s="213"/>
      <c r="W16" s="213"/>
      <c r="X16" s="213"/>
      <c r="Y16" s="213"/>
      <c r="Z16" s="213"/>
      <c r="AA16" s="213"/>
      <c r="AB16" s="213"/>
      <c r="AC16" s="213"/>
      <c r="AD16" s="213"/>
      <c r="AE16" s="213"/>
      <c r="AF16" s="213"/>
      <c r="AG16" s="213"/>
      <c r="AH16" s="213"/>
      <c r="AI16" s="213"/>
      <c r="AJ16" s="213"/>
    </row>
    <row r="17" spans="1:36" s="132" customFormat="1" ht="16.5" customHeight="1" x14ac:dyDescent="0.35">
      <c r="A17" s="128"/>
      <c r="B17" s="129">
        <v>1960</v>
      </c>
      <c r="C17" s="129">
        <v>1965</v>
      </c>
      <c r="D17" s="129">
        <v>1970</v>
      </c>
      <c r="E17" s="129">
        <v>1975</v>
      </c>
      <c r="F17" s="129">
        <v>1980</v>
      </c>
      <c r="G17" s="129">
        <v>1985</v>
      </c>
      <c r="H17" s="129">
        <v>1990</v>
      </c>
      <c r="I17" s="129">
        <v>1991</v>
      </c>
      <c r="J17" s="129">
        <v>1992</v>
      </c>
      <c r="K17" s="129">
        <v>1993</v>
      </c>
      <c r="L17" s="129">
        <v>1994</v>
      </c>
      <c r="M17" s="129">
        <v>1995</v>
      </c>
      <c r="N17" s="129">
        <v>1996</v>
      </c>
      <c r="O17" s="129">
        <v>1997</v>
      </c>
      <c r="P17" s="129">
        <v>1998</v>
      </c>
      <c r="Q17" s="129">
        <v>1999</v>
      </c>
      <c r="R17" s="129">
        <v>2000</v>
      </c>
      <c r="S17" s="129">
        <v>2001</v>
      </c>
      <c r="T17" s="130">
        <v>2002</v>
      </c>
      <c r="U17" s="130">
        <v>2003</v>
      </c>
      <c r="V17" s="130">
        <v>2004</v>
      </c>
      <c r="W17" s="130">
        <v>2005</v>
      </c>
      <c r="X17" s="130">
        <v>2006</v>
      </c>
      <c r="Y17" s="130">
        <v>2007</v>
      </c>
      <c r="Z17" s="130">
        <v>2008</v>
      </c>
      <c r="AA17" s="130">
        <v>2009</v>
      </c>
      <c r="AB17" s="130">
        <v>2010</v>
      </c>
      <c r="AC17" s="130">
        <v>2011</v>
      </c>
      <c r="AD17" s="130">
        <v>2012</v>
      </c>
      <c r="AE17" s="130">
        <v>2013</v>
      </c>
      <c r="AF17" s="131">
        <v>2014</v>
      </c>
      <c r="AG17" s="131">
        <v>2015</v>
      </c>
      <c r="AH17" s="131">
        <v>2016</v>
      </c>
      <c r="AI17" s="131">
        <v>2017</v>
      </c>
      <c r="AJ17" s="131">
        <v>2018</v>
      </c>
    </row>
    <row r="18" spans="1:36" x14ac:dyDescent="0.45">
      <c r="A18" s="133" t="s">
        <v>79</v>
      </c>
    </row>
    <row r="19" spans="1:36" ht="16.5" x14ac:dyDescent="0.45">
      <c r="A19" s="139" t="s">
        <v>624</v>
      </c>
    </row>
    <row r="20" spans="1:36" ht="16.5" x14ac:dyDescent="0.45">
      <c r="A20" s="139" t="s">
        <v>625</v>
      </c>
    </row>
    <row r="21" spans="1:36" x14ac:dyDescent="0.45">
      <c r="A21" s="133" t="s">
        <v>441</v>
      </c>
    </row>
    <row r="22" spans="1:36" ht="16.5" x14ac:dyDescent="0.45">
      <c r="A22" s="139" t="s">
        <v>626</v>
      </c>
    </row>
    <row r="23" spans="1:36" s="210" customFormat="1" ht="16.5" x14ac:dyDescent="0.45">
      <c r="A23" s="209" t="s">
        <v>627</v>
      </c>
      <c r="B23" s="212" t="str">
        <f>IFERROR($AR$14*'NTS1-11'!B$8,"")</f>
        <v/>
      </c>
      <c r="C23" s="212" t="str">
        <f>IFERROR($AR$14*'NTS1-11'!C$8,"")</f>
        <v/>
      </c>
      <c r="D23" s="212" t="str">
        <f>IFERROR($AR$14*'NTS1-11'!D$8,"")</f>
        <v/>
      </c>
      <c r="E23" s="212" t="str">
        <f>IFERROR($AR$14*'NTS1-11'!E$8,"")</f>
        <v/>
      </c>
      <c r="F23" s="212" t="str">
        <f>IFERROR($AR$14*'NTS1-11'!F$8,"")</f>
        <v/>
      </c>
      <c r="G23" s="212" t="str">
        <f>IFERROR($AR$14*'NTS1-11'!G$8,"")</f>
        <v/>
      </c>
      <c r="H23" s="212" t="str">
        <f>IFERROR($AR$14*'NTS1-11'!H$8,"")</f>
        <v/>
      </c>
      <c r="I23" s="212" t="str">
        <f>IFERROR($AR$14*'NTS1-11'!I$8,"")</f>
        <v/>
      </c>
      <c r="J23" s="212" t="str">
        <f>IFERROR($AR$14*'NTS1-11'!J$8,"")</f>
        <v/>
      </c>
      <c r="K23" s="212" t="str">
        <f>IFERROR($AR$14*'NTS1-11'!K$8,"")</f>
        <v/>
      </c>
      <c r="L23" s="212">
        <f>IFERROR($AR$14*'NTS1-11'!L$8,"")</f>
        <v>157193.94675902021</v>
      </c>
      <c r="M23" s="212">
        <f>IFERROR($AR$14*'NTS1-11'!M$8,"")</f>
        <v>163078.9808006789</v>
      </c>
      <c r="N23" s="212">
        <f>IFERROR($AR$14*'NTS1-11'!N$8,"")</f>
        <v>162008.0768401979</v>
      </c>
      <c r="O23" s="212">
        <f>IFERROR($AR$14*'NTS1-11'!O$8,"")</f>
        <v>160115.58299381172</v>
      </c>
      <c r="P23" s="212">
        <f>IFERROR($AR$14*'NTS1-11'!P$8,"")</f>
        <v>162336.60399687718</v>
      </c>
      <c r="Q23" s="212">
        <f>IFERROR($AR$14*'NTS1-11'!Q$8,"")</f>
        <v>173759.6493174457</v>
      </c>
      <c r="R23" s="212">
        <f>IFERROR($AR$14*'NTS1-11'!R$8,"")</f>
        <v>181862.35674116176</v>
      </c>
      <c r="S23" s="212">
        <f>IFERROR($AR$14*'NTS1-11'!S$8,"")</f>
        <v>205169.66586668539</v>
      </c>
      <c r="T23" s="212">
        <f>IFERROR($AR$14*'NTS1-11'!T$8,"")</f>
        <v>209400.22191563158</v>
      </c>
      <c r="U23" s="212">
        <f>IFERROR($AR$14*'NTS1-11'!U$8,"")</f>
        <v>224710.52475076888</v>
      </c>
      <c r="V23" s="212">
        <f>IFERROR($AR$14*'NTS1-11'!V$8,"")</f>
        <v>241360.71289438548</v>
      </c>
      <c r="W23" s="212">
        <f>IFERROR($AR$14*'NTS1-11'!W$8,"")</f>
        <v>260576.55962384815</v>
      </c>
      <c r="X23" s="212">
        <f>IFERROR($AR$14*'NTS1-11'!X$8,"")</f>
        <v>279482.75141006452</v>
      </c>
      <c r="Y23" s="212">
        <f>IFERROR($AR$14*'NTS1-11'!Y$8,"")</f>
        <v>298711.40278988308</v>
      </c>
      <c r="Z23" s="212">
        <f>IFERROR($AR$14*'NTS1-11'!Z$8,"")</f>
        <v>324423.22439497686</v>
      </c>
      <c r="AA23" s="212">
        <f>IFERROR($AR$14*'NTS1-11'!AA$8,"")</f>
        <v>331821.38313228241</v>
      </c>
      <c r="AB23" s="212">
        <f>IFERROR($AR$14*'NTS1-11'!AB$8,"")</f>
        <v>335159.75633731578</v>
      </c>
      <c r="AC23" s="212">
        <f>IFERROR($AR$14*'NTS1-11'!AC$8,"")</f>
        <v>353069.48688521807</v>
      </c>
      <c r="AD23" s="212">
        <f>IFERROR($AR$14*'NTS1-11'!AD$8,"")</f>
        <v>353799.14272918913</v>
      </c>
      <c r="AE23" s="212">
        <f>IFERROR($AR$14*'NTS1-11'!AE$8,"")</f>
        <v>351696.33459297108</v>
      </c>
      <c r="AF23" s="212">
        <f>IFERROR($AR$14*'NTS1-11'!AF$8,"")</f>
        <v>352241.62020992278</v>
      </c>
      <c r="AG23" s="212">
        <f>IFERROR($AR$14*'NTS1-11'!AG$8,"")</f>
        <v>359908.42553312576</v>
      </c>
      <c r="AH23" s="212">
        <f>IFERROR($AR$14*'NTS1-11'!AH$8,"")</f>
        <v>363190.93531258707</v>
      </c>
      <c r="AI23" s="212">
        <f>IFERROR($AR$14*'NTS1-11'!AI$8,"")</f>
        <v>364690</v>
      </c>
      <c r="AJ23" s="212">
        <f>IFERROR($AR$14*'NTS1-11'!AJ$8*$AH$4,"")</f>
        <v>365997.89894372929</v>
      </c>
    </row>
    <row r="24" spans="1:36" ht="16.5" x14ac:dyDescent="0.45">
      <c r="A24" s="139" t="s">
        <v>442</v>
      </c>
    </row>
    <row r="25" spans="1:36" ht="16.5" x14ac:dyDescent="0.45">
      <c r="A25" s="145" t="s">
        <v>628</v>
      </c>
    </row>
    <row r="26" spans="1:36" ht="16.5" x14ac:dyDescent="0.45">
      <c r="A26" s="139" t="s">
        <v>629</v>
      </c>
    </row>
    <row r="27" spans="1:36" x14ac:dyDescent="0.45">
      <c r="A27" s="139" t="s">
        <v>443</v>
      </c>
    </row>
    <row r="28" spans="1:36" ht="16.5" x14ac:dyDescent="0.45">
      <c r="A28" s="146" t="s">
        <v>630</v>
      </c>
    </row>
    <row r="29" spans="1:36" ht="16.5" x14ac:dyDescent="0.45">
      <c r="A29" s="139" t="s">
        <v>631</v>
      </c>
    </row>
    <row r="30" spans="1:36" s="210" customFormat="1" ht="16.5" x14ac:dyDescent="0.45">
      <c r="A30" s="209" t="s">
        <v>632</v>
      </c>
      <c r="AF30" s="215">
        <f>$AF$13*'NTS1-11'!AF15</f>
        <v>315.64113299440339</v>
      </c>
      <c r="AG30" s="215">
        <f>$AF$13*'NTS1-11'!AG15</f>
        <v>320.03221258597853</v>
      </c>
      <c r="AH30" s="215">
        <f>$AF$13*'NTS1-11'!AH15</f>
        <v>329.71841756739434</v>
      </c>
      <c r="AI30" s="215">
        <f>$AF$13*'NTS1-11'!AI15</f>
        <v>330.23501516640323</v>
      </c>
      <c r="AJ30" s="215">
        <f>$AF$13*'NTS1-11'!AJ15*AH4</f>
        <v>355.71343344393767</v>
      </c>
    </row>
    <row r="31" spans="1:36" s="210" customFormat="1" x14ac:dyDescent="0.45">
      <c r="A31" s="211" t="s">
        <v>444</v>
      </c>
      <c r="AF31" s="215">
        <f>$AF$13*'NTS1-11'!AF16</f>
        <v>1362.655316785577</v>
      </c>
      <c r="AG31" s="215">
        <f>$AF$13*'NTS1-11'!AG16</f>
        <v>1386.6771051394883</v>
      </c>
      <c r="AH31" s="215">
        <f>$AF$13*'NTS1-11'!AH16</f>
        <v>1391.5847823300721</v>
      </c>
      <c r="AI31" s="215">
        <f>$AF$13*'NTS1-11'!AI16</f>
        <v>1382.5443243474174</v>
      </c>
      <c r="AJ31" s="215">
        <f>$AF$13*'NTS1-11'!AJ16*AH4</f>
        <v>1402.9108406585201</v>
      </c>
    </row>
    <row r="32" spans="1:36" x14ac:dyDescent="0.45">
      <c r="A32" s="139" t="s">
        <v>445</v>
      </c>
    </row>
    <row r="33" spans="1:36" s="210" customFormat="1" x14ac:dyDescent="0.45">
      <c r="A33" s="209" t="s">
        <v>446</v>
      </c>
      <c r="AF33" s="215">
        <f>$AF$13*'NTS1-11'!AF18</f>
        <v>926.90524202161748</v>
      </c>
      <c r="AG33" s="215">
        <f>$AF$13*'NTS1-11'!AG18</f>
        <v>923.54735762806001</v>
      </c>
      <c r="AH33" s="215">
        <f>$AF$13*'NTS1-11'!AH18</f>
        <v>928.58418421839622</v>
      </c>
      <c r="AI33" s="215">
        <f>$AF$13*'NTS1-11'!AI18</f>
        <v>920.70607083351138</v>
      </c>
      <c r="AJ33" s="215">
        <f>$AF$13*'NTS1-11'!AJ18*AH4</f>
        <v>915.41789779288172</v>
      </c>
    </row>
    <row r="34" spans="1:36" x14ac:dyDescent="0.45">
      <c r="A34" s="139" t="s">
        <v>447</v>
      </c>
    </row>
    <row r="35" spans="1:36" ht="16.5" x14ac:dyDescent="0.45">
      <c r="A35" s="139" t="s">
        <v>633</v>
      </c>
    </row>
    <row r="36" spans="1:36" x14ac:dyDescent="0.45">
      <c r="A36" s="133" t="s">
        <v>80</v>
      </c>
    </row>
    <row r="37" spans="1:36" x14ac:dyDescent="0.45">
      <c r="A37" s="139" t="s">
        <v>448</v>
      </c>
    </row>
    <row r="38" spans="1:36" s="221" customFormat="1" x14ac:dyDescent="0.45">
      <c r="A38" s="220" t="s">
        <v>449</v>
      </c>
      <c r="AF38" s="222">
        <f>$AF$13*'NTS1-11'!AF23</f>
        <v>3347.0358439782972</v>
      </c>
      <c r="AG38" s="222">
        <f>$AF$13*'NTS1-11'!AG23</f>
        <v>3432.0161490152518</v>
      </c>
      <c r="AH38" s="222">
        <f>$AF$13*'NTS1-11'!AH23</f>
        <v>3450.3553637800655</v>
      </c>
      <c r="AI38" s="222">
        <f>$AF$13*'NTS1-11'!AI23</f>
        <v>3428.529115221942</v>
      </c>
      <c r="AJ38" s="222">
        <f>$AF$13*'NTS1-11'!AJ23*AH4</f>
        <v>3400.1981036345028</v>
      </c>
    </row>
    <row r="39" spans="1:36" x14ac:dyDescent="0.45">
      <c r="A39" s="139" t="s">
        <v>450</v>
      </c>
    </row>
    <row r="40" spans="1:36" x14ac:dyDescent="0.45">
      <c r="A40" s="139" t="s">
        <v>451</v>
      </c>
    </row>
    <row r="41" spans="1:36" x14ac:dyDescent="0.45">
      <c r="A41" s="139" t="s">
        <v>452</v>
      </c>
    </row>
    <row r="42" spans="1:36" s="210" customFormat="1" x14ac:dyDescent="0.45">
      <c r="A42" s="209" t="s">
        <v>453</v>
      </c>
      <c r="AF42" s="215">
        <f>$AF$13*'NTS1-11'!AF27</f>
        <v>55.275943093946253</v>
      </c>
      <c r="AG42" s="215">
        <f>$AF$13*'NTS1-11'!AG27</f>
        <v>54.630196095185198</v>
      </c>
      <c r="AH42" s="215">
        <f>$AF$13*'NTS1-11'!AH27</f>
        <v>56.050839492459517</v>
      </c>
      <c r="AI42" s="215">
        <f>$AF$13*'NTS1-11'!AI27</f>
        <v>54.113598496176358</v>
      </c>
      <c r="AJ42" s="215">
        <f>$AF$13*'NTS1-11'!AJ27*AH4</f>
        <v>56.178999565532109</v>
      </c>
    </row>
    <row r="43" spans="1:36" x14ac:dyDescent="0.45">
      <c r="A43" s="133" t="s">
        <v>454</v>
      </c>
    </row>
    <row r="44" spans="1:36" ht="16.5" x14ac:dyDescent="0.45">
      <c r="A44" s="139" t="s">
        <v>634</v>
      </c>
    </row>
    <row r="45" spans="1:36" s="210" customFormat="1" ht="16.5" x14ac:dyDescent="0.45">
      <c r="A45" s="209" t="s">
        <v>635</v>
      </c>
      <c r="AF45" s="215">
        <f>$AI$13*'NTS1-11'!AF30</f>
        <v>1757.5257326400001</v>
      </c>
      <c r="AG45" s="215">
        <f>$AI$13*'NTS1-11'!AG30</f>
        <v>1725.6574593120001</v>
      </c>
      <c r="AH45" s="215">
        <f>$AI$13*'NTS1-11'!AH30</f>
        <v>1805.6143846080001</v>
      </c>
      <c r="AI45" s="215">
        <f>$AI$13*'NTS1-11'!AI30</f>
        <v>1783.0966824960001</v>
      </c>
      <c r="AJ45" s="215">
        <f>$AI$13*'NTS1-11'!AJ30*AH4</f>
        <v>1793.0652009268517</v>
      </c>
    </row>
    <row r="46" spans="1:36" s="210" customFormat="1" ht="97.5" customHeight="1" x14ac:dyDescent="0.45">
      <c r="A46" s="224" t="s">
        <v>636</v>
      </c>
      <c r="AF46" s="215">
        <f>'NTS1-11'!AF31*'TX_NTS 1-11'!$AI$13</f>
        <v>34.158209136000004</v>
      </c>
      <c r="AG46" s="215">
        <f>'NTS1-11'!AG31*'TX_NTS 1-11'!$AI$13</f>
        <v>32.44075728</v>
      </c>
      <c r="AH46" s="215">
        <f>'NTS1-11'!AH31*'TX_NTS 1-11'!$AI$13</f>
        <v>32.249929295999998</v>
      </c>
      <c r="AI46" s="215">
        <f>'NTS1-11'!AI31*'TX_NTS 1-11'!$AI$13</f>
        <v>33.585725183999998</v>
      </c>
      <c r="AJ46" s="215">
        <f>'NTS1-11'!AJ31*'TX_NTS 1-11'!$AI$13</f>
        <v>34.730693088000002</v>
      </c>
    </row>
    <row r="47" spans="1:36" ht="16.899999999999999" thickBot="1" x14ac:dyDescent="0.5">
      <c r="A47" s="154" t="s">
        <v>637</v>
      </c>
    </row>
  </sheetData>
  <conditionalFormatting sqref="B17:AJ17">
    <cfRule type="containsText" dxfId="17" priority="1" operator="containsText" text="false">
      <formula>NOT(ISERROR(SEARCH("false",B17)))</formula>
    </cfRule>
  </conditionalFormatting>
  <hyperlinks>
    <hyperlink ref="AJ8" r:id="rId1" xr:uid="{F95DB5F3-3B49-4F52-A362-E02E8ACA0141}"/>
    <hyperlink ref="AS9" r:id="rId2" xr:uid="{5E3D5C2F-75E2-412B-A2A3-689A729BCDA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83"/>
  <sheetViews>
    <sheetView zoomScale="90" zoomScaleNormal="90" workbookViewId="0">
      <selection activeCell="I27" sqref="I27"/>
    </sheetView>
  </sheetViews>
  <sheetFormatPr defaultColWidth="12.625" defaultRowHeight="15" customHeight="1" x14ac:dyDescent="0.35"/>
  <cols>
    <col min="1" max="1" width="23.5" customWidth="1"/>
    <col min="2" max="2" width="14.625" customWidth="1"/>
    <col min="3" max="3" width="10.875" customWidth="1"/>
    <col min="4" max="4" width="12.375" customWidth="1"/>
    <col min="5" max="5" width="14.625" customWidth="1"/>
    <col min="6" max="6" width="14.25" customWidth="1"/>
    <col min="7" max="7" width="13.875" customWidth="1"/>
    <col min="8" max="26" width="7.75" customWidth="1"/>
  </cols>
  <sheetData>
    <row r="1" spans="1:26" ht="13.5" customHeight="1" x14ac:dyDescent="0.45">
      <c r="A1" s="16"/>
      <c r="B1" s="16"/>
      <c r="C1" s="16"/>
      <c r="D1" s="16"/>
      <c r="E1" s="16"/>
      <c r="F1" s="16"/>
      <c r="G1" s="16"/>
      <c r="H1" s="16"/>
      <c r="I1" s="16"/>
      <c r="J1" s="16"/>
      <c r="K1" s="16"/>
      <c r="L1" s="16"/>
      <c r="M1" s="16"/>
      <c r="N1" s="16"/>
      <c r="O1" s="16"/>
      <c r="P1" s="16"/>
      <c r="Q1" s="16"/>
      <c r="R1" s="16"/>
      <c r="S1" s="16"/>
      <c r="T1" s="16"/>
      <c r="U1" s="16"/>
      <c r="V1" s="16"/>
      <c r="W1" s="16"/>
      <c r="X1" s="16"/>
      <c r="Y1" s="16"/>
      <c r="Z1" s="16"/>
    </row>
    <row r="2" spans="1:26" ht="13.5" customHeight="1" x14ac:dyDescent="0.45">
      <c r="A2" s="16"/>
      <c r="B2" s="35" t="s">
        <v>479</v>
      </c>
      <c r="C2" s="18"/>
      <c r="D2" s="18"/>
      <c r="E2" s="18"/>
      <c r="F2" s="16"/>
      <c r="G2" s="16"/>
      <c r="H2" s="16"/>
      <c r="I2" s="16"/>
      <c r="J2" s="16"/>
      <c r="K2" s="16"/>
      <c r="L2" s="16"/>
      <c r="M2" s="16"/>
      <c r="N2" s="16"/>
      <c r="O2" s="16"/>
      <c r="P2" s="16"/>
      <c r="Q2" s="16"/>
      <c r="R2" s="16"/>
      <c r="S2" s="16"/>
      <c r="T2" s="16"/>
      <c r="U2" s="16"/>
      <c r="V2" s="16"/>
      <c r="W2" s="16"/>
      <c r="X2" s="16"/>
      <c r="Y2" s="16"/>
      <c r="Z2" s="16"/>
    </row>
    <row r="3" spans="1:26" ht="13.5" customHeight="1" x14ac:dyDescent="0.45">
      <c r="A3" s="16"/>
      <c r="B3" s="17" t="s">
        <v>480</v>
      </c>
      <c r="C3" s="18"/>
      <c r="D3" s="18"/>
      <c r="E3" s="16"/>
      <c r="F3" s="16"/>
      <c r="G3" s="16"/>
      <c r="H3" s="16"/>
      <c r="I3" s="16"/>
      <c r="J3" s="16"/>
      <c r="K3" s="16"/>
      <c r="L3" s="16"/>
      <c r="M3" s="16"/>
      <c r="N3" s="16"/>
      <c r="O3" s="16"/>
      <c r="P3" s="16"/>
      <c r="Q3" s="16"/>
      <c r="R3" s="16"/>
      <c r="S3" s="16"/>
      <c r="T3" s="16"/>
      <c r="U3" s="16"/>
      <c r="V3" s="16"/>
      <c r="W3" s="16"/>
      <c r="X3" s="16"/>
      <c r="Y3" s="16"/>
      <c r="Z3" s="16"/>
    </row>
    <row r="4" spans="1:26" ht="13.5" customHeight="1" x14ac:dyDescent="0.45">
      <c r="A4" s="13" t="s">
        <v>698</v>
      </c>
      <c r="B4" s="21">
        <f>0.154*0.336</f>
        <v>5.1744000000000005E-2</v>
      </c>
      <c r="C4" s="16"/>
      <c r="D4" s="16"/>
      <c r="E4" s="16"/>
      <c r="F4" s="16"/>
      <c r="G4" s="16"/>
      <c r="H4" s="16"/>
      <c r="I4" s="16"/>
      <c r="J4" s="16"/>
      <c r="K4" s="16"/>
      <c r="L4" s="16"/>
      <c r="M4" s="16"/>
      <c r="N4" s="16"/>
      <c r="O4" s="16"/>
      <c r="P4" s="16"/>
      <c r="Q4" s="16"/>
      <c r="R4" s="16"/>
      <c r="S4" s="16"/>
      <c r="T4" s="16"/>
      <c r="U4" s="16"/>
      <c r="V4" s="16"/>
      <c r="W4" s="16"/>
      <c r="X4" s="16"/>
      <c r="Y4" s="16"/>
      <c r="Z4" s="16"/>
    </row>
    <row r="5" spans="1:26" ht="13.5" customHeight="1" x14ac:dyDescent="0.45">
      <c r="A5" s="16"/>
      <c r="B5" s="15"/>
      <c r="C5" s="16"/>
      <c r="D5" s="16"/>
      <c r="E5" s="16"/>
      <c r="F5" s="16"/>
      <c r="G5" s="16"/>
      <c r="H5" s="16"/>
      <c r="I5" s="16"/>
      <c r="J5" s="16"/>
      <c r="K5" s="16"/>
      <c r="L5" s="16"/>
      <c r="M5" s="16"/>
      <c r="N5" s="16"/>
      <c r="O5" s="16"/>
      <c r="P5" s="16"/>
      <c r="Q5" s="16"/>
      <c r="R5" s="16"/>
      <c r="S5" s="16"/>
      <c r="T5" s="16"/>
      <c r="U5" s="16"/>
      <c r="V5" s="16"/>
      <c r="W5" s="16"/>
      <c r="X5" s="16"/>
      <c r="Y5" s="16"/>
      <c r="Z5" s="16"/>
    </row>
    <row r="6" spans="1:26" ht="13.5" customHeight="1" x14ac:dyDescent="0.45">
      <c r="A6" s="190" t="s">
        <v>463</v>
      </c>
      <c r="B6" s="191"/>
      <c r="C6" s="191"/>
      <c r="D6" s="191"/>
      <c r="E6" s="191"/>
      <c r="F6" s="191"/>
      <c r="G6" s="191"/>
      <c r="H6" s="16"/>
      <c r="I6" s="16"/>
      <c r="J6" s="16"/>
      <c r="K6" s="16"/>
      <c r="L6" s="16"/>
      <c r="M6" s="16"/>
      <c r="N6" s="16"/>
      <c r="O6" s="16"/>
      <c r="P6" s="16"/>
      <c r="Q6" s="16"/>
      <c r="R6" s="16"/>
      <c r="S6" s="16"/>
      <c r="T6" s="16"/>
      <c r="U6" s="16"/>
      <c r="V6" s="16"/>
      <c r="W6" s="16"/>
      <c r="X6" s="16"/>
      <c r="Y6" s="16"/>
      <c r="Z6" s="16"/>
    </row>
    <row r="7" spans="1:26" ht="13.5" customHeight="1" x14ac:dyDescent="0.45">
      <c r="A7" s="52" t="s">
        <v>464</v>
      </c>
      <c r="B7" s="52" t="s">
        <v>465</v>
      </c>
      <c r="C7" s="52" t="s">
        <v>466</v>
      </c>
      <c r="D7" s="52" t="s">
        <v>467</v>
      </c>
      <c r="E7" s="52" t="s">
        <v>468</v>
      </c>
      <c r="F7" s="52" t="s">
        <v>469</v>
      </c>
      <c r="G7" s="52" t="s">
        <v>470</v>
      </c>
      <c r="H7" s="16"/>
      <c r="I7" s="16"/>
      <c r="J7" s="16"/>
      <c r="K7" s="16"/>
      <c r="L7" s="16"/>
      <c r="M7" s="16"/>
      <c r="N7" s="16"/>
      <c r="O7" s="16"/>
      <c r="P7" s="16"/>
      <c r="Q7" s="16"/>
      <c r="R7" s="16"/>
      <c r="S7" s="16"/>
      <c r="T7" s="16"/>
      <c r="U7" s="16"/>
      <c r="V7" s="16"/>
      <c r="W7" s="16"/>
      <c r="X7" s="16"/>
      <c r="Y7" s="16"/>
      <c r="Z7" s="16"/>
    </row>
    <row r="8" spans="1:26" ht="13.5" customHeight="1" x14ac:dyDescent="0.45">
      <c r="A8" s="43" t="s">
        <v>471</v>
      </c>
      <c r="B8" s="47">
        <v>21611</v>
      </c>
      <c r="C8" s="47">
        <v>244203</v>
      </c>
      <c r="D8" s="47">
        <v>3584</v>
      </c>
      <c r="E8" s="16">
        <v>11.3</v>
      </c>
      <c r="F8" s="16">
        <v>5.7</v>
      </c>
      <c r="G8" s="16">
        <v>2.4</v>
      </c>
      <c r="H8" s="16"/>
      <c r="I8" s="16"/>
      <c r="J8" s="16"/>
      <c r="K8" s="16"/>
      <c r="L8" s="16"/>
      <c r="M8" s="16"/>
      <c r="N8" s="16"/>
      <c r="O8" s="16"/>
      <c r="P8" s="16"/>
      <c r="Q8" s="16"/>
      <c r="R8" s="16"/>
      <c r="S8" s="16"/>
      <c r="T8" s="16"/>
      <c r="U8" s="16"/>
      <c r="V8" s="16"/>
      <c r="W8" s="16"/>
      <c r="X8" s="16"/>
      <c r="Y8" s="16"/>
      <c r="Z8" s="16"/>
    </row>
    <row r="9" spans="1:26" ht="13.5" customHeight="1" x14ac:dyDescent="0.45">
      <c r="A9" s="43" t="s">
        <v>472</v>
      </c>
      <c r="B9" s="47">
        <v>10147</v>
      </c>
      <c r="C9" s="47">
        <v>121865</v>
      </c>
      <c r="D9" s="47">
        <v>2035</v>
      </c>
      <c r="E9" s="16">
        <v>12</v>
      </c>
      <c r="F9" s="16">
        <v>6</v>
      </c>
      <c r="G9" s="16">
        <v>2.7</v>
      </c>
      <c r="H9" s="16"/>
      <c r="I9" s="16"/>
      <c r="J9" s="16"/>
      <c r="K9" s="16"/>
      <c r="L9" s="16"/>
      <c r="M9" s="16"/>
      <c r="N9" s="16"/>
      <c r="O9" s="16"/>
      <c r="P9" s="16"/>
      <c r="Q9" s="16"/>
      <c r="R9" s="16"/>
      <c r="S9" s="16"/>
      <c r="T9" s="16"/>
      <c r="U9" s="16"/>
      <c r="V9" s="16"/>
      <c r="W9" s="16"/>
      <c r="X9" s="16"/>
      <c r="Y9" s="16"/>
      <c r="Z9" s="16"/>
    </row>
    <row r="10" spans="1:26" ht="13.5" customHeight="1" x14ac:dyDescent="0.45">
      <c r="A10" s="43" t="s">
        <v>473</v>
      </c>
      <c r="B10" s="16">
        <v>735</v>
      </c>
      <c r="C10" s="47">
        <v>8137</v>
      </c>
      <c r="D10" s="16">
        <v>154</v>
      </c>
      <c r="E10" s="16">
        <v>11.1</v>
      </c>
      <c r="F10" s="16">
        <v>7.8</v>
      </c>
      <c r="G10" s="16">
        <v>2.4</v>
      </c>
      <c r="H10" s="16"/>
      <c r="I10" s="16"/>
      <c r="J10" s="16"/>
      <c r="K10" s="16"/>
      <c r="L10" s="16"/>
      <c r="M10" s="16"/>
      <c r="N10" s="16"/>
      <c r="O10" s="16"/>
      <c r="P10" s="16"/>
      <c r="Q10" s="16"/>
      <c r="R10" s="16"/>
      <c r="S10" s="16"/>
      <c r="T10" s="16"/>
      <c r="U10" s="16"/>
      <c r="V10" s="16"/>
      <c r="W10" s="16"/>
      <c r="X10" s="16"/>
      <c r="Y10" s="16"/>
      <c r="Z10" s="16"/>
    </row>
    <row r="11" spans="1:26" ht="13.5" customHeight="1" x14ac:dyDescent="0.45">
      <c r="A11" s="43" t="s">
        <v>474</v>
      </c>
      <c r="B11" s="16">
        <v>854</v>
      </c>
      <c r="C11" s="47">
        <v>12694</v>
      </c>
      <c r="D11" s="16">
        <v>220</v>
      </c>
      <c r="E11" s="16">
        <v>14.9</v>
      </c>
      <c r="F11" s="16">
        <v>4.0999999999999996</v>
      </c>
      <c r="G11" s="16">
        <v>3.8</v>
      </c>
      <c r="H11" s="16"/>
      <c r="I11" s="16"/>
      <c r="J11" s="16"/>
      <c r="K11" s="16"/>
      <c r="L11" s="16"/>
      <c r="M11" s="16"/>
      <c r="N11" s="16"/>
      <c r="O11" s="16"/>
      <c r="P11" s="16"/>
      <c r="Q11" s="16"/>
      <c r="R11" s="16"/>
      <c r="S11" s="16"/>
      <c r="T11" s="16"/>
      <c r="U11" s="16"/>
      <c r="V11" s="16"/>
      <c r="W11" s="16"/>
      <c r="X11" s="16"/>
      <c r="Y11" s="16"/>
      <c r="Z11" s="16"/>
    </row>
    <row r="12" spans="1:26" ht="13.5" customHeight="1" x14ac:dyDescent="0.45">
      <c r="A12" s="43" t="s">
        <v>475</v>
      </c>
      <c r="B12" s="47">
        <v>1704</v>
      </c>
      <c r="C12" s="47">
        <v>18728</v>
      </c>
      <c r="D12" s="16">
        <v>212</v>
      </c>
      <c r="E12" s="16">
        <v>11</v>
      </c>
      <c r="F12" s="16">
        <v>4.7</v>
      </c>
      <c r="G12" s="16">
        <v>2.2999999999999998</v>
      </c>
      <c r="H12" s="16"/>
      <c r="I12" s="16"/>
      <c r="J12" s="16"/>
      <c r="K12" s="16"/>
      <c r="L12" s="16"/>
      <c r="M12" s="16"/>
      <c r="N12" s="16"/>
      <c r="O12" s="16"/>
      <c r="P12" s="16"/>
      <c r="Q12" s="16"/>
      <c r="R12" s="16"/>
      <c r="S12" s="16"/>
      <c r="T12" s="16"/>
      <c r="U12" s="16"/>
      <c r="V12" s="16"/>
      <c r="W12" s="16"/>
      <c r="X12" s="16"/>
      <c r="Y12" s="16"/>
      <c r="Z12" s="16"/>
    </row>
    <row r="13" spans="1:26" ht="13.5" customHeight="1" x14ac:dyDescent="0.45">
      <c r="A13" s="43" t="s">
        <v>476</v>
      </c>
      <c r="B13" s="47">
        <v>2508</v>
      </c>
      <c r="C13" s="47">
        <v>21580</v>
      </c>
      <c r="D13" s="16">
        <v>362</v>
      </c>
      <c r="E13" s="16">
        <v>8.6</v>
      </c>
      <c r="F13" s="16">
        <v>6.3</v>
      </c>
      <c r="G13" s="16">
        <v>2.2999999999999998</v>
      </c>
      <c r="H13" s="16"/>
      <c r="I13" s="16"/>
      <c r="J13" s="16"/>
      <c r="K13" s="16"/>
      <c r="L13" s="16"/>
      <c r="M13" s="16"/>
      <c r="N13" s="16"/>
      <c r="O13" s="16"/>
      <c r="P13" s="16"/>
      <c r="Q13" s="16"/>
      <c r="R13" s="16"/>
      <c r="S13" s="16"/>
      <c r="T13" s="16"/>
      <c r="U13" s="16"/>
      <c r="V13" s="16"/>
      <c r="W13" s="16"/>
      <c r="X13" s="16"/>
      <c r="Y13" s="16"/>
      <c r="Z13" s="16"/>
    </row>
    <row r="14" spans="1:26" ht="13.5" customHeight="1" x14ac:dyDescent="0.45">
      <c r="A14" s="43" t="s">
        <v>477</v>
      </c>
      <c r="B14" s="47">
        <v>3916</v>
      </c>
      <c r="C14" s="47">
        <v>43741</v>
      </c>
      <c r="D14" s="16">
        <v>280</v>
      </c>
      <c r="E14" s="16">
        <v>11.2</v>
      </c>
      <c r="F14" s="16">
        <v>4.5999999999999996</v>
      </c>
      <c r="G14" s="16">
        <v>1.3</v>
      </c>
      <c r="H14" s="16"/>
      <c r="I14" s="16"/>
      <c r="J14" s="16"/>
      <c r="K14" s="16"/>
      <c r="L14" s="16"/>
      <c r="M14" s="16"/>
      <c r="N14" s="16"/>
      <c r="O14" s="16"/>
      <c r="P14" s="16"/>
      <c r="Q14" s="16"/>
      <c r="R14" s="16"/>
      <c r="S14" s="16"/>
      <c r="T14" s="16"/>
      <c r="U14" s="16"/>
      <c r="V14" s="16"/>
      <c r="W14" s="16"/>
      <c r="X14" s="16"/>
      <c r="Y14" s="16"/>
      <c r="Z14" s="16"/>
    </row>
    <row r="15" spans="1:26" ht="13.5" customHeight="1" x14ac:dyDescent="0.45">
      <c r="A15" s="43" t="s">
        <v>478</v>
      </c>
      <c r="B15" s="47">
        <v>1747</v>
      </c>
      <c r="C15" s="47">
        <v>17458</v>
      </c>
      <c r="D15" s="16">
        <v>322</v>
      </c>
      <c r="E15" s="16">
        <v>10</v>
      </c>
      <c r="F15" s="16">
        <v>6.8</v>
      </c>
      <c r="G15" s="16">
        <v>2.4</v>
      </c>
      <c r="H15" s="16"/>
      <c r="I15" s="16"/>
      <c r="J15" s="16"/>
      <c r="K15" s="16"/>
      <c r="L15" s="16"/>
      <c r="M15" s="16"/>
      <c r="N15" s="16"/>
      <c r="O15" s="16"/>
      <c r="P15" s="16"/>
      <c r="Q15" s="16"/>
      <c r="R15" s="16"/>
      <c r="S15" s="16"/>
      <c r="T15" s="16"/>
      <c r="U15" s="16"/>
      <c r="V15" s="16"/>
      <c r="W15" s="16"/>
      <c r="X15" s="16"/>
      <c r="Y15" s="16"/>
      <c r="Z15" s="16"/>
    </row>
    <row r="16" spans="1:26" ht="13.5" customHeight="1" x14ac:dyDescent="0.45">
      <c r="A16" s="43"/>
      <c r="B16" s="47"/>
      <c r="C16" s="47"/>
      <c r="D16" s="47"/>
      <c r="E16" s="16"/>
      <c r="F16" s="16"/>
      <c r="G16" s="16"/>
      <c r="H16" s="16"/>
      <c r="I16" s="16"/>
      <c r="J16" s="16"/>
      <c r="K16" s="16"/>
      <c r="L16" s="16"/>
      <c r="M16" s="16"/>
      <c r="N16" s="16"/>
      <c r="O16" s="16"/>
      <c r="P16" s="16"/>
      <c r="Q16" s="16"/>
      <c r="R16" s="16"/>
      <c r="S16" s="16"/>
      <c r="T16" s="16"/>
      <c r="U16" s="16"/>
      <c r="V16" s="16"/>
      <c r="W16" s="16"/>
      <c r="X16" s="16"/>
      <c r="Y16" s="16"/>
      <c r="Z16" s="16"/>
    </row>
    <row r="17" spans="1:26" s="91" customFormat="1" ht="13.5" customHeight="1" x14ac:dyDescent="0.45">
      <c r="A17" s="194" t="s">
        <v>699</v>
      </c>
      <c r="B17" s="195"/>
      <c r="C17" s="195"/>
      <c r="D17" s="195"/>
      <c r="E17" s="195"/>
      <c r="F17" s="195"/>
      <c r="G17" s="195"/>
      <c r="H17" s="43"/>
      <c r="I17" s="43"/>
      <c r="J17" s="43"/>
      <c r="K17" s="43"/>
      <c r="L17" s="43"/>
      <c r="M17" s="43"/>
      <c r="N17" s="43"/>
      <c r="O17" s="43"/>
      <c r="P17" s="43"/>
      <c r="Q17" s="43"/>
      <c r="R17" s="43"/>
      <c r="S17" s="43"/>
      <c r="T17" s="43"/>
      <c r="U17" s="43"/>
      <c r="V17" s="43"/>
      <c r="W17" s="43"/>
      <c r="X17" s="43"/>
      <c r="Y17" s="43"/>
      <c r="Z17" s="43"/>
    </row>
    <row r="18" spans="1:26" s="66" customFormat="1" ht="42.75" x14ac:dyDescent="0.45">
      <c r="A18" s="52" t="s">
        <v>464</v>
      </c>
      <c r="B18" s="52" t="s">
        <v>465</v>
      </c>
      <c r="C18" s="52" t="s">
        <v>466</v>
      </c>
      <c r="D18" s="52" t="s">
        <v>467</v>
      </c>
      <c r="E18" s="52" t="s">
        <v>468</v>
      </c>
      <c r="F18" s="52" t="s">
        <v>469</v>
      </c>
      <c r="G18" s="52" t="s">
        <v>470</v>
      </c>
      <c r="H18" s="192"/>
      <c r="I18" s="192"/>
      <c r="J18" s="192"/>
      <c r="K18" s="192"/>
      <c r="L18" s="192"/>
      <c r="M18" s="192"/>
      <c r="N18" s="192"/>
      <c r="O18" s="192"/>
      <c r="P18" s="192"/>
      <c r="Q18" s="192"/>
      <c r="R18" s="192"/>
      <c r="S18" s="192"/>
      <c r="T18" s="192"/>
      <c r="U18" s="192"/>
      <c r="V18" s="192"/>
      <c r="W18" s="192"/>
      <c r="X18" s="192"/>
      <c r="Y18" s="192"/>
      <c r="Z18" s="192"/>
    </row>
    <row r="19" spans="1:26" ht="13.5" customHeight="1" x14ac:dyDescent="0.45">
      <c r="A19" s="43" t="s">
        <v>471</v>
      </c>
      <c r="B19" s="193">
        <f>B8*$B$4</f>
        <v>1118.2395840000001</v>
      </c>
      <c r="C19" s="193">
        <f t="shared" ref="C19:D19" si="0">C8*$B$4</f>
        <v>12636.040032000001</v>
      </c>
      <c r="D19" s="193">
        <f t="shared" si="0"/>
        <v>185.45049600000002</v>
      </c>
      <c r="E19" s="193">
        <f t="shared" ref="E19:G19" si="1">E8*$B$4</f>
        <v>0.58470720000000009</v>
      </c>
      <c r="F19" s="193">
        <f t="shared" si="1"/>
        <v>0.29494080000000006</v>
      </c>
      <c r="G19" s="193">
        <f t="shared" si="1"/>
        <v>0.12418560000000001</v>
      </c>
      <c r="H19" s="16"/>
      <c r="I19" s="16"/>
      <c r="J19" s="16"/>
      <c r="K19" s="16"/>
      <c r="L19" s="16"/>
      <c r="M19" s="16"/>
      <c r="N19" s="16"/>
      <c r="O19" s="16"/>
      <c r="P19" s="16"/>
      <c r="Q19" s="16"/>
      <c r="R19" s="16"/>
      <c r="S19" s="16"/>
      <c r="T19" s="16"/>
      <c r="U19" s="16"/>
      <c r="V19" s="16"/>
      <c r="W19" s="16"/>
      <c r="X19" s="16"/>
      <c r="Y19" s="16"/>
      <c r="Z19" s="16"/>
    </row>
    <row r="20" spans="1:26" ht="13.5" customHeight="1" x14ac:dyDescent="0.45">
      <c r="A20" s="43" t="s">
        <v>472</v>
      </c>
      <c r="B20" s="193">
        <f t="shared" ref="B20:D26" si="2">B9*$B$4</f>
        <v>525.04636800000003</v>
      </c>
      <c r="C20" s="193">
        <f t="shared" si="2"/>
        <v>6305.7825600000006</v>
      </c>
      <c r="D20" s="193">
        <f t="shared" si="2"/>
        <v>105.29904000000001</v>
      </c>
      <c r="E20" s="193">
        <f t="shared" ref="E20:G20" si="3">E9*$B$4</f>
        <v>0.62092800000000004</v>
      </c>
      <c r="F20" s="193">
        <f t="shared" si="3"/>
        <v>0.31046400000000002</v>
      </c>
      <c r="G20" s="193">
        <f t="shared" si="3"/>
        <v>0.13970880000000002</v>
      </c>
      <c r="H20" s="16"/>
      <c r="I20" s="16"/>
      <c r="J20" s="16"/>
      <c r="K20" s="16"/>
      <c r="L20" s="16"/>
      <c r="M20" s="16"/>
      <c r="N20" s="16"/>
      <c r="O20" s="16"/>
      <c r="P20" s="16"/>
      <c r="Q20" s="16"/>
      <c r="R20" s="16"/>
      <c r="S20" s="16"/>
      <c r="T20" s="16"/>
      <c r="U20" s="16"/>
      <c r="V20" s="16"/>
      <c r="W20" s="16"/>
      <c r="X20" s="16"/>
      <c r="Y20" s="16"/>
      <c r="Z20" s="16"/>
    </row>
    <row r="21" spans="1:26" ht="13.5" customHeight="1" x14ac:dyDescent="0.45">
      <c r="A21" s="43" t="s">
        <v>473</v>
      </c>
      <c r="B21" s="193">
        <f t="shared" si="2"/>
        <v>38.031840000000003</v>
      </c>
      <c r="C21" s="193">
        <f t="shared" si="2"/>
        <v>421.04092800000006</v>
      </c>
      <c r="D21" s="193">
        <f t="shared" si="2"/>
        <v>7.9685760000000005</v>
      </c>
      <c r="E21" s="193">
        <f t="shared" ref="E21:G21" si="4">E10*$B$4</f>
        <v>0.57435840000000005</v>
      </c>
      <c r="F21" s="193">
        <f t="shared" si="4"/>
        <v>0.40360320000000005</v>
      </c>
      <c r="G21" s="193">
        <f t="shared" si="4"/>
        <v>0.12418560000000001</v>
      </c>
      <c r="H21" s="16"/>
      <c r="I21" s="16"/>
      <c r="J21" s="16"/>
      <c r="K21" s="16"/>
      <c r="L21" s="16"/>
      <c r="M21" s="16"/>
      <c r="N21" s="16"/>
      <c r="O21" s="16"/>
      <c r="P21" s="16"/>
      <c r="Q21" s="16"/>
      <c r="R21" s="16"/>
      <c r="S21" s="16"/>
      <c r="T21" s="16"/>
      <c r="U21" s="16"/>
      <c r="V21" s="16"/>
      <c r="W21" s="16"/>
      <c r="X21" s="16"/>
      <c r="Y21" s="16"/>
      <c r="Z21" s="16"/>
    </row>
    <row r="22" spans="1:26" ht="13.5" customHeight="1" x14ac:dyDescent="0.45">
      <c r="A22" s="43" t="s">
        <v>474</v>
      </c>
      <c r="B22" s="193">
        <f t="shared" si="2"/>
        <v>44.189376000000003</v>
      </c>
      <c r="C22" s="193">
        <f t="shared" si="2"/>
        <v>656.83833600000003</v>
      </c>
      <c r="D22" s="193">
        <f t="shared" si="2"/>
        <v>11.383680000000002</v>
      </c>
      <c r="E22" s="193">
        <f t="shared" ref="E22:G22" si="5">E11*$B$4</f>
        <v>0.77098560000000005</v>
      </c>
      <c r="F22" s="193">
        <f t="shared" si="5"/>
        <v>0.21215040000000002</v>
      </c>
      <c r="G22" s="193">
        <f t="shared" si="5"/>
        <v>0.1966272</v>
      </c>
      <c r="H22" s="16"/>
      <c r="I22" s="16"/>
      <c r="J22" s="16"/>
      <c r="K22" s="16"/>
      <c r="L22" s="16"/>
      <c r="M22" s="16"/>
      <c r="N22" s="16"/>
      <c r="O22" s="16"/>
      <c r="P22" s="16"/>
      <c r="Q22" s="16"/>
      <c r="R22" s="16"/>
      <c r="S22" s="16"/>
      <c r="T22" s="16"/>
      <c r="U22" s="16"/>
      <c r="V22" s="16"/>
      <c r="W22" s="16"/>
      <c r="X22" s="16"/>
      <c r="Y22" s="16"/>
      <c r="Z22" s="16"/>
    </row>
    <row r="23" spans="1:26" ht="13.5" customHeight="1" x14ac:dyDescent="0.45">
      <c r="A23" s="43" t="s">
        <v>475</v>
      </c>
      <c r="B23" s="193">
        <f t="shared" si="2"/>
        <v>88.171776000000008</v>
      </c>
      <c r="C23" s="193">
        <f t="shared" si="2"/>
        <v>969.06163200000015</v>
      </c>
      <c r="D23" s="193">
        <f t="shared" si="2"/>
        <v>10.969728000000002</v>
      </c>
      <c r="E23" s="193">
        <f t="shared" ref="E23:G23" si="6">E12*$B$4</f>
        <v>0.56918400000000002</v>
      </c>
      <c r="F23" s="193">
        <f t="shared" si="6"/>
        <v>0.24319680000000005</v>
      </c>
      <c r="G23" s="193">
        <f t="shared" si="6"/>
        <v>0.1190112</v>
      </c>
      <c r="H23" s="16"/>
      <c r="I23" s="16"/>
      <c r="J23" s="16"/>
      <c r="K23" s="16"/>
      <c r="L23" s="16"/>
      <c r="M23" s="16"/>
      <c r="N23" s="16"/>
      <c r="O23" s="16"/>
      <c r="P23" s="16"/>
      <c r="Q23" s="16"/>
      <c r="R23" s="16"/>
      <c r="S23" s="16"/>
      <c r="T23" s="16"/>
      <c r="U23" s="16"/>
      <c r="V23" s="16"/>
      <c r="W23" s="16"/>
      <c r="X23" s="16"/>
      <c r="Y23" s="16"/>
      <c r="Z23" s="16"/>
    </row>
    <row r="24" spans="1:26" ht="13.5" customHeight="1" x14ac:dyDescent="0.45">
      <c r="A24" s="43" t="s">
        <v>476</v>
      </c>
      <c r="B24" s="193">
        <f t="shared" si="2"/>
        <v>129.77395200000001</v>
      </c>
      <c r="C24" s="193">
        <f t="shared" si="2"/>
        <v>1116.63552</v>
      </c>
      <c r="D24" s="193">
        <f t="shared" si="2"/>
        <v>18.731328000000001</v>
      </c>
      <c r="E24" s="193">
        <f t="shared" ref="E24:G24" si="7">E13*$B$4</f>
        <v>0.44499840000000002</v>
      </c>
      <c r="F24" s="193">
        <f t="shared" si="7"/>
        <v>0.32598720000000003</v>
      </c>
      <c r="G24" s="193">
        <f t="shared" si="7"/>
        <v>0.1190112</v>
      </c>
      <c r="H24" s="16"/>
      <c r="I24" s="16"/>
      <c r="J24" s="16"/>
      <c r="K24" s="16"/>
      <c r="L24" s="16"/>
      <c r="M24" s="16"/>
      <c r="N24" s="16"/>
      <c r="O24" s="16"/>
      <c r="P24" s="16"/>
      <c r="Q24" s="16"/>
      <c r="R24" s="16"/>
      <c r="S24" s="16"/>
      <c r="T24" s="16"/>
      <c r="U24" s="16"/>
      <c r="V24" s="16"/>
      <c r="W24" s="16"/>
      <c r="X24" s="16"/>
      <c r="Y24" s="16"/>
      <c r="Z24" s="16"/>
    </row>
    <row r="25" spans="1:26" ht="13.5" customHeight="1" x14ac:dyDescent="0.45">
      <c r="A25" s="43" t="s">
        <v>477</v>
      </c>
      <c r="B25" s="193">
        <f t="shared" si="2"/>
        <v>202.62950400000003</v>
      </c>
      <c r="C25" s="193">
        <f t="shared" si="2"/>
        <v>2263.3343040000004</v>
      </c>
      <c r="D25" s="193">
        <f t="shared" si="2"/>
        <v>14.488320000000002</v>
      </c>
      <c r="E25" s="193">
        <f t="shared" ref="E25:G25" si="8">E14*$B$4</f>
        <v>0.57953280000000007</v>
      </c>
      <c r="F25" s="193">
        <f t="shared" si="8"/>
        <v>0.2380224</v>
      </c>
      <c r="G25" s="193">
        <f t="shared" si="8"/>
        <v>6.7267200000000013E-2</v>
      </c>
      <c r="H25" s="16"/>
      <c r="I25" s="16"/>
      <c r="J25" s="16"/>
      <c r="K25" s="16"/>
      <c r="L25" s="16"/>
      <c r="M25" s="16"/>
      <c r="N25" s="16"/>
      <c r="O25" s="16"/>
      <c r="P25" s="16"/>
      <c r="Q25" s="16"/>
      <c r="R25" s="16"/>
      <c r="S25" s="16"/>
      <c r="T25" s="16"/>
      <c r="U25" s="16"/>
      <c r="V25" s="16"/>
      <c r="W25" s="16"/>
      <c r="X25" s="16"/>
      <c r="Y25" s="16"/>
      <c r="Z25" s="16"/>
    </row>
    <row r="26" spans="1:26" ht="13.5" customHeight="1" x14ac:dyDescent="0.45">
      <c r="A26" s="43" t="s">
        <v>478</v>
      </c>
      <c r="B26" s="193">
        <f t="shared" si="2"/>
        <v>90.396768000000009</v>
      </c>
      <c r="C26" s="193">
        <f t="shared" si="2"/>
        <v>903.34675200000004</v>
      </c>
      <c r="D26" s="193">
        <f t="shared" si="2"/>
        <v>16.661568000000003</v>
      </c>
      <c r="E26" s="193">
        <f t="shared" ref="E26:G26" si="9">E15*$B$4</f>
        <v>0.51744000000000001</v>
      </c>
      <c r="F26" s="193">
        <f t="shared" si="9"/>
        <v>0.35185920000000004</v>
      </c>
      <c r="G26" s="193">
        <f t="shared" si="9"/>
        <v>0.12418560000000001</v>
      </c>
      <c r="H26" s="16"/>
      <c r="I26" s="16"/>
      <c r="J26" s="16"/>
      <c r="K26" s="16"/>
      <c r="L26" s="16"/>
      <c r="M26" s="16"/>
      <c r="N26" s="16"/>
      <c r="O26" s="16"/>
      <c r="P26" s="16"/>
      <c r="Q26" s="16"/>
      <c r="R26" s="16"/>
      <c r="S26" s="16"/>
      <c r="T26" s="16"/>
      <c r="U26" s="16"/>
      <c r="V26" s="16"/>
      <c r="W26" s="16"/>
      <c r="X26" s="16"/>
      <c r="Y26" s="16"/>
      <c r="Z26" s="16"/>
    </row>
    <row r="27" spans="1:26" ht="13.5" customHeight="1" x14ac:dyDescent="0.4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3.5" customHeight="1" x14ac:dyDescent="0.4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3.5" customHeight="1" x14ac:dyDescent="0.4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3.5" customHeight="1" x14ac:dyDescent="0.4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3.5" customHeight="1" x14ac:dyDescent="0.4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3.5" customHeight="1" x14ac:dyDescent="0.4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3.5" customHeight="1" x14ac:dyDescent="0.4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3.5" customHeight="1" x14ac:dyDescent="0.4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3.5" customHeight="1" x14ac:dyDescent="0.4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3.5" customHeight="1" x14ac:dyDescent="0.4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3.5" customHeight="1" x14ac:dyDescent="0.4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3.5" customHeight="1" x14ac:dyDescent="0.4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3.5" customHeight="1" x14ac:dyDescent="0.4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3.5" customHeight="1" x14ac:dyDescent="0.4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3.5" customHeight="1" x14ac:dyDescent="0.4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3.5" customHeight="1" x14ac:dyDescent="0.4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3.5" customHeight="1" x14ac:dyDescent="0.4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3.5" customHeight="1" x14ac:dyDescent="0.4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3.5" customHeight="1" x14ac:dyDescent="0.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3.5" customHeight="1" x14ac:dyDescent="0.4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3.5" customHeight="1" x14ac:dyDescent="0.4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3.5" customHeight="1" x14ac:dyDescent="0.4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3.5" customHeight="1" x14ac:dyDescent="0.4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3.5" customHeight="1" x14ac:dyDescent="0.4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3.5" customHeight="1" x14ac:dyDescent="0.4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3.5" customHeight="1" x14ac:dyDescent="0.4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3.5" customHeight="1" x14ac:dyDescent="0.4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3.5" customHeight="1" x14ac:dyDescent="0.4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3.5" customHeight="1" x14ac:dyDescent="0.4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3.5" customHeight="1" x14ac:dyDescent="0.4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3.5" customHeight="1" x14ac:dyDescent="0.4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3.5" customHeight="1" x14ac:dyDescent="0.4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3.5" customHeight="1" x14ac:dyDescent="0.4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3.5" customHeight="1" x14ac:dyDescent="0.4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3.5" customHeight="1" x14ac:dyDescent="0.4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3.5" customHeight="1" x14ac:dyDescent="0.4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3.5" customHeight="1" x14ac:dyDescent="0.4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3.5" customHeight="1" x14ac:dyDescent="0.4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3.5" customHeight="1" x14ac:dyDescent="0.4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3.5" customHeight="1" x14ac:dyDescent="0.4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3.5" customHeight="1" x14ac:dyDescent="0.4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3.5" customHeight="1" x14ac:dyDescent="0.4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3.5" customHeight="1" x14ac:dyDescent="0.4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3.5" customHeight="1" x14ac:dyDescent="0.4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3.5" customHeight="1" x14ac:dyDescent="0.4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3.5" customHeight="1" x14ac:dyDescent="0.4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3.5" customHeight="1" x14ac:dyDescent="0.4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3.5" customHeight="1" x14ac:dyDescent="0.4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3.5" customHeight="1" x14ac:dyDescent="0.4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3.5" customHeight="1" x14ac:dyDescent="0.4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3.5" customHeight="1" x14ac:dyDescent="0.4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3.5" customHeight="1" x14ac:dyDescent="0.4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3.5" customHeight="1" x14ac:dyDescent="0.4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3.5" customHeight="1" x14ac:dyDescent="0.4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3.5" customHeight="1" x14ac:dyDescent="0.4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3.5" customHeight="1" x14ac:dyDescent="0.4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3.5" customHeight="1" x14ac:dyDescent="0.4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3.5" customHeight="1" x14ac:dyDescent="0.4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3.5" customHeight="1" x14ac:dyDescent="0.4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3.5" customHeight="1" x14ac:dyDescent="0.4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3.5" customHeight="1" x14ac:dyDescent="0.4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3.5" customHeight="1" x14ac:dyDescent="0.4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3.5" customHeight="1" x14ac:dyDescent="0.4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3.5" customHeight="1" x14ac:dyDescent="0.4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3.5" customHeight="1" x14ac:dyDescent="0.4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3.5" customHeight="1" x14ac:dyDescent="0.4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3.5" customHeight="1" x14ac:dyDescent="0.4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3.5" customHeight="1" x14ac:dyDescent="0.4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3.5" customHeight="1" x14ac:dyDescent="0.4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3.5" customHeight="1" x14ac:dyDescent="0.4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3.5" customHeight="1" x14ac:dyDescent="0.4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3.5" customHeight="1" x14ac:dyDescent="0.4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3.5" customHeight="1" x14ac:dyDescent="0.4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3.5" customHeight="1" x14ac:dyDescent="0.4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3.5" customHeight="1" x14ac:dyDescent="0.4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3.5" customHeight="1" x14ac:dyDescent="0.4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3.5" customHeight="1" x14ac:dyDescent="0.4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3.5" customHeight="1" x14ac:dyDescent="0.4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3.5" customHeight="1" x14ac:dyDescent="0.4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3.5" customHeight="1" x14ac:dyDescent="0.4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3.5" customHeight="1" x14ac:dyDescent="0.4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3.5" customHeight="1" x14ac:dyDescent="0.4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3.5" customHeight="1" x14ac:dyDescent="0.4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3.5" customHeight="1" x14ac:dyDescent="0.4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3.5" customHeight="1" x14ac:dyDescent="0.4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3.5" customHeight="1" x14ac:dyDescent="0.4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3.5" customHeight="1" x14ac:dyDescent="0.4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3.5" customHeight="1" x14ac:dyDescent="0.4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3.5" customHeight="1" x14ac:dyDescent="0.4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3.5" customHeight="1" x14ac:dyDescent="0.4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3.5" customHeight="1" x14ac:dyDescent="0.4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3.5" customHeight="1" x14ac:dyDescent="0.4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3.5" customHeight="1" x14ac:dyDescent="0.4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3.5" customHeight="1" x14ac:dyDescent="0.4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3.5" customHeight="1" x14ac:dyDescent="0.4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3.5" customHeight="1" x14ac:dyDescent="0.4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3.5" customHeight="1" x14ac:dyDescent="0.4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3.5" customHeight="1" x14ac:dyDescent="0.4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3.5" customHeight="1" x14ac:dyDescent="0.4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3.5" customHeight="1" x14ac:dyDescent="0.4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3.5" customHeight="1" x14ac:dyDescent="0.4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3.5" customHeight="1" x14ac:dyDescent="0.4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3.5" customHeight="1" x14ac:dyDescent="0.4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3.5" customHeight="1" x14ac:dyDescent="0.4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3.5" customHeight="1" x14ac:dyDescent="0.4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3.5" customHeight="1" x14ac:dyDescent="0.4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3.5" customHeight="1" x14ac:dyDescent="0.4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3.5" customHeight="1" x14ac:dyDescent="0.4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3.5" customHeight="1" x14ac:dyDescent="0.4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3.5" customHeight="1" x14ac:dyDescent="0.4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3.5" customHeight="1" x14ac:dyDescent="0.4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3.5" customHeight="1" x14ac:dyDescent="0.4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3.5" customHeight="1" x14ac:dyDescent="0.4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3.5" customHeight="1" x14ac:dyDescent="0.4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3.5" customHeight="1" x14ac:dyDescent="0.4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3.5" customHeight="1" x14ac:dyDescent="0.4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3.5" customHeight="1" x14ac:dyDescent="0.4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3.5" customHeight="1" x14ac:dyDescent="0.4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3.5" customHeight="1" x14ac:dyDescent="0.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3.5" customHeight="1" x14ac:dyDescent="0.4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3.5" customHeight="1" x14ac:dyDescent="0.4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3.5" customHeight="1" x14ac:dyDescent="0.4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3.5" customHeight="1" x14ac:dyDescent="0.4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3.5" customHeight="1" x14ac:dyDescent="0.4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3.5" customHeight="1" x14ac:dyDescent="0.4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3.5" customHeight="1" x14ac:dyDescent="0.4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3.5" customHeight="1" x14ac:dyDescent="0.4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3.5" customHeight="1" x14ac:dyDescent="0.4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3.5" customHeight="1" x14ac:dyDescent="0.4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3.5" customHeight="1" x14ac:dyDescent="0.4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3.5" customHeight="1" x14ac:dyDescent="0.4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3.5" customHeight="1" x14ac:dyDescent="0.4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3.5" customHeight="1" x14ac:dyDescent="0.4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3.5" customHeight="1" x14ac:dyDescent="0.4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3.5" customHeight="1" x14ac:dyDescent="0.4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3.5" customHeight="1" x14ac:dyDescent="0.4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3.5" customHeight="1" x14ac:dyDescent="0.4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3.5" customHeight="1" x14ac:dyDescent="0.4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3.5" customHeight="1" x14ac:dyDescent="0.4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3.5" customHeight="1" x14ac:dyDescent="0.4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3.5" customHeight="1" x14ac:dyDescent="0.4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3.5" customHeight="1" x14ac:dyDescent="0.4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3.5" customHeight="1" x14ac:dyDescent="0.4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3.5" customHeight="1" x14ac:dyDescent="0.4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3.5" customHeight="1" x14ac:dyDescent="0.4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3.5" customHeight="1" x14ac:dyDescent="0.4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3.5" customHeight="1" x14ac:dyDescent="0.4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3.5" customHeight="1" x14ac:dyDescent="0.4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3.5" customHeight="1" x14ac:dyDescent="0.4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3.5" customHeight="1" x14ac:dyDescent="0.4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3.5" customHeight="1" x14ac:dyDescent="0.4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3.5" customHeight="1" x14ac:dyDescent="0.4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3.5" customHeight="1" x14ac:dyDescent="0.4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3.5" customHeight="1" x14ac:dyDescent="0.4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3.5" customHeight="1" x14ac:dyDescent="0.4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3.5" customHeight="1" x14ac:dyDescent="0.4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3.5" customHeight="1" x14ac:dyDescent="0.4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3.5" customHeight="1" x14ac:dyDescent="0.4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3.5" customHeight="1" x14ac:dyDescent="0.4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3.5" customHeight="1" x14ac:dyDescent="0.4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3.5" customHeight="1" x14ac:dyDescent="0.4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3.5" customHeight="1" x14ac:dyDescent="0.4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3.5" customHeight="1" x14ac:dyDescent="0.4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3.5" customHeight="1" x14ac:dyDescent="0.4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3.5" customHeight="1" x14ac:dyDescent="0.4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3.5" customHeight="1" x14ac:dyDescent="0.4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3.5" customHeight="1" x14ac:dyDescent="0.4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3.5" customHeight="1" x14ac:dyDescent="0.4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3.5" customHeight="1" x14ac:dyDescent="0.4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3.5" customHeight="1" x14ac:dyDescent="0.4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3.5" customHeight="1" x14ac:dyDescent="0.4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3.5" customHeight="1" x14ac:dyDescent="0.4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3.5" customHeight="1" x14ac:dyDescent="0.4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3.5" customHeight="1" x14ac:dyDescent="0.4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3.5" customHeight="1" x14ac:dyDescent="0.4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3.5" customHeight="1" x14ac:dyDescent="0.4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3.5" customHeight="1" x14ac:dyDescent="0.4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3.5" customHeight="1" x14ac:dyDescent="0.4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3.5" customHeight="1" x14ac:dyDescent="0.4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3.5" customHeight="1" x14ac:dyDescent="0.4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3.5" customHeight="1" x14ac:dyDescent="0.4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3.5" customHeight="1" x14ac:dyDescent="0.4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3.5" customHeight="1" x14ac:dyDescent="0.4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3.5" customHeight="1" x14ac:dyDescent="0.4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3.5" customHeight="1" x14ac:dyDescent="0.4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3.5" customHeight="1" x14ac:dyDescent="0.4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3.5" customHeight="1" x14ac:dyDescent="0.4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3.5" customHeight="1" x14ac:dyDescent="0.4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3.5" customHeight="1" x14ac:dyDescent="0.4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3.5" customHeight="1" x14ac:dyDescent="0.4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3.5" customHeight="1" x14ac:dyDescent="0.4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3.5" customHeight="1" x14ac:dyDescent="0.4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3.5" customHeight="1" x14ac:dyDescent="0.4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3.5" customHeight="1" x14ac:dyDescent="0.4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3.5" customHeight="1" x14ac:dyDescent="0.4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3.5" customHeight="1" x14ac:dyDescent="0.4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3.5" customHeight="1" x14ac:dyDescent="0.4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3.5" customHeight="1" x14ac:dyDescent="0.4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3.5" customHeight="1" x14ac:dyDescent="0.4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3.5" customHeight="1" x14ac:dyDescent="0.4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3.5" customHeight="1" x14ac:dyDescent="0.4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3.5" customHeight="1" x14ac:dyDescent="0.4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3.5" customHeight="1" x14ac:dyDescent="0.4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3.5" customHeight="1" x14ac:dyDescent="0.4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3.5" customHeight="1" x14ac:dyDescent="0.4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3.5" customHeight="1" x14ac:dyDescent="0.4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3.5" customHeight="1" x14ac:dyDescent="0.4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3.5" customHeight="1" x14ac:dyDescent="0.4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3.5" customHeight="1" x14ac:dyDescent="0.4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3.5" customHeight="1" x14ac:dyDescent="0.4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3.5" customHeight="1" x14ac:dyDescent="0.4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3.5" customHeight="1" x14ac:dyDescent="0.4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3.5" customHeight="1" x14ac:dyDescent="0.4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3.5" customHeight="1" x14ac:dyDescent="0.4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3.5" customHeight="1" x14ac:dyDescent="0.4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3.5" customHeight="1" x14ac:dyDescent="0.4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3.5" customHeight="1" x14ac:dyDescent="0.4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3.5" customHeight="1" x14ac:dyDescent="0.4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3.5" customHeight="1" x14ac:dyDescent="0.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3.5" customHeight="1" x14ac:dyDescent="0.4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3.5" customHeight="1" x14ac:dyDescent="0.4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3.5" customHeight="1" x14ac:dyDescent="0.4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3.5" customHeight="1" x14ac:dyDescent="0.4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3.5" customHeight="1" x14ac:dyDescent="0.4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3.5" customHeight="1" x14ac:dyDescent="0.4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3.5" customHeight="1" x14ac:dyDescent="0.4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3.5" customHeight="1" x14ac:dyDescent="0.4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3.5" customHeight="1" x14ac:dyDescent="0.4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3.5" customHeight="1" x14ac:dyDescent="0.4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3.5" customHeight="1" x14ac:dyDescent="0.4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3.5" customHeight="1" x14ac:dyDescent="0.4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3.5" customHeight="1" x14ac:dyDescent="0.4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3.5" customHeight="1" x14ac:dyDescent="0.4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3.5" customHeight="1" x14ac:dyDescent="0.4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3.5" customHeight="1" x14ac:dyDescent="0.4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3.5" customHeight="1" x14ac:dyDescent="0.4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3.5" customHeight="1" x14ac:dyDescent="0.4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3.5" customHeight="1" x14ac:dyDescent="0.4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3.5" customHeight="1" x14ac:dyDescent="0.4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3.5" customHeight="1" x14ac:dyDescent="0.4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3.5" customHeight="1" x14ac:dyDescent="0.4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3.5" customHeight="1" x14ac:dyDescent="0.4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3.5" customHeight="1" x14ac:dyDescent="0.4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3.5" customHeight="1" x14ac:dyDescent="0.4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3.5" customHeight="1" x14ac:dyDescent="0.4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3.5" customHeight="1" x14ac:dyDescent="0.4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3.5" customHeight="1" x14ac:dyDescent="0.4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3.5" customHeight="1" x14ac:dyDescent="0.4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3.5" customHeight="1" x14ac:dyDescent="0.4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3.5" customHeight="1" x14ac:dyDescent="0.4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3.5" customHeight="1" x14ac:dyDescent="0.4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3.5" customHeight="1" x14ac:dyDescent="0.4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3.5" customHeight="1" x14ac:dyDescent="0.4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3.5" customHeight="1" x14ac:dyDescent="0.4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3.5" customHeight="1" x14ac:dyDescent="0.4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3.5" customHeight="1" x14ac:dyDescent="0.4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3.5" customHeight="1" x14ac:dyDescent="0.4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3.5" customHeight="1" x14ac:dyDescent="0.4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3.5" customHeight="1" x14ac:dyDescent="0.4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3.5" customHeight="1" x14ac:dyDescent="0.4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3.5" customHeight="1" x14ac:dyDescent="0.4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3.5" customHeight="1" x14ac:dyDescent="0.4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3.5" customHeight="1" x14ac:dyDescent="0.4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3.5" customHeight="1" x14ac:dyDescent="0.4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3.5" customHeight="1" x14ac:dyDescent="0.4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3.5" customHeight="1" x14ac:dyDescent="0.4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3.5" customHeight="1" x14ac:dyDescent="0.4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3.5" customHeight="1" x14ac:dyDescent="0.4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3.5" customHeight="1" x14ac:dyDescent="0.4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3.5" customHeight="1" x14ac:dyDescent="0.4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3.5" customHeight="1" x14ac:dyDescent="0.4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3.5" customHeight="1" x14ac:dyDescent="0.4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3.5" customHeight="1" x14ac:dyDescent="0.4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3.5" customHeight="1" x14ac:dyDescent="0.4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3.5" customHeight="1" x14ac:dyDescent="0.4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3.5" customHeight="1" x14ac:dyDescent="0.4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3.5" customHeight="1" x14ac:dyDescent="0.4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3.5" customHeight="1" x14ac:dyDescent="0.4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3.5" customHeight="1" x14ac:dyDescent="0.4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3.5" customHeight="1" x14ac:dyDescent="0.4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3.5" customHeight="1" x14ac:dyDescent="0.4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3.5" customHeight="1" x14ac:dyDescent="0.4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3.5" customHeight="1" x14ac:dyDescent="0.4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3.5" customHeight="1" x14ac:dyDescent="0.4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3.5" customHeight="1" x14ac:dyDescent="0.4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3.5" customHeight="1" x14ac:dyDescent="0.4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3.5" customHeight="1" x14ac:dyDescent="0.4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3.5" customHeight="1" x14ac:dyDescent="0.4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3.5" customHeight="1" x14ac:dyDescent="0.4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3.5" customHeight="1" x14ac:dyDescent="0.4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3.5" customHeight="1" x14ac:dyDescent="0.4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3.5" customHeight="1" x14ac:dyDescent="0.4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3.5" customHeight="1" x14ac:dyDescent="0.4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3.5" customHeight="1" x14ac:dyDescent="0.4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3.5" customHeight="1" x14ac:dyDescent="0.4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3.5" customHeight="1" x14ac:dyDescent="0.4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3.5" customHeight="1" x14ac:dyDescent="0.4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3.5" customHeight="1" x14ac:dyDescent="0.4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3.5" customHeight="1" x14ac:dyDescent="0.4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3.5" customHeight="1" x14ac:dyDescent="0.4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3.5" customHeight="1" x14ac:dyDescent="0.4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3.5" customHeight="1" x14ac:dyDescent="0.4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3.5" customHeight="1" x14ac:dyDescent="0.4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3.5" customHeight="1" x14ac:dyDescent="0.4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3.5" customHeight="1" x14ac:dyDescent="0.4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3.5" customHeight="1" x14ac:dyDescent="0.4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3.5" customHeight="1" x14ac:dyDescent="0.4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3.5" customHeight="1" x14ac:dyDescent="0.4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3.5" customHeight="1" x14ac:dyDescent="0.4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3.5" customHeight="1" x14ac:dyDescent="0.4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3.5" customHeight="1" x14ac:dyDescent="0.4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3.5" customHeight="1" x14ac:dyDescent="0.4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3.5" customHeight="1" x14ac:dyDescent="0.4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3.5" customHeight="1" x14ac:dyDescent="0.4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3.5" customHeight="1" x14ac:dyDescent="0.4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3.5" customHeight="1" x14ac:dyDescent="0.4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3.5" customHeight="1" x14ac:dyDescent="0.4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3.5" customHeight="1" x14ac:dyDescent="0.4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3.5" customHeight="1" x14ac:dyDescent="0.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3.5" customHeight="1" x14ac:dyDescent="0.4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3.5" customHeight="1" x14ac:dyDescent="0.4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3.5" customHeight="1" x14ac:dyDescent="0.4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3.5" customHeight="1" x14ac:dyDescent="0.4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3.5" customHeight="1" x14ac:dyDescent="0.4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3.5" customHeight="1" x14ac:dyDescent="0.4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3.5" customHeight="1" x14ac:dyDescent="0.4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3.5" customHeight="1" x14ac:dyDescent="0.4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3.5" customHeight="1" x14ac:dyDescent="0.4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3.5" customHeight="1" x14ac:dyDescent="0.4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3.5" customHeight="1" x14ac:dyDescent="0.4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3.5" customHeight="1" x14ac:dyDescent="0.4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3.5" customHeight="1" x14ac:dyDescent="0.4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3.5" customHeight="1" x14ac:dyDescent="0.4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3.5" customHeight="1" x14ac:dyDescent="0.4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3.5" customHeight="1" x14ac:dyDescent="0.4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3.5" customHeight="1" x14ac:dyDescent="0.4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3.5" customHeight="1" x14ac:dyDescent="0.4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3.5" customHeight="1" x14ac:dyDescent="0.4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3.5" customHeight="1" x14ac:dyDescent="0.4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3.5" customHeight="1" x14ac:dyDescent="0.4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3.5" customHeight="1" x14ac:dyDescent="0.4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3.5" customHeight="1" x14ac:dyDescent="0.4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3.5" customHeight="1" x14ac:dyDescent="0.4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3.5" customHeight="1" x14ac:dyDescent="0.4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3.5" customHeight="1" x14ac:dyDescent="0.4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3.5" customHeight="1" x14ac:dyDescent="0.4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3.5" customHeight="1" x14ac:dyDescent="0.4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3.5" customHeight="1" x14ac:dyDescent="0.4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3.5" customHeight="1" x14ac:dyDescent="0.4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3.5" customHeight="1" x14ac:dyDescent="0.4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3.5" customHeight="1" x14ac:dyDescent="0.4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3.5" customHeight="1" x14ac:dyDescent="0.4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3.5" customHeight="1" x14ac:dyDescent="0.4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3.5" customHeight="1" x14ac:dyDescent="0.4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3.5" customHeight="1" x14ac:dyDescent="0.4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3.5" customHeight="1" x14ac:dyDescent="0.4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3.5" customHeight="1" x14ac:dyDescent="0.4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3.5" customHeight="1" x14ac:dyDescent="0.4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3.5" customHeight="1" x14ac:dyDescent="0.4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3.5" customHeight="1" x14ac:dyDescent="0.4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3.5" customHeight="1" x14ac:dyDescent="0.4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3.5" customHeight="1" x14ac:dyDescent="0.4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3.5" customHeight="1" x14ac:dyDescent="0.4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3.5" customHeight="1" x14ac:dyDescent="0.4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3.5" customHeight="1" x14ac:dyDescent="0.4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3.5" customHeight="1" x14ac:dyDescent="0.4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3.5" customHeight="1" x14ac:dyDescent="0.4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3.5" customHeight="1" x14ac:dyDescent="0.4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3.5" customHeight="1" x14ac:dyDescent="0.4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3.5" customHeight="1" x14ac:dyDescent="0.4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3.5" customHeight="1" x14ac:dyDescent="0.4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3.5" customHeight="1" x14ac:dyDescent="0.4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3.5" customHeight="1" x14ac:dyDescent="0.4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3.5" customHeight="1" x14ac:dyDescent="0.4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3.5" customHeight="1" x14ac:dyDescent="0.4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3.5" customHeight="1" x14ac:dyDescent="0.4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3.5" customHeight="1" x14ac:dyDescent="0.4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3.5" customHeight="1" x14ac:dyDescent="0.4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3.5" customHeight="1" x14ac:dyDescent="0.4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3.5" customHeight="1" x14ac:dyDescent="0.4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3.5" customHeight="1" x14ac:dyDescent="0.4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3.5" customHeight="1" x14ac:dyDescent="0.4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3.5" customHeight="1" x14ac:dyDescent="0.4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3.5" customHeight="1" x14ac:dyDescent="0.4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3.5" customHeight="1" x14ac:dyDescent="0.4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3.5" customHeight="1" x14ac:dyDescent="0.4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3.5" customHeight="1" x14ac:dyDescent="0.4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3.5" customHeight="1" x14ac:dyDescent="0.4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3.5" customHeight="1" x14ac:dyDescent="0.4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3.5" customHeight="1" x14ac:dyDescent="0.4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3.5" customHeight="1" x14ac:dyDescent="0.4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3.5" customHeight="1" x14ac:dyDescent="0.4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3.5" customHeight="1" x14ac:dyDescent="0.4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3.5" customHeight="1" x14ac:dyDescent="0.4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3.5" customHeight="1" x14ac:dyDescent="0.4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3.5" customHeight="1" x14ac:dyDescent="0.4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3.5" customHeight="1" x14ac:dyDescent="0.4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3.5" customHeight="1" x14ac:dyDescent="0.4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3.5" customHeight="1" x14ac:dyDescent="0.4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3.5" customHeight="1" x14ac:dyDescent="0.4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3.5" customHeight="1" x14ac:dyDescent="0.4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3.5" customHeight="1" x14ac:dyDescent="0.4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3.5" customHeight="1" x14ac:dyDescent="0.4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3.5" customHeight="1" x14ac:dyDescent="0.4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3.5" customHeight="1" x14ac:dyDescent="0.4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3.5" customHeight="1" x14ac:dyDescent="0.4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3.5" customHeight="1" x14ac:dyDescent="0.4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3.5" customHeight="1" x14ac:dyDescent="0.4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3.5" customHeight="1" x14ac:dyDescent="0.4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3.5" customHeight="1" x14ac:dyDescent="0.4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3.5" customHeight="1" x14ac:dyDescent="0.4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3.5" customHeight="1" x14ac:dyDescent="0.4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3.5" customHeight="1" x14ac:dyDescent="0.4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3.5" customHeight="1" x14ac:dyDescent="0.4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3.5" customHeight="1" x14ac:dyDescent="0.4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3.5" customHeight="1" x14ac:dyDescent="0.4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3.5" customHeight="1" x14ac:dyDescent="0.4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3.5" customHeight="1" x14ac:dyDescent="0.4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3.5" customHeight="1" x14ac:dyDescent="0.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3.5" customHeight="1" x14ac:dyDescent="0.4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3.5" customHeight="1" x14ac:dyDescent="0.4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3.5" customHeight="1" x14ac:dyDescent="0.4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3.5" customHeight="1" x14ac:dyDescent="0.4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3.5" customHeight="1" x14ac:dyDescent="0.4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3.5" customHeight="1" x14ac:dyDescent="0.4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3.5" customHeight="1" x14ac:dyDescent="0.4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3.5" customHeight="1" x14ac:dyDescent="0.4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3.5" customHeight="1" x14ac:dyDescent="0.4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3.5" customHeight="1" x14ac:dyDescent="0.4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3.5" customHeight="1" x14ac:dyDescent="0.4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3.5" customHeight="1" x14ac:dyDescent="0.4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3.5" customHeight="1" x14ac:dyDescent="0.4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3.5" customHeight="1" x14ac:dyDescent="0.4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3.5" customHeight="1" x14ac:dyDescent="0.4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3.5" customHeight="1" x14ac:dyDescent="0.4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3.5" customHeight="1" x14ac:dyDescent="0.4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3.5" customHeight="1" x14ac:dyDescent="0.4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3.5" customHeight="1" x14ac:dyDescent="0.4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3.5" customHeight="1" x14ac:dyDescent="0.4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3.5" customHeight="1" x14ac:dyDescent="0.4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3.5" customHeight="1" x14ac:dyDescent="0.4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3.5" customHeight="1" x14ac:dyDescent="0.4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3.5" customHeight="1" x14ac:dyDescent="0.4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3.5" customHeight="1" x14ac:dyDescent="0.4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3.5" customHeight="1" x14ac:dyDescent="0.4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3.5" customHeight="1" x14ac:dyDescent="0.4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3.5" customHeight="1" x14ac:dyDescent="0.4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3.5" customHeight="1" x14ac:dyDescent="0.4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3.5" customHeight="1" x14ac:dyDescent="0.4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3.5" customHeight="1" x14ac:dyDescent="0.4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3.5" customHeight="1" x14ac:dyDescent="0.4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3.5" customHeight="1" x14ac:dyDescent="0.4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3.5" customHeight="1" x14ac:dyDescent="0.4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3.5" customHeight="1" x14ac:dyDescent="0.4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3.5" customHeight="1" x14ac:dyDescent="0.4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3.5" customHeight="1" x14ac:dyDescent="0.4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3.5" customHeight="1" x14ac:dyDescent="0.4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3.5" customHeight="1" x14ac:dyDescent="0.4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3.5" customHeight="1" x14ac:dyDescent="0.4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3.5" customHeight="1" x14ac:dyDescent="0.4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3.5" customHeight="1" x14ac:dyDescent="0.4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3.5" customHeight="1" x14ac:dyDescent="0.4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3.5" customHeight="1" x14ac:dyDescent="0.4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3.5" customHeight="1" x14ac:dyDescent="0.4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3.5" customHeight="1" x14ac:dyDescent="0.4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3.5" customHeight="1" x14ac:dyDescent="0.4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3.5" customHeight="1" x14ac:dyDescent="0.4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3.5" customHeight="1" x14ac:dyDescent="0.4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3.5" customHeight="1" x14ac:dyDescent="0.4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3.5" customHeight="1" x14ac:dyDescent="0.4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3.5" customHeight="1" x14ac:dyDescent="0.4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3.5" customHeight="1" x14ac:dyDescent="0.4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3.5" customHeight="1" x14ac:dyDescent="0.4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3.5" customHeight="1" x14ac:dyDescent="0.4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3.5" customHeight="1" x14ac:dyDescent="0.4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3.5" customHeight="1" x14ac:dyDescent="0.4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3.5" customHeight="1" x14ac:dyDescent="0.4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3.5" customHeight="1" x14ac:dyDescent="0.4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3.5" customHeight="1" x14ac:dyDescent="0.4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3.5" customHeight="1" x14ac:dyDescent="0.4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3.5" customHeight="1" x14ac:dyDescent="0.4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3.5" customHeight="1" x14ac:dyDescent="0.4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3.5" customHeight="1" x14ac:dyDescent="0.4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3.5" customHeight="1" x14ac:dyDescent="0.4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3.5" customHeight="1" x14ac:dyDescent="0.4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3.5" customHeight="1" x14ac:dyDescent="0.4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3.5" customHeight="1" x14ac:dyDescent="0.4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3.5" customHeight="1" x14ac:dyDescent="0.4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3.5" customHeight="1" x14ac:dyDescent="0.4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3.5" customHeight="1" x14ac:dyDescent="0.4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3.5" customHeight="1" x14ac:dyDescent="0.4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3.5" customHeight="1" x14ac:dyDescent="0.4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3.5" customHeight="1" x14ac:dyDescent="0.4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3.5" customHeight="1" x14ac:dyDescent="0.4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3.5" customHeight="1" x14ac:dyDescent="0.4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3.5" customHeight="1" x14ac:dyDescent="0.4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3.5" customHeight="1" x14ac:dyDescent="0.4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3.5" customHeight="1" x14ac:dyDescent="0.4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3.5" customHeight="1" x14ac:dyDescent="0.4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3.5" customHeight="1" x14ac:dyDescent="0.4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3.5" customHeight="1" x14ac:dyDescent="0.4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3.5" customHeight="1" x14ac:dyDescent="0.4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3.5" customHeight="1" x14ac:dyDescent="0.4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3.5" customHeight="1" x14ac:dyDescent="0.4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3.5" customHeight="1" x14ac:dyDescent="0.4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3.5" customHeight="1" x14ac:dyDescent="0.4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3.5" customHeight="1" x14ac:dyDescent="0.4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3.5" customHeight="1" x14ac:dyDescent="0.4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3.5" customHeight="1" x14ac:dyDescent="0.4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3.5" customHeight="1" x14ac:dyDescent="0.4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3.5" customHeight="1" x14ac:dyDescent="0.4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3.5" customHeight="1" x14ac:dyDescent="0.4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3.5" customHeight="1" x14ac:dyDescent="0.4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3.5" customHeight="1" x14ac:dyDescent="0.4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3.5" customHeight="1" x14ac:dyDescent="0.4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3.5" customHeight="1" x14ac:dyDescent="0.4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3.5" customHeight="1" x14ac:dyDescent="0.4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3.5" customHeight="1" x14ac:dyDescent="0.4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3.5" customHeight="1" x14ac:dyDescent="0.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3.5" customHeight="1" x14ac:dyDescent="0.4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3.5" customHeight="1" x14ac:dyDescent="0.4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3.5" customHeight="1" x14ac:dyDescent="0.4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3.5" customHeight="1" x14ac:dyDescent="0.4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3.5" customHeight="1" x14ac:dyDescent="0.4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3.5" customHeight="1" x14ac:dyDescent="0.4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3.5" customHeight="1" x14ac:dyDescent="0.4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3.5" customHeight="1" x14ac:dyDescent="0.4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3.5" customHeight="1" x14ac:dyDescent="0.4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3.5" customHeight="1" x14ac:dyDescent="0.4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3.5" customHeight="1" x14ac:dyDescent="0.4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3.5" customHeight="1" x14ac:dyDescent="0.4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3.5" customHeight="1" x14ac:dyDescent="0.4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3.5" customHeight="1" x14ac:dyDescent="0.4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3.5" customHeight="1" x14ac:dyDescent="0.4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3.5" customHeight="1" x14ac:dyDescent="0.4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3.5" customHeight="1" x14ac:dyDescent="0.4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3.5" customHeight="1" x14ac:dyDescent="0.4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3.5" customHeight="1" x14ac:dyDescent="0.4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3.5" customHeight="1" x14ac:dyDescent="0.4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3.5" customHeight="1" x14ac:dyDescent="0.4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3.5" customHeight="1" x14ac:dyDescent="0.4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3.5" customHeight="1" x14ac:dyDescent="0.4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3.5" customHeight="1" x14ac:dyDescent="0.4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3.5" customHeight="1" x14ac:dyDescent="0.4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3.5" customHeight="1" x14ac:dyDescent="0.4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3.5" customHeight="1" x14ac:dyDescent="0.4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3.5" customHeight="1" x14ac:dyDescent="0.4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3.5" customHeight="1" x14ac:dyDescent="0.4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3.5" customHeight="1" x14ac:dyDescent="0.4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3.5" customHeight="1" x14ac:dyDescent="0.4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3.5" customHeight="1" x14ac:dyDescent="0.4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3.5" customHeight="1" x14ac:dyDescent="0.4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3.5" customHeight="1" x14ac:dyDescent="0.4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3.5" customHeight="1" x14ac:dyDescent="0.4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3.5" customHeight="1" x14ac:dyDescent="0.4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3.5" customHeight="1" x14ac:dyDescent="0.4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3.5" customHeight="1" x14ac:dyDescent="0.4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3.5" customHeight="1" x14ac:dyDescent="0.4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3.5" customHeight="1" x14ac:dyDescent="0.4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3.5" customHeight="1" x14ac:dyDescent="0.4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3.5" customHeight="1" x14ac:dyDescent="0.4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3.5" customHeight="1" x14ac:dyDescent="0.4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3.5" customHeight="1" x14ac:dyDescent="0.4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3.5" customHeight="1" x14ac:dyDescent="0.4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3.5" customHeight="1" x14ac:dyDescent="0.4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3.5" customHeight="1" x14ac:dyDescent="0.4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3.5" customHeight="1" x14ac:dyDescent="0.4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3.5" customHeight="1" x14ac:dyDescent="0.4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3.5" customHeight="1" x14ac:dyDescent="0.4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3.5" customHeight="1" x14ac:dyDescent="0.4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3.5" customHeight="1" x14ac:dyDescent="0.4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3.5" customHeight="1" x14ac:dyDescent="0.4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3.5" customHeight="1" x14ac:dyDescent="0.4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3.5" customHeight="1" x14ac:dyDescent="0.4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3.5" customHeight="1" x14ac:dyDescent="0.4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3.5" customHeight="1" x14ac:dyDescent="0.4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3.5" customHeight="1" x14ac:dyDescent="0.4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3.5" customHeight="1" x14ac:dyDescent="0.4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3.5" customHeight="1" x14ac:dyDescent="0.4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3.5" customHeight="1" x14ac:dyDescent="0.4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3.5" customHeight="1" x14ac:dyDescent="0.4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3.5" customHeight="1" x14ac:dyDescent="0.4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3.5" customHeight="1" x14ac:dyDescent="0.4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3.5" customHeight="1" x14ac:dyDescent="0.4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3.5" customHeight="1" x14ac:dyDescent="0.4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3.5" customHeight="1" x14ac:dyDescent="0.4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3.5" customHeight="1" x14ac:dyDescent="0.4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3.5" customHeight="1" x14ac:dyDescent="0.4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3.5" customHeight="1" x14ac:dyDescent="0.4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3.5" customHeight="1" x14ac:dyDescent="0.4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3.5" customHeight="1" x14ac:dyDescent="0.4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3.5" customHeight="1" x14ac:dyDescent="0.4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3.5" customHeight="1" x14ac:dyDescent="0.4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3.5" customHeight="1" x14ac:dyDescent="0.4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3.5" customHeight="1" x14ac:dyDescent="0.4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3.5" customHeight="1" x14ac:dyDescent="0.4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3.5" customHeight="1" x14ac:dyDescent="0.4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3.5" customHeight="1" x14ac:dyDescent="0.4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3.5" customHeight="1" x14ac:dyDescent="0.4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3.5" customHeight="1" x14ac:dyDescent="0.4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3.5" customHeight="1" x14ac:dyDescent="0.4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3.5" customHeight="1" x14ac:dyDescent="0.4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3.5" customHeight="1" x14ac:dyDescent="0.4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3.5" customHeight="1" x14ac:dyDescent="0.4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3.5" customHeight="1" x14ac:dyDescent="0.4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3.5" customHeight="1" x14ac:dyDescent="0.4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3.5" customHeight="1" x14ac:dyDescent="0.4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3.5" customHeight="1" x14ac:dyDescent="0.4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3.5" customHeight="1" x14ac:dyDescent="0.4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3.5" customHeight="1" x14ac:dyDescent="0.4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3.5" customHeight="1" x14ac:dyDescent="0.4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3.5" customHeight="1" x14ac:dyDescent="0.4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3.5" customHeight="1" x14ac:dyDescent="0.4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3.5" customHeight="1" x14ac:dyDescent="0.4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3.5" customHeight="1" x14ac:dyDescent="0.4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3.5" customHeight="1" x14ac:dyDescent="0.4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3.5" customHeight="1" x14ac:dyDescent="0.4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3.5" customHeight="1" x14ac:dyDescent="0.4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3.5" customHeight="1" x14ac:dyDescent="0.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3.5" customHeight="1" x14ac:dyDescent="0.4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3.5" customHeight="1" x14ac:dyDescent="0.4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3.5" customHeight="1" x14ac:dyDescent="0.4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3.5" customHeight="1" x14ac:dyDescent="0.4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3.5" customHeight="1" x14ac:dyDescent="0.4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3.5" customHeight="1" x14ac:dyDescent="0.4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3.5" customHeight="1" x14ac:dyDescent="0.4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3.5" customHeight="1" x14ac:dyDescent="0.4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3.5" customHeight="1" x14ac:dyDescent="0.4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3.5" customHeight="1" x14ac:dyDescent="0.4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3.5" customHeight="1" x14ac:dyDescent="0.4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3.5" customHeight="1" x14ac:dyDescent="0.4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3.5" customHeight="1" x14ac:dyDescent="0.4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3.5" customHeight="1" x14ac:dyDescent="0.4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3.5" customHeight="1" x14ac:dyDescent="0.4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3.5" customHeight="1" x14ac:dyDescent="0.4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3.5" customHeight="1" x14ac:dyDescent="0.4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3.5" customHeight="1" x14ac:dyDescent="0.4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3.5" customHeight="1" x14ac:dyDescent="0.4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3.5" customHeight="1" x14ac:dyDescent="0.4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3.5" customHeight="1" x14ac:dyDescent="0.4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3.5" customHeight="1" x14ac:dyDescent="0.4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3.5" customHeight="1" x14ac:dyDescent="0.4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3.5" customHeight="1" x14ac:dyDescent="0.4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3.5" customHeight="1" x14ac:dyDescent="0.4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3.5" customHeight="1" x14ac:dyDescent="0.4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3.5" customHeight="1" x14ac:dyDescent="0.4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3.5" customHeight="1" x14ac:dyDescent="0.4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3.5" customHeight="1" x14ac:dyDescent="0.4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3.5" customHeight="1" x14ac:dyDescent="0.4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3.5" customHeight="1" x14ac:dyDescent="0.4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3.5" customHeight="1" x14ac:dyDescent="0.4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3.5" customHeight="1" x14ac:dyDescent="0.4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3.5" customHeight="1" x14ac:dyDescent="0.4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3.5" customHeight="1" x14ac:dyDescent="0.4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3.5" customHeight="1" x14ac:dyDescent="0.4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3.5" customHeight="1" x14ac:dyDescent="0.4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3.5" customHeight="1" x14ac:dyDescent="0.4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3.5" customHeight="1" x14ac:dyDescent="0.4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3.5" customHeight="1" x14ac:dyDescent="0.4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3.5" customHeight="1" x14ac:dyDescent="0.4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3.5" customHeight="1" x14ac:dyDescent="0.4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3.5" customHeight="1" x14ac:dyDescent="0.4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3.5" customHeight="1" x14ac:dyDescent="0.4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3.5" customHeight="1" x14ac:dyDescent="0.4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3.5" customHeight="1" x14ac:dyDescent="0.4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3.5" customHeight="1" x14ac:dyDescent="0.4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3.5" customHeight="1" x14ac:dyDescent="0.4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3.5" customHeight="1" x14ac:dyDescent="0.4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3.5" customHeight="1" x14ac:dyDescent="0.4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3.5" customHeight="1" x14ac:dyDescent="0.4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3.5" customHeight="1" x14ac:dyDescent="0.4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3.5" customHeight="1" x14ac:dyDescent="0.4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3.5" customHeight="1" x14ac:dyDescent="0.4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3.5" customHeight="1" x14ac:dyDescent="0.4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3.5" customHeight="1" x14ac:dyDescent="0.4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3.5" customHeight="1" x14ac:dyDescent="0.4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3.5" customHeight="1" x14ac:dyDescent="0.4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3.5" customHeight="1" x14ac:dyDescent="0.4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3.5" customHeight="1" x14ac:dyDescent="0.4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3.5" customHeight="1" x14ac:dyDescent="0.4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3.5" customHeight="1" x14ac:dyDescent="0.4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3.5" customHeight="1" x14ac:dyDescent="0.4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3.5" customHeight="1" x14ac:dyDescent="0.4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3.5" customHeight="1" x14ac:dyDescent="0.4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3.5" customHeight="1" x14ac:dyDescent="0.4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3.5" customHeight="1" x14ac:dyDescent="0.4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3.5" customHeight="1" x14ac:dyDescent="0.4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3.5" customHeight="1" x14ac:dyDescent="0.4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3.5" customHeight="1" x14ac:dyDescent="0.4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3.5" customHeight="1" x14ac:dyDescent="0.4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3.5" customHeight="1" x14ac:dyDescent="0.4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3.5" customHeight="1" x14ac:dyDescent="0.4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3.5" customHeight="1" x14ac:dyDescent="0.4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3.5" customHeight="1" x14ac:dyDescent="0.4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3.5" customHeight="1" x14ac:dyDescent="0.4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3.5" customHeight="1" x14ac:dyDescent="0.4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3.5" customHeight="1" x14ac:dyDescent="0.4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3.5" customHeight="1" x14ac:dyDescent="0.4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3.5" customHeight="1" x14ac:dyDescent="0.4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3.5" customHeight="1" x14ac:dyDescent="0.4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3.5" customHeight="1" x14ac:dyDescent="0.4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3.5" customHeight="1" x14ac:dyDescent="0.4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3.5" customHeight="1" x14ac:dyDescent="0.4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3.5" customHeight="1" x14ac:dyDescent="0.4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3.5" customHeight="1" x14ac:dyDescent="0.4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3.5" customHeight="1" x14ac:dyDescent="0.4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3.5" customHeight="1" x14ac:dyDescent="0.4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3.5" customHeight="1" x14ac:dyDescent="0.4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3.5" customHeight="1" x14ac:dyDescent="0.4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3.5" customHeight="1" x14ac:dyDescent="0.4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3.5" customHeight="1" x14ac:dyDescent="0.4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3.5" customHeight="1" x14ac:dyDescent="0.4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3.5" customHeight="1" x14ac:dyDescent="0.4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3.5" customHeight="1" x14ac:dyDescent="0.4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3.5" customHeight="1" x14ac:dyDescent="0.4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3.5" customHeight="1" x14ac:dyDescent="0.4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3.5" customHeight="1" x14ac:dyDescent="0.4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3.5" customHeight="1" x14ac:dyDescent="0.4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3.5" customHeight="1" x14ac:dyDescent="0.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3.5" customHeight="1" x14ac:dyDescent="0.4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3.5" customHeight="1" x14ac:dyDescent="0.4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3.5" customHeight="1" x14ac:dyDescent="0.4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3.5" customHeight="1" x14ac:dyDescent="0.4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3.5" customHeight="1" x14ac:dyDescent="0.4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3.5" customHeight="1" x14ac:dyDescent="0.4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3.5" customHeight="1" x14ac:dyDescent="0.4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3.5" customHeight="1" x14ac:dyDescent="0.4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3.5" customHeight="1" x14ac:dyDescent="0.4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3.5" customHeight="1" x14ac:dyDescent="0.4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3.5" customHeight="1" x14ac:dyDescent="0.4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3.5" customHeight="1" x14ac:dyDescent="0.4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3.5" customHeight="1" x14ac:dyDescent="0.4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3.5" customHeight="1" x14ac:dyDescent="0.4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3.5" customHeight="1" x14ac:dyDescent="0.4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3.5" customHeight="1" x14ac:dyDescent="0.4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3.5" customHeight="1" x14ac:dyDescent="0.4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3.5" customHeight="1" x14ac:dyDescent="0.4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3.5" customHeight="1" x14ac:dyDescent="0.4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3.5" customHeight="1" x14ac:dyDescent="0.4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3.5" customHeight="1" x14ac:dyDescent="0.4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3.5" customHeight="1" x14ac:dyDescent="0.4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3.5" customHeight="1" x14ac:dyDescent="0.4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3.5" customHeight="1" x14ac:dyDescent="0.4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3.5" customHeight="1" x14ac:dyDescent="0.4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3.5" customHeight="1" x14ac:dyDescent="0.4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3.5" customHeight="1" x14ac:dyDescent="0.4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3.5" customHeight="1" x14ac:dyDescent="0.4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3.5" customHeight="1" x14ac:dyDescent="0.4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3.5" customHeight="1" x14ac:dyDescent="0.4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3.5" customHeight="1" x14ac:dyDescent="0.4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3.5" customHeight="1" x14ac:dyDescent="0.4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3.5" customHeight="1" x14ac:dyDescent="0.4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3.5" customHeight="1" x14ac:dyDescent="0.4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3.5" customHeight="1" x14ac:dyDescent="0.4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3.5" customHeight="1" x14ac:dyDescent="0.4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3.5" customHeight="1" x14ac:dyDescent="0.4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3.5" customHeight="1" x14ac:dyDescent="0.4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3.5" customHeight="1" x14ac:dyDescent="0.4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3.5" customHeight="1" x14ac:dyDescent="0.4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3.5" customHeight="1" x14ac:dyDescent="0.4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3.5" customHeight="1" x14ac:dyDescent="0.4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3.5" customHeight="1" x14ac:dyDescent="0.4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3.5" customHeight="1" x14ac:dyDescent="0.4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3.5" customHeight="1" x14ac:dyDescent="0.4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3.5" customHeight="1" x14ac:dyDescent="0.4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3.5" customHeight="1" x14ac:dyDescent="0.4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3.5" customHeight="1" x14ac:dyDescent="0.4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3.5" customHeight="1" x14ac:dyDescent="0.4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3.5" customHeight="1" x14ac:dyDescent="0.4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3.5" customHeight="1" x14ac:dyDescent="0.4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3.5" customHeight="1" x14ac:dyDescent="0.4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3.5" customHeight="1" x14ac:dyDescent="0.4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3.5" customHeight="1" x14ac:dyDescent="0.4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3.5" customHeight="1" x14ac:dyDescent="0.4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3.5" customHeight="1" x14ac:dyDescent="0.4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3.5" customHeight="1" x14ac:dyDescent="0.4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3.5" customHeight="1" x14ac:dyDescent="0.4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3.5" customHeight="1" x14ac:dyDescent="0.4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3.5" customHeight="1" x14ac:dyDescent="0.4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3.5" customHeight="1" x14ac:dyDescent="0.4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3.5" customHeight="1" x14ac:dyDescent="0.4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3.5" customHeight="1" x14ac:dyDescent="0.4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3.5" customHeight="1" x14ac:dyDescent="0.4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3.5" customHeight="1" x14ac:dyDescent="0.4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3.5" customHeight="1" x14ac:dyDescent="0.4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3.5" customHeight="1" x14ac:dyDescent="0.4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3.5" customHeight="1" x14ac:dyDescent="0.4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3.5" customHeight="1" x14ac:dyDescent="0.4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3.5" customHeight="1" x14ac:dyDescent="0.4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3.5" customHeight="1" x14ac:dyDescent="0.4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3.5" customHeight="1" x14ac:dyDescent="0.4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3.5" customHeight="1" x14ac:dyDescent="0.4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3.5" customHeight="1" x14ac:dyDescent="0.4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3.5" customHeight="1" x14ac:dyDescent="0.4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3.5" customHeight="1" x14ac:dyDescent="0.4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3.5" customHeight="1" x14ac:dyDescent="0.4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3.5" customHeight="1" x14ac:dyDescent="0.4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3.5" customHeight="1" x14ac:dyDescent="0.4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3.5" customHeight="1" x14ac:dyDescent="0.4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3.5" customHeight="1" x14ac:dyDescent="0.4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3.5" customHeight="1" x14ac:dyDescent="0.4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3.5" customHeight="1" x14ac:dyDescent="0.4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3.5" customHeight="1" x14ac:dyDescent="0.4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3.5" customHeight="1" x14ac:dyDescent="0.4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3.5" customHeight="1" x14ac:dyDescent="0.4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3.5" customHeight="1" x14ac:dyDescent="0.4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3.5" customHeight="1" x14ac:dyDescent="0.4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3.5" customHeight="1" x14ac:dyDescent="0.4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3.5" customHeight="1" x14ac:dyDescent="0.4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3.5" customHeight="1" x14ac:dyDescent="0.4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3.5" customHeight="1" x14ac:dyDescent="0.4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3.5" customHeight="1" x14ac:dyDescent="0.4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3.5" customHeight="1" x14ac:dyDescent="0.4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3.5" customHeight="1" x14ac:dyDescent="0.4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3.5" customHeight="1" x14ac:dyDescent="0.4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3.5" customHeight="1" x14ac:dyDescent="0.4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3.5" customHeight="1" x14ac:dyDescent="0.4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3.5" customHeight="1" x14ac:dyDescent="0.4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3.5" customHeight="1" x14ac:dyDescent="0.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3.5" customHeight="1" x14ac:dyDescent="0.4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3.5" customHeight="1" x14ac:dyDescent="0.4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3.5" customHeight="1" x14ac:dyDescent="0.4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3.5" customHeight="1" x14ac:dyDescent="0.4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3.5" customHeight="1" x14ac:dyDescent="0.4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3.5" customHeight="1" x14ac:dyDescent="0.4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3.5" customHeight="1" x14ac:dyDescent="0.4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3.5" customHeight="1" x14ac:dyDescent="0.4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3.5" customHeight="1" x14ac:dyDescent="0.4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3.5" customHeight="1" x14ac:dyDescent="0.4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3.5" customHeight="1" x14ac:dyDescent="0.4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3.5" customHeight="1" x14ac:dyDescent="0.4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3.5" customHeight="1" x14ac:dyDescent="0.4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3.5" customHeight="1" x14ac:dyDescent="0.4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3.5" customHeight="1" x14ac:dyDescent="0.4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3.5" customHeight="1" x14ac:dyDescent="0.4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3.5" customHeight="1" x14ac:dyDescent="0.4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3.5" customHeight="1" x14ac:dyDescent="0.4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3.5" customHeight="1" x14ac:dyDescent="0.4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3.5" customHeight="1" x14ac:dyDescent="0.4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3.5" customHeight="1" x14ac:dyDescent="0.4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3.5" customHeight="1" x14ac:dyDescent="0.4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3.5" customHeight="1" x14ac:dyDescent="0.4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3.5" customHeight="1" x14ac:dyDescent="0.4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3.5" customHeight="1" x14ac:dyDescent="0.4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3.5" customHeight="1" x14ac:dyDescent="0.4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3.5" customHeight="1" x14ac:dyDescent="0.4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3.5" customHeight="1" x14ac:dyDescent="0.4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3.5" customHeight="1" x14ac:dyDescent="0.4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3.5" customHeight="1" x14ac:dyDescent="0.4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3.5" customHeight="1" x14ac:dyDescent="0.4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3.5" customHeight="1" x14ac:dyDescent="0.4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3.5" customHeight="1" x14ac:dyDescent="0.4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3.5" customHeight="1" x14ac:dyDescent="0.4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3.5" customHeight="1" x14ac:dyDescent="0.4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3.5" customHeight="1" x14ac:dyDescent="0.4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3.5" customHeight="1" x14ac:dyDescent="0.4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3.5" customHeight="1" x14ac:dyDescent="0.4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3.5" customHeight="1" x14ac:dyDescent="0.4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3.5" customHeight="1" x14ac:dyDescent="0.4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3.5" customHeight="1" x14ac:dyDescent="0.4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3.5" customHeight="1" x14ac:dyDescent="0.4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3.5" customHeight="1" x14ac:dyDescent="0.4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3.5" customHeight="1" x14ac:dyDescent="0.4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3.5" customHeight="1" x14ac:dyDescent="0.4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3.5" customHeight="1" x14ac:dyDescent="0.4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3.5" customHeight="1" x14ac:dyDescent="0.4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3.5" customHeight="1" x14ac:dyDescent="0.4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3.5" customHeight="1" x14ac:dyDescent="0.4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3.5" customHeight="1" x14ac:dyDescent="0.4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3.5" customHeight="1" x14ac:dyDescent="0.4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3.5" customHeight="1" x14ac:dyDescent="0.4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3.5" customHeight="1" x14ac:dyDescent="0.4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3.5" customHeight="1" x14ac:dyDescent="0.4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3.5" customHeight="1" x14ac:dyDescent="0.4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3.5" customHeight="1" x14ac:dyDescent="0.4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3.5" customHeight="1" x14ac:dyDescent="0.4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3.5" customHeight="1" x14ac:dyDescent="0.4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3.5" customHeight="1" x14ac:dyDescent="0.4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3.5" customHeight="1" x14ac:dyDescent="0.4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3.5" customHeight="1" x14ac:dyDescent="0.4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3.5" customHeight="1" x14ac:dyDescent="0.4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3.5" customHeight="1" x14ac:dyDescent="0.4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3.5" customHeight="1" x14ac:dyDescent="0.4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3.5" customHeight="1" x14ac:dyDescent="0.4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3.5" customHeight="1" x14ac:dyDescent="0.4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3.5" customHeight="1" x14ac:dyDescent="0.4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3.5" customHeight="1" x14ac:dyDescent="0.4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3.5" customHeight="1" x14ac:dyDescent="0.4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3.5" customHeight="1" x14ac:dyDescent="0.4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3.5" customHeight="1" x14ac:dyDescent="0.4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3.5" customHeight="1" x14ac:dyDescent="0.4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3.5" customHeight="1" x14ac:dyDescent="0.4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3.5" customHeight="1" x14ac:dyDescent="0.4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3.5" customHeight="1" x14ac:dyDescent="0.4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3.5" customHeight="1" x14ac:dyDescent="0.4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3.5" customHeight="1" x14ac:dyDescent="0.4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3.5" customHeight="1" x14ac:dyDescent="0.4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3.5" customHeight="1" x14ac:dyDescent="0.4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3.5" customHeight="1" x14ac:dyDescent="0.4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3.5" customHeight="1" x14ac:dyDescent="0.4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3.5" customHeight="1" x14ac:dyDescent="0.4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3.5" customHeight="1" x14ac:dyDescent="0.4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3.5" customHeight="1" x14ac:dyDescent="0.4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3.5" customHeight="1" x14ac:dyDescent="0.4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3.5" customHeight="1" x14ac:dyDescent="0.4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3.5" customHeight="1" x14ac:dyDescent="0.4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3.5" customHeight="1" x14ac:dyDescent="0.4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3.5" customHeight="1" x14ac:dyDescent="0.4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3.5" customHeight="1" x14ac:dyDescent="0.4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3.5" customHeight="1" x14ac:dyDescent="0.4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3.5" customHeight="1" x14ac:dyDescent="0.4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3.5" customHeight="1" x14ac:dyDescent="0.4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3.5" customHeight="1" x14ac:dyDescent="0.4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3.5" customHeight="1" x14ac:dyDescent="0.4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3.5" customHeight="1" x14ac:dyDescent="0.4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3.5" customHeight="1" x14ac:dyDescent="0.4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3.5" customHeight="1" x14ac:dyDescent="0.4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3.5" customHeight="1" x14ac:dyDescent="0.4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3.5" customHeight="1" x14ac:dyDescent="0.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3.5" customHeight="1" x14ac:dyDescent="0.4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3.5" customHeight="1" x14ac:dyDescent="0.4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3.5" customHeight="1" x14ac:dyDescent="0.4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3.5" customHeight="1" x14ac:dyDescent="0.4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3.5" customHeight="1" x14ac:dyDescent="0.4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3.5" customHeight="1" x14ac:dyDescent="0.4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3.5" customHeight="1" x14ac:dyDescent="0.4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3.5" customHeight="1" x14ac:dyDescent="0.4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3.5" customHeight="1" x14ac:dyDescent="0.4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3.5" customHeight="1" x14ac:dyDescent="0.4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3.5" customHeight="1" x14ac:dyDescent="0.4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3.5" customHeight="1" x14ac:dyDescent="0.4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3.5" customHeight="1" x14ac:dyDescent="0.4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3.5" customHeight="1" x14ac:dyDescent="0.4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3.5" customHeight="1" x14ac:dyDescent="0.4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3.5" customHeight="1" x14ac:dyDescent="0.4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3.5" customHeight="1" x14ac:dyDescent="0.4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3.5" customHeight="1" x14ac:dyDescent="0.4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3.5" customHeight="1" x14ac:dyDescent="0.4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3.5" customHeight="1" x14ac:dyDescent="0.4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3.5" customHeight="1" x14ac:dyDescent="0.4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3.5" customHeight="1" x14ac:dyDescent="0.4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3.5" customHeight="1" x14ac:dyDescent="0.4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3.5" customHeight="1" x14ac:dyDescent="0.4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3.5" customHeight="1" x14ac:dyDescent="0.4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3.5" customHeight="1" x14ac:dyDescent="0.4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3.5" customHeight="1" x14ac:dyDescent="0.4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3.5" customHeight="1" x14ac:dyDescent="0.4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3.5" customHeight="1" x14ac:dyDescent="0.4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3.5" customHeight="1" x14ac:dyDescent="0.4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3.5" customHeight="1" x14ac:dyDescent="0.4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3.5" customHeight="1" x14ac:dyDescent="0.4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3.5" customHeight="1" x14ac:dyDescent="0.4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3.5" customHeight="1" x14ac:dyDescent="0.4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3.5" customHeight="1" x14ac:dyDescent="0.4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3.5" customHeight="1" x14ac:dyDescent="0.4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3.5" customHeight="1" x14ac:dyDescent="0.4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3.5" customHeight="1" x14ac:dyDescent="0.4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sheetData>
  <hyperlinks>
    <hyperlink ref="B2" r:id="rId1" xr:uid="{00000000-0004-0000-0A00-000000000000}"/>
  </hyperlinks>
  <pageMargins left="0.7" right="0.7" top="0.75" bottom="0.75" header="0" footer="0"/>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989"/>
  <sheetViews>
    <sheetView workbookViewId="0"/>
  </sheetViews>
  <sheetFormatPr defaultColWidth="12.625" defaultRowHeight="15" customHeight="1" x14ac:dyDescent="0.35"/>
  <cols>
    <col min="1" max="1" width="14.75" customWidth="1"/>
    <col min="2" max="2" width="21.375" customWidth="1"/>
    <col min="3" max="5" width="14.75" customWidth="1"/>
    <col min="6" max="26" width="7.75" customWidth="1"/>
  </cols>
  <sheetData>
    <row r="1" spans="1:5" ht="13.5" customHeight="1" x14ac:dyDescent="0.45">
      <c r="A1" s="2" t="s">
        <v>481</v>
      </c>
      <c r="B1" s="48" t="s">
        <v>482</v>
      </c>
      <c r="C1" s="49" t="s">
        <v>483</v>
      </c>
      <c r="D1" s="50" t="s">
        <v>484</v>
      </c>
      <c r="E1" s="48" t="s">
        <v>485</v>
      </c>
    </row>
    <row r="2" spans="1:5" ht="13.5" customHeight="1" x14ac:dyDescent="0.45">
      <c r="A2" s="4" t="s">
        <v>486</v>
      </c>
      <c r="B2" s="42">
        <v>7</v>
      </c>
      <c r="C2" s="4">
        <f>A15</f>
        <v>12092</v>
      </c>
      <c r="D2" s="51">
        <v>163464</v>
      </c>
      <c r="E2" s="42">
        <v>5.0728971428571423</v>
      </c>
    </row>
    <row r="3" spans="1:5" ht="13.5" customHeight="1" x14ac:dyDescent="0.45">
      <c r="A3" s="4" t="s">
        <v>487</v>
      </c>
      <c r="B3" s="42">
        <v>21</v>
      </c>
      <c r="C3" s="4">
        <f>A12</f>
        <v>10506</v>
      </c>
      <c r="D3" s="51">
        <v>5507</v>
      </c>
      <c r="E3" s="42">
        <v>0.10506</v>
      </c>
    </row>
    <row r="4" spans="1:5" ht="13.5" customHeight="1" x14ac:dyDescent="0.45">
      <c r="A4" s="4" t="s">
        <v>488</v>
      </c>
      <c r="B4" s="42">
        <v>546</v>
      </c>
      <c r="C4" s="4">
        <f>B8</f>
        <v>1334</v>
      </c>
      <c r="D4" s="51">
        <v>12293</v>
      </c>
      <c r="E4" s="42">
        <v>0.1951114285714286</v>
      </c>
    </row>
    <row r="5" spans="1:5" ht="13.5" customHeight="1" x14ac:dyDescent="0.35"/>
    <row r="6" spans="1:5" ht="13.5" customHeight="1" x14ac:dyDescent="0.45">
      <c r="A6" s="6" t="s">
        <v>489</v>
      </c>
    </row>
    <row r="7" spans="1:5" ht="13.5" customHeight="1" x14ac:dyDescent="0.45">
      <c r="A7" s="6" t="s">
        <v>490</v>
      </c>
    </row>
    <row r="8" spans="1:5" ht="13.5" customHeight="1" x14ac:dyDescent="0.45">
      <c r="A8" s="6" t="s">
        <v>491</v>
      </c>
      <c r="B8" s="6">
        <v>1334</v>
      </c>
      <c r="C8" s="7" t="s">
        <v>492</v>
      </c>
    </row>
    <row r="9" spans="1:5" ht="13.5" customHeight="1" x14ac:dyDescent="0.35"/>
    <row r="10" spans="1:5" ht="13.5" customHeight="1" x14ac:dyDescent="0.35">
      <c r="A10" s="7" t="s">
        <v>41</v>
      </c>
    </row>
    <row r="11" spans="1:5" ht="13.5" customHeight="1" x14ac:dyDescent="0.45">
      <c r="A11" s="4" t="s">
        <v>493</v>
      </c>
    </row>
    <row r="12" spans="1:5" ht="13.5" customHeight="1" x14ac:dyDescent="0.45">
      <c r="A12" s="4">
        <v>10506</v>
      </c>
    </row>
    <row r="13" spans="1:5" ht="13.5" customHeight="1" x14ac:dyDescent="0.35">
      <c r="A13" s="12" t="s">
        <v>455</v>
      </c>
    </row>
    <row r="14" spans="1:5" ht="13.5" customHeight="1" x14ac:dyDescent="0.35">
      <c r="A14" s="12" t="s">
        <v>458</v>
      </c>
    </row>
    <row r="15" spans="1:5" ht="13.5" customHeight="1" x14ac:dyDescent="0.35">
      <c r="A15" s="12">
        <v>12092</v>
      </c>
    </row>
    <row r="16" spans="1:5" ht="13.5" customHeight="1" x14ac:dyDescent="0.35">
      <c r="A16" s="12"/>
    </row>
    <row r="17" spans="1:1" ht="13.5" customHeight="1" x14ac:dyDescent="0.35">
      <c r="A17" s="12"/>
    </row>
    <row r="18" spans="1:1" ht="13.5" customHeight="1" x14ac:dyDescent="0.35">
      <c r="A18" s="12"/>
    </row>
    <row r="19" spans="1:1" ht="13.5" customHeight="1" x14ac:dyDescent="0.35">
      <c r="A19" s="45"/>
    </row>
    <row r="20" spans="1:1" ht="13.5" customHeight="1" x14ac:dyDescent="0.35"/>
    <row r="21" spans="1:1" ht="13.5" customHeight="1" x14ac:dyDescent="0.35"/>
    <row r="22" spans="1:1" ht="13.5" customHeight="1" x14ac:dyDescent="0.35"/>
    <row r="23" spans="1:1" ht="13.5" customHeight="1" x14ac:dyDescent="0.35"/>
    <row r="24" spans="1:1" ht="13.5" customHeight="1" x14ac:dyDescent="0.35"/>
    <row r="25" spans="1:1" ht="13.5" customHeight="1" x14ac:dyDescent="0.35"/>
    <row r="26" spans="1:1" ht="13.5" customHeight="1" x14ac:dyDescent="0.35"/>
    <row r="27" spans="1:1" ht="13.5" customHeight="1" x14ac:dyDescent="0.35"/>
    <row r="28" spans="1:1" ht="13.5" customHeight="1" x14ac:dyDescent="0.35"/>
    <row r="29" spans="1:1" ht="13.5" customHeight="1" x14ac:dyDescent="0.35"/>
    <row r="30" spans="1:1" ht="13.5" customHeight="1" x14ac:dyDescent="0.35"/>
    <row r="31" spans="1:1" ht="13.5" customHeight="1" x14ac:dyDescent="0.35"/>
    <row r="32" spans="1:1" ht="13.5" customHeight="1" x14ac:dyDescent="0.35"/>
    <row r="33" ht="13.5" customHeight="1" x14ac:dyDescent="0.35"/>
    <row r="34" ht="13.5" customHeight="1" x14ac:dyDescent="0.35"/>
    <row r="35" ht="13.5" customHeight="1" x14ac:dyDescent="0.35"/>
    <row r="36" ht="13.5" customHeight="1" x14ac:dyDescent="0.35"/>
    <row r="37" ht="13.5" customHeight="1" x14ac:dyDescent="0.35"/>
    <row r="38" ht="13.5" customHeight="1" x14ac:dyDescent="0.35"/>
    <row r="39" ht="13.5" customHeight="1" x14ac:dyDescent="0.35"/>
    <row r="40" ht="13.5" customHeight="1" x14ac:dyDescent="0.35"/>
    <row r="41" ht="13.5" customHeight="1" x14ac:dyDescent="0.35"/>
    <row r="42" ht="13.5" customHeight="1" x14ac:dyDescent="0.35"/>
    <row r="43" ht="13.5" customHeight="1" x14ac:dyDescent="0.35"/>
    <row r="44" ht="13.5" customHeight="1" x14ac:dyDescent="0.35"/>
    <row r="45" ht="13.5" customHeight="1" x14ac:dyDescent="0.35"/>
    <row r="46" ht="13.5" customHeight="1" x14ac:dyDescent="0.35"/>
    <row r="47" ht="13.5" customHeight="1" x14ac:dyDescent="0.35"/>
    <row r="48" ht="13.5" customHeight="1" x14ac:dyDescent="0.35"/>
    <row r="49" ht="13.5" customHeight="1" x14ac:dyDescent="0.35"/>
    <row r="50" ht="13.5" customHeight="1" x14ac:dyDescent="0.35"/>
    <row r="51" ht="13.5" customHeight="1" x14ac:dyDescent="0.35"/>
    <row r="52" ht="13.5" customHeight="1" x14ac:dyDescent="0.35"/>
    <row r="53" ht="13.5" customHeight="1" x14ac:dyDescent="0.35"/>
    <row r="54" ht="13.5" customHeight="1" x14ac:dyDescent="0.35"/>
    <row r="55" ht="13.5" customHeight="1" x14ac:dyDescent="0.35"/>
    <row r="56" ht="13.5" customHeight="1" x14ac:dyDescent="0.35"/>
    <row r="57" ht="13.5" customHeight="1" x14ac:dyDescent="0.35"/>
    <row r="58" ht="13.5" customHeight="1" x14ac:dyDescent="0.35"/>
    <row r="59" ht="13.5" customHeight="1" x14ac:dyDescent="0.35"/>
    <row r="60" ht="13.5" customHeight="1" x14ac:dyDescent="0.35"/>
    <row r="61" ht="13.5" customHeight="1" x14ac:dyDescent="0.35"/>
    <row r="62" ht="13.5" customHeight="1" x14ac:dyDescent="0.35"/>
    <row r="63" ht="13.5" customHeight="1" x14ac:dyDescent="0.35"/>
    <row r="64"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row r="119" ht="13.5" customHeight="1" x14ac:dyDescent="0.35"/>
    <row r="120" ht="13.5" customHeight="1" x14ac:dyDescent="0.35"/>
    <row r="121" ht="13.5" customHeight="1" x14ac:dyDescent="0.35"/>
    <row r="122" ht="13.5" customHeight="1" x14ac:dyDescent="0.35"/>
    <row r="123" ht="13.5" customHeight="1" x14ac:dyDescent="0.35"/>
    <row r="124" ht="13.5" customHeight="1" x14ac:dyDescent="0.35"/>
    <row r="125" ht="13.5" customHeight="1" x14ac:dyDescent="0.35"/>
    <row r="126" ht="13.5" customHeight="1" x14ac:dyDescent="0.35"/>
    <row r="127" ht="13.5" customHeight="1" x14ac:dyDescent="0.35"/>
    <row r="128" ht="13.5" customHeight="1" x14ac:dyDescent="0.35"/>
    <row r="129" ht="13.5" customHeight="1" x14ac:dyDescent="0.35"/>
    <row r="130" ht="13.5" customHeight="1" x14ac:dyDescent="0.35"/>
    <row r="131" ht="13.5" customHeight="1" x14ac:dyDescent="0.35"/>
    <row r="132" ht="13.5" customHeight="1" x14ac:dyDescent="0.35"/>
    <row r="133" ht="13.5" customHeight="1" x14ac:dyDescent="0.35"/>
    <row r="134" ht="13.5" customHeight="1" x14ac:dyDescent="0.35"/>
    <row r="135" ht="13.5" customHeight="1" x14ac:dyDescent="0.35"/>
    <row r="136" ht="13.5" customHeight="1" x14ac:dyDescent="0.35"/>
    <row r="137" ht="13.5" customHeight="1" x14ac:dyDescent="0.35"/>
    <row r="138" ht="13.5" customHeight="1" x14ac:dyDescent="0.35"/>
    <row r="139" ht="13.5" customHeight="1" x14ac:dyDescent="0.35"/>
    <row r="140" ht="13.5" customHeight="1" x14ac:dyDescent="0.35"/>
    <row r="141" ht="13.5" customHeight="1" x14ac:dyDescent="0.35"/>
    <row r="142" ht="13.5" customHeight="1" x14ac:dyDescent="0.35"/>
    <row r="143" ht="13.5" customHeight="1" x14ac:dyDescent="0.35"/>
    <row r="144" ht="13.5" customHeight="1" x14ac:dyDescent="0.35"/>
    <row r="145" ht="13.5" customHeight="1" x14ac:dyDescent="0.35"/>
    <row r="146" ht="13.5" customHeight="1" x14ac:dyDescent="0.35"/>
    <row r="147" ht="13.5" customHeight="1" x14ac:dyDescent="0.35"/>
    <row r="148" ht="13.5" customHeight="1" x14ac:dyDescent="0.35"/>
    <row r="149" ht="13.5" customHeight="1" x14ac:dyDescent="0.35"/>
    <row r="150" ht="13.5" customHeight="1" x14ac:dyDescent="0.35"/>
    <row r="151" ht="13.5" customHeight="1" x14ac:dyDescent="0.35"/>
    <row r="152" ht="13.5" customHeight="1" x14ac:dyDescent="0.35"/>
    <row r="153" ht="13.5" customHeight="1" x14ac:dyDescent="0.35"/>
    <row r="154" ht="13.5" customHeight="1" x14ac:dyDescent="0.35"/>
    <row r="155" ht="13.5" customHeight="1" x14ac:dyDescent="0.35"/>
    <row r="156" ht="13.5" customHeight="1" x14ac:dyDescent="0.35"/>
    <row r="157" ht="13.5" customHeight="1" x14ac:dyDescent="0.35"/>
    <row r="158" ht="13.5" customHeight="1" x14ac:dyDescent="0.35"/>
    <row r="159" ht="13.5" customHeight="1" x14ac:dyDescent="0.35"/>
    <row r="160" ht="13.5" customHeight="1" x14ac:dyDescent="0.35"/>
    <row r="161" ht="13.5" customHeight="1" x14ac:dyDescent="0.35"/>
    <row r="162" ht="13.5" customHeight="1" x14ac:dyDescent="0.35"/>
    <row r="163" ht="13.5" customHeight="1" x14ac:dyDescent="0.35"/>
    <row r="164" ht="13.5" customHeight="1" x14ac:dyDescent="0.35"/>
    <row r="165" ht="13.5" customHeight="1" x14ac:dyDescent="0.35"/>
    <row r="166" ht="13.5" customHeight="1" x14ac:dyDescent="0.35"/>
    <row r="167" ht="13.5" customHeight="1" x14ac:dyDescent="0.35"/>
    <row r="168" ht="13.5" customHeight="1" x14ac:dyDescent="0.35"/>
    <row r="169" ht="13.5" customHeight="1" x14ac:dyDescent="0.35"/>
    <row r="170" ht="13.5" customHeight="1" x14ac:dyDescent="0.35"/>
    <row r="171" ht="13.5" customHeight="1" x14ac:dyDescent="0.35"/>
    <row r="172" ht="13.5" customHeight="1" x14ac:dyDescent="0.35"/>
    <row r="173" ht="13.5" customHeight="1" x14ac:dyDescent="0.35"/>
    <row r="174" ht="13.5" customHeight="1" x14ac:dyDescent="0.35"/>
    <row r="175" ht="13.5" customHeight="1" x14ac:dyDescent="0.35"/>
    <row r="176" ht="13.5" customHeight="1" x14ac:dyDescent="0.35"/>
    <row r="177" ht="13.5" customHeight="1" x14ac:dyDescent="0.35"/>
    <row r="178" ht="13.5" customHeight="1" x14ac:dyDescent="0.35"/>
    <row r="179" ht="13.5" customHeight="1" x14ac:dyDescent="0.35"/>
    <row r="180" ht="13.5" customHeight="1" x14ac:dyDescent="0.35"/>
    <row r="181" ht="13.5" customHeight="1" x14ac:dyDescent="0.35"/>
    <row r="182" ht="13.5" customHeight="1" x14ac:dyDescent="0.35"/>
    <row r="183" ht="13.5" customHeight="1" x14ac:dyDescent="0.35"/>
    <row r="184" ht="13.5" customHeight="1" x14ac:dyDescent="0.35"/>
    <row r="185" ht="13.5" customHeight="1" x14ac:dyDescent="0.35"/>
    <row r="186" ht="13.5" customHeight="1" x14ac:dyDescent="0.35"/>
    <row r="187" ht="13.5" customHeight="1" x14ac:dyDescent="0.35"/>
    <row r="188" ht="13.5" customHeight="1" x14ac:dyDescent="0.35"/>
    <row r="189" ht="13.5" customHeight="1" x14ac:dyDescent="0.35"/>
    <row r="190" ht="13.5" customHeight="1" x14ac:dyDescent="0.35"/>
    <row r="191" ht="13.5" customHeight="1" x14ac:dyDescent="0.35"/>
    <row r="192" ht="13.5" customHeight="1" x14ac:dyDescent="0.35"/>
    <row r="193" ht="13.5" customHeight="1" x14ac:dyDescent="0.35"/>
    <row r="194" ht="13.5" customHeight="1" x14ac:dyDescent="0.35"/>
    <row r="195" ht="13.5" customHeight="1" x14ac:dyDescent="0.35"/>
    <row r="196" ht="13.5" customHeight="1" x14ac:dyDescent="0.35"/>
    <row r="197" ht="13.5" customHeight="1" x14ac:dyDescent="0.35"/>
    <row r="198" ht="13.5" customHeight="1" x14ac:dyDescent="0.35"/>
    <row r="199" ht="13.5" customHeight="1" x14ac:dyDescent="0.35"/>
    <row r="200" ht="13.5" customHeight="1" x14ac:dyDescent="0.35"/>
    <row r="201" ht="13.5" customHeight="1" x14ac:dyDescent="0.35"/>
    <row r="202" ht="13.5" customHeight="1" x14ac:dyDescent="0.35"/>
    <row r="203" ht="13.5" customHeight="1" x14ac:dyDescent="0.35"/>
    <row r="204" ht="13.5" customHeight="1" x14ac:dyDescent="0.35"/>
    <row r="205" ht="13.5" customHeight="1" x14ac:dyDescent="0.35"/>
    <row r="206" ht="13.5" customHeight="1" x14ac:dyDescent="0.35"/>
    <row r="207" ht="13.5" customHeight="1" x14ac:dyDescent="0.35"/>
    <row r="208" ht="13.5" customHeight="1" x14ac:dyDescent="0.35"/>
    <row r="209" ht="13.5" customHeight="1" x14ac:dyDescent="0.35"/>
    <row r="210" ht="13.5" customHeight="1" x14ac:dyDescent="0.35"/>
    <row r="211" ht="13.5" customHeight="1" x14ac:dyDescent="0.35"/>
    <row r="212" ht="13.5" customHeight="1" x14ac:dyDescent="0.35"/>
    <row r="213" ht="13.5" customHeight="1" x14ac:dyDescent="0.35"/>
    <row r="214" ht="13.5" customHeight="1" x14ac:dyDescent="0.35"/>
    <row r="215" ht="13.5" customHeight="1" x14ac:dyDescent="0.35"/>
    <row r="216" ht="13.5" customHeight="1" x14ac:dyDescent="0.35"/>
    <row r="217" ht="13.5" customHeight="1" x14ac:dyDescent="0.35"/>
    <row r="218" ht="13.5" customHeight="1" x14ac:dyDescent="0.35"/>
    <row r="219" ht="13.5" customHeight="1" x14ac:dyDescent="0.35"/>
    <row r="220" ht="13.5" customHeight="1" x14ac:dyDescent="0.35"/>
    <row r="221" ht="13.5" customHeight="1" x14ac:dyDescent="0.35"/>
    <row r="222" ht="13.5" customHeight="1" x14ac:dyDescent="0.35"/>
    <row r="223" ht="13.5" customHeight="1" x14ac:dyDescent="0.35"/>
    <row r="224" ht="13.5" customHeight="1" x14ac:dyDescent="0.35"/>
    <row r="225" ht="13.5" customHeight="1" x14ac:dyDescent="0.35"/>
    <row r="226" ht="13.5" customHeight="1" x14ac:dyDescent="0.35"/>
    <row r="227" ht="13.5" customHeight="1" x14ac:dyDescent="0.35"/>
    <row r="228" ht="13.5" customHeight="1" x14ac:dyDescent="0.35"/>
    <row r="229" ht="13.5" customHeight="1" x14ac:dyDescent="0.35"/>
    <row r="230" ht="13.5" customHeight="1" x14ac:dyDescent="0.35"/>
    <row r="231" ht="13.5" customHeight="1" x14ac:dyDescent="0.35"/>
    <row r="232" ht="13.5" customHeight="1" x14ac:dyDescent="0.35"/>
    <row r="233" ht="13.5" customHeight="1" x14ac:dyDescent="0.35"/>
    <row r="234" ht="13.5" customHeight="1" x14ac:dyDescent="0.35"/>
    <row r="235" ht="13.5" customHeight="1" x14ac:dyDescent="0.35"/>
    <row r="236" ht="13.5" customHeight="1" x14ac:dyDescent="0.35"/>
    <row r="237" ht="13.5" customHeight="1" x14ac:dyDescent="0.35"/>
    <row r="238" ht="13.5" customHeight="1" x14ac:dyDescent="0.35"/>
    <row r="239" ht="13.5" customHeight="1" x14ac:dyDescent="0.35"/>
    <row r="240" ht="13.5" customHeight="1" x14ac:dyDescent="0.35"/>
    <row r="241" ht="13.5" customHeight="1" x14ac:dyDescent="0.35"/>
    <row r="242" ht="13.5" customHeight="1" x14ac:dyDescent="0.35"/>
    <row r="243" ht="13.5" customHeight="1" x14ac:dyDescent="0.35"/>
    <row r="244" ht="13.5" customHeight="1" x14ac:dyDescent="0.35"/>
    <row r="245" ht="13.5" customHeight="1" x14ac:dyDescent="0.35"/>
    <row r="246" ht="13.5" customHeight="1" x14ac:dyDescent="0.35"/>
    <row r="247" ht="13.5" customHeight="1" x14ac:dyDescent="0.35"/>
    <row r="248" ht="13.5" customHeight="1" x14ac:dyDescent="0.35"/>
    <row r="249" ht="13.5" customHeight="1" x14ac:dyDescent="0.35"/>
    <row r="250" ht="13.5" customHeight="1" x14ac:dyDescent="0.35"/>
    <row r="251" ht="13.5" customHeight="1" x14ac:dyDescent="0.35"/>
    <row r="252" ht="13.5" customHeight="1" x14ac:dyDescent="0.35"/>
    <row r="253" ht="13.5" customHeight="1" x14ac:dyDescent="0.35"/>
    <row r="254" ht="13.5" customHeight="1" x14ac:dyDescent="0.35"/>
    <row r="255" ht="13.5" customHeight="1" x14ac:dyDescent="0.35"/>
    <row r="256" ht="13.5" customHeight="1" x14ac:dyDescent="0.35"/>
    <row r="257" ht="13.5" customHeight="1" x14ac:dyDescent="0.35"/>
    <row r="258" ht="13.5" customHeight="1" x14ac:dyDescent="0.35"/>
    <row r="259" ht="13.5" customHeight="1" x14ac:dyDescent="0.35"/>
    <row r="260" ht="13.5" customHeight="1" x14ac:dyDescent="0.35"/>
    <row r="261" ht="13.5" customHeight="1" x14ac:dyDescent="0.35"/>
    <row r="262" ht="13.5" customHeight="1" x14ac:dyDescent="0.35"/>
    <row r="263" ht="13.5" customHeight="1" x14ac:dyDescent="0.35"/>
    <row r="264" ht="13.5" customHeight="1" x14ac:dyDescent="0.35"/>
    <row r="265" ht="13.5" customHeight="1" x14ac:dyDescent="0.35"/>
    <row r="266" ht="13.5" customHeight="1" x14ac:dyDescent="0.35"/>
    <row r="267" ht="13.5" customHeight="1" x14ac:dyDescent="0.35"/>
    <row r="268" ht="13.5" customHeight="1" x14ac:dyDescent="0.35"/>
    <row r="269" ht="13.5" customHeight="1" x14ac:dyDescent="0.35"/>
    <row r="270" ht="13.5" customHeight="1" x14ac:dyDescent="0.35"/>
    <row r="271" ht="13.5" customHeight="1" x14ac:dyDescent="0.35"/>
    <row r="272" ht="13.5" customHeight="1" x14ac:dyDescent="0.35"/>
    <row r="273" ht="13.5" customHeight="1" x14ac:dyDescent="0.35"/>
    <row r="274" ht="13.5" customHeight="1" x14ac:dyDescent="0.35"/>
    <row r="275" ht="13.5" customHeight="1" x14ac:dyDescent="0.35"/>
    <row r="276" ht="13.5" customHeight="1" x14ac:dyDescent="0.35"/>
    <row r="277" ht="13.5" customHeight="1" x14ac:dyDescent="0.35"/>
    <row r="278" ht="13.5" customHeight="1" x14ac:dyDescent="0.35"/>
    <row r="279" ht="13.5" customHeight="1" x14ac:dyDescent="0.35"/>
    <row r="280" ht="13.5" customHeight="1" x14ac:dyDescent="0.35"/>
    <row r="281" ht="13.5" customHeight="1" x14ac:dyDescent="0.35"/>
    <row r="282" ht="13.5" customHeight="1" x14ac:dyDescent="0.35"/>
    <row r="283" ht="13.5" customHeight="1" x14ac:dyDescent="0.35"/>
    <row r="284" ht="13.5" customHeight="1" x14ac:dyDescent="0.35"/>
    <row r="285" ht="13.5" customHeight="1" x14ac:dyDescent="0.35"/>
    <row r="286" ht="13.5" customHeight="1" x14ac:dyDescent="0.35"/>
    <row r="287" ht="13.5" customHeight="1" x14ac:dyDescent="0.35"/>
    <row r="288" ht="13.5" customHeight="1" x14ac:dyDescent="0.35"/>
    <row r="289" ht="13.5" customHeight="1" x14ac:dyDescent="0.35"/>
    <row r="290" ht="13.5" customHeight="1" x14ac:dyDescent="0.35"/>
    <row r="291" ht="13.5" customHeight="1" x14ac:dyDescent="0.35"/>
    <row r="292" ht="13.5" customHeight="1" x14ac:dyDescent="0.35"/>
    <row r="293" ht="13.5" customHeight="1" x14ac:dyDescent="0.35"/>
    <row r="294" ht="13.5" customHeight="1" x14ac:dyDescent="0.35"/>
    <row r="295" ht="13.5" customHeight="1" x14ac:dyDescent="0.35"/>
    <row r="296" ht="13.5" customHeight="1" x14ac:dyDescent="0.35"/>
    <row r="297" ht="13.5" customHeight="1" x14ac:dyDescent="0.35"/>
    <row r="298" ht="13.5" customHeight="1" x14ac:dyDescent="0.35"/>
    <row r="299" ht="13.5" customHeight="1" x14ac:dyDescent="0.35"/>
    <row r="300" ht="13.5" customHeight="1" x14ac:dyDescent="0.35"/>
    <row r="301" ht="13.5" customHeight="1" x14ac:dyDescent="0.35"/>
    <row r="302" ht="13.5" customHeight="1" x14ac:dyDescent="0.35"/>
    <row r="303" ht="13.5" customHeight="1" x14ac:dyDescent="0.35"/>
    <row r="304" ht="13.5" customHeight="1" x14ac:dyDescent="0.35"/>
    <row r="305" ht="13.5" customHeight="1" x14ac:dyDescent="0.35"/>
    <row r="306" ht="13.5" customHeight="1" x14ac:dyDescent="0.35"/>
    <row r="307" ht="13.5" customHeight="1" x14ac:dyDescent="0.35"/>
    <row r="308" ht="13.5" customHeight="1" x14ac:dyDescent="0.35"/>
    <row r="309" ht="13.5" customHeight="1" x14ac:dyDescent="0.35"/>
    <row r="310" ht="13.5" customHeight="1" x14ac:dyDescent="0.35"/>
    <row r="311" ht="13.5" customHeight="1" x14ac:dyDescent="0.35"/>
    <row r="312" ht="13.5" customHeight="1" x14ac:dyDescent="0.35"/>
    <row r="313" ht="13.5" customHeight="1" x14ac:dyDescent="0.35"/>
    <row r="314" ht="13.5" customHeight="1" x14ac:dyDescent="0.35"/>
    <row r="315" ht="13.5" customHeight="1" x14ac:dyDescent="0.35"/>
    <row r="316" ht="13.5" customHeight="1" x14ac:dyDescent="0.35"/>
    <row r="317" ht="13.5" customHeight="1" x14ac:dyDescent="0.35"/>
    <row r="318" ht="13.5" customHeight="1" x14ac:dyDescent="0.35"/>
    <row r="319" ht="13.5" customHeight="1" x14ac:dyDescent="0.35"/>
    <row r="320" ht="13.5" customHeight="1" x14ac:dyDescent="0.35"/>
    <row r="321" ht="13.5" customHeight="1" x14ac:dyDescent="0.35"/>
    <row r="322" ht="13.5" customHeight="1" x14ac:dyDescent="0.35"/>
    <row r="323" ht="13.5" customHeight="1" x14ac:dyDescent="0.35"/>
    <row r="324" ht="13.5" customHeight="1" x14ac:dyDescent="0.35"/>
    <row r="325" ht="13.5" customHeight="1" x14ac:dyDescent="0.35"/>
    <row r="326" ht="13.5" customHeight="1" x14ac:dyDescent="0.35"/>
    <row r="327" ht="13.5" customHeight="1" x14ac:dyDescent="0.35"/>
    <row r="328" ht="13.5" customHeight="1" x14ac:dyDescent="0.35"/>
    <row r="329" ht="13.5" customHeight="1" x14ac:dyDescent="0.35"/>
    <row r="330" ht="13.5" customHeight="1" x14ac:dyDescent="0.35"/>
    <row r="331" ht="13.5" customHeight="1" x14ac:dyDescent="0.35"/>
    <row r="332" ht="13.5" customHeight="1" x14ac:dyDescent="0.35"/>
    <row r="333" ht="13.5" customHeight="1" x14ac:dyDescent="0.35"/>
    <row r="334" ht="13.5" customHeight="1" x14ac:dyDescent="0.35"/>
    <row r="335" ht="13.5" customHeight="1" x14ac:dyDescent="0.35"/>
    <row r="336" ht="13.5" customHeight="1" x14ac:dyDescent="0.35"/>
    <row r="337" ht="13.5" customHeight="1" x14ac:dyDescent="0.35"/>
    <row r="338" ht="13.5" customHeight="1" x14ac:dyDescent="0.35"/>
    <row r="339" ht="13.5" customHeight="1" x14ac:dyDescent="0.35"/>
    <row r="340" ht="13.5" customHeight="1" x14ac:dyDescent="0.35"/>
    <row r="341" ht="13.5" customHeight="1" x14ac:dyDescent="0.35"/>
    <row r="342" ht="13.5" customHeight="1" x14ac:dyDescent="0.35"/>
    <row r="343" ht="13.5" customHeight="1" x14ac:dyDescent="0.35"/>
    <row r="344" ht="13.5" customHeight="1" x14ac:dyDescent="0.35"/>
    <row r="345" ht="13.5" customHeight="1" x14ac:dyDescent="0.35"/>
    <row r="346" ht="13.5" customHeight="1" x14ac:dyDescent="0.35"/>
    <row r="347" ht="13.5" customHeight="1" x14ac:dyDescent="0.35"/>
    <row r="348" ht="13.5" customHeight="1" x14ac:dyDescent="0.35"/>
    <row r="349" ht="13.5" customHeight="1" x14ac:dyDescent="0.35"/>
    <row r="350" ht="13.5" customHeight="1" x14ac:dyDescent="0.35"/>
    <row r="351" ht="13.5" customHeight="1" x14ac:dyDescent="0.35"/>
    <row r="352" ht="13.5" customHeight="1" x14ac:dyDescent="0.35"/>
    <row r="353" ht="13.5" customHeight="1" x14ac:dyDescent="0.35"/>
    <row r="354" ht="13.5" customHeight="1" x14ac:dyDescent="0.35"/>
    <row r="355" ht="13.5" customHeight="1" x14ac:dyDescent="0.35"/>
    <row r="356" ht="13.5" customHeight="1" x14ac:dyDescent="0.35"/>
    <row r="357" ht="13.5" customHeight="1" x14ac:dyDescent="0.35"/>
    <row r="358" ht="13.5" customHeight="1" x14ac:dyDescent="0.35"/>
    <row r="359" ht="13.5" customHeight="1" x14ac:dyDescent="0.35"/>
    <row r="360" ht="13.5" customHeight="1" x14ac:dyDescent="0.35"/>
    <row r="361" ht="13.5" customHeight="1" x14ac:dyDescent="0.35"/>
    <row r="362" ht="13.5" customHeight="1" x14ac:dyDescent="0.35"/>
    <row r="363" ht="13.5" customHeight="1" x14ac:dyDescent="0.35"/>
    <row r="364" ht="13.5" customHeight="1" x14ac:dyDescent="0.35"/>
    <row r="365" ht="13.5" customHeight="1" x14ac:dyDescent="0.35"/>
    <row r="366" ht="13.5" customHeight="1" x14ac:dyDescent="0.35"/>
    <row r="367" ht="13.5" customHeight="1" x14ac:dyDescent="0.35"/>
    <row r="368" ht="13.5" customHeight="1" x14ac:dyDescent="0.35"/>
    <row r="369" ht="13.5" customHeight="1" x14ac:dyDescent="0.35"/>
    <row r="370" ht="13.5" customHeight="1" x14ac:dyDescent="0.35"/>
    <row r="371" ht="13.5" customHeight="1" x14ac:dyDescent="0.35"/>
    <row r="372" ht="13.5" customHeight="1" x14ac:dyDescent="0.35"/>
    <row r="373" ht="13.5" customHeight="1" x14ac:dyDescent="0.35"/>
    <row r="374" ht="13.5" customHeight="1" x14ac:dyDescent="0.35"/>
    <row r="375" ht="13.5" customHeight="1" x14ac:dyDescent="0.35"/>
    <row r="376" ht="13.5" customHeight="1" x14ac:dyDescent="0.35"/>
    <row r="377" ht="13.5" customHeight="1" x14ac:dyDescent="0.35"/>
    <row r="378" ht="13.5" customHeight="1" x14ac:dyDescent="0.35"/>
    <row r="379" ht="13.5" customHeight="1" x14ac:dyDescent="0.35"/>
    <row r="380" ht="13.5" customHeight="1" x14ac:dyDescent="0.35"/>
    <row r="381" ht="13.5" customHeight="1" x14ac:dyDescent="0.35"/>
    <row r="382" ht="13.5" customHeight="1" x14ac:dyDescent="0.35"/>
    <row r="383" ht="13.5" customHeight="1" x14ac:dyDescent="0.35"/>
    <row r="384" ht="13.5" customHeight="1" x14ac:dyDescent="0.35"/>
    <row r="385" ht="13.5" customHeight="1" x14ac:dyDescent="0.35"/>
    <row r="386" ht="13.5" customHeight="1" x14ac:dyDescent="0.35"/>
    <row r="387" ht="13.5" customHeight="1" x14ac:dyDescent="0.35"/>
    <row r="388" ht="13.5" customHeight="1" x14ac:dyDescent="0.35"/>
    <row r="389" ht="13.5" customHeight="1" x14ac:dyDescent="0.35"/>
    <row r="390" ht="13.5" customHeight="1" x14ac:dyDescent="0.35"/>
    <row r="391" ht="13.5" customHeight="1" x14ac:dyDescent="0.35"/>
    <row r="392" ht="13.5" customHeight="1" x14ac:dyDescent="0.35"/>
    <row r="393" ht="13.5" customHeight="1" x14ac:dyDescent="0.35"/>
    <row r="394" ht="13.5" customHeight="1" x14ac:dyDescent="0.35"/>
    <row r="395" ht="13.5" customHeight="1" x14ac:dyDescent="0.35"/>
    <row r="396" ht="13.5" customHeight="1" x14ac:dyDescent="0.35"/>
    <row r="397" ht="13.5" customHeight="1" x14ac:dyDescent="0.35"/>
    <row r="398" ht="13.5" customHeight="1" x14ac:dyDescent="0.35"/>
    <row r="399" ht="13.5" customHeight="1" x14ac:dyDescent="0.35"/>
    <row r="400" ht="13.5" customHeight="1" x14ac:dyDescent="0.35"/>
    <row r="401" ht="13.5" customHeight="1" x14ac:dyDescent="0.35"/>
    <row r="402" ht="13.5" customHeight="1" x14ac:dyDescent="0.35"/>
    <row r="403" ht="13.5" customHeight="1" x14ac:dyDescent="0.35"/>
    <row r="404" ht="13.5" customHeight="1" x14ac:dyDescent="0.35"/>
    <row r="405" ht="13.5" customHeight="1" x14ac:dyDescent="0.35"/>
    <row r="406" ht="13.5" customHeight="1" x14ac:dyDescent="0.35"/>
    <row r="407" ht="13.5" customHeight="1" x14ac:dyDescent="0.35"/>
    <row r="408" ht="13.5" customHeight="1" x14ac:dyDescent="0.35"/>
    <row r="409" ht="13.5" customHeight="1" x14ac:dyDescent="0.35"/>
    <row r="410" ht="13.5" customHeight="1" x14ac:dyDescent="0.35"/>
    <row r="411" ht="13.5" customHeight="1" x14ac:dyDescent="0.35"/>
    <row r="412" ht="13.5" customHeight="1" x14ac:dyDescent="0.35"/>
    <row r="413" ht="13.5" customHeight="1" x14ac:dyDescent="0.35"/>
    <row r="414" ht="13.5" customHeight="1" x14ac:dyDescent="0.35"/>
    <row r="415" ht="13.5" customHeight="1" x14ac:dyDescent="0.35"/>
    <row r="416" ht="13.5" customHeight="1" x14ac:dyDescent="0.35"/>
    <row r="417" ht="13.5" customHeight="1" x14ac:dyDescent="0.35"/>
    <row r="418" ht="13.5" customHeight="1" x14ac:dyDescent="0.35"/>
    <row r="419" ht="13.5" customHeight="1" x14ac:dyDescent="0.35"/>
    <row r="420" ht="13.5" customHeight="1" x14ac:dyDescent="0.35"/>
    <row r="421" ht="13.5" customHeight="1" x14ac:dyDescent="0.35"/>
    <row r="422" ht="13.5" customHeight="1" x14ac:dyDescent="0.35"/>
    <row r="423" ht="13.5" customHeight="1" x14ac:dyDescent="0.35"/>
    <row r="424" ht="13.5" customHeight="1" x14ac:dyDescent="0.35"/>
    <row r="425" ht="13.5" customHeight="1" x14ac:dyDescent="0.35"/>
    <row r="426" ht="13.5" customHeight="1" x14ac:dyDescent="0.35"/>
    <row r="427" ht="13.5" customHeight="1" x14ac:dyDescent="0.35"/>
    <row r="428" ht="13.5" customHeight="1" x14ac:dyDescent="0.35"/>
    <row r="429" ht="13.5" customHeight="1" x14ac:dyDescent="0.35"/>
    <row r="430" ht="13.5" customHeight="1" x14ac:dyDescent="0.35"/>
    <row r="431" ht="13.5" customHeight="1" x14ac:dyDescent="0.35"/>
    <row r="432" ht="13.5" customHeight="1" x14ac:dyDescent="0.35"/>
    <row r="433" ht="13.5" customHeight="1" x14ac:dyDescent="0.35"/>
    <row r="434" ht="13.5" customHeight="1" x14ac:dyDescent="0.35"/>
    <row r="435" ht="13.5" customHeight="1" x14ac:dyDescent="0.35"/>
    <row r="436" ht="13.5" customHeight="1" x14ac:dyDescent="0.35"/>
    <row r="437" ht="13.5" customHeight="1" x14ac:dyDescent="0.35"/>
    <row r="438" ht="13.5" customHeight="1" x14ac:dyDescent="0.35"/>
    <row r="439" ht="13.5" customHeight="1" x14ac:dyDescent="0.35"/>
    <row r="440" ht="13.5" customHeight="1" x14ac:dyDescent="0.35"/>
    <row r="441" ht="13.5" customHeight="1" x14ac:dyDescent="0.35"/>
    <row r="442" ht="13.5" customHeight="1" x14ac:dyDescent="0.35"/>
    <row r="443" ht="13.5" customHeight="1" x14ac:dyDescent="0.35"/>
    <row r="444" ht="13.5" customHeight="1" x14ac:dyDescent="0.35"/>
    <row r="445" ht="13.5" customHeight="1" x14ac:dyDescent="0.35"/>
    <row r="446" ht="13.5" customHeight="1" x14ac:dyDescent="0.35"/>
    <row r="447" ht="13.5" customHeight="1" x14ac:dyDescent="0.35"/>
    <row r="448" ht="13.5" customHeight="1" x14ac:dyDescent="0.35"/>
    <row r="449" ht="13.5" customHeight="1" x14ac:dyDescent="0.35"/>
    <row r="450" ht="13.5" customHeight="1" x14ac:dyDescent="0.35"/>
    <row r="451" ht="13.5" customHeight="1" x14ac:dyDescent="0.35"/>
    <row r="452" ht="13.5" customHeight="1" x14ac:dyDescent="0.35"/>
    <row r="453" ht="13.5" customHeight="1" x14ac:dyDescent="0.35"/>
    <row r="454" ht="13.5" customHeight="1" x14ac:dyDescent="0.35"/>
    <row r="455" ht="13.5" customHeight="1" x14ac:dyDescent="0.35"/>
    <row r="456" ht="13.5" customHeight="1" x14ac:dyDescent="0.35"/>
    <row r="457" ht="13.5" customHeight="1" x14ac:dyDescent="0.35"/>
    <row r="458" ht="13.5" customHeight="1" x14ac:dyDescent="0.35"/>
    <row r="459" ht="13.5" customHeight="1" x14ac:dyDescent="0.35"/>
    <row r="460" ht="13.5" customHeight="1" x14ac:dyDescent="0.35"/>
    <row r="461" ht="13.5" customHeight="1" x14ac:dyDescent="0.35"/>
    <row r="462" ht="13.5" customHeight="1" x14ac:dyDescent="0.35"/>
    <row r="463" ht="13.5" customHeight="1" x14ac:dyDescent="0.35"/>
    <row r="464" ht="13.5" customHeight="1" x14ac:dyDescent="0.35"/>
    <row r="465" ht="13.5" customHeight="1" x14ac:dyDescent="0.35"/>
    <row r="466" ht="13.5" customHeight="1" x14ac:dyDescent="0.35"/>
    <row r="467" ht="13.5" customHeight="1" x14ac:dyDescent="0.35"/>
    <row r="468" ht="13.5" customHeight="1" x14ac:dyDescent="0.35"/>
    <row r="469" ht="13.5" customHeight="1" x14ac:dyDescent="0.35"/>
    <row r="470" ht="13.5" customHeight="1" x14ac:dyDescent="0.35"/>
    <row r="471" ht="13.5" customHeight="1" x14ac:dyDescent="0.35"/>
    <row r="472" ht="13.5" customHeight="1" x14ac:dyDescent="0.35"/>
    <row r="473" ht="13.5" customHeight="1" x14ac:dyDescent="0.35"/>
    <row r="474" ht="13.5" customHeight="1" x14ac:dyDescent="0.35"/>
    <row r="475" ht="13.5" customHeight="1" x14ac:dyDescent="0.35"/>
    <row r="476" ht="13.5" customHeight="1" x14ac:dyDescent="0.35"/>
    <row r="477" ht="13.5" customHeight="1" x14ac:dyDescent="0.35"/>
    <row r="478" ht="13.5" customHeight="1" x14ac:dyDescent="0.35"/>
    <row r="479" ht="13.5" customHeight="1" x14ac:dyDescent="0.35"/>
    <row r="480" ht="13.5" customHeight="1" x14ac:dyDescent="0.35"/>
    <row r="481" ht="13.5" customHeight="1" x14ac:dyDescent="0.35"/>
    <row r="482" ht="13.5" customHeight="1" x14ac:dyDescent="0.35"/>
    <row r="483" ht="13.5" customHeight="1" x14ac:dyDescent="0.35"/>
    <row r="484" ht="13.5" customHeight="1" x14ac:dyDescent="0.35"/>
    <row r="485" ht="13.5" customHeight="1" x14ac:dyDescent="0.35"/>
    <row r="486" ht="13.5" customHeight="1" x14ac:dyDescent="0.35"/>
    <row r="487" ht="13.5" customHeight="1" x14ac:dyDescent="0.35"/>
    <row r="488" ht="13.5" customHeight="1" x14ac:dyDescent="0.35"/>
    <row r="489" ht="13.5" customHeight="1" x14ac:dyDescent="0.35"/>
    <row r="490" ht="13.5" customHeight="1" x14ac:dyDescent="0.35"/>
    <row r="491" ht="13.5" customHeight="1" x14ac:dyDescent="0.35"/>
    <row r="492" ht="13.5" customHeight="1" x14ac:dyDescent="0.35"/>
    <row r="493" ht="13.5" customHeight="1" x14ac:dyDescent="0.35"/>
    <row r="494" ht="13.5" customHeight="1" x14ac:dyDescent="0.35"/>
    <row r="495" ht="13.5" customHeight="1" x14ac:dyDescent="0.35"/>
    <row r="496" ht="13.5" customHeight="1" x14ac:dyDescent="0.35"/>
    <row r="497" ht="13.5" customHeight="1" x14ac:dyDescent="0.35"/>
    <row r="498" ht="13.5" customHeight="1" x14ac:dyDescent="0.35"/>
    <row r="499" ht="13.5" customHeight="1" x14ac:dyDescent="0.35"/>
    <row r="500" ht="13.5" customHeight="1" x14ac:dyDescent="0.35"/>
    <row r="501" ht="13.5" customHeight="1" x14ac:dyDescent="0.35"/>
    <row r="502" ht="13.5" customHeight="1" x14ac:dyDescent="0.35"/>
    <row r="503" ht="13.5" customHeight="1" x14ac:dyDescent="0.35"/>
    <row r="504" ht="13.5" customHeight="1" x14ac:dyDescent="0.35"/>
    <row r="505" ht="13.5" customHeight="1" x14ac:dyDescent="0.35"/>
    <row r="506" ht="13.5" customHeight="1" x14ac:dyDescent="0.35"/>
    <row r="507" ht="13.5" customHeight="1" x14ac:dyDescent="0.35"/>
    <row r="508" ht="13.5" customHeight="1" x14ac:dyDescent="0.35"/>
    <row r="509" ht="13.5" customHeight="1" x14ac:dyDescent="0.35"/>
    <row r="510" ht="13.5" customHeight="1" x14ac:dyDescent="0.35"/>
    <row r="511" ht="13.5" customHeight="1" x14ac:dyDescent="0.35"/>
    <row r="512" ht="13.5" customHeight="1" x14ac:dyDescent="0.35"/>
    <row r="513" ht="13.5" customHeight="1" x14ac:dyDescent="0.35"/>
    <row r="514" ht="13.5" customHeight="1" x14ac:dyDescent="0.35"/>
    <row r="515" ht="13.5" customHeight="1" x14ac:dyDescent="0.35"/>
    <row r="516" ht="13.5" customHeight="1" x14ac:dyDescent="0.35"/>
    <row r="517" ht="13.5" customHeight="1" x14ac:dyDescent="0.35"/>
    <row r="518" ht="13.5" customHeight="1" x14ac:dyDescent="0.35"/>
    <row r="519" ht="13.5" customHeight="1" x14ac:dyDescent="0.35"/>
    <row r="520" ht="13.5" customHeight="1" x14ac:dyDescent="0.35"/>
    <row r="521" ht="13.5" customHeight="1" x14ac:dyDescent="0.35"/>
    <row r="522" ht="13.5" customHeight="1" x14ac:dyDescent="0.35"/>
    <row r="523" ht="13.5" customHeight="1" x14ac:dyDescent="0.35"/>
    <row r="524" ht="13.5" customHeight="1" x14ac:dyDescent="0.35"/>
    <row r="525" ht="13.5" customHeight="1" x14ac:dyDescent="0.35"/>
    <row r="526" ht="13.5" customHeight="1" x14ac:dyDescent="0.35"/>
    <row r="527" ht="13.5" customHeight="1" x14ac:dyDescent="0.35"/>
    <row r="528" ht="13.5" customHeight="1" x14ac:dyDescent="0.35"/>
    <row r="529" ht="13.5" customHeight="1" x14ac:dyDescent="0.35"/>
    <row r="530" ht="13.5" customHeight="1" x14ac:dyDescent="0.35"/>
    <row r="531" ht="13.5" customHeight="1" x14ac:dyDescent="0.35"/>
    <row r="532" ht="13.5" customHeight="1" x14ac:dyDescent="0.35"/>
    <row r="533" ht="13.5" customHeight="1" x14ac:dyDescent="0.35"/>
    <row r="534" ht="13.5" customHeight="1" x14ac:dyDescent="0.35"/>
    <row r="535" ht="13.5" customHeight="1" x14ac:dyDescent="0.35"/>
    <row r="536" ht="13.5" customHeight="1" x14ac:dyDescent="0.35"/>
    <row r="537" ht="13.5" customHeight="1" x14ac:dyDescent="0.35"/>
    <row r="538" ht="13.5" customHeight="1" x14ac:dyDescent="0.35"/>
    <row r="539" ht="13.5" customHeight="1" x14ac:dyDescent="0.35"/>
    <row r="540" ht="13.5" customHeight="1" x14ac:dyDescent="0.35"/>
    <row r="541" ht="13.5" customHeight="1" x14ac:dyDescent="0.35"/>
    <row r="542" ht="13.5" customHeight="1" x14ac:dyDescent="0.35"/>
    <row r="543" ht="13.5" customHeight="1" x14ac:dyDescent="0.35"/>
    <row r="544" ht="13.5" customHeight="1" x14ac:dyDescent="0.35"/>
    <row r="545" ht="13.5" customHeight="1" x14ac:dyDescent="0.35"/>
    <row r="546" ht="13.5" customHeight="1" x14ac:dyDescent="0.35"/>
    <row r="547" ht="13.5" customHeight="1" x14ac:dyDescent="0.35"/>
    <row r="548" ht="13.5" customHeight="1" x14ac:dyDescent="0.35"/>
    <row r="549" ht="13.5" customHeight="1" x14ac:dyDescent="0.35"/>
    <row r="550" ht="13.5" customHeight="1" x14ac:dyDescent="0.35"/>
    <row r="551" ht="13.5" customHeight="1" x14ac:dyDescent="0.35"/>
    <row r="552" ht="13.5" customHeight="1" x14ac:dyDescent="0.35"/>
    <row r="553" ht="13.5" customHeight="1" x14ac:dyDescent="0.35"/>
    <row r="554" ht="13.5" customHeight="1" x14ac:dyDescent="0.35"/>
    <row r="555" ht="13.5" customHeight="1" x14ac:dyDescent="0.35"/>
    <row r="556" ht="13.5" customHeight="1" x14ac:dyDescent="0.35"/>
    <row r="557" ht="13.5" customHeight="1" x14ac:dyDescent="0.35"/>
    <row r="558" ht="13.5" customHeight="1" x14ac:dyDescent="0.35"/>
    <row r="559" ht="13.5" customHeight="1" x14ac:dyDescent="0.35"/>
    <row r="560" ht="13.5" customHeight="1" x14ac:dyDescent="0.35"/>
    <row r="561" ht="13.5" customHeight="1" x14ac:dyDescent="0.35"/>
    <row r="562" ht="13.5" customHeight="1" x14ac:dyDescent="0.35"/>
    <row r="563" ht="13.5" customHeight="1" x14ac:dyDescent="0.35"/>
    <row r="564" ht="13.5" customHeight="1" x14ac:dyDescent="0.35"/>
    <row r="565" ht="13.5" customHeight="1" x14ac:dyDescent="0.35"/>
    <row r="566" ht="13.5" customHeight="1" x14ac:dyDescent="0.35"/>
    <row r="567" ht="13.5" customHeight="1" x14ac:dyDescent="0.35"/>
    <row r="568" ht="13.5" customHeight="1" x14ac:dyDescent="0.35"/>
    <row r="569" ht="13.5" customHeight="1" x14ac:dyDescent="0.35"/>
    <row r="570" ht="13.5" customHeight="1" x14ac:dyDescent="0.35"/>
    <row r="571" ht="13.5" customHeight="1" x14ac:dyDescent="0.35"/>
    <row r="572" ht="13.5" customHeight="1" x14ac:dyDescent="0.35"/>
    <row r="573" ht="13.5" customHeight="1" x14ac:dyDescent="0.35"/>
    <row r="574" ht="13.5" customHeight="1" x14ac:dyDescent="0.35"/>
    <row r="575" ht="13.5" customHeight="1" x14ac:dyDescent="0.35"/>
    <row r="576" ht="13.5" customHeight="1" x14ac:dyDescent="0.35"/>
    <row r="577" ht="13.5" customHeight="1" x14ac:dyDescent="0.35"/>
    <row r="578" ht="13.5" customHeight="1" x14ac:dyDescent="0.35"/>
    <row r="579" ht="13.5" customHeight="1" x14ac:dyDescent="0.35"/>
    <row r="580" ht="13.5" customHeight="1" x14ac:dyDescent="0.35"/>
    <row r="581" ht="13.5" customHeight="1" x14ac:dyDescent="0.35"/>
    <row r="582" ht="13.5" customHeight="1" x14ac:dyDescent="0.35"/>
    <row r="583" ht="13.5" customHeight="1" x14ac:dyDescent="0.35"/>
    <row r="584" ht="13.5" customHeight="1" x14ac:dyDescent="0.35"/>
    <row r="585" ht="13.5" customHeight="1" x14ac:dyDescent="0.35"/>
    <row r="586" ht="13.5" customHeight="1" x14ac:dyDescent="0.35"/>
    <row r="587" ht="13.5" customHeight="1" x14ac:dyDescent="0.35"/>
    <row r="588" ht="13.5" customHeight="1" x14ac:dyDescent="0.35"/>
    <row r="589" ht="13.5" customHeight="1" x14ac:dyDescent="0.35"/>
    <row r="590" ht="13.5" customHeight="1" x14ac:dyDescent="0.35"/>
    <row r="591" ht="13.5" customHeight="1" x14ac:dyDescent="0.35"/>
    <row r="592" ht="13.5" customHeight="1" x14ac:dyDescent="0.35"/>
    <row r="593" ht="13.5" customHeight="1" x14ac:dyDescent="0.35"/>
    <row r="594" ht="13.5" customHeight="1" x14ac:dyDescent="0.35"/>
    <row r="595" ht="13.5" customHeight="1" x14ac:dyDescent="0.35"/>
    <row r="596" ht="13.5" customHeight="1" x14ac:dyDescent="0.35"/>
    <row r="597" ht="13.5" customHeight="1" x14ac:dyDescent="0.35"/>
    <row r="598" ht="13.5" customHeight="1" x14ac:dyDescent="0.35"/>
    <row r="599" ht="13.5" customHeight="1" x14ac:dyDescent="0.35"/>
    <row r="600" ht="13.5" customHeight="1" x14ac:dyDescent="0.35"/>
    <row r="601" ht="13.5" customHeight="1" x14ac:dyDescent="0.35"/>
    <row r="602" ht="13.5" customHeight="1" x14ac:dyDescent="0.35"/>
    <row r="603" ht="13.5" customHeight="1" x14ac:dyDescent="0.35"/>
    <row r="604" ht="13.5" customHeight="1" x14ac:dyDescent="0.35"/>
    <row r="605" ht="13.5" customHeight="1" x14ac:dyDescent="0.35"/>
    <row r="606" ht="13.5" customHeight="1" x14ac:dyDescent="0.35"/>
    <row r="607" ht="13.5" customHeight="1" x14ac:dyDescent="0.35"/>
    <row r="608" ht="13.5" customHeight="1" x14ac:dyDescent="0.35"/>
    <row r="609" ht="13.5" customHeight="1" x14ac:dyDescent="0.35"/>
    <row r="610" ht="13.5" customHeight="1" x14ac:dyDescent="0.35"/>
    <row r="611" ht="13.5" customHeight="1" x14ac:dyDescent="0.35"/>
    <row r="612" ht="13.5" customHeight="1" x14ac:dyDescent="0.35"/>
    <row r="613" ht="13.5" customHeight="1" x14ac:dyDescent="0.35"/>
    <row r="614" ht="13.5" customHeight="1" x14ac:dyDescent="0.35"/>
    <row r="615" ht="13.5" customHeight="1" x14ac:dyDescent="0.35"/>
    <row r="616" ht="13.5" customHeight="1" x14ac:dyDescent="0.35"/>
    <row r="617" ht="13.5" customHeight="1" x14ac:dyDescent="0.35"/>
    <row r="618" ht="13.5" customHeight="1" x14ac:dyDescent="0.35"/>
    <row r="619" ht="13.5" customHeight="1" x14ac:dyDescent="0.35"/>
    <row r="620" ht="13.5" customHeight="1" x14ac:dyDescent="0.35"/>
    <row r="621" ht="13.5" customHeight="1" x14ac:dyDescent="0.35"/>
    <row r="622" ht="13.5" customHeight="1" x14ac:dyDescent="0.35"/>
    <row r="623" ht="13.5" customHeight="1" x14ac:dyDescent="0.35"/>
    <row r="624" ht="13.5" customHeight="1" x14ac:dyDescent="0.35"/>
    <row r="625" ht="13.5" customHeight="1" x14ac:dyDescent="0.35"/>
    <row r="626" ht="13.5" customHeight="1" x14ac:dyDescent="0.35"/>
    <row r="627" ht="13.5" customHeight="1" x14ac:dyDescent="0.35"/>
    <row r="628" ht="13.5" customHeight="1" x14ac:dyDescent="0.35"/>
    <row r="629" ht="13.5" customHeight="1" x14ac:dyDescent="0.35"/>
    <row r="630" ht="13.5" customHeight="1" x14ac:dyDescent="0.35"/>
    <row r="631" ht="13.5" customHeight="1" x14ac:dyDescent="0.35"/>
    <row r="632" ht="13.5" customHeight="1" x14ac:dyDescent="0.35"/>
    <row r="633" ht="13.5" customHeight="1" x14ac:dyDescent="0.35"/>
    <row r="634" ht="13.5" customHeight="1" x14ac:dyDescent="0.35"/>
    <row r="635" ht="13.5" customHeight="1" x14ac:dyDescent="0.35"/>
    <row r="636" ht="13.5" customHeight="1" x14ac:dyDescent="0.35"/>
    <row r="637" ht="13.5" customHeight="1" x14ac:dyDescent="0.35"/>
    <row r="638" ht="13.5" customHeight="1" x14ac:dyDescent="0.35"/>
    <row r="639" ht="13.5" customHeight="1" x14ac:dyDescent="0.35"/>
    <row r="640" ht="13.5" customHeight="1" x14ac:dyDescent="0.35"/>
    <row r="641" ht="13.5" customHeight="1" x14ac:dyDescent="0.35"/>
    <row r="642" ht="13.5" customHeight="1" x14ac:dyDescent="0.35"/>
    <row r="643" ht="13.5" customHeight="1" x14ac:dyDescent="0.35"/>
    <row r="644" ht="13.5" customHeight="1" x14ac:dyDescent="0.35"/>
    <row r="645" ht="13.5" customHeight="1" x14ac:dyDescent="0.35"/>
    <row r="646" ht="13.5" customHeight="1" x14ac:dyDescent="0.35"/>
    <row r="647" ht="13.5" customHeight="1" x14ac:dyDescent="0.35"/>
    <row r="648" ht="13.5" customHeight="1" x14ac:dyDescent="0.35"/>
    <row r="649" ht="13.5" customHeight="1" x14ac:dyDescent="0.35"/>
    <row r="650" ht="13.5" customHeight="1" x14ac:dyDescent="0.35"/>
    <row r="651" ht="13.5" customHeight="1" x14ac:dyDescent="0.35"/>
    <row r="652" ht="13.5" customHeight="1" x14ac:dyDescent="0.35"/>
    <row r="653" ht="13.5" customHeight="1" x14ac:dyDescent="0.35"/>
    <row r="654" ht="13.5" customHeight="1" x14ac:dyDescent="0.35"/>
    <row r="655" ht="13.5" customHeight="1" x14ac:dyDescent="0.35"/>
    <row r="656" ht="13.5" customHeight="1" x14ac:dyDescent="0.35"/>
    <row r="657" ht="13.5" customHeight="1" x14ac:dyDescent="0.35"/>
    <row r="658" ht="13.5" customHeight="1" x14ac:dyDescent="0.35"/>
    <row r="659" ht="13.5" customHeight="1" x14ac:dyDescent="0.35"/>
    <row r="660" ht="13.5" customHeight="1" x14ac:dyDescent="0.35"/>
    <row r="661" ht="13.5" customHeight="1" x14ac:dyDescent="0.35"/>
    <row r="662" ht="13.5" customHeight="1" x14ac:dyDescent="0.35"/>
    <row r="663" ht="13.5" customHeight="1" x14ac:dyDescent="0.35"/>
    <row r="664" ht="13.5" customHeight="1" x14ac:dyDescent="0.35"/>
    <row r="665" ht="13.5" customHeight="1" x14ac:dyDescent="0.35"/>
    <row r="666" ht="13.5" customHeight="1" x14ac:dyDescent="0.35"/>
    <row r="667" ht="13.5" customHeight="1" x14ac:dyDescent="0.35"/>
    <row r="668" ht="13.5" customHeight="1" x14ac:dyDescent="0.35"/>
    <row r="669" ht="13.5" customHeight="1" x14ac:dyDescent="0.35"/>
    <row r="670" ht="13.5" customHeight="1" x14ac:dyDescent="0.35"/>
    <row r="671" ht="13.5" customHeight="1" x14ac:dyDescent="0.35"/>
    <row r="672" ht="13.5" customHeight="1" x14ac:dyDescent="0.35"/>
    <row r="673" ht="13.5" customHeight="1" x14ac:dyDescent="0.35"/>
    <row r="674" ht="13.5" customHeight="1" x14ac:dyDescent="0.35"/>
    <row r="675" ht="13.5" customHeight="1" x14ac:dyDescent="0.35"/>
    <row r="676" ht="13.5" customHeight="1" x14ac:dyDescent="0.35"/>
    <row r="677" ht="13.5" customHeight="1" x14ac:dyDescent="0.35"/>
    <row r="678" ht="13.5" customHeight="1" x14ac:dyDescent="0.35"/>
    <row r="679" ht="13.5" customHeight="1" x14ac:dyDescent="0.35"/>
    <row r="680" ht="13.5" customHeight="1" x14ac:dyDescent="0.35"/>
    <row r="681" ht="13.5" customHeight="1" x14ac:dyDescent="0.35"/>
    <row r="682" ht="13.5" customHeight="1" x14ac:dyDescent="0.35"/>
    <row r="683" ht="13.5" customHeight="1" x14ac:dyDescent="0.35"/>
    <row r="684" ht="13.5" customHeight="1" x14ac:dyDescent="0.35"/>
    <row r="685" ht="13.5" customHeight="1" x14ac:dyDescent="0.35"/>
    <row r="686" ht="13.5" customHeight="1" x14ac:dyDescent="0.35"/>
    <row r="687" ht="13.5" customHeight="1" x14ac:dyDescent="0.35"/>
    <row r="688" ht="13.5" customHeight="1" x14ac:dyDescent="0.35"/>
    <row r="689" ht="13.5" customHeight="1" x14ac:dyDescent="0.35"/>
    <row r="690" ht="13.5" customHeight="1" x14ac:dyDescent="0.35"/>
    <row r="691" ht="13.5" customHeight="1" x14ac:dyDescent="0.35"/>
    <row r="692" ht="13.5" customHeight="1" x14ac:dyDescent="0.35"/>
    <row r="693" ht="13.5" customHeight="1" x14ac:dyDescent="0.35"/>
    <row r="694" ht="13.5" customHeight="1" x14ac:dyDescent="0.35"/>
    <row r="695" ht="13.5" customHeight="1" x14ac:dyDescent="0.35"/>
    <row r="696" ht="13.5" customHeight="1" x14ac:dyDescent="0.35"/>
    <row r="697" ht="13.5" customHeight="1" x14ac:dyDescent="0.35"/>
    <row r="698" ht="13.5" customHeight="1" x14ac:dyDescent="0.35"/>
    <row r="699" ht="13.5" customHeight="1" x14ac:dyDescent="0.35"/>
    <row r="700" ht="13.5" customHeight="1" x14ac:dyDescent="0.35"/>
    <row r="701" ht="13.5" customHeight="1" x14ac:dyDescent="0.35"/>
    <row r="702" ht="13.5" customHeight="1" x14ac:dyDescent="0.35"/>
    <row r="703" ht="13.5" customHeight="1" x14ac:dyDescent="0.35"/>
    <row r="704" ht="13.5" customHeight="1" x14ac:dyDescent="0.35"/>
    <row r="705" ht="13.5" customHeight="1" x14ac:dyDescent="0.35"/>
    <row r="706" ht="13.5" customHeight="1" x14ac:dyDescent="0.35"/>
    <row r="707" ht="13.5" customHeight="1" x14ac:dyDescent="0.35"/>
    <row r="708" ht="13.5" customHeight="1" x14ac:dyDescent="0.35"/>
    <row r="709" ht="13.5" customHeight="1" x14ac:dyDescent="0.35"/>
    <row r="710" ht="13.5" customHeight="1" x14ac:dyDescent="0.35"/>
    <row r="711" ht="13.5" customHeight="1" x14ac:dyDescent="0.35"/>
    <row r="712" ht="13.5" customHeight="1" x14ac:dyDescent="0.35"/>
    <row r="713" ht="13.5" customHeight="1" x14ac:dyDescent="0.35"/>
    <row r="714" ht="13.5" customHeight="1" x14ac:dyDescent="0.35"/>
    <row r="715" ht="13.5" customHeight="1" x14ac:dyDescent="0.35"/>
    <row r="716" ht="13.5" customHeight="1" x14ac:dyDescent="0.35"/>
    <row r="717" ht="13.5" customHeight="1" x14ac:dyDescent="0.35"/>
    <row r="718" ht="13.5" customHeight="1" x14ac:dyDescent="0.35"/>
    <row r="719" ht="13.5" customHeight="1" x14ac:dyDescent="0.35"/>
    <row r="720" ht="13.5" customHeight="1" x14ac:dyDescent="0.35"/>
    <row r="721" ht="13.5" customHeight="1" x14ac:dyDescent="0.35"/>
    <row r="722" ht="13.5" customHeight="1" x14ac:dyDescent="0.35"/>
    <row r="723" ht="13.5" customHeight="1" x14ac:dyDescent="0.35"/>
    <row r="724" ht="13.5" customHeight="1" x14ac:dyDescent="0.35"/>
    <row r="725" ht="13.5" customHeight="1" x14ac:dyDescent="0.35"/>
    <row r="726" ht="13.5" customHeight="1" x14ac:dyDescent="0.35"/>
    <row r="727" ht="13.5" customHeight="1" x14ac:dyDescent="0.35"/>
    <row r="728" ht="13.5" customHeight="1" x14ac:dyDescent="0.35"/>
    <row r="729" ht="13.5" customHeight="1" x14ac:dyDescent="0.35"/>
    <row r="730" ht="13.5" customHeight="1" x14ac:dyDescent="0.35"/>
    <row r="731" ht="13.5" customHeight="1" x14ac:dyDescent="0.35"/>
    <row r="732" ht="13.5" customHeight="1" x14ac:dyDescent="0.35"/>
    <row r="733" ht="13.5" customHeight="1" x14ac:dyDescent="0.35"/>
    <row r="734" ht="13.5" customHeight="1" x14ac:dyDescent="0.35"/>
    <row r="735" ht="13.5" customHeight="1" x14ac:dyDescent="0.35"/>
    <row r="736" ht="13.5" customHeight="1" x14ac:dyDescent="0.35"/>
    <row r="737" ht="13.5" customHeight="1" x14ac:dyDescent="0.35"/>
    <row r="738" ht="13.5" customHeight="1" x14ac:dyDescent="0.35"/>
    <row r="739" ht="13.5" customHeight="1" x14ac:dyDescent="0.35"/>
    <row r="740" ht="13.5" customHeight="1" x14ac:dyDescent="0.35"/>
    <row r="741" ht="13.5" customHeight="1" x14ac:dyDescent="0.35"/>
    <row r="742" ht="13.5" customHeight="1" x14ac:dyDescent="0.35"/>
    <row r="743" ht="13.5" customHeight="1" x14ac:dyDescent="0.35"/>
    <row r="744" ht="13.5" customHeight="1" x14ac:dyDescent="0.35"/>
    <row r="745" ht="13.5" customHeight="1" x14ac:dyDescent="0.35"/>
    <row r="746" ht="13.5" customHeight="1" x14ac:dyDescent="0.35"/>
    <row r="747" ht="13.5" customHeight="1" x14ac:dyDescent="0.35"/>
    <row r="748" ht="13.5" customHeight="1" x14ac:dyDescent="0.35"/>
    <row r="749" ht="13.5" customHeight="1" x14ac:dyDescent="0.35"/>
    <row r="750" ht="13.5" customHeight="1" x14ac:dyDescent="0.35"/>
    <row r="751" ht="13.5" customHeight="1" x14ac:dyDescent="0.35"/>
    <row r="752" ht="13.5" customHeight="1" x14ac:dyDescent="0.35"/>
    <row r="753" ht="13.5" customHeight="1" x14ac:dyDescent="0.35"/>
    <row r="754" ht="13.5" customHeight="1" x14ac:dyDescent="0.35"/>
    <row r="755" ht="13.5" customHeight="1" x14ac:dyDescent="0.35"/>
    <row r="756" ht="13.5" customHeight="1" x14ac:dyDescent="0.35"/>
    <row r="757" ht="13.5" customHeight="1" x14ac:dyDescent="0.35"/>
    <row r="758" ht="13.5" customHeight="1" x14ac:dyDescent="0.35"/>
    <row r="759" ht="13.5" customHeight="1" x14ac:dyDescent="0.35"/>
    <row r="760" ht="13.5" customHeight="1" x14ac:dyDescent="0.35"/>
    <row r="761" ht="13.5" customHeight="1" x14ac:dyDescent="0.35"/>
    <row r="762" ht="13.5" customHeight="1" x14ac:dyDescent="0.35"/>
    <row r="763" ht="13.5" customHeight="1" x14ac:dyDescent="0.35"/>
    <row r="764" ht="13.5" customHeight="1" x14ac:dyDescent="0.35"/>
    <row r="765" ht="13.5" customHeight="1" x14ac:dyDescent="0.35"/>
    <row r="766" ht="13.5" customHeight="1" x14ac:dyDescent="0.35"/>
    <row r="767" ht="13.5" customHeight="1" x14ac:dyDescent="0.35"/>
    <row r="768" ht="13.5" customHeight="1" x14ac:dyDescent="0.35"/>
    <row r="769" ht="13.5" customHeight="1" x14ac:dyDescent="0.35"/>
    <row r="770" ht="13.5" customHeight="1" x14ac:dyDescent="0.35"/>
    <row r="771" ht="13.5" customHeight="1" x14ac:dyDescent="0.35"/>
    <row r="772" ht="13.5" customHeight="1" x14ac:dyDescent="0.35"/>
    <row r="773" ht="13.5" customHeight="1" x14ac:dyDescent="0.35"/>
    <row r="774" ht="13.5" customHeight="1" x14ac:dyDescent="0.35"/>
    <row r="775" ht="13.5" customHeight="1" x14ac:dyDescent="0.35"/>
    <row r="776" ht="13.5" customHeight="1" x14ac:dyDescent="0.35"/>
    <row r="777" ht="13.5" customHeight="1" x14ac:dyDescent="0.35"/>
    <row r="778" ht="13.5" customHeight="1" x14ac:dyDescent="0.35"/>
    <row r="779" ht="13.5" customHeight="1" x14ac:dyDescent="0.35"/>
    <row r="780" ht="13.5" customHeight="1" x14ac:dyDescent="0.35"/>
    <row r="781" ht="13.5" customHeight="1" x14ac:dyDescent="0.35"/>
    <row r="782" ht="13.5" customHeight="1" x14ac:dyDescent="0.35"/>
    <row r="783" ht="13.5" customHeight="1" x14ac:dyDescent="0.35"/>
    <row r="784" ht="13.5" customHeight="1" x14ac:dyDescent="0.35"/>
    <row r="785" ht="13.5" customHeight="1" x14ac:dyDescent="0.35"/>
    <row r="786" ht="13.5" customHeight="1" x14ac:dyDescent="0.35"/>
    <row r="787" ht="13.5" customHeight="1" x14ac:dyDescent="0.35"/>
    <row r="788" ht="13.5" customHeight="1" x14ac:dyDescent="0.35"/>
    <row r="789" ht="13.5" customHeight="1" x14ac:dyDescent="0.35"/>
    <row r="790" ht="13.5" customHeight="1" x14ac:dyDescent="0.35"/>
    <row r="791" ht="13.5" customHeight="1" x14ac:dyDescent="0.35"/>
    <row r="792" ht="13.5" customHeight="1" x14ac:dyDescent="0.35"/>
    <row r="793" ht="13.5" customHeight="1" x14ac:dyDescent="0.35"/>
    <row r="794" ht="13.5" customHeight="1" x14ac:dyDescent="0.35"/>
    <row r="795" ht="13.5" customHeight="1" x14ac:dyDescent="0.35"/>
    <row r="796" ht="13.5" customHeight="1" x14ac:dyDescent="0.35"/>
    <row r="797" ht="13.5" customHeight="1" x14ac:dyDescent="0.35"/>
    <row r="798" ht="13.5" customHeight="1" x14ac:dyDescent="0.35"/>
    <row r="799" ht="13.5" customHeight="1" x14ac:dyDescent="0.35"/>
    <row r="800" ht="13.5" customHeight="1" x14ac:dyDescent="0.35"/>
    <row r="801" ht="13.5" customHeight="1" x14ac:dyDescent="0.35"/>
    <row r="802" ht="13.5" customHeight="1" x14ac:dyDescent="0.35"/>
    <row r="803" ht="13.5" customHeight="1" x14ac:dyDescent="0.35"/>
    <row r="804" ht="13.5" customHeight="1" x14ac:dyDescent="0.35"/>
    <row r="805" ht="13.5" customHeight="1" x14ac:dyDescent="0.35"/>
    <row r="806" ht="13.5" customHeight="1" x14ac:dyDescent="0.35"/>
    <row r="807" ht="13.5" customHeight="1" x14ac:dyDescent="0.35"/>
    <row r="808" ht="13.5" customHeight="1" x14ac:dyDescent="0.35"/>
    <row r="809" ht="13.5" customHeight="1" x14ac:dyDescent="0.35"/>
    <row r="810" ht="13.5" customHeight="1" x14ac:dyDescent="0.35"/>
    <row r="811" ht="13.5" customHeight="1" x14ac:dyDescent="0.35"/>
    <row r="812" ht="13.5" customHeight="1" x14ac:dyDescent="0.35"/>
    <row r="813" ht="13.5" customHeight="1" x14ac:dyDescent="0.35"/>
    <row r="814" ht="13.5" customHeight="1" x14ac:dyDescent="0.35"/>
    <row r="815" ht="13.5" customHeight="1" x14ac:dyDescent="0.35"/>
    <row r="816" ht="13.5" customHeight="1" x14ac:dyDescent="0.35"/>
    <row r="817" ht="13.5" customHeight="1" x14ac:dyDescent="0.35"/>
    <row r="818" ht="13.5" customHeight="1" x14ac:dyDescent="0.35"/>
    <row r="819" ht="13.5" customHeight="1" x14ac:dyDescent="0.35"/>
    <row r="820" ht="13.5" customHeight="1" x14ac:dyDescent="0.35"/>
    <row r="821" ht="13.5" customHeight="1" x14ac:dyDescent="0.35"/>
    <row r="822" ht="13.5" customHeight="1" x14ac:dyDescent="0.35"/>
    <row r="823" ht="13.5" customHeight="1" x14ac:dyDescent="0.35"/>
    <row r="824" ht="13.5" customHeight="1" x14ac:dyDescent="0.35"/>
    <row r="825" ht="13.5" customHeight="1" x14ac:dyDescent="0.35"/>
    <row r="826" ht="13.5" customHeight="1" x14ac:dyDescent="0.35"/>
    <row r="827" ht="13.5" customHeight="1" x14ac:dyDescent="0.35"/>
    <row r="828" ht="13.5" customHeight="1" x14ac:dyDescent="0.35"/>
    <row r="829" ht="13.5" customHeight="1" x14ac:dyDescent="0.35"/>
    <row r="830" ht="13.5" customHeight="1" x14ac:dyDescent="0.35"/>
    <row r="831" ht="13.5" customHeight="1" x14ac:dyDescent="0.35"/>
    <row r="832" ht="13.5" customHeight="1" x14ac:dyDescent="0.35"/>
    <row r="833" ht="13.5" customHeight="1" x14ac:dyDescent="0.35"/>
    <row r="834" ht="13.5" customHeight="1" x14ac:dyDescent="0.35"/>
    <row r="835" ht="13.5" customHeight="1" x14ac:dyDescent="0.35"/>
    <row r="836" ht="13.5" customHeight="1" x14ac:dyDescent="0.35"/>
    <row r="837" ht="13.5" customHeight="1" x14ac:dyDescent="0.35"/>
    <row r="838" ht="13.5" customHeight="1" x14ac:dyDescent="0.35"/>
    <row r="839" ht="13.5" customHeight="1" x14ac:dyDescent="0.35"/>
    <row r="840" ht="13.5" customHeight="1" x14ac:dyDescent="0.35"/>
    <row r="841" ht="13.5" customHeight="1" x14ac:dyDescent="0.35"/>
    <row r="842" ht="13.5" customHeight="1" x14ac:dyDescent="0.35"/>
    <row r="843" ht="13.5" customHeight="1" x14ac:dyDescent="0.35"/>
    <row r="844" ht="13.5" customHeight="1" x14ac:dyDescent="0.35"/>
    <row r="845" ht="13.5" customHeight="1" x14ac:dyDescent="0.35"/>
    <row r="846" ht="13.5" customHeight="1" x14ac:dyDescent="0.35"/>
    <row r="847" ht="13.5" customHeight="1" x14ac:dyDescent="0.35"/>
    <row r="848" ht="13.5" customHeight="1" x14ac:dyDescent="0.35"/>
    <row r="849" ht="13.5" customHeight="1" x14ac:dyDescent="0.35"/>
    <row r="850" ht="13.5" customHeight="1" x14ac:dyDescent="0.35"/>
    <row r="851" ht="13.5" customHeight="1" x14ac:dyDescent="0.35"/>
    <row r="852" ht="13.5" customHeight="1" x14ac:dyDescent="0.35"/>
    <row r="853" ht="13.5" customHeight="1" x14ac:dyDescent="0.35"/>
    <row r="854" ht="13.5" customHeight="1" x14ac:dyDescent="0.35"/>
    <row r="855" ht="13.5" customHeight="1" x14ac:dyDescent="0.35"/>
    <row r="856" ht="13.5" customHeight="1" x14ac:dyDescent="0.35"/>
    <row r="857" ht="13.5" customHeight="1" x14ac:dyDescent="0.35"/>
    <row r="858" ht="13.5" customHeight="1" x14ac:dyDescent="0.35"/>
    <row r="859" ht="13.5" customHeight="1" x14ac:dyDescent="0.35"/>
    <row r="860" ht="13.5" customHeight="1" x14ac:dyDescent="0.35"/>
    <row r="861" ht="13.5" customHeight="1" x14ac:dyDescent="0.35"/>
    <row r="862" ht="13.5" customHeight="1" x14ac:dyDescent="0.35"/>
    <row r="863" ht="13.5" customHeight="1" x14ac:dyDescent="0.35"/>
    <row r="864" ht="13.5" customHeight="1" x14ac:dyDescent="0.35"/>
    <row r="865" ht="13.5" customHeight="1" x14ac:dyDescent="0.35"/>
    <row r="866" ht="13.5" customHeight="1" x14ac:dyDescent="0.35"/>
    <row r="867" ht="13.5" customHeight="1" x14ac:dyDescent="0.35"/>
    <row r="868" ht="13.5" customHeight="1" x14ac:dyDescent="0.35"/>
    <row r="869" ht="13.5" customHeight="1" x14ac:dyDescent="0.35"/>
    <row r="870" ht="13.5" customHeight="1" x14ac:dyDescent="0.35"/>
    <row r="871" ht="13.5" customHeight="1" x14ac:dyDescent="0.35"/>
    <row r="872" ht="13.5" customHeight="1" x14ac:dyDescent="0.35"/>
    <row r="873" ht="13.5" customHeight="1" x14ac:dyDescent="0.35"/>
    <row r="874" ht="13.5" customHeight="1" x14ac:dyDescent="0.35"/>
    <row r="875" ht="13.5" customHeight="1" x14ac:dyDescent="0.35"/>
    <row r="876" ht="13.5" customHeight="1" x14ac:dyDescent="0.35"/>
    <row r="877" ht="13.5" customHeight="1" x14ac:dyDescent="0.35"/>
    <row r="878" ht="13.5" customHeight="1" x14ac:dyDescent="0.35"/>
    <row r="879" ht="13.5" customHeight="1" x14ac:dyDescent="0.35"/>
    <row r="880" ht="13.5" customHeight="1" x14ac:dyDescent="0.35"/>
    <row r="881" ht="13.5" customHeight="1" x14ac:dyDescent="0.35"/>
    <row r="882" ht="13.5" customHeight="1" x14ac:dyDescent="0.35"/>
    <row r="883" ht="13.5" customHeight="1" x14ac:dyDescent="0.35"/>
    <row r="884" ht="13.5" customHeight="1" x14ac:dyDescent="0.35"/>
    <row r="885" ht="13.5" customHeight="1" x14ac:dyDescent="0.35"/>
    <row r="886" ht="13.5" customHeight="1" x14ac:dyDescent="0.35"/>
    <row r="887" ht="13.5" customHeight="1" x14ac:dyDescent="0.35"/>
    <row r="888" ht="13.5" customHeight="1" x14ac:dyDescent="0.35"/>
    <row r="889" ht="13.5" customHeight="1" x14ac:dyDescent="0.35"/>
    <row r="890" ht="13.5" customHeight="1" x14ac:dyDescent="0.35"/>
    <row r="891" ht="13.5" customHeight="1" x14ac:dyDescent="0.35"/>
    <row r="892" ht="13.5" customHeight="1" x14ac:dyDescent="0.35"/>
    <row r="893" ht="13.5" customHeight="1" x14ac:dyDescent="0.35"/>
    <row r="894" ht="13.5" customHeight="1" x14ac:dyDescent="0.35"/>
    <row r="895" ht="13.5" customHeight="1" x14ac:dyDescent="0.35"/>
    <row r="896" ht="13.5" customHeight="1" x14ac:dyDescent="0.35"/>
    <row r="897" ht="13.5" customHeight="1" x14ac:dyDescent="0.35"/>
    <row r="898" ht="13.5" customHeight="1" x14ac:dyDescent="0.35"/>
    <row r="899" ht="13.5" customHeight="1" x14ac:dyDescent="0.35"/>
    <row r="900" ht="13.5" customHeight="1" x14ac:dyDescent="0.35"/>
    <row r="901" ht="13.5" customHeight="1" x14ac:dyDescent="0.35"/>
    <row r="902" ht="13.5" customHeight="1" x14ac:dyDescent="0.35"/>
    <row r="903" ht="13.5" customHeight="1" x14ac:dyDescent="0.35"/>
    <row r="904" ht="13.5" customHeight="1" x14ac:dyDescent="0.35"/>
    <row r="905" ht="13.5" customHeight="1" x14ac:dyDescent="0.35"/>
    <row r="906" ht="13.5" customHeight="1" x14ac:dyDescent="0.35"/>
    <row r="907" ht="13.5" customHeight="1" x14ac:dyDescent="0.35"/>
    <row r="908" ht="13.5" customHeight="1" x14ac:dyDescent="0.35"/>
    <row r="909" ht="13.5" customHeight="1" x14ac:dyDescent="0.35"/>
    <row r="910" ht="13.5" customHeight="1" x14ac:dyDescent="0.35"/>
    <row r="911" ht="13.5" customHeight="1" x14ac:dyDescent="0.35"/>
    <row r="912" ht="13.5" customHeight="1" x14ac:dyDescent="0.35"/>
    <row r="913" ht="13.5" customHeight="1" x14ac:dyDescent="0.35"/>
    <row r="914" ht="13.5" customHeight="1" x14ac:dyDescent="0.35"/>
    <row r="915" ht="13.5" customHeight="1" x14ac:dyDescent="0.35"/>
    <row r="916" ht="13.5" customHeight="1" x14ac:dyDescent="0.35"/>
    <row r="917" ht="13.5" customHeight="1" x14ac:dyDescent="0.35"/>
    <row r="918" ht="13.5" customHeight="1" x14ac:dyDescent="0.35"/>
    <row r="919" ht="13.5" customHeight="1" x14ac:dyDescent="0.35"/>
    <row r="920" ht="13.5" customHeight="1" x14ac:dyDescent="0.35"/>
    <row r="921" ht="13.5" customHeight="1" x14ac:dyDescent="0.35"/>
    <row r="922" ht="13.5" customHeight="1" x14ac:dyDescent="0.35"/>
    <row r="923" ht="13.5" customHeight="1" x14ac:dyDescent="0.35"/>
    <row r="924" ht="13.5" customHeight="1" x14ac:dyDescent="0.35"/>
    <row r="925" ht="13.5" customHeight="1" x14ac:dyDescent="0.35"/>
    <row r="926" ht="13.5" customHeight="1" x14ac:dyDescent="0.35"/>
    <row r="927" ht="13.5" customHeight="1" x14ac:dyDescent="0.35"/>
    <row r="928" ht="13.5" customHeight="1" x14ac:dyDescent="0.35"/>
    <row r="929" ht="13.5" customHeight="1" x14ac:dyDescent="0.35"/>
    <row r="930" ht="13.5" customHeight="1" x14ac:dyDescent="0.35"/>
    <row r="931" ht="13.5" customHeight="1" x14ac:dyDescent="0.35"/>
    <row r="932" ht="13.5" customHeight="1" x14ac:dyDescent="0.35"/>
    <row r="933" ht="13.5" customHeight="1" x14ac:dyDescent="0.35"/>
    <row r="934" ht="13.5" customHeight="1" x14ac:dyDescent="0.35"/>
    <row r="935" ht="13.5" customHeight="1" x14ac:dyDescent="0.35"/>
    <row r="936" ht="13.5" customHeight="1" x14ac:dyDescent="0.35"/>
    <row r="937" ht="13.5" customHeight="1" x14ac:dyDescent="0.35"/>
    <row r="938" ht="13.5" customHeight="1" x14ac:dyDescent="0.35"/>
    <row r="939" ht="13.5" customHeight="1" x14ac:dyDescent="0.35"/>
    <row r="940" ht="13.5" customHeight="1" x14ac:dyDescent="0.35"/>
    <row r="941" ht="13.5" customHeight="1" x14ac:dyDescent="0.35"/>
    <row r="942" ht="13.5" customHeight="1" x14ac:dyDescent="0.35"/>
    <row r="943" ht="13.5" customHeight="1" x14ac:dyDescent="0.35"/>
    <row r="944" ht="13.5" customHeight="1" x14ac:dyDescent="0.35"/>
    <row r="945" ht="13.5" customHeight="1" x14ac:dyDescent="0.35"/>
    <row r="946" ht="13.5" customHeight="1" x14ac:dyDescent="0.35"/>
    <row r="947" ht="13.5" customHeight="1" x14ac:dyDescent="0.35"/>
    <row r="948" ht="13.5" customHeight="1" x14ac:dyDescent="0.35"/>
    <row r="949" ht="13.5" customHeight="1" x14ac:dyDescent="0.35"/>
    <row r="950" ht="13.5" customHeight="1" x14ac:dyDescent="0.35"/>
    <row r="951" ht="13.5" customHeight="1" x14ac:dyDescent="0.35"/>
    <row r="952" ht="13.5" customHeight="1" x14ac:dyDescent="0.35"/>
    <row r="953" ht="13.5" customHeight="1" x14ac:dyDescent="0.35"/>
    <row r="954" ht="13.5" customHeight="1" x14ac:dyDescent="0.35"/>
    <row r="955" ht="13.5" customHeight="1" x14ac:dyDescent="0.35"/>
    <row r="956" ht="13.5" customHeight="1" x14ac:dyDescent="0.35"/>
    <row r="957" ht="13.5" customHeight="1" x14ac:dyDescent="0.35"/>
    <row r="958" ht="13.5" customHeight="1" x14ac:dyDescent="0.35"/>
    <row r="959" ht="13.5" customHeight="1" x14ac:dyDescent="0.35"/>
    <row r="960" ht="13.5" customHeight="1" x14ac:dyDescent="0.35"/>
    <row r="961" ht="13.5" customHeight="1" x14ac:dyDescent="0.35"/>
    <row r="962" ht="13.5" customHeight="1" x14ac:dyDescent="0.35"/>
    <row r="963" ht="13.5" customHeight="1" x14ac:dyDescent="0.35"/>
    <row r="964" ht="13.5" customHeight="1" x14ac:dyDescent="0.35"/>
    <row r="965" ht="13.5" customHeight="1" x14ac:dyDescent="0.35"/>
    <row r="966" ht="13.5" customHeight="1" x14ac:dyDescent="0.35"/>
    <row r="967" ht="13.5" customHeight="1" x14ac:dyDescent="0.35"/>
    <row r="968" ht="13.5" customHeight="1" x14ac:dyDescent="0.35"/>
    <row r="969" ht="13.5" customHeight="1" x14ac:dyDescent="0.35"/>
    <row r="970" ht="13.5" customHeight="1" x14ac:dyDescent="0.35"/>
    <row r="971" ht="13.5" customHeight="1" x14ac:dyDescent="0.35"/>
    <row r="972" ht="13.5" customHeight="1" x14ac:dyDescent="0.35"/>
    <row r="973" ht="13.5" customHeight="1" x14ac:dyDescent="0.35"/>
    <row r="974" ht="13.5" customHeight="1" x14ac:dyDescent="0.35"/>
    <row r="975" ht="13.5" customHeight="1" x14ac:dyDescent="0.35"/>
    <row r="976" ht="13.5" customHeight="1" x14ac:dyDescent="0.35"/>
    <row r="977" ht="13.5" customHeight="1" x14ac:dyDescent="0.35"/>
    <row r="978" ht="13.5" customHeight="1" x14ac:dyDescent="0.35"/>
    <row r="979" ht="13.5" customHeight="1" x14ac:dyDescent="0.35"/>
    <row r="980" ht="13.5" customHeight="1" x14ac:dyDescent="0.35"/>
    <row r="981" ht="13.5" customHeight="1" x14ac:dyDescent="0.35"/>
    <row r="982" ht="13.5" customHeight="1" x14ac:dyDescent="0.35"/>
    <row r="983" ht="13.5" customHeight="1" x14ac:dyDescent="0.35"/>
    <row r="984" ht="13.5" customHeight="1" x14ac:dyDescent="0.35"/>
    <row r="985" ht="13.5" customHeight="1" x14ac:dyDescent="0.35"/>
    <row r="986" ht="13.5" customHeight="1" x14ac:dyDescent="0.35"/>
    <row r="987" ht="13.5" customHeight="1" x14ac:dyDescent="0.35"/>
    <row r="988" ht="13.5" customHeight="1" x14ac:dyDescent="0.35"/>
    <row r="989" ht="13.5" customHeight="1" x14ac:dyDescent="0.35"/>
  </sheetData>
  <hyperlinks>
    <hyperlink ref="C8" r:id="rId1" xr:uid="{00000000-0004-0000-0B00-000000000000}"/>
    <hyperlink ref="A10" r:id="rId2" xr:uid="{00000000-0004-0000-0B00-000001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31"/>
  <sheetViews>
    <sheetView workbookViewId="0"/>
  </sheetViews>
  <sheetFormatPr defaultRowHeight="13.5" x14ac:dyDescent="0.35"/>
  <cols>
    <col min="1" max="1" width="16.6875" customWidth="1"/>
    <col min="2" max="2" width="9.9375" bestFit="1" customWidth="1"/>
    <col min="3" max="3" width="14.5" bestFit="1" customWidth="1"/>
    <col min="4" max="4" width="15.5" bestFit="1" customWidth="1"/>
    <col min="5" max="5" width="17.375" bestFit="1" customWidth="1"/>
    <col min="6" max="6" width="14.5" bestFit="1" customWidth="1"/>
    <col min="7" max="7" width="15.5" bestFit="1" customWidth="1"/>
  </cols>
  <sheetData>
    <row r="1" spans="1:7" x14ac:dyDescent="0.35">
      <c r="A1" s="39" t="s">
        <v>603</v>
      </c>
    </row>
    <row r="2" spans="1:7" x14ac:dyDescent="0.35">
      <c r="A2" s="39" t="s">
        <v>604</v>
      </c>
    </row>
    <row r="3" spans="1:7" x14ac:dyDescent="0.35">
      <c r="A3" s="39" t="s">
        <v>614</v>
      </c>
    </row>
    <row r="4" spans="1:7" x14ac:dyDescent="0.35">
      <c r="A4" s="39" t="s">
        <v>615</v>
      </c>
    </row>
    <row r="5" spans="1:7" s="79" customFormat="1" x14ac:dyDescent="0.35">
      <c r="A5" s="39" t="s">
        <v>618</v>
      </c>
    </row>
    <row r="6" spans="1:7" s="79" customFormat="1" x14ac:dyDescent="0.35">
      <c r="A6" s="39" t="s">
        <v>619</v>
      </c>
    </row>
    <row r="8" spans="1:7" x14ac:dyDescent="0.35">
      <c r="A8" s="60" t="s">
        <v>522</v>
      </c>
      <c r="B8" s="79" t="s">
        <v>530</v>
      </c>
      <c r="C8" s="79"/>
      <c r="D8" s="79"/>
      <c r="E8" s="79"/>
      <c r="F8" s="79"/>
      <c r="G8" s="79"/>
    </row>
    <row r="9" spans="1:7" x14ac:dyDescent="0.35">
      <c r="A9" s="60" t="s">
        <v>526</v>
      </c>
      <c r="B9" s="61">
        <v>2018</v>
      </c>
      <c r="C9" s="79"/>
      <c r="D9" s="79"/>
      <c r="E9" s="79"/>
      <c r="F9" s="79"/>
      <c r="G9" s="79"/>
    </row>
    <row r="10" spans="1:7" x14ac:dyDescent="0.35">
      <c r="A10" s="79"/>
      <c r="B10" s="79"/>
      <c r="C10" s="79"/>
      <c r="D10" s="79"/>
      <c r="E10" s="79"/>
      <c r="F10" s="79"/>
      <c r="G10" s="79"/>
    </row>
    <row r="11" spans="1:7" x14ac:dyDescent="0.35">
      <c r="A11" s="60" t="s">
        <v>581</v>
      </c>
      <c r="B11" s="60" t="s">
        <v>593</v>
      </c>
      <c r="C11" s="79"/>
      <c r="D11" s="79"/>
      <c r="E11" s="79"/>
      <c r="F11" s="79"/>
      <c r="G11" s="79"/>
    </row>
    <row r="12" spans="1:7" x14ac:dyDescent="0.35">
      <c r="A12" s="60" t="s">
        <v>579</v>
      </c>
      <c r="B12" s="79" t="s">
        <v>605</v>
      </c>
      <c r="C12" s="79" t="s">
        <v>606</v>
      </c>
      <c r="D12" s="79" t="s">
        <v>607</v>
      </c>
      <c r="E12" s="79" t="s">
        <v>608</v>
      </c>
      <c r="F12" s="79" t="s">
        <v>609</v>
      </c>
      <c r="G12" s="79" t="s">
        <v>580</v>
      </c>
    </row>
    <row r="13" spans="1:7" x14ac:dyDescent="0.35">
      <c r="A13" s="92" t="s">
        <v>610</v>
      </c>
      <c r="B13" s="93"/>
      <c r="C13" s="93"/>
      <c r="D13" s="93"/>
      <c r="E13" s="93"/>
      <c r="F13" s="93">
        <v>99661482687.802902</v>
      </c>
      <c r="G13" s="93">
        <v>99661482687.802902</v>
      </c>
    </row>
    <row r="14" spans="1:7" x14ac:dyDescent="0.35">
      <c r="A14" s="94" t="s">
        <v>611</v>
      </c>
      <c r="B14" s="95"/>
      <c r="C14" s="95">
        <v>123.549859086525</v>
      </c>
      <c r="D14" s="95"/>
      <c r="E14" s="95"/>
      <c r="F14" s="95"/>
      <c r="G14" s="95">
        <v>123.549859086525</v>
      </c>
    </row>
    <row r="15" spans="1:7" x14ac:dyDescent="0.35">
      <c r="A15" s="94" t="s">
        <v>540</v>
      </c>
      <c r="B15" s="95">
        <v>24.428133115420447</v>
      </c>
      <c r="C15" s="95"/>
      <c r="D15" s="95"/>
      <c r="E15" s="95"/>
      <c r="F15" s="95"/>
      <c r="G15" s="95">
        <v>24.428133115420447</v>
      </c>
    </row>
    <row r="16" spans="1:7" x14ac:dyDescent="0.35">
      <c r="A16" s="92" t="s">
        <v>545</v>
      </c>
      <c r="B16" s="93"/>
      <c r="C16" s="93"/>
      <c r="D16" s="93">
        <v>83269466863.595642</v>
      </c>
      <c r="E16" s="93"/>
      <c r="F16" s="93"/>
      <c r="G16" s="93">
        <v>83269466863.595642</v>
      </c>
    </row>
    <row r="17" spans="1:9" x14ac:dyDescent="0.35">
      <c r="A17" s="92" t="s">
        <v>557</v>
      </c>
      <c r="B17" s="93"/>
      <c r="C17" s="93"/>
      <c r="D17" s="93">
        <v>137274479010.20012</v>
      </c>
      <c r="E17" s="93"/>
      <c r="F17" s="93"/>
      <c r="G17" s="93">
        <v>137274479010.20012</v>
      </c>
    </row>
    <row r="18" spans="1:9" x14ac:dyDescent="0.35">
      <c r="A18" s="94" t="s">
        <v>533</v>
      </c>
      <c r="B18" s="95">
        <v>11.546134854709583</v>
      </c>
      <c r="C18" s="95"/>
      <c r="D18" s="95"/>
      <c r="E18" s="95"/>
      <c r="F18" s="95"/>
      <c r="G18" s="95">
        <v>11.546134854709583</v>
      </c>
    </row>
    <row r="19" spans="1:9" x14ac:dyDescent="0.35">
      <c r="A19" s="92" t="s">
        <v>591</v>
      </c>
      <c r="B19" s="93"/>
      <c r="C19" s="93"/>
      <c r="D19" s="93"/>
      <c r="E19" s="93">
        <v>389365167.565319</v>
      </c>
      <c r="F19" s="93"/>
      <c r="G19" s="93">
        <v>389365167.565319</v>
      </c>
    </row>
    <row r="20" spans="1:9" x14ac:dyDescent="0.35">
      <c r="A20" s="92" t="s">
        <v>612</v>
      </c>
      <c r="B20" s="93"/>
      <c r="C20" s="93"/>
      <c r="D20" s="93"/>
      <c r="E20" s="93">
        <v>18108272607.004101</v>
      </c>
      <c r="F20" s="93"/>
      <c r="G20" s="93">
        <v>18108272607.004101</v>
      </c>
    </row>
    <row r="21" spans="1:9" x14ac:dyDescent="0.35">
      <c r="A21" s="92" t="s">
        <v>573</v>
      </c>
      <c r="B21" s="93"/>
      <c r="C21" s="93"/>
      <c r="D21" s="93">
        <v>132752540.88791202</v>
      </c>
      <c r="E21" s="93"/>
      <c r="F21" s="93"/>
      <c r="G21" s="93">
        <v>132752540.88791202</v>
      </c>
    </row>
    <row r="22" spans="1:9" x14ac:dyDescent="0.35">
      <c r="A22" s="61" t="s">
        <v>580</v>
      </c>
      <c r="B22" s="96">
        <v>35.974267970130029</v>
      </c>
      <c r="C22" s="96">
        <v>123.549859086525</v>
      </c>
      <c r="D22" s="96">
        <v>220676698414.68369</v>
      </c>
      <c r="E22" s="96">
        <v>18497637774.56942</v>
      </c>
      <c r="F22" s="96">
        <v>99661482687.802902</v>
      </c>
      <c r="G22" s="96">
        <v>338835819036.58014</v>
      </c>
    </row>
    <row r="24" spans="1:9" x14ac:dyDescent="0.35">
      <c r="A24" s="39" t="s">
        <v>616</v>
      </c>
      <c r="B24">
        <v>21.196137258578663</v>
      </c>
    </row>
    <row r="25" spans="1:9" x14ac:dyDescent="0.35">
      <c r="A25" s="39" t="s">
        <v>617</v>
      </c>
      <c r="B25">
        <v>9472.758796365817</v>
      </c>
    </row>
    <row r="26" spans="1:9" ht="13.9" x14ac:dyDescent="0.4">
      <c r="A26" s="84" t="s">
        <v>613</v>
      </c>
      <c r="B26" s="97">
        <f>E20/B24/B25</f>
        <v>90186.975270417708</v>
      </c>
    </row>
    <row r="28" spans="1:9" s="79" customFormat="1" ht="42.75" x14ac:dyDescent="0.45">
      <c r="A28" s="64" t="s">
        <v>582</v>
      </c>
      <c r="B28" s="69" t="s">
        <v>509</v>
      </c>
      <c r="C28" s="65" t="s">
        <v>510</v>
      </c>
      <c r="D28" s="65" t="s">
        <v>511</v>
      </c>
      <c r="E28" s="65" t="s">
        <v>512</v>
      </c>
      <c r="F28" s="65" t="s">
        <v>513</v>
      </c>
      <c r="G28" s="65" t="s">
        <v>514</v>
      </c>
      <c r="H28" s="65" t="s">
        <v>515</v>
      </c>
    </row>
    <row r="29" spans="1:9" s="79" customFormat="1" ht="14.25" x14ac:dyDescent="0.45">
      <c r="A29" s="52" t="s">
        <v>508</v>
      </c>
      <c r="B29" s="70"/>
      <c r="C29" s="66"/>
      <c r="D29" s="66"/>
      <c r="E29" s="66"/>
      <c r="F29" s="66"/>
      <c r="G29" s="66"/>
      <c r="H29" s="66"/>
    </row>
    <row r="30" spans="1:9" s="79" customFormat="1" ht="14.25" x14ac:dyDescent="0.45">
      <c r="A30" s="2" t="s">
        <v>516</v>
      </c>
      <c r="B30" s="71">
        <f>$B$26*NREL_pivot!B57/SUM(NREL_pivot!$B$57:$H$57)</f>
        <v>103.84879744712049</v>
      </c>
      <c r="C30" s="71">
        <f>$B$26*NREL_pivot!C57/SUM(NREL_pivot!$B$57:$H$57)</f>
        <v>20904.086841401182</v>
      </c>
      <c r="D30" s="71">
        <f>$B$26*NREL_pivot!D57/SUM(NREL_pivot!$B$57:$H$57)</f>
        <v>962.69396881465377</v>
      </c>
      <c r="E30" s="71">
        <f>$B$26*NREL_pivot!E57/SUM(NREL_pivot!$B$57:$H$57)</f>
        <v>68216.345662754757</v>
      </c>
      <c r="F30" s="71">
        <f>$B$26*NREL_pivot!F57/SUM(NREL_pivot!$B$57:$H$57)</f>
        <v>0</v>
      </c>
      <c r="G30" s="71">
        <f>$B$26*NREL_pivot!G57/SUM(NREL_pivot!$B$57:$H$57)</f>
        <v>0</v>
      </c>
      <c r="H30" s="71">
        <f>$B$26*NREL_pivot!H57/SUM(NREL_pivot!$B$57:$H$57)</f>
        <v>0</v>
      </c>
      <c r="I30" s="73"/>
    </row>
    <row r="31" spans="1:9" s="79" customFormat="1" x14ac:dyDescent="0.35">
      <c r="B31" s="70"/>
      <c r="C31" s="66"/>
      <c r="D31" s="66"/>
      <c r="E31" s="66"/>
      <c r="F31" s="66"/>
      <c r="G31" s="66"/>
      <c r="H31" s="6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1000"/>
  <sheetViews>
    <sheetView workbookViewId="0">
      <selection activeCell="B8" sqref="B8"/>
    </sheetView>
  </sheetViews>
  <sheetFormatPr defaultColWidth="12.625" defaultRowHeight="15" customHeight="1" x14ac:dyDescent="0.5"/>
  <cols>
    <col min="1" max="1" width="7.75" style="227" customWidth="1"/>
    <col min="2" max="2" width="28.625" style="227" customWidth="1"/>
    <col min="3" max="26" width="7.75" style="227" customWidth="1"/>
    <col min="27" max="16384" width="12.625" style="227"/>
  </cols>
  <sheetData>
    <row r="1" spans="1:6" ht="13.5" customHeight="1" x14ac:dyDescent="0.5">
      <c r="A1" s="226">
        <v>10</v>
      </c>
      <c r="B1" s="226" t="s">
        <v>494</v>
      </c>
    </row>
    <row r="2" spans="1:6" ht="13.5" customHeight="1" x14ac:dyDescent="0.5"/>
    <row r="3" spans="1:6" ht="13.5" customHeight="1" x14ac:dyDescent="0.5">
      <c r="A3" s="227">
        <v>15</v>
      </c>
      <c r="B3" s="227" t="s">
        <v>495</v>
      </c>
      <c r="C3" s="228"/>
      <c r="E3" s="227">
        <v>300</v>
      </c>
      <c r="F3" s="229" t="s">
        <v>496</v>
      </c>
    </row>
    <row r="4" spans="1:6" ht="13.5" customHeight="1" x14ac:dyDescent="0.5">
      <c r="E4" s="227">
        <v>65000</v>
      </c>
    </row>
    <row r="5" spans="1:6" ht="13.5" customHeight="1" x14ac:dyDescent="0.5">
      <c r="A5" s="230">
        <f t="array" ref="A5">SUM(INDEX('AEO 37'!$110:$110,MATCH(About!$B$51,'AEO 37'!$1:$1,0)))/INDEX('AEO 37'!$109:$109,MATCH(About!$B$51,'AEO 37'!$1:$1,0))</f>
        <v>0.78600823045267487</v>
      </c>
      <c r="B5" s="226" t="s">
        <v>498</v>
      </c>
    </row>
    <row r="6" spans="1:6" ht="13.5" customHeight="1" x14ac:dyDescent="0.5">
      <c r="A6" s="230">
        <f t="array" ref="A6">SUM(INDEX('AEO 37'!$111:$111,MATCH(About!$B$51,'AEO 37'!$1:$1,0)))/INDEX('AEO 37'!$109:$109,MATCH(About!$B$51,'AEO 37'!$1:$1,0))</f>
        <v>0.2139917695473251</v>
      </c>
      <c r="B6" s="226" t="s">
        <v>500</v>
      </c>
      <c r="E6" s="227" t="s">
        <v>497</v>
      </c>
    </row>
    <row r="7" spans="1:6" ht="13.5" customHeight="1" x14ac:dyDescent="0.5">
      <c r="A7" s="231"/>
      <c r="E7" s="226">
        <f>E3/E4</f>
        <v>4.6153846153846158E-3</v>
      </c>
    </row>
    <row r="8" spans="1:6" ht="13.5" customHeight="1" x14ac:dyDescent="0.5">
      <c r="E8" s="227" t="s">
        <v>499</v>
      </c>
    </row>
    <row r="9" spans="1:6" ht="13.5" customHeight="1" x14ac:dyDescent="0.5">
      <c r="E9" s="227">
        <v>5581</v>
      </c>
      <c r="F9" s="229" t="s">
        <v>501</v>
      </c>
    </row>
    <row r="10" spans="1:6" ht="13.5" customHeight="1" x14ac:dyDescent="0.5"/>
    <row r="11" spans="1:6" ht="13.5" customHeight="1" x14ac:dyDescent="0.5"/>
    <row r="12" spans="1:6" ht="13.5" customHeight="1" x14ac:dyDescent="0.5"/>
    <row r="13" spans="1:6" ht="13.5" customHeight="1" x14ac:dyDescent="0.5">
      <c r="A13" s="227">
        <v>12</v>
      </c>
      <c r="B13" s="227" t="s">
        <v>502</v>
      </c>
    </row>
    <row r="14" spans="1:6" ht="13.5" customHeight="1" x14ac:dyDescent="0.5">
      <c r="A14" s="227">
        <v>0</v>
      </c>
      <c r="B14" s="227" t="s">
        <v>503</v>
      </c>
    </row>
    <row r="15" spans="1:6" ht="13.5" customHeight="1" x14ac:dyDescent="0.5"/>
    <row r="16" spans="1:6" ht="13.5" customHeight="1" x14ac:dyDescent="0.5">
      <c r="A16" s="227">
        <v>1</v>
      </c>
      <c r="B16" s="227" t="s">
        <v>504</v>
      </c>
      <c r="C16" s="229" t="s">
        <v>66</v>
      </c>
    </row>
    <row r="17" spans="1:3" ht="13.5" customHeight="1" x14ac:dyDescent="0.5">
      <c r="B17" s="232" t="s">
        <v>505</v>
      </c>
    </row>
    <row r="18" spans="1:3" ht="13.5" customHeight="1" x14ac:dyDescent="0.5">
      <c r="B18" s="232" t="s">
        <v>506</v>
      </c>
    </row>
    <row r="19" spans="1:3" ht="13.5" customHeight="1" x14ac:dyDescent="0.5">
      <c r="C19" s="229" t="s">
        <v>67</v>
      </c>
    </row>
    <row r="20" spans="1:3" ht="13.5" customHeight="1" x14ac:dyDescent="0.5">
      <c r="A20" s="227" t="s">
        <v>507</v>
      </c>
      <c r="C20" s="229" t="s">
        <v>68</v>
      </c>
    </row>
    <row r="21" spans="1:3" ht="13.5" customHeight="1" x14ac:dyDescent="0.5">
      <c r="C21" s="229" t="s">
        <v>68</v>
      </c>
    </row>
    <row r="22" spans="1:3" ht="13.5" customHeight="1" x14ac:dyDescent="0.5"/>
    <row r="23" spans="1:3" ht="13.5" customHeight="1" x14ac:dyDescent="0.5"/>
    <row r="24" spans="1:3" ht="13.5" customHeight="1" x14ac:dyDescent="0.5"/>
    <row r="25" spans="1:3" ht="13.5" customHeight="1" x14ac:dyDescent="0.5"/>
    <row r="26" spans="1:3" ht="13.5" customHeight="1" x14ac:dyDescent="0.5"/>
    <row r="27" spans="1:3" ht="13.5" customHeight="1" x14ac:dyDescent="0.5"/>
    <row r="28" spans="1:3" ht="13.5" customHeight="1" x14ac:dyDescent="0.5"/>
    <row r="29" spans="1:3" ht="13.5" customHeight="1" x14ac:dyDescent="0.5"/>
    <row r="30" spans="1:3" ht="13.5" customHeight="1" x14ac:dyDescent="0.5"/>
    <row r="31" spans="1:3" ht="13.5" customHeight="1" x14ac:dyDescent="0.5"/>
    <row r="32" spans="1:3" ht="13.5" customHeight="1" x14ac:dyDescent="0.5"/>
    <row r="33" ht="13.5" customHeight="1" x14ac:dyDescent="0.5"/>
    <row r="34" ht="13.5" customHeight="1" x14ac:dyDescent="0.5"/>
    <row r="35" ht="13.5" customHeight="1" x14ac:dyDescent="0.5"/>
    <row r="36" ht="13.5" customHeight="1" x14ac:dyDescent="0.5"/>
    <row r="37" ht="13.5" customHeight="1" x14ac:dyDescent="0.5"/>
    <row r="38" ht="13.5" customHeight="1" x14ac:dyDescent="0.5"/>
    <row r="39" ht="13.5" customHeight="1" x14ac:dyDescent="0.5"/>
    <row r="40" ht="13.5" customHeight="1" x14ac:dyDescent="0.5"/>
    <row r="41" ht="13.5" customHeight="1" x14ac:dyDescent="0.5"/>
    <row r="42" ht="13.5" customHeight="1" x14ac:dyDescent="0.5"/>
    <row r="43" ht="13.5" customHeight="1" x14ac:dyDescent="0.5"/>
    <row r="44" ht="13.5" customHeight="1" x14ac:dyDescent="0.5"/>
    <row r="45" ht="13.5" customHeight="1" x14ac:dyDescent="0.5"/>
    <row r="46" ht="13.5" customHeight="1" x14ac:dyDescent="0.5"/>
    <row r="47" ht="13.5" customHeight="1" x14ac:dyDescent="0.5"/>
    <row r="48" ht="13.5" customHeight="1" x14ac:dyDescent="0.5"/>
    <row r="49" ht="13.5" customHeight="1" x14ac:dyDescent="0.5"/>
    <row r="50" ht="13.5" customHeight="1" x14ac:dyDescent="0.5"/>
    <row r="51" ht="13.5" customHeight="1" x14ac:dyDescent="0.5"/>
    <row r="52" ht="13.5" customHeight="1" x14ac:dyDescent="0.5"/>
    <row r="53" ht="13.5" customHeight="1" x14ac:dyDescent="0.5"/>
    <row r="54" ht="13.5" customHeight="1" x14ac:dyDescent="0.5"/>
    <row r="55" ht="13.5" customHeight="1" x14ac:dyDescent="0.5"/>
    <row r="56" ht="13.5" customHeight="1" x14ac:dyDescent="0.5"/>
    <row r="57" ht="13.5" customHeight="1" x14ac:dyDescent="0.5"/>
    <row r="58" ht="13.5" customHeight="1" x14ac:dyDescent="0.5"/>
    <row r="59" ht="13.5" customHeight="1" x14ac:dyDescent="0.5"/>
    <row r="60" ht="13.5" customHeight="1" x14ac:dyDescent="0.5"/>
    <row r="61" ht="13.5" customHeight="1" x14ac:dyDescent="0.5"/>
    <row r="62" ht="13.5" customHeight="1" x14ac:dyDescent="0.5"/>
    <row r="63" ht="13.5" customHeight="1" x14ac:dyDescent="0.5"/>
    <row r="64" ht="13.5" customHeight="1" x14ac:dyDescent="0.5"/>
    <row r="65" ht="13.5" customHeight="1" x14ac:dyDescent="0.5"/>
    <row r="66" ht="13.5" customHeight="1" x14ac:dyDescent="0.5"/>
    <row r="67" ht="13.5" customHeight="1" x14ac:dyDescent="0.5"/>
    <row r="68" ht="13.5" customHeight="1" x14ac:dyDescent="0.5"/>
    <row r="69" ht="13.5" customHeight="1" x14ac:dyDescent="0.5"/>
    <row r="70" ht="13.5" customHeight="1" x14ac:dyDescent="0.5"/>
    <row r="71" ht="13.5" customHeight="1" x14ac:dyDescent="0.5"/>
    <row r="72" ht="13.5" customHeight="1" x14ac:dyDescent="0.5"/>
    <row r="73" ht="13.5" customHeight="1" x14ac:dyDescent="0.5"/>
    <row r="74" ht="13.5" customHeight="1" x14ac:dyDescent="0.5"/>
    <row r="75" ht="13.5" customHeight="1" x14ac:dyDescent="0.5"/>
    <row r="76" ht="13.5" customHeight="1" x14ac:dyDescent="0.5"/>
    <row r="77" ht="13.5" customHeight="1" x14ac:dyDescent="0.5"/>
    <row r="78" ht="13.5" customHeight="1" x14ac:dyDescent="0.5"/>
    <row r="79" ht="13.5" customHeight="1" x14ac:dyDescent="0.5"/>
    <row r="80" ht="13.5" customHeight="1" x14ac:dyDescent="0.5"/>
    <row r="81" ht="13.5" customHeight="1" x14ac:dyDescent="0.5"/>
    <row r="82" ht="13.5" customHeight="1" x14ac:dyDescent="0.5"/>
    <row r="83" ht="13.5" customHeight="1" x14ac:dyDescent="0.5"/>
    <row r="84" ht="13.5" customHeight="1" x14ac:dyDescent="0.5"/>
    <row r="85" ht="13.5" customHeight="1" x14ac:dyDescent="0.5"/>
    <row r="86" ht="13.5" customHeight="1" x14ac:dyDescent="0.5"/>
    <row r="87" ht="13.5" customHeight="1" x14ac:dyDescent="0.5"/>
    <row r="88" ht="13.5" customHeight="1" x14ac:dyDescent="0.5"/>
    <row r="89" ht="13.5" customHeight="1" x14ac:dyDescent="0.5"/>
    <row r="90" ht="13.5" customHeight="1" x14ac:dyDescent="0.5"/>
    <row r="91" ht="13.5" customHeight="1" x14ac:dyDescent="0.5"/>
    <row r="92" ht="13.5" customHeight="1" x14ac:dyDescent="0.5"/>
    <row r="93" ht="13.5" customHeight="1" x14ac:dyDescent="0.5"/>
    <row r="94" ht="13.5" customHeight="1" x14ac:dyDescent="0.5"/>
    <row r="95" ht="13.5" customHeight="1" x14ac:dyDescent="0.5"/>
    <row r="96" ht="13.5" customHeight="1" x14ac:dyDescent="0.5"/>
    <row r="97" ht="13.5" customHeight="1" x14ac:dyDescent="0.5"/>
    <row r="98" ht="13.5" customHeight="1" x14ac:dyDescent="0.5"/>
    <row r="99" ht="13.5" customHeight="1" x14ac:dyDescent="0.5"/>
    <row r="100" ht="13.5" customHeight="1" x14ac:dyDescent="0.5"/>
    <row r="101" ht="13.5" customHeight="1" x14ac:dyDescent="0.5"/>
    <row r="102" ht="13.5" customHeight="1" x14ac:dyDescent="0.5"/>
    <row r="103" ht="13.5" customHeight="1" x14ac:dyDescent="0.5"/>
    <row r="104" ht="13.5" customHeight="1" x14ac:dyDescent="0.5"/>
    <row r="105" ht="13.5" customHeight="1" x14ac:dyDescent="0.5"/>
    <row r="106" ht="13.5" customHeight="1" x14ac:dyDescent="0.5"/>
    <row r="107" ht="13.5" customHeight="1" x14ac:dyDescent="0.5"/>
    <row r="108" ht="13.5" customHeight="1" x14ac:dyDescent="0.5"/>
    <row r="109" ht="13.5" customHeight="1" x14ac:dyDescent="0.5"/>
    <row r="110" ht="13.5" customHeight="1" x14ac:dyDescent="0.5"/>
    <row r="111" ht="13.5" customHeight="1" x14ac:dyDescent="0.5"/>
    <row r="112" ht="13.5" customHeight="1" x14ac:dyDescent="0.5"/>
    <row r="113" ht="13.5" customHeight="1" x14ac:dyDescent="0.5"/>
    <row r="114" ht="13.5" customHeight="1" x14ac:dyDescent="0.5"/>
    <row r="115" ht="13.5" customHeight="1" x14ac:dyDescent="0.5"/>
    <row r="116" ht="13.5" customHeight="1" x14ac:dyDescent="0.5"/>
    <row r="117" ht="13.5" customHeight="1" x14ac:dyDescent="0.5"/>
    <row r="118" ht="13.5" customHeight="1" x14ac:dyDescent="0.5"/>
    <row r="119" ht="13.5" customHeight="1" x14ac:dyDescent="0.5"/>
    <row r="120" ht="13.5" customHeight="1" x14ac:dyDescent="0.5"/>
    <row r="121" ht="13.5" customHeight="1" x14ac:dyDescent="0.5"/>
    <row r="122" ht="13.5" customHeight="1" x14ac:dyDescent="0.5"/>
    <row r="123" ht="13.5" customHeight="1" x14ac:dyDescent="0.5"/>
    <row r="124" ht="13.5" customHeight="1" x14ac:dyDescent="0.5"/>
    <row r="125" ht="13.5" customHeight="1" x14ac:dyDescent="0.5"/>
    <row r="126" ht="13.5" customHeight="1" x14ac:dyDescent="0.5"/>
    <row r="127" ht="13.5" customHeight="1" x14ac:dyDescent="0.5"/>
    <row r="128" ht="13.5" customHeight="1" x14ac:dyDescent="0.5"/>
    <row r="129" ht="13.5" customHeight="1" x14ac:dyDescent="0.5"/>
    <row r="130" ht="13.5" customHeight="1" x14ac:dyDescent="0.5"/>
    <row r="131" ht="13.5" customHeight="1" x14ac:dyDescent="0.5"/>
    <row r="132" ht="13.5" customHeight="1" x14ac:dyDescent="0.5"/>
    <row r="133" ht="13.5" customHeight="1" x14ac:dyDescent="0.5"/>
    <row r="134" ht="13.5" customHeight="1" x14ac:dyDescent="0.5"/>
    <row r="135" ht="13.5" customHeight="1" x14ac:dyDescent="0.5"/>
    <row r="136" ht="13.5" customHeight="1" x14ac:dyDescent="0.5"/>
    <row r="137" ht="13.5" customHeight="1" x14ac:dyDescent="0.5"/>
    <row r="138" ht="13.5" customHeight="1" x14ac:dyDescent="0.5"/>
    <row r="139" ht="13.5" customHeight="1" x14ac:dyDescent="0.5"/>
    <row r="140" ht="13.5" customHeight="1" x14ac:dyDescent="0.5"/>
    <row r="141" ht="13.5" customHeight="1" x14ac:dyDescent="0.5"/>
    <row r="142" ht="13.5" customHeight="1" x14ac:dyDescent="0.5"/>
    <row r="143" ht="13.5" customHeight="1" x14ac:dyDescent="0.5"/>
    <row r="144" ht="13.5" customHeight="1" x14ac:dyDescent="0.5"/>
    <row r="145" ht="13.5" customHeight="1" x14ac:dyDescent="0.5"/>
    <row r="146" ht="13.5" customHeight="1" x14ac:dyDescent="0.5"/>
    <row r="147" ht="13.5" customHeight="1" x14ac:dyDescent="0.5"/>
    <row r="148" ht="13.5" customHeight="1" x14ac:dyDescent="0.5"/>
    <row r="149" ht="13.5" customHeight="1" x14ac:dyDescent="0.5"/>
    <row r="150" ht="13.5" customHeight="1" x14ac:dyDescent="0.5"/>
    <row r="151" ht="13.5" customHeight="1" x14ac:dyDescent="0.5"/>
    <row r="152" ht="13.5" customHeight="1" x14ac:dyDescent="0.5"/>
    <row r="153" ht="13.5" customHeight="1" x14ac:dyDescent="0.5"/>
    <row r="154" ht="13.5" customHeight="1" x14ac:dyDescent="0.5"/>
    <row r="155" ht="13.5" customHeight="1" x14ac:dyDescent="0.5"/>
    <row r="156" ht="13.5" customHeight="1" x14ac:dyDescent="0.5"/>
    <row r="157" ht="13.5" customHeight="1" x14ac:dyDescent="0.5"/>
    <row r="158" ht="13.5" customHeight="1" x14ac:dyDescent="0.5"/>
    <row r="159" ht="13.5" customHeight="1" x14ac:dyDescent="0.5"/>
    <row r="160" ht="13.5" customHeight="1" x14ac:dyDescent="0.5"/>
    <row r="161" ht="13.5" customHeight="1" x14ac:dyDescent="0.5"/>
    <row r="162" ht="13.5" customHeight="1" x14ac:dyDescent="0.5"/>
    <row r="163" ht="13.5" customHeight="1" x14ac:dyDescent="0.5"/>
    <row r="164" ht="13.5" customHeight="1" x14ac:dyDescent="0.5"/>
    <row r="165" ht="13.5" customHeight="1" x14ac:dyDescent="0.5"/>
    <row r="166" ht="13.5" customHeight="1" x14ac:dyDescent="0.5"/>
    <row r="167" ht="13.5" customHeight="1" x14ac:dyDescent="0.5"/>
    <row r="168" ht="13.5" customHeight="1" x14ac:dyDescent="0.5"/>
    <row r="169" ht="13.5" customHeight="1" x14ac:dyDescent="0.5"/>
    <row r="170" ht="13.5" customHeight="1" x14ac:dyDescent="0.5"/>
    <row r="171" ht="13.5" customHeight="1" x14ac:dyDescent="0.5"/>
    <row r="172" ht="13.5" customHeight="1" x14ac:dyDescent="0.5"/>
    <row r="173" ht="13.5" customHeight="1" x14ac:dyDescent="0.5"/>
    <row r="174" ht="13.5" customHeight="1" x14ac:dyDescent="0.5"/>
    <row r="175" ht="13.5" customHeight="1" x14ac:dyDescent="0.5"/>
    <row r="176" ht="13.5" customHeight="1" x14ac:dyDescent="0.5"/>
    <row r="177" ht="13.5" customHeight="1" x14ac:dyDescent="0.5"/>
    <row r="178" ht="13.5" customHeight="1" x14ac:dyDescent="0.5"/>
    <row r="179" ht="13.5" customHeight="1" x14ac:dyDescent="0.5"/>
    <row r="180" ht="13.5" customHeight="1" x14ac:dyDescent="0.5"/>
    <row r="181" ht="13.5" customHeight="1" x14ac:dyDescent="0.5"/>
    <row r="182" ht="13.5" customHeight="1" x14ac:dyDescent="0.5"/>
    <row r="183" ht="13.5" customHeight="1" x14ac:dyDescent="0.5"/>
    <row r="184" ht="13.5" customHeight="1" x14ac:dyDescent="0.5"/>
    <row r="185" ht="13.5" customHeight="1" x14ac:dyDescent="0.5"/>
    <row r="186" ht="13.5" customHeight="1" x14ac:dyDescent="0.5"/>
    <row r="187" ht="13.5" customHeight="1" x14ac:dyDescent="0.5"/>
    <row r="188" ht="13.5" customHeight="1" x14ac:dyDescent="0.5"/>
    <row r="189" ht="13.5" customHeight="1" x14ac:dyDescent="0.5"/>
    <row r="190" ht="13.5" customHeight="1" x14ac:dyDescent="0.5"/>
    <row r="191" ht="13.5" customHeight="1" x14ac:dyDescent="0.5"/>
    <row r="192" ht="13.5" customHeight="1" x14ac:dyDescent="0.5"/>
    <row r="193" ht="13.5" customHeight="1" x14ac:dyDescent="0.5"/>
    <row r="194" ht="13.5" customHeight="1" x14ac:dyDescent="0.5"/>
    <row r="195" ht="13.5" customHeight="1" x14ac:dyDescent="0.5"/>
    <row r="196" ht="13.5" customHeight="1" x14ac:dyDescent="0.5"/>
    <row r="197" ht="13.5" customHeight="1" x14ac:dyDescent="0.5"/>
    <row r="198" ht="13.5" customHeight="1" x14ac:dyDescent="0.5"/>
    <row r="199" ht="13.5" customHeight="1" x14ac:dyDescent="0.5"/>
    <row r="200" ht="13.5" customHeight="1" x14ac:dyDescent="0.5"/>
    <row r="201" ht="13.5" customHeight="1" x14ac:dyDescent="0.5"/>
    <row r="202" ht="13.5" customHeight="1" x14ac:dyDescent="0.5"/>
    <row r="203" ht="13.5" customHeight="1" x14ac:dyDescent="0.5"/>
    <row r="204" ht="13.5" customHeight="1" x14ac:dyDescent="0.5"/>
    <row r="205" ht="13.5" customHeight="1" x14ac:dyDescent="0.5"/>
    <row r="206" ht="13.5" customHeight="1" x14ac:dyDescent="0.5"/>
    <row r="207" ht="13.5" customHeight="1" x14ac:dyDescent="0.5"/>
    <row r="208" ht="13.5" customHeight="1" x14ac:dyDescent="0.5"/>
    <row r="209" ht="13.5" customHeight="1" x14ac:dyDescent="0.5"/>
    <row r="210" ht="13.5" customHeight="1" x14ac:dyDescent="0.5"/>
    <row r="211" ht="13.5" customHeight="1" x14ac:dyDescent="0.5"/>
    <row r="212" ht="13.5" customHeight="1" x14ac:dyDescent="0.5"/>
    <row r="213" ht="13.5" customHeight="1" x14ac:dyDescent="0.5"/>
    <row r="214" ht="13.5" customHeight="1" x14ac:dyDescent="0.5"/>
    <row r="215" ht="13.5" customHeight="1" x14ac:dyDescent="0.5"/>
    <row r="216" ht="13.5" customHeight="1" x14ac:dyDescent="0.5"/>
    <row r="217" ht="13.5" customHeight="1" x14ac:dyDescent="0.5"/>
    <row r="218" ht="13.5" customHeight="1" x14ac:dyDescent="0.5"/>
    <row r="219" ht="13.5" customHeight="1" x14ac:dyDescent="0.5"/>
    <row r="220" ht="13.5" customHeight="1" x14ac:dyDescent="0.5"/>
    <row r="221" ht="13.5" customHeight="1" x14ac:dyDescent="0.5"/>
    <row r="222" ht="13.5" customHeight="1" x14ac:dyDescent="0.5"/>
    <row r="223" ht="13.5" customHeight="1" x14ac:dyDescent="0.5"/>
    <row r="224" ht="13.5" customHeight="1" x14ac:dyDescent="0.5"/>
    <row r="225" ht="13.5" customHeight="1" x14ac:dyDescent="0.5"/>
    <row r="226" ht="13.5" customHeight="1" x14ac:dyDescent="0.5"/>
    <row r="227" ht="13.5" customHeight="1" x14ac:dyDescent="0.5"/>
    <row r="228" ht="13.5" customHeight="1" x14ac:dyDescent="0.5"/>
    <row r="229" ht="13.5" customHeight="1" x14ac:dyDescent="0.5"/>
    <row r="230" ht="13.5" customHeight="1" x14ac:dyDescent="0.5"/>
    <row r="231" ht="13.5" customHeight="1" x14ac:dyDescent="0.5"/>
    <row r="232" ht="13.5" customHeight="1" x14ac:dyDescent="0.5"/>
    <row r="233" ht="13.5" customHeight="1" x14ac:dyDescent="0.5"/>
    <row r="234" ht="13.5" customHeight="1" x14ac:dyDescent="0.5"/>
    <row r="235" ht="13.5" customHeight="1" x14ac:dyDescent="0.5"/>
    <row r="236" ht="13.5" customHeight="1" x14ac:dyDescent="0.5"/>
    <row r="237" ht="13.5" customHeight="1" x14ac:dyDescent="0.5"/>
    <row r="238" ht="13.5" customHeight="1" x14ac:dyDescent="0.5"/>
    <row r="239" ht="13.5" customHeight="1" x14ac:dyDescent="0.5"/>
    <row r="240" ht="13.5" customHeight="1" x14ac:dyDescent="0.5"/>
    <row r="241" ht="13.5" customHeight="1" x14ac:dyDescent="0.5"/>
    <row r="242" ht="13.5" customHeight="1" x14ac:dyDescent="0.5"/>
    <row r="243" ht="13.5" customHeight="1" x14ac:dyDescent="0.5"/>
    <row r="244" ht="13.5" customHeight="1" x14ac:dyDescent="0.5"/>
    <row r="245" ht="13.5" customHeight="1" x14ac:dyDescent="0.5"/>
    <row r="246" ht="13.5" customHeight="1" x14ac:dyDescent="0.5"/>
    <row r="247" ht="13.5" customHeight="1" x14ac:dyDescent="0.5"/>
    <row r="248" ht="13.5" customHeight="1" x14ac:dyDescent="0.5"/>
    <row r="249" ht="13.5" customHeight="1" x14ac:dyDescent="0.5"/>
    <row r="250" ht="13.5" customHeight="1" x14ac:dyDescent="0.5"/>
    <row r="251" ht="13.5" customHeight="1" x14ac:dyDescent="0.5"/>
    <row r="252" ht="13.5" customHeight="1" x14ac:dyDescent="0.5"/>
    <row r="253" ht="13.5" customHeight="1" x14ac:dyDescent="0.5"/>
    <row r="254" ht="13.5" customHeight="1" x14ac:dyDescent="0.5"/>
    <row r="255" ht="13.5" customHeight="1" x14ac:dyDescent="0.5"/>
    <row r="256" ht="13.5" customHeight="1" x14ac:dyDescent="0.5"/>
    <row r="257" ht="13.5" customHeight="1" x14ac:dyDescent="0.5"/>
    <row r="258" ht="13.5" customHeight="1" x14ac:dyDescent="0.5"/>
    <row r="259" ht="13.5" customHeight="1" x14ac:dyDescent="0.5"/>
    <row r="260" ht="13.5" customHeight="1" x14ac:dyDescent="0.5"/>
    <row r="261" ht="13.5" customHeight="1" x14ac:dyDescent="0.5"/>
    <row r="262" ht="13.5" customHeight="1" x14ac:dyDescent="0.5"/>
    <row r="263" ht="13.5" customHeight="1" x14ac:dyDescent="0.5"/>
    <row r="264" ht="13.5" customHeight="1" x14ac:dyDescent="0.5"/>
    <row r="265" ht="13.5" customHeight="1" x14ac:dyDescent="0.5"/>
    <row r="266" ht="13.5" customHeight="1" x14ac:dyDescent="0.5"/>
    <row r="267" ht="13.5" customHeight="1" x14ac:dyDescent="0.5"/>
    <row r="268" ht="13.5" customHeight="1" x14ac:dyDescent="0.5"/>
    <row r="269" ht="13.5" customHeight="1" x14ac:dyDescent="0.5"/>
    <row r="270" ht="13.5" customHeight="1" x14ac:dyDescent="0.5"/>
    <row r="271" ht="13.5" customHeight="1" x14ac:dyDescent="0.5"/>
    <row r="272" ht="13.5" customHeight="1" x14ac:dyDescent="0.5"/>
    <row r="273" ht="13.5" customHeight="1" x14ac:dyDescent="0.5"/>
    <row r="274" ht="13.5" customHeight="1" x14ac:dyDescent="0.5"/>
    <row r="275" ht="13.5" customHeight="1" x14ac:dyDescent="0.5"/>
    <row r="276" ht="13.5" customHeight="1" x14ac:dyDescent="0.5"/>
    <row r="277" ht="13.5" customHeight="1" x14ac:dyDescent="0.5"/>
    <row r="278" ht="13.5" customHeight="1" x14ac:dyDescent="0.5"/>
    <row r="279" ht="13.5" customHeight="1" x14ac:dyDescent="0.5"/>
    <row r="280" ht="13.5" customHeight="1" x14ac:dyDescent="0.5"/>
    <row r="281" ht="13.5" customHeight="1" x14ac:dyDescent="0.5"/>
    <row r="282" ht="13.5" customHeight="1" x14ac:dyDescent="0.5"/>
    <row r="283" ht="13.5" customHeight="1" x14ac:dyDescent="0.5"/>
    <row r="284" ht="13.5" customHeight="1" x14ac:dyDescent="0.5"/>
    <row r="285" ht="13.5" customHeight="1" x14ac:dyDescent="0.5"/>
    <row r="286" ht="13.5" customHeight="1" x14ac:dyDescent="0.5"/>
    <row r="287" ht="13.5" customHeight="1" x14ac:dyDescent="0.5"/>
    <row r="288" ht="13.5" customHeight="1" x14ac:dyDescent="0.5"/>
    <row r="289" ht="13.5" customHeight="1" x14ac:dyDescent="0.5"/>
    <row r="290" ht="13.5" customHeight="1" x14ac:dyDescent="0.5"/>
    <row r="291" ht="13.5" customHeight="1" x14ac:dyDescent="0.5"/>
    <row r="292" ht="13.5" customHeight="1" x14ac:dyDescent="0.5"/>
    <row r="293" ht="13.5" customHeight="1" x14ac:dyDescent="0.5"/>
    <row r="294" ht="13.5" customHeight="1" x14ac:dyDescent="0.5"/>
    <row r="295" ht="13.5" customHeight="1" x14ac:dyDescent="0.5"/>
    <row r="296" ht="13.5" customHeight="1" x14ac:dyDescent="0.5"/>
    <row r="297" ht="13.5" customHeight="1" x14ac:dyDescent="0.5"/>
    <row r="298" ht="13.5" customHeight="1" x14ac:dyDescent="0.5"/>
    <row r="299" ht="13.5" customHeight="1" x14ac:dyDescent="0.5"/>
    <row r="300" ht="13.5" customHeight="1" x14ac:dyDescent="0.5"/>
    <row r="301" ht="13.5" customHeight="1" x14ac:dyDescent="0.5"/>
    <row r="302" ht="13.5" customHeight="1" x14ac:dyDescent="0.5"/>
    <row r="303" ht="13.5" customHeight="1" x14ac:dyDescent="0.5"/>
    <row r="304" ht="13.5" customHeight="1" x14ac:dyDescent="0.5"/>
    <row r="305" ht="13.5" customHeight="1" x14ac:dyDescent="0.5"/>
    <row r="306" ht="13.5" customHeight="1" x14ac:dyDescent="0.5"/>
    <row r="307" ht="13.5" customHeight="1" x14ac:dyDescent="0.5"/>
    <row r="308" ht="13.5" customHeight="1" x14ac:dyDescent="0.5"/>
    <row r="309" ht="13.5" customHeight="1" x14ac:dyDescent="0.5"/>
    <row r="310" ht="13.5" customHeight="1" x14ac:dyDescent="0.5"/>
    <row r="311" ht="13.5" customHeight="1" x14ac:dyDescent="0.5"/>
    <row r="312" ht="13.5" customHeight="1" x14ac:dyDescent="0.5"/>
    <row r="313" ht="13.5" customHeight="1" x14ac:dyDescent="0.5"/>
    <row r="314" ht="13.5" customHeight="1" x14ac:dyDescent="0.5"/>
    <row r="315" ht="13.5" customHeight="1" x14ac:dyDescent="0.5"/>
    <row r="316" ht="13.5" customHeight="1" x14ac:dyDescent="0.5"/>
    <row r="317" ht="13.5" customHeight="1" x14ac:dyDescent="0.5"/>
    <row r="318" ht="13.5" customHeight="1" x14ac:dyDescent="0.5"/>
    <row r="319" ht="13.5" customHeight="1" x14ac:dyDescent="0.5"/>
    <row r="320" ht="13.5" customHeight="1" x14ac:dyDescent="0.5"/>
    <row r="321" ht="13.5" customHeight="1" x14ac:dyDescent="0.5"/>
    <row r="322" ht="13.5" customHeight="1" x14ac:dyDescent="0.5"/>
    <row r="323" ht="13.5" customHeight="1" x14ac:dyDescent="0.5"/>
    <row r="324" ht="13.5" customHeight="1" x14ac:dyDescent="0.5"/>
    <row r="325" ht="13.5" customHeight="1" x14ac:dyDescent="0.5"/>
    <row r="326" ht="13.5" customHeight="1" x14ac:dyDescent="0.5"/>
    <row r="327" ht="13.5" customHeight="1" x14ac:dyDescent="0.5"/>
    <row r="328" ht="13.5" customHeight="1" x14ac:dyDescent="0.5"/>
    <row r="329" ht="13.5" customHeight="1" x14ac:dyDescent="0.5"/>
    <row r="330" ht="13.5" customHeight="1" x14ac:dyDescent="0.5"/>
    <row r="331" ht="13.5" customHeight="1" x14ac:dyDescent="0.5"/>
    <row r="332" ht="13.5" customHeight="1" x14ac:dyDescent="0.5"/>
    <row r="333" ht="13.5" customHeight="1" x14ac:dyDescent="0.5"/>
    <row r="334" ht="13.5" customHeight="1" x14ac:dyDescent="0.5"/>
    <row r="335" ht="13.5" customHeight="1" x14ac:dyDescent="0.5"/>
    <row r="336" ht="13.5" customHeight="1" x14ac:dyDescent="0.5"/>
    <row r="337" ht="13.5" customHeight="1" x14ac:dyDescent="0.5"/>
    <row r="338" ht="13.5" customHeight="1" x14ac:dyDescent="0.5"/>
    <row r="339" ht="13.5" customHeight="1" x14ac:dyDescent="0.5"/>
    <row r="340" ht="13.5" customHeight="1" x14ac:dyDescent="0.5"/>
    <row r="341" ht="13.5" customHeight="1" x14ac:dyDescent="0.5"/>
    <row r="342" ht="13.5" customHeight="1" x14ac:dyDescent="0.5"/>
    <row r="343" ht="13.5" customHeight="1" x14ac:dyDescent="0.5"/>
    <row r="344" ht="13.5" customHeight="1" x14ac:dyDescent="0.5"/>
    <row r="345" ht="13.5" customHeight="1" x14ac:dyDescent="0.5"/>
    <row r="346" ht="13.5" customHeight="1" x14ac:dyDescent="0.5"/>
    <row r="347" ht="13.5" customHeight="1" x14ac:dyDescent="0.5"/>
    <row r="348" ht="13.5" customHeight="1" x14ac:dyDescent="0.5"/>
    <row r="349" ht="13.5" customHeight="1" x14ac:dyDescent="0.5"/>
    <row r="350" ht="13.5" customHeight="1" x14ac:dyDescent="0.5"/>
    <row r="351" ht="13.5" customHeight="1" x14ac:dyDescent="0.5"/>
    <row r="352" ht="13.5" customHeight="1" x14ac:dyDescent="0.5"/>
    <row r="353" ht="13.5" customHeight="1" x14ac:dyDescent="0.5"/>
    <row r="354" ht="13.5" customHeight="1" x14ac:dyDescent="0.5"/>
    <row r="355" ht="13.5" customHeight="1" x14ac:dyDescent="0.5"/>
    <row r="356" ht="13.5" customHeight="1" x14ac:dyDescent="0.5"/>
    <row r="357" ht="13.5" customHeight="1" x14ac:dyDescent="0.5"/>
    <row r="358" ht="13.5" customHeight="1" x14ac:dyDescent="0.5"/>
    <row r="359" ht="13.5" customHeight="1" x14ac:dyDescent="0.5"/>
    <row r="360" ht="13.5" customHeight="1" x14ac:dyDescent="0.5"/>
    <row r="361" ht="13.5" customHeight="1" x14ac:dyDescent="0.5"/>
    <row r="362" ht="13.5" customHeight="1" x14ac:dyDescent="0.5"/>
    <row r="363" ht="13.5" customHeight="1" x14ac:dyDescent="0.5"/>
    <row r="364" ht="13.5" customHeight="1" x14ac:dyDescent="0.5"/>
    <row r="365" ht="13.5" customHeight="1" x14ac:dyDescent="0.5"/>
    <row r="366" ht="13.5" customHeight="1" x14ac:dyDescent="0.5"/>
    <row r="367" ht="13.5" customHeight="1" x14ac:dyDescent="0.5"/>
    <row r="368" ht="13.5" customHeight="1" x14ac:dyDescent="0.5"/>
    <row r="369" ht="13.5" customHeight="1" x14ac:dyDescent="0.5"/>
    <row r="370" ht="13.5" customHeight="1" x14ac:dyDescent="0.5"/>
    <row r="371" ht="13.5" customHeight="1" x14ac:dyDescent="0.5"/>
    <row r="372" ht="13.5" customHeight="1" x14ac:dyDescent="0.5"/>
    <row r="373" ht="13.5" customHeight="1" x14ac:dyDescent="0.5"/>
    <row r="374" ht="13.5" customHeight="1" x14ac:dyDescent="0.5"/>
    <row r="375" ht="13.5" customHeight="1" x14ac:dyDescent="0.5"/>
    <row r="376" ht="13.5" customHeight="1" x14ac:dyDescent="0.5"/>
    <row r="377" ht="13.5" customHeight="1" x14ac:dyDescent="0.5"/>
    <row r="378" ht="13.5" customHeight="1" x14ac:dyDescent="0.5"/>
    <row r="379" ht="13.5" customHeight="1" x14ac:dyDescent="0.5"/>
    <row r="380" ht="13.5" customHeight="1" x14ac:dyDescent="0.5"/>
    <row r="381" ht="13.5" customHeight="1" x14ac:dyDescent="0.5"/>
    <row r="382" ht="13.5" customHeight="1" x14ac:dyDescent="0.5"/>
    <row r="383" ht="13.5" customHeight="1" x14ac:dyDescent="0.5"/>
    <row r="384" ht="13.5" customHeight="1" x14ac:dyDescent="0.5"/>
    <row r="385" ht="13.5" customHeight="1" x14ac:dyDescent="0.5"/>
    <row r="386" ht="13.5" customHeight="1" x14ac:dyDescent="0.5"/>
    <row r="387" ht="13.5" customHeight="1" x14ac:dyDescent="0.5"/>
    <row r="388" ht="13.5" customHeight="1" x14ac:dyDescent="0.5"/>
    <row r="389" ht="13.5" customHeight="1" x14ac:dyDescent="0.5"/>
    <row r="390" ht="13.5" customHeight="1" x14ac:dyDescent="0.5"/>
    <row r="391" ht="13.5" customHeight="1" x14ac:dyDescent="0.5"/>
    <row r="392" ht="13.5" customHeight="1" x14ac:dyDescent="0.5"/>
    <row r="393" ht="13.5" customHeight="1" x14ac:dyDescent="0.5"/>
    <row r="394" ht="13.5" customHeight="1" x14ac:dyDescent="0.5"/>
    <row r="395" ht="13.5" customHeight="1" x14ac:dyDescent="0.5"/>
    <row r="396" ht="13.5" customHeight="1" x14ac:dyDescent="0.5"/>
    <row r="397" ht="13.5" customHeight="1" x14ac:dyDescent="0.5"/>
    <row r="398" ht="13.5" customHeight="1" x14ac:dyDescent="0.5"/>
    <row r="399" ht="13.5" customHeight="1" x14ac:dyDescent="0.5"/>
    <row r="400" ht="13.5" customHeight="1" x14ac:dyDescent="0.5"/>
    <row r="401" ht="13.5" customHeight="1" x14ac:dyDescent="0.5"/>
    <row r="402" ht="13.5" customHeight="1" x14ac:dyDescent="0.5"/>
    <row r="403" ht="13.5" customHeight="1" x14ac:dyDescent="0.5"/>
    <row r="404" ht="13.5" customHeight="1" x14ac:dyDescent="0.5"/>
    <row r="405" ht="13.5" customHeight="1" x14ac:dyDescent="0.5"/>
    <row r="406" ht="13.5" customHeight="1" x14ac:dyDescent="0.5"/>
    <row r="407" ht="13.5" customHeight="1" x14ac:dyDescent="0.5"/>
    <row r="408" ht="13.5" customHeight="1" x14ac:dyDescent="0.5"/>
    <row r="409" ht="13.5" customHeight="1" x14ac:dyDescent="0.5"/>
    <row r="410" ht="13.5" customHeight="1" x14ac:dyDescent="0.5"/>
    <row r="411" ht="13.5" customHeight="1" x14ac:dyDescent="0.5"/>
    <row r="412" ht="13.5" customHeight="1" x14ac:dyDescent="0.5"/>
    <row r="413" ht="13.5" customHeight="1" x14ac:dyDescent="0.5"/>
    <row r="414" ht="13.5" customHeight="1" x14ac:dyDescent="0.5"/>
    <row r="415" ht="13.5" customHeight="1" x14ac:dyDescent="0.5"/>
    <row r="416" ht="13.5" customHeight="1" x14ac:dyDescent="0.5"/>
    <row r="417" ht="13.5" customHeight="1" x14ac:dyDescent="0.5"/>
    <row r="418" ht="13.5" customHeight="1" x14ac:dyDescent="0.5"/>
    <row r="419" ht="13.5" customHeight="1" x14ac:dyDescent="0.5"/>
    <row r="420" ht="13.5" customHeight="1" x14ac:dyDescent="0.5"/>
    <row r="421" ht="13.5" customHeight="1" x14ac:dyDescent="0.5"/>
    <row r="422" ht="13.5" customHeight="1" x14ac:dyDescent="0.5"/>
    <row r="423" ht="13.5" customHeight="1" x14ac:dyDescent="0.5"/>
    <row r="424" ht="13.5" customHeight="1" x14ac:dyDescent="0.5"/>
    <row r="425" ht="13.5" customHeight="1" x14ac:dyDescent="0.5"/>
    <row r="426" ht="13.5" customHeight="1" x14ac:dyDescent="0.5"/>
    <row r="427" ht="13.5" customHeight="1" x14ac:dyDescent="0.5"/>
    <row r="428" ht="13.5" customHeight="1" x14ac:dyDescent="0.5"/>
    <row r="429" ht="13.5" customHeight="1" x14ac:dyDescent="0.5"/>
    <row r="430" ht="13.5" customHeight="1" x14ac:dyDescent="0.5"/>
    <row r="431" ht="13.5" customHeight="1" x14ac:dyDescent="0.5"/>
    <row r="432" ht="13.5" customHeight="1" x14ac:dyDescent="0.5"/>
    <row r="433" ht="13.5" customHeight="1" x14ac:dyDescent="0.5"/>
    <row r="434" ht="13.5" customHeight="1" x14ac:dyDescent="0.5"/>
    <row r="435" ht="13.5" customHeight="1" x14ac:dyDescent="0.5"/>
    <row r="436" ht="13.5" customHeight="1" x14ac:dyDescent="0.5"/>
    <row r="437" ht="13.5" customHeight="1" x14ac:dyDescent="0.5"/>
    <row r="438" ht="13.5" customHeight="1" x14ac:dyDescent="0.5"/>
    <row r="439" ht="13.5" customHeight="1" x14ac:dyDescent="0.5"/>
    <row r="440" ht="13.5" customHeight="1" x14ac:dyDescent="0.5"/>
    <row r="441" ht="13.5" customHeight="1" x14ac:dyDescent="0.5"/>
    <row r="442" ht="13.5" customHeight="1" x14ac:dyDescent="0.5"/>
    <row r="443" ht="13.5" customHeight="1" x14ac:dyDescent="0.5"/>
    <row r="444" ht="13.5" customHeight="1" x14ac:dyDescent="0.5"/>
    <row r="445" ht="13.5" customHeight="1" x14ac:dyDescent="0.5"/>
    <row r="446" ht="13.5" customHeight="1" x14ac:dyDescent="0.5"/>
    <row r="447" ht="13.5" customHeight="1" x14ac:dyDescent="0.5"/>
    <row r="448" ht="13.5" customHeight="1" x14ac:dyDescent="0.5"/>
    <row r="449" ht="13.5" customHeight="1" x14ac:dyDescent="0.5"/>
    <row r="450" ht="13.5" customHeight="1" x14ac:dyDescent="0.5"/>
    <row r="451" ht="13.5" customHeight="1" x14ac:dyDescent="0.5"/>
    <row r="452" ht="13.5" customHeight="1" x14ac:dyDescent="0.5"/>
    <row r="453" ht="13.5" customHeight="1" x14ac:dyDescent="0.5"/>
    <row r="454" ht="13.5" customHeight="1" x14ac:dyDescent="0.5"/>
    <row r="455" ht="13.5" customHeight="1" x14ac:dyDescent="0.5"/>
    <row r="456" ht="13.5" customHeight="1" x14ac:dyDescent="0.5"/>
    <row r="457" ht="13.5" customHeight="1" x14ac:dyDescent="0.5"/>
    <row r="458" ht="13.5" customHeight="1" x14ac:dyDescent="0.5"/>
    <row r="459" ht="13.5" customHeight="1" x14ac:dyDescent="0.5"/>
    <row r="460" ht="13.5" customHeight="1" x14ac:dyDescent="0.5"/>
    <row r="461" ht="13.5" customHeight="1" x14ac:dyDescent="0.5"/>
    <row r="462" ht="13.5" customHeight="1" x14ac:dyDescent="0.5"/>
    <row r="463" ht="13.5" customHeight="1" x14ac:dyDescent="0.5"/>
    <row r="464" ht="13.5" customHeight="1" x14ac:dyDescent="0.5"/>
    <row r="465" ht="13.5" customHeight="1" x14ac:dyDescent="0.5"/>
    <row r="466" ht="13.5" customHeight="1" x14ac:dyDescent="0.5"/>
    <row r="467" ht="13.5" customHeight="1" x14ac:dyDescent="0.5"/>
    <row r="468" ht="13.5" customHeight="1" x14ac:dyDescent="0.5"/>
    <row r="469" ht="13.5" customHeight="1" x14ac:dyDescent="0.5"/>
    <row r="470" ht="13.5" customHeight="1" x14ac:dyDescent="0.5"/>
    <row r="471" ht="13.5" customHeight="1" x14ac:dyDescent="0.5"/>
    <row r="472" ht="13.5" customHeight="1" x14ac:dyDescent="0.5"/>
    <row r="473" ht="13.5" customHeight="1" x14ac:dyDescent="0.5"/>
    <row r="474" ht="13.5" customHeight="1" x14ac:dyDescent="0.5"/>
    <row r="475" ht="13.5" customHeight="1" x14ac:dyDescent="0.5"/>
    <row r="476" ht="13.5" customHeight="1" x14ac:dyDescent="0.5"/>
    <row r="477" ht="13.5" customHeight="1" x14ac:dyDescent="0.5"/>
    <row r="478" ht="13.5" customHeight="1" x14ac:dyDescent="0.5"/>
    <row r="479" ht="13.5" customHeight="1" x14ac:dyDescent="0.5"/>
    <row r="480" ht="13.5" customHeight="1" x14ac:dyDescent="0.5"/>
    <row r="481" ht="13.5" customHeight="1" x14ac:dyDescent="0.5"/>
    <row r="482" ht="13.5" customHeight="1" x14ac:dyDescent="0.5"/>
    <row r="483" ht="13.5" customHeight="1" x14ac:dyDescent="0.5"/>
    <row r="484" ht="13.5" customHeight="1" x14ac:dyDescent="0.5"/>
    <row r="485" ht="13.5" customHeight="1" x14ac:dyDescent="0.5"/>
    <row r="486" ht="13.5" customHeight="1" x14ac:dyDescent="0.5"/>
    <row r="487" ht="13.5" customHeight="1" x14ac:dyDescent="0.5"/>
    <row r="488" ht="13.5" customHeight="1" x14ac:dyDescent="0.5"/>
    <row r="489" ht="13.5" customHeight="1" x14ac:dyDescent="0.5"/>
    <row r="490" ht="13.5" customHeight="1" x14ac:dyDescent="0.5"/>
    <row r="491" ht="13.5" customHeight="1" x14ac:dyDescent="0.5"/>
    <row r="492" ht="13.5" customHeight="1" x14ac:dyDescent="0.5"/>
    <row r="493" ht="13.5" customHeight="1" x14ac:dyDescent="0.5"/>
    <row r="494" ht="13.5" customHeight="1" x14ac:dyDescent="0.5"/>
    <row r="495" ht="13.5" customHeight="1" x14ac:dyDescent="0.5"/>
    <row r="496" ht="13.5" customHeight="1" x14ac:dyDescent="0.5"/>
    <row r="497" ht="13.5" customHeight="1" x14ac:dyDescent="0.5"/>
    <row r="498" ht="13.5" customHeight="1" x14ac:dyDescent="0.5"/>
    <row r="499" ht="13.5" customHeight="1" x14ac:dyDescent="0.5"/>
    <row r="500" ht="13.5" customHeight="1" x14ac:dyDescent="0.5"/>
    <row r="501" ht="13.5" customHeight="1" x14ac:dyDescent="0.5"/>
    <row r="502" ht="13.5" customHeight="1" x14ac:dyDescent="0.5"/>
    <row r="503" ht="13.5" customHeight="1" x14ac:dyDescent="0.5"/>
    <row r="504" ht="13.5" customHeight="1" x14ac:dyDescent="0.5"/>
    <row r="505" ht="13.5" customHeight="1" x14ac:dyDescent="0.5"/>
    <row r="506" ht="13.5" customHeight="1" x14ac:dyDescent="0.5"/>
    <row r="507" ht="13.5" customHeight="1" x14ac:dyDescent="0.5"/>
    <row r="508" ht="13.5" customHeight="1" x14ac:dyDescent="0.5"/>
    <row r="509" ht="13.5" customHeight="1" x14ac:dyDescent="0.5"/>
    <row r="510" ht="13.5" customHeight="1" x14ac:dyDescent="0.5"/>
    <row r="511" ht="13.5" customHeight="1" x14ac:dyDescent="0.5"/>
    <row r="512" ht="13.5" customHeight="1" x14ac:dyDescent="0.5"/>
    <row r="513" ht="13.5" customHeight="1" x14ac:dyDescent="0.5"/>
    <row r="514" ht="13.5" customHeight="1" x14ac:dyDescent="0.5"/>
    <row r="515" ht="13.5" customHeight="1" x14ac:dyDescent="0.5"/>
    <row r="516" ht="13.5" customHeight="1" x14ac:dyDescent="0.5"/>
    <row r="517" ht="13.5" customHeight="1" x14ac:dyDescent="0.5"/>
    <row r="518" ht="13.5" customHeight="1" x14ac:dyDescent="0.5"/>
    <row r="519" ht="13.5" customHeight="1" x14ac:dyDescent="0.5"/>
    <row r="520" ht="13.5" customHeight="1" x14ac:dyDescent="0.5"/>
    <row r="521" ht="13.5" customHeight="1" x14ac:dyDescent="0.5"/>
    <row r="522" ht="13.5" customHeight="1" x14ac:dyDescent="0.5"/>
    <row r="523" ht="13.5" customHeight="1" x14ac:dyDescent="0.5"/>
    <row r="524" ht="13.5" customHeight="1" x14ac:dyDescent="0.5"/>
    <row r="525" ht="13.5" customHeight="1" x14ac:dyDescent="0.5"/>
    <row r="526" ht="13.5" customHeight="1" x14ac:dyDescent="0.5"/>
    <row r="527" ht="13.5" customHeight="1" x14ac:dyDescent="0.5"/>
    <row r="528" ht="13.5" customHeight="1" x14ac:dyDescent="0.5"/>
    <row r="529" ht="13.5" customHeight="1" x14ac:dyDescent="0.5"/>
    <row r="530" ht="13.5" customHeight="1" x14ac:dyDescent="0.5"/>
    <row r="531" ht="13.5" customHeight="1" x14ac:dyDescent="0.5"/>
    <row r="532" ht="13.5" customHeight="1" x14ac:dyDescent="0.5"/>
    <row r="533" ht="13.5" customHeight="1" x14ac:dyDescent="0.5"/>
    <row r="534" ht="13.5" customHeight="1" x14ac:dyDescent="0.5"/>
    <row r="535" ht="13.5" customHeight="1" x14ac:dyDescent="0.5"/>
    <row r="536" ht="13.5" customHeight="1" x14ac:dyDescent="0.5"/>
    <row r="537" ht="13.5" customHeight="1" x14ac:dyDescent="0.5"/>
    <row r="538" ht="13.5" customHeight="1" x14ac:dyDescent="0.5"/>
    <row r="539" ht="13.5" customHeight="1" x14ac:dyDescent="0.5"/>
    <row r="540" ht="13.5" customHeight="1" x14ac:dyDescent="0.5"/>
    <row r="541" ht="13.5" customHeight="1" x14ac:dyDescent="0.5"/>
    <row r="542" ht="13.5" customHeight="1" x14ac:dyDescent="0.5"/>
    <row r="543" ht="13.5" customHeight="1" x14ac:dyDescent="0.5"/>
    <row r="544" ht="13.5" customHeight="1" x14ac:dyDescent="0.5"/>
    <row r="545" ht="13.5" customHeight="1" x14ac:dyDescent="0.5"/>
    <row r="546" ht="13.5" customHeight="1" x14ac:dyDescent="0.5"/>
    <row r="547" ht="13.5" customHeight="1" x14ac:dyDescent="0.5"/>
    <row r="548" ht="13.5" customHeight="1" x14ac:dyDescent="0.5"/>
    <row r="549" ht="13.5" customHeight="1" x14ac:dyDescent="0.5"/>
    <row r="550" ht="13.5" customHeight="1" x14ac:dyDescent="0.5"/>
    <row r="551" ht="13.5" customHeight="1" x14ac:dyDescent="0.5"/>
    <row r="552" ht="13.5" customHeight="1" x14ac:dyDescent="0.5"/>
    <row r="553" ht="13.5" customHeight="1" x14ac:dyDescent="0.5"/>
    <row r="554" ht="13.5" customHeight="1" x14ac:dyDescent="0.5"/>
    <row r="555" ht="13.5" customHeight="1" x14ac:dyDescent="0.5"/>
    <row r="556" ht="13.5" customHeight="1" x14ac:dyDescent="0.5"/>
    <row r="557" ht="13.5" customHeight="1" x14ac:dyDescent="0.5"/>
    <row r="558" ht="13.5" customHeight="1" x14ac:dyDescent="0.5"/>
    <row r="559" ht="13.5" customHeight="1" x14ac:dyDescent="0.5"/>
    <row r="560" ht="13.5" customHeight="1" x14ac:dyDescent="0.5"/>
    <row r="561" ht="13.5" customHeight="1" x14ac:dyDescent="0.5"/>
    <row r="562" ht="13.5" customHeight="1" x14ac:dyDescent="0.5"/>
    <row r="563" ht="13.5" customHeight="1" x14ac:dyDescent="0.5"/>
    <row r="564" ht="13.5" customHeight="1" x14ac:dyDescent="0.5"/>
    <row r="565" ht="13.5" customHeight="1" x14ac:dyDescent="0.5"/>
    <row r="566" ht="13.5" customHeight="1" x14ac:dyDescent="0.5"/>
    <row r="567" ht="13.5" customHeight="1" x14ac:dyDescent="0.5"/>
    <row r="568" ht="13.5" customHeight="1" x14ac:dyDescent="0.5"/>
    <row r="569" ht="13.5" customHeight="1" x14ac:dyDescent="0.5"/>
    <row r="570" ht="13.5" customHeight="1" x14ac:dyDescent="0.5"/>
    <row r="571" ht="13.5" customHeight="1" x14ac:dyDescent="0.5"/>
    <row r="572" ht="13.5" customHeight="1" x14ac:dyDescent="0.5"/>
    <row r="573" ht="13.5" customHeight="1" x14ac:dyDescent="0.5"/>
    <row r="574" ht="13.5" customHeight="1" x14ac:dyDescent="0.5"/>
    <row r="575" ht="13.5" customHeight="1" x14ac:dyDescent="0.5"/>
    <row r="576" ht="13.5" customHeight="1" x14ac:dyDescent="0.5"/>
    <row r="577" ht="13.5" customHeight="1" x14ac:dyDescent="0.5"/>
    <row r="578" ht="13.5" customHeight="1" x14ac:dyDescent="0.5"/>
    <row r="579" ht="13.5" customHeight="1" x14ac:dyDescent="0.5"/>
    <row r="580" ht="13.5" customHeight="1" x14ac:dyDescent="0.5"/>
    <row r="581" ht="13.5" customHeight="1" x14ac:dyDescent="0.5"/>
    <row r="582" ht="13.5" customHeight="1" x14ac:dyDescent="0.5"/>
    <row r="583" ht="13.5" customHeight="1" x14ac:dyDescent="0.5"/>
    <row r="584" ht="13.5" customHeight="1" x14ac:dyDescent="0.5"/>
    <row r="585" ht="13.5" customHeight="1" x14ac:dyDescent="0.5"/>
    <row r="586" ht="13.5" customHeight="1" x14ac:dyDescent="0.5"/>
    <row r="587" ht="13.5" customHeight="1" x14ac:dyDescent="0.5"/>
    <row r="588" ht="13.5" customHeight="1" x14ac:dyDescent="0.5"/>
    <row r="589" ht="13.5" customHeight="1" x14ac:dyDescent="0.5"/>
    <row r="590" ht="13.5" customHeight="1" x14ac:dyDescent="0.5"/>
    <row r="591" ht="13.5" customHeight="1" x14ac:dyDescent="0.5"/>
    <row r="592" ht="13.5" customHeight="1" x14ac:dyDescent="0.5"/>
    <row r="593" ht="13.5" customHeight="1" x14ac:dyDescent="0.5"/>
    <row r="594" ht="13.5" customHeight="1" x14ac:dyDescent="0.5"/>
    <row r="595" ht="13.5" customHeight="1" x14ac:dyDescent="0.5"/>
    <row r="596" ht="13.5" customHeight="1" x14ac:dyDescent="0.5"/>
    <row r="597" ht="13.5" customHeight="1" x14ac:dyDescent="0.5"/>
    <row r="598" ht="13.5" customHeight="1" x14ac:dyDescent="0.5"/>
    <row r="599" ht="13.5" customHeight="1" x14ac:dyDescent="0.5"/>
    <row r="600" ht="13.5" customHeight="1" x14ac:dyDescent="0.5"/>
    <row r="601" ht="13.5" customHeight="1" x14ac:dyDescent="0.5"/>
    <row r="602" ht="13.5" customHeight="1" x14ac:dyDescent="0.5"/>
    <row r="603" ht="13.5" customHeight="1" x14ac:dyDescent="0.5"/>
    <row r="604" ht="13.5" customHeight="1" x14ac:dyDescent="0.5"/>
    <row r="605" ht="13.5" customHeight="1" x14ac:dyDescent="0.5"/>
    <row r="606" ht="13.5" customHeight="1" x14ac:dyDescent="0.5"/>
    <row r="607" ht="13.5" customHeight="1" x14ac:dyDescent="0.5"/>
    <row r="608" ht="13.5" customHeight="1" x14ac:dyDescent="0.5"/>
    <row r="609" ht="13.5" customHeight="1" x14ac:dyDescent="0.5"/>
    <row r="610" ht="13.5" customHeight="1" x14ac:dyDescent="0.5"/>
    <row r="611" ht="13.5" customHeight="1" x14ac:dyDescent="0.5"/>
    <row r="612" ht="13.5" customHeight="1" x14ac:dyDescent="0.5"/>
    <row r="613" ht="13.5" customHeight="1" x14ac:dyDescent="0.5"/>
    <row r="614" ht="13.5" customHeight="1" x14ac:dyDescent="0.5"/>
    <row r="615" ht="13.5" customHeight="1" x14ac:dyDescent="0.5"/>
    <row r="616" ht="13.5" customHeight="1" x14ac:dyDescent="0.5"/>
    <row r="617" ht="13.5" customHeight="1" x14ac:dyDescent="0.5"/>
    <row r="618" ht="13.5" customHeight="1" x14ac:dyDescent="0.5"/>
    <row r="619" ht="13.5" customHeight="1" x14ac:dyDescent="0.5"/>
    <row r="620" ht="13.5" customHeight="1" x14ac:dyDescent="0.5"/>
    <row r="621" ht="13.5" customHeight="1" x14ac:dyDescent="0.5"/>
    <row r="622" ht="13.5" customHeight="1" x14ac:dyDescent="0.5"/>
    <row r="623" ht="13.5" customHeight="1" x14ac:dyDescent="0.5"/>
    <row r="624" ht="13.5" customHeight="1" x14ac:dyDescent="0.5"/>
    <row r="625" ht="13.5" customHeight="1" x14ac:dyDescent="0.5"/>
    <row r="626" ht="13.5" customHeight="1" x14ac:dyDescent="0.5"/>
    <row r="627" ht="13.5" customHeight="1" x14ac:dyDescent="0.5"/>
    <row r="628" ht="13.5" customHeight="1" x14ac:dyDescent="0.5"/>
    <row r="629" ht="13.5" customHeight="1" x14ac:dyDescent="0.5"/>
    <row r="630" ht="13.5" customHeight="1" x14ac:dyDescent="0.5"/>
    <row r="631" ht="13.5" customHeight="1" x14ac:dyDescent="0.5"/>
    <row r="632" ht="13.5" customHeight="1" x14ac:dyDescent="0.5"/>
    <row r="633" ht="13.5" customHeight="1" x14ac:dyDescent="0.5"/>
    <row r="634" ht="13.5" customHeight="1" x14ac:dyDescent="0.5"/>
    <row r="635" ht="13.5" customHeight="1" x14ac:dyDescent="0.5"/>
    <row r="636" ht="13.5" customHeight="1" x14ac:dyDescent="0.5"/>
    <row r="637" ht="13.5" customHeight="1" x14ac:dyDescent="0.5"/>
    <row r="638" ht="13.5" customHeight="1" x14ac:dyDescent="0.5"/>
    <row r="639" ht="13.5" customHeight="1" x14ac:dyDescent="0.5"/>
    <row r="640" ht="13.5" customHeight="1" x14ac:dyDescent="0.5"/>
    <row r="641" ht="13.5" customHeight="1" x14ac:dyDescent="0.5"/>
    <row r="642" ht="13.5" customHeight="1" x14ac:dyDescent="0.5"/>
    <row r="643" ht="13.5" customHeight="1" x14ac:dyDescent="0.5"/>
    <row r="644" ht="13.5" customHeight="1" x14ac:dyDescent="0.5"/>
    <row r="645" ht="13.5" customHeight="1" x14ac:dyDescent="0.5"/>
    <row r="646" ht="13.5" customHeight="1" x14ac:dyDescent="0.5"/>
    <row r="647" ht="13.5" customHeight="1" x14ac:dyDescent="0.5"/>
    <row r="648" ht="13.5" customHeight="1" x14ac:dyDescent="0.5"/>
    <row r="649" ht="13.5" customHeight="1" x14ac:dyDescent="0.5"/>
    <row r="650" ht="13.5" customHeight="1" x14ac:dyDescent="0.5"/>
    <row r="651" ht="13.5" customHeight="1" x14ac:dyDescent="0.5"/>
    <row r="652" ht="13.5" customHeight="1" x14ac:dyDescent="0.5"/>
    <row r="653" ht="13.5" customHeight="1" x14ac:dyDescent="0.5"/>
    <row r="654" ht="13.5" customHeight="1" x14ac:dyDescent="0.5"/>
    <row r="655" ht="13.5" customHeight="1" x14ac:dyDescent="0.5"/>
    <row r="656" ht="13.5" customHeight="1" x14ac:dyDescent="0.5"/>
    <row r="657" ht="13.5" customHeight="1" x14ac:dyDescent="0.5"/>
    <row r="658" ht="13.5" customHeight="1" x14ac:dyDescent="0.5"/>
    <row r="659" ht="13.5" customHeight="1" x14ac:dyDescent="0.5"/>
    <row r="660" ht="13.5" customHeight="1" x14ac:dyDescent="0.5"/>
    <row r="661" ht="13.5" customHeight="1" x14ac:dyDescent="0.5"/>
    <row r="662" ht="13.5" customHeight="1" x14ac:dyDescent="0.5"/>
    <row r="663" ht="13.5" customHeight="1" x14ac:dyDescent="0.5"/>
    <row r="664" ht="13.5" customHeight="1" x14ac:dyDescent="0.5"/>
    <row r="665" ht="13.5" customHeight="1" x14ac:dyDescent="0.5"/>
    <row r="666" ht="13.5" customHeight="1" x14ac:dyDescent="0.5"/>
    <row r="667" ht="13.5" customHeight="1" x14ac:dyDescent="0.5"/>
    <row r="668" ht="13.5" customHeight="1" x14ac:dyDescent="0.5"/>
    <row r="669" ht="13.5" customHeight="1" x14ac:dyDescent="0.5"/>
    <row r="670" ht="13.5" customHeight="1" x14ac:dyDescent="0.5"/>
    <row r="671" ht="13.5" customHeight="1" x14ac:dyDescent="0.5"/>
    <row r="672" ht="13.5" customHeight="1" x14ac:dyDescent="0.5"/>
    <row r="673" ht="13.5" customHeight="1" x14ac:dyDescent="0.5"/>
    <row r="674" ht="13.5" customHeight="1" x14ac:dyDescent="0.5"/>
    <row r="675" ht="13.5" customHeight="1" x14ac:dyDescent="0.5"/>
    <row r="676" ht="13.5" customHeight="1" x14ac:dyDescent="0.5"/>
    <row r="677" ht="13.5" customHeight="1" x14ac:dyDescent="0.5"/>
    <row r="678" ht="13.5" customHeight="1" x14ac:dyDescent="0.5"/>
    <row r="679" ht="13.5" customHeight="1" x14ac:dyDescent="0.5"/>
    <row r="680" ht="13.5" customHeight="1" x14ac:dyDescent="0.5"/>
    <row r="681" ht="13.5" customHeight="1" x14ac:dyDescent="0.5"/>
    <row r="682" ht="13.5" customHeight="1" x14ac:dyDescent="0.5"/>
    <row r="683" ht="13.5" customHeight="1" x14ac:dyDescent="0.5"/>
    <row r="684" ht="13.5" customHeight="1" x14ac:dyDescent="0.5"/>
    <row r="685" ht="13.5" customHeight="1" x14ac:dyDescent="0.5"/>
    <row r="686" ht="13.5" customHeight="1" x14ac:dyDescent="0.5"/>
    <row r="687" ht="13.5" customHeight="1" x14ac:dyDescent="0.5"/>
    <row r="688" ht="13.5" customHeight="1" x14ac:dyDescent="0.5"/>
    <row r="689" ht="13.5" customHeight="1" x14ac:dyDescent="0.5"/>
    <row r="690" ht="13.5" customHeight="1" x14ac:dyDescent="0.5"/>
    <row r="691" ht="13.5" customHeight="1" x14ac:dyDescent="0.5"/>
    <row r="692" ht="13.5" customHeight="1" x14ac:dyDescent="0.5"/>
    <row r="693" ht="13.5" customHeight="1" x14ac:dyDescent="0.5"/>
    <row r="694" ht="13.5" customHeight="1" x14ac:dyDescent="0.5"/>
    <row r="695" ht="13.5" customHeight="1" x14ac:dyDescent="0.5"/>
    <row r="696" ht="13.5" customHeight="1" x14ac:dyDescent="0.5"/>
    <row r="697" ht="13.5" customHeight="1" x14ac:dyDescent="0.5"/>
    <row r="698" ht="13.5" customHeight="1" x14ac:dyDescent="0.5"/>
    <row r="699" ht="13.5" customHeight="1" x14ac:dyDescent="0.5"/>
    <row r="700" ht="13.5" customHeight="1" x14ac:dyDescent="0.5"/>
    <row r="701" ht="13.5" customHeight="1" x14ac:dyDescent="0.5"/>
    <row r="702" ht="13.5" customHeight="1" x14ac:dyDescent="0.5"/>
    <row r="703" ht="13.5" customHeight="1" x14ac:dyDescent="0.5"/>
    <row r="704" ht="13.5" customHeight="1" x14ac:dyDescent="0.5"/>
    <row r="705" ht="13.5" customHeight="1" x14ac:dyDescent="0.5"/>
    <row r="706" ht="13.5" customHeight="1" x14ac:dyDescent="0.5"/>
    <row r="707" ht="13.5" customHeight="1" x14ac:dyDescent="0.5"/>
    <row r="708" ht="13.5" customHeight="1" x14ac:dyDescent="0.5"/>
    <row r="709" ht="13.5" customHeight="1" x14ac:dyDescent="0.5"/>
    <row r="710" ht="13.5" customHeight="1" x14ac:dyDescent="0.5"/>
    <row r="711" ht="13.5" customHeight="1" x14ac:dyDescent="0.5"/>
    <row r="712" ht="13.5" customHeight="1" x14ac:dyDescent="0.5"/>
    <row r="713" ht="13.5" customHeight="1" x14ac:dyDescent="0.5"/>
    <row r="714" ht="13.5" customHeight="1" x14ac:dyDescent="0.5"/>
    <row r="715" ht="13.5" customHeight="1" x14ac:dyDescent="0.5"/>
    <row r="716" ht="13.5" customHeight="1" x14ac:dyDescent="0.5"/>
    <row r="717" ht="13.5" customHeight="1" x14ac:dyDescent="0.5"/>
    <row r="718" ht="13.5" customHeight="1" x14ac:dyDescent="0.5"/>
    <row r="719" ht="13.5" customHeight="1" x14ac:dyDescent="0.5"/>
    <row r="720" ht="13.5" customHeight="1" x14ac:dyDescent="0.5"/>
    <row r="721" ht="13.5" customHeight="1" x14ac:dyDescent="0.5"/>
    <row r="722" ht="13.5" customHeight="1" x14ac:dyDescent="0.5"/>
    <row r="723" ht="13.5" customHeight="1" x14ac:dyDescent="0.5"/>
    <row r="724" ht="13.5" customHeight="1" x14ac:dyDescent="0.5"/>
    <row r="725" ht="13.5" customHeight="1" x14ac:dyDescent="0.5"/>
    <row r="726" ht="13.5" customHeight="1" x14ac:dyDescent="0.5"/>
    <row r="727" ht="13.5" customHeight="1" x14ac:dyDescent="0.5"/>
    <row r="728" ht="13.5" customHeight="1" x14ac:dyDescent="0.5"/>
    <row r="729" ht="13.5" customHeight="1" x14ac:dyDescent="0.5"/>
    <row r="730" ht="13.5" customHeight="1" x14ac:dyDescent="0.5"/>
    <row r="731" ht="13.5" customHeight="1" x14ac:dyDescent="0.5"/>
    <row r="732" ht="13.5" customHeight="1" x14ac:dyDescent="0.5"/>
    <row r="733" ht="13.5" customHeight="1" x14ac:dyDescent="0.5"/>
    <row r="734" ht="13.5" customHeight="1" x14ac:dyDescent="0.5"/>
    <row r="735" ht="13.5" customHeight="1" x14ac:dyDescent="0.5"/>
    <row r="736" ht="13.5" customHeight="1" x14ac:dyDescent="0.5"/>
    <row r="737" ht="13.5" customHeight="1" x14ac:dyDescent="0.5"/>
    <row r="738" ht="13.5" customHeight="1" x14ac:dyDescent="0.5"/>
    <row r="739" ht="13.5" customHeight="1" x14ac:dyDescent="0.5"/>
    <row r="740" ht="13.5" customHeight="1" x14ac:dyDescent="0.5"/>
    <row r="741" ht="13.5" customHeight="1" x14ac:dyDescent="0.5"/>
    <row r="742" ht="13.5" customHeight="1" x14ac:dyDescent="0.5"/>
    <row r="743" ht="13.5" customHeight="1" x14ac:dyDescent="0.5"/>
    <row r="744" ht="13.5" customHeight="1" x14ac:dyDescent="0.5"/>
    <row r="745" ht="13.5" customHeight="1" x14ac:dyDescent="0.5"/>
    <row r="746" ht="13.5" customHeight="1" x14ac:dyDescent="0.5"/>
    <row r="747" ht="13.5" customHeight="1" x14ac:dyDescent="0.5"/>
    <row r="748" ht="13.5" customHeight="1" x14ac:dyDescent="0.5"/>
    <row r="749" ht="13.5" customHeight="1" x14ac:dyDescent="0.5"/>
    <row r="750" ht="13.5" customHeight="1" x14ac:dyDescent="0.5"/>
    <row r="751" ht="13.5" customHeight="1" x14ac:dyDescent="0.5"/>
    <row r="752" ht="13.5" customHeight="1" x14ac:dyDescent="0.5"/>
    <row r="753" ht="13.5" customHeight="1" x14ac:dyDescent="0.5"/>
    <row r="754" ht="13.5" customHeight="1" x14ac:dyDescent="0.5"/>
    <row r="755" ht="13.5" customHeight="1" x14ac:dyDescent="0.5"/>
    <row r="756" ht="13.5" customHeight="1" x14ac:dyDescent="0.5"/>
    <row r="757" ht="13.5" customHeight="1" x14ac:dyDescent="0.5"/>
    <row r="758" ht="13.5" customHeight="1" x14ac:dyDescent="0.5"/>
    <row r="759" ht="13.5" customHeight="1" x14ac:dyDescent="0.5"/>
    <row r="760" ht="13.5" customHeight="1" x14ac:dyDescent="0.5"/>
    <row r="761" ht="13.5" customHeight="1" x14ac:dyDescent="0.5"/>
    <row r="762" ht="13.5" customHeight="1" x14ac:dyDescent="0.5"/>
    <row r="763" ht="13.5" customHeight="1" x14ac:dyDescent="0.5"/>
    <row r="764" ht="13.5" customHeight="1" x14ac:dyDescent="0.5"/>
    <row r="765" ht="13.5" customHeight="1" x14ac:dyDescent="0.5"/>
    <row r="766" ht="13.5" customHeight="1" x14ac:dyDescent="0.5"/>
    <row r="767" ht="13.5" customHeight="1" x14ac:dyDescent="0.5"/>
    <row r="768" ht="13.5" customHeight="1" x14ac:dyDescent="0.5"/>
    <row r="769" ht="13.5" customHeight="1" x14ac:dyDescent="0.5"/>
    <row r="770" ht="13.5" customHeight="1" x14ac:dyDescent="0.5"/>
    <row r="771" ht="13.5" customHeight="1" x14ac:dyDescent="0.5"/>
    <row r="772" ht="13.5" customHeight="1" x14ac:dyDescent="0.5"/>
    <row r="773" ht="13.5" customHeight="1" x14ac:dyDescent="0.5"/>
    <row r="774" ht="13.5" customHeight="1" x14ac:dyDescent="0.5"/>
    <row r="775" ht="13.5" customHeight="1" x14ac:dyDescent="0.5"/>
    <row r="776" ht="13.5" customHeight="1" x14ac:dyDescent="0.5"/>
    <row r="777" ht="13.5" customHeight="1" x14ac:dyDescent="0.5"/>
    <row r="778" ht="13.5" customHeight="1" x14ac:dyDescent="0.5"/>
    <row r="779" ht="13.5" customHeight="1" x14ac:dyDescent="0.5"/>
    <row r="780" ht="13.5" customHeight="1" x14ac:dyDescent="0.5"/>
    <row r="781" ht="13.5" customHeight="1" x14ac:dyDescent="0.5"/>
    <row r="782" ht="13.5" customHeight="1" x14ac:dyDescent="0.5"/>
    <row r="783" ht="13.5" customHeight="1" x14ac:dyDescent="0.5"/>
    <row r="784" ht="13.5" customHeight="1" x14ac:dyDescent="0.5"/>
    <row r="785" ht="13.5" customHeight="1" x14ac:dyDescent="0.5"/>
    <row r="786" ht="13.5" customHeight="1" x14ac:dyDescent="0.5"/>
    <row r="787" ht="13.5" customHeight="1" x14ac:dyDescent="0.5"/>
    <row r="788" ht="13.5" customHeight="1" x14ac:dyDescent="0.5"/>
    <row r="789" ht="13.5" customHeight="1" x14ac:dyDescent="0.5"/>
    <row r="790" ht="13.5" customHeight="1" x14ac:dyDescent="0.5"/>
    <row r="791" ht="13.5" customHeight="1" x14ac:dyDescent="0.5"/>
    <row r="792" ht="13.5" customHeight="1" x14ac:dyDescent="0.5"/>
    <row r="793" ht="13.5" customHeight="1" x14ac:dyDescent="0.5"/>
    <row r="794" ht="13.5" customHeight="1" x14ac:dyDescent="0.5"/>
    <row r="795" ht="13.5" customHeight="1" x14ac:dyDescent="0.5"/>
    <row r="796" ht="13.5" customHeight="1" x14ac:dyDescent="0.5"/>
    <row r="797" ht="13.5" customHeight="1" x14ac:dyDescent="0.5"/>
    <row r="798" ht="13.5" customHeight="1" x14ac:dyDescent="0.5"/>
    <row r="799" ht="13.5" customHeight="1" x14ac:dyDescent="0.5"/>
    <row r="800" ht="13.5" customHeight="1" x14ac:dyDescent="0.5"/>
    <row r="801" ht="13.5" customHeight="1" x14ac:dyDescent="0.5"/>
    <row r="802" ht="13.5" customHeight="1" x14ac:dyDescent="0.5"/>
    <row r="803" ht="13.5" customHeight="1" x14ac:dyDescent="0.5"/>
    <row r="804" ht="13.5" customHeight="1" x14ac:dyDescent="0.5"/>
    <row r="805" ht="13.5" customHeight="1" x14ac:dyDescent="0.5"/>
    <row r="806" ht="13.5" customHeight="1" x14ac:dyDescent="0.5"/>
    <row r="807" ht="13.5" customHeight="1" x14ac:dyDescent="0.5"/>
    <row r="808" ht="13.5" customHeight="1" x14ac:dyDescent="0.5"/>
    <row r="809" ht="13.5" customHeight="1" x14ac:dyDescent="0.5"/>
    <row r="810" ht="13.5" customHeight="1" x14ac:dyDescent="0.5"/>
    <row r="811" ht="13.5" customHeight="1" x14ac:dyDescent="0.5"/>
    <row r="812" ht="13.5" customHeight="1" x14ac:dyDescent="0.5"/>
    <row r="813" ht="13.5" customHeight="1" x14ac:dyDescent="0.5"/>
    <row r="814" ht="13.5" customHeight="1" x14ac:dyDescent="0.5"/>
    <row r="815" ht="13.5" customHeight="1" x14ac:dyDescent="0.5"/>
    <row r="816" ht="13.5" customHeight="1" x14ac:dyDescent="0.5"/>
    <row r="817" ht="13.5" customHeight="1" x14ac:dyDescent="0.5"/>
    <row r="818" ht="13.5" customHeight="1" x14ac:dyDescent="0.5"/>
    <row r="819" ht="13.5" customHeight="1" x14ac:dyDescent="0.5"/>
    <row r="820" ht="13.5" customHeight="1" x14ac:dyDescent="0.5"/>
    <row r="821" ht="13.5" customHeight="1" x14ac:dyDescent="0.5"/>
    <row r="822" ht="13.5" customHeight="1" x14ac:dyDescent="0.5"/>
    <row r="823" ht="13.5" customHeight="1" x14ac:dyDescent="0.5"/>
    <row r="824" ht="13.5" customHeight="1" x14ac:dyDescent="0.5"/>
    <row r="825" ht="13.5" customHeight="1" x14ac:dyDescent="0.5"/>
    <row r="826" ht="13.5" customHeight="1" x14ac:dyDescent="0.5"/>
    <row r="827" ht="13.5" customHeight="1" x14ac:dyDescent="0.5"/>
    <row r="828" ht="13.5" customHeight="1" x14ac:dyDescent="0.5"/>
    <row r="829" ht="13.5" customHeight="1" x14ac:dyDescent="0.5"/>
    <row r="830" ht="13.5" customHeight="1" x14ac:dyDescent="0.5"/>
    <row r="831" ht="13.5" customHeight="1" x14ac:dyDescent="0.5"/>
    <row r="832" ht="13.5" customHeight="1" x14ac:dyDescent="0.5"/>
    <row r="833" ht="13.5" customHeight="1" x14ac:dyDescent="0.5"/>
    <row r="834" ht="13.5" customHeight="1" x14ac:dyDescent="0.5"/>
    <row r="835" ht="13.5" customHeight="1" x14ac:dyDescent="0.5"/>
    <row r="836" ht="13.5" customHeight="1" x14ac:dyDescent="0.5"/>
    <row r="837" ht="13.5" customHeight="1" x14ac:dyDescent="0.5"/>
    <row r="838" ht="13.5" customHeight="1" x14ac:dyDescent="0.5"/>
    <row r="839" ht="13.5" customHeight="1" x14ac:dyDescent="0.5"/>
    <row r="840" ht="13.5" customHeight="1" x14ac:dyDescent="0.5"/>
    <row r="841" ht="13.5" customHeight="1" x14ac:dyDescent="0.5"/>
    <row r="842" ht="13.5" customHeight="1" x14ac:dyDescent="0.5"/>
    <row r="843" ht="13.5" customHeight="1" x14ac:dyDescent="0.5"/>
    <row r="844" ht="13.5" customHeight="1" x14ac:dyDescent="0.5"/>
    <row r="845" ht="13.5" customHeight="1" x14ac:dyDescent="0.5"/>
    <row r="846" ht="13.5" customHeight="1" x14ac:dyDescent="0.5"/>
    <row r="847" ht="13.5" customHeight="1" x14ac:dyDescent="0.5"/>
    <row r="848" ht="13.5" customHeight="1" x14ac:dyDescent="0.5"/>
    <row r="849" ht="13.5" customHeight="1" x14ac:dyDescent="0.5"/>
    <row r="850" ht="13.5" customHeight="1" x14ac:dyDescent="0.5"/>
    <row r="851" ht="13.5" customHeight="1" x14ac:dyDescent="0.5"/>
    <row r="852" ht="13.5" customHeight="1" x14ac:dyDescent="0.5"/>
    <row r="853" ht="13.5" customHeight="1" x14ac:dyDescent="0.5"/>
    <row r="854" ht="13.5" customHeight="1" x14ac:dyDescent="0.5"/>
    <row r="855" ht="13.5" customHeight="1" x14ac:dyDescent="0.5"/>
    <row r="856" ht="13.5" customHeight="1" x14ac:dyDescent="0.5"/>
    <row r="857" ht="13.5" customHeight="1" x14ac:dyDescent="0.5"/>
    <row r="858" ht="13.5" customHeight="1" x14ac:dyDescent="0.5"/>
    <row r="859" ht="13.5" customHeight="1" x14ac:dyDescent="0.5"/>
    <row r="860" ht="13.5" customHeight="1" x14ac:dyDescent="0.5"/>
    <row r="861" ht="13.5" customHeight="1" x14ac:dyDescent="0.5"/>
    <row r="862" ht="13.5" customHeight="1" x14ac:dyDescent="0.5"/>
    <row r="863" ht="13.5" customHeight="1" x14ac:dyDescent="0.5"/>
    <row r="864" ht="13.5" customHeight="1" x14ac:dyDescent="0.5"/>
    <row r="865" ht="13.5" customHeight="1" x14ac:dyDescent="0.5"/>
    <row r="866" ht="13.5" customHeight="1" x14ac:dyDescent="0.5"/>
    <row r="867" ht="13.5" customHeight="1" x14ac:dyDescent="0.5"/>
    <row r="868" ht="13.5" customHeight="1" x14ac:dyDescent="0.5"/>
    <row r="869" ht="13.5" customHeight="1" x14ac:dyDescent="0.5"/>
    <row r="870" ht="13.5" customHeight="1" x14ac:dyDescent="0.5"/>
    <row r="871" ht="13.5" customHeight="1" x14ac:dyDescent="0.5"/>
    <row r="872" ht="13.5" customHeight="1" x14ac:dyDescent="0.5"/>
    <row r="873" ht="13.5" customHeight="1" x14ac:dyDescent="0.5"/>
    <row r="874" ht="13.5" customHeight="1" x14ac:dyDescent="0.5"/>
    <row r="875" ht="13.5" customHeight="1" x14ac:dyDescent="0.5"/>
    <row r="876" ht="13.5" customHeight="1" x14ac:dyDescent="0.5"/>
    <row r="877" ht="13.5" customHeight="1" x14ac:dyDescent="0.5"/>
    <row r="878" ht="13.5" customHeight="1" x14ac:dyDescent="0.5"/>
    <row r="879" ht="13.5" customHeight="1" x14ac:dyDescent="0.5"/>
    <row r="880" ht="13.5" customHeight="1" x14ac:dyDescent="0.5"/>
    <row r="881" ht="13.5" customHeight="1" x14ac:dyDescent="0.5"/>
    <row r="882" ht="13.5" customHeight="1" x14ac:dyDescent="0.5"/>
    <row r="883" ht="13.5" customHeight="1" x14ac:dyDescent="0.5"/>
    <row r="884" ht="13.5" customHeight="1" x14ac:dyDescent="0.5"/>
    <row r="885" ht="13.5" customHeight="1" x14ac:dyDescent="0.5"/>
    <row r="886" ht="13.5" customHeight="1" x14ac:dyDescent="0.5"/>
    <row r="887" ht="13.5" customHeight="1" x14ac:dyDescent="0.5"/>
    <row r="888" ht="13.5" customHeight="1" x14ac:dyDescent="0.5"/>
    <row r="889" ht="13.5" customHeight="1" x14ac:dyDescent="0.5"/>
    <row r="890" ht="13.5" customHeight="1" x14ac:dyDescent="0.5"/>
    <row r="891" ht="13.5" customHeight="1" x14ac:dyDescent="0.5"/>
    <row r="892" ht="13.5" customHeight="1" x14ac:dyDescent="0.5"/>
    <row r="893" ht="13.5" customHeight="1" x14ac:dyDescent="0.5"/>
    <row r="894" ht="13.5" customHeight="1" x14ac:dyDescent="0.5"/>
    <row r="895" ht="13.5" customHeight="1" x14ac:dyDescent="0.5"/>
    <row r="896" ht="13.5" customHeight="1" x14ac:dyDescent="0.5"/>
    <row r="897" ht="13.5" customHeight="1" x14ac:dyDescent="0.5"/>
    <row r="898" ht="13.5" customHeight="1" x14ac:dyDescent="0.5"/>
    <row r="899" ht="13.5" customHeight="1" x14ac:dyDescent="0.5"/>
    <row r="900" ht="13.5" customHeight="1" x14ac:dyDescent="0.5"/>
    <row r="901" ht="13.5" customHeight="1" x14ac:dyDescent="0.5"/>
    <row r="902" ht="13.5" customHeight="1" x14ac:dyDescent="0.5"/>
    <row r="903" ht="13.5" customHeight="1" x14ac:dyDescent="0.5"/>
    <row r="904" ht="13.5" customHeight="1" x14ac:dyDescent="0.5"/>
    <row r="905" ht="13.5" customHeight="1" x14ac:dyDescent="0.5"/>
    <row r="906" ht="13.5" customHeight="1" x14ac:dyDescent="0.5"/>
    <row r="907" ht="13.5" customHeight="1" x14ac:dyDescent="0.5"/>
    <row r="908" ht="13.5" customHeight="1" x14ac:dyDescent="0.5"/>
    <row r="909" ht="13.5" customHeight="1" x14ac:dyDescent="0.5"/>
    <row r="910" ht="13.5" customHeight="1" x14ac:dyDescent="0.5"/>
    <row r="911" ht="13.5" customHeight="1" x14ac:dyDescent="0.5"/>
    <row r="912" ht="13.5" customHeight="1" x14ac:dyDescent="0.5"/>
    <row r="913" ht="13.5" customHeight="1" x14ac:dyDescent="0.5"/>
    <row r="914" ht="13.5" customHeight="1" x14ac:dyDescent="0.5"/>
    <row r="915" ht="13.5" customHeight="1" x14ac:dyDescent="0.5"/>
    <row r="916" ht="13.5" customHeight="1" x14ac:dyDescent="0.5"/>
    <row r="917" ht="13.5" customHeight="1" x14ac:dyDescent="0.5"/>
    <row r="918" ht="13.5" customHeight="1" x14ac:dyDescent="0.5"/>
    <row r="919" ht="13.5" customHeight="1" x14ac:dyDescent="0.5"/>
    <row r="920" ht="13.5" customHeight="1" x14ac:dyDescent="0.5"/>
    <row r="921" ht="13.5" customHeight="1" x14ac:dyDescent="0.5"/>
    <row r="922" ht="13.5" customHeight="1" x14ac:dyDescent="0.5"/>
    <row r="923" ht="13.5" customHeight="1" x14ac:dyDescent="0.5"/>
    <row r="924" ht="13.5" customHeight="1" x14ac:dyDescent="0.5"/>
    <row r="925" ht="13.5" customHeight="1" x14ac:dyDescent="0.5"/>
    <row r="926" ht="13.5" customHeight="1" x14ac:dyDescent="0.5"/>
    <row r="927" ht="13.5" customHeight="1" x14ac:dyDescent="0.5"/>
    <row r="928" ht="13.5" customHeight="1" x14ac:dyDescent="0.5"/>
    <row r="929" ht="13.5" customHeight="1" x14ac:dyDescent="0.5"/>
    <row r="930" ht="13.5" customHeight="1" x14ac:dyDescent="0.5"/>
    <row r="931" ht="13.5" customHeight="1" x14ac:dyDescent="0.5"/>
    <row r="932" ht="13.5" customHeight="1" x14ac:dyDescent="0.5"/>
    <row r="933" ht="13.5" customHeight="1" x14ac:dyDescent="0.5"/>
    <row r="934" ht="13.5" customHeight="1" x14ac:dyDescent="0.5"/>
    <row r="935" ht="13.5" customHeight="1" x14ac:dyDescent="0.5"/>
    <row r="936" ht="13.5" customHeight="1" x14ac:dyDescent="0.5"/>
    <row r="937" ht="13.5" customHeight="1" x14ac:dyDescent="0.5"/>
    <row r="938" ht="13.5" customHeight="1" x14ac:dyDescent="0.5"/>
    <row r="939" ht="13.5" customHeight="1" x14ac:dyDescent="0.5"/>
    <row r="940" ht="13.5" customHeight="1" x14ac:dyDescent="0.5"/>
    <row r="941" ht="13.5" customHeight="1" x14ac:dyDescent="0.5"/>
    <row r="942" ht="13.5" customHeight="1" x14ac:dyDescent="0.5"/>
    <row r="943" ht="13.5" customHeight="1" x14ac:dyDescent="0.5"/>
    <row r="944" ht="13.5" customHeight="1" x14ac:dyDescent="0.5"/>
    <row r="945" ht="13.5" customHeight="1" x14ac:dyDescent="0.5"/>
    <row r="946" ht="13.5" customHeight="1" x14ac:dyDescent="0.5"/>
    <row r="947" ht="13.5" customHeight="1" x14ac:dyDescent="0.5"/>
    <row r="948" ht="13.5" customHeight="1" x14ac:dyDescent="0.5"/>
    <row r="949" ht="13.5" customHeight="1" x14ac:dyDescent="0.5"/>
    <row r="950" ht="13.5" customHeight="1" x14ac:dyDescent="0.5"/>
    <row r="951" ht="13.5" customHeight="1" x14ac:dyDescent="0.5"/>
    <row r="952" ht="13.5" customHeight="1" x14ac:dyDescent="0.5"/>
    <row r="953" ht="13.5" customHeight="1" x14ac:dyDescent="0.5"/>
    <row r="954" ht="13.5" customHeight="1" x14ac:dyDescent="0.5"/>
    <row r="955" ht="13.5" customHeight="1" x14ac:dyDescent="0.5"/>
    <row r="956" ht="13.5" customHeight="1" x14ac:dyDescent="0.5"/>
    <row r="957" ht="13.5" customHeight="1" x14ac:dyDescent="0.5"/>
    <row r="958" ht="13.5" customHeight="1" x14ac:dyDescent="0.5"/>
    <row r="959" ht="13.5" customHeight="1" x14ac:dyDescent="0.5"/>
    <row r="960" ht="13.5" customHeight="1" x14ac:dyDescent="0.5"/>
    <row r="961" ht="13.5" customHeight="1" x14ac:dyDescent="0.5"/>
    <row r="962" ht="13.5" customHeight="1" x14ac:dyDescent="0.5"/>
    <row r="963" ht="13.5" customHeight="1" x14ac:dyDescent="0.5"/>
    <row r="964" ht="13.5" customHeight="1" x14ac:dyDescent="0.5"/>
    <row r="965" ht="13.5" customHeight="1" x14ac:dyDescent="0.5"/>
    <row r="966" ht="13.5" customHeight="1" x14ac:dyDescent="0.5"/>
    <row r="967" ht="13.5" customHeight="1" x14ac:dyDescent="0.5"/>
    <row r="968" ht="13.5" customHeight="1" x14ac:dyDescent="0.5"/>
    <row r="969" ht="13.5" customHeight="1" x14ac:dyDescent="0.5"/>
    <row r="970" ht="13.5" customHeight="1" x14ac:dyDescent="0.5"/>
    <row r="971" ht="13.5" customHeight="1" x14ac:dyDescent="0.5"/>
    <row r="972" ht="13.5" customHeight="1" x14ac:dyDescent="0.5"/>
    <row r="973" ht="13.5" customHeight="1" x14ac:dyDescent="0.5"/>
    <row r="974" ht="13.5" customHeight="1" x14ac:dyDescent="0.5"/>
    <row r="975" ht="13.5" customHeight="1" x14ac:dyDescent="0.5"/>
    <row r="976" ht="13.5" customHeight="1" x14ac:dyDescent="0.5"/>
    <row r="977" ht="13.5" customHeight="1" x14ac:dyDescent="0.5"/>
    <row r="978" ht="13.5" customHeight="1" x14ac:dyDescent="0.5"/>
    <row r="979" ht="13.5" customHeight="1" x14ac:dyDescent="0.5"/>
    <row r="980" ht="13.5" customHeight="1" x14ac:dyDescent="0.5"/>
    <row r="981" ht="13.5" customHeight="1" x14ac:dyDescent="0.5"/>
    <row r="982" ht="13.5" customHeight="1" x14ac:dyDescent="0.5"/>
    <row r="983" ht="13.5" customHeight="1" x14ac:dyDescent="0.5"/>
    <row r="984" ht="13.5" customHeight="1" x14ac:dyDescent="0.5"/>
    <row r="985" ht="13.5" customHeight="1" x14ac:dyDescent="0.5"/>
    <row r="986" ht="13.5" customHeight="1" x14ac:dyDescent="0.5"/>
    <row r="987" ht="13.5" customHeight="1" x14ac:dyDescent="0.5"/>
    <row r="988" ht="13.5" customHeight="1" x14ac:dyDescent="0.5"/>
    <row r="989" ht="13.5" customHeight="1" x14ac:dyDescent="0.5"/>
    <row r="990" ht="13.5" customHeight="1" x14ac:dyDescent="0.5"/>
    <row r="991" ht="13.5" customHeight="1" x14ac:dyDescent="0.5"/>
    <row r="992" ht="13.5" customHeight="1" x14ac:dyDescent="0.5"/>
    <row r="993" ht="13.5" customHeight="1" x14ac:dyDescent="0.5"/>
    <row r="994" ht="13.5" customHeight="1" x14ac:dyDescent="0.5"/>
    <row r="995" ht="13.5" customHeight="1" x14ac:dyDescent="0.5"/>
    <row r="996" ht="13.5" customHeight="1" x14ac:dyDescent="0.5"/>
    <row r="997" ht="13.5" customHeight="1" x14ac:dyDescent="0.5"/>
    <row r="998" ht="13.5" customHeight="1" x14ac:dyDescent="0.5"/>
    <row r="999" ht="13.5" customHeight="1" x14ac:dyDescent="0.5"/>
    <row r="1000" ht="13.5" customHeight="1" x14ac:dyDescent="0.5"/>
  </sheetData>
  <hyperlinks>
    <hyperlink ref="F3" r:id="rId1" xr:uid="{00000000-0004-0000-0D00-000000000000}"/>
    <hyperlink ref="F9" r:id="rId2" xr:uid="{00000000-0004-0000-0D00-000001000000}"/>
    <hyperlink ref="C16" r:id="rId3" location=":~:text=The%20additional%20two%20buses%20will,80%20electric%20buses%20in%20service." xr:uid="{00000000-0004-0000-0D00-000002000000}"/>
    <hyperlink ref="C19" r:id="rId4" xr:uid="{00000000-0004-0000-0D00-000003000000}"/>
    <hyperlink ref="C20" r:id="rId5" xr:uid="{00000000-0004-0000-0D00-000004000000}"/>
    <hyperlink ref="C21" r:id="rId6" xr:uid="{00000000-0004-0000-0D00-000005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J1000"/>
  <sheetViews>
    <sheetView tabSelected="1" workbookViewId="0">
      <selection activeCell="E2" sqref="E2"/>
    </sheetView>
  </sheetViews>
  <sheetFormatPr defaultColWidth="12.625" defaultRowHeight="15" customHeight="1" x14ac:dyDescent="0.35"/>
  <cols>
    <col min="1" max="1" width="14.75" customWidth="1"/>
    <col min="2" max="2" width="21.375" customWidth="1"/>
    <col min="3" max="3" width="18.25" customWidth="1"/>
    <col min="4" max="4" width="16" customWidth="1"/>
    <col min="5" max="5" width="15.5625" customWidth="1"/>
    <col min="6" max="8" width="20.375" customWidth="1"/>
    <col min="9" max="9" width="7.75" customWidth="1"/>
    <col min="10" max="10" width="12.625" customWidth="1"/>
    <col min="11" max="26" width="7.75" customWidth="1"/>
  </cols>
  <sheetData>
    <row r="1" spans="1:10" ht="13.5" customHeight="1" x14ac:dyDescent="0.45">
      <c r="A1" s="52" t="s">
        <v>508</v>
      </c>
      <c r="B1" s="49" t="s">
        <v>509</v>
      </c>
      <c r="C1" s="49" t="s">
        <v>510</v>
      </c>
      <c r="D1" s="49" t="s">
        <v>511</v>
      </c>
      <c r="E1" s="49" t="s">
        <v>512</v>
      </c>
      <c r="F1" s="49" t="s">
        <v>513</v>
      </c>
      <c r="G1" s="49" t="s">
        <v>514</v>
      </c>
      <c r="H1" s="49" t="s">
        <v>515</v>
      </c>
    </row>
    <row r="2" spans="1:10" ht="13.5" customHeight="1" x14ac:dyDescent="0.45">
      <c r="A2" s="2" t="s">
        <v>2</v>
      </c>
      <c r="B2" s="53">
        <f>NREL_pivot!$B$56</f>
        <v>95081.377359638136</v>
      </c>
      <c r="C2" s="53">
        <f>NREL_pivot!$C$56</f>
        <v>27827.76006048303</v>
      </c>
      <c r="D2" s="53">
        <f>NREL_pivot!$D$56</f>
        <v>17436402.987204254</v>
      </c>
      <c r="E2" s="53">
        <f>NREL_pivot!$E$56</f>
        <v>685367.68943314033</v>
      </c>
      <c r="F2" s="53">
        <f>NREL_pivot!$F$56</f>
        <v>100699.02608035467</v>
      </c>
      <c r="G2" s="53">
        <f>NREL_pivot!$G$56</f>
        <v>53439.239490627944</v>
      </c>
      <c r="H2" s="53">
        <f>NREL_pivot!$H$56</f>
        <v>595.42554318756299</v>
      </c>
      <c r="J2" s="53"/>
    </row>
    <row r="3" spans="1:10" ht="13.5" customHeight="1" x14ac:dyDescent="0.45">
      <c r="A3" s="2" t="s">
        <v>516</v>
      </c>
      <c r="B3" s="53">
        <f>NREL_pivot!B57+'school and intercity buses'!B30</f>
        <v>110.28954977762302</v>
      </c>
      <c r="C3" s="53">
        <f>NREL_pivot!C57+'school and intercity buses'!C30</f>
        <v>22200.568354433042</v>
      </c>
      <c r="D3" s="53">
        <f>NREL_pivot!D57+'school and intercity buses'!D30</f>
        <v>1022.4007114599981</v>
      </c>
      <c r="E3" s="53">
        <f>NREL_pivot!E57+'school and intercity buses'!E30</f>
        <v>72447.156207570908</v>
      </c>
      <c r="F3" s="53">
        <f>NREL_pivot!F57+'school and intercity buses'!F30</f>
        <v>0</v>
      </c>
      <c r="G3" s="53">
        <f>NREL_pivot!G57+'school and intercity buses'!G30</f>
        <v>0</v>
      </c>
      <c r="H3" s="53">
        <f>NREL_pivot!H57+'school and intercity buses'!H30</f>
        <v>0</v>
      </c>
      <c r="I3" s="53"/>
      <c r="J3" s="54"/>
    </row>
    <row r="4" spans="1:10" ht="13.5" customHeight="1" x14ac:dyDescent="0.45">
      <c r="A4" s="2" t="s">
        <v>18</v>
      </c>
      <c r="B4" s="53">
        <v>0</v>
      </c>
      <c r="C4" s="53">
        <v>0</v>
      </c>
      <c r="D4" s="53">
        <v>0</v>
      </c>
      <c r="E4" s="53" cm="1">
        <f t="array" ref="E4">INDEX(TX_AEO49!$C$68:$AK$68,,MATCH(About!$B$94,TX_AEO49!$C$10:$AK$10,0))</f>
        <v>533.399396454</v>
      </c>
      <c r="F4" s="53">
        <v>0</v>
      </c>
      <c r="G4" s="53">
        <v>0</v>
      </c>
      <c r="H4" s="53">
        <v>0</v>
      </c>
    </row>
    <row r="5" spans="1:10" ht="13.5" customHeight="1" x14ac:dyDescent="0.45">
      <c r="A5" s="2" t="s">
        <v>517</v>
      </c>
      <c r="B5" s="53">
        <f>(SUM('TX_NTS 1-11'!AI30,'TX_NTS 1-11'!AI31,'TX_NTS 1-11'!AI33)/Misc!A1+'TX_NTS 1-11'!AI42)*NREL_pivot!C79</f>
        <v>240.61354101080423</v>
      </c>
      <c r="C5" s="53">
        <v>0</v>
      </c>
      <c r="D5" s="53">
        <v>0</v>
      </c>
      <c r="E5" s="225">
        <f>(SUM('TX_NTS 1-11'!AI30,'TX_NTS 1-11'!AI31,'TX_NTS 1-11'!AI33)/Misc!A1+'TX_NTS 1-11'!AI42)*NREL_pivot!C78</f>
        <v>76.848598520105298</v>
      </c>
      <c r="F5" s="53">
        <v>0</v>
      </c>
      <c r="G5" s="53">
        <v>0</v>
      </c>
      <c r="H5" s="53">
        <v>0</v>
      </c>
    </row>
    <row r="6" spans="1:10" ht="13.5" customHeight="1" x14ac:dyDescent="0.45">
      <c r="A6" s="2" t="s">
        <v>518</v>
      </c>
      <c r="B6" s="53">
        <v>0</v>
      </c>
      <c r="C6" s="53">
        <v>0</v>
      </c>
      <c r="D6" s="53">
        <f>SUM('NRBS 40'!B20,'NRBS 40'!B22,'NRBS 40'!B23)*1000*Misc!A5</f>
        <v>516727.72148148157</v>
      </c>
      <c r="E6" s="53">
        <f>SUM('NRBS 40'!B20,'NRBS 40'!B22,'NRBS 40'!B23)*1000*Misc!A6</f>
        <v>140679.79851851854</v>
      </c>
      <c r="F6" s="53">
        <v>0</v>
      </c>
      <c r="G6" s="53">
        <v>0</v>
      </c>
      <c r="H6" s="53">
        <v>0</v>
      </c>
    </row>
    <row r="7" spans="1:10" ht="13.5" customHeight="1" x14ac:dyDescent="0.45">
      <c r="A7" s="2" t="s">
        <v>519</v>
      </c>
      <c r="B7" s="53">
        <v>0</v>
      </c>
      <c r="C7" s="53">
        <v>0</v>
      </c>
      <c r="D7" s="53">
        <f>'TX_NTS 1-11'!$AI$23</f>
        <v>364690</v>
      </c>
      <c r="E7" s="53">
        <v>0</v>
      </c>
      <c r="F7" s="53">
        <v>0</v>
      </c>
      <c r="G7" s="53">
        <v>0</v>
      </c>
      <c r="H7" s="53">
        <v>0</v>
      </c>
    </row>
    <row r="8" spans="1:10" ht="13.5" customHeight="1" x14ac:dyDescent="0.45">
      <c r="B8" s="55"/>
      <c r="C8" s="55"/>
    </row>
    <row r="9" spans="1:10" ht="13.5" customHeight="1" x14ac:dyDescent="0.45">
      <c r="C9" s="53"/>
      <c r="D9" s="53"/>
      <c r="E9" s="53"/>
      <c r="F9" s="53"/>
      <c r="G9" s="53"/>
      <c r="H9" s="53"/>
    </row>
    <row r="10" spans="1:10" ht="13.5" customHeight="1" x14ac:dyDescent="0.35"/>
    <row r="11" spans="1:10" ht="13.5" customHeight="1" x14ac:dyDescent="0.35"/>
    <row r="12" spans="1:10" ht="13.5" customHeight="1" x14ac:dyDescent="0.35"/>
    <row r="13" spans="1:10" ht="13.5" customHeight="1" x14ac:dyDescent="0.35"/>
    <row r="14" spans="1:10" ht="13.5" customHeight="1" x14ac:dyDescent="0.35"/>
    <row r="15" spans="1:10" ht="13.5" customHeight="1" x14ac:dyDescent="0.35"/>
    <row r="16" spans="1:10" ht="13.5" customHeight="1" x14ac:dyDescent="0.35"/>
    <row r="17" ht="13.5" customHeight="1" x14ac:dyDescent="0.35"/>
    <row r="18" ht="13.5" customHeight="1" x14ac:dyDescent="0.35"/>
    <row r="19" ht="13.5" customHeight="1" x14ac:dyDescent="0.35"/>
    <row r="20" ht="13.5" customHeight="1" x14ac:dyDescent="0.35"/>
    <row r="21" ht="13.5" customHeight="1" x14ac:dyDescent="0.35"/>
    <row r="22" ht="13.5" customHeight="1" x14ac:dyDescent="0.35"/>
    <row r="23" ht="13.5" customHeight="1" x14ac:dyDescent="0.35"/>
    <row r="24" ht="13.5" customHeight="1" x14ac:dyDescent="0.35"/>
    <row r="25" ht="13.5" customHeight="1" x14ac:dyDescent="0.35"/>
    <row r="26" ht="13.5" customHeight="1" x14ac:dyDescent="0.35"/>
    <row r="27" ht="13.5" customHeight="1" x14ac:dyDescent="0.35"/>
    <row r="28" ht="13.5" customHeight="1" x14ac:dyDescent="0.35"/>
    <row r="29" ht="13.5" customHeight="1" x14ac:dyDescent="0.35"/>
    <row r="30" ht="13.5" customHeight="1" x14ac:dyDescent="0.35"/>
    <row r="31" ht="13.5" customHeight="1" x14ac:dyDescent="0.35"/>
    <row r="32" ht="13.5" customHeight="1" x14ac:dyDescent="0.35"/>
    <row r="33" ht="13.5" customHeight="1" x14ac:dyDescent="0.35"/>
    <row r="34" ht="13.5" customHeight="1" x14ac:dyDescent="0.35"/>
    <row r="35" ht="13.5" customHeight="1" x14ac:dyDescent="0.35"/>
    <row r="36" ht="13.5" customHeight="1" x14ac:dyDescent="0.35"/>
    <row r="37" ht="13.5" customHeight="1" x14ac:dyDescent="0.35"/>
    <row r="38" ht="13.5" customHeight="1" x14ac:dyDescent="0.35"/>
    <row r="39" ht="13.5" customHeight="1" x14ac:dyDescent="0.35"/>
    <row r="40" ht="13.5" customHeight="1" x14ac:dyDescent="0.35"/>
    <row r="41" ht="13.5" customHeight="1" x14ac:dyDescent="0.35"/>
    <row r="42" ht="13.5" customHeight="1" x14ac:dyDescent="0.35"/>
    <row r="43" ht="13.5" customHeight="1" x14ac:dyDescent="0.35"/>
    <row r="44" ht="13.5" customHeight="1" x14ac:dyDescent="0.35"/>
    <row r="45" ht="13.5" customHeight="1" x14ac:dyDescent="0.35"/>
    <row r="46" ht="13.5" customHeight="1" x14ac:dyDescent="0.35"/>
    <row r="47" ht="13.5" customHeight="1" x14ac:dyDescent="0.35"/>
    <row r="48" ht="13.5" customHeight="1" x14ac:dyDescent="0.35"/>
    <row r="49" ht="13.5" customHeight="1" x14ac:dyDescent="0.35"/>
    <row r="50" ht="13.5" customHeight="1" x14ac:dyDescent="0.35"/>
    <row r="51" ht="13.5" customHeight="1" x14ac:dyDescent="0.35"/>
    <row r="52" ht="13.5" customHeight="1" x14ac:dyDescent="0.35"/>
    <row r="53" ht="13.5" customHeight="1" x14ac:dyDescent="0.35"/>
    <row r="54" ht="13.5" customHeight="1" x14ac:dyDescent="0.35"/>
    <row r="55" ht="13.5" customHeight="1" x14ac:dyDescent="0.35"/>
    <row r="56" ht="13.5" customHeight="1" x14ac:dyDescent="0.35"/>
    <row r="57" ht="13.5" customHeight="1" x14ac:dyDescent="0.35"/>
    <row r="58" ht="13.5" customHeight="1" x14ac:dyDescent="0.35"/>
    <row r="59" ht="13.5" customHeight="1" x14ac:dyDescent="0.35"/>
    <row r="60" ht="13.5" customHeight="1" x14ac:dyDescent="0.35"/>
    <row r="61" ht="13.5" customHeight="1" x14ac:dyDescent="0.35"/>
    <row r="62" ht="13.5" customHeight="1" x14ac:dyDescent="0.35"/>
    <row r="63" ht="13.5" customHeight="1" x14ac:dyDescent="0.35"/>
    <row r="64"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row r="119" ht="13.5" customHeight="1" x14ac:dyDescent="0.35"/>
    <row r="120" ht="13.5" customHeight="1" x14ac:dyDescent="0.35"/>
    <row r="121" ht="13.5" customHeight="1" x14ac:dyDescent="0.35"/>
    <row r="122" ht="13.5" customHeight="1" x14ac:dyDescent="0.35"/>
    <row r="123" ht="13.5" customHeight="1" x14ac:dyDescent="0.35"/>
    <row r="124" ht="13.5" customHeight="1" x14ac:dyDescent="0.35"/>
    <row r="125" ht="13.5" customHeight="1" x14ac:dyDescent="0.35"/>
    <row r="126" ht="13.5" customHeight="1" x14ac:dyDescent="0.35"/>
    <row r="127" ht="13.5" customHeight="1" x14ac:dyDescent="0.35"/>
    <row r="128" ht="13.5" customHeight="1" x14ac:dyDescent="0.35"/>
    <row r="129" ht="13.5" customHeight="1" x14ac:dyDescent="0.35"/>
    <row r="130" ht="13.5" customHeight="1" x14ac:dyDescent="0.35"/>
    <row r="131" ht="13.5" customHeight="1" x14ac:dyDescent="0.35"/>
    <row r="132" ht="13.5" customHeight="1" x14ac:dyDescent="0.35"/>
    <row r="133" ht="13.5" customHeight="1" x14ac:dyDescent="0.35"/>
    <row r="134" ht="13.5" customHeight="1" x14ac:dyDescent="0.35"/>
    <row r="135" ht="13.5" customHeight="1" x14ac:dyDescent="0.35"/>
    <row r="136" ht="13.5" customHeight="1" x14ac:dyDescent="0.35"/>
    <row r="137" ht="13.5" customHeight="1" x14ac:dyDescent="0.35"/>
    <row r="138" ht="13.5" customHeight="1" x14ac:dyDescent="0.35"/>
    <row r="139" ht="13.5" customHeight="1" x14ac:dyDescent="0.35"/>
    <row r="140" ht="13.5" customHeight="1" x14ac:dyDescent="0.35"/>
    <row r="141" ht="13.5" customHeight="1" x14ac:dyDescent="0.35"/>
    <row r="142" ht="13.5" customHeight="1" x14ac:dyDescent="0.35"/>
    <row r="143" ht="13.5" customHeight="1" x14ac:dyDescent="0.35"/>
    <row r="144" ht="13.5" customHeight="1" x14ac:dyDescent="0.35"/>
    <row r="145" ht="13.5" customHeight="1" x14ac:dyDescent="0.35"/>
    <row r="146" ht="13.5" customHeight="1" x14ac:dyDescent="0.35"/>
    <row r="147" ht="13.5" customHeight="1" x14ac:dyDescent="0.35"/>
    <row r="148" ht="13.5" customHeight="1" x14ac:dyDescent="0.35"/>
    <row r="149" ht="13.5" customHeight="1" x14ac:dyDescent="0.35"/>
    <row r="150" ht="13.5" customHeight="1" x14ac:dyDescent="0.35"/>
    <row r="151" ht="13.5" customHeight="1" x14ac:dyDescent="0.35"/>
    <row r="152" ht="13.5" customHeight="1" x14ac:dyDescent="0.35"/>
    <row r="153" ht="13.5" customHeight="1" x14ac:dyDescent="0.35"/>
    <row r="154" ht="13.5" customHeight="1" x14ac:dyDescent="0.35"/>
    <row r="155" ht="13.5" customHeight="1" x14ac:dyDescent="0.35"/>
    <row r="156" ht="13.5" customHeight="1" x14ac:dyDescent="0.35"/>
    <row r="157" ht="13.5" customHeight="1" x14ac:dyDescent="0.35"/>
    <row r="158" ht="13.5" customHeight="1" x14ac:dyDescent="0.35"/>
    <row r="159" ht="13.5" customHeight="1" x14ac:dyDescent="0.35"/>
    <row r="160" ht="13.5" customHeight="1" x14ac:dyDescent="0.35"/>
    <row r="161" ht="13.5" customHeight="1" x14ac:dyDescent="0.35"/>
    <row r="162" ht="13.5" customHeight="1" x14ac:dyDescent="0.35"/>
    <row r="163" ht="13.5" customHeight="1" x14ac:dyDescent="0.35"/>
    <row r="164" ht="13.5" customHeight="1" x14ac:dyDescent="0.35"/>
    <row r="165" ht="13.5" customHeight="1" x14ac:dyDescent="0.35"/>
    <row r="166" ht="13.5" customHeight="1" x14ac:dyDescent="0.35"/>
    <row r="167" ht="13.5" customHeight="1" x14ac:dyDescent="0.35"/>
    <row r="168" ht="13.5" customHeight="1" x14ac:dyDescent="0.35"/>
    <row r="169" ht="13.5" customHeight="1" x14ac:dyDescent="0.35"/>
    <row r="170" ht="13.5" customHeight="1" x14ac:dyDescent="0.35"/>
    <row r="171" ht="13.5" customHeight="1" x14ac:dyDescent="0.35"/>
    <row r="172" ht="13.5" customHeight="1" x14ac:dyDescent="0.35"/>
    <row r="173" ht="13.5" customHeight="1" x14ac:dyDescent="0.35"/>
    <row r="174" ht="13.5" customHeight="1" x14ac:dyDescent="0.35"/>
    <row r="175" ht="13.5" customHeight="1" x14ac:dyDescent="0.35"/>
    <row r="176" ht="13.5" customHeight="1" x14ac:dyDescent="0.35"/>
    <row r="177" ht="13.5" customHeight="1" x14ac:dyDescent="0.35"/>
    <row r="178" ht="13.5" customHeight="1" x14ac:dyDescent="0.35"/>
    <row r="179" ht="13.5" customHeight="1" x14ac:dyDescent="0.35"/>
    <row r="180" ht="13.5" customHeight="1" x14ac:dyDescent="0.35"/>
    <row r="181" ht="13.5" customHeight="1" x14ac:dyDescent="0.35"/>
    <row r="182" ht="13.5" customHeight="1" x14ac:dyDescent="0.35"/>
    <row r="183" ht="13.5" customHeight="1" x14ac:dyDescent="0.35"/>
    <row r="184" ht="13.5" customHeight="1" x14ac:dyDescent="0.35"/>
    <row r="185" ht="13.5" customHeight="1" x14ac:dyDescent="0.35"/>
    <row r="186" ht="13.5" customHeight="1" x14ac:dyDescent="0.35"/>
    <row r="187" ht="13.5" customHeight="1" x14ac:dyDescent="0.35"/>
    <row r="188" ht="13.5" customHeight="1" x14ac:dyDescent="0.35"/>
    <row r="189" ht="13.5" customHeight="1" x14ac:dyDescent="0.35"/>
    <row r="190" ht="13.5" customHeight="1" x14ac:dyDescent="0.35"/>
    <row r="191" ht="13.5" customHeight="1" x14ac:dyDescent="0.35"/>
    <row r="192" ht="13.5" customHeight="1" x14ac:dyDescent="0.35"/>
    <row r="193" ht="13.5" customHeight="1" x14ac:dyDescent="0.35"/>
    <row r="194" ht="13.5" customHeight="1" x14ac:dyDescent="0.35"/>
    <row r="195" ht="13.5" customHeight="1" x14ac:dyDescent="0.35"/>
    <row r="196" ht="13.5" customHeight="1" x14ac:dyDescent="0.35"/>
    <row r="197" ht="13.5" customHeight="1" x14ac:dyDescent="0.35"/>
    <row r="198" ht="13.5" customHeight="1" x14ac:dyDescent="0.35"/>
    <row r="199" ht="13.5" customHeight="1" x14ac:dyDescent="0.35"/>
    <row r="200" ht="13.5" customHeight="1" x14ac:dyDescent="0.35"/>
    <row r="201" ht="13.5" customHeight="1" x14ac:dyDescent="0.35"/>
    <row r="202" ht="13.5" customHeight="1" x14ac:dyDescent="0.35"/>
    <row r="203" ht="13.5" customHeight="1" x14ac:dyDescent="0.35"/>
    <row r="204" ht="13.5" customHeight="1" x14ac:dyDescent="0.35"/>
    <row r="205" ht="13.5" customHeight="1" x14ac:dyDescent="0.35"/>
    <row r="206" ht="13.5" customHeight="1" x14ac:dyDescent="0.35"/>
    <row r="207" ht="13.5" customHeight="1" x14ac:dyDescent="0.35"/>
    <row r="208" ht="13.5" customHeight="1" x14ac:dyDescent="0.35"/>
    <row r="209" ht="13.5" customHeight="1" x14ac:dyDescent="0.35"/>
    <row r="210" ht="13.5" customHeight="1" x14ac:dyDescent="0.35"/>
    <row r="211" ht="13.5" customHeight="1" x14ac:dyDescent="0.35"/>
    <row r="212" ht="13.5" customHeight="1" x14ac:dyDescent="0.35"/>
    <row r="213" ht="13.5" customHeight="1" x14ac:dyDescent="0.35"/>
    <row r="214" ht="13.5" customHeight="1" x14ac:dyDescent="0.35"/>
    <row r="215" ht="13.5" customHeight="1" x14ac:dyDescent="0.35"/>
    <row r="216" ht="13.5" customHeight="1" x14ac:dyDescent="0.35"/>
    <row r="217" ht="13.5" customHeight="1" x14ac:dyDescent="0.35"/>
    <row r="218" ht="13.5" customHeight="1" x14ac:dyDescent="0.35"/>
    <row r="219" ht="13.5" customHeight="1" x14ac:dyDescent="0.35"/>
    <row r="220" ht="13.5" customHeight="1" x14ac:dyDescent="0.35"/>
    <row r="221" ht="13.5" customHeight="1" x14ac:dyDescent="0.35"/>
    <row r="222" ht="13.5" customHeight="1" x14ac:dyDescent="0.35"/>
    <row r="223" ht="13.5" customHeight="1" x14ac:dyDescent="0.35"/>
    <row r="224" ht="13.5" customHeight="1" x14ac:dyDescent="0.35"/>
    <row r="225" ht="13.5" customHeight="1" x14ac:dyDescent="0.35"/>
    <row r="226" ht="13.5" customHeight="1" x14ac:dyDescent="0.35"/>
    <row r="227" ht="13.5" customHeight="1" x14ac:dyDescent="0.35"/>
    <row r="228" ht="13.5" customHeight="1" x14ac:dyDescent="0.35"/>
    <row r="229" ht="13.5" customHeight="1" x14ac:dyDescent="0.35"/>
    <row r="230" ht="13.5" customHeight="1" x14ac:dyDescent="0.35"/>
    <row r="231" ht="13.5" customHeight="1" x14ac:dyDescent="0.35"/>
    <row r="232" ht="13.5" customHeight="1" x14ac:dyDescent="0.35"/>
    <row r="233" ht="13.5" customHeight="1" x14ac:dyDescent="0.35"/>
    <row r="234" ht="13.5" customHeight="1" x14ac:dyDescent="0.35"/>
    <row r="235" ht="13.5" customHeight="1" x14ac:dyDescent="0.35"/>
    <row r="236" ht="13.5" customHeight="1" x14ac:dyDescent="0.35"/>
    <row r="237" ht="13.5" customHeight="1" x14ac:dyDescent="0.35"/>
    <row r="238" ht="13.5" customHeight="1" x14ac:dyDescent="0.35"/>
    <row r="239" ht="13.5" customHeight="1" x14ac:dyDescent="0.35"/>
    <row r="240" ht="13.5" customHeight="1" x14ac:dyDescent="0.35"/>
    <row r="241" ht="13.5" customHeight="1" x14ac:dyDescent="0.35"/>
    <row r="242" ht="13.5" customHeight="1" x14ac:dyDescent="0.35"/>
    <row r="243" ht="13.5" customHeight="1" x14ac:dyDescent="0.35"/>
    <row r="244" ht="13.5" customHeight="1" x14ac:dyDescent="0.35"/>
    <row r="245" ht="13.5" customHeight="1" x14ac:dyDescent="0.35"/>
    <row r="246" ht="13.5" customHeight="1" x14ac:dyDescent="0.35"/>
    <row r="247" ht="13.5" customHeight="1" x14ac:dyDescent="0.35"/>
    <row r="248" ht="13.5" customHeight="1" x14ac:dyDescent="0.35"/>
    <row r="249" ht="13.5" customHeight="1" x14ac:dyDescent="0.35"/>
    <row r="250" ht="13.5" customHeight="1" x14ac:dyDescent="0.35"/>
    <row r="251" ht="13.5" customHeight="1" x14ac:dyDescent="0.35"/>
    <row r="252" ht="13.5" customHeight="1" x14ac:dyDescent="0.35"/>
    <row r="253" ht="13.5" customHeight="1" x14ac:dyDescent="0.35"/>
    <row r="254" ht="13.5" customHeight="1" x14ac:dyDescent="0.35"/>
    <row r="255" ht="13.5" customHeight="1" x14ac:dyDescent="0.35"/>
    <row r="256" ht="13.5" customHeight="1" x14ac:dyDescent="0.35"/>
    <row r="257" ht="13.5" customHeight="1" x14ac:dyDescent="0.35"/>
    <row r="258" ht="13.5" customHeight="1" x14ac:dyDescent="0.35"/>
    <row r="259" ht="13.5" customHeight="1" x14ac:dyDescent="0.35"/>
    <row r="260" ht="13.5" customHeight="1" x14ac:dyDescent="0.35"/>
    <row r="261" ht="13.5" customHeight="1" x14ac:dyDescent="0.35"/>
    <row r="262" ht="13.5" customHeight="1" x14ac:dyDescent="0.35"/>
    <row r="263" ht="13.5" customHeight="1" x14ac:dyDescent="0.35"/>
    <row r="264" ht="13.5" customHeight="1" x14ac:dyDescent="0.35"/>
    <row r="265" ht="13.5" customHeight="1" x14ac:dyDescent="0.35"/>
    <row r="266" ht="13.5" customHeight="1" x14ac:dyDescent="0.35"/>
    <row r="267" ht="13.5" customHeight="1" x14ac:dyDescent="0.35"/>
    <row r="268" ht="13.5" customHeight="1" x14ac:dyDescent="0.35"/>
    <row r="269" ht="13.5" customHeight="1" x14ac:dyDescent="0.35"/>
    <row r="270" ht="13.5" customHeight="1" x14ac:dyDescent="0.35"/>
    <row r="271" ht="13.5" customHeight="1" x14ac:dyDescent="0.35"/>
    <row r="272" ht="13.5" customHeight="1" x14ac:dyDescent="0.35"/>
    <row r="273" ht="13.5" customHeight="1" x14ac:dyDescent="0.35"/>
    <row r="274" ht="13.5" customHeight="1" x14ac:dyDescent="0.35"/>
    <row r="275" ht="13.5" customHeight="1" x14ac:dyDescent="0.35"/>
    <row r="276" ht="13.5" customHeight="1" x14ac:dyDescent="0.35"/>
    <row r="277" ht="13.5" customHeight="1" x14ac:dyDescent="0.35"/>
    <row r="278" ht="13.5" customHeight="1" x14ac:dyDescent="0.35"/>
    <row r="279" ht="13.5" customHeight="1" x14ac:dyDescent="0.35"/>
    <row r="280" ht="13.5" customHeight="1" x14ac:dyDescent="0.35"/>
    <row r="281" ht="13.5" customHeight="1" x14ac:dyDescent="0.35"/>
    <row r="282" ht="13.5" customHeight="1" x14ac:dyDescent="0.35"/>
    <row r="283" ht="13.5" customHeight="1" x14ac:dyDescent="0.35"/>
    <row r="284" ht="13.5" customHeight="1" x14ac:dyDescent="0.35"/>
    <row r="285" ht="13.5" customHeight="1" x14ac:dyDescent="0.35"/>
    <row r="286" ht="13.5" customHeight="1" x14ac:dyDescent="0.35"/>
    <row r="287" ht="13.5" customHeight="1" x14ac:dyDescent="0.35"/>
    <row r="288" ht="13.5" customHeight="1" x14ac:dyDescent="0.35"/>
    <row r="289" ht="13.5" customHeight="1" x14ac:dyDescent="0.35"/>
    <row r="290" ht="13.5" customHeight="1" x14ac:dyDescent="0.35"/>
    <row r="291" ht="13.5" customHeight="1" x14ac:dyDescent="0.35"/>
    <row r="292" ht="13.5" customHeight="1" x14ac:dyDescent="0.35"/>
    <row r="293" ht="13.5" customHeight="1" x14ac:dyDescent="0.35"/>
    <row r="294" ht="13.5" customHeight="1" x14ac:dyDescent="0.35"/>
    <row r="295" ht="13.5" customHeight="1" x14ac:dyDescent="0.35"/>
    <row r="296" ht="13.5" customHeight="1" x14ac:dyDescent="0.35"/>
    <row r="297" ht="13.5" customHeight="1" x14ac:dyDescent="0.35"/>
    <row r="298" ht="13.5" customHeight="1" x14ac:dyDescent="0.35"/>
    <row r="299" ht="13.5" customHeight="1" x14ac:dyDescent="0.35"/>
    <row r="300" ht="13.5" customHeight="1" x14ac:dyDescent="0.35"/>
    <row r="301" ht="13.5" customHeight="1" x14ac:dyDescent="0.35"/>
    <row r="302" ht="13.5" customHeight="1" x14ac:dyDescent="0.35"/>
    <row r="303" ht="13.5" customHeight="1" x14ac:dyDescent="0.35"/>
    <row r="304" ht="13.5" customHeight="1" x14ac:dyDescent="0.35"/>
    <row r="305" ht="13.5" customHeight="1" x14ac:dyDescent="0.35"/>
    <row r="306" ht="13.5" customHeight="1" x14ac:dyDescent="0.35"/>
    <row r="307" ht="13.5" customHeight="1" x14ac:dyDescent="0.35"/>
    <row r="308" ht="13.5" customHeight="1" x14ac:dyDescent="0.35"/>
    <row r="309" ht="13.5" customHeight="1" x14ac:dyDescent="0.35"/>
    <row r="310" ht="13.5" customHeight="1" x14ac:dyDescent="0.35"/>
    <row r="311" ht="13.5" customHeight="1" x14ac:dyDescent="0.35"/>
    <row r="312" ht="13.5" customHeight="1" x14ac:dyDescent="0.35"/>
    <row r="313" ht="13.5" customHeight="1" x14ac:dyDescent="0.35"/>
    <row r="314" ht="13.5" customHeight="1" x14ac:dyDescent="0.35"/>
    <row r="315" ht="13.5" customHeight="1" x14ac:dyDescent="0.35"/>
    <row r="316" ht="13.5" customHeight="1" x14ac:dyDescent="0.35"/>
    <row r="317" ht="13.5" customHeight="1" x14ac:dyDescent="0.35"/>
    <row r="318" ht="13.5" customHeight="1" x14ac:dyDescent="0.35"/>
    <row r="319" ht="13.5" customHeight="1" x14ac:dyDescent="0.35"/>
    <row r="320" ht="13.5" customHeight="1" x14ac:dyDescent="0.35"/>
    <row r="321" ht="13.5" customHeight="1" x14ac:dyDescent="0.35"/>
    <row r="322" ht="13.5" customHeight="1" x14ac:dyDescent="0.35"/>
    <row r="323" ht="13.5" customHeight="1" x14ac:dyDescent="0.35"/>
    <row r="324" ht="13.5" customHeight="1" x14ac:dyDescent="0.35"/>
    <row r="325" ht="13.5" customHeight="1" x14ac:dyDescent="0.35"/>
    <row r="326" ht="13.5" customHeight="1" x14ac:dyDescent="0.35"/>
    <row r="327" ht="13.5" customHeight="1" x14ac:dyDescent="0.35"/>
    <row r="328" ht="13.5" customHeight="1" x14ac:dyDescent="0.35"/>
    <row r="329" ht="13.5" customHeight="1" x14ac:dyDescent="0.35"/>
    <row r="330" ht="13.5" customHeight="1" x14ac:dyDescent="0.35"/>
    <row r="331" ht="13.5" customHeight="1" x14ac:dyDescent="0.35"/>
    <row r="332" ht="13.5" customHeight="1" x14ac:dyDescent="0.35"/>
    <row r="333" ht="13.5" customHeight="1" x14ac:dyDescent="0.35"/>
    <row r="334" ht="13.5" customHeight="1" x14ac:dyDescent="0.35"/>
    <row r="335" ht="13.5" customHeight="1" x14ac:dyDescent="0.35"/>
    <row r="336" ht="13.5" customHeight="1" x14ac:dyDescent="0.35"/>
    <row r="337" ht="13.5" customHeight="1" x14ac:dyDescent="0.35"/>
    <row r="338" ht="13.5" customHeight="1" x14ac:dyDescent="0.35"/>
    <row r="339" ht="13.5" customHeight="1" x14ac:dyDescent="0.35"/>
    <row r="340" ht="13.5" customHeight="1" x14ac:dyDescent="0.35"/>
    <row r="341" ht="13.5" customHeight="1" x14ac:dyDescent="0.35"/>
    <row r="342" ht="13.5" customHeight="1" x14ac:dyDescent="0.35"/>
    <row r="343" ht="13.5" customHeight="1" x14ac:dyDescent="0.35"/>
    <row r="344" ht="13.5" customHeight="1" x14ac:dyDescent="0.35"/>
    <row r="345" ht="13.5" customHeight="1" x14ac:dyDescent="0.35"/>
    <row r="346" ht="13.5" customHeight="1" x14ac:dyDescent="0.35"/>
    <row r="347" ht="13.5" customHeight="1" x14ac:dyDescent="0.35"/>
    <row r="348" ht="13.5" customHeight="1" x14ac:dyDescent="0.35"/>
    <row r="349" ht="13.5" customHeight="1" x14ac:dyDescent="0.35"/>
    <row r="350" ht="13.5" customHeight="1" x14ac:dyDescent="0.35"/>
    <row r="351" ht="13.5" customHeight="1" x14ac:dyDescent="0.35"/>
    <row r="352" ht="13.5" customHeight="1" x14ac:dyDescent="0.35"/>
    <row r="353" ht="13.5" customHeight="1" x14ac:dyDescent="0.35"/>
    <row r="354" ht="13.5" customHeight="1" x14ac:dyDescent="0.35"/>
    <row r="355" ht="13.5" customHeight="1" x14ac:dyDescent="0.35"/>
    <row r="356" ht="13.5" customHeight="1" x14ac:dyDescent="0.35"/>
    <row r="357" ht="13.5" customHeight="1" x14ac:dyDescent="0.35"/>
    <row r="358" ht="13.5" customHeight="1" x14ac:dyDescent="0.35"/>
    <row r="359" ht="13.5" customHeight="1" x14ac:dyDescent="0.35"/>
    <row r="360" ht="13.5" customHeight="1" x14ac:dyDescent="0.35"/>
    <row r="361" ht="13.5" customHeight="1" x14ac:dyDescent="0.35"/>
    <row r="362" ht="13.5" customHeight="1" x14ac:dyDescent="0.35"/>
    <row r="363" ht="13.5" customHeight="1" x14ac:dyDescent="0.35"/>
    <row r="364" ht="13.5" customHeight="1" x14ac:dyDescent="0.35"/>
    <row r="365" ht="13.5" customHeight="1" x14ac:dyDescent="0.35"/>
    <row r="366" ht="13.5" customHeight="1" x14ac:dyDescent="0.35"/>
    <row r="367" ht="13.5" customHeight="1" x14ac:dyDescent="0.35"/>
    <row r="368" ht="13.5" customHeight="1" x14ac:dyDescent="0.35"/>
    <row r="369" ht="13.5" customHeight="1" x14ac:dyDescent="0.35"/>
    <row r="370" ht="13.5" customHeight="1" x14ac:dyDescent="0.35"/>
    <row r="371" ht="13.5" customHeight="1" x14ac:dyDescent="0.35"/>
    <row r="372" ht="13.5" customHeight="1" x14ac:dyDescent="0.35"/>
    <row r="373" ht="13.5" customHeight="1" x14ac:dyDescent="0.35"/>
    <row r="374" ht="13.5" customHeight="1" x14ac:dyDescent="0.35"/>
    <row r="375" ht="13.5" customHeight="1" x14ac:dyDescent="0.35"/>
    <row r="376" ht="13.5" customHeight="1" x14ac:dyDescent="0.35"/>
    <row r="377" ht="13.5" customHeight="1" x14ac:dyDescent="0.35"/>
    <row r="378" ht="13.5" customHeight="1" x14ac:dyDescent="0.35"/>
    <row r="379" ht="13.5" customHeight="1" x14ac:dyDescent="0.35"/>
    <row r="380" ht="13.5" customHeight="1" x14ac:dyDescent="0.35"/>
    <row r="381" ht="13.5" customHeight="1" x14ac:dyDescent="0.35"/>
    <row r="382" ht="13.5" customHeight="1" x14ac:dyDescent="0.35"/>
    <row r="383" ht="13.5" customHeight="1" x14ac:dyDescent="0.35"/>
    <row r="384" ht="13.5" customHeight="1" x14ac:dyDescent="0.35"/>
    <row r="385" ht="13.5" customHeight="1" x14ac:dyDescent="0.35"/>
    <row r="386" ht="13.5" customHeight="1" x14ac:dyDescent="0.35"/>
    <row r="387" ht="13.5" customHeight="1" x14ac:dyDescent="0.35"/>
    <row r="388" ht="13.5" customHeight="1" x14ac:dyDescent="0.35"/>
    <row r="389" ht="13.5" customHeight="1" x14ac:dyDescent="0.35"/>
    <row r="390" ht="13.5" customHeight="1" x14ac:dyDescent="0.35"/>
    <row r="391" ht="13.5" customHeight="1" x14ac:dyDescent="0.35"/>
    <row r="392" ht="13.5" customHeight="1" x14ac:dyDescent="0.35"/>
    <row r="393" ht="13.5" customHeight="1" x14ac:dyDescent="0.35"/>
    <row r="394" ht="13.5" customHeight="1" x14ac:dyDescent="0.35"/>
    <row r="395" ht="13.5" customHeight="1" x14ac:dyDescent="0.35"/>
    <row r="396" ht="13.5" customHeight="1" x14ac:dyDescent="0.35"/>
    <row r="397" ht="13.5" customHeight="1" x14ac:dyDescent="0.35"/>
    <row r="398" ht="13.5" customHeight="1" x14ac:dyDescent="0.35"/>
    <row r="399" ht="13.5" customHeight="1" x14ac:dyDescent="0.35"/>
    <row r="400" ht="13.5" customHeight="1" x14ac:dyDescent="0.35"/>
    <row r="401" ht="13.5" customHeight="1" x14ac:dyDescent="0.35"/>
    <row r="402" ht="13.5" customHeight="1" x14ac:dyDescent="0.35"/>
    <row r="403" ht="13.5" customHeight="1" x14ac:dyDescent="0.35"/>
    <row r="404" ht="13.5" customHeight="1" x14ac:dyDescent="0.35"/>
    <row r="405" ht="13.5" customHeight="1" x14ac:dyDescent="0.35"/>
    <row r="406" ht="13.5" customHeight="1" x14ac:dyDescent="0.35"/>
    <row r="407" ht="13.5" customHeight="1" x14ac:dyDescent="0.35"/>
    <row r="408" ht="13.5" customHeight="1" x14ac:dyDescent="0.35"/>
    <row r="409" ht="13.5" customHeight="1" x14ac:dyDescent="0.35"/>
    <row r="410" ht="13.5" customHeight="1" x14ac:dyDescent="0.35"/>
    <row r="411" ht="13.5" customHeight="1" x14ac:dyDescent="0.35"/>
    <row r="412" ht="13.5" customHeight="1" x14ac:dyDescent="0.35"/>
    <row r="413" ht="13.5" customHeight="1" x14ac:dyDescent="0.35"/>
    <row r="414" ht="13.5" customHeight="1" x14ac:dyDescent="0.35"/>
    <row r="415" ht="13.5" customHeight="1" x14ac:dyDescent="0.35"/>
    <row r="416" ht="13.5" customHeight="1" x14ac:dyDescent="0.35"/>
    <row r="417" ht="13.5" customHeight="1" x14ac:dyDescent="0.35"/>
    <row r="418" ht="13.5" customHeight="1" x14ac:dyDescent="0.35"/>
    <row r="419" ht="13.5" customHeight="1" x14ac:dyDescent="0.35"/>
    <row r="420" ht="13.5" customHeight="1" x14ac:dyDescent="0.35"/>
    <row r="421" ht="13.5" customHeight="1" x14ac:dyDescent="0.35"/>
    <row r="422" ht="13.5" customHeight="1" x14ac:dyDescent="0.35"/>
    <row r="423" ht="13.5" customHeight="1" x14ac:dyDescent="0.35"/>
    <row r="424" ht="13.5" customHeight="1" x14ac:dyDescent="0.35"/>
    <row r="425" ht="13.5" customHeight="1" x14ac:dyDescent="0.35"/>
    <row r="426" ht="13.5" customHeight="1" x14ac:dyDescent="0.35"/>
    <row r="427" ht="13.5" customHeight="1" x14ac:dyDescent="0.35"/>
    <row r="428" ht="13.5" customHeight="1" x14ac:dyDescent="0.35"/>
    <row r="429" ht="13.5" customHeight="1" x14ac:dyDescent="0.35"/>
    <row r="430" ht="13.5" customHeight="1" x14ac:dyDescent="0.35"/>
    <row r="431" ht="13.5" customHeight="1" x14ac:dyDescent="0.35"/>
    <row r="432" ht="13.5" customHeight="1" x14ac:dyDescent="0.35"/>
    <row r="433" ht="13.5" customHeight="1" x14ac:dyDescent="0.35"/>
    <row r="434" ht="13.5" customHeight="1" x14ac:dyDescent="0.35"/>
    <row r="435" ht="13.5" customHeight="1" x14ac:dyDescent="0.35"/>
    <row r="436" ht="13.5" customHeight="1" x14ac:dyDescent="0.35"/>
    <row r="437" ht="13.5" customHeight="1" x14ac:dyDescent="0.35"/>
    <row r="438" ht="13.5" customHeight="1" x14ac:dyDescent="0.35"/>
    <row r="439" ht="13.5" customHeight="1" x14ac:dyDescent="0.35"/>
    <row r="440" ht="13.5" customHeight="1" x14ac:dyDescent="0.35"/>
    <row r="441" ht="13.5" customHeight="1" x14ac:dyDescent="0.35"/>
    <row r="442" ht="13.5" customHeight="1" x14ac:dyDescent="0.35"/>
    <row r="443" ht="13.5" customHeight="1" x14ac:dyDescent="0.35"/>
    <row r="444" ht="13.5" customHeight="1" x14ac:dyDescent="0.35"/>
    <row r="445" ht="13.5" customHeight="1" x14ac:dyDescent="0.35"/>
    <row r="446" ht="13.5" customHeight="1" x14ac:dyDescent="0.35"/>
    <row r="447" ht="13.5" customHeight="1" x14ac:dyDescent="0.35"/>
    <row r="448" ht="13.5" customHeight="1" x14ac:dyDescent="0.35"/>
    <row r="449" ht="13.5" customHeight="1" x14ac:dyDescent="0.35"/>
    <row r="450" ht="13.5" customHeight="1" x14ac:dyDescent="0.35"/>
    <row r="451" ht="13.5" customHeight="1" x14ac:dyDescent="0.35"/>
    <row r="452" ht="13.5" customHeight="1" x14ac:dyDescent="0.35"/>
    <row r="453" ht="13.5" customHeight="1" x14ac:dyDescent="0.35"/>
    <row r="454" ht="13.5" customHeight="1" x14ac:dyDescent="0.35"/>
    <row r="455" ht="13.5" customHeight="1" x14ac:dyDescent="0.35"/>
    <row r="456" ht="13.5" customHeight="1" x14ac:dyDescent="0.35"/>
    <row r="457" ht="13.5" customHeight="1" x14ac:dyDescent="0.35"/>
    <row r="458" ht="13.5" customHeight="1" x14ac:dyDescent="0.35"/>
    <row r="459" ht="13.5" customHeight="1" x14ac:dyDescent="0.35"/>
    <row r="460" ht="13.5" customHeight="1" x14ac:dyDescent="0.35"/>
    <row r="461" ht="13.5" customHeight="1" x14ac:dyDescent="0.35"/>
    <row r="462" ht="13.5" customHeight="1" x14ac:dyDescent="0.35"/>
    <row r="463" ht="13.5" customHeight="1" x14ac:dyDescent="0.35"/>
    <row r="464" ht="13.5" customHeight="1" x14ac:dyDescent="0.35"/>
    <row r="465" ht="13.5" customHeight="1" x14ac:dyDescent="0.35"/>
    <row r="466" ht="13.5" customHeight="1" x14ac:dyDescent="0.35"/>
    <row r="467" ht="13.5" customHeight="1" x14ac:dyDescent="0.35"/>
    <row r="468" ht="13.5" customHeight="1" x14ac:dyDescent="0.35"/>
    <row r="469" ht="13.5" customHeight="1" x14ac:dyDescent="0.35"/>
    <row r="470" ht="13.5" customHeight="1" x14ac:dyDescent="0.35"/>
    <row r="471" ht="13.5" customHeight="1" x14ac:dyDescent="0.35"/>
    <row r="472" ht="13.5" customHeight="1" x14ac:dyDescent="0.35"/>
    <row r="473" ht="13.5" customHeight="1" x14ac:dyDescent="0.35"/>
    <row r="474" ht="13.5" customHeight="1" x14ac:dyDescent="0.35"/>
    <row r="475" ht="13.5" customHeight="1" x14ac:dyDescent="0.35"/>
    <row r="476" ht="13.5" customHeight="1" x14ac:dyDescent="0.35"/>
    <row r="477" ht="13.5" customHeight="1" x14ac:dyDescent="0.35"/>
    <row r="478" ht="13.5" customHeight="1" x14ac:dyDescent="0.35"/>
    <row r="479" ht="13.5" customHeight="1" x14ac:dyDescent="0.35"/>
    <row r="480" ht="13.5" customHeight="1" x14ac:dyDescent="0.35"/>
    <row r="481" ht="13.5" customHeight="1" x14ac:dyDescent="0.35"/>
    <row r="482" ht="13.5" customHeight="1" x14ac:dyDescent="0.35"/>
    <row r="483" ht="13.5" customHeight="1" x14ac:dyDescent="0.35"/>
    <row r="484" ht="13.5" customHeight="1" x14ac:dyDescent="0.35"/>
    <row r="485" ht="13.5" customHeight="1" x14ac:dyDescent="0.35"/>
    <row r="486" ht="13.5" customHeight="1" x14ac:dyDescent="0.35"/>
    <row r="487" ht="13.5" customHeight="1" x14ac:dyDescent="0.35"/>
    <row r="488" ht="13.5" customHeight="1" x14ac:dyDescent="0.35"/>
    <row r="489" ht="13.5" customHeight="1" x14ac:dyDescent="0.35"/>
    <row r="490" ht="13.5" customHeight="1" x14ac:dyDescent="0.35"/>
    <row r="491" ht="13.5" customHeight="1" x14ac:dyDescent="0.35"/>
    <row r="492" ht="13.5" customHeight="1" x14ac:dyDescent="0.35"/>
    <row r="493" ht="13.5" customHeight="1" x14ac:dyDescent="0.35"/>
    <row r="494" ht="13.5" customHeight="1" x14ac:dyDescent="0.35"/>
    <row r="495" ht="13.5" customHeight="1" x14ac:dyDescent="0.35"/>
    <row r="496" ht="13.5" customHeight="1" x14ac:dyDescent="0.35"/>
    <row r="497" ht="13.5" customHeight="1" x14ac:dyDescent="0.35"/>
    <row r="498" ht="13.5" customHeight="1" x14ac:dyDescent="0.35"/>
    <row r="499" ht="13.5" customHeight="1" x14ac:dyDescent="0.35"/>
    <row r="500" ht="13.5" customHeight="1" x14ac:dyDescent="0.35"/>
    <row r="501" ht="13.5" customHeight="1" x14ac:dyDescent="0.35"/>
    <row r="502" ht="13.5" customHeight="1" x14ac:dyDescent="0.35"/>
    <row r="503" ht="13.5" customHeight="1" x14ac:dyDescent="0.35"/>
    <row r="504" ht="13.5" customHeight="1" x14ac:dyDescent="0.35"/>
    <row r="505" ht="13.5" customHeight="1" x14ac:dyDescent="0.35"/>
    <row r="506" ht="13.5" customHeight="1" x14ac:dyDescent="0.35"/>
    <row r="507" ht="13.5" customHeight="1" x14ac:dyDescent="0.35"/>
    <row r="508" ht="13.5" customHeight="1" x14ac:dyDescent="0.35"/>
    <row r="509" ht="13.5" customHeight="1" x14ac:dyDescent="0.35"/>
    <row r="510" ht="13.5" customHeight="1" x14ac:dyDescent="0.35"/>
    <row r="511" ht="13.5" customHeight="1" x14ac:dyDescent="0.35"/>
    <row r="512" ht="13.5" customHeight="1" x14ac:dyDescent="0.35"/>
    <row r="513" ht="13.5" customHeight="1" x14ac:dyDescent="0.35"/>
    <row r="514" ht="13.5" customHeight="1" x14ac:dyDescent="0.35"/>
    <row r="515" ht="13.5" customHeight="1" x14ac:dyDescent="0.35"/>
    <row r="516" ht="13.5" customHeight="1" x14ac:dyDescent="0.35"/>
    <row r="517" ht="13.5" customHeight="1" x14ac:dyDescent="0.35"/>
    <row r="518" ht="13.5" customHeight="1" x14ac:dyDescent="0.35"/>
    <row r="519" ht="13.5" customHeight="1" x14ac:dyDescent="0.35"/>
    <row r="520" ht="13.5" customHeight="1" x14ac:dyDescent="0.35"/>
    <row r="521" ht="13.5" customHeight="1" x14ac:dyDescent="0.35"/>
    <row r="522" ht="13.5" customHeight="1" x14ac:dyDescent="0.35"/>
    <row r="523" ht="13.5" customHeight="1" x14ac:dyDescent="0.35"/>
    <row r="524" ht="13.5" customHeight="1" x14ac:dyDescent="0.35"/>
    <row r="525" ht="13.5" customHeight="1" x14ac:dyDescent="0.35"/>
    <row r="526" ht="13.5" customHeight="1" x14ac:dyDescent="0.35"/>
    <row r="527" ht="13.5" customHeight="1" x14ac:dyDescent="0.35"/>
    <row r="528" ht="13.5" customHeight="1" x14ac:dyDescent="0.35"/>
    <row r="529" ht="13.5" customHeight="1" x14ac:dyDescent="0.35"/>
    <row r="530" ht="13.5" customHeight="1" x14ac:dyDescent="0.35"/>
    <row r="531" ht="13.5" customHeight="1" x14ac:dyDescent="0.35"/>
    <row r="532" ht="13.5" customHeight="1" x14ac:dyDescent="0.35"/>
    <row r="533" ht="13.5" customHeight="1" x14ac:dyDescent="0.35"/>
    <row r="534" ht="13.5" customHeight="1" x14ac:dyDescent="0.35"/>
    <row r="535" ht="13.5" customHeight="1" x14ac:dyDescent="0.35"/>
    <row r="536" ht="13.5" customHeight="1" x14ac:dyDescent="0.35"/>
    <row r="537" ht="13.5" customHeight="1" x14ac:dyDescent="0.35"/>
    <row r="538" ht="13.5" customHeight="1" x14ac:dyDescent="0.35"/>
    <row r="539" ht="13.5" customHeight="1" x14ac:dyDescent="0.35"/>
    <row r="540" ht="13.5" customHeight="1" x14ac:dyDescent="0.35"/>
    <row r="541" ht="13.5" customHeight="1" x14ac:dyDescent="0.35"/>
    <row r="542" ht="13.5" customHeight="1" x14ac:dyDescent="0.35"/>
    <row r="543" ht="13.5" customHeight="1" x14ac:dyDescent="0.35"/>
    <row r="544" ht="13.5" customHeight="1" x14ac:dyDescent="0.35"/>
    <row r="545" ht="13.5" customHeight="1" x14ac:dyDescent="0.35"/>
    <row r="546" ht="13.5" customHeight="1" x14ac:dyDescent="0.35"/>
    <row r="547" ht="13.5" customHeight="1" x14ac:dyDescent="0.35"/>
    <row r="548" ht="13.5" customHeight="1" x14ac:dyDescent="0.35"/>
    <row r="549" ht="13.5" customHeight="1" x14ac:dyDescent="0.35"/>
    <row r="550" ht="13.5" customHeight="1" x14ac:dyDescent="0.35"/>
    <row r="551" ht="13.5" customHeight="1" x14ac:dyDescent="0.35"/>
    <row r="552" ht="13.5" customHeight="1" x14ac:dyDescent="0.35"/>
    <row r="553" ht="13.5" customHeight="1" x14ac:dyDescent="0.35"/>
    <row r="554" ht="13.5" customHeight="1" x14ac:dyDescent="0.35"/>
    <row r="555" ht="13.5" customHeight="1" x14ac:dyDescent="0.35"/>
    <row r="556" ht="13.5" customHeight="1" x14ac:dyDescent="0.35"/>
    <row r="557" ht="13.5" customHeight="1" x14ac:dyDescent="0.35"/>
    <row r="558" ht="13.5" customHeight="1" x14ac:dyDescent="0.35"/>
    <row r="559" ht="13.5" customHeight="1" x14ac:dyDescent="0.35"/>
    <row r="560" ht="13.5" customHeight="1" x14ac:dyDescent="0.35"/>
    <row r="561" ht="13.5" customHeight="1" x14ac:dyDescent="0.35"/>
    <row r="562" ht="13.5" customHeight="1" x14ac:dyDescent="0.35"/>
    <row r="563" ht="13.5" customHeight="1" x14ac:dyDescent="0.35"/>
    <row r="564" ht="13.5" customHeight="1" x14ac:dyDescent="0.35"/>
    <row r="565" ht="13.5" customHeight="1" x14ac:dyDescent="0.35"/>
    <row r="566" ht="13.5" customHeight="1" x14ac:dyDescent="0.35"/>
    <row r="567" ht="13.5" customHeight="1" x14ac:dyDescent="0.35"/>
    <row r="568" ht="13.5" customHeight="1" x14ac:dyDescent="0.35"/>
    <row r="569" ht="13.5" customHeight="1" x14ac:dyDescent="0.35"/>
    <row r="570" ht="13.5" customHeight="1" x14ac:dyDescent="0.35"/>
    <row r="571" ht="13.5" customHeight="1" x14ac:dyDescent="0.35"/>
    <row r="572" ht="13.5" customHeight="1" x14ac:dyDescent="0.35"/>
    <row r="573" ht="13.5" customHeight="1" x14ac:dyDescent="0.35"/>
    <row r="574" ht="13.5" customHeight="1" x14ac:dyDescent="0.35"/>
    <row r="575" ht="13.5" customHeight="1" x14ac:dyDescent="0.35"/>
    <row r="576" ht="13.5" customHeight="1" x14ac:dyDescent="0.35"/>
    <row r="577" ht="13.5" customHeight="1" x14ac:dyDescent="0.35"/>
    <row r="578" ht="13.5" customHeight="1" x14ac:dyDescent="0.35"/>
    <row r="579" ht="13.5" customHeight="1" x14ac:dyDescent="0.35"/>
    <row r="580" ht="13.5" customHeight="1" x14ac:dyDescent="0.35"/>
    <row r="581" ht="13.5" customHeight="1" x14ac:dyDescent="0.35"/>
    <row r="582" ht="13.5" customHeight="1" x14ac:dyDescent="0.35"/>
    <row r="583" ht="13.5" customHeight="1" x14ac:dyDescent="0.35"/>
    <row r="584" ht="13.5" customHeight="1" x14ac:dyDescent="0.35"/>
    <row r="585" ht="13.5" customHeight="1" x14ac:dyDescent="0.35"/>
    <row r="586" ht="13.5" customHeight="1" x14ac:dyDescent="0.35"/>
    <row r="587" ht="13.5" customHeight="1" x14ac:dyDescent="0.35"/>
    <row r="588" ht="13.5" customHeight="1" x14ac:dyDescent="0.35"/>
    <row r="589" ht="13.5" customHeight="1" x14ac:dyDescent="0.35"/>
    <row r="590" ht="13.5" customHeight="1" x14ac:dyDescent="0.35"/>
    <row r="591" ht="13.5" customHeight="1" x14ac:dyDescent="0.35"/>
    <row r="592" ht="13.5" customHeight="1" x14ac:dyDescent="0.35"/>
    <row r="593" ht="13.5" customHeight="1" x14ac:dyDescent="0.35"/>
    <row r="594" ht="13.5" customHeight="1" x14ac:dyDescent="0.35"/>
    <row r="595" ht="13.5" customHeight="1" x14ac:dyDescent="0.35"/>
    <row r="596" ht="13.5" customHeight="1" x14ac:dyDescent="0.35"/>
    <row r="597" ht="13.5" customHeight="1" x14ac:dyDescent="0.35"/>
    <row r="598" ht="13.5" customHeight="1" x14ac:dyDescent="0.35"/>
    <row r="599" ht="13.5" customHeight="1" x14ac:dyDescent="0.35"/>
    <row r="600" ht="13.5" customHeight="1" x14ac:dyDescent="0.35"/>
    <row r="601" ht="13.5" customHeight="1" x14ac:dyDescent="0.35"/>
    <row r="602" ht="13.5" customHeight="1" x14ac:dyDescent="0.35"/>
    <row r="603" ht="13.5" customHeight="1" x14ac:dyDescent="0.35"/>
    <row r="604" ht="13.5" customHeight="1" x14ac:dyDescent="0.35"/>
    <row r="605" ht="13.5" customHeight="1" x14ac:dyDescent="0.35"/>
    <row r="606" ht="13.5" customHeight="1" x14ac:dyDescent="0.35"/>
    <row r="607" ht="13.5" customHeight="1" x14ac:dyDescent="0.35"/>
    <row r="608" ht="13.5" customHeight="1" x14ac:dyDescent="0.35"/>
    <row r="609" ht="13.5" customHeight="1" x14ac:dyDescent="0.35"/>
    <row r="610" ht="13.5" customHeight="1" x14ac:dyDescent="0.35"/>
    <row r="611" ht="13.5" customHeight="1" x14ac:dyDescent="0.35"/>
    <row r="612" ht="13.5" customHeight="1" x14ac:dyDescent="0.35"/>
    <row r="613" ht="13.5" customHeight="1" x14ac:dyDescent="0.35"/>
    <row r="614" ht="13.5" customHeight="1" x14ac:dyDescent="0.35"/>
    <row r="615" ht="13.5" customHeight="1" x14ac:dyDescent="0.35"/>
    <row r="616" ht="13.5" customHeight="1" x14ac:dyDescent="0.35"/>
    <row r="617" ht="13.5" customHeight="1" x14ac:dyDescent="0.35"/>
    <row r="618" ht="13.5" customHeight="1" x14ac:dyDescent="0.35"/>
    <row r="619" ht="13.5" customHeight="1" x14ac:dyDescent="0.35"/>
    <row r="620" ht="13.5" customHeight="1" x14ac:dyDescent="0.35"/>
    <row r="621" ht="13.5" customHeight="1" x14ac:dyDescent="0.35"/>
    <row r="622" ht="13.5" customHeight="1" x14ac:dyDescent="0.35"/>
    <row r="623" ht="13.5" customHeight="1" x14ac:dyDescent="0.35"/>
    <row r="624" ht="13.5" customHeight="1" x14ac:dyDescent="0.35"/>
    <row r="625" ht="13.5" customHeight="1" x14ac:dyDescent="0.35"/>
    <row r="626" ht="13.5" customHeight="1" x14ac:dyDescent="0.35"/>
    <row r="627" ht="13.5" customHeight="1" x14ac:dyDescent="0.35"/>
    <row r="628" ht="13.5" customHeight="1" x14ac:dyDescent="0.35"/>
    <row r="629" ht="13.5" customHeight="1" x14ac:dyDescent="0.35"/>
    <row r="630" ht="13.5" customHeight="1" x14ac:dyDescent="0.35"/>
    <row r="631" ht="13.5" customHeight="1" x14ac:dyDescent="0.35"/>
    <row r="632" ht="13.5" customHeight="1" x14ac:dyDescent="0.35"/>
    <row r="633" ht="13.5" customHeight="1" x14ac:dyDescent="0.35"/>
    <row r="634" ht="13.5" customHeight="1" x14ac:dyDescent="0.35"/>
    <row r="635" ht="13.5" customHeight="1" x14ac:dyDescent="0.35"/>
    <row r="636" ht="13.5" customHeight="1" x14ac:dyDescent="0.35"/>
    <row r="637" ht="13.5" customHeight="1" x14ac:dyDescent="0.35"/>
    <row r="638" ht="13.5" customHeight="1" x14ac:dyDescent="0.35"/>
    <row r="639" ht="13.5" customHeight="1" x14ac:dyDescent="0.35"/>
    <row r="640" ht="13.5" customHeight="1" x14ac:dyDescent="0.35"/>
    <row r="641" ht="13.5" customHeight="1" x14ac:dyDescent="0.35"/>
    <row r="642" ht="13.5" customHeight="1" x14ac:dyDescent="0.35"/>
    <row r="643" ht="13.5" customHeight="1" x14ac:dyDescent="0.35"/>
    <row r="644" ht="13.5" customHeight="1" x14ac:dyDescent="0.35"/>
    <row r="645" ht="13.5" customHeight="1" x14ac:dyDescent="0.35"/>
    <row r="646" ht="13.5" customHeight="1" x14ac:dyDescent="0.35"/>
    <row r="647" ht="13.5" customHeight="1" x14ac:dyDescent="0.35"/>
    <row r="648" ht="13.5" customHeight="1" x14ac:dyDescent="0.35"/>
    <row r="649" ht="13.5" customHeight="1" x14ac:dyDescent="0.35"/>
    <row r="650" ht="13.5" customHeight="1" x14ac:dyDescent="0.35"/>
    <row r="651" ht="13.5" customHeight="1" x14ac:dyDescent="0.35"/>
    <row r="652" ht="13.5" customHeight="1" x14ac:dyDescent="0.35"/>
    <row r="653" ht="13.5" customHeight="1" x14ac:dyDescent="0.35"/>
    <row r="654" ht="13.5" customHeight="1" x14ac:dyDescent="0.35"/>
    <row r="655" ht="13.5" customHeight="1" x14ac:dyDescent="0.35"/>
    <row r="656" ht="13.5" customHeight="1" x14ac:dyDescent="0.35"/>
    <row r="657" ht="13.5" customHeight="1" x14ac:dyDescent="0.35"/>
    <row r="658" ht="13.5" customHeight="1" x14ac:dyDescent="0.35"/>
    <row r="659" ht="13.5" customHeight="1" x14ac:dyDescent="0.35"/>
    <row r="660" ht="13.5" customHeight="1" x14ac:dyDescent="0.35"/>
    <row r="661" ht="13.5" customHeight="1" x14ac:dyDescent="0.35"/>
    <row r="662" ht="13.5" customHeight="1" x14ac:dyDescent="0.35"/>
    <row r="663" ht="13.5" customHeight="1" x14ac:dyDescent="0.35"/>
    <row r="664" ht="13.5" customHeight="1" x14ac:dyDescent="0.35"/>
    <row r="665" ht="13.5" customHeight="1" x14ac:dyDescent="0.35"/>
    <row r="666" ht="13.5" customHeight="1" x14ac:dyDescent="0.35"/>
    <row r="667" ht="13.5" customHeight="1" x14ac:dyDescent="0.35"/>
    <row r="668" ht="13.5" customHeight="1" x14ac:dyDescent="0.35"/>
    <row r="669" ht="13.5" customHeight="1" x14ac:dyDescent="0.35"/>
    <row r="670" ht="13.5" customHeight="1" x14ac:dyDescent="0.35"/>
    <row r="671" ht="13.5" customHeight="1" x14ac:dyDescent="0.35"/>
    <row r="672" ht="13.5" customHeight="1" x14ac:dyDescent="0.35"/>
    <row r="673" ht="13.5" customHeight="1" x14ac:dyDescent="0.35"/>
    <row r="674" ht="13.5" customHeight="1" x14ac:dyDescent="0.35"/>
    <row r="675" ht="13.5" customHeight="1" x14ac:dyDescent="0.35"/>
    <row r="676" ht="13.5" customHeight="1" x14ac:dyDescent="0.35"/>
    <row r="677" ht="13.5" customHeight="1" x14ac:dyDescent="0.35"/>
    <row r="678" ht="13.5" customHeight="1" x14ac:dyDescent="0.35"/>
    <row r="679" ht="13.5" customHeight="1" x14ac:dyDescent="0.35"/>
    <row r="680" ht="13.5" customHeight="1" x14ac:dyDescent="0.35"/>
    <row r="681" ht="13.5" customHeight="1" x14ac:dyDescent="0.35"/>
    <row r="682" ht="13.5" customHeight="1" x14ac:dyDescent="0.35"/>
    <row r="683" ht="13.5" customHeight="1" x14ac:dyDescent="0.35"/>
    <row r="684" ht="13.5" customHeight="1" x14ac:dyDescent="0.35"/>
    <row r="685" ht="13.5" customHeight="1" x14ac:dyDescent="0.35"/>
    <row r="686" ht="13.5" customHeight="1" x14ac:dyDescent="0.35"/>
    <row r="687" ht="13.5" customHeight="1" x14ac:dyDescent="0.35"/>
    <row r="688" ht="13.5" customHeight="1" x14ac:dyDescent="0.35"/>
    <row r="689" ht="13.5" customHeight="1" x14ac:dyDescent="0.35"/>
    <row r="690" ht="13.5" customHeight="1" x14ac:dyDescent="0.35"/>
    <row r="691" ht="13.5" customHeight="1" x14ac:dyDescent="0.35"/>
    <row r="692" ht="13.5" customHeight="1" x14ac:dyDescent="0.35"/>
    <row r="693" ht="13.5" customHeight="1" x14ac:dyDescent="0.35"/>
    <row r="694" ht="13.5" customHeight="1" x14ac:dyDescent="0.35"/>
    <row r="695" ht="13.5" customHeight="1" x14ac:dyDescent="0.35"/>
    <row r="696" ht="13.5" customHeight="1" x14ac:dyDescent="0.35"/>
    <row r="697" ht="13.5" customHeight="1" x14ac:dyDescent="0.35"/>
    <row r="698" ht="13.5" customHeight="1" x14ac:dyDescent="0.35"/>
    <row r="699" ht="13.5" customHeight="1" x14ac:dyDescent="0.35"/>
    <row r="700" ht="13.5" customHeight="1" x14ac:dyDescent="0.35"/>
    <row r="701" ht="13.5" customHeight="1" x14ac:dyDescent="0.35"/>
    <row r="702" ht="13.5" customHeight="1" x14ac:dyDescent="0.35"/>
    <row r="703" ht="13.5" customHeight="1" x14ac:dyDescent="0.35"/>
    <row r="704" ht="13.5" customHeight="1" x14ac:dyDescent="0.35"/>
    <row r="705" ht="13.5" customHeight="1" x14ac:dyDescent="0.35"/>
    <row r="706" ht="13.5" customHeight="1" x14ac:dyDescent="0.35"/>
    <row r="707" ht="13.5" customHeight="1" x14ac:dyDescent="0.35"/>
    <row r="708" ht="13.5" customHeight="1" x14ac:dyDescent="0.35"/>
    <row r="709" ht="13.5" customHeight="1" x14ac:dyDescent="0.35"/>
    <row r="710" ht="13.5" customHeight="1" x14ac:dyDescent="0.35"/>
    <row r="711" ht="13.5" customHeight="1" x14ac:dyDescent="0.35"/>
    <row r="712" ht="13.5" customHeight="1" x14ac:dyDescent="0.35"/>
    <row r="713" ht="13.5" customHeight="1" x14ac:dyDescent="0.35"/>
    <row r="714" ht="13.5" customHeight="1" x14ac:dyDescent="0.35"/>
    <row r="715" ht="13.5" customHeight="1" x14ac:dyDescent="0.35"/>
    <row r="716" ht="13.5" customHeight="1" x14ac:dyDescent="0.35"/>
    <row r="717" ht="13.5" customHeight="1" x14ac:dyDescent="0.35"/>
    <row r="718" ht="13.5" customHeight="1" x14ac:dyDescent="0.35"/>
    <row r="719" ht="13.5" customHeight="1" x14ac:dyDescent="0.35"/>
    <row r="720" ht="13.5" customHeight="1" x14ac:dyDescent="0.35"/>
    <row r="721" ht="13.5" customHeight="1" x14ac:dyDescent="0.35"/>
    <row r="722" ht="13.5" customHeight="1" x14ac:dyDescent="0.35"/>
    <row r="723" ht="13.5" customHeight="1" x14ac:dyDescent="0.35"/>
    <row r="724" ht="13.5" customHeight="1" x14ac:dyDescent="0.35"/>
    <row r="725" ht="13.5" customHeight="1" x14ac:dyDescent="0.35"/>
    <row r="726" ht="13.5" customHeight="1" x14ac:dyDescent="0.35"/>
    <row r="727" ht="13.5" customHeight="1" x14ac:dyDescent="0.35"/>
    <row r="728" ht="13.5" customHeight="1" x14ac:dyDescent="0.35"/>
    <row r="729" ht="13.5" customHeight="1" x14ac:dyDescent="0.35"/>
    <row r="730" ht="13.5" customHeight="1" x14ac:dyDescent="0.35"/>
    <row r="731" ht="13.5" customHeight="1" x14ac:dyDescent="0.35"/>
    <row r="732" ht="13.5" customHeight="1" x14ac:dyDescent="0.35"/>
    <row r="733" ht="13.5" customHeight="1" x14ac:dyDescent="0.35"/>
    <row r="734" ht="13.5" customHeight="1" x14ac:dyDescent="0.35"/>
    <row r="735" ht="13.5" customHeight="1" x14ac:dyDescent="0.35"/>
    <row r="736" ht="13.5" customHeight="1" x14ac:dyDescent="0.35"/>
    <row r="737" ht="13.5" customHeight="1" x14ac:dyDescent="0.35"/>
    <row r="738" ht="13.5" customHeight="1" x14ac:dyDescent="0.35"/>
    <row r="739" ht="13.5" customHeight="1" x14ac:dyDescent="0.35"/>
    <row r="740" ht="13.5" customHeight="1" x14ac:dyDescent="0.35"/>
    <row r="741" ht="13.5" customHeight="1" x14ac:dyDescent="0.35"/>
    <row r="742" ht="13.5" customHeight="1" x14ac:dyDescent="0.35"/>
    <row r="743" ht="13.5" customHeight="1" x14ac:dyDescent="0.35"/>
    <row r="744" ht="13.5" customHeight="1" x14ac:dyDescent="0.35"/>
    <row r="745" ht="13.5" customHeight="1" x14ac:dyDescent="0.35"/>
    <row r="746" ht="13.5" customHeight="1" x14ac:dyDescent="0.35"/>
    <row r="747" ht="13.5" customHeight="1" x14ac:dyDescent="0.35"/>
    <row r="748" ht="13.5" customHeight="1" x14ac:dyDescent="0.35"/>
    <row r="749" ht="13.5" customHeight="1" x14ac:dyDescent="0.35"/>
    <row r="750" ht="13.5" customHeight="1" x14ac:dyDescent="0.35"/>
    <row r="751" ht="13.5" customHeight="1" x14ac:dyDescent="0.35"/>
    <row r="752" ht="13.5" customHeight="1" x14ac:dyDescent="0.35"/>
    <row r="753" ht="13.5" customHeight="1" x14ac:dyDescent="0.35"/>
    <row r="754" ht="13.5" customHeight="1" x14ac:dyDescent="0.35"/>
    <row r="755" ht="13.5" customHeight="1" x14ac:dyDescent="0.35"/>
    <row r="756" ht="13.5" customHeight="1" x14ac:dyDescent="0.35"/>
    <row r="757" ht="13.5" customHeight="1" x14ac:dyDescent="0.35"/>
    <row r="758" ht="13.5" customHeight="1" x14ac:dyDescent="0.35"/>
    <row r="759" ht="13.5" customHeight="1" x14ac:dyDescent="0.35"/>
    <row r="760" ht="13.5" customHeight="1" x14ac:dyDescent="0.35"/>
    <row r="761" ht="13.5" customHeight="1" x14ac:dyDescent="0.35"/>
    <row r="762" ht="13.5" customHeight="1" x14ac:dyDescent="0.35"/>
    <row r="763" ht="13.5" customHeight="1" x14ac:dyDescent="0.35"/>
    <row r="764" ht="13.5" customHeight="1" x14ac:dyDescent="0.35"/>
    <row r="765" ht="13.5" customHeight="1" x14ac:dyDescent="0.35"/>
    <row r="766" ht="13.5" customHeight="1" x14ac:dyDescent="0.35"/>
    <row r="767" ht="13.5" customHeight="1" x14ac:dyDescent="0.35"/>
    <row r="768" ht="13.5" customHeight="1" x14ac:dyDescent="0.35"/>
    <row r="769" ht="13.5" customHeight="1" x14ac:dyDescent="0.35"/>
    <row r="770" ht="13.5" customHeight="1" x14ac:dyDescent="0.35"/>
    <row r="771" ht="13.5" customHeight="1" x14ac:dyDescent="0.35"/>
    <row r="772" ht="13.5" customHeight="1" x14ac:dyDescent="0.35"/>
    <row r="773" ht="13.5" customHeight="1" x14ac:dyDescent="0.35"/>
    <row r="774" ht="13.5" customHeight="1" x14ac:dyDescent="0.35"/>
    <row r="775" ht="13.5" customHeight="1" x14ac:dyDescent="0.35"/>
    <row r="776" ht="13.5" customHeight="1" x14ac:dyDescent="0.35"/>
    <row r="777" ht="13.5" customHeight="1" x14ac:dyDescent="0.35"/>
    <row r="778" ht="13.5" customHeight="1" x14ac:dyDescent="0.35"/>
    <row r="779" ht="13.5" customHeight="1" x14ac:dyDescent="0.35"/>
    <row r="780" ht="13.5" customHeight="1" x14ac:dyDescent="0.35"/>
    <row r="781" ht="13.5" customHeight="1" x14ac:dyDescent="0.35"/>
    <row r="782" ht="13.5" customHeight="1" x14ac:dyDescent="0.35"/>
    <row r="783" ht="13.5" customHeight="1" x14ac:dyDescent="0.35"/>
    <row r="784" ht="13.5" customHeight="1" x14ac:dyDescent="0.35"/>
    <row r="785" ht="13.5" customHeight="1" x14ac:dyDescent="0.35"/>
    <row r="786" ht="13.5" customHeight="1" x14ac:dyDescent="0.35"/>
    <row r="787" ht="13.5" customHeight="1" x14ac:dyDescent="0.35"/>
    <row r="788" ht="13.5" customHeight="1" x14ac:dyDescent="0.35"/>
    <row r="789" ht="13.5" customHeight="1" x14ac:dyDescent="0.35"/>
    <row r="790" ht="13.5" customHeight="1" x14ac:dyDescent="0.35"/>
    <row r="791" ht="13.5" customHeight="1" x14ac:dyDescent="0.35"/>
    <row r="792" ht="13.5" customHeight="1" x14ac:dyDescent="0.35"/>
    <row r="793" ht="13.5" customHeight="1" x14ac:dyDescent="0.35"/>
    <row r="794" ht="13.5" customHeight="1" x14ac:dyDescent="0.35"/>
    <row r="795" ht="13.5" customHeight="1" x14ac:dyDescent="0.35"/>
    <row r="796" ht="13.5" customHeight="1" x14ac:dyDescent="0.35"/>
    <row r="797" ht="13.5" customHeight="1" x14ac:dyDescent="0.35"/>
    <row r="798" ht="13.5" customHeight="1" x14ac:dyDescent="0.35"/>
    <row r="799" ht="13.5" customHeight="1" x14ac:dyDescent="0.35"/>
    <row r="800" ht="13.5" customHeight="1" x14ac:dyDescent="0.35"/>
    <row r="801" ht="13.5" customHeight="1" x14ac:dyDescent="0.35"/>
    <row r="802" ht="13.5" customHeight="1" x14ac:dyDescent="0.35"/>
    <row r="803" ht="13.5" customHeight="1" x14ac:dyDescent="0.35"/>
    <row r="804" ht="13.5" customHeight="1" x14ac:dyDescent="0.35"/>
    <row r="805" ht="13.5" customHeight="1" x14ac:dyDescent="0.35"/>
    <row r="806" ht="13.5" customHeight="1" x14ac:dyDescent="0.35"/>
    <row r="807" ht="13.5" customHeight="1" x14ac:dyDescent="0.35"/>
    <row r="808" ht="13.5" customHeight="1" x14ac:dyDescent="0.35"/>
    <row r="809" ht="13.5" customHeight="1" x14ac:dyDescent="0.35"/>
    <row r="810" ht="13.5" customHeight="1" x14ac:dyDescent="0.35"/>
    <row r="811" ht="13.5" customHeight="1" x14ac:dyDescent="0.35"/>
    <row r="812" ht="13.5" customHeight="1" x14ac:dyDescent="0.35"/>
    <row r="813" ht="13.5" customHeight="1" x14ac:dyDescent="0.35"/>
    <row r="814" ht="13.5" customHeight="1" x14ac:dyDescent="0.35"/>
    <row r="815" ht="13.5" customHeight="1" x14ac:dyDescent="0.35"/>
    <row r="816" ht="13.5" customHeight="1" x14ac:dyDescent="0.35"/>
    <row r="817" ht="13.5" customHeight="1" x14ac:dyDescent="0.35"/>
    <row r="818" ht="13.5" customHeight="1" x14ac:dyDescent="0.35"/>
    <row r="819" ht="13.5" customHeight="1" x14ac:dyDescent="0.35"/>
    <row r="820" ht="13.5" customHeight="1" x14ac:dyDescent="0.35"/>
    <row r="821" ht="13.5" customHeight="1" x14ac:dyDescent="0.35"/>
    <row r="822" ht="13.5" customHeight="1" x14ac:dyDescent="0.35"/>
    <row r="823" ht="13.5" customHeight="1" x14ac:dyDescent="0.35"/>
    <row r="824" ht="13.5" customHeight="1" x14ac:dyDescent="0.35"/>
    <row r="825" ht="13.5" customHeight="1" x14ac:dyDescent="0.35"/>
    <row r="826" ht="13.5" customHeight="1" x14ac:dyDescent="0.35"/>
    <row r="827" ht="13.5" customHeight="1" x14ac:dyDescent="0.35"/>
    <row r="828" ht="13.5" customHeight="1" x14ac:dyDescent="0.35"/>
    <row r="829" ht="13.5" customHeight="1" x14ac:dyDescent="0.35"/>
    <row r="830" ht="13.5" customHeight="1" x14ac:dyDescent="0.35"/>
    <row r="831" ht="13.5" customHeight="1" x14ac:dyDescent="0.35"/>
    <row r="832" ht="13.5" customHeight="1" x14ac:dyDescent="0.35"/>
    <row r="833" ht="13.5" customHeight="1" x14ac:dyDescent="0.35"/>
    <row r="834" ht="13.5" customHeight="1" x14ac:dyDescent="0.35"/>
    <row r="835" ht="13.5" customHeight="1" x14ac:dyDescent="0.35"/>
    <row r="836" ht="13.5" customHeight="1" x14ac:dyDescent="0.35"/>
    <row r="837" ht="13.5" customHeight="1" x14ac:dyDescent="0.35"/>
    <row r="838" ht="13.5" customHeight="1" x14ac:dyDescent="0.35"/>
    <row r="839" ht="13.5" customHeight="1" x14ac:dyDescent="0.35"/>
    <row r="840" ht="13.5" customHeight="1" x14ac:dyDescent="0.35"/>
    <row r="841" ht="13.5" customHeight="1" x14ac:dyDescent="0.35"/>
    <row r="842" ht="13.5" customHeight="1" x14ac:dyDescent="0.35"/>
    <row r="843" ht="13.5" customHeight="1" x14ac:dyDescent="0.35"/>
    <row r="844" ht="13.5" customHeight="1" x14ac:dyDescent="0.35"/>
    <row r="845" ht="13.5" customHeight="1" x14ac:dyDescent="0.35"/>
    <row r="846" ht="13.5" customHeight="1" x14ac:dyDescent="0.35"/>
    <row r="847" ht="13.5" customHeight="1" x14ac:dyDescent="0.35"/>
    <row r="848" ht="13.5" customHeight="1" x14ac:dyDescent="0.35"/>
    <row r="849" ht="13.5" customHeight="1" x14ac:dyDescent="0.35"/>
    <row r="850" ht="13.5" customHeight="1" x14ac:dyDescent="0.35"/>
    <row r="851" ht="13.5" customHeight="1" x14ac:dyDescent="0.35"/>
    <row r="852" ht="13.5" customHeight="1" x14ac:dyDescent="0.35"/>
    <row r="853" ht="13.5" customHeight="1" x14ac:dyDescent="0.35"/>
    <row r="854" ht="13.5" customHeight="1" x14ac:dyDescent="0.35"/>
    <row r="855" ht="13.5" customHeight="1" x14ac:dyDescent="0.35"/>
    <row r="856" ht="13.5" customHeight="1" x14ac:dyDescent="0.35"/>
    <row r="857" ht="13.5" customHeight="1" x14ac:dyDescent="0.35"/>
    <row r="858" ht="13.5" customHeight="1" x14ac:dyDescent="0.35"/>
    <row r="859" ht="13.5" customHeight="1" x14ac:dyDescent="0.35"/>
    <row r="860" ht="13.5" customHeight="1" x14ac:dyDescent="0.35"/>
    <row r="861" ht="13.5" customHeight="1" x14ac:dyDescent="0.35"/>
    <row r="862" ht="13.5" customHeight="1" x14ac:dyDescent="0.35"/>
    <row r="863" ht="13.5" customHeight="1" x14ac:dyDescent="0.35"/>
    <row r="864" ht="13.5" customHeight="1" x14ac:dyDescent="0.35"/>
    <row r="865" ht="13.5" customHeight="1" x14ac:dyDescent="0.35"/>
    <row r="866" ht="13.5" customHeight="1" x14ac:dyDescent="0.35"/>
    <row r="867" ht="13.5" customHeight="1" x14ac:dyDescent="0.35"/>
    <row r="868" ht="13.5" customHeight="1" x14ac:dyDescent="0.35"/>
    <row r="869" ht="13.5" customHeight="1" x14ac:dyDescent="0.35"/>
    <row r="870" ht="13.5" customHeight="1" x14ac:dyDescent="0.35"/>
    <row r="871" ht="13.5" customHeight="1" x14ac:dyDescent="0.35"/>
    <row r="872" ht="13.5" customHeight="1" x14ac:dyDescent="0.35"/>
    <row r="873" ht="13.5" customHeight="1" x14ac:dyDescent="0.35"/>
    <row r="874" ht="13.5" customHeight="1" x14ac:dyDescent="0.35"/>
    <row r="875" ht="13.5" customHeight="1" x14ac:dyDescent="0.35"/>
    <row r="876" ht="13.5" customHeight="1" x14ac:dyDescent="0.35"/>
    <row r="877" ht="13.5" customHeight="1" x14ac:dyDescent="0.35"/>
    <row r="878" ht="13.5" customHeight="1" x14ac:dyDescent="0.35"/>
    <row r="879" ht="13.5" customHeight="1" x14ac:dyDescent="0.35"/>
    <row r="880" ht="13.5" customHeight="1" x14ac:dyDescent="0.35"/>
    <row r="881" ht="13.5" customHeight="1" x14ac:dyDescent="0.35"/>
    <row r="882" ht="13.5" customHeight="1" x14ac:dyDescent="0.35"/>
    <row r="883" ht="13.5" customHeight="1" x14ac:dyDescent="0.35"/>
    <row r="884" ht="13.5" customHeight="1" x14ac:dyDescent="0.35"/>
    <row r="885" ht="13.5" customHeight="1" x14ac:dyDescent="0.35"/>
    <row r="886" ht="13.5" customHeight="1" x14ac:dyDescent="0.35"/>
    <row r="887" ht="13.5" customHeight="1" x14ac:dyDescent="0.35"/>
    <row r="888" ht="13.5" customHeight="1" x14ac:dyDescent="0.35"/>
    <row r="889" ht="13.5" customHeight="1" x14ac:dyDescent="0.35"/>
    <row r="890" ht="13.5" customHeight="1" x14ac:dyDescent="0.35"/>
    <row r="891" ht="13.5" customHeight="1" x14ac:dyDescent="0.35"/>
    <row r="892" ht="13.5" customHeight="1" x14ac:dyDescent="0.35"/>
    <row r="893" ht="13.5" customHeight="1" x14ac:dyDescent="0.35"/>
    <row r="894" ht="13.5" customHeight="1" x14ac:dyDescent="0.35"/>
    <row r="895" ht="13.5" customHeight="1" x14ac:dyDescent="0.35"/>
    <row r="896" ht="13.5" customHeight="1" x14ac:dyDescent="0.35"/>
    <row r="897" ht="13.5" customHeight="1" x14ac:dyDescent="0.35"/>
    <row r="898" ht="13.5" customHeight="1" x14ac:dyDescent="0.35"/>
    <row r="899" ht="13.5" customHeight="1" x14ac:dyDescent="0.35"/>
    <row r="900" ht="13.5" customHeight="1" x14ac:dyDescent="0.35"/>
    <row r="901" ht="13.5" customHeight="1" x14ac:dyDescent="0.35"/>
    <row r="902" ht="13.5" customHeight="1" x14ac:dyDescent="0.35"/>
    <row r="903" ht="13.5" customHeight="1" x14ac:dyDescent="0.35"/>
    <row r="904" ht="13.5" customHeight="1" x14ac:dyDescent="0.35"/>
    <row r="905" ht="13.5" customHeight="1" x14ac:dyDescent="0.35"/>
    <row r="906" ht="13.5" customHeight="1" x14ac:dyDescent="0.35"/>
    <row r="907" ht="13.5" customHeight="1" x14ac:dyDescent="0.35"/>
    <row r="908" ht="13.5" customHeight="1" x14ac:dyDescent="0.35"/>
    <row r="909" ht="13.5" customHeight="1" x14ac:dyDescent="0.35"/>
    <row r="910" ht="13.5" customHeight="1" x14ac:dyDescent="0.35"/>
    <row r="911" ht="13.5" customHeight="1" x14ac:dyDescent="0.35"/>
    <row r="912" ht="13.5" customHeight="1" x14ac:dyDescent="0.35"/>
    <row r="913" ht="13.5" customHeight="1" x14ac:dyDescent="0.35"/>
    <row r="914" ht="13.5" customHeight="1" x14ac:dyDescent="0.35"/>
    <row r="915" ht="13.5" customHeight="1" x14ac:dyDescent="0.35"/>
    <row r="916" ht="13.5" customHeight="1" x14ac:dyDescent="0.35"/>
    <row r="917" ht="13.5" customHeight="1" x14ac:dyDescent="0.35"/>
    <row r="918" ht="13.5" customHeight="1" x14ac:dyDescent="0.35"/>
    <row r="919" ht="13.5" customHeight="1" x14ac:dyDescent="0.35"/>
    <row r="920" ht="13.5" customHeight="1" x14ac:dyDescent="0.35"/>
    <row r="921" ht="13.5" customHeight="1" x14ac:dyDescent="0.35"/>
    <row r="922" ht="13.5" customHeight="1" x14ac:dyDescent="0.35"/>
    <row r="923" ht="13.5" customHeight="1" x14ac:dyDescent="0.35"/>
    <row r="924" ht="13.5" customHeight="1" x14ac:dyDescent="0.35"/>
    <row r="925" ht="13.5" customHeight="1" x14ac:dyDescent="0.35"/>
    <row r="926" ht="13.5" customHeight="1" x14ac:dyDescent="0.35"/>
    <row r="927" ht="13.5" customHeight="1" x14ac:dyDescent="0.35"/>
    <row r="928" ht="13.5" customHeight="1" x14ac:dyDescent="0.35"/>
    <row r="929" ht="13.5" customHeight="1" x14ac:dyDescent="0.35"/>
    <row r="930" ht="13.5" customHeight="1" x14ac:dyDescent="0.35"/>
    <row r="931" ht="13.5" customHeight="1" x14ac:dyDescent="0.35"/>
    <row r="932" ht="13.5" customHeight="1" x14ac:dyDescent="0.35"/>
    <row r="933" ht="13.5" customHeight="1" x14ac:dyDescent="0.35"/>
    <row r="934" ht="13.5" customHeight="1" x14ac:dyDescent="0.35"/>
    <row r="935" ht="13.5" customHeight="1" x14ac:dyDescent="0.35"/>
    <row r="936" ht="13.5" customHeight="1" x14ac:dyDescent="0.35"/>
    <row r="937" ht="13.5" customHeight="1" x14ac:dyDescent="0.35"/>
    <row r="938" ht="13.5" customHeight="1" x14ac:dyDescent="0.35"/>
    <row r="939" ht="13.5" customHeight="1" x14ac:dyDescent="0.35"/>
    <row r="940" ht="13.5" customHeight="1" x14ac:dyDescent="0.35"/>
    <row r="941" ht="13.5" customHeight="1" x14ac:dyDescent="0.35"/>
    <row r="942" ht="13.5" customHeight="1" x14ac:dyDescent="0.35"/>
    <row r="943" ht="13.5" customHeight="1" x14ac:dyDescent="0.35"/>
    <row r="944" ht="13.5" customHeight="1" x14ac:dyDescent="0.35"/>
    <row r="945" ht="13.5" customHeight="1" x14ac:dyDescent="0.35"/>
    <row r="946" ht="13.5" customHeight="1" x14ac:dyDescent="0.35"/>
    <row r="947" ht="13.5" customHeight="1" x14ac:dyDescent="0.35"/>
    <row r="948" ht="13.5" customHeight="1" x14ac:dyDescent="0.35"/>
    <row r="949" ht="13.5" customHeight="1" x14ac:dyDescent="0.35"/>
    <row r="950" ht="13.5" customHeight="1" x14ac:dyDescent="0.35"/>
    <row r="951" ht="13.5" customHeight="1" x14ac:dyDescent="0.35"/>
    <row r="952" ht="13.5" customHeight="1" x14ac:dyDescent="0.35"/>
    <row r="953" ht="13.5" customHeight="1" x14ac:dyDescent="0.35"/>
    <row r="954" ht="13.5" customHeight="1" x14ac:dyDescent="0.35"/>
    <row r="955" ht="13.5" customHeight="1" x14ac:dyDescent="0.35"/>
    <row r="956" ht="13.5" customHeight="1" x14ac:dyDescent="0.35"/>
    <row r="957" ht="13.5" customHeight="1" x14ac:dyDescent="0.35"/>
    <row r="958" ht="13.5" customHeight="1" x14ac:dyDescent="0.35"/>
    <row r="959" ht="13.5" customHeight="1" x14ac:dyDescent="0.35"/>
    <row r="960" ht="13.5" customHeight="1" x14ac:dyDescent="0.35"/>
    <row r="961" ht="13.5" customHeight="1" x14ac:dyDescent="0.35"/>
    <row r="962" ht="13.5" customHeight="1" x14ac:dyDescent="0.35"/>
    <row r="963" ht="13.5" customHeight="1" x14ac:dyDescent="0.35"/>
    <row r="964" ht="13.5" customHeight="1" x14ac:dyDescent="0.35"/>
    <row r="965" ht="13.5" customHeight="1" x14ac:dyDescent="0.35"/>
    <row r="966" ht="13.5" customHeight="1" x14ac:dyDescent="0.35"/>
    <row r="967" ht="13.5" customHeight="1" x14ac:dyDescent="0.35"/>
    <row r="968" ht="13.5" customHeight="1" x14ac:dyDescent="0.35"/>
    <row r="969" ht="13.5" customHeight="1" x14ac:dyDescent="0.35"/>
    <row r="970" ht="13.5" customHeight="1" x14ac:dyDescent="0.35"/>
    <row r="971" ht="13.5" customHeight="1" x14ac:dyDescent="0.35"/>
    <row r="972" ht="13.5" customHeight="1" x14ac:dyDescent="0.35"/>
    <row r="973" ht="13.5" customHeight="1" x14ac:dyDescent="0.35"/>
    <row r="974" ht="13.5" customHeight="1" x14ac:dyDescent="0.35"/>
    <row r="975" ht="13.5" customHeight="1" x14ac:dyDescent="0.35"/>
    <row r="976" ht="13.5" customHeight="1" x14ac:dyDescent="0.35"/>
    <row r="977" ht="13.5" customHeight="1" x14ac:dyDescent="0.35"/>
    <row r="978" ht="13.5" customHeight="1" x14ac:dyDescent="0.35"/>
    <row r="979" ht="13.5" customHeight="1" x14ac:dyDescent="0.35"/>
    <row r="980" ht="13.5" customHeight="1" x14ac:dyDescent="0.35"/>
    <row r="981" ht="13.5" customHeight="1" x14ac:dyDescent="0.35"/>
    <row r="982" ht="13.5" customHeight="1" x14ac:dyDescent="0.35"/>
    <row r="983" ht="13.5" customHeight="1" x14ac:dyDescent="0.35"/>
    <row r="984" ht="13.5" customHeight="1" x14ac:dyDescent="0.35"/>
    <row r="985" ht="13.5" customHeight="1" x14ac:dyDescent="0.35"/>
    <row r="986" ht="13.5" customHeight="1" x14ac:dyDescent="0.35"/>
    <row r="987" ht="13.5" customHeight="1" x14ac:dyDescent="0.35"/>
    <row r="988" ht="13.5" customHeight="1" x14ac:dyDescent="0.35"/>
    <row r="989" ht="13.5" customHeight="1" x14ac:dyDescent="0.35"/>
    <row r="990" ht="13.5" customHeight="1" x14ac:dyDescent="0.35"/>
    <row r="991" ht="13.5" customHeight="1" x14ac:dyDescent="0.35"/>
    <row r="992" ht="13.5" customHeight="1" x14ac:dyDescent="0.35"/>
    <row r="993" ht="13.5" customHeight="1" x14ac:dyDescent="0.35"/>
    <row r="994" ht="13.5" customHeight="1" x14ac:dyDescent="0.35"/>
    <row r="995" ht="13.5" customHeight="1" x14ac:dyDescent="0.35"/>
    <row r="996" ht="13.5" customHeight="1" x14ac:dyDescent="0.35"/>
    <row r="997" ht="13.5" customHeight="1" x14ac:dyDescent="0.35"/>
    <row r="998" ht="13.5" customHeight="1" x14ac:dyDescent="0.35"/>
    <row r="999" ht="13.5" customHeight="1" x14ac:dyDescent="0.35"/>
    <row r="1000" ht="13.5" customHeight="1" x14ac:dyDescent="0.35"/>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J1000"/>
  <sheetViews>
    <sheetView workbookViewId="0">
      <selection activeCell="E6" sqref="E6"/>
    </sheetView>
  </sheetViews>
  <sheetFormatPr defaultColWidth="12.625" defaultRowHeight="15" customHeight="1" x14ac:dyDescent="0.35"/>
  <cols>
    <col min="1" max="1" width="14.75" customWidth="1"/>
    <col min="2" max="2" width="21.375" customWidth="1"/>
    <col min="3" max="3" width="18.25" customWidth="1"/>
    <col min="4" max="4" width="16" customWidth="1"/>
    <col min="5" max="5" width="15" customWidth="1"/>
    <col min="6" max="8" width="20.375" customWidth="1"/>
    <col min="9" max="9" width="11.75" customWidth="1"/>
    <col min="10" max="10" width="10.875" customWidth="1"/>
    <col min="11" max="26" width="7.75" customWidth="1"/>
  </cols>
  <sheetData>
    <row r="1" spans="1:10" ht="13.5" customHeight="1" x14ac:dyDescent="0.45">
      <c r="A1" s="52" t="s">
        <v>508</v>
      </c>
      <c r="B1" s="49" t="s">
        <v>509</v>
      </c>
      <c r="C1" s="49" t="s">
        <v>510</v>
      </c>
      <c r="D1" s="49" t="s">
        <v>511</v>
      </c>
      <c r="E1" s="49" t="s">
        <v>512</v>
      </c>
      <c r="F1" s="49" t="s">
        <v>513</v>
      </c>
      <c r="G1" s="49" t="s">
        <v>514</v>
      </c>
      <c r="H1" s="49" t="s">
        <v>515</v>
      </c>
    </row>
    <row r="2" spans="1:10" ht="13.5" customHeight="1" x14ac:dyDescent="0.45">
      <c r="A2" s="2" t="s">
        <v>2</v>
      </c>
      <c r="B2" s="53">
        <f>NREL_pivot!B61</f>
        <v>0</v>
      </c>
      <c r="C2" s="53">
        <f>NREL_pivot!C61</f>
        <v>0</v>
      </c>
      <c r="D2" s="53">
        <f>NREL_pivot!D61</f>
        <v>0</v>
      </c>
      <c r="E2" s="53">
        <f>NREL_pivot!E61</f>
        <v>0</v>
      </c>
      <c r="F2" s="53">
        <f>NREL_pivot!F61</f>
        <v>0</v>
      </c>
      <c r="G2" s="53">
        <f>NREL_pivot!G61</f>
        <v>0</v>
      </c>
      <c r="H2" s="53">
        <f>NREL_pivot!H61</f>
        <v>0</v>
      </c>
      <c r="I2" s="54"/>
      <c r="J2" s="53"/>
    </row>
    <row r="3" spans="1:10" ht="13.5" customHeight="1" x14ac:dyDescent="0.45">
      <c r="A3" s="2" t="s">
        <v>516</v>
      </c>
      <c r="B3" s="53">
        <f>NREL_pivot!B62</f>
        <v>9.0566106588848605</v>
      </c>
      <c r="C3" s="53">
        <f>NREL_pivot!C62</f>
        <v>3240.125921917504</v>
      </c>
      <c r="D3" s="53">
        <f>NREL_pivot!D62</f>
        <v>143457.02994189819</v>
      </c>
      <c r="E3" s="53">
        <f>NREL_pivot!E62</f>
        <v>597478.76094081695</v>
      </c>
      <c r="F3" s="53">
        <f>NREL_pivot!F62</f>
        <v>0</v>
      </c>
      <c r="G3" s="53">
        <f>NREL_pivot!G62</f>
        <v>6454.2426496199205</v>
      </c>
      <c r="H3" s="53">
        <f>NREL_pivot!H62</f>
        <v>0</v>
      </c>
      <c r="J3" s="53"/>
    </row>
    <row r="4" spans="1:10" ht="13.5" customHeight="1" x14ac:dyDescent="0.45">
      <c r="A4" s="2" t="s">
        <v>18</v>
      </c>
      <c r="B4" s="55">
        <v>0</v>
      </c>
      <c r="C4" s="55">
        <v>0</v>
      </c>
      <c r="D4" s="55">
        <v>0</v>
      </c>
      <c r="E4" s="32">
        <v>0</v>
      </c>
      <c r="F4" s="55">
        <v>0</v>
      </c>
      <c r="G4" s="53">
        <v>0</v>
      </c>
      <c r="H4" s="53">
        <v>0</v>
      </c>
    </row>
    <row r="5" spans="1:10" ht="13.5" customHeight="1" x14ac:dyDescent="0.45">
      <c r="A5" s="2" t="s">
        <v>517</v>
      </c>
      <c r="B5" s="55">
        <v>0</v>
      </c>
      <c r="C5" s="55">
        <v>0</v>
      </c>
      <c r="D5" s="55">
        <v>0</v>
      </c>
      <c r="E5" s="53">
        <f>'TX_NTS 1-11'!AI38*(SUM(FRA!E2:E4)/FRA!E2)</f>
        <v>3631.4006605013469</v>
      </c>
      <c r="F5" s="55">
        <v>0</v>
      </c>
      <c r="G5" s="53">
        <v>0</v>
      </c>
      <c r="H5" s="53">
        <v>0</v>
      </c>
    </row>
    <row r="6" spans="1:10" ht="13.5" customHeight="1" x14ac:dyDescent="0.45">
      <c r="A6" s="2" t="s">
        <v>518</v>
      </c>
      <c r="B6" s="55">
        <v>0</v>
      </c>
      <c r="C6" s="55">
        <v>0</v>
      </c>
      <c r="D6" s="55">
        <v>0</v>
      </c>
      <c r="E6" s="53">
        <f>SUM('TX_NTS 1-11'!AI45:AI46)</f>
        <v>1816.6824076800001</v>
      </c>
      <c r="F6" s="55">
        <v>0</v>
      </c>
      <c r="G6" s="53">
        <v>0</v>
      </c>
      <c r="H6" s="53">
        <v>0</v>
      </c>
    </row>
    <row r="7" spans="1:10" ht="13.5" customHeight="1" x14ac:dyDescent="0.45">
      <c r="A7" s="2" t="s">
        <v>519</v>
      </c>
      <c r="B7" s="55">
        <v>0</v>
      </c>
      <c r="C7" s="55">
        <v>0</v>
      </c>
      <c r="D7" s="55">
        <v>0</v>
      </c>
      <c r="E7" s="55">
        <v>0</v>
      </c>
      <c r="F7" s="55">
        <v>0</v>
      </c>
      <c r="G7" s="53">
        <v>0</v>
      </c>
      <c r="H7" s="53">
        <v>0</v>
      </c>
    </row>
    <row r="8" spans="1:10" ht="13.5" customHeight="1" x14ac:dyDescent="0.45">
      <c r="B8" s="55"/>
      <c r="C8" s="55"/>
      <c r="D8" s="55"/>
      <c r="E8" s="55"/>
      <c r="F8" s="55"/>
      <c r="G8" s="55"/>
      <c r="H8" s="55"/>
    </row>
    <row r="9" spans="1:10" ht="13.5" customHeight="1" x14ac:dyDescent="0.35">
      <c r="E9" s="223"/>
    </row>
    <row r="10" spans="1:10" ht="13.5" customHeight="1" x14ac:dyDescent="0.35"/>
    <row r="11" spans="1:10" ht="13.5" customHeight="1" x14ac:dyDescent="0.45">
      <c r="D11" s="6"/>
    </row>
    <row r="12" spans="1:10" ht="13.5" customHeight="1" x14ac:dyDescent="0.35"/>
    <row r="13" spans="1:10" ht="13.5" customHeight="1" x14ac:dyDescent="0.35"/>
    <row r="14" spans="1:10" ht="13.5" customHeight="1" x14ac:dyDescent="0.35"/>
    <row r="15" spans="1:10" ht="13.5" customHeight="1" x14ac:dyDescent="0.35"/>
    <row r="16" spans="1:10" ht="13.5" customHeight="1" x14ac:dyDescent="0.35"/>
    <row r="17" spans="2:2" ht="13.5" customHeight="1" x14ac:dyDescent="0.35"/>
    <row r="18" spans="2:2" ht="13.5" customHeight="1" x14ac:dyDescent="0.35"/>
    <row r="19" spans="2:2" ht="13.5" customHeight="1" x14ac:dyDescent="0.45">
      <c r="B19" s="56"/>
    </row>
    <row r="20" spans="2:2" ht="13.5" customHeight="1" x14ac:dyDescent="0.35"/>
    <row r="21" spans="2:2" ht="13.5" customHeight="1" x14ac:dyDescent="0.35"/>
    <row r="22" spans="2:2" ht="13.5" customHeight="1" x14ac:dyDescent="0.35"/>
    <row r="23" spans="2:2" ht="13.5" customHeight="1" x14ac:dyDescent="0.35"/>
    <row r="24" spans="2:2" ht="13.5" customHeight="1" x14ac:dyDescent="0.35"/>
    <row r="25" spans="2:2" ht="13.5" customHeight="1" x14ac:dyDescent="0.35"/>
    <row r="26" spans="2:2" ht="13.5" customHeight="1" x14ac:dyDescent="0.35"/>
    <row r="27" spans="2:2" ht="13.5" customHeight="1" x14ac:dyDescent="0.35"/>
    <row r="28" spans="2:2" ht="13.5" customHeight="1" x14ac:dyDescent="0.35"/>
    <row r="29" spans="2:2" ht="13.5" customHeight="1" x14ac:dyDescent="0.35"/>
    <row r="30" spans="2:2" ht="13.5" customHeight="1" x14ac:dyDescent="0.35"/>
    <row r="31" spans="2:2" ht="13.5" customHeight="1" x14ac:dyDescent="0.35"/>
    <row r="32" spans="2:2" ht="13.5" customHeight="1" x14ac:dyDescent="0.35"/>
    <row r="33" ht="13.5" customHeight="1" x14ac:dyDescent="0.35"/>
    <row r="34" ht="13.5" customHeight="1" x14ac:dyDescent="0.35"/>
    <row r="35" ht="13.5" customHeight="1" x14ac:dyDescent="0.35"/>
    <row r="36" ht="13.5" customHeight="1" x14ac:dyDescent="0.35"/>
    <row r="37" ht="13.5" customHeight="1" x14ac:dyDescent="0.35"/>
    <row r="38" ht="13.5" customHeight="1" x14ac:dyDescent="0.35"/>
    <row r="39" ht="13.5" customHeight="1" x14ac:dyDescent="0.35"/>
    <row r="40" ht="13.5" customHeight="1" x14ac:dyDescent="0.35"/>
    <row r="41" ht="13.5" customHeight="1" x14ac:dyDescent="0.35"/>
    <row r="42" ht="13.5" customHeight="1" x14ac:dyDescent="0.35"/>
    <row r="43" ht="13.5" customHeight="1" x14ac:dyDescent="0.35"/>
    <row r="44" ht="13.5" customHeight="1" x14ac:dyDescent="0.35"/>
    <row r="45" ht="13.5" customHeight="1" x14ac:dyDescent="0.35"/>
    <row r="46" ht="13.5" customHeight="1" x14ac:dyDescent="0.35"/>
    <row r="47" ht="13.5" customHeight="1" x14ac:dyDescent="0.35"/>
    <row r="48" ht="13.5" customHeight="1" x14ac:dyDescent="0.35"/>
    <row r="49" ht="13.5" customHeight="1" x14ac:dyDescent="0.35"/>
    <row r="50" ht="13.5" customHeight="1" x14ac:dyDescent="0.35"/>
    <row r="51" ht="13.5" customHeight="1" x14ac:dyDescent="0.35"/>
    <row r="52" ht="13.5" customHeight="1" x14ac:dyDescent="0.35"/>
    <row r="53" ht="13.5" customHeight="1" x14ac:dyDescent="0.35"/>
    <row r="54" ht="13.5" customHeight="1" x14ac:dyDescent="0.35"/>
    <row r="55" ht="13.5" customHeight="1" x14ac:dyDescent="0.35"/>
    <row r="56" ht="13.5" customHeight="1" x14ac:dyDescent="0.35"/>
    <row r="57" ht="13.5" customHeight="1" x14ac:dyDescent="0.35"/>
    <row r="58" ht="13.5" customHeight="1" x14ac:dyDescent="0.35"/>
    <row r="59" ht="13.5" customHeight="1" x14ac:dyDescent="0.35"/>
    <row r="60" ht="13.5" customHeight="1" x14ac:dyDescent="0.35"/>
    <row r="61" ht="13.5" customHeight="1" x14ac:dyDescent="0.35"/>
    <row r="62" ht="13.5" customHeight="1" x14ac:dyDescent="0.35"/>
    <row r="63" ht="13.5" customHeight="1" x14ac:dyDescent="0.35"/>
    <row r="64"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row r="119" ht="13.5" customHeight="1" x14ac:dyDescent="0.35"/>
    <row r="120" ht="13.5" customHeight="1" x14ac:dyDescent="0.35"/>
    <row r="121" ht="13.5" customHeight="1" x14ac:dyDescent="0.35"/>
    <row r="122" ht="13.5" customHeight="1" x14ac:dyDescent="0.35"/>
    <row r="123" ht="13.5" customHeight="1" x14ac:dyDescent="0.35"/>
    <row r="124" ht="13.5" customHeight="1" x14ac:dyDescent="0.35"/>
    <row r="125" ht="13.5" customHeight="1" x14ac:dyDescent="0.35"/>
    <row r="126" ht="13.5" customHeight="1" x14ac:dyDescent="0.35"/>
    <row r="127" ht="13.5" customHeight="1" x14ac:dyDescent="0.35"/>
    <row r="128" ht="13.5" customHeight="1" x14ac:dyDescent="0.35"/>
    <row r="129" ht="13.5" customHeight="1" x14ac:dyDescent="0.35"/>
    <row r="130" ht="13.5" customHeight="1" x14ac:dyDescent="0.35"/>
    <row r="131" ht="13.5" customHeight="1" x14ac:dyDescent="0.35"/>
    <row r="132" ht="13.5" customHeight="1" x14ac:dyDescent="0.35"/>
    <row r="133" ht="13.5" customHeight="1" x14ac:dyDescent="0.35"/>
    <row r="134" ht="13.5" customHeight="1" x14ac:dyDescent="0.35"/>
    <row r="135" ht="13.5" customHeight="1" x14ac:dyDescent="0.35"/>
    <row r="136" ht="13.5" customHeight="1" x14ac:dyDescent="0.35"/>
    <row r="137" ht="13.5" customHeight="1" x14ac:dyDescent="0.35"/>
    <row r="138" ht="13.5" customHeight="1" x14ac:dyDescent="0.35"/>
    <row r="139" ht="13.5" customHeight="1" x14ac:dyDescent="0.35"/>
    <row r="140" ht="13.5" customHeight="1" x14ac:dyDescent="0.35"/>
    <row r="141" ht="13.5" customHeight="1" x14ac:dyDescent="0.35"/>
    <row r="142" ht="13.5" customHeight="1" x14ac:dyDescent="0.35"/>
    <row r="143" ht="13.5" customHeight="1" x14ac:dyDescent="0.35"/>
    <row r="144" ht="13.5" customHeight="1" x14ac:dyDescent="0.35"/>
    <row r="145" ht="13.5" customHeight="1" x14ac:dyDescent="0.35"/>
    <row r="146" ht="13.5" customHeight="1" x14ac:dyDescent="0.35"/>
    <row r="147" ht="13.5" customHeight="1" x14ac:dyDescent="0.35"/>
    <row r="148" ht="13.5" customHeight="1" x14ac:dyDescent="0.35"/>
    <row r="149" ht="13.5" customHeight="1" x14ac:dyDescent="0.35"/>
    <row r="150" ht="13.5" customHeight="1" x14ac:dyDescent="0.35"/>
    <row r="151" ht="13.5" customHeight="1" x14ac:dyDescent="0.35"/>
    <row r="152" ht="13.5" customHeight="1" x14ac:dyDescent="0.35"/>
    <row r="153" ht="13.5" customHeight="1" x14ac:dyDescent="0.35"/>
    <row r="154" ht="13.5" customHeight="1" x14ac:dyDescent="0.35"/>
    <row r="155" ht="13.5" customHeight="1" x14ac:dyDescent="0.35"/>
    <row r="156" ht="13.5" customHeight="1" x14ac:dyDescent="0.35"/>
    <row r="157" ht="13.5" customHeight="1" x14ac:dyDescent="0.35"/>
    <row r="158" ht="13.5" customHeight="1" x14ac:dyDescent="0.35"/>
    <row r="159" ht="13.5" customHeight="1" x14ac:dyDescent="0.35"/>
    <row r="160" ht="13.5" customHeight="1" x14ac:dyDescent="0.35"/>
    <row r="161" ht="13.5" customHeight="1" x14ac:dyDescent="0.35"/>
    <row r="162" ht="13.5" customHeight="1" x14ac:dyDescent="0.35"/>
    <row r="163" ht="13.5" customHeight="1" x14ac:dyDescent="0.35"/>
    <row r="164" ht="13.5" customHeight="1" x14ac:dyDescent="0.35"/>
    <row r="165" ht="13.5" customHeight="1" x14ac:dyDescent="0.35"/>
    <row r="166" ht="13.5" customHeight="1" x14ac:dyDescent="0.35"/>
    <row r="167" ht="13.5" customHeight="1" x14ac:dyDescent="0.35"/>
    <row r="168" ht="13.5" customHeight="1" x14ac:dyDescent="0.35"/>
    <row r="169" ht="13.5" customHeight="1" x14ac:dyDescent="0.35"/>
    <row r="170" ht="13.5" customHeight="1" x14ac:dyDescent="0.35"/>
    <row r="171" ht="13.5" customHeight="1" x14ac:dyDescent="0.35"/>
    <row r="172" ht="13.5" customHeight="1" x14ac:dyDescent="0.35"/>
    <row r="173" ht="13.5" customHeight="1" x14ac:dyDescent="0.35"/>
    <row r="174" ht="13.5" customHeight="1" x14ac:dyDescent="0.35"/>
    <row r="175" ht="13.5" customHeight="1" x14ac:dyDescent="0.35"/>
    <row r="176" ht="13.5" customHeight="1" x14ac:dyDescent="0.35"/>
    <row r="177" ht="13.5" customHeight="1" x14ac:dyDescent="0.35"/>
    <row r="178" ht="13.5" customHeight="1" x14ac:dyDescent="0.35"/>
    <row r="179" ht="13.5" customHeight="1" x14ac:dyDescent="0.35"/>
    <row r="180" ht="13.5" customHeight="1" x14ac:dyDescent="0.35"/>
    <row r="181" ht="13.5" customHeight="1" x14ac:dyDescent="0.35"/>
    <row r="182" ht="13.5" customHeight="1" x14ac:dyDescent="0.35"/>
    <row r="183" ht="13.5" customHeight="1" x14ac:dyDescent="0.35"/>
    <row r="184" ht="13.5" customHeight="1" x14ac:dyDescent="0.35"/>
    <row r="185" ht="13.5" customHeight="1" x14ac:dyDescent="0.35"/>
    <row r="186" ht="13.5" customHeight="1" x14ac:dyDescent="0.35"/>
    <row r="187" ht="13.5" customHeight="1" x14ac:dyDescent="0.35"/>
    <row r="188" ht="13.5" customHeight="1" x14ac:dyDescent="0.35"/>
    <row r="189" ht="13.5" customHeight="1" x14ac:dyDescent="0.35"/>
    <row r="190" ht="13.5" customHeight="1" x14ac:dyDescent="0.35"/>
    <row r="191" ht="13.5" customHeight="1" x14ac:dyDescent="0.35"/>
    <row r="192" ht="13.5" customHeight="1" x14ac:dyDescent="0.35"/>
    <row r="193" ht="13.5" customHeight="1" x14ac:dyDescent="0.35"/>
    <row r="194" ht="13.5" customHeight="1" x14ac:dyDescent="0.35"/>
    <row r="195" ht="13.5" customHeight="1" x14ac:dyDescent="0.35"/>
    <row r="196" ht="13.5" customHeight="1" x14ac:dyDescent="0.35"/>
    <row r="197" ht="13.5" customHeight="1" x14ac:dyDescent="0.35"/>
    <row r="198" ht="13.5" customHeight="1" x14ac:dyDescent="0.35"/>
    <row r="199" ht="13.5" customHeight="1" x14ac:dyDescent="0.35"/>
    <row r="200" ht="13.5" customHeight="1" x14ac:dyDescent="0.35"/>
    <row r="201" ht="13.5" customHeight="1" x14ac:dyDescent="0.35"/>
    <row r="202" ht="13.5" customHeight="1" x14ac:dyDescent="0.35"/>
    <row r="203" ht="13.5" customHeight="1" x14ac:dyDescent="0.35"/>
    <row r="204" ht="13.5" customHeight="1" x14ac:dyDescent="0.35"/>
    <row r="205" ht="13.5" customHeight="1" x14ac:dyDescent="0.35"/>
    <row r="206" ht="13.5" customHeight="1" x14ac:dyDescent="0.35"/>
    <row r="207" ht="13.5" customHeight="1" x14ac:dyDescent="0.35"/>
    <row r="208" ht="13.5" customHeight="1" x14ac:dyDescent="0.35"/>
    <row r="209" ht="13.5" customHeight="1" x14ac:dyDescent="0.35"/>
    <row r="210" ht="13.5" customHeight="1" x14ac:dyDescent="0.35"/>
    <row r="211" ht="13.5" customHeight="1" x14ac:dyDescent="0.35"/>
    <row r="212" ht="13.5" customHeight="1" x14ac:dyDescent="0.35"/>
    <row r="213" ht="13.5" customHeight="1" x14ac:dyDescent="0.35"/>
    <row r="214" ht="13.5" customHeight="1" x14ac:dyDescent="0.35"/>
    <row r="215" ht="13.5" customHeight="1" x14ac:dyDescent="0.35"/>
    <row r="216" ht="13.5" customHeight="1" x14ac:dyDescent="0.35"/>
    <row r="217" ht="13.5" customHeight="1" x14ac:dyDescent="0.35"/>
    <row r="218" ht="13.5" customHeight="1" x14ac:dyDescent="0.35"/>
    <row r="219" ht="13.5" customHeight="1" x14ac:dyDescent="0.35"/>
    <row r="220" ht="13.5" customHeight="1" x14ac:dyDescent="0.35"/>
    <row r="221" ht="13.5" customHeight="1" x14ac:dyDescent="0.35"/>
    <row r="222" ht="13.5" customHeight="1" x14ac:dyDescent="0.35"/>
    <row r="223" ht="13.5" customHeight="1" x14ac:dyDescent="0.35"/>
    <row r="224" ht="13.5" customHeight="1" x14ac:dyDescent="0.35"/>
    <row r="225" ht="13.5" customHeight="1" x14ac:dyDescent="0.35"/>
    <row r="226" ht="13.5" customHeight="1" x14ac:dyDescent="0.35"/>
    <row r="227" ht="13.5" customHeight="1" x14ac:dyDescent="0.35"/>
    <row r="228" ht="13.5" customHeight="1" x14ac:dyDescent="0.35"/>
    <row r="229" ht="13.5" customHeight="1" x14ac:dyDescent="0.35"/>
    <row r="230" ht="13.5" customHeight="1" x14ac:dyDescent="0.35"/>
    <row r="231" ht="13.5" customHeight="1" x14ac:dyDescent="0.35"/>
    <row r="232" ht="13.5" customHeight="1" x14ac:dyDescent="0.35"/>
    <row r="233" ht="13.5" customHeight="1" x14ac:dyDescent="0.35"/>
    <row r="234" ht="13.5" customHeight="1" x14ac:dyDescent="0.35"/>
    <row r="235" ht="13.5" customHeight="1" x14ac:dyDescent="0.35"/>
    <row r="236" ht="13.5" customHeight="1" x14ac:dyDescent="0.35"/>
    <row r="237" ht="13.5" customHeight="1" x14ac:dyDescent="0.35"/>
    <row r="238" ht="13.5" customHeight="1" x14ac:dyDescent="0.35"/>
    <row r="239" ht="13.5" customHeight="1" x14ac:dyDescent="0.35"/>
    <row r="240" ht="13.5" customHeight="1" x14ac:dyDescent="0.35"/>
    <row r="241" ht="13.5" customHeight="1" x14ac:dyDescent="0.35"/>
    <row r="242" ht="13.5" customHeight="1" x14ac:dyDescent="0.35"/>
    <row r="243" ht="13.5" customHeight="1" x14ac:dyDescent="0.35"/>
    <row r="244" ht="13.5" customHeight="1" x14ac:dyDescent="0.35"/>
    <row r="245" ht="13.5" customHeight="1" x14ac:dyDescent="0.35"/>
    <row r="246" ht="13.5" customHeight="1" x14ac:dyDescent="0.35"/>
    <row r="247" ht="13.5" customHeight="1" x14ac:dyDescent="0.35"/>
    <row r="248" ht="13.5" customHeight="1" x14ac:dyDescent="0.35"/>
    <row r="249" ht="13.5" customHeight="1" x14ac:dyDescent="0.35"/>
    <row r="250" ht="13.5" customHeight="1" x14ac:dyDescent="0.35"/>
    <row r="251" ht="13.5" customHeight="1" x14ac:dyDescent="0.35"/>
    <row r="252" ht="13.5" customHeight="1" x14ac:dyDescent="0.35"/>
    <row r="253" ht="13.5" customHeight="1" x14ac:dyDescent="0.35"/>
    <row r="254" ht="13.5" customHeight="1" x14ac:dyDescent="0.35"/>
    <row r="255" ht="13.5" customHeight="1" x14ac:dyDescent="0.35"/>
    <row r="256" ht="13.5" customHeight="1" x14ac:dyDescent="0.35"/>
    <row r="257" ht="13.5" customHeight="1" x14ac:dyDescent="0.35"/>
    <row r="258" ht="13.5" customHeight="1" x14ac:dyDescent="0.35"/>
    <row r="259" ht="13.5" customHeight="1" x14ac:dyDescent="0.35"/>
    <row r="260" ht="13.5" customHeight="1" x14ac:dyDescent="0.35"/>
    <row r="261" ht="13.5" customHeight="1" x14ac:dyDescent="0.35"/>
    <row r="262" ht="13.5" customHeight="1" x14ac:dyDescent="0.35"/>
    <row r="263" ht="13.5" customHeight="1" x14ac:dyDescent="0.35"/>
    <row r="264" ht="13.5" customHeight="1" x14ac:dyDescent="0.35"/>
    <row r="265" ht="13.5" customHeight="1" x14ac:dyDescent="0.35"/>
    <row r="266" ht="13.5" customHeight="1" x14ac:dyDescent="0.35"/>
    <row r="267" ht="13.5" customHeight="1" x14ac:dyDescent="0.35"/>
    <row r="268" ht="13.5" customHeight="1" x14ac:dyDescent="0.35"/>
    <row r="269" ht="13.5" customHeight="1" x14ac:dyDescent="0.35"/>
    <row r="270" ht="13.5" customHeight="1" x14ac:dyDescent="0.35"/>
    <row r="271" ht="13.5" customHeight="1" x14ac:dyDescent="0.35"/>
    <row r="272" ht="13.5" customHeight="1" x14ac:dyDescent="0.35"/>
    <row r="273" ht="13.5" customHeight="1" x14ac:dyDescent="0.35"/>
    <row r="274" ht="13.5" customHeight="1" x14ac:dyDescent="0.35"/>
    <row r="275" ht="13.5" customHeight="1" x14ac:dyDescent="0.35"/>
    <row r="276" ht="13.5" customHeight="1" x14ac:dyDescent="0.35"/>
    <row r="277" ht="13.5" customHeight="1" x14ac:dyDescent="0.35"/>
    <row r="278" ht="13.5" customHeight="1" x14ac:dyDescent="0.35"/>
    <row r="279" ht="13.5" customHeight="1" x14ac:dyDescent="0.35"/>
    <row r="280" ht="13.5" customHeight="1" x14ac:dyDescent="0.35"/>
    <row r="281" ht="13.5" customHeight="1" x14ac:dyDescent="0.35"/>
    <row r="282" ht="13.5" customHeight="1" x14ac:dyDescent="0.35"/>
    <row r="283" ht="13.5" customHeight="1" x14ac:dyDescent="0.35"/>
    <row r="284" ht="13.5" customHeight="1" x14ac:dyDescent="0.35"/>
    <row r="285" ht="13.5" customHeight="1" x14ac:dyDescent="0.35"/>
    <row r="286" ht="13.5" customHeight="1" x14ac:dyDescent="0.35"/>
    <row r="287" ht="13.5" customHeight="1" x14ac:dyDescent="0.35"/>
    <row r="288" ht="13.5" customHeight="1" x14ac:dyDescent="0.35"/>
    <row r="289" ht="13.5" customHeight="1" x14ac:dyDescent="0.35"/>
    <row r="290" ht="13.5" customHeight="1" x14ac:dyDescent="0.35"/>
    <row r="291" ht="13.5" customHeight="1" x14ac:dyDescent="0.35"/>
    <row r="292" ht="13.5" customHeight="1" x14ac:dyDescent="0.35"/>
    <row r="293" ht="13.5" customHeight="1" x14ac:dyDescent="0.35"/>
    <row r="294" ht="13.5" customHeight="1" x14ac:dyDescent="0.35"/>
    <row r="295" ht="13.5" customHeight="1" x14ac:dyDescent="0.35"/>
    <row r="296" ht="13.5" customHeight="1" x14ac:dyDescent="0.35"/>
    <row r="297" ht="13.5" customHeight="1" x14ac:dyDescent="0.35"/>
    <row r="298" ht="13.5" customHeight="1" x14ac:dyDescent="0.35"/>
    <row r="299" ht="13.5" customHeight="1" x14ac:dyDescent="0.35"/>
    <row r="300" ht="13.5" customHeight="1" x14ac:dyDescent="0.35"/>
    <row r="301" ht="13.5" customHeight="1" x14ac:dyDescent="0.35"/>
    <row r="302" ht="13.5" customHeight="1" x14ac:dyDescent="0.35"/>
    <row r="303" ht="13.5" customHeight="1" x14ac:dyDescent="0.35"/>
    <row r="304" ht="13.5" customHeight="1" x14ac:dyDescent="0.35"/>
    <row r="305" ht="13.5" customHeight="1" x14ac:dyDescent="0.35"/>
    <row r="306" ht="13.5" customHeight="1" x14ac:dyDescent="0.35"/>
    <row r="307" ht="13.5" customHeight="1" x14ac:dyDescent="0.35"/>
    <row r="308" ht="13.5" customHeight="1" x14ac:dyDescent="0.35"/>
    <row r="309" ht="13.5" customHeight="1" x14ac:dyDescent="0.35"/>
    <row r="310" ht="13.5" customHeight="1" x14ac:dyDescent="0.35"/>
    <row r="311" ht="13.5" customHeight="1" x14ac:dyDescent="0.35"/>
    <row r="312" ht="13.5" customHeight="1" x14ac:dyDescent="0.35"/>
    <row r="313" ht="13.5" customHeight="1" x14ac:dyDescent="0.35"/>
    <row r="314" ht="13.5" customHeight="1" x14ac:dyDescent="0.35"/>
    <row r="315" ht="13.5" customHeight="1" x14ac:dyDescent="0.35"/>
    <row r="316" ht="13.5" customHeight="1" x14ac:dyDescent="0.35"/>
    <row r="317" ht="13.5" customHeight="1" x14ac:dyDescent="0.35"/>
    <row r="318" ht="13.5" customHeight="1" x14ac:dyDescent="0.35"/>
    <row r="319" ht="13.5" customHeight="1" x14ac:dyDescent="0.35"/>
    <row r="320" ht="13.5" customHeight="1" x14ac:dyDescent="0.35"/>
    <row r="321" ht="13.5" customHeight="1" x14ac:dyDescent="0.35"/>
    <row r="322" ht="13.5" customHeight="1" x14ac:dyDescent="0.35"/>
    <row r="323" ht="13.5" customHeight="1" x14ac:dyDescent="0.35"/>
    <row r="324" ht="13.5" customHeight="1" x14ac:dyDescent="0.35"/>
    <row r="325" ht="13.5" customHeight="1" x14ac:dyDescent="0.35"/>
    <row r="326" ht="13.5" customHeight="1" x14ac:dyDescent="0.35"/>
    <row r="327" ht="13.5" customHeight="1" x14ac:dyDescent="0.35"/>
    <row r="328" ht="13.5" customHeight="1" x14ac:dyDescent="0.35"/>
    <row r="329" ht="13.5" customHeight="1" x14ac:dyDescent="0.35"/>
    <row r="330" ht="13.5" customHeight="1" x14ac:dyDescent="0.35"/>
    <row r="331" ht="13.5" customHeight="1" x14ac:dyDescent="0.35"/>
    <row r="332" ht="13.5" customHeight="1" x14ac:dyDescent="0.35"/>
    <row r="333" ht="13.5" customHeight="1" x14ac:dyDescent="0.35"/>
    <row r="334" ht="13.5" customHeight="1" x14ac:dyDescent="0.35"/>
    <row r="335" ht="13.5" customHeight="1" x14ac:dyDescent="0.35"/>
    <row r="336" ht="13.5" customHeight="1" x14ac:dyDescent="0.35"/>
    <row r="337" ht="13.5" customHeight="1" x14ac:dyDescent="0.35"/>
    <row r="338" ht="13.5" customHeight="1" x14ac:dyDescent="0.35"/>
    <row r="339" ht="13.5" customHeight="1" x14ac:dyDescent="0.35"/>
    <row r="340" ht="13.5" customHeight="1" x14ac:dyDescent="0.35"/>
    <row r="341" ht="13.5" customHeight="1" x14ac:dyDescent="0.35"/>
    <row r="342" ht="13.5" customHeight="1" x14ac:dyDescent="0.35"/>
    <row r="343" ht="13.5" customHeight="1" x14ac:dyDescent="0.35"/>
    <row r="344" ht="13.5" customHeight="1" x14ac:dyDescent="0.35"/>
    <row r="345" ht="13.5" customHeight="1" x14ac:dyDescent="0.35"/>
    <row r="346" ht="13.5" customHeight="1" x14ac:dyDescent="0.35"/>
    <row r="347" ht="13.5" customHeight="1" x14ac:dyDescent="0.35"/>
    <row r="348" ht="13.5" customHeight="1" x14ac:dyDescent="0.35"/>
    <row r="349" ht="13.5" customHeight="1" x14ac:dyDescent="0.35"/>
    <row r="350" ht="13.5" customHeight="1" x14ac:dyDescent="0.35"/>
    <row r="351" ht="13.5" customHeight="1" x14ac:dyDescent="0.35"/>
    <row r="352" ht="13.5" customHeight="1" x14ac:dyDescent="0.35"/>
    <row r="353" ht="13.5" customHeight="1" x14ac:dyDescent="0.35"/>
    <row r="354" ht="13.5" customHeight="1" x14ac:dyDescent="0.35"/>
    <row r="355" ht="13.5" customHeight="1" x14ac:dyDescent="0.35"/>
    <row r="356" ht="13.5" customHeight="1" x14ac:dyDescent="0.35"/>
    <row r="357" ht="13.5" customHeight="1" x14ac:dyDescent="0.35"/>
    <row r="358" ht="13.5" customHeight="1" x14ac:dyDescent="0.35"/>
    <row r="359" ht="13.5" customHeight="1" x14ac:dyDescent="0.35"/>
    <row r="360" ht="13.5" customHeight="1" x14ac:dyDescent="0.35"/>
    <row r="361" ht="13.5" customHeight="1" x14ac:dyDescent="0.35"/>
    <row r="362" ht="13.5" customHeight="1" x14ac:dyDescent="0.35"/>
    <row r="363" ht="13.5" customHeight="1" x14ac:dyDescent="0.35"/>
    <row r="364" ht="13.5" customHeight="1" x14ac:dyDescent="0.35"/>
    <row r="365" ht="13.5" customHeight="1" x14ac:dyDescent="0.35"/>
    <row r="366" ht="13.5" customHeight="1" x14ac:dyDescent="0.35"/>
    <row r="367" ht="13.5" customHeight="1" x14ac:dyDescent="0.35"/>
    <row r="368" ht="13.5" customHeight="1" x14ac:dyDescent="0.35"/>
    <row r="369" ht="13.5" customHeight="1" x14ac:dyDescent="0.35"/>
    <row r="370" ht="13.5" customHeight="1" x14ac:dyDescent="0.35"/>
    <row r="371" ht="13.5" customHeight="1" x14ac:dyDescent="0.35"/>
    <row r="372" ht="13.5" customHeight="1" x14ac:dyDescent="0.35"/>
    <row r="373" ht="13.5" customHeight="1" x14ac:dyDescent="0.35"/>
    <row r="374" ht="13.5" customHeight="1" x14ac:dyDescent="0.35"/>
    <row r="375" ht="13.5" customHeight="1" x14ac:dyDescent="0.35"/>
    <row r="376" ht="13.5" customHeight="1" x14ac:dyDescent="0.35"/>
    <row r="377" ht="13.5" customHeight="1" x14ac:dyDescent="0.35"/>
    <row r="378" ht="13.5" customHeight="1" x14ac:dyDescent="0.35"/>
    <row r="379" ht="13.5" customHeight="1" x14ac:dyDescent="0.35"/>
    <row r="380" ht="13.5" customHeight="1" x14ac:dyDescent="0.35"/>
    <row r="381" ht="13.5" customHeight="1" x14ac:dyDescent="0.35"/>
    <row r="382" ht="13.5" customHeight="1" x14ac:dyDescent="0.35"/>
    <row r="383" ht="13.5" customHeight="1" x14ac:dyDescent="0.35"/>
    <row r="384" ht="13.5" customHeight="1" x14ac:dyDescent="0.35"/>
    <row r="385" ht="13.5" customHeight="1" x14ac:dyDescent="0.35"/>
    <row r="386" ht="13.5" customHeight="1" x14ac:dyDescent="0.35"/>
    <row r="387" ht="13.5" customHeight="1" x14ac:dyDescent="0.35"/>
    <row r="388" ht="13.5" customHeight="1" x14ac:dyDescent="0.35"/>
    <row r="389" ht="13.5" customHeight="1" x14ac:dyDescent="0.35"/>
    <row r="390" ht="13.5" customHeight="1" x14ac:dyDescent="0.35"/>
    <row r="391" ht="13.5" customHeight="1" x14ac:dyDescent="0.35"/>
    <row r="392" ht="13.5" customHeight="1" x14ac:dyDescent="0.35"/>
    <row r="393" ht="13.5" customHeight="1" x14ac:dyDescent="0.35"/>
    <row r="394" ht="13.5" customHeight="1" x14ac:dyDescent="0.35"/>
    <row r="395" ht="13.5" customHeight="1" x14ac:dyDescent="0.35"/>
    <row r="396" ht="13.5" customHeight="1" x14ac:dyDescent="0.35"/>
    <row r="397" ht="13.5" customHeight="1" x14ac:dyDescent="0.35"/>
    <row r="398" ht="13.5" customHeight="1" x14ac:dyDescent="0.35"/>
    <row r="399" ht="13.5" customHeight="1" x14ac:dyDescent="0.35"/>
    <row r="400" ht="13.5" customHeight="1" x14ac:dyDescent="0.35"/>
    <row r="401" ht="13.5" customHeight="1" x14ac:dyDescent="0.35"/>
    <row r="402" ht="13.5" customHeight="1" x14ac:dyDescent="0.35"/>
    <row r="403" ht="13.5" customHeight="1" x14ac:dyDescent="0.35"/>
    <row r="404" ht="13.5" customHeight="1" x14ac:dyDescent="0.35"/>
    <row r="405" ht="13.5" customHeight="1" x14ac:dyDescent="0.35"/>
    <row r="406" ht="13.5" customHeight="1" x14ac:dyDescent="0.35"/>
    <row r="407" ht="13.5" customHeight="1" x14ac:dyDescent="0.35"/>
    <row r="408" ht="13.5" customHeight="1" x14ac:dyDescent="0.35"/>
    <row r="409" ht="13.5" customHeight="1" x14ac:dyDescent="0.35"/>
    <row r="410" ht="13.5" customHeight="1" x14ac:dyDescent="0.35"/>
    <row r="411" ht="13.5" customHeight="1" x14ac:dyDescent="0.35"/>
    <row r="412" ht="13.5" customHeight="1" x14ac:dyDescent="0.35"/>
    <row r="413" ht="13.5" customHeight="1" x14ac:dyDescent="0.35"/>
    <row r="414" ht="13.5" customHeight="1" x14ac:dyDescent="0.35"/>
    <row r="415" ht="13.5" customHeight="1" x14ac:dyDescent="0.35"/>
    <row r="416" ht="13.5" customHeight="1" x14ac:dyDescent="0.35"/>
    <row r="417" ht="13.5" customHeight="1" x14ac:dyDescent="0.35"/>
    <row r="418" ht="13.5" customHeight="1" x14ac:dyDescent="0.35"/>
    <row r="419" ht="13.5" customHeight="1" x14ac:dyDescent="0.35"/>
    <row r="420" ht="13.5" customHeight="1" x14ac:dyDescent="0.35"/>
    <row r="421" ht="13.5" customHeight="1" x14ac:dyDescent="0.35"/>
    <row r="422" ht="13.5" customHeight="1" x14ac:dyDescent="0.35"/>
    <row r="423" ht="13.5" customHeight="1" x14ac:dyDescent="0.35"/>
    <row r="424" ht="13.5" customHeight="1" x14ac:dyDescent="0.35"/>
    <row r="425" ht="13.5" customHeight="1" x14ac:dyDescent="0.35"/>
    <row r="426" ht="13.5" customHeight="1" x14ac:dyDescent="0.35"/>
    <row r="427" ht="13.5" customHeight="1" x14ac:dyDescent="0.35"/>
    <row r="428" ht="13.5" customHeight="1" x14ac:dyDescent="0.35"/>
    <row r="429" ht="13.5" customHeight="1" x14ac:dyDescent="0.35"/>
    <row r="430" ht="13.5" customHeight="1" x14ac:dyDescent="0.35"/>
    <row r="431" ht="13.5" customHeight="1" x14ac:dyDescent="0.35"/>
    <row r="432" ht="13.5" customHeight="1" x14ac:dyDescent="0.35"/>
    <row r="433" ht="13.5" customHeight="1" x14ac:dyDescent="0.35"/>
    <row r="434" ht="13.5" customHeight="1" x14ac:dyDescent="0.35"/>
    <row r="435" ht="13.5" customHeight="1" x14ac:dyDescent="0.35"/>
    <row r="436" ht="13.5" customHeight="1" x14ac:dyDescent="0.35"/>
    <row r="437" ht="13.5" customHeight="1" x14ac:dyDescent="0.35"/>
    <row r="438" ht="13.5" customHeight="1" x14ac:dyDescent="0.35"/>
    <row r="439" ht="13.5" customHeight="1" x14ac:dyDescent="0.35"/>
    <row r="440" ht="13.5" customHeight="1" x14ac:dyDescent="0.35"/>
    <row r="441" ht="13.5" customHeight="1" x14ac:dyDescent="0.35"/>
    <row r="442" ht="13.5" customHeight="1" x14ac:dyDescent="0.35"/>
    <row r="443" ht="13.5" customHeight="1" x14ac:dyDescent="0.35"/>
    <row r="444" ht="13.5" customHeight="1" x14ac:dyDescent="0.35"/>
    <row r="445" ht="13.5" customHeight="1" x14ac:dyDescent="0.35"/>
    <row r="446" ht="13.5" customHeight="1" x14ac:dyDescent="0.35"/>
    <row r="447" ht="13.5" customHeight="1" x14ac:dyDescent="0.35"/>
    <row r="448" ht="13.5" customHeight="1" x14ac:dyDescent="0.35"/>
    <row r="449" ht="13.5" customHeight="1" x14ac:dyDescent="0.35"/>
    <row r="450" ht="13.5" customHeight="1" x14ac:dyDescent="0.35"/>
    <row r="451" ht="13.5" customHeight="1" x14ac:dyDescent="0.35"/>
    <row r="452" ht="13.5" customHeight="1" x14ac:dyDescent="0.35"/>
    <row r="453" ht="13.5" customHeight="1" x14ac:dyDescent="0.35"/>
    <row r="454" ht="13.5" customHeight="1" x14ac:dyDescent="0.35"/>
    <row r="455" ht="13.5" customHeight="1" x14ac:dyDescent="0.35"/>
    <row r="456" ht="13.5" customHeight="1" x14ac:dyDescent="0.35"/>
    <row r="457" ht="13.5" customHeight="1" x14ac:dyDescent="0.35"/>
    <row r="458" ht="13.5" customHeight="1" x14ac:dyDescent="0.35"/>
    <row r="459" ht="13.5" customHeight="1" x14ac:dyDescent="0.35"/>
    <row r="460" ht="13.5" customHeight="1" x14ac:dyDescent="0.35"/>
    <row r="461" ht="13.5" customHeight="1" x14ac:dyDescent="0.35"/>
    <row r="462" ht="13.5" customHeight="1" x14ac:dyDescent="0.35"/>
    <row r="463" ht="13.5" customHeight="1" x14ac:dyDescent="0.35"/>
    <row r="464" ht="13.5" customHeight="1" x14ac:dyDescent="0.35"/>
    <row r="465" ht="13.5" customHeight="1" x14ac:dyDescent="0.35"/>
    <row r="466" ht="13.5" customHeight="1" x14ac:dyDescent="0.35"/>
    <row r="467" ht="13.5" customHeight="1" x14ac:dyDescent="0.35"/>
    <row r="468" ht="13.5" customHeight="1" x14ac:dyDescent="0.35"/>
    <row r="469" ht="13.5" customHeight="1" x14ac:dyDescent="0.35"/>
    <row r="470" ht="13.5" customHeight="1" x14ac:dyDescent="0.35"/>
    <row r="471" ht="13.5" customHeight="1" x14ac:dyDescent="0.35"/>
    <row r="472" ht="13.5" customHeight="1" x14ac:dyDescent="0.35"/>
    <row r="473" ht="13.5" customHeight="1" x14ac:dyDescent="0.35"/>
    <row r="474" ht="13.5" customHeight="1" x14ac:dyDescent="0.35"/>
    <row r="475" ht="13.5" customHeight="1" x14ac:dyDescent="0.35"/>
    <row r="476" ht="13.5" customHeight="1" x14ac:dyDescent="0.35"/>
    <row r="477" ht="13.5" customHeight="1" x14ac:dyDescent="0.35"/>
    <row r="478" ht="13.5" customHeight="1" x14ac:dyDescent="0.35"/>
    <row r="479" ht="13.5" customHeight="1" x14ac:dyDescent="0.35"/>
    <row r="480" ht="13.5" customHeight="1" x14ac:dyDescent="0.35"/>
    <row r="481" ht="13.5" customHeight="1" x14ac:dyDescent="0.35"/>
    <row r="482" ht="13.5" customHeight="1" x14ac:dyDescent="0.35"/>
    <row r="483" ht="13.5" customHeight="1" x14ac:dyDescent="0.35"/>
    <row r="484" ht="13.5" customHeight="1" x14ac:dyDescent="0.35"/>
    <row r="485" ht="13.5" customHeight="1" x14ac:dyDescent="0.35"/>
    <row r="486" ht="13.5" customHeight="1" x14ac:dyDescent="0.35"/>
    <row r="487" ht="13.5" customHeight="1" x14ac:dyDescent="0.35"/>
    <row r="488" ht="13.5" customHeight="1" x14ac:dyDescent="0.35"/>
    <row r="489" ht="13.5" customHeight="1" x14ac:dyDescent="0.35"/>
    <row r="490" ht="13.5" customHeight="1" x14ac:dyDescent="0.35"/>
    <row r="491" ht="13.5" customHeight="1" x14ac:dyDescent="0.35"/>
    <row r="492" ht="13.5" customHeight="1" x14ac:dyDescent="0.35"/>
    <row r="493" ht="13.5" customHeight="1" x14ac:dyDescent="0.35"/>
    <row r="494" ht="13.5" customHeight="1" x14ac:dyDescent="0.35"/>
    <row r="495" ht="13.5" customHeight="1" x14ac:dyDescent="0.35"/>
    <row r="496" ht="13.5" customHeight="1" x14ac:dyDescent="0.35"/>
    <row r="497" ht="13.5" customHeight="1" x14ac:dyDescent="0.35"/>
    <row r="498" ht="13.5" customHeight="1" x14ac:dyDescent="0.35"/>
    <row r="499" ht="13.5" customHeight="1" x14ac:dyDescent="0.35"/>
    <row r="500" ht="13.5" customHeight="1" x14ac:dyDescent="0.35"/>
    <row r="501" ht="13.5" customHeight="1" x14ac:dyDescent="0.35"/>
    <row r="502" ht="13.5" customHeight="1" x14ac:dyDescent="0.35"/>
    <row r="503" ht="13.5" customHeight="1" x14ac:dyDescent="0.35"/>
    <row r="504" ht="13.5" customHeight="1" x14ac:dyDescent="0.35"/>
    <row r="505" ht="13.5" customHeight="1" x14ac:dyDescent="0.35"/>
    <row r="506" ht="13.5" customHeight="1" x14ac:dyDescent="0.35"/>
    <row r="507" ht="13.5" customHeight="1" x14ac:dyDescent="0.35"/>
    <row r="508" ht="13.5" customHeight="1" x14ac:dyDescent="0.35"/>
    <row r="509" ht="13.5" customHeight="1" x14ac:dyDescent="0.35"/>
    <row r="510" ht="13.5" customHeight="1" x14ac:dyDescent="0.35"/>
    <row r="511" ht="13.5" customHeight="1" x14ac:dyDescent="0.35"/>
    <row r="512" ht="13.5" customHeight="1" x14ac:dyDescent="0.35"/>
    <row r="513" ht="13.5" customHeight="1" x14ac:dyDescent="0.35"/>
    <row r="514" ht="13.5" customHeight="1" x14ac:dyDescent="0.35"/>
    <row r="515" ht="13.5" customHeight="1" x14ac:dyDescent="0.35"/>
    <row r="516" ht="13.5" customHeight="1" x14ac:dyDescent="0.35"/>
    <row r="517" ht="13.5" customHeight="1" x14ac:dyDescent="0.35"/>
    <row r="518" ht="13.5" customHeight="1" x14ac:dyDescent="0.35"/>
    <row r="519" ht="13.5" customHeight="1" x14ac:dyDescent="0.35"/>
    <row r="520" ht="13.5" customHeight="1" x14ac:dyDescent="0.35"/>
    <row r="521" ht="13.5" customHeight="1" x14ac:dyDescent="0.35"/>
    <row r="522" ht="13.5" customHeight="1" x14ac:dyDescent="0.35"/>
    <row r="523" ht="13.5" customHeight="1" x14ac:dyDescent="0.35"/>
    <row r="524" ht="13.5" customHeight="1" x14ac:dyDescent="0.35"/>
    <row r="525" ht="13.5" customHeight="1" x14ac:dyDescent="0.35"/>
    <row r="526" ht="13.5" customHeight="1" x14ac:dyDescent="0.35"/>
    <row r="527" ht="13.5" customHeight="1" x14ac:dyDescent="0.35"/>
    <row r="528" ht="13.5" customHeight="1" x14ac:dyDescent="0.35"/>
    <row r="529" ht="13.5" customHeight="1" x14ac:dyDescent="0.35"/>
    <row r="530" ht="13.5" customHeight="1" x14ac:dyDescent="0.35"/>
    <row r="531" ht="13.5" customHeight="1" x14ac:dyDescent="0.35"/>
    <row r="532" ht="13.5" customHeight="1" x14ac:dyDescent="0.35"/>
    <row r="533" ht="13.5" customHeight="1" x14ac:dyDescent="0.35"/>
    <row r="534" ht="13.5" customHeight="1" x14ac:dyDescent="0.35"/>
    <row r="535" ht="13.5" customHeight="1" x14ac:dyDescent="0.35"/>
    <row r="536" ht="13.5" customHeight="1" x14ac:dyDescent="0.35"/>
    <row r="537" ht="13.5" customHeight="1" x14ac:dyDescent="0.35"/>
    <row r="538" ht="13.5" customHeight="1" x14ac:dyDescent="0.35"/>
    <row r="539" ht="13.5" customHeight="1" x14ac:dyDescent="0.35"/>
    <row r="540" ht="13.5" customHeight="1" x14ac:dyDescent="0.35"/>
    <row r="541" ht="13.5" customHeight="1" x14ac:dyDescent="0.35"/>
    <row r="542" ht="13.5" customHeight="1" x14ac:dyDescent="0.35"/>
    <row r="543" ht="13.5" customHeight="1" x14ac:dyDescent="0.35"/>
    <row r="544" ht="13.5" customHeight="1" x14ac:dyDescent="0.35"/>
    <row r="545" ht="13.5" customHeight="1" x14ac:dyDescent="0.35"/>
    <row r="546" ht="13.5" customHeight="1" x14ac:dyDescent="0.35"/>
    <row r="547" ht="13.5" customHeight="1" x14ac:dyDescent="0.35"/>
    <row r="548" ht="13.5" customHeight="1" x14ac:dyDescent="0.35"/>
    <row r="549" ht="13.5" customHeight="1" x14ac:dyDescent="0.35"/>
    <row r="550" ht="13.5" customHeight="1" x14ac:dyDescent="0.35"/>
    <row r="551" ht="13.5" customHeight="1" x14ac:dyDescent="0.35"/>
    <row r="552" ht="13.5" customHeight="1" x14ac:dyDescent="0.35"/>
    <row r="553" ht="13.5" customHeight="1" x14ac:dyDescent="0.35"/>
    <row r="554" ht="13.5" customHeight="1" x14ac:dyDescent="0.35"/>
    <row r="555" ht="13.5" customHeight="1" x14ac:dyDescent="0.35"/>
    <row r="556" ht="13.5" customHeight="1" x14ac:dyDescent="0.35"/>
    <row r="557" ht="13.5" customHeight="1" x14ac:dyDescent="0.35"/>
    <row r="558" ht="13.5" customHeight="1" x14ac:dyDescent="0.35"/>
    <row r="559" ht="13.5" customHeight="1" x14ac:dyDescent="0.35"/>
    <row r="560" ht="13.5" customHeight="1" x14ac:dyDescent="0.35"/>
    <row r="561" ht="13.5" customHeight="1" x14ac:dyDescent="0.35"/>
    <row r="562" ht="13.5" customHeight="1" x14ac:dyDescent="0.35"/>
    <row r="563" ht="13.5" customHeight="1" x14ac:dyDescent="0.35"/>
    <row r="564" ht="13.5" customHeight="1" x14ac:dyDescent="0.35"/>
    <row r="565" ht="13.5" customHeight="1" x14ac:dyDescent="0.35"/>
    <row r="566" ht="13.5" customHeight="1" x14ac:dyDescent="0.35"/>
    <row r="567" ht="13.5" customHeight="1" x14ac:dyDescent="0.35"/>
    <row r="568" ht="13.5" customHeight="1" x14ac:dyDescent="0.35"/>
    <row r="569" ht="13.5" customHeight="1" x14ac:dyDescent="0.35"/>
    <row r="570" ht="13.5" customHeight="1" x14ac:dyDescent="0.35"/>
    <row r="571" ht="13.5" customHeight="1" x14ac:dyDescent="0.35"/>
    <row r="572" ht="13.5" customHeight="1" x14ac:dyDescent="0.35"/>
    <row r="573" ht="13.5" customHeight="1" x14ac:dyDescent="0.35"/>
    <row r="574" ht="13.5" customHeight="1" x14ac:dyDescent="0.35"/>
    <row r="575" ht="13.5" customHeight="1" x14ac:dyDescent="0.35"/>
    <row r="576" ht="13.5" customHeight="1" x14ac:dyDescent="0.35"/>
    <row r="577" ht="13.5" customHeight="1" x14ac:dyDescent="0.35"/>
    <row r="578" ht="13.5" customHeight="1" x14ac:dyDescent="0.35"/>
    <row r="579" ht="13.5" customHeight="1" x14ac:dyDescent="0.35"/>
    <row r="580" ht="13.5" customHeight="1" x14ac:dyDescent="0.35"/>
    <row r="581" ht="13.5" customHeight="1" x14ac:dyDescent="0.35"/>
    <row r="582" ht="13.5" customHeight="1" x14ac:dyDescent="0.35"/>
    <row r="583" ht="13.5" customHeight="1" x14ac:dyDescent="0.35"/>
    <row r="584" ht="13.5" customHeight="1" x14ac:dyDescent="0.35"/>
    <row r="585" ht="13.5" customHeight="1" x14ac:dyDescent="0.35"/>
    <row r="586" ht="13.5" customHeight="1" x14ac:dyDescent="0.35"/>
    <row r="587" ht="13.5" customHeight="1" x14ac:dyDescent="0.35"/>
    <row r="588" ht="13.5" customHeight="1" x14ac:dyDescent="0.35"/>
    <row r="589" ht="13.5" customHeight="1" x14ac:dyDescent="0.35"/>
    <row r="590" ht="13.5" customHeight="1" x14ac:dyDescent="0.35"/>
    <row r="591" ht="13.5" customHeight="1" x14ac:dyDescent="0.35"/>
    <row r="592" ht="13.5" customHeight="1" x14ac:dyDescent="0.35"/>
    <row r="593" ht="13.5" customHeight="1" x14ac:dyDescent="0.35"/>
    <row r="594" ht="13.5" customHeight="1" x14ac:dyDescent="0.35"/>
    <row r="595" ht="13.5" customHeight="1" x14ac:dyDescent="0.35"/>
    <row r="596" ht="13.5" customHeight="1" x14ac:dyDescent="0.35"/>
    <row r="597" ht="13.5" customHeight="1" x14ac:dyDescent="0.35"/>
    <row r="598" ht="13.5" customHeight="1" x14ac:dyDescent="0.35"/>
    <row r="599" ht="13.5" customHeight="1" x14ac:dyDescent="0.35"/>
    <row r="600" ht="13.5" customHeight="1" x14ac:dyDescent="0.35"/>
    <row r="601" ht="13.5" customHeight="1" x14ac:dyDescent="0.35"/>
    <row r="602" ht="13.5" customHeight="1" x14ac:dyDescent="0.35"/>
    <row r="603" ht="13.5" customHeight="1" x14ac:dyDescent="0.35"/>
    <row r="604" ht="13.5" customHeight="1" x14ac:dyDescent="0.35"/>
    <row r="605" ht="13.5" customHeight="1" x14ac:dyDescent="0.35"/>
    <row r="606" ht="13.5" customHeight="1" x14ac:dyDescent="0.35"/>
    <row r="607" ht="13.5" customHeight="1" x14ac:dyDescent="0.35"/>
    <row r="608" ht="13.5" customHeight="1" x14ac:dyDescent="0.35"/>
    <row r="609" ht="13.5" customHeight="1" x14ac:dyDescent="0.35"/>
    <row r="610" ht="13.5" customHeight="1" x14ac:dyDescent="0.35"/>
    <row r="611" ht="13.5" customHeight="1" x14ac:dyDescent="0.35"/>
    <row r="612" ht="13.5" customHeight="1" x14ac:dyDescent="0.35"/>
    <row r="613" ht="13.5" customHeight="1" x14ac:dyDescent="0.35"/>
    <row r="614" ht="13.5" customHeight="1" x14ac:dyDescent="0.35"/>
    <row r="615" ht="13.5" customHeight="1" x14ac:dyDescent="0.35"/>
    <row r="616" ht="13.5" customHeight="1" x14ac:dyDescent="0.35"/>
    <row r="617" ht="13.5" customHeight="1" x14ac:dyDescent="0.35"/>
    <row r="618" ht="13.5" customHeight="1" x14ac:dyDescent="0.35"/>
    <row r="619" ht="13.5" customHeight="1" x14ac:dyDescent="0.35"/>
    <row r="620" ht="13.5" customHeight="1" x14ac:dyDescent="0.35"/>
    <row r="621" ht="13.5" customHeight="1" x14ac:dyDescent="0.35"/>
    <row r="622" ht="13.5" customHeight="1" x14ac:dyDescent="0.35"/>
    <row r="623" ht="13.5" customHeight="1" x14ac:dyDescent="0.35"/>
    <row r="624" ht="13.5" customHeight="1" x14ac:dyDescent="0.35"/>
    <row r="625" ht="13.5" customHeight="1" x14ac:dyDescent="0.35"/>
    <row r="626" ht="13.5" customHeight="1" x14ac:dyDescent="0.35"/>
    <row r="627" ht="13.5" customHeight="1" x14ac:dyDescent="0.35"/>
    <row r="628" ht="13.5" customHeight="1" x14ac:dyDescent="0.35"/>
    <row r="629" ht="13.5" customHeight="1" x14ac:dyDescent="0.35"/>
    <row r="630" ht="13.5" customHeight="1" x14ac:dyDescent="0.35"/>
    <row r="631" ht="13.5" customHeight="1" x14ac:dyDescent="0.35"/>
    <row r="632" ht="13.5" customHeight="1" x14ac:dyDescent="0.35"/>
    <row r="633" ht="13.5" customHeight="1" x14ac:dyDescent="0.35"/>
    <row r="634" ht="13.5" customHeight="1" x14ac:dyDescent="0.35"/>
    <row r="635" ht="13.5" customHeight="1" x14ac:dyDescent="0.35"/>
    <row r="636" ht="13.5" customHeight="1" x14ac:dyDescent="0.35"/>
    <row r="637" ht="13.5" customHeight="1" x14ac:dyDescent="0.35"/>
    <row r="638" ht="13.5" customHeight="1" x14ac:dyDescent="0.35"/>
    <row r="639" ht="13.5" customHeight="1" x14ac:dyDescent="0.35"/>
    <row r="640" ht="13.5" customHeight="1" x14ac:dyDescent="0.35"/>
    <row r="641" ht="13.5" customHeight="1" x14ac:dyDescent="0.35"/>
    <row r="642" ht="13.5" customHeight="1" x14ac:dyDescent="0.35"/>
    <row r="643" ht="13.5" customHeight="1" x14ac:dyDescent="0.35"/>
    <row r="644" ht="13.5" customHeight="1" x14ac:dyDescent="0.35"/>
    <row r="645" ht="13.5" customHeight="1" x14ac:dyDescent="0.35"/>
    <row r="646" ht="13.5" customHeight="1" x14ac:dyDescent="0.35"/>
    <row r="647" ht="13.5" customHeight="1" x14ac:dyDescent="0.35"/>
    <row r="648" ht="13.5" customHeight="1" x14ac:dyDescent="0.35"/>
    <row r="649" ht="13.5" customHeight="1" x14ac:dyDescent="0.35"/>
    <row r="650" ht="13.5" customHeight="1" x14ac:dyDescent="0.35"/>
    <row r="651" ht="13.5" customHeight="1" x14ac:dyDescent="0.35"/>
    <row r="652" ht="13.5" customHeight="1" x14ac:dyDescent="0.35"/>
    <row r="653" ht="13.5" customHeight="1" x14ac:dyDescent="0.35"/>
    <row r="654" ht="13.5" customHeight="1" x14ac:dyDescent="0.35"/>
    <row r="655" ht="13.5" customHeight="1" x14ac:dyDescent="0.35"/>
    <row r="656" ht="13.5" customHeight="1" x14ac:dyDescent="0.35"/>
    <row r="657" ht="13.5" customHeight="1" x14ac:dyDescent="0.35"/>
    <row r="658" ht="13.5" customHeight="1" x14ac:dyDescent="0.35"/>
    <row r="659" ht="13.5" customHeight="1" x14ac:dyDescent="0.35"/>
    <row r="660" ht="13.5" customHeight="1" x14ac:dyDescent="0.35"/>
    <row r="661" ht="13.5" customHeight="1" x14ac:dyDescent="0.35"/>
    <row r="662" ht="13.5" customHeight="1" x14ac:dyDescent="0.35"/>
    <row r="663" ht="13.5" customHeight="1" x14ac:dyDescent="0.35"/>
    <row r="664" ht="13.5" customHeight="1" x14ac:dyDescent="0.35"/>
    <row r="665" ht="13.5" customHeight="1" x14ac:dyDescent="0.35"/>
    <row r="666" ht="13.5" customHeight="1" x14ac:dyDescent="0.35"/>
    <row r="667" ht="13.5" customHeight="1" x14ac:dyDescent="0.35"/>
    <row r="668" ht="13.5" customHeight="1" x14ac:dyDescent="0.35"/>
    <row r="669" ht="13.5" customHeight="1" x14ac:dyDescent="0.35"/>
    <row r="670" ht="13.5" customHeight="1" x14ac:dyDescent="0.35"/>
    <row r="671" ht="13.5" customHeight="1" x14ac:dyDescent="0.35"/>
    <row r="672" ht="13.5" customHeight="1" x14ac:dyDescent="0.35"/>
    <row r="673" ht="13.5" customHeight="1" x14ac:dyDescent="0.35"/>
    <row r="674" ht="13.5" customHeight="1" x14ac:dyDescent="0.35"/>
    <row r="675" ht="13.5" customHeight="1" x14ac:dyDescent="0.35"/>
    <row r="676" ht="13.5" customHeight="1" x14ac:dyDescent="0.35"/>
    <row r="677" ht="13.5" customHeight="1" x14ac:dyDescent="0.35"/>
    <row r="678" ht="13.5" customHeight="1" x14ac:dyDescent="0.35"/>
    <row r="679" ht="13.5" customHeight="1" x14ac:dyDescent="0.35"/>
    <row r="680" ht="13.5" customHeight="1" x14ac:dyDescent="0.35"/>
    <row r="681" ht="13.5" customHeight="1" x14ac:dyDescent="0.35"/>
    <row r="682" ht="13.5" customHeight="1" x14ac:dyDescent="0.35"/>
    <row r="683" ht="13.5" customHeight="1" x14ac:dyDescent="0.35"/>
    <row r="684" ht="13.5" customHeight="1" x14ac:dyDescent="0.35"/>
    <row r="685" ht="13.5" customHeight="1" x14ac:dyDescent="0.35"/>
    <row r="686" ht="13.5" customHeight="1" x14ac:dyDescent="0.35"/>
    <row r="687" ht="13.5" customHeight="1" x14ac:dyDescent="0.35"/>
    <row r="688" ht="13.5" customHeight="1" x14ac:dyDescent="0.35"/>
    <row r="689" ht="13.5" customHeight="1" x14ac:dyDescent="0.35"/>
    <row r="690" ht="13.5" customHeight="1" x14ac:dyDescent="0.35"/>
    <row r="691" ht="13.5" customHeight="1" x14ac:dyDescent="0.35"/>
    <row r="692" ht="13.5" customHeight="1" x14ac:dyDescent="0.35"/>
    <row r="693" ht="13.5" customHeight="1" x14ac:dyDescent="0.35"/>
    <row r="694" ht="13.5" customHeight="1" x14ac:dyDescent="0.35"/>
    <row r="695" ht="13.5" customHeight="1" x14ac:dyDescent="0.35"/>
    <row r="696" ht="13.5" customHeight="1" x14ac:dyDescent="0.35"/>
    <row r="697" ht="13.5" customHeight="1" x14ac:dyDescent="0.35"/>
    <row r="698" ht="13.5" customHeight="1" x14ac:dyDescent="0.35"/>
    <row r="699" ht="13.5" customHeight="1" x14ac:dyDescent="0.35"/>
    <row r="700" ht="13.5" customHeight="1" x14ac:dyDescent="0.35"/>
    <row r="701" ht="13.5" customHeight="1" x14ac:dyDescent="0.35"/>
    <row r="702" ht="13.5" customHeight="1" x14ac:dyDescent="0.35"/>
    <row r="703" ht="13.5" customHeight="1" x14ac:dyDescent="0.35"/>
    <row r="704" ht="13.5" customHeight="1" x14ac:dyDescent="0.35"/>
    <row r="705" ht="13.5" customHeight="1" x14ac:dyDescent="0.35"/>
    <row r="706" ht="13.5" customHeight="1" x14ac:dyDescent="0.35"/>
    <row r="707" ht="13.5" customHeight="1" x14ac:dyDescent="0.35"/>
    <row r="708" ht="13.5" customHeight="1" x14ac:dyDescent="0.35"/>
    <row r="709" ht="13.5" customHeight="1" x14ac:dyDescent="0.35"/>
    <row r="710" ht="13.5" customHeight="1" x14ac:dyDescent="0.35"/>
    <row r="711" ht="13.5" customHeight="1" x14ac:dyDescent="0.35"/>
    <row r="712" ht="13.5" customHeight="1" x14ac:dyDescent="0.35"/>
    <row r="713" ht="13.5" customHeight="1" x14ac:dyDescent="0.35"/>
    <row r="714" ht="13.5" customHeight="1" x14ac:dyDescent="0.35"/>
    <row r="715" ht="13.5" customHeight="1" x14ac:dyDescent="0.35"/>
    <row r="716" ht="13.5" customHeight="1" x14ac:dyDescent="0.35"/>
    <row r="717" ht="13.5" customHeight="1" x14ac:dyDescent="0.35"/>
    <row r="718" ht="13.5" customHeight="1" x14ac:dyDescent="0.35"/>
    <row r="719" ht="13.5" customHeight="1" x14ac:dyDescent="0.35"/>
    <row r="720" ht="13.5" customHeight="1" x14ac:dyDescent="0.35"/>
    <row r="721" ht="13.5" customHeight="1" x14ac:dyDescent="0.35"/>
    <row r="722" ht="13.5" customHeight="1" x14ac:dyDescent="0.35"/>
    <row r="723" ht="13.5" customHeight="1" x14ac:dyDescent="0.35"/>
    <row r="724" ht="13.5" customHeight="1" x14ac:dyDescent="0.35"/>
    <row r="725" ht="13.5" customHeight="1" x14ac:dyDescent="0.35"/>
    <row r="726" ht="13.5" customHeight="1" x14ac:dyDescent="0.35"/>
    <row r="727" ht="13.5" customHeight="1" x14ac:dyDescent="0.35"/>
    <row r="728" ht="13.5" customHeight="1" x14ac:dyDescent="0.35"/>
    <row r="729" ht="13.5" customHeight="1" x14ac:dyDescent="0.35"/>
    <row r="730" ht="13.5" customHeight="1" x14ac:dyDescent="0.35"/>
    <row r="731" ht="13.5" customHeight="1" x14ac:dyDescent="0.35"/>
    <row r="732" ht="13.5" customHeight="1" x14ac:dyDescent="0.35"/>
    <row r="733" ht="13.5" customHeight="1" x14ac:dyDescent="0.35"/>
    <row r="734" ht="13.5" customHeight="1" x14ac:dyDescent="0.35"/>
    <row r="735" ht="13.5" customHeight="1" x14ac:dyDescent="0.35"/>
    <row r="736" ht="13.5" customHeight="1" x14ac:dyDescent="0.35"/>
    <row r="737" ht="13.5" customHeight="1" x14ac:dyDescent="0.35"/>
    <row r="738" ht="13.5" customHeight="1" x14ac:dyDescent="0.35"/>
    <row r="739" ht="13.5" customHeight="1" x14ac:dyDescent="0.35"/>
    <row r="740" ht="13.5" customHeight="1" x14ac:dyDescent="0.35"/>
    <row r="741" ht="13.5" customHeight="1" x14ac:dyDescent="0.35"/>
    <row r="742" ht="13.5" customHeight="1" x14ac:dyDescent="0.35"/>
    <row r="743" ht="13.5" customHeight="1" x14ac:dyDescent="0.35"/>
    <row r="744" ht="13.5" customHeight="1" x14ac:dyDescent="0.35"/>
    <row r="745" ht="13.5" customHeight="1" x14ac:dyDescent="0.35"/>
    <row r="746" ht="13.5" customHeight="1" x14ac:dyDescent="0.35"/>
    <row r="747" ht="13.5" customHeight="1" x14ac:dyDescent="0.35"/>
    <row r="748" ht="13.5" customHeight="1" x14ac:dyDescent="0.35"/>
    <row r="749" ht="13.5" customHeight="1" x14ac:dyDescent="0.35"/>
    <row r="750" ht="13.5" customHeight="1" x14ac:dyDescent="0.35"/>
    <row r="751" ht="13.5" customHeight="1" x14ac:dyDescent="0.35"/>
    <row r="752" ht="13.5" customHeight="1" x14ac:dyDescent="0.35"/>
    <row r="753" ht="13.5" customHeight="1" x14ac:dyDescent="0.35"/>
    <row r="754" ht="13.5" customHeight="1" x14ac:dyDescent="0.35"/>
    <row r="755" ht="13.5" customHeight="1" x14ac:dyDescent="0.35"/>
    <row r="756" ht="13.5" customHeight="1" x14ac:dyDescent="0.35"/>
    <row r="757" ht="13.5" customHeight="1" x14ac:dyDescent="0.35"/>
    <row r="758" ht="13.5" customHeight="1" x14ac:dyDescent="0.35"/>
    <row r="759" ht="13.5" customHeight="1" x14ac:dyDescent="0.35"/>
    <row r="760" ht="13.5" customHeight="1" x14ac:dyDescent="0.35"/>
    <row r="761" ht="13.5" customHeight="1" x14ac:dyDescent="0.35"/>
    <row r="762" ht="13.5" customHeight="1" x14ac:dyDescent="0.35"/>
    <row r="763" ht="13.5" customHeight="1" x14ac:dyDescent="0.35"/>
    <row r="764" ht="13.5" customHeight="1" x14ac:dyDescent="0.35"/>
    <row r="765" ht="13.5" customHeight="1" x14ac:dyDescent="0.35"/>
    <row r="766" ht="13.5" customHeight="1" x14ac:dyDescent="0.35"/>
    <row r="767" ht="13.5" customHeight="1" x14ac:dyDescent="0.35"/>
    <row r="768" ht="13.5" customHeight="1" x14ac:dyDescent="0.35"/>
    <row r="769" ht="13.5" customHeight="1" x14ac:dyDescent="0.35"/>
    <row r="770" ht="13.5" customHeight="1" x14ac:dyDescent="0.35"/>
    <row r="771" ht="13.5" customHeight="1" x14ac:dyDescent="0.35"/>
    <row r="772" ht="13.5" customHeight="1" x14ac:dyDescent="0.35"/>
    <row r="773" ht="13.5" customHeight="1" x14ac:dyDescent="0.35"/>
    <row r="774" ht="13.5" customHeight="1" x14ac:dyDescent="0.35"/>
    <row r="775" ht="13.5" customHeight="1" x14ac:dyDescent="0.35"/>
    <row r="776" ht="13.5" customHeight="1" x14ac:dyDescent="0.35"/>
    <row r="777" ht="13.5" customHeight="1" x14ac:dyDescent="0.35"/>
    <row r="778" ht="13.5" customHeight="1" x14ac:dyDescent="0.35"/>
    <row r="779" ht="13.5" customHeight="1" x14ac:dyDescent="0.35"/>
    <row r="780" ht="13.5" customHeight="1" x14ac:dyDescent="0.35"/>
    <row r="781" ht="13.5" customHeight="1" x14ac:dyDescent="0.35"/>
    <row r="782" ht="13.5" customHeight="1" x14ac:dyDescent="0.35"/>
    <row r="783" ht="13.5" customHeight="1" x14ac:dyDescent="0.35"/>
    <row r="784" ht="13.5" customHeight="1" x14ac:dyDescent="0.35"/>
    <row r="785" ht="13.5" customHeight="1" x14ac:dyDescent="0.35"/>
    <row r="786" ht="13.5" customHeight="1" x14ac:dyDescent="0.35"/>
    <row r="787" ht="13.5" customHeight="1" x14ac:dyDescent="0.35"/>
    <row r="788" ht="13.5" customHeight="1" x14ac:dyDescent="0.35"/>
    <row r="789" ht="13.5" customHeight="1" x14ac:dyDescent="0.35"/>
    <row r="790" ht="13.5" customHeight="1" x14ac:dyDescent="0.35"/>
    <row r="791" ht="13.5" customHeight="1" x14ac:dyDescent="0.35"/>
    <row r="792" ht="13.5" customHeight="1" x14ac:dyDescent="0.35"/>
    <row r="793" ht="13.5" customHeight="1" x14ac:dyDescent="0.35"/>
    <row r="794" ht="13.5" customHeight="1" x14ac:dyDescent="0.35"/>
    <row r="795" ht="13.5" customHeight="1" x14ac:dyDescent="0.35"/>
    <row r="796" ht="13.5" customHeight="1" x14ac:dyDescent="0.35"/>
    <row r="797" ht="13.5" customHeight="1" x14ac:dyDescent="0.35"/>
    <row r="798" ht="13.5" customHeight="1" x14ac:dyDescent="0.35"/>
    <row r="799" ht="13.5" customHeight="1" x14ac:dyDescent="0.35"/>
    <row r="800" ht="13.5" customHeight="1" x14ac:dyDescent="0.35"/>
    <row r="801" ht="13.5" customHeight="1" x14ac:dyDescent="0.35"/>
    <row r="802" ht="13.5" customHeight="1" x14ac:dyDescent="0.35"/>
    <row r="803" ht="13.5" customHeight="1" x14ac:dyDescent="0.35"/>
    <row r="804" ht="13.5" customHeight="1" x14ac:dyDescent="0.35"/>
    <row r="805" ht="13.5" customHeight="1" x14ac:dyDescent="0.35"/>
    <row r="806" ht="13.5" customHeight="1" x14ac:dyDescent="0.35"/>
    <row r="807" ht="13.5" customHeight="1" x14ac:dyDescent="0.35"/>
    <row r="808" ht="13.5" customHeight="1" x14ac:dyDescent="0.35"/>
    <row r="809" ht="13.5" customHeight="1" x14ac:dyDescent="0.35"/>
    <row r="810" ht="13.5" customHeight="1" x14ac:dyDescent="0.35"/>
    <row r="811" ht="13.5" customHeight="1" x14ac:dyDescent="0.35"/>
    <row r="812" ht="13.5" customHeight="1" x14ac:dyDescent="0.35"/>
    <row r="813" ht="13.5" customHeight="1" x14ac:dyDescent="0.35"/>
    <row r="814" ht="13.5" customHeight="1" x14ac:dyDescent="0.35"/>
    <row r="815" ht="13.5" customHeight="1" x14ac:dyDescent="0.35"/>
    <row r="816" ht="13.5" customHeight="1" x14ac:dyDescent="0.35"/>
    <row r="817" ht="13.5" customHeight="1" x14ac:dyDescent="0.35"/>
    <row r="818" ht="13.5" customHeight="1" x14ac:dyDescent="0.35"/>
    <row r="819" ht="13.5" customHeight="1" x14ac:dyDescent="0.35"/>
    <row r="820" ht="13.5" customHeight="1" x14ac:dyDescent="0.35"/>
    <row r="821" ht="13.5" customHeight="1" x14ac:dyDescent="0.35"/>
    <row r="822" ht="13.5" customHeight="1" x14ac:dyDescent="0.35"/>
    <row r="823" ht="13.5" customHeight="1" x14ac:dyDescent="0.35"/>
    <row r="824" ht="13.5" customHeight="1" x14ac:dyDescent="0.35"/>
    <row r="825" ht="13.5" customHeight="1" x14ac:dyDescent="0.35"/>
    <row r="826" ht="13.5" customHeight="1" x14ac:dyDescent="0.35"/>
    <row r="827" ht="13.5" customHeight="1" x14ac:dyDescent="0.35"/>
    <row r="828" ht="13.5" customHeight="1" x14ac:dyDescent="0.35"/>
    <row r="829" ht="13.5" customHeight="1" x14ac:dyDescent="0.35"/>
    <row r="830" ht="13.5" customHeight="1" x14ac:dyDescent="0.35"/>
    <row r="831" ht="13.5" customHeight="1" x14ac:dyDescent="0.35"/>
    <row r="832" ht="13.5" customHeight="1" x14ac:dyDescent="0.35"/>
    <row r="833" ht="13.5" customHeight="1" x14ac:dyDescent="0.35"/>
    <row r="834" ht="13.5" customHeight="1" x14ac:dyDescent="0.35"/>
    <row r="835" ht="13.5" customHeight="1" x14ac:dyDescent="0.35"/>
    <row r="836" ht="13.5" customHeight="1" x14ac:dyDescent="0.35"/>
    <row r="837" ht="13.5" customHeight="1" x14ac:dyDescent="0.35"/>
    <row r="838" ht="13.5" customHeight="1" x14ac:dyDescent="0.35"/>
    <row r="839" ht="13.5" customHeight="1" x14ac:dyDescent="0.35"/>
    <row r="840" ht="13.5" customHeight="1" x14ac:dyDescent="0.35"/>
    <row r="841" ht="13.5" customHeight="1" x14ac:dyDescent="0.35"/>
    <row r="842" ht="13.5" customHeight="1" x14ac:dyDescent="0.35"/>
    <row r="843" ht="13.5" customHeight="1" x14ac:dyDescent="0.35"/>
    <row r="844" ht="13.5" customHeight="1" x14ac:dyDescent="0.35"/>
    <row r="845" ht="13.5" customHeight="1" x14ac:dyDescent="0.35"/>
    <row r="846" ht="13.5" customHeight="1" x14ac:dyDescent="0.35"/>
    <row r="847" ht="13.5" customHeight="1" x14ac:dyDescent="0.35"/>
    <row r="848" ht="13.5" customHeight="1" x14ac:dyDescent="0.35"/>
    <row r="849" ht="13.5" customHeight="1" x14ac:dyDescent="0.35"/>
    <row r="850" ht="13.5" customHeight="1" x14ac:dyDescent="0.35"/>
    <row r="851" ht="13.5" customHeight="1" x14ac:dyDescent="0.35"/>
    <row r="852" ht="13.5" customHeight="1" x14ac:dyDescent="0.35"/>
    <row r="853" ht="13.5" customHeight="1" x14ac:dyDescent="0.35"/>
    <row r="854" ht="13.5" customHeight="1" x14ac:dyDescent="0.35"/>
    <row r="855" ht="13.5" customHeight="1" x14ac:dyDescent="0.35"/>
    <row r="856" ht="13.5" customHeight="1" x14ac:dyDescent="0.35"/>
    <row r="857" ht="13.5" customHeight="1" x14ac:dyDescent="0.35"/>
    <row r="858" ht="13.5" customHeight="1" x14ac:dyDescent="0.35"/>
    <row r="859" ht="13.5" customHeight="1" x14ac:dyDescent="0.35"/>
    <row r="860" ht="13.5" customHeight="1" x14ac:dyDescent="0.35"/>
    <row r="861" ht="13.5" customHeight="1" x14ac:dyDescent="0.35"/>
    <row r="862" ht="13.5" customHeight="1" x14ac:dyDescent="0.35"/>
    <row r="863" ht="13.5" customHeight="1" x14ac:dyDescent="0.35"/>
    <row r="864" ht="13.5" customHeight="1" x14ac:dyDescent="0.35"/>
    <row r="865" ht="13.5" customHeight="1" x14ac:dyDescent="0.35"/>
    <row r="866" ht="13.5" customHeight="1" x14ac:dyDescent="0.35"/>
    <row r="867" ht="13.5" customHeight="1" x14ac:dyDescent="0.35"/>
    <row r="868" ht="13.5" customHeight="1" x14ac:dyDescent="0.35"/>
    <row r="869" ht="13.5" customHeight="1" x14ac:dyDescent="0.35"/>
    <row r="870" ht="13.5" customHeight="1" x14ac:dyDescent="0.35"/>
    <row r="871" ht="13.5" customHeight="1" x14ac:dyDescent="0.35"/>
    <row r="872" ht="13.5" customHeight="1" x14ac:dyDescent="0.35"/>
    <row r="873" ht="13.5" customHeight="1" x14ac:dyDescent="0.35"/>
    <row r="874" ht="13.5" customHeight="1" x14ac:dyDescent="0.35"/>
    <row r="875" ht="13.5" customHeight="1" x14ac:dyDescent="0.35"/>
    <row r="876" ht="13.5" customHeight="1" x14ac:dyDescent="0.35"/>
    <row r="877" ht="13.5" customHeight="1" x14ac:dyDescent="0.35"/>
    <row r="878" ht="13.5" customHeight="1" x14ac:dyDescent="0.35"/>
    <row r="879" ht="13.5" customHeight="1" x14ac:dyDescent="0.35"/>
    <row r="880" ht="13.5" customHeight="1" x14ac:dyDescent="0.35"/>
    <row r="881" ht="13.5" customHeight="1" x14ac:dyDescent="0.35"/>
    <row r="882" ht="13.5" customHeight="1" x14ac:dyDescent="0.35"/>
    <row r="883" ht="13.5" customHeight="1" x14ac:dyDescent="0.35"/>
    <row r="884" ht="13.5" customHeight="1" x14ac:dyDescent="0.35"/>
    <row r="885" ht="13.5" customHeight="1" x14ac:dyDescent="0.35"/>
    <row r="886" ht="13.5" customHeight="1" x14ac:dyDescent="0.35"/>
    <row r="887" ht="13.5" customHeight="1" x14ac:dyDescent="0.35"/>
    <row r="888" ht="13.5" customHeight="1" x14ac:dyDescent="0.35"/>
    <row r="889" ht="13.5" customHeight="1" x14ac:dyDescent="0.35"/>
    <row r="890" ht="13.5" customHeight="1" x14ac:dyDescent="0.35"/>
    <row r="891" ht="13.5" customHeight="1" x14ac:dyDescent="0.35"/>
    <row r="892" ht="13.5" customHeight="1" x14ac:dyDescent="0.35"/>
    <row r="893" ht="13.5" customHeight="1" x14ac:dyDescent="0.35"/>
    <row r="894" ht="13.5" customHeight="1" x14ac:dyDescent="0.35"/>
    <row r="895" ht="13.5" customHeight="1" x14ac:dyDescent="0.35"/>
    <row r="896" ht="13.5" customHeight="1" x14ac:dyDescent="0.35"/>
    <row r="897" ht="13.5" customHeight="1" x14ac:dyDescent="0.35"/>
    <row r="898" ht="13.5" customHeight="1" x14ac:dyDescent="0.35"/>
    <row r="899" ht="13.5" customHeight="1" x14ac:dyDescent="0.35"/>
    <row r="900" ht="13.5" customHeight="1" x14ac:dyDescent="0.35"/>
    <row r="901" ht="13.5" customHeight="1" x14ac:dyDescent="0.35"/>
    <row r="902" ht="13.5" customHeight="1" x14ac:dyDescent="0.35"/>
    <row r="903" ht="13.5" customHeight="1" x14ac:dyDescent="0.35"/>
    <row r="904" ht="13.5" customHeight="1" x14ac:dyDescent="0.35"/>
    <row r="905" ht="13.5" customHeight="1" x14ac:dyDescent="0.35"/>
    <row r="906" ht="13.5" customHeight="1" x14ac:dyDescent="0.35"/>
    <row r="907" ht="13.5" customHeight="1" x14ac:dyDescent="0.35"/>
    <row r="908" ht="13.5" customHeight="1" x14ac:dyDescent="0.35"/>
    <row r="909" ht="13.5" customHeight="1" x14ac:dyDescent="0.35"/>
    <row r="910" ht="13.5" customHeight="1" x14ac:dyDescent="0.35"/>
    <row r="911" ht="13.5" customHeight="1" x14ac:dyDescent="0.35"/>
    <row r="912" ht="13.5" customHeight="1" x14ac:dyDescent="0.35"/>
    <row r="913" ht="13.5" customHeight="1" x14ac:dyDescent="0.35"/>
    <row r="914" ht="13.5" customHeight="1" x14ac:dyDescent="0.35"/>
    <row r="915" ht="13.5" customHeight="1" x14ac:dyDescent="0.35"/>
    <row r="916" ht="13.5" customHeight="1" x14ac:dyDescent="0.35"/>
    <row r="917" ht="13.5" customHeight="1" x14ac:dyDescent="0.35"/>
    <row r="918" ht="13.5" customHeight="1" x14ac:dyDescent="0.35"/>
    <row r="919" ht="13.5" customHeight="1" x14ac:dyDescent="0.35"/>
    <row r="920" ht="13.5" customHeight="1" x14ac:dyDescent="0.35"/>
    <row r="921" ht="13.5" customHeight="1" x14ac:dyDescent="0.35"/>
    <row r="922" ht="13.5" customHeight="1" x14ac:dyDescent="0.35"/>
    <row r="923" ht="13.5" customHeight="1" x14ac:dyDescent="0.35"/>
    <row r="924" ht="13.5" customHeight="1" x14ac:dyDescent="0.35"/>
    <row r="925" ht="13.5" customHeight="1" x14ac:dyDescent="0.35"/>
    <row r="926" ht="13.5" customHeight="1" x14ac:dyDescent="0.35"/>
    <row r="927" ht="13.5" customHeight="1" x14ac:dyDescent="0.35"/>
    <row r="928" ht="13.5" customHeight="1" x14ac:dyDescent="0.35"/>
    <row r="929" ht="13.5" customHeight="1" x14ac:dyDescent="0.35"/>
    <row r="930" ht="13.5" customHeight="1" x14ac:dyDescent="0.35"/>
    <row r="931" ht="13.5" customHeight="1" x14ac:dyDescent="0.35"/>
    <row r="932" ht="13.5" customHeight="1" x14ac:dyDescent="0.35"/>
    <row r="933" ht="13.5" customHeight="1" x14ac:dyDescent="0.35"/>
    <row r="934" ht="13.5" customHeight="1" x14ac:dyDescent="0.35"/>
    <row r="935" ht="13.5" customHeight="1" x14ac:dyDescent="0.35"/>
    <row r="936" ht="13.5" customHeight="1" x14ac:dyDescent="0.35"/>
    <row r="937" ht="13.5" customHeight="1" x14ac:dyDescent="0.35"/>
    <row r="938" ht="13.5" customHeight="1" x14ac:dyDescent="0.35"/>
    <row r="939" ht="13.5" customHeight="1" x14ac:dyDescent="0.35"/>
    <row r="940" ht="13.5" customHeight="1" x14ac:dyDescent="0.35"/>
    <row r="941" ht="13.5" customHeight="1" x14ac:dyDescent="0.35"/>
    <row r="942" ht="13.5" customHeight="1" x14ac:dyDescent="0.35"/>
    <row r="943" ht="13.5" customHeight="1" x14ac:dyDescent="0.35"/>
    <row r="944" ht="13.5" customHeight="1" x14ac:dyDescent="0.35"/>
    <row r="945" ht="13.5" customHeight="1" x14ac:dyDescent="0.35"/>
    <row r="946" ht="13.5" customHeight="1" x14ac:dyDescent="0.35"/>
    <row r="947" ht="13.5" customHeight="1" x14ac:dyDescent="0.35"/>
    <row r="948" ht="13.5" customHeight="1" x14ac:dyDescent="0.35"/>
    <row r="949" ht="13.5" customHeight="1" x14ac:dyDescent="0.35"/>
    <row r="950" ht="13.5" customHeight="1" x14ac:dyDescent="0.35"/>
    <row r="951" ht="13.5" customHeight="1" x14ac:dyDescent="0.35"/>
    <row r="952" ht="13.5" customHeight="1" x14ac:dyDescent="0.35"/>
    <row r="953" ht="13.5" customHeight="1" x14ac:dyDescent="0.35"/>
    <row r="954" ht="13.5" customHeight="1" x14ac:dyDescent="0.35"/>
    <row r="955" ht="13.5" customHeight="1" x14ac:dyDescent="0.35"/>
    <row r="956" ht="13.5" customHeight="1" x14ac:dyDescent="0.35"/>
    <row r="957" ht="13.5" customHeight="1" x14ac:dyDescent="0.35"/>
    <row r="958" ht="13.5" customHeight="1" x14ac:dyDescent="0.35"/>
    <row r="959" ht="13.5" customHeight="1" x14ac:dyDescent="0.35"/>
    <row r="960" ht="13.5" customHeight="1" x14ac:dyDescent="0.35"/>
    <row r="961" ht="13.5" customHeight="1" x14ac:dyDescent="0.35"/>
    <row r="962" ht="13.5" customHeight="1" x14ac:dyDescent="0.35"/>
    <row r="963" ht="13.5" customHeight="1" x14ac:dyDescent="0.35"/>
    <row r="964" ht="13.5" customHeight="1" x14ac:dyDescent="0.35"/>
    <row r="965" ht="13.5" customHeight="1" x14ac:dyDescent="0.35"/>
    <row r="966" ht="13.5" customHeight="1" x14ac:dyDescent="0.35"/>
    <row r="967" ht="13.5" customHeight="1" x14ac:dyDescent="0.35"/>
    <row r="968" ht="13.5" customHeight="1" x14ac:dyDescent="0.35"/>
    <row r="969" ht="13.5" customHeight="1" x14ac:dyDescent="0.35"/>
    <row r="970" ht="13.5" customHeight="1" x14ac:dyDescent="0.35"/>
    <row r="971" ht="13.5" customHeight="1" x14ac:dyDescent="0.35"/>
    <row r="972" ht="13.5" customHeight="1" x14ac:dyDescent="0.35"/>
    <row r="973" ht="13.5" customHeight="1" x14ac:dyDescent="0.35"/>
    <row r="974" ht="13.5" customHeight="1" x14ac:dyDescent="0.35"/>
    <row r="975" ht="13.5" customHeight="1" x14ac:dyDescent="0.35"/>
    <row r="976" ht="13.5" customHeight="1" x14ac:dyDescent="0.35"/>
    <row r="977" ht="13.5" customHeight="1" x14ac:dyDescent="0.35"/>
    <row r="978" ht="13.5" customHeight="1" x14ac:dyDescent="0.35"/>
    <row r="979" ht="13.5" customHeight="1" x14ac:dyDescent="0.35"/>
    <row r="980" ht="13.5" customHeight="1" x14ac:dyDescent="0.35"/>
    <row r="981" ht="13.5" customHeight="1" x14ac:dyDescent="0.35"/>
    <row r="982" ht="13.5" customHeight="1" x14ac:dyDescent="0.35"/>
    <row r="983" ht="13.5" customHeight="1" x14ac:dyDescent="0.35"/>
    <row r="984" ht="13.5" customHeight="1" x14ac:dyDescent="0.35"/>
    <row r="985" ht="13.5" customHeight="1" x14ac:dyDescent="0.35"/>
    <row r="986" ht="13.5" customHeight="1" x14ac:dyDescent="0.35"/>
    <row r="987" ht="13.5" customHeight="1" x14ac:dyDescent="0.35"/>
    <row r="988" ht="13.5" customHeight="1" x14ac:dyDescent="0.35"/>
    <row r="989" ht="13.5" customHeight="1" x14ac:dyDescent="0.35"/>
    <row r="990" ht="13.5" customHeight="1" x14ac:dyDescent="0.35"/>
    <row r="991" ht="13.5" customHeight="1" x14ac:dyDescent="0.35"/>
    <row r="992" ht="13.5" customHeight="1" x14ac:dyDescent="0.35"/>
    <row r="993" ht="13.5" customHeight="1" x14ac:dyDescent="0.35"/>
    <row r="994" ht="13.5" customHeight="1" x14ac:dyDescent="0.35"/>
    <row r="995" ht="13.5" customHeight="1" x14ac:dyDescent="0.35"/>
    <row r="996" ht="13.5" customHeight="1" x14ac:dyDescent="0.35"/>
    <row r="997" ht="13.5" customHeight="1" x14ac:dyDescent="0.35"/>
    <row r="998" ht="13.5" customHeight="1" x14ac:dyDescent="0.35"/>
    <row r="999" ht="13.5" customHeight="1" x14ac:dyDescent="0.35"/>
    <row r="1000" ht="13.5" customHeight="1" x14ac:dyDescent="0.3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NREL_TX_transportation_stock</vt:lpstr>
      <vt:lpstr>NREL_pivot</vt:lpstr>
      <vt:lpstr>AEO 37</vt:lpstr>
      <vt:lpstr>AEO49</vt:lpstr>
      <vt:lpstr>TX_AEO49</vt:lpstr>
      <vt:lpstr>NTS1-11</vt:lpstr>
      <vt:lpstr>TX_NTS 1-11</vt:lpstr>
      <vt:lpstr>NRBS 40</vt:lpstr>
      <vt:lpstr>FRA</vt:lpstr>
      <vt:lpstr>school and intercity buses</vt:lpstr>
      <vt:lpstr>Misc</vt:lpstr>
      <vt:lpstr>SYVbT-passenger</vt:lpstr>
      <vt:lpstr>SYVbT-freight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2017-06-22T21:46:10Z</dcterms:created>
  <dcterms:modified xsi:type="dcterms:W3CDTF">2020-08-18T17:09:29Z</dcterms:modified>
</cp:coreProperties>
</file>